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codeName="ThisWorkbook"/>
  <mc:AlternateContent xmlns:mc="http://schemas.openxmlformats.org/markup-compatibility/2006">
    <mc:Choice Requires="x15">
      <x15ac:absPath xmlns:x15ac="http://schemas.microsoft.com/office/spreadsheetml/2010/11/ac" url="F:\Scripts\Output\"/>
    </mc:Choice>
  </mc:AlternateContent>
  <xr:revisionPtr revIDLastSave="0" documentId="13_ncr:1_{0F26E576-5757-49FC-9F3B-176FE4A7A070}" xr6:coauthVersionLast="36" xr6:coauthVersionMax="36" xr10:uidLastSave="{00000000-0000-0000-0000-000000000000}"/>
  <bookViews>
    <workbookView xWindow="-1560" yWindow="480" windowWidth="8295" windowHeight="5985" tabRatio="760" firstSheet="1" activeTab="1" xr2:uid="{00000000-000D-0000-FFFF-FFFF00000000}"/>
  </bookViews>
  <sheets>
    <sheet name="Ttbtuan4" sheetId="1" state="veryHidden" r:id="rId1"/>
    <sheet name="SoLieuNgay" sheetId="85" r:id="rId2"/>
    <sheet name="ngay31" sheetId="2" r:id="rId3"/>
    <sheet name="ngay30" sheetId="3" r:id="rId4"/>
    <sheet name="ngay29" sheetId="4" r:id="rId5"/>
    <sheet name="ngay28" sheetId="5" r:id="rId6"/>
    <sheet name="ngay27" sheetId="6" r:id="rId7"/>
    <sheet name="ngay26" sheetId="7" r:id="rId8"/>
    <sheet name="ngay25" sheetId="8" r:id="rId9"/>
    <sheet name="ngay24" sheetId="9" r:id="rId10"/>
    <sheet name="ngay23" sheetId="10" r:id="rId11"/>
    <sheet name="ngay22" sheetId="11" r:id="rId12"/>
    <sheet name="ngay21" sheetId="12" r:id="rId13"/>
    <sheet name="ngay20" sheetId="13" r:id="rId14"/>
    <sheet name="ngay19" sheetId="14" r:id="rId15"/>
    <sheet name="ngay18" sheetId="15" r:id="rId16"/>
    <sheet name="ngay17" sheetId="16" r:id="rId17"/>
    <sheet name="ngay16" sheetId="17" r:id="rId18"/>
    <sheet name="ngay15" sheetId="18" r:id="rId19"/>
    <sheet name="ngay14" sheetId="19" r:id="rId20"/>
    <sheet name="ngay13" sheetId="20" r:id="rId21"/>
    <sheet name="ngay12" sheetId="21" r:id="rId22"/>
    <sheet name="ngay11" sheetId="22" r:id="rId23"/>
    <sheet name="ngay10" sheetId="23" r:id="rId24"/>
    <sheet name="ngay9" sheetId="24" r:id="rId25"/>
    <sheet name="ngay8" sheetId="25" r:id="rId26"/>
    <sheet name="ngay7" sheetId="26" r:id="rId27"/>
    <sheet name="ngay6" sheetId="27" r:id="rId28"/>
    <sheet name="ngay5" sheetId="28" r:id="rId29"/>
    <sheet name="ngay4" sheetId="29" r:id="rId30"/>
    <sheet name="ngay3" sheetId="30" r:id="rId31"/>
    <sheet name="ngay2" sheetId="31" r:id="rId32"/>
    <sheet name="ngay1" sheetId="32" r:id="rId33"/>
    <sheet name="Ttbtuan1" sheetId="34" r:id="rId34"/>
    <sheet name="Tmtuan1" sheetId="35" r:id="rId35"/>
    <sheet name="Txtuan1" sheetId="36" r:id="rId36"/>
    <sheet name="Rtuan1" sheetId="37" r:id="rId37"/>
    <sheet name="Utuan1" sheetId="46" r:id="rId38"/>
    <sheet name="Ttbtuan2" sheetId="38" r:id="rId39"/>
    <sheet name="Tmtuan2" sheetId="39" r:id="rId40"/>
    <sheet name="Txtuan2" sheetId="40" r:id="rId41"/>
    <sheet name="Rtuan2" sheetId="41" r:id="rId42"/>
    <sheet name="Utuan2" sheetId="47" r:id="rId43"/>
    <sheet name="Ttbtuan3" sheetId="42" r:id="rId44"/>
    <sheet name="Tmtuan3" sheetId="43" r:id="rId45"/>
    <sheet name="Txtuan3" sheetId="44" r:id="rId46"/>
    <sheet name="Rtuan3" sheetId="45" r:id="rId47"/>
    <sheet name="Utuan3" sheetId="33" r:id="rId48"/>
    <sheet name="Ttb" sheetId="48" r:id="rId49"/>
    <sheet name="Tm" sheetId="49" r:id="rId50"/>
    <sheet name="Tx" sheetId="50" r:id="rId51"/>
    <sheet name="Rx" sheetId="51" r:id="rId52"/>
    <sheet name="R (7h)" sheetId="52" state="hidden" r:id="rId53"/>
    <sheet name="R (19h)" sheetId="53" state="hidden" r:id="rId54"/>
    <sheet name="Utb" sheetId="54" r:id="rId55"/>
    <sheet name="Um" sheetId="55" r:id="rId56"/>
    <sheet name="dd" sheetId="56" r:id="rId57"/>
    <sheet name="ff" sheetId="57" r:id="rId58"/>
    <sheet name="Ttb (D)" sheetId="58" state="hidden" r:id="rId59"/>
    <sheet name="Ttb (N)" sheetId="59" state="hidden" r:id="rId60"/>
    <sheet name="Umklv1" sheetId="60" r:id="rId61"/>
    <sheet name="Tbthang" sheetId="61" r:id="rId62"/>
    <sheet name="Retdam" sheetId="62" r:id="rId63"/>
    <sheet name="Nangnong" sheetId="63" r:id="rId64"/>
    <sheet name="Nhiet2cap" sheetId="64" state="hidden" r:id="rId65"/>
    <sheet name="Nhiet3cap" sheetId="65" state="hidden" r:id="rId66"/>
    <sheet name="Mua2cap" sheetId="66" state="hidden" r:id="rId67"/>
    <sheet name="Mua3cap" sheetId="67" state="hidden" r:id="rId68"/>
    <sheet name="P &amp; T(1) " sheetId="68" state="hidden" r:id="rId69"/>
    <sheet name="1.Gian do THANHHOA" sheetId="69" state="hidden" r:id="rId70"/>
    <sheet name="2.Giando HoiXuan" sheetId="70" state="hidden" r:id="rId71"/>
    <sheet name="3.Giando Vinh" sheetId="71" state="hidden" r:id="rId72"/>
    <sheet name="4.Giando HaTinh" sheetId="72" state="hidden" r:id="rId73"/>
    <sheet name="Sheet1" sheetId="73" state="hidden" r:id="rId74"/>
    <sheet name="Airtemp" sheetId="74" r:id="rId75"/>
    <sheet name="Precip" sheetId="75" r:id="rId76"/>
    <sheet name="RH" sheetId="76" r:id="rId77"/>
    <sheet name="WDir" sheetId="77" r:id="rId78"/>
    <sheet name="Ws" sheetId="78" r:id="rId79"/>
    <sheet name="P_SL" sheetId="79" r:id="rId80"/>
    <sheet name="Tmax" sheetId="80" r:id="rId81"/>
    <sheet name="Tmin" sheetId="81" r:id="rId82"/>
    <sheet name="Precip24" sheetId="82" r:id="rId83"/>
    <sheet name="Ccover" sheetId="83" r:id="rId84"/>
    <sheet name="Evap" sheetId="84" r:id="rId85"/>
  </sheets>
  <definedNames>
    <definedName name="_xlnm.Print_Titles" localSheetId="36">Rtuan1!$1:$2</definedName>
    <definedName name="_xlnm.Print_Titles" localSheetId="41">Rtuan2!$1:$2</definedName>
    <definedName name="_xlnm.Print_Titles" localSheetId="46">Rtuan3!$1:$2</definedName>
    <definedName name="_xlnm.Print_Titles" localSheetId="61">Tbthang!$2:$2</definedName>
    <definedName name="_xlnm.Print_Titles" localSheetId="34">Tmtuan1!$1:$2</definedName>
    <definedName name="_xlnm.Print_Titles" localSheetId="39">Tmtuan2!$1:$2</definedName>
    <definedName name="_xlnm.Print_Titles" localSheetId="44">Tmtuan3!$1:$2</definedName>
    <definedName name="_xlnm.Print_Titles" localSheetId="33">Ttbtuan1!$1:$2</definedName>
    <definedName name="_xlnm.Print_Titles" localSheetId="38">Ttbtuan2!$1:$2</definedName>
    <definedName name="_xlnm.Print_Titles" localSheetId="43">Ttbtuan3!$1:$2</definedName>
    <definedName name="_xlnm.Print_Titles" localSheetId="35">Txtuan1!$1:$2</definedName>
    <definedName name="_xlnm.Print_Titles" localSheetId="40">Txtuan2!$1:$2</definedName>
    <definedName name="_xlnm.Print_Titles" localSheetId="45">Txtuan3!$1:$2</definedName>
  </definedNames>
  <calcPr calcId="191029" iterate="1"/>
</workbook>
</file>

<file path=xl/calcChain.xml><?xml version="1.0" encoding="utf-8"?>
<calcChain xmlns="http://schemas.openxmlformats.org/spreadsheetml/2006/main">
  <c r="C2" i="85" l="1"/>
  <c r="BL3" i="85" s="1"/>
  <c r="BL10" i="85" s="1"/>
  <c r="A2" i="85"/>
  <c r="AD3" i="85" s="1"/>
  <c r="AD18" i="85" s="1"/>
  <c r="Q3" i="85" l="1"/>
  <c r="Q9" i="85" s="1"/>
  <c r="AJ3" i="85"/>
  <c r="AJ7" i="85" s="1"/>
  <c r="X3" i="85"/>
  <c r="AR3" i="85"/>
  <c r="AR7" i="85" s="1"/>
  <c r="H3" i="85"/>
  <c r="H46" i="85" s="1"/>
  <c r="AC3" i="85"/>
  <c r="AC49" i="85" s="1"/>
  <c r="BJ3" i="85"/>
  <c r="BJ6" i="85" s="1"/>
  <c r="Q5" i="85"/>
  <c r="W3" i="85"/>
  <c r="AQ3" i="85"/>
  <c r="AQ6" i="85" s="1"/>
  <c r="AJ5" i="85"/>
  <c r="BL9" i="85"/>
  <c r="I3" i="85"/>
  <c r="I13" i="85" s="1"/>
  <c r="BK3" i="85"/>
  <c r="BK8" i="85" s="1"/>
  <c r="P3" i="85"/>
  <c r="P8" i="85" s="1"/>
  <c r="AI3" i="85"/>
  <c r="AI25" i="85" s="1"/>
  <c r="BP3" i="85"/>
  <c r="BP13" i="85" s="1"/>
  <c r="AD7" i="85"/>
  <c r="I9" i="85"/>
  <c r="AI20" i="85"/>
  <c r="Q26" i="85"/>
  <c r="Q25" i="85"/>
  <c r="Q23" i="85"/>
  <c r="Q21" i="85"/>
  <c r="Q19" i="85"/>
  <c r="Q17" i="85"/>
  <c r="Q15" i="85"/>
  <c r="Q13" i="85"/>
  <c r="Q12" i="85"/>
  <c r="Q10" i="85"/>
  <c r="Q8" i="85"/>
  <c r="Q24" i="85"/>
  <c r="Q18" i="85"/>
  <c r="Q22" i="85"/>
  <c r="Q16" i="85"/>
  <c r="Q6" i="85"/>
  <c r="Q20" i="85"/>
  <c r="Q7" i="85"/>
  <c r="Q14" i="85"/>
  <c r="AJ26" i="85"/>
  <c r="AJ25" i="85"/>
  <c r="AJ24" i="85"/>
  <c r="AJ23" i="85"/>
  <c r="AJ19" i="85"/>
  <c r="AJ17" i="85"/>
  <c r="AJ15" i="85"/>
  <c r="AJ14" i="85"/>
  <c r="AJ13" i="85"/>
  <c r="AJ10" i="85"/>
  <c r="AJ8" i="85"/>
  <c r="AJ6" i="85"/>
  <c r="AJ22" i="85"/>
  <c r="AJ16" i="85"/>
  <c r="AJ18" i="85"/>
  <c r="AI6" i="85"/>
  <c r="BL7" i="85"/>
  <c r="BI3" i="85"/>
  <c r="V3" i="85"/>
  <c r="AN3" i="85"/>
  <c r="E3" i="85"/>
  <c r="K48" i="85"/>
  <c r="W46" i="85"/>
  <c r="K39" i="85"/>
  <c r="K38" i="85"/>
  <c r="W37" i="85"/>
  <c r="K37" i="85"/>
  <c r="W36" i="85"/>
  <c r="W35" i="85"/>
  <c r="K45" i="85"/>
  <c r="W43" i="85"/>
  <c r="K33" i="85"/>
  <c r="K32" i="85"/>
  <c r="W31" i="85"/>
  <c r="K31" i="85"/>
  <c r="W30" i="85"/>
  <c r="W29" i="85"/>
  <c r="K47" i="85"/>
  <c r="K44" i="85"/>
  <c r="W40" i="85"/>
  <c r="W39" i="85"/>
  <c r="W38" i="85"/>
  <c r="K30" i="85"/>
  <c r="K29" i="85"/>
  <c r="W50" i="85"/>
  <c r="K43" i="85"/>
  <c r="W48" i="85"/>
  <c r="K41" i="85"/>
  <c r="K36" i="85"/>
  <c r="K35" i="85"/>
  <c r="K34" i="85"/>
  <c r="W49" i="85"/>
  <c r="K50" i="85"/>
  <c r="W41" i="85"/>
  <c r="W34" i="85"/>
  <c r="W33" i="85"/>
  <c r="W32" i="85"/>
  <c r="K46" i="85"/>
  <c r="W42" i="85"/>
  <c r="K40" i="85"/>
  <c r="W44" i="85"/>
  <c r="K42" i="85"/>
  <c r="W47" i="85"/>
  <c r="K49" i="85"/>
  <c r="W25" i="85" s="1"/>
  <c r="W45" i="85"/>
  <c r="AQ26" i="85"/>
  <c r="AQ25" i="85"/>
  <c r="AQ23" i="85"/>
  <c r="AQ22" i="85"/>
  <c r="AQ21" i="85"/>
  <c r="AQ20" i="85"/>
  <c r="AQ19" i="85"/>
  <c r="AQ18" i="85"/>
  <c r="AQ17" i="85"/>
  <c r="AQ16" i="85"/>
  <c r="AQ15" i="85"/>
  <c r="AQ14" i="85"/>
  <c r="AQ13" i="85"/>
  <c r="AQ12" i="85"/>
  <c r="AQ11" i="85"/>
  <c r="AQ10" i="85"/>
  <c r="AQ9" i="85"/>
  <c r="AQ8" i="85"/>
  <c r="AQ7" i="85"/>
  <c r="AQ24" i="85"/>
  <c r="AQ5" i="85"/>
  <c r="BK6" i="85"/>
  <c r="AI8" i="85"/>
  <c r="P10" i="85"/>
  <c r="AJ11" i="85"/>
  <c r="AD26" i="85"/>
  <c r="AD25" i="85"/>
  <c r="AD23" i="85"/>
  <c r="AD21" i="85"/>
  <c r="AD19" i="85"/>
  <c r="AD17" i="85"/>
  <c r="AD15" i="85"/>
  <c r="AD24" i="85"/>
  <c r="AD13" i="85"/>
  <c r="AD12" i="85"/>
  <c r="AD10" i="85"/>
  <c r="AD8" i="85"/>
  <c r="AD6" i="85"/>
  <c r="AD9" i="85"/>
  <c r="AD22" i="85"/>
  <c r="AD16" i="85"/>
  <c r="AD14" i="85"/>
  <c r="AD20" i="85"/>
  <c r="AD11" i="85"/>
  <c r="BL25" i="85"/>
  <c r="BL24" i="85"/>
  <c r="BL26" i="85"/>
  <c r="BL23" i="85"/>
  <c r="BL22" i="85"/>
  <c r="BL21" i="85"/>
  <c r="BL20" i="85"/>
  <c r="BL19" i="85"/>
  <c r="BL18" i="85"/>
  <c r="BL17" i="85"/>
  <c r="BL16" i="85"/>
  <c r="BL15" i="85"/>
  <c r="BL13" i="85"/>
  <c r="BL5" i="85"/>
  <c r="BL14" i="85"/>
  <c r="X49" i="85"/>
  <c r="L48" i="85"/>
  <c r="X46" i="85"/>
  <c r="L45" i="85"/>
  <c r="X43" i="85"/>
  <c r="L42" i="85"/>
  <c r="X50" i="85"/>
  <c r="L49" i="85"/>
  <c r="X47" i="85"/>
  <c r="L46" i="85"/>
  <c r="X44" i="85"/>
  <c r="L43" i="85"/>
  <c r="X41" i="85"/>
  <c r="L40" i="85"/>
  <c r="X38" i="85"/>
  <c r="L37" i="85"/>
  <c r="X35" i="85"/>
  <c r="L34" i="85"/>
  <c r="X32" i="85"/>
  <c r="L31" i="85"/>
  <c r="X29" i="85"/>
  <c r="L50" i="85"/>
  <c r="X48" i="85"/>
  <c r="L41" i="85"/>
  <c r="L36" i="85"/>
  <c r="L35" i="85"/>
  <c r="X34" i="85"/>
  <c r="X33" i="85"/>
  <c r="L47" i="85"/>
  <c r="X45" i="85"/>
  <c r="L30" i="85"/>
  <c r="L29" i="85"/>
  <c r="X37" i="85"/>
  <c r="X36" i="85"/>
  <c r="X42" i="85"/>
  <c r="L44" i="85"/>
  <c r="X40" i="85"/>
  <c r="X39" i="85"/>
  <c r="L33" i="85"/>
  <c r="L32" i="85"/>
  <c r="X31" i="85"/>
  <c r="X30" i="85"/>
  <c r="L39" i="85"/>
  <c r="L38" i="85"/>
  <c r="AR26" i="85"/>
  <c r="AR24" i="85"/>
  <c r="AR25" i="85"/>
  <c r="AR23" i="85"/>
  <c r="AR21" i="85"/>
  <c r="AR19" i="85"/>
  <c r="AR17" i="85"/>
  <c r="AR15" i="85"/>
  <c r="AR13" i="85"/>
  <c r="AR12" i="85"/>
  <c r="AR10" i="85"/>
  <c r="AR8" i="85"/>
  <c r="AR18" i="85"/>
  <c r="AR22" i="85"/>
  <c r="AR16" i="85"/>
  <c r="AR14" i="85"/>
  <c r="AR20" i="85"/>
  <c r="AR5" i="85"/>
  <c r="AR6" i="85"/>
  <c r="AD5" i="85"/>
  <c r="BL6" i="85"/>
  <c r="I8" i="85"/>
  <c r="BL8" i="85"/>
  <c r="BL11" i="85"/>
  <c r="BL12" i="85"/>
  <c r="Q40" i="85"/>
  <c r="AC39" i="85"/>
  <c r="Q35" i="85"/>
  <c r="AC34" i="85"/>
  <c r="AC47" i="85"/>
  <c r="Q43" i="85"/>
  <c r="AC35" i="85"/>
  <c r="Q30" i="85"/>
  <c r="AC42" i="85"/>
  <c r="Q39" i="85"/>
  <c r="Q50" i="85"/>
  <c r="Q33" i="85"/>
  <c r="AC41" i="85"/>
  <c r="AC29" i="85"/>
  <c r="BJ23" i="85"/>
  <c r="BJ8" i="85"/>
  <c r="BJ13" i="85"/>
  <c r="P5" i="85"/>
  <c r="AI5" i="85"/>
  <c r="AJ9" i="85"/>
  <c r="Q11" i="85"/>
  <c r="AR11" i="85"/>
  <c r="AI12" i="85"/>
  <c r="AI13" i="85"/>
  <c r="AI14" i="85"/>
  <c r="I41" i="85"/>
  <c r="I34" i="85"/>
  <c r="I24" i="85"/>
  <c r="I18" i="85"/>
  <c r="I6" i="85"/>
  <c r="I5" i="85"/>
  <c r="BK26" i="85"/>
  <c r="BK25" i="85"/>
  <c r="BK24" i="85"/>
  <c r="BK22" i="85"/>
  <c r="BK20" i="85"/>
  <c r="BK18" i="85"/>
  <c r="BK16" i="85"/>
  <c r="BK14" i="85"/>
  <c r="BK13" i="85"/>
  <c r="BK12" i="85"/>
  <c r="BK11" i="85"/>
  <c r="BK9" i="85"/>
  <c r="BK7" i="85"/>
  <c r="BK19" i="85"/>
  <c r="BK23" i="85"/>
  <c r="BK17" i="85"/>
  <c r="BK5" i="85"/>
  <c r="BK21" i="85"/>
  <c r="BK15" i="85"/>
  <c r="P26" i="85"/>
  <c r="P25" i="85"/>
  <c r="P24" i="85"/>
  <c r="P22" i="85"/>
  <c r="P20" i="85"/>
  <c r="P18" i="85"/>
  <c r="P16" i="85"/>
  <c r="P14" i="85"/>
  <c r="P11" i="85"/>
  <c r="P9" i="85"/>
  <c r="P7" i="85"/>
  <c r="P21" i="85"/>
  <c r="P15" i="85"/>
  <c r="P19" i="85"/>
  <c r="P23" i="85"/>
  <c r="P17" i="85"/>
  <c r="P6" i="85"/>
  <c r="AR9" i="85"/>
  <c r="J3" i="85"/>
  <c r="Y3" i="85"/>
  <c r="AE3" i="85"/>
  <c r="AS3" i="85"/>
  <c r="K3" i="85"/>
  <c r="S3" i="85"/>
  <c r="Z3" i="85"/>
  <c r="AF3" i="85"/>
  <c r="AT3" i="85"/>
  <c r="BM3" i="85"/>
  <c r="F3" i="85"/>
  <c r="L3" i="85"/>
  <c r="T3" i="85"/>
  <c r="AA3" i="85"/>
  <c r="AG3" i="85"/>
  <c r="AO3" i="85"/>
  <c r="AU3" i="85"/>
  <c r="BN3" i="85"/>
  <c r="G3" i="85"/>
  <c r="O3" i="85"/>
  <c r="AB3" i="85"/>
  <c r="AH3" i="85"/>
  <c r="AP3" i="85"/>
  <c r="BO3" i="85"/>
  <c r="R3" i="85"/>
  <c r="AK3" i="85"/>
  <c r="C2" i="2"/>
  <c r="AK3" i="2" s="1"/>
  <c r="A2" i="2"/>
  <c r="C2" i="3"/>
  <c r="AH3" i="3" s="1"/>
  <c r="A2" i="3"/>
  <c r="C2" i="4"/>
  <c r="G3" i="4" s="1"/>
  <c r="G39" i="4" s="1"/>
  <c r="A2" i="4"/>
  <c r="C2" i="5"/>
  <c r="A2" i="5"/>
  <c r="C2" i="6"/>
  <c r="A2" i="6"/>
  <c r="C2" i="7"/>
  <c r="AB3" i="7" s="1"/>
  <c r="A2" i="7"/>
  <c r="C2" i="8"/>
  <c r="AC3" i="8" s="1"/>
  <c r="A2" i="8"/>
  <c r="C2" i="9"/>
  <c r="BM3" i="9" s="1"/>
  <c r="A2" i="9"/>
  <c r="C2" i="10"/>
  <c r="AO3" i="10" s="1"/>
  <c r="A2" i="10"/>
  <c r="C2" i="11"/>
  <c r="BJ3" i="11" s="1"/>
  <c r="A2" i="11"/>
  <c r="C2" i="12"/>
  <c r="AK3" i="12" s="1"/>
  <c r="AK22" i="12" s="1"/>
  <c r="A2" i="12"/>
  <c r="C2" i="13"/>
  <c r="AR3" i="13" s="1"/>
  <c r="A2" i="13"/>
  <c r="C2" i="14"/>
  <c r="A2" i="14"/>
  <c r="C2" i="15"/>
  <c r="AO3" i="15" s="1"/>
  <c r="A2" i="15"/>
  <c r="C2" i="16"/>
  <c r="BK3" i="16" s="1"/>
  <c r="A2" i="16"/>
  <c r="C2" i="17"/>
  <c r="BL3" i="17" s="1"/>
  <c r="A2" i="17"/>
  <c r="C2" i="18"/>
  <c r="AS3" i="18" s="1"/>
  <c r="A2" i="18"/>
  <c r="C2" i="19"/>
  <c r="BO3" i="19" s="1"/>
  <c r="A2" i="19"/>
  <c r="C2" i="20"/>
  <c r="L3" i="20" s="1"/>
  <c r="A2" i="20"/>
  <c r="C2" i="21"/>
  <c r="BO3" i="21" s="1"/>
  <c r="BO11" i="21" s="1"/>
  <c r="A2" i="21"/>
  <c r="C2" i="22"/>
  <c r="BO3" i="22" s="1"/>
  <c r="BO13" i="22" s="1"/>
  <c r="A2" i="22"/>
  <c r="C2" i="23"/>
  <c r="A2" i="23"/>
  <c r="C2" i="24"/>
  <c r="BL3" i="24" s="1"/>
  <c r="A2" i="24"/>
  <c r="C2" i="25"/>
  <c r="BM3" i="25" s="1"/>
  <c r="A2" i="25"/>
  <c r="C2" i="26"/>
  <c r="AJ3" i="26" s="1"/>
  <c r="AJ7" i="26" s="1"/>
  <c r="A2" i="26"/>
  <c r="C2" i="27"/>
  <c r="A2" i="27"/>
  <c r="C2" i="28"/>
  <c r="A2" i="28"/>
  <c r="C2" i="29"/>
  <c r="AH3" i="29" s="1"/>
  <c r="A2" i="29"/>
  <c r="C2" i="30"/>
  <c r="AG3" i="30" s="1"/>
  <c r="AG10" i="30" s="1"/>
  <c r="A2" i="30"/>
  <c r="A2" i="31"/>
  <c r="C2" i="31"/>
  <c r="BM3" i="31" s="1"/>
  <c r="BM5" i="31" s="1"/>
  <c r="AJ20" i="85" l="1"/>
  <c r="AJ12" i="85"/>
  <c r="AJ21" i="85"/>
  <c r="AI17" i="85"/>
  <c r="X20" i="85"/>
  <c r="AX20" i="85" s="1"/>
  <c r="AI23" i="85"/>
  <c r="H7" i="85"/>
  <c r="P13" i="85"/>
  <c r="AI18" i="85"/>
  <c r="H34" i="85"/>
  <c r="P12" i="85"/>
  <c r="BP6" i="85"/>
  <c r="H18" i="85"/>
  <c r="BP22" i="85"/>
  <c r="H45" i="85"/>
  <c r="BP17" i="85"/>
  <c r="H42" i="85"/>
  <c r="H44" i="85"/>
  <c r="BP5" i="85"/>
  <c r="BP16" i="85"/>
  <c r="BP15" i="85"/>
  <c r="BP25" i="85"/>
  <c r="AC15" i="85"/>
  <c r="BC15" i="85" s="1"/>
  <c r="H5" i="85"/>
  <c r="H19" i="85"/>
  <c r="H16" i="85"/>
  <c r="H26" i="85"/>
  <c r="H48" i="85"/>
  <c r="H41" i="85"/>
  <c r="H49" i="85"/>
  <c r="W5" i="85"/>
  <c r="AW5" i="85" s="1"/>
  <c r="AI7" i="85"/>
  <c r="AI16" i="85"/>
  <c r="BP7" i="85"/>
  <c r="BP18" i="85"/>
  <c r="BP19" i="85"/>
  <c r="H17" i="85"/>
  <c r="H9" i="85"/>
  <c r="H20" i="85"/>
  <c r="H36" i="85"/>
  <c r="H29" i="85"/>
  <c r="H47" i="85"/>
  <c r="BP9" i="85"/>
  <c r="BP8" i="85"/>
  <c r="BP21" i="85"/>
  <c r="H13" i="85"/>
  <c r="H23" i="85"/>
  <c r="H11" i="85"/>
  <c r="H22" i="85"/>
  <c r="H37" i="85"/>
  <c r="H32" i="85"/>
  <c r="H50" i="85"/>
  <c r="W26" i="85"/>
  <c r="AW26" i="85" s="1"/>
  <c r="BP14" i="85"/>
  <c r="BK10" i="85"/>
  <c r="AI19" i="85"/>
  <c r="AI22" i="85"/>
  <c r="BP11" i="85"/>
  <c r="BP10" i="85"/>
  <c r="BP23" i="85"/>
  <c r="H21" i="85"/>
  <c r="H30" i="85"/>
  <c r="H15" i="85"/>
  <c r="H24" i="85"/>
  <c r="H39" i="85"/>
  <c r="H35" i="85"/>
  <c r="H43" i="85"/>
  <c r="AI10" i="85"/>
  <c r="AI24" i="85"/>
  <c r="AI26" i="85"/>
  <c r="BP20" i="85"/>
  <c r="BP12" i="85"/>
  <c r="BP26" i="85"/>
  <c r="BP24" i="85"/>
  <c r="H12" i="85"/>
  <c r="H31" i="85"/>
  <c r="H33" i="85"/>
  <c r="H14" i="85"/>
  <c r="H25" i="85"/>
  <c r="H40" i="85"/>
  <c r="H38" i="85"/>
  <c r="AI15" i="85"/>
  <c r="AI11" i="85"/>
  <c r="BJ10" i="85"/>
  <c r="BJ24" i="85"/>
  <c r="I47" i="85"/>
  <c r="I29" i="85"/>
  <c r="I17" i="85"/>
  <c r="I23" i="85"/>
  <c r="I33" i="85"/>
  <c r="I38" i="85"/>
  <c r="BJ9" i="85"/>
  <c r="BJ18" i="85"/>
  <c r="BJ22" i="85"/>
  <c r="BJ21" i="85"/>
  <c r="AC48" i="85"/>
  <c r="AC31" i="85"/>
  <c r="Q38" i="85"/>
  <c r="Q29" i="85"/>
  <c r="AC5" i="85" s="1"/>
  <c r="BC5" i="85" s="1"/>
  <c r="Q44" i="85"/>
  <c r="Q34" i="85"/>
  <c r="AC10" i="85" s="1"/>
  <c r="BC10" i="85" s="1"/>
  <c r="AC38" i="85"/>
  <c r="X6" i="85"/>
  <c r="AX6" i="85" s="1"/>
  <c r="X12" i="85"/>
  <c r="W16" i="85"/>
  <c r="AW16" i="85" s="1"/>
  <c r="W15" i="85"/>
  <c r="AW15" i="85" s="1"/>
  <c r="I7" i="85"/>
  <c r="I32" i="85"/>
  <c r="I19" i="85"/>
  <c r="I39" i="85"/>
  <c r="I35" i="85"/>
  <c r="I50" i="85"/>
  <c r="I10" i="85"/>
  <c r="BJ12" i="85"/>
  <c r="BJ7" i="85"/>
  <c r="I42" i="85"/>
  <c r="I15" i="85"/>
  <c r="I25" i="85"/>
  <c r="I43" i="85"/>
  <c r="I20" i="85"/>
  <c r="I40" i="85"/>
  <c r="I49" i="85"/>
  <c r="I44" i="85"/>
  <c r="BJ20" i="85"/>
  <c r="BJ15" i="85"/>
  <c r="BJ25" i="85"/>
  <c r="Q31" i="85"/>
  <c r="AC30" i="85"/>
  <c r="AC6" i="85" s="1"/>
  <c r="BC6" i="85" s="1"/>
  <c r="Q46" i="85"/>
  <c r="AC36" i="85"/>
  <c r="AC50" i="85"/>
  <c r="AC26" i="85" s="1"/>
  <c r="BC26" i="85" s="1"/>
  <c r="Q36" i="85"/>
  <c r="AC40" i="85"/>
  <c r="AC16" i="85" s="1"/>
  <c r="BC16" i="85" s="1"/>
  <c r="H8" i="85"/>
  <c r="H10" i="85"/>
  <c r="H6" i="85"/>
  <c r="I45" i="85"/>
  <c r="I26" i="85"/>
  <c r="I14" i="85"/>
  <c r="I21" i="85"/>
  <c r="I46" i="85"/>
  <c r="I36" i="85"/>
  <c r="I12" i="85"/>
  <c r="BJ5" i="85"/>
  <c r="BJ26" i="85"/>
  <c r="BJ17" i="85"/>
  <c r="Q32" i="85"/>
  <c r="AC45" i="85"/>
  <c r="Q47" i="85"/>
  <c r="AC23" i="85" s="1"/>
  <c r="BC23" i="85" s="1"/>
  <c r="AC44" i="85"/>
  <c r="AC37" i="85"/>
  <c r="AC32" i="85"/>
  <c r="AC46" i="85"/>
  <c r="Q42" i="85"/>
  <c r="AC18" i="85" s="1"/>
  <c r="BC18" i="85" s="1"/>
  <c r="X9" i="85"/>
  <c r="AX9" i="85" s="1"/>
  <c r="W18" i="85"/>
  <c r="AW18" i="85" s="1"/>
  <c r="W11" i="85"/>
  <c r="AW11" i="85" s="1"/>
  <c r="W23" i="85"/>
  <c r="AW23" i="85" s="1"/>
  <c r="W22" i="85"/>
  <c r="AW22" i="85" s="1"/>
  <c r="I31" i="85"/>
  <c r="I30" i="85"/>
  <c r="I16" i="85"/>
  <c r="I22" i="85"/>
  <c r="I48" i="85"/>
  <c r="I37" i="85"/>
  <c r="BJ14" i="85"/>
  <c r="BJ16" i="85"/>
  <c r="BJ19" i="85"/>
  <c r="Q41" i="85"/>
  <c r="AC17" i="85" s="1"/>
  <c r="BC17" i="85" s="1"/>
  <c r="Q49" i="85"/>
  <c r="AC25" i="85" s="1"/>
  <c r="Q37" i="85"/>
  <c r="Q45" i="85"/>
  <c r="AC43" i="85"/>
  <c r="AC19" i="85" s="1"/>
  <c r="BC19" i="85" s="1"/>
  <c r="AC33" i="85"/>
  <c r="Q48" i="85"/>
  <c r="AC24" i="85" s="1"/>
  <c r="BC24" i="85" s="1"/>
  <c r="I11" i="85"/>
  <c r="X11" i="85"/>
  <c r="AX11" i="85" s="1"/>
  <c r="X7" i="85"/>
  <c r="AX7" i="85" s="1"/>
  <c r="X16" i="85"/>
  <c r="AX16" i="85" s="1"/>
  <c r="X25" i="85"/>
  <c r="X24" i="85"/>
  <c r="AX24" i="85" s="1"/>
  <c r="BJ11" i="85"/>
  <c r="W12" i="85"/>
  <c r="W6" i="85"/>
  <c r="AW6" i="85" s="1"/>
  <c r="W14" i="85"/>
  <c r="AW14" i="85" s="1"/>
  <c r="AI21" i="85"/>
  <c r="AI9" i="85"/>
  <c r="R26" i="85"/>
  <c r="R25" i="85"/>
  <c r="R24" i="85"/>
  <c r="R23" i="85"/>
  <c r="R22" i="85"/>
  <c r="R21" i="85"/>
  <c r="R20" i="85"/>
  <c r="R19" i="85"/>
  <c r="R18" i="85"/>
  <c r="R17" i="85"/>
  <c r="R16" i="85"/>
  <c r="R15" i="85"/>
  <c r="R6" i="85"/>
  <c r="R7" i="85"/>
  <c r="R14" i="85"/>
  <c r="R5" i="85"/>
  <c r="R12" i="85"/>
  <c r="R8" i="85"/>
  <c r="R11" i="85"/>
  <c r="R10" i="85"/>
  <c r="R13" i="85"/>
  <c r="R9" i="85"/>
  <c r="G49" i="85"/>
  <c r="G31" i="85"/>
  <c r="G30" i="85"/>
  <c r="G29" i="85"/>
  <c r="G46" i="85"/>
  <c r="G41" i="85"/>
  <c r="G40" i="85"/>
  <c r="G39" i="85"/>
  <c r="G38" i="85"/>
  <c r="G26" i="85"/>
  <c r="G25" i="85"/>
  <c r="G42" i="85"/>
  <c r="G23" i="85"/>
  <c r="G21" i="85"/>
  <c r="G19" i="85"/>
  <c r="G17" i="85"/>
  <c r="G43" i="85"/>
  <c r="G44" i="85"/>
  <c r="G13" i="85"/>
  <c r="G12" i="85"/>
  <c r="G10" i="85"/>
  <c r="G8" i="85"/>
  <c r="G45" i="85"/>
  <c r="G35" i="85"/>
  <c r="G15" i="85"/>
  <c r="G16" i="85"/>
  <c r="G32" i="85"/>
  <c r="G22" i="85"/>
  <c r="G50" i="85"/>
  <c r="G48" i="85"/>
  <c r="G36" i="85"/>
  <c r="G33" i="85"/>
  <c r="G20" i="85"/>
  <c r="G37" i="85"/>
  <c r="G47" i="85"/>
  <c r="G34" i="85"/>
  <c r="G24" i="85"/>
  <c r="G18" i="85"/>
  <c r="G14" i="85"/>
  <c r="G5" i="85"/>
  <c r="G9" i="85"/>
  <c r="G6" i="85"/>
  <c r="G11" i="85"/>
  <c r="G7" i="85"/>
  <c r="T26" i="85"/>
  <c r="T25" i="85"/>
  <c r="T22" i="85"/>
  <c r="T20" i="85"/>
  <c r="T18" i="85"/>
  <c r="T16" i="85"/>
  <c r="T14" i="85"/>
  <c r="T11" i="85"/>
  <c r="T9" i="85"/>
  <c r="T7" i="85"/>
  <c r="T24" i="85"/>
  <c r="T21" i="85"/>
  <c r="T19" i="85"/>
  <c r="T23" i="85"/>
  <c r="T17" i="85"/>
  <c r="T5" i="85"/>
  <c r="T15" i="85"/>
  <c r="T13" i="85"/>
  <c r="T12" i="85"/>
  <c r="T10" i="85"/>
  <c r="T8" i="85"/>
  <c r="T6" i="85"/>
  <c r="Z50" i="85"/>
  <c r="N49" i="85"/>
  <c r="Z47" i="85"/>
  <c r="N46" i="85"/>
  <c r="Z44" i="85"/>
  <c r="N43" i="85"/>
  <c r="Z41" i="85"/>
  <c r="N50" i="85"/>
  <c r="Z48" i="85"/>
  <c r="N47" i="85"/>
  <c r="Z45" i="85"/>
  <c r="N44" i="85"/>
  <c r="Z42" i="85"/>
  <c r="N41" i="85"/>
  <c r="Z39" i="85"/>
  <c r="N38" i="85"/>
  <c r="Z36" i="85"/>
  <c r="N35" i="85"/>
  <c r="Z33" i="85"/>
  <c r="N32" i="85"/>
  <c r="Z30" i="85"/>
  <c r="N29" i="85"/>
  <c r="N45" i="85"/>
  <c r="Z21" i="85" s="1"/>
  <c r="AZ21" i="85" s="1"/>
  <c r="Z43" i="85"/>
  <c r="N31" i="85"/>
  <c r="N30" i="85"/>
  <c r="Z29" i="85"/>
  <c r="Z49" i="85"/>
  <c r="N42" i="85"/>
  <c r="Z40" i="85"/>
  <c r="Z32" i="85"/>
  <c r="Z31" i="85"/>
  <c r="N37" i="85"/>
  <c r="N36" i="85"/>
  <c r="Z46" i="85"/>
  <c r="Z35" i="85"/>
  <c r="Z34" i="85"/>
  <c r="N34" i="85"/>
  <c r="N33" i="85"/>
  <c r="N48" i="85"/>
  <c r="N39" i="85"/>
  <c r="Z37" i="85"/>
  <c r="N40" i="85"/>
  <c r="Z38" i="85"/>
  <c r="J26" i="85"/>
  <c r="J25" i="85"/>
  <c r="J24" i="85"/>
  <c r="J22" i="85"/>
  <c r="J20" i="85"/>
  <c r="J18" i="85"/>
  <c r="J16" i="85"/>
  <c r="J15" i="85"/>
  <c r="J11" i="85"/>
  <c r="J9" i="85"/>
  <c r="J19" i="85"/>
  <c r="J13" i="85"/>
  <c r="J12" i="85"/>
  <c r="J10" i="85"/>
  <c r="J23" i="85"/>
  <c r="J21" i="85"/>
  <c r="J14" i="85"/>
  <c r="J7" i="85"/>
  <c r="J6" i="85"/>
  <c r="J8" i="85"/>
  <c r="J17" i="85"/>
  <c r="J5" i="85"/>
  <c r="AK26" i="85"/>
  <c r="AK25" i="85"/>
  <c r="AK23" i="85"/>
  <c r="AK22" i="85"/>
  <c r="AK21" i="85"/>
  <c r="AK20" i="85"/>
  <c r="AK19" i="85"/>
  <c r="AK18" i="85"/>
  <c r="AK17" i="85"/>
  <c r="AK16" i="85"/>
  <c r="AK15" i="85"/>
  <c r="AK24" i="85"/>
  <c r="AK14" i="85"/>
  <c r="AK6" i="85"/>
  <c r="AK5" i="85"/>
  <c r="AK13" i="85"/>
  <c r="AK12" i="85"/>
  <c r="AK11" i="85"/>
  <c r="AK8" i="85"/>
  <c r="AK10" i="85"/>
  <c r="AK7" i="85"/>
  <c r="AK9" i="85"/>
  <c r="O26" i="85"/>
  <c r="O25" i="85"/>
  <c r="O24" i="85"/>
  <c r="O23" i="85"/>
  <c r="O22" i="85"/>
  <c r="O21" i="85"/>
  <c r="O20" i="85"/>
  <c r="O19" i="85"/>
  <c r="O18" i="85"/>
  <c r="O17" i="85"/>
  <c r="O16" i="85"/>
  <c r="O15" i="85"/>
  <c r="O13" i="85"/>
  <c r="O12" i="85"/>
  <c r="O11" i="85"/>
  <c r="O10" i="85"/>
  <c r="O9" i="85"/>
  <c r="O8" i="85"/>
  <c r="O5" i="85"/>
  <c r="O6" i="85"/>
  <c r="O14" i="85"/>
  <c r="O7" i="85"/>
  <c r="O47" i="85"/>
  <c r="AA45" i="85"/>
  <c r="O29" i="85"/>
  <c r="O44" i="85"/>
  <c r="AA42" i="85"/>
  <c r="O40" i="85"/>
  <c r="AA39" i="85"/>
  <c r="O39" i="85"/>
  <c r="AA38" i="85"/>
  <c r="AA37" i="85"/>
  <c r="O48" i="85"/>
  <c r="O45" i="85"/>
  <c r="AA44" i="85"/>
  <c r="AA41" i="85"/>
  <c r="AA30" i="85"/>
  <c r="AA29" i="85"/>
  <c r="O49" i="85"/>
  <c r="AA48" i="85"/>
  <c r="O41" i="85"/>
  <c r="AA40" i="85"/>
  <c r="O35" i="85"/>
  <c r="O34" i="85"/>
  <c r="O33" i="85"/>
  <c r="O50" i="85"/>
  <c r="AA49" i="85"/>
  <c r="O42" i="85"/>
  <c r="AA33" i="85"/>
  <c r="AA32" i="85"/>
  <c r="AA31" i="85"/>
  <c r="AA47" i="85"/>
  <c r="AA43" i="85"/>
  <c r="O32" i="85"/>
  <c r="O31" i="85"/>
  <c r="O30" i="85"/>
  <c r="AA50" i="85"/>
  <c r="AA46" i="85"/>
  <c r="AA36" i="85"/>
  <c r="O46" i="85"/>
  <c r="O36" i="85"/>
  <c r="AA34" i="85"/>
  <c r="O37" i="85"/>
  <c r="AA35" i="85"/>
  <c r="O43" i="85"/>
  <c r="AA19" i="85" s="1"/>
  <c r="BA19" i="85" s="1"/>
  <c r="O38" i="85"/>
  <c r="AF24" i="85"/>
  <c r="AF23" i="85"/>
  <c r="AF21" i="85"/>
  <c r="AF19" i="85"/>
  <c r="AF17" i="85"/>
  <c r="AF15" i="85"/>
  <c r="AF13" i="85"/>
  <c r="AF12" i="85"/>
  <c r="AF10" i="85"/>
  <c r="AF8" i="85"/>
  <c r="AF22" i="85"/>
  <c r="AF26" i="85"/>
  <c r="AF25" i="85"/>
  <c r="AF20" i="85"/>
  <c r="AF14" i="85"/>
  <c r="AF11" i="85"/>
  <c r="AF9" i="85"/>
  <c r="AF6" i="85"/>
  <c r="AF7" i="85"/>
  <c r="AF5" i="85"/>
  <c r="AF18" i="85"/>
  <c r="AF16" i="85"/>
  <c r="Y50" i="85"/>
  <c r="M43" i="85"/>
  <c r="Y41" i="85"/>
  <c r="M34" i="85"/>
  <c r="M33" i="85"/>
  <c r="Y32" i="85"/>
  <c r="M32" i="85"/>
  <c r="Y31" i="85"/>
  <c r="Y30" i="85"/>
  <c r="M49" i="85"/>
  <c r="Y47" i="85"/>
  <c r="M50" i="85"/>
  <c r="Y49" i="85"/>
  <c r="Y46" i="85"/>
  <c r="M42" i="85"/>
  <c r="Y35" i="85"/>
  <c r="Y34" i="85"/>
  <c r="Y33" i="85"/>
  <c r="M46" i="85"/>
  <c r="Y45" i="85"/>
  <c r="M40" i="85"/>
  <c r="M39" i="85"/>
  <c r="M38" i="85"/>
  <c r="M47" i="85"/>
  <c r="Y43" i="85"/>
  <c r="Y38" i="85"/>
  <c r="Y37" i="85"/>
  <c r="Y36" i="85"/>
  <c r="M31" i="85"/>
  <c r="M30" i="85"/>
  <c r="M29" i="85"/>
  <c r="M45" i="85"/>
  <c r="Y21" i="85" s="1"/>
  <c r="AY21" i="85" s="1"/>
  <c r="Y29" i="85"/>
  <c r="Y48" i="85"/>
  <c r="M41" i="85"/>
  <c r="M37" i="85"/>
  <c r="M36" i="85"/>
  <c r="M35" i="85"/>
  <c r="Y44" i="85"/>
  <c r="Y39" i="85"/>
  <c r="M48" i="85"/>
  <c r="Y42" i="85"/>
  <c r="M44" i="85"/>
  <c r="Y40" i="85"/>
  <c r="AC7" i="85"/>
  <c r="BC7" i="85" s="1"/>
  <c r="AC12" i="85"/>
  <c r="X8" i="85"/>
  <c r="AX8" i="85" s="1"/>
  <c r="X26" i="85"/>
  <c r="AX26" i="85" s="1"/>
  <c r="X13" i="85"/>
  <c r="AX13" i="85" s="1"/>
  <c r="X22" i="85"/>
  <c r="AX22" i="85" s="1"/>
  <c r="X21" i="85"/>
  <c r="AX21" i="85" s="1"/>
  <c r="W10" i="85"/>
  <c r="AW10" i="85" s="1"/>
  <c r="W20" i="85"/>
  <c r="AW20" i="85" s="1"/>
  <c r="W8" i="85"/>
  <c r="AW8" i="85" s="1"/>
  <c r="W13" i="85"/>
  <c r="AW13" i="85" s="1"/>
  <c r="E23" i="85"/>
  <c r="E21" i="85"/>
  <c r="E19" i="85"/>
  <c r="E17" i="85"/>
  <c r="E15" i="85"/>
  <c r="E26" i="85"/>
  <c r="E25" i="85"/>
  <c r="E13" i="85"/>
  <c r="E12" i="85"/>
  <c r="E10" i="85"/>
  <c r="E8" i="85"/>
  <c r="E24" i="85"/>
  <c r="E14" i="85"/>
  <c r="E22" i="85"/>
  <c r="E7" i="85"/>
  <c r="E20" i="85"/>
  <c r="E11" i="85"/>
  <c r="E9" i="85"/>
  <c r="E6" i="85"/>
  <c r="E18" i="85"/>
  <c r="E16" i="85"/>
  <c r="E5" i="85"/>
  <c r="BO26" i="85"/>
  <c r="BO14" i="85"/>
  <c r="BO23" i="85"/>
  <c r="BO20" i="85"/>
  <c r="BO17" i="85"/>
  <c r="BO25" i="85"/>
  <c r="BO24" i="85"/>
  <c r="BO21" i="85"/>
  <c r="BO18" i="85"/>
  <c r="BO15" i="85"/>
  <c r="BO22" i="85"/>
  <c r="BO19" i="85"/>
  <c r="BO16" i="85"/>
  <c r="BO12" i="85"/>
  <c r="BO11" i="85"/>
  <c r="BO10" i="85"/>
  <c r="BO9" i="85"/>
  <c r="BO8" i="85"/>
  <c r="BO7" i="85"/>
  <c r="BO6" i="85"/>
  <c r="BO5" i="85"/>
  <c r="BO13" i="85"/>
  <c r="BN26" i="85"/>
  <c r="BN25" i="85"/>
  <c r="BN24" i="85"/>
  <c r="BN23" i="85"/>
  <c r="BN21" i="85"/>
  <c r="BN19" i="85"/>
  <c r="BN17" i="85"/>
  <c r="BN15" i="85"/>
  <c r="BN13" i="85"/>
  <c r="BN10" i="85"/>
  <c r="BN8" i="85"/>
  <c r="BN6" i="85"/>
  <c r="BN22" i="85"/>
  <c r="BN16" i="85"/>
  <c r="BN7" i="85"/>
  <c r="BN20" i="85"/>
  <c r="BN14" i="85"/>
  <c r="BN18" i="85"/>
  <c r="BN12" i="85"/>
  <c r="BN11" i="85"/>
  <c r="BN9" i="85"/>
  <c r="BN5" i="85"/>
  <c r="L26" i="85"/>
  <c r="L25" i="85"/>
  <c r="L5" i="85"/>
  <c r="L23" i="85"/>
  <c r="L17" i="85"/>
  <c r="L20" i="85"/>
  <c r="L24" i="85"/>
  <c r="L21" i="85"/>
  <c r="L18" i="85"/>
  <c r="L7" i="85"/>
  <c r="L6" i="85"/>
  <c r="L15" i="85"/>
  <c r="L22" i="85"/>
  <c r="L19" i="85"/>
  <c r="L16" i="85"/>
  <c r="L13" i="85"/>
  <c r="L12" i="85"/>
  <c r="L11" i="85"/>
  <c r="L10" i="85"/>
  <c r="L9" i="85"/>
  <c r="L8" i="85"/>
  <c r="L14" i="85"/>
  <c r="S24" i="85"/>
  <c r="S23" i="85"/>
  <c r="S21" i="85"/>
  <c r="S19" i="85"/>
  <c r="S17" i="85"/>
  <c r="S15" i="85"/>
  <c r="S13" i="85"/>
  <c r="S12" i="85"/>
  <c r="S10" i="85"/>
  <c r="S8" i="85"/>
  <c r="S26" i="85"/>
  <c r="S25" i="85"/>
  <c r="S18" i="85"/>
  <c r="S11" i="85"/>
  <c r="S9" i="85"/>
  <c r="S22" i="85"/>
  <c r="S7" i="85"/>
  <c r="S20" i="85"/>
  <c r="S14" i="85"/>
  <c r="S5" i="85"/>
  <c r="S16" i="85"/>
  <c r="S6" i="85"/>
  <c r="AC21" i="85"/>
  <c r="BC21" i="85" s="1"/>
  <c r="X14" i="85"/>
  <c r="AX14" i="85" s="1"/>
  <c r="X5" i="85"/>
  <c r="AX5" i="85" s="1"/>
  <c r="J50" i="85"/>
  <c r="V48" i="85"/>
  <c r="BF24" i="85" s="1"/>
  <c r="BE24" i="85" s="1"/>
  <c r="J47" i="85"/>
  <c r="V45" i="85"/>
  <c r="BF21" i="85" s="1"/>
  <c r="BE21" i="85" s="1"/>
  <c r="J44" i="85"/>
  <c r="V42" i="85"/>
  <c r="BF18" i="85" s="1"/>
  <c r="BE18" i="85" s="1"/>
  <c r="J41" i="85"/>
  <c r="V49" i="85"/>
  <c r="BF25" i="85" s="1"/>
  <c r="BE25" i="85" s="1"/>
  <c r="J48" i="85"/>
  <c r="V46" i="85"/>
  <c r="BF22" i="85" s="1"/>
  <c r="BE22" i="85" s="1"/>
  <c r="J45" i="85"/>
  <c r="V43" i="85"/>
  <c r="BF19" i="85" s="1"/>
  <c r="BE19" i="85" s="1"/>
  <c r="J42" i="85"/>
  <c r="V40" i="85"/>
  <c r="BF16" i="85" s="1"/>
  <c r="BE16" i="85" s="1"/>
  <c r="J39" i="85"/>
  <c r="V37" i="85"/>
  <c r="BF13" i="85" s="1"/>
  <c r="BE13" i="85" s="1"/>
  <c r="J36" i="85"/>
  <c r="V34" i="85"/>
  <c r="BF10" i="85" s="1"/>
  <c r="BE10" i="85" s="1"/>
  <c r="J33" i="85"/>
  <c r="V31" i="85"/>
  <c r="BF7" i="85" s="1"/>
  <c r="BE7" i="85" s="1"/>
  <c r="J30" i="85"/>
  <c r="J46" i="85"/>
  <c r="V44" i="85"/>
  <c r="BF20" i="85" s="1"/>
  <c r="BE20" i="85" s="1"/>
  <c r="J40" i="85"/>
  <c r="V39" i="85"/>
  <c r="BF15" i="85" s="1"/>
  <c r="BE15" i="85" s="1"/>
  <c r="V38" i="85"/>
  <c r="BF14" i="85" s="1"/>
  <c r="BE14" i="85" s="1"/>
  <c r="V50" i="85"/>
  <c r="BF26" i="85" s="1"/>
  <c r="BE26" i="85" s="1"/>
  <c r="J43" i="85"/>
  <c r="V41" i="85"/>
  <c r="BF17" i="85" s="1"/>
  <c r="BE17" i="85" s="1"/>
  <c r="J35" i="85"/>
  <c r="J34" i="85"/>
  <c r="V33" i="85"/>
  <c r="BF9" i="85" s="1"/>
  <c r="BE9" i="85" s="1"/>
  <c r="V32" i="85"/>
  <c r="BF8" i="85" s="1"/>
  <c r="BE8" i="85" s="1"/>
  <c r="J32" i="85"/>
  <c r="J31" i="85"/>
  <c r="V47" i="85"/>
  <c r="BF23" i="85" s="1"/>
  <c r="BE23" i="85" s="1"/>
  <c r="J49" i="85"/>
  <c r="J38" i="85"/>
  <c r="V14" i="85" s="1"/>
  <c r="AV14" i="85" s="1"/>
  <c r="J37" i="85"/>
  <c r="V36" i="85"/>
  <c r="BF12" i="85" s="1"/>
  <c r="BE12" i="85" s="1"/>
  <c r="V35" i="85"/>
  <c r="BF11" i="85" s="1"/>
  <c r="BE11" i="85" s="1"/>
  <c r="J29" i="85"/>
  <c r="V30" i="85"/>
  <c r="BF6" i="85" s="1"/>
  <c r="BE6" i="85" s="1"/>
  <c r="V29" i="85"/>
  <c r="BF5" i="85" s="1"/>
  <c r="BE5" i="85" s="1"/>
  <c r="AP23" i="85"/>
  <c r="AP21" i="85"/>
  <c r="AP19" i="85"/>
  <c r="AP17" i="85"/>
  <c r="AP15" i="85"/>
  <c r="AP26" i="85"/>
  <c r="AP25" i="85"/>
  <c r="AP24" i="85"/>
  <c r="AP13" i="85"/>
  <c r="AP12" i="85"/>
  <c r="AP10" i="85"/>
  <c r="AP8" i="85"/>
  <c r="AP6" i="85"/>
  <c r="AP20" i="85"/>
  <c r="AP22" i="85"/>
  <c r="AP16" i="85"/>
  <c r="AP14" i="85"/>
  <c r="AP11" i="85"/>
  <c r="AP9" i="85"/>
  <c r="AP7" i="85"/>
  <c r="AP18" i="85"/>
  <c r="AP5" i="85"/>
  <c r="AU25" i="85"/>
  <c r="AU22" i="85"/>
  <c r="AU20" i="85"/>
  <c r="AU18" i="85"/>
  <c r="AU16" i="85"/>
  <c r="AU11" i="85"/>
  <c r="AU9" i="85"/>
  <c r="AU7" i="85"/>
  <c r="AU26" i="85"/>
  <c r="AU12" i="85"/>
  <c r="AU10" i="85"/>
  <c r="AU8" i="85"/>
  <c r="AU19" i="85"/>
  <c r="AU24" i="85"/>
  <c r="AU6" i="85"/>
  <c r="AU23" i="85"/>
  <c r="AU17" i="85"/>
  <c r="AU21" i="85"/>
  <c r="AU15" i="85"/>
  <c r="AU13" i="85"/>
  <c r="AU14" i="85"/>
  <c r="AU5" i="85"/>
  <c r="F48" i="85"/>
  <c r="F45" i="85"/>
  <c r="F42" i="85"/>
  <c r="F49" i="85"/>
  <c r="F46" i="85"/>
  <c r="F43" i="85"/>
  <c r="E43" i="85" s="1" a="1"/>
  <c r="E43" i="85" s="1"/>
  <c r="N19" i="85" s="1"/>
  <c r="F40" i="85"/>
  <c r="F37" i="85"/>
  <c r="F34" i="85"/>
  <c r="F31" i="85"/>
  <c r="E31" i="85" s="1" a="1"/>
  <c r="E31" i="85" s="1"/>
  <c r="N7" i="85" s="1"/>
  <c r="F47" i="85"/>
  <c r="F33" i="85"/>
  <c r="F32" i="85"/>
  <c r="F26" i="85"/>
  <c r="F25" i="85"/>
  <c r="F44" i="85"/>
  <c r="F50" i="85"/>
  <c r="F30" i="85"/>
  <c r="F29" i="85"/>
  <c r="F24" i="85"/>
  <c r="F23" i="85"/>
  <c r="F22" i="85"/>
  <c r="F21" i="85"/>
  <c r="F20" i="85"/>
  <c r="F19" i="85"/>
  <c r="F18" i="85"/>
  <c r="F17" i="85"/>
  <c r="F16" i="85"/>
  <c r="F14" i="85"/>
  <c r="F38" i="85"/>
  <c r="F15" i="85"/>
  <c r="F35" i="85"/>
  <c r="F39" i="85"/>
  <c r="F36" i="85"/>
  <c r="F13" i="85"/>
  <c r="F12" i="85"/>
  <c r="F11" i="85"/>
  <c r="F10" i="85"/>
  <c r="F9" i="85"/>
  <c r="F8" i="85"/>
  <c r="F6" i="85"/>
  <c r="F41" i="85"/>
  <c r="F5" i="85"/>
  <c r="F7" i="85"/>
  <c r="K26" i="85"/>
  <c r="K25" i="85"/>
  <c r="K23" i="85"/>
  <c r="K21" i="85"/>
  <c r="K19" i="85"/>
  <c r="K17" i="85"/>
  <c r="K15" i="85"/>
  <c r="K13" i="85"/>
  <c r="K12" i="85"/>
  <c r="K10" i="85"/>
  <c r="K8" i="85"/>
  <c r="K16" i="85"/>
  <c r="K20" i="85"/>
  <c r="K14" i="85"/>
  <c r="K24" i="85"/>
  <c r="K18" i="85"/>
  <c r="K7" i="85"/>
  <c r="K6" i="85"/>
  <c r="K22" i="85"/>
  <c r="K11" i="85"/>
  <c r="K9" i="85"/>
  <c r="K5" i="85"/>
  <c r="AC20" i="85"/>
  <c r="BC20" i="85" s="1"/>
  <c r="X15" i="85"/>
  <c r="AX15" i="85" s="1"/>
  <c r="W17" i="85"/>
  <c r="AW17" i="85" s="1"/>
  <c r="W21" i="85"/>
  <c r="AW21" i="85" s="1"/>
  <c r="BI26" i="85"/>
  <c r="BI25" i="85"/>
  <c r="BI23" i="85"/>
  <c r="BI22" i="85"/>
  <c r="BI21" i="85"/>
  <c r="BI20" i="85"/>
  <c r="BI19" i="85"/>
  <c r="BI18" i="85"/>
  <c r="BI17" i="85"/>
  <c r="BI16" i="85"/>
  <c r="BI15" i="85"/>
  <c r="BI12" i="85"/>
  <c r="BI11" i="85"/>
  <c r="BI10" i="85"/>
  <c r="BI9" i="85"/>
  <c r="BI8" i="85"/>
  <c r="BI7" i="85"/>
  <c r="BI24" i="85"/>
  <c r="BI6" i="85"/>
  <c r="BI13" i="85"/>
  <c r="BI14" i="85"/>
  <c r="BI5" i="85"/>
  <c r="W9" i="85"/>
  <c r="AW9" i="85" s="1"/>
  <c r="AN24" i="85"/>
  <c r="AN26" i="85"/>
  <c r="AN25" i="85"/>
  <c r="AN23" i="85"/>
  <c r="AN20" i="85"/>
  <c r="AN17" i="85"/>
  <c r="AN21" i="85"/>
  <c r="AN18" i="85"/>
  <c r="AN15" i="85"/>
  <c r="AN6" i="85"/>
  <c r="AN5" i="85"/>
  <c r="AN22" i="85"/>
  <c r="AN19" i="85"/>
  <c r="AN16" i="85"/>
  <c r="AN13" i="85"/>
  <c r="AN12" i="85"/>
  <c r="AN11" i="85"/>
  <c r="AN10" i="85"/>
  <c r="AN9" i="85"/>
  <c r="AN8" i="85"/>
  <c r="AN7" i="85"/>
  <c r="AN14" i="85"/>
  <c r="AH26" i="85"/>
  <c r="AH25" i="85"/>
  <c r="AH23" i="85"/>
  <c r="AH22" i="85"/>
  <c r="AH21" i="85"/>
  <c r="AH20" i="85"/>
  <c r="AH19" i="85"/>
  <c r="AH18" i="85"/>
  <c r="AH17" i="85"/>
  <c r="AH16" i="85"/>
  <c r="AH15" i="85"/>
  <c r="AH24" i="85"/>
  <c r="AH14" i="85"/>
  <c r="AH13" i="85"/>
  <c r="AH12" i="85"/>
  <c r="AH11" i="85"/>
  <c r="AH10" i="85"/>
  <c r="AH9" i="85"/>
  <c r="AH8" i="85"/>
  <c r="AH5" i="85"/>
  <c r="AH7" i="85"/>
  <c r="AH6" i="85"/>
  <c r="AO26" i="85"/>
  <c r="AO25" i="85"/>
  <c r="AO22" i="85"/>
  <c r="AO20" i="85"/>
  <c r="AO18" i="85"/>
  <c r="AO16" i="85"/>
  <c r="AO11" i="85"/>
  <c r="AO9" i="85"/>
  <c r="AO7" i="85"/>
  <c r="AO23" i="85"/>
  <c r="AO21" i="85"/>
  <c r="AO19" i="85"/>
  <c r="AO13" i="85"/>
  <c r="AO12" i="85"/>
  <c r="AO10" i="85"/>
  <c r="AO8" i="85"/>
  <c r="AO24" i="85"/>
  <c r="AO14" i="85"/>
  <c r="AO17" i="85"/>
  <c r="AO15" i="85"/>
  <c r="AO6" i="85"/>
  <c r="AO5" i="85"/>
  <c r="BM26" i="85"/>
  <c r="BM22" i="85"/>
  <c r="BM20" i="85"/>
  <c r="BM18" i="85"/>
  <c r="BM16" i="85"/>
  <c r="BM13" i="85"/>
  <c r="BM12" i="85"/>
  <c r="BM11" i="85"/>
  <c r="BM9" i="85"/>
  <c r="BM7" i="85"/>
  <c r="BM25" i="85"/>
  <c r="BM24" i="85"/>
  <c r="BM14" i="85"/>
  <c r="BM8" i="85"/>
  <c r="BM23" i="85"/>
  <c r="BM21" i="85"/>
  <c r="BM15" i="85"/>
  <c r="BM19" i="85"/>
  <c r="BM10" i="85"/>
  <c r="BM6" i="85"/>
  <c r="BM17" i="85"/>
  <c r="BM5" i="85"/>
  <c r="AS26" i="85"/>
  <c r="AS25" i="85"/>
  <c r="AS24" i="85"/>
  <c r="AS22" i="85"/>
  <c r="AS20" i="85"/>
  <c r="AS18" i="85"/>
  <c r="AS16" i="85"/>
  <c r="AS14" i="85"/>
  <c r="AS11" i="85"/>
  <c r="AS9" i="85"/>
  <c r="AS7" i="85"/>
  <c r="AS21" i="85"/>
  <c r="AS15" i="85"/>
  <c r="AS19" i="85"/>
  <c r="AS5" i="85"/>
  <c r="AS23" i="85"/>
  <c r="AS17" i="85"/>
  <c r="AS6" i="85"/>
  <c r="AS8" i="85"/>
  <c r="AS10" i="85"/>
  <c r="AS13" i="85"/>
  <c r="AS12" i="85"/>
  <c r="AC9" i="85"/>
  <c r="BC9" i="85" s="1"/>
  <c r="X17" i="85"/>
  <c r="AX17" i="85" s="1"/>
  <c r="X10" i="85"/>
  <c r="AX10" i="85" s="1"/>
  <c r="X19" i="85"/>
  <c r="AX19" i="85" s="1"/>
  <c r="X18" i="85"/>
  <c r="AX18" i="85" s="1"/>
  <c r="W7" i="85"/>
  <c r="AW7" i="85" s="1"/>
  <c r="P50" i="85"/>
  <c r="AB48" i="85"/>
  <c r="P47" i="85"/>
  <c r="AB45" i="85"/>
  <c r="P44" i="85"/>
  <c r="AB42" i="85"/>
  <c r="P41" i="85"/>
  <c r="AB49" i="85"/>
  <c r="P48" i="85"/>
  <c r="AB46" i="85"/>
  <c r="P45" i="85"/>
  <c r="AB43" i="85"/>
  <c r="P42" i="85"/>
  <c r="AB40" i="85"/>
  <c r="P39" i="85"/>
  <c r="AB37" i="85"/>
  <c r="P36" i="85"/>
  <c r="AB34" i="85"/>
  <c r="P33" i="85"/>
  <c r="AB31" i="85"/>
  <c r="P30" i="85"/>
  <c r="P49" i="85"/>
  <c r="AB47" i="85"/>
  <c r="P46" i="85"/>
  <c r="AB44" i="85"/>
  <c r="P38" i="85"/>
  <c r="P37" i="85"/>
  <c r="AB36" i="85"/>
  <c r="AB35" i="85"/>
  <c r="AB39" i="85"/>
  <c r="AB38" i="85"/>
  <c r="P32" i="85"/>
  <c r="P31" i="85"/>
  <c r="AB41" i="85"/>
  <c r="AB30" i="85"/>
  <c r="AB29" i="85"/>
  <c r="AB50" i="85"/>
  <c r="P40" i="85"/>
  <c r="AB16" i="85" s="1"/>
  <c r="BB16" i="85" s="1"/>
  <c r="P29" i="85"/>
  <c r="AB33" i="85"/>
  <c r="P34" i="85"/>
  <c r="P43" i="85"/>
  <c r="AB19" i="85" s="1"/>
  <c r="BB19" i="85" s="1"/>
  <c r="AB32" i="85"/>
  <c r="P35" i="85"/>
  <c r="AG22" i="85"/>
  <c r="AG20" i="85"/>
  <c r="AG18" i="85"/>
  <c r="AG16" i="85"/>
  <c r="AG14" i="85"/>
  <c r="AG11" i="85"/>
  <c r="AG9" i="85"/>
  <c r="AG7" i="85"/>
  <c r="AG15" i="85"/>
  <c r="AG26" i="85"/>
  <c r="AG25" i="85"/>
  <c r="AG24" i="85"/>
  <c r="AG19" i="85"/>
  <c r="AG6" i="85"/>
  <c r="AG23" i="85"/>
  <c r="AG17" i="85"/>
  <c r="AG13" i="85"/>
  <c r="AG12" i="85"/>
  <c r="AG10" i="85"/>
  <c r="AG8" i="85"/>
  <c r="AG5" i="85"/>
  <c r="AG21" i="85"/>
  <c r="AT24" i="85"/>
  <c r="AT26" i="85"/>
  <c r="AT23" i="85"/>
  <c r="AT22" i="85"/>
  <c r="AT21" i="85"/>
  <c r="AT20" i="85"/>
  <c r="AT19" i="85"/>
  <c r="AT18" i="85"/>
  <c r="AT17" i="85"/>
  <c r="AT16" i="85"/>
  <c r="AT15" i="85"/>
  <c r="AT14" i="85"/>
  <c r="AT25" i="85"/>
  <c r="AT5" i="85"/>
  <c r="AT6" i="85"/>
  <c r="AT11" i="85"/>
  <c r="AT10" i="85"/>
  <c r="AT7" i="85"/>
  <c r="AT13" i="85"/>
  <c r="AT12" i="85"/>
  <c r="AT9" i="85"/>
  <c r="AT8" i="85"/>
  <c r="AE26" i="85"/>
  <c r="AE25" i="85"/>
  <c r="AE24" i="85"/>
  <c r="AE14" i="85"/>
  <c r="AE7" i="85"/>
  <c r="AE5" i="85"/>
  <c r="AE15" i="85"/>
  <c r="AE21" i="85"/>
  <c r="AE18" i="85"/>
  <c r="AE22" i="85"/>
  <c r="AE19" i="85"/>
  <c r="AE16" i="85"/>
  <c r="AE23" i="85"/>
  <c r="AE20" i="85"/>
  <c r="AE17" i="85"/>
  <c r="AE13" i="85"/>
  <c r="AE12" i="85"/>
  <c r="AE11" i="85"/>
  <c r="AE10" i="85"/>
  <c r="AE9" i="85"/>
  <c r="AE8" i="85"/>
  <c r="AE6" i="85"/>
  <c r="AC11" i="85"/>
  <c r="BC11" i="85" s="1"/>
  <c r="X23" i="85"/>
  <c r="AX23" i="85" s="1"/>
  <c r="W19" i="85"/>
  <c r="AW19" i="85" s="1"/>
  <c r="W24" i="85"/>
  <c r="AW24" i="85" s="1"/>
  <c r="AD3" i="2"/>
  <c r="AD23" i="2" s="1"/>
  <c r="V3" i="4"/>
  <c r="J47" i="4" s="1"/>
  <c r="AN3" i="9"/>
  <c r="BP3" i="4"/>
  <c r="BP18" i="4" s="1"/>
  <c r="AJ3" i="4"/>
  <c r="AJ5" i="4" s="1"/>
  <c r="Y3" i="3"/>
  <c r="Y29" i="3" s="1"/>
  <c r="AP3" i="4"/>
  <c r="AP7" i="4" s="1"/>
  <c r="AO3" i="3"/>
  <c r="AO5" i="3" s="1"/>
  <c r="X3" i="2"/>
  <c r="L42" i="2" s="1"/>
  <c r="S3" i="3"/>
  <c r="S5" i="3" s="1"/>
  <c r="AR3" i="2"/>
  <c r="AR14" i="2" s="1"/>
  <c r="AK24" i="2"/>
  <c r="AK21" i="2"/>
  <c r="AK23" i="2"/>
  <c r="AK22" i="2"/>
  <c r="AK26" i="2"/>
  <c r="AK25" i="2"/>
  <c r="AK17" i="2"/>
  <c r="AK13" i="2"/>
  <c r="AK12" i="2"/>
  <c r="AK10" i="2"/>
  <c r="AK8" i="2"/>
  <c r="AK6" i="2"/>
  <c r="AK19" i="2"/>
  <c r="AK16" i="2"/>
  <c r="AK14" i="2"/>
  <c r="AK20" i="2"/>
  <c r="AK11" i="2"/>
  <c r="AK9" i="2"/>
  <c r="AK7" i="2"/>
  <c r="AK5" i="2"/>
  <c r="AK15" i="2"/>
  <c r="AK18" i="2"/>
  <c r="AH23" i="3"/>
  <c r="AH5" i="3"/>
  <c r="AH8" i="3"/>
  <c r="AH9" i="3"/>
  <c r="BM3" i="4"/>
  <c r="BM18" i="4" s="1"/>
  <c r="BJ3" i="4"/>
  <c r="BJ16" i="4" s="1"/>
  <c r="AC3" i="4"/>
  <c r="AC42" i="4" s="1"/>
  <c r="O3" i="4"/>
  <c r="O7" i="4" s="1"/>
  <c r="AR3" i="4"/>
  <c r="AR23" i="4" s="1"/>
  <c r="AB3" i="4"/>
  <c r="AB48" i="4" s="1"/>
  <c r="I3" i="4"/>
  <c r="I33" i="4" s="1"/>
  <c r="AQ3" i="4"/>
  <c r="AQ23" i="4" s="1"/>
  <c r="X3" i="4"/>
  <c r="L36" i="4" s="1"/>
  <c r="H3" i="4"/>
  <c r="H20" i="4" s="1"/>
  <c r="BK3" i="4"/>
  <c r="BK6" i="4" s="1"/>
  <c r="AI3" i="4"/>
  <c r="AI22" i="4" s="1"/>
  <c r="P3" i="4"/>
  <c r="P23" i="4" s="1"/>
  <c r="BO3" i="4"/>
  <c r="BO6" i="4" s="1"/>
  <c r="G3" i="3"/>
  <c r="G5" i="3" s="1"/>
  <c r="BP3" i="3"/>
  <c r="BP11" i="3" s="1"/>
  <c r="R3" i="2"/>
  <c r="BO3" i="2"/>
  <c r="AP3" i="2"/>
  <c r="AH3" i="2"/>
  <c r="AB3" i="2"/>
  <c r="O3" i="2"/>
  <c r="G3" i="2"/>
  <c r="BN3" i="2"/>
  <c r="AU3" i="2"/>
  <c r="AO3" i="2"/>
  <c r="AG3" i="2"/>
  <c r="AA3" i="2"/>
  <c r="T3" i="2"/>
  <c r="L3" i="2"/>
  <c r="F3" i="2"/>
  <c r="BM3" i="2"/>
  <c r="AT3" i="2"/>
  <c r="AF3" i="2"/>
  <c r="Z3" i="2"/>
  <c r="S3" i="2"/>
  <c r="K3" i="2"/>
  <c r="BP3" i="2"/>
  <c r="BJ3" i="2"/>
  <c r="AQ3" i="2"/>
  <c r="AI3" i="2"/>
  <c r="AC3" i="2"/>
  <c r="W3" i="2"/>
  <c r="P3" i="2"/>
  <c r="H3" i="2"/>
  <c r="Y3" i="2"/>
  <c r="AS3" i="2"/>
  <c r="W3" i="4"/>
  <c r="K43" i="4" s="1"/>
  <c r="I3" i="2"/>
  <c r="BK3" i="2"/>
  <c r="BI3" i="2"/>
  <c r="V3" i="2"/>
  <c r="AN3" i="2"/>
  <c r="E3" i="2"/>
  <c r="J3" i="2"/>
  <c r="AE3" i="2"/>
  <c r="BL3" i="2"/>
  <c r="BO3" i="3"/>
  <c r="BO26" i="3" s="1"/>
  <c r="BI3" i="3"/>
  <c r="BI15" i="3" s="1"/>
  <c r="AF3" i="3"/>
  <c r="AF26" i="3" s="1"/>
  <c r="P3" i="3"/>
  <c r="P8" i="3" s="1"/>
  <c r="AQ3" i="3"/>
  <c r="AQ6" i="3" s="1"/>
  <c r="AA3" i="3"/>
  <c r="O42" i="3" s="1"/>
  <c r="J3" i="3"/>
  <c r="J18" i="3" s="1"/>
  <c r="AP3" i="3"/>
  <c r="AP25" i="3" s="1"/>
  <c r="Z3" i="3"/>
  <c r="N30" i="3" s="1"/>
  <c r="H3" i="3"/>
  <c r="H20" i="3" s="1"/>
  <c r="BJ3" i="3"/>
  <c r="BJ25" i="3" s="1"/>
  <c r="AG3" i="3"/>
  <c r="AG20" i="3" s="1"/>
  <c r="R3" i="3"/>
  <c r="R8" i="3" s="1"/>
  <c r="BL3" i="3"/>
  <c r="BL20" i="3" s="1"/>
  <c r="Q3" i="2"/>
  <c r="AJ3" i="2"/>
  <c r="AD3" i="3"/>
  <c r="AD23" i="3" s="1"/>
  <c r="AU3" i="5"/>
  <c r="AU14" i="5" s="1"/>
  <c r="S3" i="5"/>
  <c r="S23" i="5" s="1"/>
  <c r="T3" i="5"/>
  <c r="T15" i="5" s="1"/>
  <c r="AF13" i="51" s="1"/>
  <c r="BM3" i="5"/>
  <c r="BM20" i="5" s="1"/>
  <c r="AN3" i="5"/>
  <c r="AN14" i="5" s="1"/>
  <c r="AD3" i="4"/>
  <c r="AD23" i="4" s="1"/>
  <c r="BI3" i="4"/>
  <c r="BI7" i="4" s="1"/>
  <c r="AH24" i="3"/>
  <c r="AH22" i="3"/>
  <c r="AH20" i="3"/>
  <c r="AH18" i="3"/>
  <c r="AH16" i="3"/>
  <c r="AH19" i="3"/>
  <c r="AH15" i="3"/>
  <c r="AH26" i="3"/>
  <c r="AH25" i="3"/>
  <c r="AH17" i="3"/>
  <c r="AH14" i="3"/>
  <c r="AH12" i="3"/>
  <c r="AH10" i="3"/>
  <c r="AH13" i="3"/>
  <c r="AH6" i="3"/>
  <c r="AH21" i="3"/>
  <c r="AH7" i="3"/>
  <c r="AH11" i="3"/>
  <c r="AF3" i="5"/>
  <c r="BK3" i="5"/>
  <c r="BK22" i="5" s="1"/>
  <c r="AF13" i="3"/>
  <c r="Q3" i="4"/>
  <c r="Q17" i="4" s="1"/>
  <c r="AH3" i="4"/>
  <c r="AH13" i="4" s="1"/>
  <c r="F3" i="3"/>
  <c r="O3" i="3"/>
  <c r="W3" i="3"/>
  <c r="AE3" i="3"/>
  <c r="AN3" i="3"/>
  <c r="AU3" i="3"/>
  <c r="BK3" i="3"/>
  <c r="AR3" i="3"/>
  <c r="AJ3" i="3"/>
  <c r="X3" i="3"/>
  <c r="Q3" i="3"/>
  <c r="I3" i="3"/>
  <c r="K3" i="3"/>
  <c r="T3" i="3"/>
  <c r="AB3" i="3"/>
  <c r="AI3" i="3"/>
  <c r="AS3" i="3"/>
  <c r="BM3" i="3"/>
  <c r="E3" i="3"/>
  <c r="L3" i="3"/>
  <c r="V3" i="3"/>
  <c r="AC3" i="3"/>
  <c r="AK3" i="3"/>
  <c r="AT3" i="3"/>
  <c r="BN3" i="3"/>
  <c r="Q3" i="5"/>
  <c r="Q19" i="5" s="1"/>
  <c r="G6" i="4"/>
  <c r="G11" i="4"/>
  <c r="G14" i="4"/>
  <c r="G18" i="4"/>
  <c r="L48" i="4"/>
  <c r="G50" i="4"/>
  <c r="G47" i="4"/>
  <c r="G44" i="4"/>
  <c r="G41" i="4"/>
  <c r="G38" i="4"/>
  <c r="G35" i="4"/>
  <c r="G32" i="4"/>
  <c r="G36" i="4"/>
  <c r="G34" i="4"/>
  <c r="G48" i="4"/>
  <c r="G42" i="4"/>
  <c r="G46" i="4"/>
  <c r="G31" i="4"/>
  <c r="G30" i="4"/>
  <c r="G29" i="4"/>
  <c r="G43" i="4"/>
  <c r="G40" i="4"/>
  <c r="G25" i="4"/>
  <c r="G24" i="4"/>
  <c r="G22" i="4"/>
  <c r="G20" i="4"/>
  <c r="G37" i="4"/>
  <c r="G33" i="4"/>
  <c r="G23" i="4"/>
  <c r="G19" i="4"/>
  <c r="G17" i="4"/>
  <c r="G15" i="4"/>
  <c r="G13" i="4"/>
  <c r="G12" i="4"/>
  <c r="G10" i="4"/>
  <c r="G16" i="4"/>
  <c r="G9" i="4"/>
  <c r="G7" i="4"/>
  <c r="G5" i="4"/>
  <c r="G45" i="4"/>
  <c r="G26" i="4"/>
  <c r="G8" i="4"/>
  <c r="G49" i="4"/>
  <c r="G21" i="4"/>
  <c r="BP3" i="5"/>
  <c r="BP20" i="5" s="1"/>
  <c r="AR3" i="5"/>
  <c r="AR24" i="5" s="1"/>
  <c r="Z3" i="5"/>
  <c r="Z37" i="5" s="1"/>
  <c r="K3" i="5"/>
  <c r="K26" i="5" s="1"/>
  <c r="BN3" i="5"/>
  <c r="BN25" i="5" s="1"/>
  <c r="AO3" i="5"/>
  <c r="AO20" i="5" s="1"/>
  <c r="X3" i="5"/>
  <c r="X46" i="5" s="1"/>
  <c r="I3" i="5"/>
  <c r="I15" i="5" s="1"/>
  <c r="AT3" i="5"/>
  <c r="AT14" i="5" s="1"/>
  <c r="AA3" i="5"/>
  <c r="O41" i="5" s="1"/>
  <c r="L3" i="5"/>
  <c r="L19" i="5" s="1"/>
  <c r="AG3" i="5"/>
  <c r="AG19" i="5" s="1"/>
  <c r="V49" i="4"/>
  <c r="V29" i="4"/>
  <c r="BN3" i="7"/>
  <c r="BN17" i="7" s="1"/>
  <c r="AS3" i="7"/>
  <c r="AS26" i="7" s="1"/>
  <c r="F3" i="5"/>
  <c r="F42" i="5" s="1"/>
  <c r="AJ3" i="5"/>
  <c r="AJ24" i="5" s="1"/>
  <c r="AN3" i="4"/>
  <c r="E3" i="4"/>
  <c r="BP24" i="4"/>
  <c r="F3" i="4"/>
  <c r="L3" i="4"/>
  <c r="T3" i="4"/>
  <c r="AA3" i="4"/>
  <c r="AG3" i="4"/>
  <c r="AO3" i="4"/>
  <c r="AU3" i="4"/>
  <c r="BN3" i="4"/>
  <c r="J3" i="4"/>
  <c r="R3" i="4"/>
  <c r="Y3" i="4"/>
  <c r="AE3" i="4"/>
  <c r="AK3" i="4"/>
  <c r="AS3" i="4"/>
  <c r="BL3" i="4"/>
  <c r="K3" i="4"/>
  <c r="S3" i="4"/>
  <c r="Z3" i="4"/>
  <c r="AF3" i="4"/>
  <c r="AT3" i="4"/>
  <c r="AC3" i="7"/>
  <c r="AC31" i="7" s="1"/>
  <c r="BN3" i="6"/>
  <c r="BN20" i="6" s="1"/>
  <c r="AQ3" i="6"/>
  <c r="AQ9" i="6" s="1"/>
  <c r="BI3" i="5"/>
  <c r="V3" i="5"/>
  <c r="J3" i="7"/>
  <c r="J20" i="7" s="1"/>
  <c r="E3" i="5"/>
  <c r="AQ3" i="7"/>
  <c r="AQ16" i="7" s="1"/>
  <c r="AK3" i="7"/>
  <c r="AK11" i="7" s="1"/>
  <c r="L3" i="7"/>
  <c r="L24" i="7" s="1"/>
  <c r="AH3" i="7"/>
  <c r="AH6" i="7" s="1"/>
  <c r="K3" i="7"/>
  <c r="K13" i="7" s="1"/>
  <c r="AT3" i="7"/>
  <c r="AT12" i="7" s="1"/>
  <c r="AA3" i="7"/>
  <c r="O31" i="7" s="1"/>
  <c r="BL3" i="7"/>
  <c r="BL20" i="7" s="1"/>
  <c r="AD3" i="5"/>
  <c r="S3" i="7"/>
  <c r="S26" i="7" s="1"/>
  <c r="J3" i="5"/>
  <c r="R3" i="5"/>
  <c r="Y3" i="5"/>
  <c r="AE3" i="5"/>
  <c r="AK3" i="5"/>
  <c r="AS3" i="5"/>
  <c r="BL3" i="5"/>
  <c r="G3" i="5"/>
  <c r="O3" i="5"/>
  <c r="AB3" i="5"/>
  <c r="AH3" i="5"/>
  <c r="AP3" i="5"/>
  <c r="BO3" i="5"/>
  <c r="H3" i="5"/>
  <c r="P3" i="5"/>
  <c r="W3" i="5"/>
  <c r="AC3" i="5"/>
  <c r="AI3" i="5"/>
  <c r="AQ3" i="5"/>
  <c r="BJ3" i="5"/>
  <c r="BM3" i="6"/>
  <c r="AT3" i="6"/>
  <c r="AF3" i="6"/>
  <c r="Z3" i="6"/>
  <c r="S3" i="6"/>
  <c r="K3" i="6"/>
  <c r="BP3" i="6"/>
  <c r="AO3" i="6"/>
  <c r="AE3" i="6"/>
  <c r="X3" i="6"/>
  <c r="P3" i="6"/>
  <c r="G3" i="6"/>
  <c r="BJ3" i="6"/>
  <c r="AP3" i="6"/>
  <c r="AG3" i="6"/>
  <c r="Y3" i="6"/>
  <c r="Q3" i="6"/>
  <c r="H3" i="6"/>
  <c r="BK3" i="6"/>
  <c r="AJ3" i="6"/>
  <c r="AA3" i="6"/>
  <c r="L3" i="6"/>
  <c r="AU3" i="6"/>
  <c r="AI3" i="6"/>
  <c r="W3" i="6"/>
  <c r="J3" i="6"/>
  <c r="AS3" i="6"/>
  <c r="AH3" i="6"/>
  <c r="V3" i="6"/>
  <c r="I3" i="6"/>
  <c r="BO3" i="6"/>
  <c r="AR3" i="6"/>
  <c r="AD3" i="6"/>
  <c r="T3" i="6"/>
  <c r="F3" i="6"/>
  <c r="BL3" i="6"/>
  <c r="AK3" i="6"/>
  <c r="AB3" i="6"/>
  <c r="O3" i="6"/>
  <c r="R3" i="6"/>
  <c r="AC3" i="6"/>
  <c r="BI3" i="11"/>
  <c r="BI7" i="11" s="1"/>
  <c r="BL3" i="9"/>
  <c r="BL21" i="9" s="1"/>
  <c r="AN3" i="6"/>
  <c r="E3" i="6"/>
  <c r="BI3" i="6"/>
  <c r="AD3" i="7"/>
  <c r="AD13" i="7" s="1"/>
  <c r="V3" i="7"/>
  <c r="V48" i="7" s="1"/>
  <c r="E3" i="7"/>
  <c r="E22" i="7" s="1"/>
  <c r="BK3" i="7"/>
  <c r="AR3" i="7"/>
  <c r="AJ3" i="7"/>
  <c r="X3" i="7"/>
  <c r="Q3" i="7"/>
  <c r="I3" i="7"/>
  <c r="BP3" i="7"/>
  <c r="BI3" i="7"/>
  <c r="AO3" i="7"/>
  <c r="AF3" i="7"/>
  <c r="Y3" i="7"/>
  <c r="P3" i="7"/>
  <c r="G3" i="7"/>
  <c r="BO3" i="7"/>
  <c r="AU3" i="7"/>
  <c r="AN3" i="7"/>
  <c r="AE3" i="7"/>
  <c r="W3" i="7"/>
  <c r="O3" i="7"/>
  <c r="F3" i="7"/>
  <c r="BJ3" i="7"/>
  <c r="AP3" i="7"/>
  <c r="AG3" i="7"/>
  <c r="Z3" i="7"/>
  <c r="R3" i="7"/>
  <c r="H3" i="7"/>
  <c r="T3" i="7"/>
  <c r="AI3" i="7"/>
  <c r="BM3" i="7"/>
  <c r="BN3" i="8"/>
  <c r="BN18" i="8" s="1"/>
  <c r="AI3" i="8"/>
  <c r="AI7" i="8" s="1"/>
  <c r="P3" i="8"/>
  <c r="P18" i="8" s="1"/>
  <c r="BP3" i="8"/>
  <c r="BP6" i="8" s="1"/>
  <c r="H3" i="8"/>
  <c r="H49" i="8" s="1"/>
  <c r="W3" i="8"/>
  <c r="AQ3" i="8"/>
  <c r="P50" i="7"/>
  <c r="AB48" i="7"/>
  <c r="P47" i="7"/>
  <c r="AB45" i="7"/>
  <c r="P44" i="7"/>
  <c r="AB42" i="7"/>
  <c r="AB49" i="7"/>
  <c r="P48" i="7"/>
  <c r="AB46" i="7"/>
  <c r="P45" i="7"/>
  <c r="AB43" i="7"/>
  <c r="P42" i="7"/>
  <c r="AB40" i="7"/>
  <c r="P39" i="7"/>
  <c r="AB37" i="7"/>
  <c r="P36" i="7"/>
  <c r="AB34" i="7"/>
  <c r="P33" i="7"/>
  <c r="AB31" i="7"/>
  <c r="P30" i="7"/>
  <c r="AB41" i="7"/>
  <c r="P34" i="7"/>
  <c r="AB32" i="7"/>
  <c r="AB47" i="7"/>
  <c r="P46" i="7"/>
  <c r="P41" i="7"/>
  <c r="P40" i="7"/>
  <c r="P38" i="7"/>
  <c r="AB50" i="7"/>
  <c r="AB39" i="7"/>
  <c r="P35" i="7"/>
  <c r="AB30" i="7"/>
  <c r="AB33" i="7"/>
  <c r="P31" i="7"/>
  <c r="P49" i="7"/>
  <c r="AB44" i="7"/>
  <c r="P32" i="7"/>
  <c r="P43" i="7"/>
  <c r="AB36" i="7"/>
  <c r="AB29" i="7"/>
  <c r="AB35" i="7"/>
  <c r="P37" i="7"/>
  <c r="P29" i="7"/>
  <c r="AB38" i="7"/>
  <c r="BJ3" i="8"/>
  <c r="BJ19" i="8" s="1"/>
  <c r="AH3" i="11"/>
  <c r="AP3" i="11"/>
  <c r="AP26" i="11" s="1"/>
  <c r="I3" i="11"/>
  <c r="I22" i="11" s="1"/>
  <c r="J3" i="9"/>
  <c r="J14" i="9" s="1"/>
  <c r="AD3" i="8"/>
  <c r="AD10" i="8" s="1"/>
  <c r="AC50" i="8"/>
  <c r="Q49" i="8"/>
  <c r="AC47" i="8"/>
  <c r="Q46" i="8"/>
  <c r="AC44" i="8"/>
  <c r="Q43" i="8"/>
  <c r="AC41" i="8"/>
  <c r="Q40" i="8"/>
  <c r="AC38" i="8"/>
  <c r="Q37" i="8"/>
  <c r="AC35" i="8"/>
  <c r="Q34" i="8"/>
  <c r="AC32" i="8"/>
  <c r="Q31" i="8"/>
  <c r="AC29" i="8"/>
  <c r="AC37" i="8"/>
  <c r="Q48" i="8"/>
  <c r="AC46" i="8"/>
  <c r="Q42" i="8"/>
  <c r="AC40" i="8"/>
  <c r="AC36" i="8"/>
  <c r="Q36" i="8"/>
  <c r="Q33" i="8"/>
  <c r="Q32" i="8"/>
  <c r="AC31" i="8"/>
  <c r="AC30" i="8"/>
  <c r="Q30" i="8"/>
  <c r="Q29" i="8"/>
  <c r="AC49" i="8"/>
  <c r="Q45" i="8"/>
  <c r="AC43" i="8"/>
  <c r="Q39" i="8"/>
  <c r="Q50" i="8"/>
  <c r="AC48" i="8"/>
  <c r="Q38" i="8"/>
  <c r="Q47" i="8"/>
  <c r="Q35" i="8"/>
  <c r="AC45" i="8"/>
  <c r="Q44" i="8"/>
  <c r="AC42" i="8"/>
  <c r="Q41" i="8"/>
  <c r="AC39" i="8"/>
  <c r="AC34" i="8"/>
  <c r="AC33" i="8"/>
  <c r="AA3" i="12"/>
  <c r="AA30" i="12" s="1"/>
  <c r="X3" i="11"/>
  <c r="X44" i="11" s="1"/>
  <c r="AO3" i="9"/>
  <c r="AO22" i="9" s="1"/>
  <c r="G3" i="8"/>
  <c r="O3" i="8"/>
  <c r="V3" i="8"/>
  <c r="AB3" i="8"/>
  <c r="AH3" i="8"/>
  <c r="AP3" i="8"/>
  <c r="BI3" i="8"/>
  <c r="BO3" i="8"/>
  <c r="AQ3" i="11"/>
  <c r="I3" i="8"/>
  <c r="Q3" i="8"/>
  <c r="X3" i="8"/>
  <c r="AJ3" i="8"/>
  <c r="AR3" i="8"/>
  <c r="BK3" i="8"/>
  <c r="J3" i="8"/>
  <c r="R3" i="8"/>
  <c r="Y3" i="8"/>
  <c r="AE3" i="8"/>
  <c r="AK3" i="8"/>
  <c r="AS3" i="8"/>
  <c r="BL3" i="8"/>
  <c r="P3" i="11"/>
  <c r="BP3" i="11"/>
  <c r="BP24" i="11" s="1"/>
  <c r="T3" i="9"/>
  <c r="T13" i="9" s="1"/>
  <c r="AB11" i="51" s="1"/>
  <c r="E3" i="8"/>
  <c r="K3" i="8"/>
  <c r="S3" i="8"/>
  <c r="Z3" i="8"/>
  <c r="AF3" i="8"/>
  <c r="AN3" i="8"/>
  <c r="AT3" i="8"/>
  <c r="BM3" i="8"/>
  <c r="Q3" i="11"/>
  <c r="Q7" i="11" s="1"/>
  <c r="AE3" i="9"/>
  <c r="F3" i="8"/>
  <c r="L3" i="8"/>
  <c r="T3" i="8"/>
  <c r="AA3" i="8"/>
  <c r="AG3" i="8"/>
  <c r="AO3" i="8"/>
  <c r="AU3" i="8"/>
  <c r="AN26" i="9"/>
  <c r="AN23" i="9"/>
  <c r="AN19" i="9"/>
  <c r="AN15" i="9"/>
  <c r="AN22" i="9"/>
  <c r="AN18" i="9"/>
  <c r="AN17" i="9"/>
  <c r="AN24" i="9"/>
  <c r="AN16" i="9"/>
  <c r="AN11" i="9"/>
  <c r="AN6" i="9"/>
  <c r="AN5" i="9"/>
  <c r="AN14" i="9"/>
  <c r="AN20" i="9"/>
  <c r="AN13" i="9"/>
  <c r="AN9" i="9"/>
  <c r="AN10" i="9"/>
  <c r="AN12" i="9"/>
  <c r="AN25" i="9"/>
  <c r="AN8" i="9"/>
  <c r="AN7" i="9"/>
  <c r="AN21" i="9"/>
  <c r="BM21" i="9"/>
  <c r="BM17" i="9"/>
  <c r="BM13" i="9"/>
  <c r="BM10" i="9"/>
  <c r="BM8" i="9"/>
  <c r="BM6" i="9"/>
  <c r="BM24" i="9"/>
  <c r="BM18" i="9"/>
  <c r="BM16" i="9"/>
  <c r="BM25" i="9"/>
  <c r="BM23" i="9"/>
  <c r="BM14" i="9"/>
  <c r="BM11" i="9"/>
  <c r="BM26" i="9"/>
  <c r="BM22" i="9"/>
  <c r="BM20" i="9"/>
  <c r="BM19" i="9"/>
  <c r="BM15" i="9"/>
  <c r="BM12" i="9"/>
  <c r="BM7" i="9"/>
  <c r="BM9" i="9"/>
  <c r="BM5" i="9"/>
  <c r="S3" i="10"/>
  <c r="S23" i="10" s="1"/>
  <c r="AD3" i="10"/>
  <c r="AD21" i="10" s="1"/>
  <c r="Q3" i="10"/>
  <c r="AI3" i="10"/>
  <c r="AI24" i="10" s="1"/>
  <c r="BK3" i="10"/>
  <c r="BK6" i="10" s="1"/>
  <c r="I3" i="9"/>
  <c r="S3" i="9"/>
  <c r="AD3" i="9"/>
  <c r="BK3" i="9"/>
  <c r="F3" i="10"/>
  <c r="F35" i="10" s="1"/>
  <c r="X3" i="10"/>
  <c r="L45" i="10" s="1"/>
  <c r="BI3" i="9"/>
  <c r="V3" i="9"/>
  <c r="K3" i="9"/>
  <c r="X3" i="9"/>
  <c r="AF3" i="9"/>
  <c r="AR3" i="9"/>
  <c r="BL3" i="10"/>
  <c r="BN3" i="10"/>
  <c r="BN25" i="10" s="1"/>
  <c r="AR3" i="10"/>
  <c r="AR22" i="10" s="1"/>
  <c r="AF3" i="10"/>
  <c r="AF19" i="10" s="1"/>
  <c r="T3" i="10"/>
  <c r="T22" i="10" s="1"/>
  <c r="AA20" i="51" s="1"/>
  <c r="I3" i="10"/>
  <c r="I43" i="10" s="1"/>
  <c r="BP3" i="10"/>
  <c r="BP17" i="10" s="1"/>
  <c r="AT3" i="10"/>
  <c r="AT14" i="10" s="1"/>
  <c r="AG3" i="10"/>
  <c r="W3" i="10"/>
  <c r="K44" i="10" s="1"/>
  <c r="K3" i="10"/>
  <c r="K6" i="10" s="1"/>
  <c r="BM3" i="10"/>
  <c r="BM9" i="10" s="1"/>
  <c r="H3" i="10"/>
  <c r="H48" i="10" s="1"/>
  <c r="Z3" i="10"/>
  <c r="AQ3" i="10"/>
  <c r="AQ25" i="10" s="1"/>
  <c r="BO3" i="9"/>
  <c r="AP3" i="9"/>
  <c r="AH3" i="9"/>
  <c r="AB3" i="9"/>
  <c r="O3" i="9"/>
  <c r="G3" i="9"/>
  <c r="BP3" i="9"/>
  <c r="BJ3" i="9"/>
  <c r="AQ3" i="9"/>
  <c r="AI3" i="9"/>
  <c r="AC3" i="9"/>
  <c r="W3" i="9"/>
  <c r="P3" i="9"/>
  <c r="H3" i="9"/>
  <c r="L3" i="9"/>
  <c r="Y3" i="9"/>
  <c r="AG3" i="9"/>
  <c r="AS3" i="9"/>
  <c r="BN3" i="9"/>
  <c r="AJ3" i="10"/>
  <c r="AJ25" i="10" s="1"/>
  <c r="L3" i="10"/>
  <c r="L6" i="10" s="1"/>
  <c r="AA3" i="10"/>
  <c r="AA44" i="10" s="1"/>
  <c r="AU3" i="10"/>
  <c r="AU21" i="10" s="1"/>
  <c r="E3" i="9"/>
  <c r="Q3" i="9"/>
  <c r="Z3" i="9"/>
  <c r="AJ3" i="9"/>
  <c r="AT3" i="9"/>
  <c r="P3" i="10"/>
  <c r="P19" i="10" s="1"/>
  <c r="AC3" i="10"/>
  <c r="BJ3" i="10"/>
  <c r="BJ22" i="10" s="1"/>
  <c r="F3" i="9"/>
  <c r="R3" i="9"/>
  <c r="AA3" i="9"/>
  <c r="AK3" i="9"/>
  <c r="AU3" i="9"/>
  <c r="H3" i="11"/>
  <c r="H17" i="11" s="1"/>
  <c r="AI3" i="11"/>
  <c r="W3" i="12"/>
  <c r="K46" i="12" s="1"/>
  <c r="AO22" i="10"/>
  <c r="AO20" i="10"/>
  <c r="AO23" i="10"/>
  <c r="AO21" i="10"/>
  <c r="AO26" i="10"/>
  <c r="AO25" i="10"/>
  <c r="AO18" i="10"/>
  <c r="AO19" i="10"/>
  <c r="AO15" i="10"/>
  <c r="AO13" i="10"/>
  <c r="AO17" i="10"/>
  <c r="AO24" i="10"/>
  <c r="AO14" i="10"/>
  <c r="AO11" i="10"/>
  <c r="AO9" i="10"/>
  <c r="BI3" i="10"/>
  <c r="V3" i="10"/>
  <c r="AE3" i="12"/>
  <c r="AE22" i="12" s="1"/>
  <c r="H3" i="12"/>
  <c r="H38" i="12" s="1"/>
  <c r="E3" i="10"/>
  <c r="AO5" i="10"/>
  <c r="AO6" i="10"/>
  <c r="AO7" i="10"/>
  <c r="AO16" i="10"/>
  <c r="BN3" i="12"/>
  <c r="BN16" i="12" s="1"/>
  <c r="BK3" i="12"/>
  <c r="BK19" i="12" s="1"/>
  <c r="I3" i="12"/>
  <c r="I10" i="12" s="1"/>
  <c r="AO3" i="12"/>
  <c r="AO10" i="12" s="1"/>
  <c r="S3" i="12"/>
  <c r="S13" i="12" s="1"/>
  <c r="AO8" i="10"/>
  <c r="AO10" i="10"/>
  <c r="AO12" i="10"/>
  <c r="AQ26" i="10"/>
  <c r="J3" i="12"/>
  <c r="J24" i="12" s="1"/>
  <c r="AU3" i="12"/>
  <c r="AU20" i="12" s="1"/>
  <c r="R3" i="12"/>
  <c r="R10" i="12" s="1"/>
  <c r="BJ3" i="12"/>
  <c r="BJ24" i="12" s="1"/>
  <c r="BM3" i="11"/>
  <c r="AR3" i="11"/>
  <c r="AR21" i="11" s="1"/>
  <c r="AC3" i="11"/>
  <c r="AC44" i="11" s="1"/>
  <c r="O3" i="11"/>
  <c r="BO3" i="11"/>
  <c r="BO5" i="11" s="1"/>
  <c r="AJ3" i="11"/>
  <c r="W3" i="11"/>
  <c r="K40" i="11" s="1"/>
  <c r="G3" i="11"/>
  <c r="G32" i="11" s="1"/>
  <c r="AB3" i="11"/>
  <c r="P50" i="11" s="1"/>
  <c r="BK3" i="11"/>
  <c r="AN3" i="10"/>
  <c r="E3" i="12"/>
  <c r="E7" i="12" s="1"/>
  <c r="G3" i="10"/>
  <c r="O3" i="10"/>
  <c r="AB3" i="10"/>
  <c r="AH3" i="10"/>
  <c r="AP3" i="10"/>
  <c r="BO3" i="10"/>
  <c r="AD3" i="12"/>
  <c r="AD25" i="12" s="1"/>
  <c r="J3" i="10"/>
  <c r="R3" i="10"/>
  <c r="Y3" i="10"/>
  <c r="AE3" i="10"/>
  <c r="AK3" i="10"/>
  <c r="AS3" i="10"/>
  <c r="F3" i="15"/>
  <c r="F48" i="15" s="1"/>
  <c r="AA3" i="15"/>
  <c r="AA29" i="15" s="1"/>
  <c r="K3" i="15"/>
  <c r="AE3" i="15"/>
  <c r="AE9" i="15" s="1"/>
  <c r="AN3" i="12"/>
  <c r="V3" i="11"/>
  <c r="BJ21" i="11"/>
  <c r="BJ19" i="11"/>
  <c r="BJ23" i="11"/>
  <c r="BJ25" i="11"/>
  <c r="BJ17" i="11"/>
  <c r="BJ15" i="11"/>
  <c r="BJ13" i="11"/>
  <c r="BJ10" i="11"/>
  <c r="BJ8" i="11"/>
  <c r="BJ26" i="11"/>
  <c r="BJ20" i="11"/>
  <c r="BJ5" i="11"/>
  <c r="BJ24" i="11"/>
  <c r="BJ16" i="11"/>
  <c r="BJ12" i="11"/>
  <c r="BJ9" i="11"/>
  <c r="BJ22" i="11"/>
  <c r="AU3" i="14"/>
  <c r="AU9" i="14" s="1"/>
  <c r="X3" i="14"/>
  <c r="X38" i="14" s="1"/>
  <c r="L3" i="14"/>
  <c r="L21" i="14" s="1"/>
  <c r="AR3" i="14"/>
  <c r="AR20" i="14" s="1"/>
  <c r="AN3" i="11"/>
  <c r="E3" i="11"/>
  <c r="BJ6" i="11"/>
  <c r="AD3" i="11"/>
  <c r="BJ7" i="11"/>
  <c r="BJ11" i="11"/>
  <c r="BJ14" i="11"/>
  <c r="BJ18" i="11"/>
  <c r="F3" i="12"/>
  <c r="Q3" i="12"/>
  <c r="Q20" i="12" s="1"/>
  <c r="Z3" i="12"/>
  <c r="N44" i="12" s="1"/>
  <c r="AI3" i="12"/>
  <c r="AI22" i="12" s="1"/>
  <c r="AT3" i="12"/>
  <c r="AT12" i="12" s="1"/>
  <c r="BP3" i="12"/>
  <c r="BP19" i="12" s="1"/>
  <c r="F3" i="11"/>
  <c r="L3" i="11"/>
  <c r="T3" i="11"/>
  <c r="AA3" i="11"/>
  <c r="AG3" i="11"/>
  <c r="AO3" i="11"/>
  <c r="AU3" i="11"/>
  <c r="BN3" i="11"/>
  <c r="L3" i="12"/>
  <c r="L18" i="12" s="1"/>
  <c r="X3" i="12"/>
  <c r="X49" i="12" s="1"/>
  <c r="AF3" i="12"/>
  <c r="AF15" i="12" s="1"/>
  <c r="AQ3" i="12"/>
  <c r="AQ15" i="12" s="1"/>
  <c r="BL3" i="12"/>
  <c r="BL18" i="12" s="1"/>
  <c r="J3" i="11"/>
  <c r="R3" i="11"/>
  <c r="Y3" i="11"/>
  <c r="AE3" i="11"/>
  <c r="AK3" i="11"/>
  <c r="AS3" i="11"/>
  <c r="BL3" i="11"/>
  <c r="P3" i="12"/>
  <c r="P16" i="12" s="1"/>
  <c r="Y3" i="12"/>
  <c r="AG3" i="12"/>
  <c r="AG16" i="12" s="1"/>
  <c r="AR3" i="12"/>
  <c r="K3" i="11"/>
  <c r="S3" i="11"/>
  <c r="Z3" i="11"/>
  <c r="AF3" i="11"/>
  <c r="AT3" i="11"/>
  <c r="AK11" i="12"/>
  <c r="AK24" i="12"/>
  <c r="AK21" i="12"/>
  <c r="AK19" i="12"/>
  <c r="AK26" i="12"/>
  <c r="AK23" i="12"/>
  <c r="AK17" i="12"/>
  <c r="AK25" i="12"/>
  <c r="AK20" i="12"/>
  <c r="AK18" i="12"/>
  <c r="AK16" i="12"/>
  <c r="AK15" i="12"/>
  <c r="AK13" i="12"/>
  <c r="AK12" i="12"/>
  <c r="AK10" i="12"/>
  <c r="AK8" i="12"/>
  <c r="AK6" i="12"/>
  <c r="AK7" i="12"/>
  <c r="AK9" i="12"/>
  <c r="BI3" i="12"/>
  <c r="V3" i="12"/>
  <c r="AK5" i="12"/>
  <c r="AU3" i="13"/>
  <c r="AU24" i="13" s="1"/>
  <c r="Q3" i="13"/>
  <c r="Q21" i="13" s="1"/>
  <c r="AK14" i="12"/>
  <c r="BO3" i="12"/>
  <c r="AP3" i="12"/>
  <c r="AH3" i="12"/>
  <c r="AB3" i="12"/>
  <c r="O3" i="12"/>
  <c r="G3" i="12"/>
  <c r="K3" i="12"/>
  <c r="T3" i="12"/>
  <c r="AC3" i="12"/>
  <c r="AJ3" i="12"/>
  <c r="AS3" i="12"/>
  <c r="BM3" i="12"/>
  <c r="R3" i="13"/>
  <c r="AO14" i="15"/>
  <c r="AO15" i="15"/>
  <c r="AJ3" i="13"/>
  <c r="L3" i="13"/>
  <c r="AA3" i="13"/>
  <c r="AO3" i="13"/>
  <c r="BN3" i="13"/>
  <c r="BI3" i="13"/>
  <c r="V3" i="13"/>
  <c r="AN3" i="13"/>
  <c r="E3" i="13"/>
  <c r="AD3" i="13"/>
  <c r="AS3" i="13"/>
  <c r="F3" i="13"/>
  <c r="T3" i="13"/>
  <c r="AG3" i="13"/>
  <c r="BO3" i="13"/>
  <c r="AP3" i="13"/>
  <c r="AH3" i="13"/>
  <c r="AB3" i="13"/>
  <c r="O3" i="13"/>
  <c r="G3" i="13"/>
  <c r="BM3" i="13"/>
  <c r="AT3" i="13"/>
  <c r="AF3" i="13"/>
  <c r="Z3" i="13"/>
  <c r="S3" i="13"/>
  <c r="K3" i="13"/>
  <c r="BP3" i="13"/>
  <c r="BJ3" i="13"/>
  <c r="AQ3" i="13"/>
  <c r="AI3" i="13"/>
  <c r="AC3" i="13"/>
  <c r="W3" i="13"/>
  <c r="P3" i="13"/>
  <c r="H3" i="13"/>
  <c r="AE3" i="13"/>
  <c r="I3" i="13"/>
  <c r="X3" i="13"/>
  <c r="BK3" i="13"/>
  <c r="AR24" i="13"/>
  <c r="AR25" i="13"/>
  <c r="AR26" i="13"/>
  <c r="AR21" i="13"/>
  <c r="AR19" i="13"/>
  <c r="AR14" i="13"/>
  <c r="AR11" i="13"/>
  <c r="AR9" i="13"/>
  <c r="AR22" i="13"/>
  <c r="AR18" i="13"/>
  <c r="AR15" i="13"/>
  <c r="AR13" i="13"/>
  <c r="AR12" i="13"/>
  <c r="AR10" i="13"/>
  <c r="AR8" i="13"/>
  <c r="AR20" i="13"/>
  <c r="AR16" i="13"/>
  <c r="AR17" i="13"/>
  <c r="AR7" i="13"/>
  <c r="AR5" i="13"/>
  <c r="AR23" i="13"/>
  <c r="AR6" i="13"/>
  <c r="AT3" i="15"/>
  <c r="AT17" i="15" s="1"/>
  <c r="AU3" i="15"/>
  <c r="AU21" i="15" s="1"/>
  <c r="R3" i="15"/>
  <c r="R11" i="15" s="1"/>
  <c r="AF3" i="15"/>
  <c r="AF16" i="15" s="1"/>
  <c r="J3" i="15"/>
  <c r="J14" i="15" s="1"/>
  <c r="BK3" i="15"/>
  <c r="BK22" i="15" s="1"/>
  <c r="T3" i="15"/>
  <c r="T8" i="15" s="1"/>
  <c r="V6" i="51" s="1"/>
  <c r="BL3" i="15"/>
  <c r="BL12" i="15" s="1"/>
  <c r="J3" i="13"/>
  <c r="Y3" i="13"/>
  <c r="AK3" i="13"/>
  <c r="BL3" i="13"/>
  <c r="AN3" i="15"/>
  <c r="AN11" i="15" s="1"/>
  <c r="AG3" i="14"/>
  <c r="AG12" i="14" s="1"/>
  <c r="BN3" i="14"/>
  <c r="BN5" i="14" s="1"/>
  <c r="AN3" i="14"/>
  <c r="E3" i="14"/>
  <c r="BI3" i="14"/>
  <c r="V3" i="14"/>
  <c r="AD3" i="14"/>
  <c r="Q3" i="16"/>
  <c r="Q15" i="16" s="1"/>
  <c r="AG3" i="16"/>
  <c r="BP3" i="16"/>
  <c r="AR3" i="16"/>
  <c r="AR7" i="16" s="1"/>
  <c r="AB3" i="16"/>
  <c r="P44" i="16" s="1"/>
  <c r="I3" i="16"/>
  <c r="AP3" i="16"/>
  <c r="AP21" i="16" s="1"/>
  <c r="AA3" i="16"/>
  <c r="O40" i="16" s="1"/>
  <c r="G3" i="16"/>
  <c r="G36" i="16" s="1"/>
  <c r="BM3" i="16"/>
  <c r="BM20" i="16" s="1"/>
  <c r="E3" i="16"/>
  <c r="E15" i="16" s="1"/>
  <c r="BN3" i="16"/>
  <c r="AO3" i="16"/>
  <c r="AO14" i="16" s="1"/>
  <c r="T3" i="16"/>
  <c r="T10" i="16" s="1"/>
  <c r="U8" i="51" s="1"/>
  <c r="F3" i="16"/>
  <c r="F37" i="16" s="1"/>
  <c r="S3" i="16"/>
  <c r="S19" i="16" s="1"/>
  <c r="AF3" i="16"/>
  <c r="AF19" i="16" s="1"/>
  <c r="O3" i="16"/>
  <c r="O21" i="16" s="1"/>
  <c r="AN3" i="16"/>
  <c r="AI3" i="14"/>
  <c r="BI3" i="19"/>
  <c r="BI5" i="19" s="1"/>
  <c r="AD3" i="16"/>
  <c r="BI3" i="16"/>
  <c r="BI10" i="16" s="1"/>
  <c r="J3" i="14"/>
  <c r="W3" i="14"/>
  <c r="AE3" i="14"/>
  <c r="AQ3" i="14"/>
  <c r="BL3" i="14"/>
  <c r="BP3" i="14"/>
  <c r="F3" i="14"/>
  <c r="Q3" i="14"/>
  <c r="AA3" i="14"/>
  <c r="AJ3" i="14"/>
  <c r="BM3" i="14"/>
  <c r="AT3" i="14"/>
  <c r="AF3" i="14"/>
  <c r="Z3" i="14"/>
  <c r="S3" i="14"/>
  <c r="K3" i="14"/>
  <c r="BO3" i="14"/>
  <c r="AP3" i="14"/>
  <c r="AH3" i="14"/>
  <c r="AB3" i="14"/>
  <c r="O3" i="14"/>
  <c r="G3" i="14"/>
  <c r="P3" i="14"/>
  <c r="AS3" i="14"/>
  <c r="H3" i="14"/>
  <c r="R3" i="14"/>
  <c r="AC3" i="14"/>
  <c r="AK3" i="14"/>
  <c r="BJ3" i="14"/>
  <c r="Y3" i="14"/>
  <c r="I3" i="14"/>
  <c r="T3" i="14"/>
  <c r="AO3" i="14"/>
  <c r="BK3" i="14"/>
  <c r="I3" i="15"/>
  <c r="X3" i="15"/>
  <c r="L37" i="15" s="1"/>
  <c r="AR3" i="15"/>
  <c r="AR16" i="15" s="1"/>
  <c r="S3" i="15"/>
  <c r="S13" i="15" s="1"/>
  <c r="AK3" i="15"/>
  <c r="AK20" i="15" s="1"/>
  <c r="BM3" i="15"/>
  <c r="BM9" i="15" s="1"/>
  <c r="BK12" i="16"/>
  <c r="BK15" i="16"/>
  <c r="BK14" i="16"/>
  <c r="BK11" i="16"/>
  <c r="AJ3" i="17"/>
  <c r="AJ14" i="17" s="1"/>
  <c r="K3" i="17"/>
  <c r="K6" i="17" s="1"/>
  <c r="AB3" i="17"/>
  <c r="AB39" i="17" s="1"/>
  <c r="E3" i="15"/>
  <c r="Q3" i="15"/>
  <c r="Z3" i="15"/>
  <c r="AJ3" i="15"/>
  <c r="AO6" i="15"/>
  <c r="AO8" i="15"/>
  <c r="AO12" i="15"/>
  <c r="AD3" i="15"/>
  <c r="AO22" i="15"/>
  <c r="AO17" i="15"/>
  <c r="AO13" i="15"/>
  <c r="AO10" i="15"/>
  <c r="AO25" i="15"/>
  <c r="AO9" i="15"/>
  <c r="AO7" i="15"/>
  <c r="AO24" i="15"/>
  <c r="AO19" i="15"/>
  <c r="AO18" i="15"/>
  <c r="AO26" i="15"/>
  <c r="AO23" i="15"/>
  <c r="AO16" i="15"/>
  <c r="AO5" i="15"/>
  <c r="AO11" i="15"/>
  <c r="AO20" i="15"/>
  <c r="BI3" i="15"/>
  <c r="V3" i="15"/>
  <c r="AO21" i="15"/>
  <c r="BO3" i="15"/>
  <c r="AP3" i="15"/>
  <c r="AH3" i="15"/>
  <c r="AB3" i="15"/>
  <c r="O3" i="15"/>
  <c r="G3" i="15"/>
  <c r="BP3" i="15"/>
  <c r="BJ3" i="15"/>
  <c r="AQ3" i="15"/>
  <c r="AI3" i="15"/>
  <c r="AC3" i="15"/>
  <c r="W3" i="15"/>
  <c r="P3" i="15"/>
  <c r="H3" i="15"/>
  <c r="L3" i="15"/>
  <c r="Y3" i="15"/>
  <c r="AG3" i="15"/>
  <c r="AS3" i="15"/>
  <c r="BN3" i="15"/>
  <c r="L3" i="16"/>
  <c r="Z3" i="16"/>
  <c r="AJ3" i="16"/>
  <c r="AJ21" i="16" s="1"/>
  <c r="AU3" i="16"/>
  <c r="K3" i="16"/>
  <c r="K22" i="16" s="1"/>
  <c r="X3" i="16"/>
  <c r="L39" i="16" s="1"/>
  <c r="AH3" i="16"/>
  <c r="AH6" i="16" s="1"/>
  <c r="AT3" i="16"/>
  <c r="BO3" i="16"/>
  <c r="BO17" i="16" s="1"/>
  <c r="V3" i="17"/>
  <c r="BI3" i="17"/>
  <c r="BI12" i="17" s="1"/>
  <c r="E3" i="17"/>
  <c r="E19" i="17" s="1"/>
  <c r="AD3" i="17"/>
  <c r="AD14" i="17" s="1"/>
  <c r="BL15" i="17"/>
  <c r="BL19" i="17"/>
  <c r="BL8" i="17"/>
  <c r="BL11" i="17"/>
  <c r="AN3" i="17"/>
  <c r="AN9" i="17" s="1"/>
  <c r="R3" i="17"/>
  <c r="R21" i="17" s="1"/>
  <c r="AE3" i="17"/>
  <c r="AE26" i="17" s="1"/>
  <c r="AR3" i="17"/>
  <c r="AR18" i="17" s="1"/>
  <c r="AU3" i="19"/>
  <c r="AU18" i="19" s="1"/>
  <c r="G3" i="17"/>
  <c r="G8" i="17" s="1"/>
  <c r="S3" i="17"/>
  <c r="S9" i="17" s="1"/>
  <c r="AF3" i="17"/>
  <c r="AF25" i="17" s="1"/>
  <c r="AT3" i="17"/>
  <c r="AT5" i="17" s="1"/>
  <c r="J3" i="17"/>
  <c r="J16" i="17" s="1"/>
  <c r="Z3" i="17"/>
  <c r="AK3" i="17"/>
  <c r="BK3" i="17"/>
  <c r="BK13" i="17" s="1"/>
  <c r="V3" i="16"/>
  <c r="T3" i="19"/>
  <c r="T9" i="19" s="1"/>
  <c r="R7" i="51" s="1"/>
  <c r="AP3" i="17"/>
  <c r="Q3" i="17"/>
  <c r="BM3" i="17"/>
  <c r="BM17" i="17" s="1"/>
  <c r="I3" i="17"/>
  <c r="X3" i="17"/>
  <c r="BK26" i="16"/>
  <c r="BK23" i="16"/>
  <c r="BK20" i="16"/>
  <c r="BK24" i="16"/>
  <c r="BK22" i="16"/>
  <c r="BK19" i="16"/>
  <c r="BK18" i="16"/>
  <c r="BK16" i="16"/>
  <c r="BK13" i="16"/>
  <c r="BK10" i="16"/>
  <c r="BK25" i="16"/>
  <c r="BK21" i="16"/>
  <c r="BK17" i="16"/>
  <c r="BK5" i="16"/>
  <c r="BK6" i="16"/>
  <c r="BK7" i="16"/>
  <c r="BK8" i="16"/>
  <c r="BK9" i="16"/>
  <c r="J3" i="16"/>
  <c r="R3" i="16"/>
  <c r="Y3" i="16"/>
  <c r="AE3" i="16"/>
  <c r="AK3" i="16"/>
  <c r="AS3" i="16"/>
  <c r="BL3" i="16"/>
  <c r="H3" i="16"/>
  <c r="P3" i="16"/>
  <c r="W3" i="16"/>
  <c r="AC3" i="16"/>
  <c r="AI3" i="16"/>
  <c r="AQ3" i="16"/>
  <c r="BJ3" i="16"/>
  <c r="AS13" i="18"/>
  <c r="AS9" i="18"/>
  <c r="W3" i="18"/>
  <c r="H3" i="19"/>
  <c r="H5" i="19" s="1"/>
  <c r="AC3" i="19"/>
  <c r="G3" i="18"/>
  <c r="G39" i="18" s="1"/>
  <c r="BO3" i="18"/>
  <c r="BO23" i="18" s="1"/>
  <c r="K3" i="19"/>
  <c r="K25" i="19" s="1"/>
  <c r="AK3" i="18"/>
  <c r="AK20" i="18" s="1"/>
  <c r="S3" i="19"/>
  <c r="S22" i="19" s="1"/>
  <c r="AP3" i="19"/>
  <c r="V3" i="18"/>
  <c r="V42" i="18" s="1"/>
  <c r="BN3" i="17"/>
  <c r="AU3" i="17"/>
  <c r="AO3" i="17"/>
  <c r="AG3" i="17"/>
  <c r="AA3" i="17"/>
  <c r="T3" i="17"/>
  <c r="L3" i="17"/>
  <c r="F3" i="17"/>
  <c r="BP3" i="17"/>
  <c r="BJ3" i="17"/>
  <c r="AQ3" i="17"/>
  <c r="AI3" i="17"/>
  <c r="AC3" i="17"/>
  <c r="W3" i="17"/>
  <c r="P3" i="17"/>
  <c r="H3" i="17"/>
  <c r="O3" i="17"/>
  <c r="Y3" i="17"/>
  <c r="AH3" i="17"/>
  <c r="AS3" i="17"/>
  <c r="BO3" i="17"/>
  <c r="BP3" i="18"/>
  <c r="AR3" i="18"/>
  <c r="AR5" i="18" s="1"/>
  <c r="X3" i="18"/>
  <c r="L33" i="18" s="1"/>
  <c r="J3" i="18"/>
  <c r="AU3" i="18"/>
  <c r="AE3" i="18"/>
  <c r="AE9" i="18" s="1"/>
  <c r="O3" i="18"/>
  <c r="BI3" i="18"/>
  <c r="BI9" i="18" s="1"/>
  <c r="BK3" i="19"/>
  <c r="AI3" i="18"/>
  <c r="AI6" i="18" s="1"/>
  <c r="BJ3" i="19"/>
  <c r="BJ6" i="19" s="1"/>
  <c r="F3" i="18"/>
  <c r="V3" i="23"/>
  <c r="J48" i="23" s="1"/>
  <c r="E3" i="20"/>
  <c r="E20" i="20" s="1"/>
  <c r="I3" i="19"/>
  <c r="AJ3" i="19"/>
  <c r="AJ26" i="19" s="1"/>
  <c r="L3" i="18"/>
  <c r="L8" i="18" s="1"/>
  <c r="AJ3" i="18"/>
  <c r="BL25" i="17"/>
  <c r="BL24" i="17"/>
  <c r="BL22" i="17"/>
  <c r="BL20" i="17"/>
  <c r="BL18" i="17"/>
  <c r="BL16" i="17"/>
  <c r="BL21" i="17"/>
  <c r="BL26" i="17"/>
  <c r="BL13" i="17"/>
  <c r="BL10" i="17"/>
  <c r="BL6" i="17"/>
  <c r="BL12" i="17"/>
  <c r="BL9" i="17"/>
  <c r="BL5" i="17"/>
  <c r="AB3" i="19"/>
  <c r="AB49" i="19" s="1"/>
  <c r="AB3" i="18"/>
  <c r="P29" i="18" s="1"/>
  <c r="BL3" i="18"/>
  <c r="BL26" i="18" s="1"/>
  <c r="AN3" i="19"/>
  <c r="AN22" i="19" s="1"/>
  <c r="T3" i="18"/>
  <c r="T21" i="18" s="1"/>
  <c r="S19" i="51" s="1"/>
  <c r="BL7" i="17"/>
  <c r="BL14" i="17"/>
  <c r="BL17" i="17"/>
  <c r="BL23" i="17"/>
  <c r="BO23" i="19"/>
  <c r="BO9" i="19"/>
  <c r="F3" i="19"/>
  <c r="F38" i="19" s="1"/>
  <c r="Q3" i="19"/>
  <c r="Q13" i="19" s="1"/>
  <c r="AA3" i="19"/>
  <c r="AA43" i="19" s="1"/>
  <c r="AI3" i="19"/>
  <c r="AT3" i="19"/>
  <c r="AT25" i="19" s="1"/>
  <c r="AN3" i="18"/>
  <c r="E3" i="18"/>
  <c r="AD3" i="18"/>
  <c r="AS26" i="18"/>
  <c r="AS24" i="18"/>
  <c r="AS22" i="18"/>
  <c r="AS20" i="18"/>
  <c r="AS18" i="18"/>
  <c r="AS16" i="18"/>
  <c r="AS14" i="18"/>
  <c r="AS25" i="18"/>
  <c r="AS23" i="18"/>
  <c r="AS21" i="18"/>
  <c r="AS10" i="18"/>
  <c r="AS6" i="18"/>
  <c r="AS12" i="18"/>
  <c r="AS5" i="18"/>
  <c r="AS19" i="18"/>
  <c r="AS7" i="18"/>
  <c r="AS17" i="18"/>
  <c r="AS8" i="18"/>
  <c r="AS15" i="18"/>
  <c r="AS11" i="18"/>
  <c r="V3" i="19"/>
  <c r="AD3" i="19"/>
  <c r="BL3" i="19"/>
  <c r="BL16" i="19" s="1"/>
  <c r="BP3" i="19"/>
  <c r="BP11" i="19" s="1"/>
  <c r="AO3" i="19"/>
  <c r="AF3" i="19"/>
  <c r="AF24" i="19" s="1"/>
  <c r="X3" i="19"/>
  <c r="P3" i="19"/>
  <c r="P25" i="19" s="1"/>
  <c r="G3" i="19"/>
  <c r="G26" i="19" s="1"/>
  <c r="L3" i="19"/>
  <c r="W3" i="19"/>
  <c r="AG3" i="19"/>
  <c r="AG26" i="19" s="1"/>
  <c r="AQ3" i="19"/>
  <c r="BM3" i="19"/>
  <c r="BM23" i="19" s="1"/>
  <c r="AH3" i="21"/>
  <c r="E3" i="19"/>
  <c r="O3" i="19"/>
  <c r="O22" i="19" s="1"/>
  <c r="Z3" i="19"/>
  <c r="N45" i="19" s="1"/>
  <c r="AH3" i="19"/>
  <c r="AH25" i="19" s="1"/>
  <c r="AR3" i="19"/>
  <c r="AR6" i="19" s="1"/>
  <c r="BN3" i="19"/>
  <c r="BM3" i="18"/>
  <c r="AT3" i="18"/>
  <c r="AF3" i="18"/>
  <c r="Z3" i="18"/>
  <c r="S3" i="18"/>
  <c r="K3" i="18"/>
  <c r="BJ3" i="18"/>
  <c r="AP3" i="18"/>
  <c r="AG3" i="18"/>
  <c r="Y3" i="18"/>
  <c r="Q3" i="18"/>
  <c r="H3" i="18"/>
  <c r="BK3" i="18"/>
  <c r="AQ3" i="18"/>
  <c r="AH3" i="18"/>
  <c r="AA3" i="18"/>
  <c r="R3" i="18"/>
  <c r="I3" i="18"/>
  <c r="P3" i="18"/>
  <c r="AC3" i="18"/>
  <c r="AO3" i="18"/>
  <c r="BN3" i="18"/>
  <c r="W3" i="21"/>
  <c r="AC3" i="21"/>
  <c r="Q46" i="21" s="1"/>
  <c r="AS3" i="20"/>
  <c r="AR3" i="20"/>
  <c r="AR16" i="20" s="1"/>
  <c r="AA3" i="20"/>
  <c r="AA33" i="20" s="1"/>
  <c r="AN3" i="21"/>
  <c r="BI3" i="21"/>
  <c r="BI13" i="21" s="1"/>
  <c r="V3" i="21"/>
  <c r="AQ3" i="21"/>
  <c r="AQ9" i="21" s="1"/>
  <c r="O3" i="21"/>
  <c r="O13" i="21" s="1"/>
  <c r="AP3" i="21"/>
  <c r="AP26" i="21" s="1"/>
  <c r="H3" i="21"/>
  <c r="G3" i="21"/>
  <c r="G21" i="21" s="1"/>
  <c r="BO6" i="19"/>
  <c r="BO12" i="19"/>
  <c r="BO15" i="19"/>
  <c r="BO16" i="19"/>
  <c r="BO19" i="19"/>
  <c r="BO13" i="19"/>
  <c r="BO26" i="19"/>
  <c r="BO25" i="19"/>
  <c r="BO22" i="19"/>
  <c r="BO18" i="19"/>
  <c r="BO20" i="19"/>
  <c r="BO17" i="19"/>
  <c r="BO24" i="19"/>
  <c r="BO7" i="19"/>
  <c r="BO5" i="19"/>
  <c r="BO10" i="19"/>
  <c r="BO14" i="19"/>
  <c r="BO21" i="19"/>
  <c r="BO8" i="19"/>
  <c r="BO11" i="19"/>
  <c r="J3" i="19"/>
  <c r="R3" i="19"/>
  <c r="Y3" i="19"/>
  <c r="AE3" i="19"/>
  <c r="AK3" i="19"/>
  <c r="AS3" i="19"/>
  <c r="AU3" i="22"/>
  <c r="AU24" i="22" s="1"/>
  <c r="BP3" i="22"/>
  <c r="BP18" i="22" s="1"/>
  <c r="W3" i="20"/>
  <c r="BL3" i="20"/>
  <c r="X3" i="22"/>
  <c r="L35" i="22" s="1"/>
  <c r="AA3" i="22"/>
  <c r="K3" i="20"/>
  <c r="Z3" i="20"/>
  <c r="AQ3" i="20"/>
  <c r="BN3" i="20"/>
  <c r="BI3" i="20"/>
  <c r="V3" i="20"/>
  <c r="AN3" i="20"/>
  <c r="AD3" i="20"/>
  <c r="Q3" i="20"/>
  <c r="AF3" i="20"/>
  <c r="BO3" i="20"/>
  <c r="AP3" i="20"/>
  <c r="AH3" i="20"/>
  <c r="AB3" i="20"/>
  <c r="O3" i="20"/>
  <c r="G3" i="20"/>
  <c r="BP3" i="20"/>
  <c r="AU3" i="20"/>
  <c r="AE3" i="20"/>
  <c r="X3" i="20"/>
  <c r="P3" i="20"/>
  <c r="F3" i="20"/>
  <c r="BJ3" i="20"/>
  <c r="AK3" i="20"/>
  <c r="AC3" i="20"/>
  <c r="S3" i="20"/>
  <c r="I3" i="20"/>
  <c r="BK3" i="20"/>
  <c r="AO3" i="20"/>
  <c r="T3" i="20"/>
  <c r="J3" i="20"/>
  <c r="R3" i="20"/>
  <c r="AG3" i="20"/>
  <c r="AT3" i="20"/>
  <c r="L21" i="20"/>
  <c r="L24" i="20"/>
  <c r="L18" i="20"/>
  <c r="L12" i="20"/>
  <c r="L10" i="20"/>
  <c r="L8" i="20"/>
  <c r="L6" i="20"/>
  <c r="L22" i="20"/>
  <c r="L13" i="20"/>
  <c r="L17" i="20"/>
  <c r="L14" i="20"/>
  <c r="L25" i="20"/>
  <c r="L20" i="20"/>
  <c r="L16" i="20"/>
  <c r="L15" i="20"/>
  <c r="L11" i="20"/>
  <c r="L26" i="20"/>
  <c r="L23" i="20"/>
  <c r="L19" i="20"/>
  <c r="L9" i="20"/>
  <c r="AI3" i="20"/>
  <c r="L5" i="20"/>
  <c r="H3" i="20"/>
  <c r="Y3" i="20"/>
  <c r="AJ3" i="20"/>
  <c r="BM3" i="20"/>
  <c r="L7" i="20"/>
  <c r="AD3" i="22"/>
  <c r="AD6" i="22" s="1"/>
  <c r="BM3" i="21"/>
  <c r="BM16" i="21" s="1"/>
  <c r="BP3" i="21"/>
  <c r="AI3" i="21"/>
  <c r="AI16" i="21" s="1"/>
  <c r="P3" i="21"/>
  <c r="P6" i="21" s="1"/>
  <c r="AB3" i="21"/>
  <c r="BJ3" i="21"/>
  <c r="BJ7" i="21" s="1"/>
  <c r="AS3" i="23"/>
  <c r="AS25" i="23" s="1"/>
  <c r="BP3" i="23"/>
  <c r="BP15" i="23" s="1"/>
  <c r="AU3" i="23"/>
  <c r="AU26" i="23" s="1"/>
  <c r="Y3" i="23"/>
  <c r="P3" i="22"/>
  <c r="P12" i="22" s="1"/>
  <c r="BO10" i="22"/>
  <c r="BL3" i="22"/>
  <c r="BL9" i="22" s="1"/>
  <c r="BK3" i="22"/>
  <c r="BK18" i="22" s="1"/>
  <c r="AP3" i="22"/>
  <c r="AP11" i="22" s="1"/>
  <c r="I3" i="22"/>
  <c r="I8" i="22" s="1"/>
  <c r="BJ3" i="22"/>
  <c r="BJ26" i="22" s="1"/>
  <c r="AO3" i="22"/>
  <c r="AO25" i="22" s="1"/>
  <c r="AC3" i="22"/>
  <c r="AC37" i="22" s="1"/>
  <c r="T3" i="22"/>
  <c r="T16" i="22" s="1"/>
  <c r="O14" i="51" s="1"/>
  <c r="H3" i="22"/>
  <c r="H18" i="22" s="1"/>
  <c r="BI3" i="22"/>
  <c r="BI21" i="22" s="1"/>
  <c r="AJ3" i="22"/>
  <c r="AJ11" i="22" s="1"/>
  <c r="AB3" i="22"/>
  <c r="AB42" i="22" s="1"/>
  <c r="Q3" i="22"/>
  <c r="Q16" i="22" s="1"/>
  <c r="G3" i="22"/>
  <c r="BN3" i="22"/>
  <c r="BN13" i="22" s="1"/>
  <c r="AQ3" i="22"/>
  <c r="AQ22" i="22" s="1"/>
  <c r="AG3" i="22"/>
  <c r="AG18" i="22" s="1"/>
  <c r="W3" i="22"/>
  <c r="K49" i="22" s="1"/>
  <c r="L3" i="22"/>
  <c r="AH3" i="22"/>
  <c r="F3" i="22"/>
  <c r="F32" i="22" s="1"/>
  <c r="AI3" i="22"/>
  <c r="AI15" i="22" s="1"/>
  <c r="O3" i="22"/>
  <c r="O9" i="22" s="1"/>
  <c r="AR3" i="22"/>
  <c r="AR13" i="22" s="1"/>
  <c r="BO26" i="21"/>
  <c r="BO24" i="21"/>
  <c r="BO23" i="21"/>
  <c r="BO21" i="21"/>
  <c r="BO25" i="21"/>
  <c r="BO19" i="21"/>
  <c r="BO17" i="21"/>
  <c r="BO15" i="21"/>
  <c r="BO13" i="21"/>
  <c r="BO22" i="21"/>
  <c r="BO14" i="21"/>
  <c r="BO12" i="21"/>
  <c r="BO9" i="21"/>
  <c r="BO7" i="21"/>
  <c r="BO5" i="21"/>
  <c r="BO18" i="21"/>
  <c r="BO16" i="21"/>
  <c r="BO20" i="21"/>
  <c r="BO6" i="21"/>
  <c r="BO8" i="21"/>
  <c r="BO10" i="21"/>
  <c r="AD3" i="23"/>
  <c r="AD21" i="23" s="1"/>
  <c r="F3" i="21"/>
  <c r="L3" i="21"/>
  <c r="T3" i="21"/>
  <c r="AA3" i="21"/>
  <c r="AG3" i="21"/>
  <c r="AO3" i="21"/>
  <c r="AU3" i="21"/>
  <c r="BN3" i="21"/>
  <c r="AN3" i="24"/>
  <c r="AN22" i="24" s="1"/>
  <c r="I3" i="21"/>
  <c r="Q3" i="21"/>
  <c r="X3" i="21"/>
  <c r="AD3" i="21"/>
  <c r="AJ3" i="21"/>
  <c r="AR3" i="21"/>
  <c r="BK3" i="21"/>
  <c r="J3" i="21"/>
  <c r="R3" i="21"/>
  <c r="Y3" i="21"/>
  <c r="AE3" i="21"/>
  <c r="AK3" i="21"/>
  <c r="AS3" i="21"/>
  <c r="BL3" i="21"/>
  <c r="AE3" i="24"/>
  <c r="AE12" i="24" s="1"/>
  <c r="V3" i="22"/>
  <c r="E3" i="21"/>
  <c r="K3" i="21"/>
  <c r="S3" i="21"/>
  <c r="Z3" i="21"/>
  <c r="AF3" i="21"/>
  <c r="AT3" i="21"/>
  <c r="V3" i="24"/>
  <c r="S3" i="23"/>
  <c r="S6" i="23" s="1"/>
  <c r="BO26" i="22"/>
  <c r="BO24" i="22"/>
  <c r="BO22" i="22"/>
  <c r="BO20" i="22"/>
  <c r="BO18" i="22"/>
  <c r="BO16" i="22"/>
  <c r="BO14" i="22"/>
  <c r="BO23" i="22"/>
  <c r="BO21" i="22"/>
  <c r="BO19" i="22"/>
  <c r="BO17" i="22"/>
  <c r="BO15" i="22"/>
  <c r="BO7" i="22"/>
  <c r="BO5" i="22"/>
  <c r="BO12" i="22"/>
  <c r="BO11" i="22"/>
  <c r="BO9" i="22"/>
  <c r="BO6" i="22"/>
  <c r="BO25" i="22"/>
  <c r="BI3" i="23"/>
  <c r="BL3" i="23"/>
  <c r="AE3" i="23"/>
  <c r="K3" i="23"/>
  <c r="K24" i="23" s="1"/>
  <c r="BN3" i="23"/>
  <c r="AH3" i="23"/>
  <c r="AH26" i="23" s="1"/>
  <c r="O3" i="23"/>
  <c r="AB3" i="23"/>
  <c r="AB46" i="23" s="1"/>
  <c r="E3" i="23"/>
  <c r="E18" i="23" s="1"/>
  <c r="AK3" i="23"/>
  <c r="AK6" i="23" s="1"/>
  <c r="L3" i="24"/>
  <c r="L12" i="24" s="1"/>
  <c r="G3" i="23"/>
  <c r="AO3" i="23"/>
  <c r="AO15" i="23" s="1"/>
  <c r="AN3" i="22"/>
  <c r="E3" i="22"/>
  <c r="BO8" i="22"/>
  <c r="K3" i="22"/>
  <c r="S3" i="22"/>
  <c r="Z3" i="22"/>
  <c r="AF3" i="22"/>
  <c r="AT3" i="22"/>
  <c r="BM3" i="22"/>
  <c r="J3" i="22"/>
  <c r="R3" i="22"/>
  <c r="Y3" i="22"/>
  <c r="AE3" i="22"/>
  <c r="AK3" i="22"/>
  <c r="AS3" i="22"/>
  <c r="BJ3" i="24"/>
  <c r="BJ11" i="24" s="1"/>
  <c r="AF3" i="24"/>
  <c r="AF23" i="24" s="1"/>
  <c r="T3" i="24"/>
  <c r="T8" i="24" s="1"/>
  <c r="M6" i="51" s="1"/>
  <c r="AU3" i="24"/>
  <c r="Y3" i="24"/>
  <c r="M44" i="24" s="1"/>
  <c r="G3" i="24"/>
  <c r="G17" i="24" s="1"/>
  <c r="AP3" i="24"/>
  <c r="AP16" i="24" s="1"/>
  <c r="W3" i="24"/>
  <c r="K45" i="24" s="1"/>
  <c r="F3" i="24"/>
  <c r="F38" i="24" s="1"/>
  <c r="AI3" i="24"/>
  <c r="P3" i="24"/>
  <c r="P23" i="24" s="1"/>
  <c r="BI3" i="24"/>
  <c r="BI23" i="24" s="1"/>
  <c r="AC3" i="24"/>
  <c r="AC45" i="24" s="1"/>
  <c r="K3" i="24"/>
  <c r="K10" i="24" s="1"/>
  <c r="AB3" i="29"/>
  <c r="P43" i="29" s="1"/>
  <c r="X3" i="29"/>
  <c r="X50" i="29" s="1"/>
  <c r="F3" i="23"/>
  <c r="P3" i="23"/>
  <c r="AA3" i="23"/>
  <c r="AI3" i="23"/>
  <c r="AT3" i="23"/>
  <c r="BO3" i="23"/>
  <c r="E3" i="24"/>
  <c r="E8" i="24" s="1"/>
  <c r="J3" i="23"/>
  <c r="T3" i="23"/>
  <c r="AC3" i="23"/>
  <c r="AN3" i="23"/>
  <c r="BK3" i="23"/>
  <c r="AR3" i="23"/>
  <c r="AJ3" i="23"/>
  <c r="X3" i="23"/>
  <c r="Q3" i="23"/>
  <c r="I3" i="23"/>
  <c r="BJ3" i="23"/>
  <c r="AP3" i="23"/>
  <c r="AG3" i="23"/>
  <c r="Z3" i="23"/>
  <c r="R3" i="23"/>
  <c r="H3" i="23"/>
  <c r="L3" i="23"/>
  <c r="W3" i="23"/>
  <c r="AF3" i="23"/>
  <c r="AQ3" i="23"/>
  <c r="BM3" i="23"/>
  <c r="BL26" i="24"/>
  <c r="BL25" i="24"/>
  <c r="BL24" i="24"/>
  <c r="BL22" i="24"/>
  <c r="BL21" i="24"/>
  <c r="BL17" i="24"/>
  <c r="BL20" i="24"/>
  <c r="BL11" i="24"/>
  <c r="BL7" i="24"/>
  <c r="BL19" i="24"/>
  <c r="BL14" i="24"/>
  <c r="BL23" i="24"/>
  <c r="BL18" i="24"/>
  <c r="BL16" i="24"/>
  <c r="BL15" i="24"/>
  <c r="BL12" i="24"/>
  <c r="BL5" i="24"/>
  <c r="BL8" i="24"/>
  <c r="BL10" i="24"/>
  <c r="BK3" i="24"/>
  <c r="AR3" i="24"/>
  <c r="AJ3" i="24"/>
  <c r="X3" i="24"/>
  <c r="Q3" i="24"/>
  <c r="I3" i="24"/>
  <c r="BN3" i="24"/>
  <c r="AT3" i="24"/>
  <c r="AK3" i="24"/>
  <c r="BM3" i="24"/>
  <c r="AG3" i="24"/>
  <c r="H3" i="24"/>
  <c r="BO3" i="24"/>
  <c r="AS3" i="24"/>
  <c r="AH3" i="24"/>
  <c r="AA3" i="24"/>
  <c r="S3" i="24"/>
  <c r="J3" i="24"/>
  <c r="AQ3" i="24"/>
  <c r="Z3" i="24"/>
  <c r="R3" i="24"/>
  <c r="O3" i="24"/>
  <c r="AB3" i="24"/>
  <c r="AO3" i="24"/>
  <c r="BP3" i="24"/>
  <c r="BL9" i="24"/>
  <c r="BL13" i="24"/>
  <c r="BL6" i="24"/>
  <c r="BI3" i="29"/>
  <c r="BI21" i="29" s="1"/>
  <c r="AD3" i="24"/>
  <c r="BM26" i="25"/>
  <c r="BM25" i="25"/>
  <c r="BM24" i="25"/>
  <c r="BM23" i="25"/>
  <c r="BM22" i="25"/>
  <c r="BM20" i="25"/>
  <c r="BM18" i="25"/>
  <c r="BM16" i="25"/>
  <c r="BM19" i="25"/>
  <c r="BM17" i="25"/>
  <c r="BM14" i="25"/>
  <c r="BM12" i="25"/>
  <c r="BM11" i="25"/>
  <c r="BM21" i="25"/>
  <c r="BM7" i="25"/>
  <c r="BM6" i="25"/>
  <c r="BM9" i="25"/>
  <c r="BM5" i="25"/>
  <c r="BM15" i="25"/>
  <c r="BM10" i="25"/>
  <c r="BM13" i="25"/>
  <c r="BM8" i="25"/>
  <c r="BO3" i="27"/>
  <c r="BO21" i="27" s="1"/>
  <c r="AU3" i="27"/>
  <c r="AU26" i="27" s="1"/>
  <c r="AH3" i="27"/>
  <c r="AH8" i="27" s="1"/>
  <c r="T3" i="27"/>
  <c r="T9" i="27" s="1"/>
  <c r="J7" i="51" s="1"/>
  <c r="H3" i="27"/>
  <c r="AR3" i="27"/>
  <c r="AR16" i="27" s="1"/>
  <c r="AE3" i="27"/>
  <c r="AE9" i="27" s="1"/>
  <c r="R3" i="27"/>
  <c r="R26" i="27" s="1"/>
  <c r="G3" i="27"/>
  <c r="G43" i="27" s="1"/>
  <c r="BJ3" i="27"/>
  <c r="AI3" i="27"/>
  <c r="AI24" i="27" s="1"/>
  <c r="W3" i="27"/>
  <c r="W39" i="27" s="1"/>
  <c r="I3" i="27"/>
  <c r="I21" i="27" s="1"/>
  <c r="AA3" i="27"/>
  <c r="AA44" i="27" s="1"/>
  <c r="BL3" i="27"/>
  <c r="BL13" i="27" s="1"/>
  <c r="BI3" i="25"/>
  <c r="V3" i="25"/>
  <c r="Q3" i="25"/>
  <c r="AD3" i="25"/>
  <c r="AR3" i="25"/>
  <c r="E3" i="26"/>
  <c r="E8" i="26" s="1"/>
  <c r="R3" i="25"/>
  <c r="AS3" i="25"/>
  <c r="J3" i="27"/>
  <c r="J5" i="27" s="1"/>
  <c r="AK3" i="27"/>
  <c r="AK16" i="27" s="1"/>
  <c r="G3" i="26"/>
  <c r="AC3" i="26"/>
  <c r="Q39" i="26" s="1"/>
  <c r="E3" i="25"/>
  <c r="S3" i="25"/>
  <c r="AT3" i="25"/>
  <c r="AD3" i="27"/>
  <c r="AD19" i="27" s="1"/>
  <c r="Y3" i="27"/>
  <c r="M48" i="27" s="1"/>
  <c r="BK3" i="27"/>
  <c r="BK18" i="27" s="1"/>
  <c r="Q3" i="26"/>
  <c r="Q10" i="26" s="1"/>
  <c r="AQ3" i="26"/>
  <c r="AQ18" i="26" s="1"/>
  <c r="K3" i="25"/>
  <c r="Z3" i="25"/>
  <c r="AN3" i="25"/>
  <c r="BO3" i="25"/>
  <c r="AP3" i="25"/>
  <c r="AH3" i="25"/>
  <c r="AB3" i="25"/>
  <c r="O3" i="25"/>
  <c r="G3" i="25"/>
  <c r="BN3" i="25"/>
  <c r="AU3" i="25"/>
  <c r="AO3" i="25"/>
  <c r="AG3" i="25"/>
  <c r="AA3" i="25"/>
  <c r="T3" i="25"/>
  <c r="L3" i="25"/>
  <c r="F3" i="25"/>
  <c r="BP3" i="25"/>
  <c r="BJ3" i="25"/>
  <c r="AQ3" i="25"/>
  <c r="AI3" i="25"/>
  <c r="AC3" i="25"/>
  <c r="W3" i="25"/>
  <c r="P3" i="25"/>
  <c r="H3" i="25"/>
  <c r="AE3" i="25"/>
  <c r="AB3" i="27"/>
  <c r="P50" i="27" s="1"/>
  <c r="BP3" i="27"/>
  <c r="BP20" i="27" s="1"/>
  <c r="BK3" i="26"/>
  <c r="BM3" i="26"/>
  <c r="BM25" i="26" s="1"/>
  <c r="AF3" i="25"/>
  <c r="P3" i="27"/>
  <c r="P18" i="27" s="1"/>
  <c r="AO3" i="27"/>
  <c r="AO13" i="27" s="1"/>
  <c r="O3" i="26"/>
  <c r="O18" i="26" s="1"/>
  <c r="I3" i="25"/>
  <c r="X3" i="25"/>
  <c r="AJ3" i="25"/>
  <c r="BK3" i="25"/>
  <c r="BN3" i="26"/>
  <c r="BN26" i="26" s="1"/>
  <c r="BP3" i="26"/>
  <c r="BP19" i="26" s="1"/>
  <c r="AT3" i="26"/>
  <c r="AH3" i="26"/>
  <c r="AH23" i="26" s="1"/>
  <c r="W3" i="26"/>
  <c r="K31" i="26" s="1"/>
  <c r="I3" i="26"/>
  <c r="I19" i="26" s="1"/>
  <c r="BO3" i="26"/>
  <c r="BO21" i="26" s="1"/>
  <c r="AR3" i="26"/>
  <c r="AR26" i="26" s="1"/>
  <c r="AF3" i="26"/>
  <c r="AF17" i="26" s="1"/>
  <c r="S3" i="26"/>
  <c r="S24" i="26" s="1"/>
  <c r="H3" i="26"/>
  <c r="H31" i="26" s="1"/>
  <c r="AI3" i="26"/>
  <c r="AI8" i="26" s="1"/>
  <c r="X3" i="26"/>
  <c r="L45" i="26" s="1"/>
  <c r="K3" i="26"/>
  <c r="K16" i="26" s="1"/>
  <c r="Z3" i="26"/>
  <c r="Z47" i="26" s="1"/>
  <c r="BJ3" i="26"/>
  <c r="BJ18" i="26" s="1"/>
  <c r="F3" i="27"/>
  <c r="F46" i="27" s="1"/>
  <c r="AB3" i="26"/>
  <c r="AB31" i="26" s="1"/>
  <c r="Q3" i="28"/>
  <c r="Q12" i="28" s="1"/>
  <c r="AI3" i="28"/>
  <c r="AI15" i="28" s="1"/>
  <c r="AA3" i="28"/>
  <c r="AA33" i="28" s="1"/>
  <c r="AR3" i="28"/>
  <c r="AR8" i="28" s="1"/>
  <c r="Q3" i="27"/>
  <c r="Q19" i="27" s="1"/>
  <c r="AP3" i="27"/>
  <c r="P3" i="26"/>
  <c r="P8" i="26" s="1"/>
  <c r="AP3" i="26"/>
  <c r="AP22" i="26" s="1"/>
  <c r="J3" i="25"/>
  <c r="Y3" i="25"/>
  <c r="AK3" i="25"/>
  <c r="BL3" i="25"/>
  <c r="AD3" i="26"/>
  <c r="AD21" i="26" s="1"/>
  <c r="BI3" i="26"/>
  <c r="BI24" i="26" s="1"/>
  <c r="V3" i="30"/>
  <c r="J44" i="30" s="1"/>
  <c r="AH26" i="26"/>
  <c r="BJ3" i="30"/>
  <c r="BJ15" i="30" s="1"/>
  <c r="BK3" i="28"/>
  <c r="BK23" i="28" s="1"/>
  <c r="AN3" i="26"/>
  <c r="AJ9" i="26"/>
  <c r="AJ10" i="26"/>
  <c r="H3" i="28"/>
  <c r="H44" i="28" s="1"/>
  <c r="V3" i="26"/>
  <c r="AJ5" i="26"/>
  <c r="AJ26" i="26"/>
  <c r="AJ25" i="26"/>
  <c r="AJ20" i="26"/>
  <c r="AJ16" i="26"/>
  <c r="AJ17" i="26"/>
  <c r="AJ23" i="26"/>
  <c r="AJ21" i="26"/>
  <c r="AJ12" i="26"/>
  <c r="AJ8" i="26"/>
  <c r="AJ6" i="26"/>
  <c r="AJ19" i="26"/>
  <c r="AJ24" i="26"/>
  <c r="AJ22" i="26"/>
  <c r="AJ18" i="26"/>
  <c r="AJ15" i="26"/>
  <c r="AJ14" i="26"/>
  <c r="AJ13" i="26"/>
  <c r="AJ11" i="26"/>
  <c r="J3" i="26"/>
  <c r="R3" i="26"/>
  <c r="Y3" i="26"/>
  <c r="AE3" i="26"/>
  <c r="AK3" i="26"/>
  <c r="AS3" i="26"/>
  <c r="BL3" i="26"/>
  <c r="O3" i="27"/>
  <c r="O22" i="27" s="1"/>
  <c r="X3" i="27"/>
  <c r="AG3" i="27"/>
  <c r="AG26" i="27" s="1"/>
  <c r="AQ3" i="27"/>
  <c r="AQ23" i="27" s="1"/>
  <c r="F3" i="26"/>
  <c r="L3" i="26"/>
  <c r="T3" i="26"/>
  <c r="AA3" i="26"/>
  <c r="AG3" i="26"/>
  <c r="AO3" i="26"/>
  <c r="AU3" i="26"/>
  <c r="BM3" i="28"/>
  <c r="BM24" i="28" s="1"/>
  <c r="BN3" i="28"/>
  <c r="BN24" i="28" s="1"/>
  <c r="AO3" i="28"/>
  <c r="X3" i="28"/>
  <c r="L45" i="28" s="1"/>
  <c r="I3" i="28"/>
  <c r="I33" i="28" s="1"/>
  <c r="BJ3" i="28"/>
  <c r="BJ24" i="28" s="1"/>
  <c r="AG3" i="28"/>
  <c r="AG13" i="28" s="1"/>
  <c r="P3" i="28"/>
  <c r="P20" i="28" s="1"/>
  <c r="AU3" i="28"/>
  <c r="AU21" i="28" s="1"/>
  <c r="AC3" i="28"/>
  <c r="AC40" i="28" s="1"/>
  <c r="L3" i="28"/>
  <c r="L26" i="28" s="1"/>
  <c r="AQ3" i="28"/>
  <c r="AQ25" i="28" s="1"/>
  <c r="W3" i="28"/>
  <c r="W30" i="28" s="1"/>
  <c r="F3" i="28"/>
  <c r="F30" i="28" s="1"/>
  <c r="AJ3" i="28"/>
  <c r="AJ23" i="28" s="1"/>
  <c r="AT3" i="29"/>
  <c r="AT25" i="29" s="1"/>
  <c r="AU3" i="29"/>
  <c r="AU10" i="29" s="1"/>
  <c r="Z3" i="29"/>
  <c r="Z47" i="29" s="1"/>
  <c r="I3" i="29"/>
  <c r="I18" i="29" s="1"/>
  <c r="AP3" i="29"/>
  <c r="AP22" i="29" s="1"/>
  <c r="T3" i="29"/>
  <c r="AJ3" i="29"/>
  <c r="AJ13" i="29" s="1"/>
  <c r="Q3" i="29"/>
  <c r="Q13" i="29" s="1"/>
  <c r="AG3" i="29"/>
  <c r="AG9" i="29" s="1"/>
  <c r="K3" i="29"/>
  <c r="BK3" i="29"/>
  <c r="BK15" i="29" s="1"/>
  <c r="F3" i="29"/>
  <c r="F40" i="29" s="1"/>
  <c r="BN3" i="29"/>
  <c r="T3" i="28"/>
  <c r="T7" i="28" s="1"/>
  <c r="I5" i="51" s="1"/>
  <c r="BP3" i="28"/>
  <c r="BP15" i="28" s="1"/>
  <c r="AN3" i="27"/>
  <c r="E3" i="27"/>
  <c r="BI3" i="27"/>
  <c r="V3" i="27"/>
  <c r="L3" i="29"/>
  <c r="BL3" i="30"/>
  <c r="BL22" i="30" s="1"/>
  <c r="Q3" i="30"/>
  <c r="Q11" i="30" s="1"/>
  <c r="BM3" i="27"/>
  <c r="AT3" i="27"/>
  <c r="AF3" i="27"/>
  <c r="Z3" i="27"/>
  <c r="S3" i="27"/>
  <c r="K3" i="27"/>
  <c r="L3" i="27"/>
  <c r="AC3" i="27"/>
  <c r="AJ3" i="27"/>
  <c r="AS3" i="27"/>
  <c r="BN3" i="27"/>
  <c r="AH3" i="30"/>
  <c r="AH11" i="30" s="1"/>
  <c r="BK3" i="30"/>
  <c r="BK19" i="30" s="1"/>
  <c r="I3" i="30"/>
  <c r="I23" i="30" s="1"/>
  <c r="AA3" i="30"/>
  <c r="AA40" i="30" s="1"/>
  <c r="AQ3" i="30"/>
  <c r="AQ12" i="30" s="1"/>
  <c r="P3" i="30"/>
  <c r="P15" i="30" s="1"/>
  <c r="AF3" i="30"/>
  <c r="AF5" i="30" s="1"/>
  <c r="BI3" i="30"/>
  <c r="BI13" i="30" s="1"/>
  <c r="G3" i="29"/>
  <c r="G48" i="29" s="1"/>
  <c r="S3" i="29"/>
  <c r="S9" i="29" s="1"/>
  <c r="AF3" i="29"/>
  <c r="AF14" i="29" s="1"/>
  <c r="AN3" i="28"/>
  <c r="E3" i="28"/>
  <c r="BI3" i="28"/>
  <c r="V3" i="28"/>
  <c r="AD3" i="28"/>
  <c r="G3" i="30"/>
  <c r="G14" i="30" s="1"/>
  <c r="X3" i="30"/>
  <c r="AO3" i="30"/>
  <c r="AO10" i="30" s="1"/>
  <c r="BP3" i="30"/>
  <c r="BP5" i="30" s="1"/>
  <c r="S3" i="30"/>
  <c r="S16" i="30" s="1"/>
  <c r="H3" i="30"/>
  <c r="H19" i="30" s="1"/>
  <c r="Z3" i="30"/>
  <c r="N39" i="30" s="1"/>
  <c r="AP3" i="30"/>
  <c r="AP20" i="30" s="1"/>
  <c r="BP3" i="29"/>
  <c r="BP19" i="29" s="1"/>
  <c r="BM3" i="29"/>
  <c r="BM21" i="29" s="1"/>
  <c r="BO3" i="29"/>
  <c r="BO24" i="29" s="1"/>
  <c r="AR3" i="29"/>
  <c r="AR7" i="29" s="1"/>
  <c r="O3" i="29"/>
  <c r="O25" i="29" s="1"/>
  <c r="AA3" i="29"/>
  <c r="O45" i="29" s="1"/>
  <c r="AO3" i="29"/>
  <c r="AO26" i="29" s="1"/>
  <c r="G3" i="28"/>
  <c r="O3" i="28"/>
  <c r="AB3" i="28"/>
  <c r="AH3" i="28"/>
  <c r="AP3" i="28"/>
  <c r="BO3" i="28"/>
  <c r="J3" i="28"/>
  <c r="R3" i="28"/>
  <c r="Y3" i="28"/>
  <c r="AE3" i="28"/>
  <c r="AK3" i="28"/>
  <c r="AS3" i="28"/>
  <c r="BL3" i="28"/>
  <c r="K3" i="28"/>
  <c r="S3" i="28"/>
  <c r="Z3" i="28"/>
  <c r="AF3" i="28"/>
  <c r="AT3" i="28"/>
  <c r="V3" i="29"/>
  <c r="AG5" i="30"/>
  <c r="AG13" i="30"/>
  <c r="AH26" i="29"/>
  <c r="AH25" i="29"/>
  <c r="AH22" i="29"/>
  <c r="AH21" i="29"/>
  <c r="AH18" i="29"/>
  <c r="AH14" i="29"/>
  <c r="AH11" i="29"/>
  <c r="AH9" i="29"/>
  <c r="AH7" i="29"/>
  <c r="AH24" i="29"/>
  <c r="AH15" i="29"/>
  <c r="AH13" i="29"/>
  <c r="AH12" i="29"/>
  <c r="AH10" i="29"/>
  <c r="AH8" i="29"/>
  <c r="AH6" i="29"/>
  <c r="AH20" i="29"/>
  <c r="F3" i="30"/>
  <c r="F45" i="30" s="1"/>
  <c r="O3" i="30"/>
  <c r="O5" i="30" s="1"/>
  <c r="W3" i="30"/>
  <c r="K50" i="30" s="1"/>
  <c r="AD3" i="30"/>
  <c r="AD5" i="30" s="1"/>
  <c r="AN3" i="30"/>
  <c r="AN5" i="30" s="1"/>
  <c r="AU3" i="30"/>
  <c r="AU10" i="30" s="1"/>
  <c r="BO3" i="30"/>
  <c r="BO10" i="30" s="1"/>
  <c r="AG6" i="30"/>
  <c r="AG16" i="30"/>
  <c r="AD3" i="29"/>
  <c r="AH23" i="29"/>
  <c r="E3" i="29"/>
  <c r="K3" i="30"/>
  <c r="K5" i="30" s="1"/>
  <c r="T3" i="30"/>
  <c r="T16" i="30" s="1"/>
  <c r="G14" i="51" s="1"/>
  <c r="AB3" i="30"/>
  <c r="AB41" i="30" s="1"/>
  <c r="AI3" i="30"/>
  <c r="AI6" i="30" s="1"/>
  <c r="AR3" i="30"/>
  <c r="AR9" i="30" s="1"/>
  <c r="BM3" i="30"/>
  <c r="BM14" i="30" s="1"/>
  <c r="AH17" i="29"/>
  <c r="AH19" i="29"/>
  <c r="E3" i="30"/>
  <c r="E22" i="30" s="1"/>
  <c r="L3" i="30"/>
  <c r="L23" i="30" s="1"/>
  <c r="AC3" i="30"/>
  <c r="Q47" i="30" s="1"/>
  <c r="AJ3" i="30"/>
  <c r="AJ26" i="30" s="1"/>
  <c r="AT3" i="30"/>
  <c r="AT22" i="30" s="1"/>
  <c r="BN3" i="30"/>
  <c r="BN26" i="30" s="1"/>
  <c r="AN3" i="29"/>
  <c r="AH5" i="29"/>
  <c r="AH16" i="29"/>
  <c r="J3" i="29"/>
  <c r="R3" i="29"/>
  <c r="Y3" i="29"/>
  <c r="AE3" i="29"/>
  <c r="AK3" i="29"/>
  <c r="AS3" i="29"/>
  <c r="BL3" i="29"/>
  <c r="H3" i="29"/>
  <c r="P3" i="29"/>
  <c r="W3" i="29"/>
  <c r="AC3" i="29"/>
  <c r="AI3" i="29"/>
  <c r="AQ3" i="29"/>
  <c r="BJ3" i="29"/>
  <c r="AQ10" i="30"/>
  <c r="AG7" i="30"/>
  <c r="AG24" i="30"/>
  <c r="AG26" i="30"/>
  <c r="AG25" i="30"/>
  <c r="AG23" i="30"/>
  <c r="AG21" i="30"/>
  <c r="AG22" i="30"/>
  <c r="AG20" i="30"/>
  <c r="AG19" i="30"/>
  <c r="AG17" i="30"/>
  <c r="AG18" i="30"/>
  <c r="AG15" i="30"/>
  <c r="AG12" i="30"/>
  <c r="AG14" i="30"/>
  <c r="AG11" i="30"/>
  <c r="AG8" i="30"/>
  <c r="AG9" i="30"/>
  <c r="J3" i="30"/>
  <c r="R3" i="30"/>
  <c r="Y3" i="30"/>
  <c r="AE3" i="30"/>
  <c r="AK3" i="30"/>
  <c r="AS3" i="30"/>
  <c r="Q3" i="31"/>
  <c r="Q7" i="31" s="1"/>
  <c r="AI3" i="31"/>
  <c r="AI9" i="31" s="1"/>
  <c r="BK3" i="31"/>
  <c r="BK17" i="31" s="1"/>
  <c r="BM11" i="31"/>
  <c r="BM18" i="31"/>
  <c r="G3" i="31"/>
  <c r="G40" i="31" s="1"/>
  <c r="W3" i="31"/>
  <c r="K33" i="31" s="1"/>
  <c r="AJ3" i="31"/>
  <c r="AJ14" i="31" s="1"/>
  <c r="BO3" i="31"/>
  <c r="BO24" i="31" s="1"/>
  <c r="H3" i="31"/>
  <c r="H38" i="31" s="1"/>
  <c r="X3" i="31"/>
  <c r="X50" i="31" s="1"/>
  <c r="AP3" i="31"/>
  <c r="AP20" i="31" s="1"/>
  <c r="BP3" i="31"/>
  <c r="BP10" i="31" s="1"/>
  <c r="I3" i="31"/>
  <c r="I49" i="31" s="1"/>
  <c r="AB3" i="31"/>
  <c r="P50" i="31" s="1"/>
  <c r="AQ3" i="31"/>
  <c r="AQ8" i="31" s="1"/>
  <c r="BM9" i="31"/>
  <c r="O3" i="31"/>
  <c r="O26" i="31" s="1"/>
  <c r="AC3" i="31"/>
  <c r="AC50" i="31" s="1"/>
  <c r="AR3" i="31"/>
  <c r="AR12" i="31" s="1"/>
  <c r="P3" i="31"/>
  <c r="P24" i="31" s="1"/>
  <c r="AH3" i="31"/>
  <c r="AH7" i="31" s="1"/>
  <c r="BJ3" i="31"/>
  <c r="BJ18" i="31" s="1"/>
  <c r="AN3" i="31"/>
  <c r="E3" i="31"/>
  <c r="BI3" i="31"/>
  <c r="BM23" i="31"/>
  <c r="BM17" i="31"/>
  <c r="BM20" i="31"/>
  <c r="BM21" i="31"/>
  <c r="BM14" i="31"/>
  <c r="BM12" i="31"/>
  <c r="BM10" i="31"/>
  <c r="BM8" i="31"/>
  <c r="BM6" i="31"/>
  <c r="BM13" i="31"/>
  <c r="BM26" i="31"/>
  <c r="BM15" i="31"/>
  <c r="BM25" i="31"/>
  <c r="BM19" i="31"/>
  <c r="AD3" i="31"/>
  <c r="BM16" i="31"/>
  <c r="V3" i="31"/>
  <c r="BM7" i="31"/>
  <c r="BM22" i="31"/>
  <c r="BM24" i="31"/>
  <c r="F3" i="31"/>
  <c r="L3" i="31"/>
  <c r="T3" i="31"/>
  <c r="AA3" i="31"/>
  <c r="AG3" i="31"/>
  <c r="AO3" i="31"/>
  <c r="AU3" i="31"/>
  <c r="BN3" i="31"/>
  <c r="J3" i="31"/>
  <c r="R3" i="31"/>
  <c r="Y3" i="31"/>
  <c r="AE3" i="31"/>
  <c r="AK3" i="31"/>
  <c r="AS3" i="31"/>
  <c r="BL3" i="31"/>
  <c r="K3" i="31"/>
  <c r="S3" i="31"/>
  <c r="Z3" i="31"/>
  <c r="AF3" i="31"/>
  <c r="AT3" i="31"/>
  <c r="F36" i="73"/>
  <c r="E36" i="73"/>
  <c r="D36" i="73"/>
  <c r="C36" i="73"/>
  <c r="F35" i="73"/>
  <c r="E35" i="73"/>
  <c r="D35" i="73"/>
  <c r="C35" i="73"/>
  <c r="F34" i="73"/>
  <c r="E34" i="73"/>
  <c r="D34" i="73"/>
  <c r="C34" i="73"/>
  <c r="F33" i="73"/>
  <c r="E33" i="73"/>
  <c r="D33" i="73"/>
  <c r="C33" i="73"/>
  <c r="F32" i="73"/>
  <c r="E32" i="73"/>
  <c r="D32" i="73"/>
  <c r="C32" i="73"/>
  <c r="F31" i="73"/>
  <c r="E31" i="73"/>
  <c r="D31" i="73"/>
  <c r="C31" i="73"/>
  <c r="F30" i="73"/>
  <c r="E30" i="73"/>
  <c r="D30" i="73"/>
  <c r="C30" i="73"/>
  <c r="F29" i="73"/>
  <c r="E29" i="73"/>
  <c r="D29" i="73"/>
  <c r="C29" i="73"/>
  <c r="F28" i="73"/>
  <c r="E28" i="73"/>
  <c r="D28" i="73"/>
  <c r="C28" i="73"/>
  <c r="F27" i="73"/>
  <c r="E27" i="73"/>
  <c r="D27" i="73"/>
  <c r="C27" i="73"/>
  <c r="F26" i="73"/>
  <c r="E26" i="73"/>
  <c r="D26" i="73"/>
  <c r="C26" i="73"/>
  <c r="F25" i="73"/>
  <c r="E25" i="73"/>
  <c r="D25" i="73"/>
  <c r="C25" i="73"/>
  <c r="F24" i="73"/>
  <c r="E24" i="73"/>
  <c r="D24" i="73"/>
  <c r="C24" i="73"/>
  <c r="F23" i="73"/>
  <c r="E23" i="73"/>
  <c r="D23" i="73"/>
  <c r="C23" i="73"/>
  <c r="F22" i="73"/>
  <c r="E22" i="73"/>
  <c r="D22" i="73"/>
  <c r="C22" i="73"/>
  <c r="F21" i="73"/>
  <c r="E21" i="73"/>
  <c r="D21" i="73"/>
  <c r="C21" i="73"/>
  <c r="F20" i="73"/>
  <c r="E20" i="73"/>
  <c r="D20" i="73"/>
  <c r="C20" i="73"/>
  <c r="F19" i="73"/>
  <c r="E19" i="73"/>
  <c r="D19" i="73"/>
  <c r="C19" i="73"/>
  <c r="F18" i="73"/>
  <c r="E18" i="73"/>
  <c r="D18" i="73"/>
  <c r="C18" i="73"/>
  <c r="F17" i="73"/>
  <c r="E17" i="73"/>
  <c r="D17" i="73"/>
  <c r="C17" i="73"/>
  <c r="F16" i="73"/>
  <c r="E16" i="73"/>
  <c r="D16" i="73"/>
  <c r="C16" i="73"/>
  <c r="F15" i="73"/>
  <c r="E15" i="73"/>
  <c r="D15" i="73"/>
  <c r="C15" i="73"/>
  <c r="F14" i="73"/>
  <c r="E14" i="73"/>
  <c r="D14" i="73"/>
  <c r="C14" i="73"/>
  <c r="F13" i="73"/>
  <c r="E13" i="73"/>
  <c r="D13" i="73"/>
  <c r="C13" i="73"/>
  <c r="F12" i="73"/>
  <c r="E12" i="73"/>
  <c r="D12" i="73"/>
  <c r="C12" i="73"/>
  <c r="F11" i="73"/>
  <c r="E11" i="73"/>
  <c r="D11" i="73"/>
  <c r="C11" i="73"/>
  <c r="F10" i="73"/>
  <c r="E10" i="73"/>
  <c r="D10" i="73"/>
  <c r="C10" i="73"/>
  <c r="F9" i="73"/>
  <c r="E9" i="73"/>
  <c r="D9" i="73"/>
  <c r="C9" i="73"/>
  <c r="F8" i="73"/>
  <c r="E8" i="73"/>
  <c r="D8" i="73"/>
  <c r="C8" i="73"/>
  <c r="F7" i="73"/>
  <c r="E7" i="73"/>
  <c r="D7" i="73"/>
  <c r="C7" i="73"/>
  <c r="F6" i="73"/>
  <c r="E6" i="73"/>
  <c r="D6" i="73"/>
  <c r="C6" i="73"/>
  <c r="F5" i="73"/>
  <c r="E5" i="73"/>
  <c r="D5" i="73"/>
  <c r="C5" i="73"/>
  <c r="F4" i="73"/>
  <c r="E4" i="73"/>
  <c r="D4" i="73"/>
  <c r="C4" i="73"/>
  <c r="F3" i="73"/>
  <c r="E3" i="73"/>
  <c r="D3" i="73"/>
  <c r="C3" i="73"/>
  <c r="F2" i="73"/>
  <c r="E2" i="73"/>
  <c r="D2" i="73"/>
  <c r="C2" i="73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F16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AI4" i="59"/>
  <c r="AH4" i="59"/>
  <c r="AG4" i="59"/>
  <c r="AF4" i="59"/>
  <c r="AE4" i="59"/>
  <c r="AD4" i="59"/>
  <c r="AC4" i="59"/>
  <c r="AB4" i="59"/>
  <c r="AA4" i="59"/>
  <c r="Z4" i="59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F4" i="59"/>
  <c r="AI3" i="59"/>
  <c r="AH3" i="59"/>
  <c r="AG3" i="59"/>
  <c r="AF3" i="59"/>
  <c r="AE3" i="59"/>
  <c r="AD3" i="59"/>
  <c r="AC3" i="59"/>
  <c r="AB3" i="59"/>
  <c r="AA3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F3" i="59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F14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F12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F11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F6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F4" i="58"/>
  <c r="AI3" i="58"/>
  <c r="AH3" i="58"/>
  <c r="AG3" i="58"/>
  <c r="AF3" i="58"/>
  <c r="AE3" i="58"/>
  <c r="AD3" i="58"/>
  <c r="AC3" i="58"/>
  <c r="AB3" i="58"/>
  <c r="AA3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F3" i="58"/>
  <c r="AI24" i="53"/>
  <c r="AH24" i="53"/>
  <c r="AG24" i="53"/>
  <c r="AF24" i="53"/>
  <c r="AE24" i="53"/>
  <c r="AD24" i="53"/>
  <c r="AC24" i="53"/>
  <c r="AB24" i="53"/>
  <c r="AA24" i="53"/>
  <c r="Z24" i="53"/>
  <c r="Y24" i="53"/>
  <c r="X24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AI23" i="53"/>
  <c r="AH23" i="53"/>
  <c r="AG23" i="53"/>
  <c r="AF23" i="53"/>
  <c r="AE23" i="53"/>
  <c r="AD23" i="53"/>
  <c r="AC23" i="53"/>
  <c r="AB23" i="53"/>
  <c r="AA23" i="53"/>
  <c r="Z23" i="53"/>
  <c r="Y23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AI22" i="53"/>
  <c r="AH22" i="53"/>
  <c r="AG22" i="53"/>
  <c r="AF22" i="53"/>
  <c r="AE22" i="53"/>
  <c r="AD22" i="53"/>
  <c r="AC22" i="53"/>
  <c r="AB22" i="53"/>
  <c r="AA22" i="53"/>
  <c r="Z22" i="53"/>
  <c r="Y22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AI21" i="53"/>
  <c r="AH21" i="53"/>
  <c r="AG21" i="53"/>
  <c r="AF21" i="53"/>
  <c r="AE21" i="53"/>
  <c r="AD21" i="53"/>
  <c r="AC21" i="53"/>
  <c r="AB21" i="53"/>
  <c r="AA21" i="53"/>
  <c r="Z21" i="53"/>
  <c r="Y21" i="53"/>
  <c r="X21" i="53"/>
  <c r="W21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AI20" i="53"/>
  <c r="AH20" i="53"/>
  <c r="AG20" i="53"/>
  <c r="AF20" i="53"/>
  <c r="AE20" i="53"/>
  <c r="AD20" i="53"/>
  <c r="AC20" i="53"/>
  <c r="AB20" i="53"/>
  <c r="AA20" i="53"/>
  <c r="Z20" i="53"/>
  <c r="Y20" i="53"/>
  <c r="X20" i="53"/>
  <c r="W20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AI19" i="53"/>
  <c r="AH19" i="53"/>
  <c r="AG19" i="53"/>
  <c r="AF19" i="53"/>
  <c r="AE19" i="53"/>
  <c r="AD19" i="53"/>
  <c r="AC19" i="53"/>
  <c r="AB19" i="53"/>
  <c r="AA19" i="53"/>
  <c r="Z19" i="53"/>
  <c r="Y19" i="53"/>
  <c r="X19" i="53"/>
  <c r="W19" i="53"/>
  <c r="V19" i="53"/>
  <c r="U19" i="53"/>
  <c r="T19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AI18" i="53"/>
  <c r="AH18" i="53"/>
  <c r="AG18" i="53"/>
  <c r="AF18" i="53"/>
  <c r="AE18" i="53"/>
  <c r="AD18" i="53"/>
  <c r="AC18" i="53"/>
  <c r="AB18" i="53"/>
  <c r="AA18" i="53"/>
  <c r="Z18" i="53"/>
  <c r="Y18" i="53"/>
  <c r="X18" i="53"/>
  <c r="W18" i="53"/>
  <c r="V18" i="53"/>
  <c r="U18" i="53"/>
  <c r="T18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AI17" i="53"/>
  <c r="AH17" i="53"/>
  <c r="AG17" i="53"/>
  <c r="AF17" i="53"/>
  <c r="AE17" i="53"/>
  <c r="AD17" i="53"/>
  <c r="AC17" i="53"/>
  <c r="AB17" i="53"/>
  <c r="AA17" i="53"/>
  <c r="Z17" i="53"/>
  <c r="Y17" i="53"/>
  <c r="X17" i="53"/>
  <c r="W17" i="53"/>
  <c r="V17" i="53"/>
  <c r="U17" i="53"/>
  <c r="T17" i="53"/>
  <c r="S17" i="53"/>
  <c r="R17" i="53"/>
  <c r="Q17" i="53"/>
  <c r="P17" i="53"/>
  <c r="O17" i="53"/>
  <c r="N17" i="53"/>
  <c r="M17" i="53"/>
  <c r="L17" i="53"/>
  <c r="K17" i="53"/>
  <c r="J17" i="53"/>
  <c r="I17" i="53"/>
  <c r="H17" i="53"/>
  <c r="G17" i="53"/>
  <c r="F17" i="53"/>
  <c r="AI16" i="53"/>
  <c r="AH16" i="53"/>
  <c r="AG16" i="53"/>
  <c r="AF16" i="53"/>
  <c r="AE16" i="53"/>
  <c r="AD16" i="53"/>
  <c r="AC16" i="53"/>
  <c r="AB16" i="53"/>
  <c r="AA16" i="53"/>
  <c r="Z16" i="53"/>
  <c r="Y16" i="53"/>
  <c r="X16" i="53"/>
  <c r="W16" i="53"/>
  <c r="V16" i="53"/>
  <c r="U16" i="53"/>
  <c r="T16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AI15" i="53"/>
  <c r="AH15" i="53"/>
  <c r="AG15" i="53"/>
  <c r="AF15" i="53"/>
  <c r="AE15" i="53"/>
  <c r="AD15" i="53"/>
  <c r="AC15" i="53"/>
  <c r="AB15" i="53"/>
  <c r="AA15" i="53"/>
  <c r="Z15" i="53"/>
  <c r="Y15" i="53"/>
  <c r="X15" i="53"/>
  <c r="W15" i="53"/>
  <c r="V15" i="53"/>
  <c r="U15" i="53"/>
  <c r="T15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AI14" i="53"/>
  <c r="AH14" i="53"/>
  <c r="AG14" i="53"/>
  <c r="AF14" i="53"/>
  <c r="AE14" i="53"/>
  <c r="AD14" i="53"/>
  <c r="AC14" i="53"/>
  <c r="AB14" i="53"/>
  <c r="AA14" i="53"/>
  <c r="Z14" i="53"/>
  <c r="Y14" i="53"/>
  <c r="X14" i="53"/>
  <c r="W14" i="53"/>
  <c r="V14" i="53"/>
  <c r="U14" i="53"/>
  <c r="T14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AI13" i="53"/>
  <c r="AH13" i="53"/>
  <c r="AG13" i="53"/>
  <c r="AF13" i="53"/>
  <c r="AE13" i="53"/>
  <c r="AD13" i="53"/>
  <c r="AC13" i="53"/>
  <c r="AB13" i="53"/>
  <c r="AA13" i="53"/>
  <c r="Z13" i="53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AI12" i="53"/>
  <c r="AH12" i="53"/>
  <c r="AG12" i="53"/>
  <c r="AF12" i="53"/>
  <c r="AE12" i="53"/>
  <c r="AD12" i="53"/>
  <c r="AC12" i="53"/>
  <c r="AB12" i="53"/>
  <c r="AA12" i="53"/>
  <c r="Z12" i="53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AI11" i="53"/>
  <c r="AH11" i="53"/>
  <c r="AG11" i="53"/>
  <c r="AF11" i="53"/>
  <c r="AE11" i="53"/>
  <c r="AD11" i="53"/>
  <c r="AC11" i="53"/>
  <c r="AB11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AI9" i="53"/>
  <c r="AH9" i="53"/>
  <c r="AG9" i="53"/>
  <c r="AF9" i="53"/>
  <c r="AE9" i="53"/>
  <c r="AD9" i="53"/>
  <c r="AC9" i="53"/>
  <c r="AB9" i="53"/>
  <c r="AA9" i="53"/>
  <c r="Z9" i="53"/>
  <c r="Y9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AI8" i="53"/>
  <c r="AH8" i="53"/>
  <c r="AG8" i="53"/>
  <c r="AF8" i="53"/>
  <c r="AE8" i="53"/>
  <c r="AD8" i="53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AI7" i="53"/>
  <c r="AH7" i="53"/>
  <c r="AG7" i="53"/>
  <c r="AF7" i="53"/>
  <c r="AE7" i="53"/>
  <c r="AD7" i="53"/>
  <c r="AC7" i="53"/>
  <c r="AB7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AI6" i="53"/>
  <c r="AH6" i="53"/>
  <c r="AG6" i="53"/>
  <c r="AF6" i="53"/>
  <c r="AE6" i="53"/>
  <c r="AD6" i="53"/>
  <c r="AC6" i="53"/>
  <c r="AB6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AI5" i="53"/>
  <c r="AH5" i="53"/>
  <c r="AG5" i="53"/>
  <c r="AF5" i="53"/>
  <c r="AE5" i="53"/>
  <c r="AD5" i="53"/>
  <c r="AC5" i="53"/>
  <c r="AB5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AI4" i="53"/>
  <c r="AH4" i="53"/>
  <c r="AG4" i="53"/>
  <c r="AF4" i="53"/>
  <c r="AE4" i="53"/>
  <c r="AD4" i="53"/>
  <c r="AC4" i="53"/>
  <c r="AB4" i="53"/>
  <c r="AA4" i="53"/>
  <c r="Z4" i="53"/>
  <c r="Y4" i="53"/>
  <c r="X4" i="53"/>
  <c r="W4" i="53"/>
  <c r="V4" i="53"/>
  <c r="U4" i="53"/>
  <c r="T4" i="53"/>
  <c r="S4" i="53"/>
  <c r="R4" i="53"/>
  <c r="Q4" i="53"/>
  <c r="P4" i="53"/>
  <c r="O4" i="53"/>
  <c r="N4" i="53"/>
  <c r="M4" i="53"/>
  <c r="L4" i="53"/>
  <c r="K4" i="53"/>
  <c r="J4" i="53"/>
  <c r="I4" i="53"/>
  <c r="H4" i="53"/>
  <c r="G4" i="53"/>
  <c r="F4" i="53"/>
  <c r="AI3" i="53"/>
  <c r="AH3" i="53"/>
  <c r="AG3" i="53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AI24" i="52"/>
  <c r="AH24" i="52"/>
  <c r="AG24" i="52"/>
  <c r="AF24" i="52"/>
  <c r="AE24" i="52"/>
  <c r="AD24" i="52"/>
  <c r="AC24" i="52"/>
  <c r="AB24" i="52"/>
  <c r="AA24" i="52"/>
  <c r="Z24" i="52"/>
  <c r="Y24" i="52"/>
  <c r="X24" i="52"/>
  <c r="W24" i="52"/>
  <c r="V24" i="52"/>
  <c r="U24" i="52"/>
  <c r="T24" i="52"/>
  <c r="S24" i="52"/>
  <c r="R24" i="52"/>
  <c r="Q24" i="52"/>
  <c r="P24" i="52"/>
  <c r="O24" i="52"/>
  <c r="N24" i="52"/>
  <c r="M24" i="52"/>
  <c r="L24" i="52"/>
  <c r="K24" i="52"/>
  <c r="J24" i="52"/>
  <c r="I24" i="52"/>
  <c r="H24" i="52"/>
  <c r="G24" i="52"/>
  <c r="F24" i="52"/>
  <c r="AI23" i="52"/>
  <c r="AH23" i="52"/>
  <c r="AG23" i="52"/>
  <c r="AF23" i="52"/>
  <c r="AE23" i="52"/>
  <c r="AD23" i="52"/>
  <c r="AC23" i="52"/>
  <c r="AB23" i="52"/>
  <c r="AA23" i="52"/>
  <c r="Z23" i="52"/>
  <c r="Y23" i="52"/>
  <c r="X23" i="52"/>
  <c r="W23" i="52"/>
  <c r="V23" i="52"/>
  <c r="U23" i="52"/>
  <c r="T23" i="52"/>
  <c r="S23" i="52"/>
  <c r="R23" i="52"/>
  <c r="Q23" i="52"/>
  <c r="P23" i="52"/>
  <c r="O23" i="52"/>
  <c r="N23" i="52"/>
  <c r="M23" i="52"/>
  <c r="L23" i="52"/>
  <c r="K23" i="52"/>
  <c r="J23" i="52"/>
  <c r="I23" i="52"/>
  <c r="H23" i="52"/>
  <c r="G23" i="52"/>
  <c r="F23" i="52"/>
  <c r="AI22" i="52"/>
  <c r="AH22" i="52"/>
  <c r="AG22" i="52"/>
  <c r="AF22" i="52"/>
  <c r="AE22" i="52"/>
  <c r="AD22" i="52"/>
  <c r="AC22" i="52"/>
  <c r="AB22" i="52"/>
  <c r="AA22" i="52"/>
  <c r="Z22" i="52"/>
  <c r="Y22" i="52"/>
  <c r="X22" i="52"/>
  <c r="W22" i="52"/>
  <c r="V22" i="52"/>
  <c r="U22" i="52"/>
  <c r="T22" i="52"/>
  <c r="S22" i="52"/>
  <c r="R22" i="52"/>
  <c r="Q22" i="52"/>
  <c r="P22" i="52"/>
  <c r="O22" i="52"/>
  <c r="N22" i="52"/>
  <c r="M22" i="52"/>
  <c r="L22" i="52"/>
  <c r="K22" i="52"/>
  <c r="J22" i="52"/>
  <c r="I22" i="52"/>
  <c r="H22" i="52"/>
  <c r="G22" i="52"/>
  <c r="F22" i="52"/>
  <c r="AI21" i="52"/>
  <c r="AH21" i="52"/>
  <c r="AG21" i="52"/>
  <c r="AF21" i="52"/>
  <c r="AE21" i="52"/>
  <c r="AD21" i="52"/>
  <c r="AC21" i="52"/>
  <c r="AB21" i="52"/>
  <c r="AA21" i="52"/>
  <c r="Z21" i="52"/>
  <c r="Y21" i="52"/>
  <c r="X21" i="52"/>
  <c r="W21" i="52"/>
  <c r="V21" i="52"/>
  <c r="U21" i="52"/>
  <c r="T21" i="52"/>
  <c r="S21" i="52"/>
  <c r="R21" i="52"/>
  <c r="Q21" i="52"/>
  <c r="P21" i="52"/>
  <c r="O21" i="52"/>
  <c r="N21" i="52"/>
  <c r="M21" i="52"/>
  <c r="L21" i="52"/>
  <c r="K21" i="52"/>
  <c r="J21" i="52"/>
  <c r="I21" i="52"/>
  <c r="H21" i="52"/>
  <c r="G21" i="52"/>
  <c r="F21" i="52"/>
  <c r="AI20" i="52"/>
  <c r="AH20" i="52"/>
  <c r="AG20" i="52"/>
  <c r="AF20" i="52"/>
  <c r="AE20" i="52"/>
  <c r="AD20" i="52"/>
  <c r="AC20" i="52"/>
  <c r="AB20" i="52"/>
  <c r="AA20" i="52"/>
  <c r="Z20" i="52"/>
  <c r="Y20" i="52"/>
  <c r="X20" i="52"/>
  <c r="W20" i="52"/>
  <c r="V20" i="52"/>
  <c r="U20" i="52"/>
  <c r="T20" i="52"/>
  <c r="S20" i="52"/>
  <c r="R20" i="52"/>
  <c r="Q20" i="52"/>
  <c r="P20" i="52"/>
  <c r="O20" i="52"/>
  <c r="N20" i="52"/>
  <c r="M20" i="52"/>
  <c r="L20" i="52"/>
  <c r="K20" i="52"/>
  <c r="J20" i="52"/>
  <c r="I20" i="52"/>
  <c r="H20" i="52"/>
  <c r="G20" i="52"/>
  <c r="F20" i="52"/>
  <c r="AI19" i="52"/>
  <c r="AH19" i="52"/>
  <c r="AG19" i="52"/>
  <c r="AF19" i="52"/>
  <c r="AE19" i="52"/>
  <c r="AD19" i="52"/>
  <c r="AC19" i="52"/>
  <c r="AB19" i="52"/>
  <c r="AA19" i="52"/>
  <c r="Z19" i="52"/>
  <c r="Y19" i="52"/>
  <c r="X19" i="52"/>
  <c r="W19" i="52"/>
  <c r="V19" i="52"/>
  <c r="U19" i="52"/>
  <c r="T19" i="52"/>
  <c r="S19" i="52"/>
  <c r="R19" i="52"/>
  <c r="Q19" i="52"/>
  <c r="P19" i="52"/>
  <c r="O19" i="52"/>
  <c r="N19" i="52"/>
  <c r="M19" i="52"/>
  <c r="L19" i="52"/>
  <c r="K19" i="52"/>
  <c r="J19" i="52"/>
  <c r="I19" i="52"/>
  <c r="H19" i="52"/>
  <c r="G19" i="52"/>
  <c r="F19" i="52"/>
  <c r="AI18" i="52"/>
  <c r="AH18" i="52"/>
  <c r="AG18" i="52"/>
  <c r="AF18" i="52"/>
  <c r="AE18" i="52"/>
  <c r="AD18" i="52"/>
  <c r="AC18" i="52"/>
  <c r="AB18" i="52"/>
  <c r="AA18" i="52"/>
  <c r="Z18" i="52"/>
  <c r="Y18" i="52"/>
  <c r="X18" i="52"/>
  <c r="W18" i="52"/>
  <c r="V18" i="52"/>
  <c r="U18" i="52"/>
  <c r="T18" i="52"/>
  <c r="S18" i="52"/>
  <c r="R18" i="52"/>
  <c r="Q18" i="52"/>
  <c r="P18" i="52"/>
  <c r="O18" i="52"/>
  <c r="N18" i="52"/>
  <c r="M18" i="52"/>
  <c r="L18" i="52"/>
  <c r="K18" i="52"/>
  <c r="J18" i="52"/>
  <c r="I18" i="52"/>
  <c r="H18" i="52"/>
  <c r="G18" i="52"/>
  <c r="F18" i="52"/>
  <c r="AI17" i="52"/>
  <c r="AH17" i="52"/>
  <c r="AG17" i="52"/>
  <c r="AF17" i="52"/>
  <c r="AE17" i="52"/>
  <c r="AD17" i="52"/>
  <c r="AC17" i="52"/>
  <c r="AB17" i="52"/>
  <c r="AA17" i="52"/>
  <c r="Z17" i="52"/>
  <c r="Y17" i="52"/>
  <c r="X17" i="52"/>
  <c r="W17" i="52"/>
  <c r="V17" i="52"/>
  <c r="U17" i="52"/>
  <c r="T17" i="52"/>
  <c r="S17" i="52"/>
  <c r="R17" i="52"/>
  <c r="Q17" i="52"/>
  <c r="P17" i="52"/>
  <c r="O17" i="52"/>
  <c r="N17" i="52"/>
  <c r="M17" i="52"/>
  <c r="L17" i="52"/>
  <c r="K17" i="52"/>
  <c r="J17" i="52"/>
  <c r="I17" i="52"/>
  <c r="H17" i="52"/>
  <c r="G17" i="52"/>
  <c r="F17" i="52"/>
  <c r="AI16" i="52"/>
  <c r="AH16" i="52"/>
  <c r="AG16" i="52"/>
  <c r="AF16" i="52"/>
  <c r="AE16" i="52"/>
  <c r="AD16" i="52"/>
  <c r="AC16" i="52"/>
  <c r="AB16" i="52"/>
  <c r="AA16" i="52"/>
  <c r="Z16" i="52"/>
  <c r="Y16" i="52"/>
  <c r="X16" i="52"/>
  <c r="W16" i="52"/>
  <c r="V16" i="52"/>
  <c r="U16" i="52"/>
  <c r="T16" i="52"/>
  <c r="S16" i="52"/>
  <c r="R16" i="52"/>
  <c r="Q16" i="52"/>
  <c r="P16" i="52"/>
  <c r="O16" i="52"/>
  <c r="N16" i="52"/>
  <c r="M16" i="52"/>
  <c r="L16" i="52"/>
  <c r="K16" i="52"/>
  <c r="J16" i="52"/>
  <c r="I16" i="52"/>
  <c r="H16" i="52"/>
  <c r="G16" i="52"/>
  <c r="F16" i="52"/>
  <c r="AI15" i="52"/>
  <c r="AH15" i="52"/>
  <c r="AG15" i="52"/>
  <c r="AF15" i="52"/>
  <c r="AE15" i="52"/>
  <c r="AD15" i="52"/>
  <c r="AC15" i="52"/>
  <c r="AB15" i="52"/>
  <c r="AA15" i="52"/>
  <c r="Z15" i="52"/>
  <c r="Y15" i="52"/>
  <c r="X15" i="52"/>
  <c r="W15" i="52"/>
  <c r="V15" i="52"/>
  <c r="U15" i="52"/>
  <c r="T15" i="52"/>
  <c r="S15" i="52"/>
  <c r="R15" i="52"/>
  <c r="Q15" i="52"/>
  <c r="P15" i="52"/>
  <c r="O15" i="52"/>
  <c r="N15" i="52"/>
  <c r="M15" i="52"/>
  <c r="L15" i="52"/>
  <c r="K15" i="52"/>
  <c r="J15" i="52"/>
  <c r="I15" i="52"/>
  <c r="H15" i="52"/>
  <c r="G15" i="52"/>
  <c r="F15" i="52"/>
  <c r="AI14" i="52"/>
  <c r="AH14" i="52"/>
  <c r="AG14" i="52"/>
  <c r="AF14" i="52"/>
  <c r="AE14" i="52"/>
  <c r="AD14" i="52"/>
  <c r="AC14" i="52"/>
  <c r="AB14" i="52"/>
  <c r="AA14" i="52"/>
  <c r="Z14" i="52"/>
  <c r="Y14" i="52"/>
  <c r="X14" i="52"/>
  <c r="W14" i="52"/>
  <c r="V14" i="52"/>
  <c r="U14" i="52"/>
  <c r="T14" i="52"/>
  <c r="S14" i="52"/>
  <c r="R14" i="52"/>
  <c r="Q14" i="52"/>
  <c r="P14" i="52"/>
  <c r="O14" i="52"/>
  <c r="N14" i="52"/>
  <c r="M14" i="52"/>
  <c r="L14" i="52"/>
  <c r="K14" i="52"/>
  <c r="J14" i="52"/>
  <c r="I14" i="52"/>
  <c r="H14" i="52"/>
  <c r="G14" i="52"/>
  <c r="F14" i="52"/>
  <c r="AI13" i="52"/>
  <c r="AH13" i="52"/>
  <c r="AG13" i="52"/>
  <c r="AF13" i="52"/>
  <c r="AE13" i="52"/>
  <c r="AD13" i="52"/>
  <c r="AC13" i="52"/>
  <c r="AB13" i="52"/>
  <c r="AA13" i="52"/>
  <c r="Z13" i="52"/>
  <c r="Y13" i="52"/>
  <c r="X13" i="52"/>
  <c r="W13" i="52"/>
  <c r="V13" i="52"/>
  <c r="U13" i="52"/>
  <c r="T13" i="52"/>
  <c r="S13" i="52"/>
  <c r="R13" i="52"/>
  <c r="Q13" i="52"/>
  <c r="P13" i="52"/>
  <c r="O13" i="52"/>
  <c r="N13" i="52"/>
  <c r="M13" i="52"/>
  <c r="L13" i="52"/>
  <c r="K13" i="52"/>
  <c r="J13" i="52"/>
  <c r="I13" i="52"/>
  <c r="H13" i="52"/>
  <c r="G13" i="52"/>
  <c r="F13" i="52"/>
  <c r="AI12" i="52"/>
  <c r="AH12" i="52"/>
  <c r="AG12" i="52"/>
  <c r="AF12" i="52"/>
  <c r="AE12" i="52"/>
  <c r="AD12" i="52"/>
  <c r="AC12" i="52"/>
  <c r="AB12" i="52"/>
  <c r="AA12" i="52"/>
  <c r="Z12" i="52"/>
  <c r="Y12" i="52"/>
  <c r="X12" i="52"/>
  <c r="W12" i="52"/>
  <c r="V12" i="52"/>
  <c r="U12" i="52"/>
  <c r="T12" i="52"/>
  <c r="S12" i="52"/>
  <c r="R12" i="52"/>
  <c r="Q12" i="52"/>
  <c r="P12" i="52"/>
  <c r="O12" i="52"/>
  <c r="N12" i="52"/>
  <c r="M12" i="52"/>
  <c r="L12" i="52"/>
  <c r="K12" i="52"/>
  <c r="J12" i="52"/>
  <c r="I12" i="52"/>
  <c r="H12" i="52"/>
  <c r="G12" i="52"/>
  <c r="F12" i="52"/>
  <c r="AI11" i="52"/>
  <c r="AH11" i="52"/>
  <c r="AG11" i="52"/>
  <c r="AF11" i="52"/>
  <c r="AE11" i="52"/>
  <c r="AD11" i="52"/>
  <c r="AC11" i="52"/>
  <c r="AB11" i="52"/>
  <c r="AA11" i="52"/>
  <c r="Z11" i="52"/>
  <c r="Y11" i="52"/>
  <c r="X11" i="52"/>
  <c r="W11" i="52"/>
  <c r="V11" i="52"/>
  <c r="U11" i="52"/>
  <c r="T11" i="52"/>
  <c r="S11" i="52"/>
  <c r="R11" i="52"/>
  <c r="Q11" i="52"/>
  <c r="P11" i="52"/>
  <c r="O11" i="52"/>
  <c r="N11" i="52"/>
  <c r="M11" i="52"/>
  <c r="L11" i="52"/>
  <c r="K11" i="52"/>
  <c r="J11" i="52"/>
  <c r="I11" i="52"/>
  <c r="H11" i="52"/>
  <c r="G11" i="52"/>
  <c r="F11" i="52"/>
  <c r="AI9" i="52"/>
  <c r="AH9" i="52"/>
  <c r="AG9" i="52"/>
  <c r="AF9" i="52"/>
  <c r="AE9" i="52"/>
  <c r="AD9" i="52"/>
  <c r="AC9" i="52"/>
  <c r="AB9" i="52"/>
  <c r="AA9" i="52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AI8" i="52"/>
  <c r="AH8" i="52"/>
  <c r="AG8" i="52"/>
  <c r="AF8" i="52"/>
  <c r="AE8" i="52"/>
  <c r="AD8" i="52"/>
  <c r="AC8" i="52"/>
  <c r="AB8" i="52"/>
  <c r="AA8" i="52"/>
  <c r="Z8" i="52"/>
  <c r="Y8" i="52"/>
  <c r="X8" i="52"/>
  <c r="W8" i="52"/>
  <c r="V8" i="52"/>
  <c r="U8" i="52"/>
  <c r="T8" i="52"/>
  <c r="S8" i="52"/>
  <c r="R8" i="52"/>
  <c r="Q8" i="52"/>
  <c r="P8" i="52"/>
  <c r="O8" i="52"/>
  <c r="N8" i="52"/>
  <c r="M8" i="52"/>
  <c r="L8" i="52"/>
  <c r="K8" i="52"/>
  <c r="J8" i="52"/>
  <c r="I8" i="52"/>
  <c r="H8" i="52"/>
  <c r="G8" i="52"/>
  <c r="F8" i="52"/>
  <c r="AI7" i="52"/>
  <c r="AH7" i="52"/>
  <c r="AG7" i="52"/>
  <c r="AF7" i="52"/>
  <c r="AE7" i="52"/>
  <c r="AD7" i="52"/>
  <c r="AC7" i="52"/>
  <c r="AB7" i="52"/>
  <c r="AA7" i="52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AI6" i="52"/>
  <c r="AH6" i="52"/>
  <c r="AG6" i="52"/>
  <c r="AF6" i="52"/>
  <c r="AE6" i="52"/>
  <c r="AD6" i="52"/>
  <c r="AC6" i="52"/>
  <c r="AB6" i="52"/>
  <c r="AA6" i="52"/>
  <c r="Z6" i="52"/>
  <c r="Y6" i="52"/>
  <c r="X6" i="52"/>
  <c r="W6" i="52"/>
  <c r="V6" i="52"/>
  <c r="U6" i="52"/>
  <c r="T6" i="52"/>
  <c r="S6" i="52"/>
  <c r="R6" i="52"/>
  <c r="Q6" i="52"/>
  <c r="P6" i="52"/>
  <c r="O6" i="52"/>
  <c r="N6" i="52"/>
  <c r="M6" i="52"/>
  <c r="L6" i="52"/>
  <c r="K6" i="52"/>
  <c r="J6" i="52"/>
  <c r="I6" i="52"/>
  <c r="H6" i="52"/>
  <c r="G6" i="52"/>
  <c r="F6" i="52"/>
  <c r="AI5" i="52"/>
  <c r="AH5" i="52"/>
  <c r="AG5" i="52"/>
  <c r="AF5" i="52"/>
  <c r="AE5" i="52"/>
  <c r="AD5" i="52"/>
  <c r="AC5" i="52"/>
  <c r="AB5" i="52"/>
  <c r="AA5" i="52"/>
  <c r="Z5" i="52"/>
  <c r="Y5" i="52"/>
  <c r="X5" i="52"/>
  <c r="W5" i="52"/>
  <c r="V5" i="52"/>
  <c r="U5" i="52"/>
  <c r="T5" i="52"/>
  <c r="S5" i="52"/>
  <c r="R5" i="52"/>
  <c r="Q5" i="52"/>
  <c r="P5" i="52"/>
  <c r="O5" i="52"/>
  <c r="N5" i="52"/>
  <c r="M5" i="52"/>
  <c r="L5" i="52"/>
  <c r="K5" i="52"/>
  <c r="J5" i="52"/>
  <c r="I5" i="52"/>
  <c r="H5" i="52"/>
  <c r="G5" i="52"/>
  <c r="F5" i="52"/>
  <c r="AI4" i="52"/>
  <c r="AH4" i="52"/>
  <c r="AG4" i="52"/>
  <c r="AF4" i="52"/>
  <c r="AE4" i="52"/>
  <c r="AD4" i="52"/>
  <c r="AC4" i="52"/>
  <c r="AB4" i="52"/>
  <c r="AA4" i="52"/>
  <c r="Z4" i="52"/>
  <c r="Y4" i="52"/>
  <c r="X4" i="52"/>
  <c r="W4" i="52"/>
  <c r="V4" i="52"/>
  <c r="U4" i="52"/>
  <c r="T4" i="52"/>
  <c r="S4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AI3" i="52"/>
  <c r="AH3" i="52"/>
  <c r="AG3" i="52"/>
  <c r="AF3" i="52"/>
  <c r="AE3" i="52"/>
  <c r="AD3" i="52"/>
  <c r="AC3" i="52"/>
  <c r="AB3" i="52"/>
  <c r="AA3" i="52"/>
  <c r="Z3" i="52"/>
  <c r="Y3" i="52"/>
  <c r="X3" i="52"/>
  <c r="W3" i="52"/>
  <c r="V3" i="52"/>
  <c r="U3" i="52"/>
  <c r="T3" i="52"/>
  <c r="S3" i="52"/>
  <c r="R3" i="52"/>
  <c r="Q3" i="52"/>
  <c r="P3" i="52"/>
  <c r="O3" i="52"/>
  <c r="N3" i="52"/>
  <c r="M3" i="52"/>
  <c r="L3" i="52"/>
  <c r="K3" i="52"/>
  <c r="J3" i="52"/>
  <c r="I3" i="52"/>
  <c r="H3" i="52"/>
  <c r="G3" i="52"/>
  <c r="F3" i="52"/>
  <c r="O24" i="45"/>
  <c r="N24" i="45"/>
  <c r="M24" i="45"/>
  <c r="L24" i="45"/>
  <c r="K24" i="45"/>
  <c r="J24" i="45"/>
  <c r="I24" i="45"/>
  <c r="H24" i="45"/>
  <c r="G24" i="45"/>
  <c r="F24" i="45"/>
  <c r="E24" i="45"/>
  <c r="O23" i="45"/>
  <c r="N23" i="45"/>
  <c r="M23" i="45"/>
  <c r="L23" i="45"/>
  <c r="K23" i="45"/>
  <c r="J23" i="45"/>
  <c r="I23" i="45"/>
  <c r="H23" i="45"/>
  <c r="G23" i="45"/>
  <c r="F23" i="45"/>
  <c r="E23" i="45"/>
  <c r="O22" i="45"/>
  <c r="N22" i="45"/>
  <c r="M22" i="45"/>
  <c r="L22" i="45"/>
  <c r="K22" i="45"/>
  <c r="J22" i="45"/>
  <c r="I22" i="45"/>
  <c r="H22" i="45"/>
  <c r="G22" i="45"/>
  <c r="F22" i="45"/>
  <c r="E22" i="45"/>
  <c r="O21" i="45"/>
  <c r="N21" i="45"/>
  <c r="M21" i="45"/>
  <c r="L21" i="45"/>
  <c r="K21" i="45"/>
  <c r="J21" i="45"/>
  <c r="I21" i="45"/>
  <c r="H21" i="45"/>
  <c r="G21" i="45"/>
  <c r="F21" i="45"/>
  <c r="P21" i="45" s="1"/>
  <c r="E21" i="45"/>
  <c r="O20" i="45"/>
  <c r="N20" i="45"/>
  <c r="M20" i="45"/>
  <c r="L20" i="45"/>
  <c r="K20" i="45"/>
  <c r="J20" i="45"/>
  <c r="I20" i="45"/>
  <c r="H20" i="45"/>
  <c r="G20" i="45"/>
  <c r="F20" i="45"/>
  <c r="E20" i="45"/>
  <c r="O19" i="45"/>
  <c r="N19" i="45"/>
  <c r="M19" i="45"/>
  <c r="L19" i="45"/>
  <c r="K19" i="45"/>
  <c r="J19" i="45"/>
  <c r="I19" i="45"/>
  <c r="H19" i="45"/>
  <c r="G19" i="45"/>
  <c r="F19" i="45"/>
  <c r="E19" i="45"/>
  <c r="O18" i="45"/>
  <c r="N18" i="45"/>
  <c r="M18" i="45"/>
  <c r="L18" i="45"/>
  <c r="K18" i="45"/>
  <c r="J18" i="45"/>
  <c r="I18" i="45"/>
  <c r="H18" i="45"/>
  <c r="G18" i="45"/>
  <c r="F18" i="45"/>
  <c r="E18" i="45"/>
  <c r="O17" i="45"/>
  <c r="N17" i="45"/>
  <c r="M17" i="45"/>
  <c r="L17" i="45"/>
  <c r="K17" i="45"/>
  <c r="J17" i="45"/>
  <c r="I17" i="45"/>
  <c r="H17" i="45"/>
  <c r="G17" i="45"/>
  <c r="F17" i="45"/>
  <c r="E17" i="45"/>
  <c r="O16" i="45"/>
  <c r="N16" i="45"/>
  <c r="M16" i="45"/>
  <c r="L16" i="45"/>
  <c r="K16" i="45"/>
  <c r="J16" i="45"/>
  <c r="I16" i="45"/>
  <c r="H16" i="45"/>
  <c r="G16" i="45"/>
  <c r="F16" i="45"/>
  <c r="E16" i="45"/>
  <c r="O15" i="45"/>
  <c r="N15" i="45"/>
  <c r="M15" i="45"/>
  <c r="L15" i="45"/>
  <c r="K15" i="45"/>
  <c r="J15" i="45"/>
  <c r="I15" i="45"/>
  <c r="H15" i="45"/>
  <c r="G15" i="45"/>
  <c r="F15" i="45"/>
  <c r="E15" i="45"/>
  <c r="P15" i="45" s="1"/>
  <c r="O14" i="45"/>
  <c r="N14" i="45"/>
  <c r="M14" i="45"/>
  <c r="L14" i="45"/>
  <c r="K14" i="45"/>
  <c r="J14" i="45"/>
  <c r="Q14" i="45" s="1"/>
  <c r="I14" i="45"/>
  <c r="H14" i="45"/>
  <c r="G14" i="45"/>
  <c r="F14" i="45"/>
  <c r="E14" i="45"/>
  <c r="O13" i="45"/>
  <c r="N13" i="45"/>
  <c r="M13" i="45"/>
  <c r="L13" i="45"/>
  <c r="K13" i="45"/>
  <c r="J13" i="45"/>
  <c r="I13" i="45"/>
  <c r="H13" i="45"/>
  <c r="G13" i="45"/>
  <c r="F13" i="45"/>
  <c r="E13" i="45"/>
  <c r="O12" i="45"/>
  <c r="N12" i="45"/>
  <c r="M12" i="45"/>
  <c r="L12" i="45"/>
  <c r="K12" i="45"/>
  <c r="J12" i="45"/>
  <c r="I12" i="45"/>
  <c r="H12" i="45"/>
  <c r="G12" i="45"/>
  <c r="F12" i="45"/>
  <c r="E12" i="45"/>
  <c r="O11" i="45"/>
  <c r="N11" i="45"/>
  <c r="M11" i="45"/>
  <c r="L11" i="45"/>
  <c r="K11" i="45"/>
  <c r="J11" i="45"/>
  <c r="I11" i="45"/>
  <c r="H11" i="45"/>
  <c r="G11" i="45"/>
  <c r="F11" i="45"/>
  <c r="E11" i="45"/>
  <c r="O10" i="45"/>
  <c r="N10" i="45"/>
  <c r="M10" i="45"/>
  <c r="L10" i="45"/>
  <c r="K10" i="45"/>
  <c r="J10" i="45"/>
  <c r="I10" i="45"/>
  <c r="H10" i="45"/>
  <c r="G10" i="45"/>
  <c r="F10" i="45"/>
  <c r="E10" i="45"/>
  <c r="O9" i="45"/>
  <c r="N9" i="45"/>
  <c r="M9" i="45"/>
  <c r="L9" i="45"/>
  <c r="K9" i="45"/>
  <c r="J9" i="45"/>
  <c r="I9" i="45"/>
  <c r="H9" i="45"/>
  <c r="G9" i="45"/>
  <c r="F9" i="45"/>
  <c r="E9" i="45"/>
  <c r="O8" i="45"/>
  <c r="N8" i="45"/>
  <c r="M8" i="45"/>
  <c r="L8" i="45"/>
  <c r="K8" i="45"/>
  <c r="J8" i="45"/>
  <c r="I8" i="45"/>
  <c r="H8" i="45"/>
  <c r="G8" i="45"/>
  <c r="F8" i="45"/>
  <c r="E8" i="45"/>
  <c r="O7" i="45"/>
  <c r="N7" i="45"/>
  <c r="M7" i="45"/>
  <c r="L7" i="45"/>
  <c r="K7" i="45"/>
  <c r="J7" i="45"/>
  <c r="I7" i="45"/>
  <c r="H7" i="45"/>
  <c r="G7" i="45"/>
  <c r="F7" i="45"/>
  <c r="E7" i="45"/>
  <c r="O6" i="45"/>
  <c r="N6" i="45"/>
  <c r="M6" i="45"/>
  <c r="L6" i="45"/>
  <c r="K6" i="45"/>
  <c r="J6" i="45"/>
  <c r="I6" i="45"/>
  <c r="H6" i="45"/>
  <c r="G6" i="45"/>
  <c r="F6" i="45"/>
  <c r="E6" i="45"/>
  <c r="O5" i="45"/>
  <c r="N5" i="45"/>
  <c r="M5" i="45"/>
  <c r="L5" i="45"/>
  <c r="K5" i="45"/>
  <c r="J5" i="45"/>
  <c r="I5" i="45"/>
  <c r="H5" i="45"/>
  <c r="G5" i="45"/>
  <c r="F5" i="45"/>
  <c r="E5" i="45"/>
  <c r="O4" i="45"/>
  <c r="N4" i="45"/>
  <c r="M4" i="45"/>
  <c r="L4" i="45"/>
  <c r="K4" i="45"/>
  <c r="J4" i="45"/>
  <c r="I4" i="45"/>
  <c r="H4" i="45"/>
  <c r="G4" i="45"/>
  <c r="F4" i="45"/>
  <c r="E4" i="45"/>
  <c r="O3" i="45"/>
  <c r="N3" i="45"/>
  <c r="M3" i="45"/>
  <c r="L3" i="45"/>
  <c r="K3" i="45"/>
  <c r="J3" i="45"/>
  <c r="I3" i="45"/>
  <c r="H3" i="45"/>
  <c r="G3" i="45"/>
  <c r="F3" i="45"/>
  <c r="P3" i="45" s="1"/>
  <c r="E3" i="45"/>
  <c r="N24" i="41"/>
  <c r="M24" i="41"/>
  <c r="L24" i="41"/>
  <c r="K24" i="41"/>
  <c r="J24" i="41"/>
  <c r="I24" i="41"/>
  <c r="H24" i="41"/>
  <c r="G24" i="41"/>
  <c r="F24" i="41"/>
  <c r="E24" i="41"/>
  <c r="O24" i="41" s="1"/>
  <c r="N23" i="41"/>
  <c r="M23" i="41"/>
  <c r="L23" i="41"/>
  <c r="K23" i="41"/>
  <c r="J23" i="41"/>
  <c r="I23" i="41"/>
  <c r="H23" i="41"/>
  <c r="G23" i="41"/>
  <c r="F23" i="41"/>
  <c r="E23" i="41"/>
  <c r="N22" i="41"/>
  <c r="M22" i="41"/>
  <c r="L22" i="41"/>
  <c r="K22" i="41"/>
  <c r="J22" i="41"/>
  <c r="I22" i="41"/>
  <c r="H22" i="41"/>
  <c r="G22" i="41"/>
  <c r="F22" i="41"/>
  <c r="E22" i="41"/>
  <c r="N21" i="41"/>
  <c r="M21" i="41"/>
  <c r="L21" i="41"/>
  <c r="K21" i="41"/>
  <c r="J21" i="41"/>
  <c r="I21" i="41"/>
  <c r="H21" i="41"/>
  <c r="G21" i="41"/>
  <c r="F21" i="41"/>
  <c r="O21" i="41" s="1"/>
  <c r="E21" i="41"/>
  <c r="N20" i="41"/>
  <c r="M20" i="41"/>
  <c r="L20" i="41"/>
  <c r="K20" i="41"/>
  <c r="J20" i="41"/>
  <c r="I20" i="41"/>
  <c r="H20" i="41"/>
  <c r="G20" i="41"/>
  <c r="F20" i="41"/>
  <c r="E20" i="41"/>
  <c r="N19" i="41"/>
  <c r="M19" i="41"/>
  <c r="L19" i="41"/>
  <c r="K19" i="41"/>
  <c r="J19" i="41"/>
  <c r="I19" i="41"/>
  <c r="H19" i="41"/>
  <c r="G19" i="41"/>
  <c r="F19" i="41"/>
  <c r="E19" i="41"/>
  <c r="N18" i="41"/>
  <c r="M18" i="41"/>
  <c r="L18" i="41"/>
  <c r="K18" i="41"/>
  <c r="J18" i="41"/>
  <c r="I18" i="41"/>
  <c r="H18" i="41"/>
  <c r="G18" i="41"/>
  <c r="F18" i="41"/>
  <c r="E18" i="41"/>
  <c r="N17" i="41"/>
  <c r="M17" i="41"/>
  <c r="L17" i="41"/>
  <c r="K17" i="41"/>
  <c r="J17" i="41"/>
  <c r="I17" i="41"/>
  <c r="H17" i="41"/>
  <c r="G17" i="41"/>
  <c r="F17" i="41"/>
  <c r="E17" i="41"/>
  <c r="N16" i="41"/>
  <c r="M16" i="41"/>
  <c r="L16" i="41"/>
  <c r="K16" i="41"/>
  <c r="J16" i="41"/>
  <c r="I16" i="41"/>
  <c r="H16" i="41"/>
  <c r="G16" i="41"/>
  <c r="F16" i="41"/>
  <c r="E16" i="41"/>
  <c r="N15" i="41"/>
  <c r="M15" i="41"/>
  <c r="L15" i="41"/>
  <c r="K15" i="41"/>
  <c r="J15" i="41"/>
  <c r="I15" i="41"/>
  <c r="H15" i="41"/>
  <c r="G15" i="41"/>
  <c r="F15" i="41"/>
  <c r="E15" i="41"/>
  <c r="N14" i="41"/>
  <c r="M14" i="41"/>
  <c r="L14" i="41"/>
  <c r="K14" i="41"/>
  <c r="J14" i="41"/>
  <c r="I14" i="41"/>
  <c r="H14" i="41"/>
  <c r="G14" i="41"/>
  <c r="F14" i="41"/>
  <c r="E14" i="41"/>
  <c r="N13" i="41"/>
  <c r="M13" i="41"/>
  <c r="L13" i="41"/>
  <c r="K13" i="41"/>
  <c r="J13" i="41"/>
  <c r="I13" i="41"/>
  <c r="H13" i="41"/>
  <c r="G13" i="41"/>
  <c r="F13" i="41"/>
  <c r="E13" i="41"/>
  <c r="N12" i="41"/>
  <c r="M12" i="41"/>
  <c r="L12" i="41"/>
  <c r="K12" i="41"/>
  <c r="J12" i="41"/>
  <c r="I12" i="41"/>
  <c r="H12" i="41"/>
  <c r="G12" i="41"/>
  <c r="F12" i="41"/>
  <c r="E12" i="41"/>
  <c r="N11" i="41"/>
  <c r="M11" i="41"/>
  <c r="L11" i="41"/>
  <c r="K11" i="41"/>
  <c r="J11" i="41"/>
  <c r="I11" i="41"/>
  <c r="H11" i="41"/>
  <c r="G11" i="41"/>
  <c r="F11" i="41"/>
  <c r="E11" i="41"/>
  <c r="N10" i="41"/>
  <c r="M10" i="41"/>
  <c r="L10" i="41"/>
  <c r="K10" i="41"/>
  <c r="J10" i="41"/>
  <c r="I10" i="41"/>
  <c r="H10" i="41"/>
  <c r="G10" i="41"/>
  <c r="F10" i="41"/>
  <c r="E10" i="41"/>
  <c r="N9" i="41"/>
  <c r="M9" i="41"/>
  <c r="L9" i="41"/>
  <c r="K9" i="41"/>
  <c r="J9" i="41"/>
  <c r="I9" i="41"/>
  <c r="H9" i="41"/>
  <c r="G9" i="41"/>
  <c r="F9" i="41"/>
  <c r="E9" i="41"/>
  <c r="N8" i="41"/>
  <c r="M8" i="41"/>
  <c r="L8" i="41"/>
  <c r="K8" i="41"/>
  <c r="J8" i="41"/>
  <c r="I8" i="41"/>
  <c r="H8" i="41"/>
  <c r="G8" i="41"/>
  <c r="F8" i="41"/>
  <c r="E8" i="41"/>
  <c r="N7" i="41"/>
  <c r="M7" i="41"/>
  <c r="L7" i="41"/>
  <c r="K7" i="41"/>
  <c r="J7" i="41"/>
  <c r="I7" i="41"/>
  <c r="H7" i="41"/>
  <c r="G7" i="41"/>
  <c r="F7" i="41"/>
  <c r="E7" i="41"/>
  <c r="N6" i="41"/>
  <c r="M6" i="41"/>
  <c r="L6" i="41"/>
  <c r="K6" i="41"/>
  <c r="J6" i="41"/>
  <c r="I6" i="41"/>
  <c r="H6" i="41"/>
  <c r="G6" i="41"/>
  <c r="F6" i="41"/>
  <c r="E6" i="41"/>
  <c r="N5" i="41"/>
  <c r="M5" i="41"/>
  <c r="L5" i="41"/>
  <c r="K5" i="41"/>
  <c r="J5" i="41"/>
  <c r="I5" i="41"/>
  <c r="H5" i="41"/>
  <c r="G5" i="41"/>
  <c r="F5" i="41"/>
  <c r="E5" i="41"/>
  <c r="N4" i="41"/>
  <c r="M4" i="41"/>
  <c r="L4" i="41"/>
  <c r="K4" i="41"/>
  <c r="J4" i="41"/>
  <c r="I4" i="41"/>
  <c r="H4" i="41"/>
  <c r="G4" i="41"/>
  <c r="F4" i="41"/>
  <c r="E4" i="41"/>
  <c r="N3" i="41"/>
  <c r="M3" i="41"/>
  <c r="L3" i="41"/>
  <c r="K3" i="41"/>
  <c r="J3" i="41"/>
  <c r="I3" i="41"/>
  <c r="H3" i="41"/>
  <c r="G3" i="41"/>
  <c r="F3" i="41"/>
  <c r="E3" i="41"/>
  <c r="O28" i="39"/>
  <c r="N24" i="37"/>
  <c r="M24" i="37"/>
  <c r="L24" i="37"/>
  <c r="K24" i="37"/>
  <c r="J24" i="37"/>
  <c r="I24" i="37"/>
  <c r="H24" i="37"/>
  <c r="G24" i="37"/>
  <c r="F24" i="37"/>
  <c r="E24" i="37"/>
  <c r="N23" i="37"/>
  <c r="M23" i="37"/>
  <c r="L23" i="37"/>
  <c r="K23" i="37"/>
  <c r="J23" i="37"/>
  <c r="I23" i="37"/>
  <c r="H23" i="37"/>
  <c r="G23" i="37"/>
  <c r="F23" i="37"/>
  <c r="E23" i="37"/>
  <c r="N22" i="37"/>
  <c r="M22" i="37"/>
  <c r="L22" i="37"/>
  <c r="K22" i="37"/>
  <c r="J22" i="37"/>
  <c r="I22" i="37"/>
  <c r="H22" i="37"/>
  <c r="G22" i="37"/>
  <c r="F22" i="37"/>
  <c r="E22" i="37"/>
  <c r="N21" i="37"/>
  <c r="M21" i="37"/>
  <c r="L21" i="37"/>
  <c r="K21" i="37"/>
  <c r="J21" i="37"/>
  <c r="I21" i="37"/>
  <c r="H21" i="37"/>
  <c r="G21" i="37"/>
  <c r="F21" i="37"/>
  <c r="E21" i="37"/>
  <c r="N20" i="37"/>
  <c r="M20" i="37"/>
  <c r="L20" i="37"/>
  <c r="K20" i="37"/>
  <c r="J20" i="37"/>
  <c r="I20" i="37"/>
  <c r="H20" i="37"/>
  <c r="G20" i="37"/>
  <c r="F20" i="37"/>
  <c r="E20" i="37"/>
  <c r="N19" i="37"/>
  <c r="M19" i="37"/>
  <c r="L19" i="37"/>
  <c r="K19" i="37"/>
  <c r="J19" i="37"/>
  <c r="I19" i="37"/>
  <c r="H19" i="37"/>
  <c r="G19" i="37"/>
  <c r="F19" i="37"/>
  <c r="E19" i="37"/>
  <c r="N18" i="37"/>
  <c r="M18" i="37"/>
  <c r="L18" i="37"/>
  <c r="K18" i="37"/>
  <c r="J18" i="37"/>
  <c r="I18" i="37"/>
  <c r="H18" i="37"/>
  <c r="G18" i="37"/>
  <c r="F18" i="37"/>
  <c r="E18" i="37"/>
  <c r="N17" i="37"/>
  <c r="M17" i="37"/>
  <c r="L17" i="37"/>
  <c r="K17" i="37"/>
  <c r="J17" i="37"/>
  <c r="I17" i="37"/>
  <c r="H17" i="37"/>
  <c r="G17" i="37"/>
  <c r="F17" i="37"/>
  <c r="E17" i="37"/>
  <c r="N16" i="37"/>
  <c r="M16" i="37"/>
  <c r="L16" i="37"/>
  <c r="K16" i="37"/>
  <c r="J16" i="37"/>
  <c r="I16" i="37"/>
  <c r="H16" i="37"/>
  <c r="G16" i="37"/>
  <c r="O16" i="37" s="1"/>
  <c r="F16" i="37"/>
  <c r="E16" i="37"/>
  <c r="N15" i="37"/>
  <c r="M15" i="37"/>
  <c r="L15" i="37"/>
  <c r="K15" i="37"/>
  <c r="J15" i="37"/>
  <c r="I15" i="37"/>
  <c r="H15" i="37"/>
  <c r="G15" i="37"/>
  <c r="F15" i="37"/>
  <c r="E15" i="37"/>
  <c r="N14" i="37"/>
  <c r="M14" i="37"/>
  <c r="L14" i="37"/>
  <c r="K14" i="37"/>
  <c r="J14" i="37"/>
  <c r="I14" i="37"/>
  <c r="H14" i="37"/>
  <c r="G14" i="37"/>
  <c r="F14" i="37"/>
  <c r="E14" i="37"/>
  <c r="N13" i="37"/>
  <c r="M13" i="37"/>
  <c r="L13" i="37"/>
  <c r="K13" i="37"/>
  <c r="J13" i="37"/>
  <c r="I13" i="37"/>
  <c r="H13" i="37"/>
  <c r="G13" i="37"/>
  <c r="F13" i="37"/>
  <c r="E13" i="37"/>
  <c r="N12" i="37"/>
  <c r="M12" i="37"/>
  <c r="L12" i="37"/>
  <c r="K12" i="37"/>
  <c r="J12" i="37"/>
  <c r="I12" i="37"/>
  <c r="H12" i="37"/>
  <c r="G12" i="37"/>
  <c r="F12" i="37"/>
  <c r="E12" i="37"/>
  <c r="N11" i="37"/>
  <c r="M11" i="37"/>
  <c r="L11" i="37"/>
  <c r="K11" i="37"/>
  <c r="J11" i="37"/>
  <c r="I11" i="37"/>
  <c r="H11" i="37"/>
  <c r="G11" i="37"/>
  <c r="F11" i="37"/>
  <c r="E11" i="37"/>
  <c r="N10" i="37"/>
  <c r="M10" i="37"/>
  <c r="L10" i="37"/>
  <c r="K10" i="37"/>
  <c r="J10" i="37"/>
  <c r="I10" i="37"/>
  <c r="H10" i="37"/>
  <c r="G10" i="37"/>
  <c r="F10" i="37"/>
  <c r="E10" i="37"/>
  <c r="N9" i="37"/>
  <c r="M9" i="37"/>
  <c r="L9" i="37"/>
  <c r="K9" i="37"/>
  <c r="J9" i="37"/>
  <c r="I9" i="37"/>
  <c r="H9" i="37"/>
  <c r="G9" i="37"/>
  <c r="F9" i="37"/>
  <c r="E9" i="37"/>
  <c r="N8" i="37"/>
  <c r="M8" i="37"/>
  <c r="L8" i="37"/>
  <c r="K8" i="37"/>
  <c r="J8" i="37"/>
  <c r="I8" i="37"/>
  <c r="H8" i="37"/>
  <c r="G8" i="37"/>
  <c r="F8" i="37"/>
  <c r="O8" i="37" s="1"/>
  <c r="E8" i="37"/>
  <c r="N7" i="37"/>
  <c r="M7" i="37"/>
  <c r="L7" i="37"/>
  <c r="K7" i="37"/>
  <c r="J7" i="37"/>
  <c r="I7" i="37"/>
  <c r="H7" i="37"/>
  <c r="G7" i="37"/>
  <c r="F7" i="37"/>
  <c r="E7" i="37"/>
  <c r="N6" i="37"/>
  <c r="M6" i="37"/>
  <c r="L6" i="37"/>
  <c r="K6" i="37"/>
  <c r="J6" i="37"/>
  <c r="I6" i="37"/>
  <c r="H6" i="37"/>
  <c r="G6" i="37"/>
  <c r="F6" i="37"/>
  <c r="E6" i="37"/>
  <c r="N5" i="37"/>
  <c r="M5" i="37"/>
  <c r="L5" i="37"/>
  <c r="K5" i="37"/>
  <c r="J5" i="37"/>
  <c r="I5" i="37"/>
  <c r="H5" i="37"/>
  <c r="G5" i="37"/>
  <c r="F5" i="37"/>
  <c r="E5" i="37"/>
  <c r="N4" i="37"/>
  <c r="M4" i="37"/>
  <c r="L4" i="37"/>
  <c r="K4" i="37"/>
  <c r="J4" i="37"/>
  <c r="I4" i="37"/>
  <c r="H4" i="37"/>
  <c r="G4" i="37"/>
  <c r="F4" i="37"/>
  <c r="E4" i="37"/>
  <c r="N3" i="37"/>
  <c r="M3" i="37"/>
  <c r="L3" i="37"/>
  <c r="K3" i="37"/>
  <c r="J3" i="37"/>
  <c r="I3" i="37"/>
  <c r="H3" i="37"/>
  <c r="G3" i="37"/>
  <c r="F3" i="37"/>
  <c r="E3" i="37"/>
  <c r="C2" i="32"/>
  <c r="T3" i="32" s="1"/>
  <c r="A2" i="32"/>
  <c r="AP23" i="4" l="1"/>
  <c r="Y17" i="85"/>
  <c r="AY17" i="85" s="1"/>
  <c r="V22" i="85"/>
  <c r="AV22" i="85" s="1"/>
  <c r="V7" i="85"/>
  <c r="AV7" i="85" s="1"/>
  <c r="V12" i="85"/>
  <c r="V21" i="85"/>
  <c r="AV21" i="85" s="1"/>
  <c r="Y24" i="85"/>
  <c r="AY24" i="85" s="1"/>
  <c r="AA13" i="85"/>
  <c r="BA13" i="85" s="1"/>
  <c r="Z16" i="85"/>
  <c r="AZ16" i="85" s="1"/>
  <c r="E34" i="85" a="1"/>
  <c r="E34" i="85" s="1"/>
  <c r="N10" i="85" s="1"/>
  <c r="E42" i="85" a="1"/>
  <c r="E42" i="85" s="1"/>
  <c r="N18" i="85" s="1"/>
  <c r="Y12" i="85"/>
  <c r="Y8" i="85"/>
  <c r="AY8" i="85" s="1"/>
  <c r="AC14" i="85"/>
  <c r="BC14" i="85" s="1"/>
  <c r="E35" i="85" a="1"/>
  <c r="E35" i="85" s="1"/>
  <c r="N11" i="85" s="1"/>
  <c r="E45" i="85" a="1"/>
  <c r="E45" i="85" s="1"/>
  <c r="N21" i="85" s="1"/>
  <c r="V40" i="4"/>
  <c r="AO12" i="3"/>
  <c r="Z12" i="85"/>
  <c r="AC13" i="85"/>
  <c r="BC13" i="85" s="1"/>
  <c r="AC22" i="85"/>
  <c r="BC22" i="85" s="1"/>
  <c r="J34" i="4"/>
  <c r="V48" i="4"/>
  <c r="E37" i="85" a="1"/>
  <c r="E37" i="85" s="1"/>
  <c r="N13" i="85" s="1"/>
  <c r="J38" i="4"/>
  <c r="AD19" i="2"/>
  <c r="E32" i="85" a="1"/>
  <c r="E32" i="85" s="1"/>
  <c r="N8" i="85" s="1"/>
  <c r="E48" i="85" a="1"/>
  <c r="E48" i="85" s="1"/>
  <c r="N24" i="85" s="1"/>
  <c r="AA9" i="85"/>
  <c r="BA9" i="85" s="1"/>
  <c r="J37" i="4"/>
  <c r="AO7" i="3"/>
  <c r="Z20" i="85"/>
  <c r="AZ20" i="85" s="1"/>
  <c r="V31" i="4"/>
  <c r="AO26" i="3"/>
  <c r="AB25" i="85"/>
  <c r="E47" i="85" a="1"/>
  <c r="E47" i="85" s="1"/>
  <c r="N23" i="85" s="1"/>
  <c r="V6" i="85"/>
  <c r="AV6" i="85" s="1"/>
  <c r="V15" i="85"/>
  <c r="AV15" i="85" s="1"/>
  <c r="AP24" i="4"/>
  <c r="AD15" i="2"/>
  <c r="E39" i="85" a="1"/>
  <c r="E39" i="85" s="1"/>
  <c r="N15" i="85" s="1"/>
  <c r="AP18" i="4"/>
  <c r="AP5" i="4"/>
  <c r="AD5" i="2"/>
  <c r="AD16" i="2"/>
  <c r="E29" i="85" a="1"/>
  <c r="E29" i="85" s="1"/>
  <c r="N5" i="85" s="1"/>
  <c r="Y22" i="85"/>
  <c r="AY22" i="85" s="1"/>
  <c r="AA17" i="85"/>
  <c r="BA17" i="85" s="1"/>
  <c r="AP9" i="4"/>
  <c r="AD7" i="2"/>
  <c r="E41" i="85" a="1"/>
  <c r="E41" i="85" s="1"/>
  <c r="N17" i="85" s="1"/>
  <c r="E33" i="85" a="1"/>
  <c r="E33" i="85" s="1"/>
  <c r="N9" i="85" s="1"/>
  <c r="V19" i="85"/>
  <c r="AV19" i="85" s="1"/>
  <c r="AA21" i="85"/>
  <c r="BA21" i="85" s="1"/>
  <c r="AP13" i="4"/>
  <c r="AD11" i="2"/>
  <c r="E46" i="85" a="1"/>
  <c r="E46" i="85" s="1"/>
  <c r="N22" i="85" s="1"/>
  <c r="V23" i="85"/>
  <c r="AV23" i="85" s="1"/>
  <c r="Y7" i="85"/>
  <c r="AY7" i="85" s="1"/>
  <c r="Y14" i="85"/>
  <c r="AY14" i="85" s="1"/>
  <c r="AP15" i="4"/>
  <c r="AD6" i="2"/>
  <c r="E44" i="85" a="1"/>
  <c r="E44" i="85" s="1"/>
  <c r="N20" i="85" s="1"/>
  <c r="AB18" i="85"/>
  <c r="BB18" i="85" s="1"/>
  <c r="Y11" i="85"/>
  <c r="AY11" i="85" s="1"/>
  <c r="AA22" i="85"/>
  <c r="BA22" i="85" s="1"/>
  <c r="Z24" i="85"/>
  <c r="AZ24" i="85" s="1"/>
  <c r="AC8" i="85"/>
  <c r="BC8" i="85" s="1"/>
  <c r="AB10" i="85"/>
  <c r="BB10" i="85" s="1"/>
  <c r="E38" i="85" a="1"/>
  <c r="E38" i="85" s="1"/>
  <c r="N14" i="85" s="1"/>
  <c r="E30" i="85" a="1"/>
  <c r="E30" i="85" s="1"/>
  <c r="N6" i="85" s="1"/>
  <c r="Y26" i="85"/>
  <c r="AY26" i="85" s="1"/>
  <c r="E50" i="85" a="1"/>
  <c r="E50" i="85" s="1"/>
  <c r="N26" i="85" s="1"/>
  <c r="V13" i="85"/>
  <c r="AV13" i="85" s="1"/>
  <c r="V24" i="85"/>
  <c r="AV24" i="85" s="1"/>
  <c r="Y9" i="85"/>
  <c r="AY9" i="85" s="1"/>
  <c r="AA25" i="85"/>
  <c r="AA24" i="85"/>
  <c r="BA24" i="85" s="1"/>
  <c r="BH14" i="85"/>
  <c r="BH19" i="85"/>
  <c r="BH20" i="85"/>
  <c r="Z7" i="85"/>
  <c r="AZ7" i="85" s="1"/>
  <c r="H8" i="4"/>
  <c r="AB5" i="85"/>
  <c r="BB5" i="85" s="1"/>
  <c r="Y25" i="85"/>
  <c r="AB11" i="85"/>
  <c r="BB11" i="85" s="1"/>
  <c r="AB8" i="85"/>
  <c r="BB8" i="85" s="1"/>
  <c r="AB14" i="85"/>
  <c r="BB14" i="85" s="1"/>
  <c r="V25" i="85"/>
  <c r="V10" i="85"/>
  <c r="AV10" i="85" s="1"/>
  <c r="V9" i="85"/>
  <c r="AV9" i="85" s="1"/>
  <c r="V18" i="85"/>
  <c r="AV18" i="85" s="1"/>
  <c r="V17" i="85"/>
  <c r="AV17" i="85" s="1"/>
  <c r="Y16" i="85"/>
  <c r="AY16" i="85" s="1"/>
  <c r="Y18" i="85"/>
  <c r="AY18" i="85" s="1"/>
  <c r="AA12" i="85"/>
  <c r="AA11" i="85"/>
  <c r="BA11" i="85" s="1"/>
  <c r="AA5" i="85"/>
  <c r="BA5" i="85" s="1"/>
  <c r="Z15" i="85"/>
  <c r="AZ15" i="85" s="1"/>
  <c r="BG6" i="85"/>
  <c r="M6" i="85"/>
  <c r="BP22" i="4"/>
  <c r="AL10" i="85"/>
  <c r="AM10" i="85"/>
  <c r="AL23" i="85"/>
  <c r="AM23" i="85"/>
  <c r="AL15" i="85"/>
  <c r="AM15" i="85"/>
  <c r="AM26" i="85"/>
  <c r="AL26" i="85"/>
  <c r="AB12" i="85"/>
  <c r="AB21" i="85"/>
  <c r="BB21" i="85" s="1"/>
  <c r="AB20" i="85"/>
  <c r="BB20" i="85" s="1"/>
  <c r="BG12" i="85"/>
  <c r="M12" i="85"/>
  <c r="BG20" i="85"/>
  <c r="M20" i="85"/>
  <c r="V8" i="85"/>
  <c r="AV8" i="85" s="1"/>
  <c r="Y13" i="85"/>
  <c r="AY13" i="85" s="1"/>
  <c r="Y6" i="85"/>
  <c r="AY6" i="85" s="1"/>
  <c r="Y23" i="85"/>
  <c r="AY23" i="85" s="1"/>
  <c r="AA26" i="85"/>
  <c r="BA26" i="85" s="1"/>
  <c r="AA16" i="85"/>
  <c r="BA16" i="85" s="1"/>
  <c r="BH7" i="85"/>
  <c r="BH13" i="85"/>
  <c r="BH18" i="85"/>
  <c r="Z10" i="85"/>
  <c r="AZ10" i="85" s="1"/>
  <c r="Z6" i="85"/>
  <c r="AZ6" i="85" s="1"/>
  <c r="Z8" i="85"/>
  <c r="AZ8" i="85" s="1"/>
  <c r="Z17" i="85"/>
  <c r="AZ17" i="85" s="1"/>
  <c r="Z26" i="85"/>
  <c r="AZ26" i="85" s="1"/>
  <c r="Z25" i="85"/>
  <c r="AM16" i="85"/>
  <c r="AL16" i="85"/>
  <c r="M21" i="85"/>
  <c r="BG21" i="85"/>
  <c r="BP23" i="4"/>
  <c r="AL12" i="85"/>
  <c r="AM12" i="85"/>
  <c r="AL19" i="85"/>
  <c r="AM19" i="85"/>
  <c r="AM7" i="85"/>
  <c r="AL7" i="85"/>
  <c r="AB7" i="85"/>
  <c r="BB7" i="85" s="1"/>
  <c r="AB13" i="85"/>
  <c r="BB13" i="85" s="1"/>
  <c r="AB6" i="85"/>
  <c r="BB6" i="85" s="1"/>
  <c r="AB15" i="85"/>
  <c r="BB15" i="85" s="1"/>
  <c r="AB24" i="85"/>
  <c r="BB24" i="85" s="1"/>
  <c r="AB23" i="85"/>
  <c r="BB23" i="85" s="1"/>
  <c r="M8" i="85"/>
  <c r="BG8" i="85"/>
  <c r="E36" i="85" a="1"/>
  <c r="E36" i="85" s="1"/>
  <c r="N12" i="85" s="1"/>
  <c r="BG16" i="85"/>
  <c r="M16" i="85"/>
  <c r="BG22" i="85"/>
  <c r="M22" i="85"/>
  <c r="E49" i="85" a="1"/>
  <c r="E49" i="85" s="1"/>
  <c r="N25" i="85" s="1"/>
  <c r="Y15" i="85"/>
  <c r="AY15" i="85" s="1"/>
  <c r="Y10" i="85"/>
  <c r="AY10" i="85" s="1"/>
  <c r="AA6" i="85"/>
  <c r="BA6" i="85" s="1"/>
  <c r="AA10" i="85"/>
  <c r="BA10" i="85" s="1"/>
  <c r="AA20" i="85"/>
  <c r="BA20" i="85" s="1"/>
  <c r="BH5" i="85"/>
  <c r="BH21" i="85"/>
  <c r="BH9" i="85"/>
  <c r="BH22" i="85"/>
  <c r="Z11" i="85"/>
  <c r="AZ11" i="85" s="1"/>
  <c r="Z19" i="85"/>
  <c r="AZ19" i="85" s="1"/>
  <c r="AM11" i="85"/>
  <c r="AL11" i="85"/>
  <c r="M13" i="85"/>
  <c r="BG13" i="85"/>
  <c r="BP5" i="4"/>
  <c r="AM6" i="85"/>
  <c r="AL6" i="85"/>
  <c r="AL13" i="85"/>
  <c r="AM13" i="85"/>
  <c r="AM22" i="85"/>
  <c r="AL22" i="85"/>
  <c r="AM14" i="85"/>
  <c r="AL14" i="85"/>
  <c r="BG9" i="85"/>
  <c r="M9" i="85"/>
  <c r="M17" i="85"/>
  <c r="BG17" i="85"/>
  <c r="M23" i="85"/>
  <c r="BG23" i="85"/>
  <c r="M25" i="85"/>
  <c r="BG25" i="85"/>
  <c r="V26" i="85"/>
  <c r="AV26" i="85" s="1"/>
  <c r="AA7" i="85"/>
  <c r="BA7" i="85" s="1"/>
  <c r="BH17" i="85"/>
  <c r="BH23" i="85"/>
  <c r="BH11" i="85"/>
  <c r="BH24" i="85"/>
  <c r="Z18" i="85"/>
  <c r="AZ18" i="85" s="1"/>
  <c r="AM5" i="85"/>
  <c r="AL5" i="85"/>
  <c r="M14" i="85"/>
  <c r="BG14" i="85"/>
  <c r="BP8" i="4"/>
  <c r="AL8" i="85"/>
  <c r="AM8" i="85"/>
  <c r="AL17" i="85"/>
  <c r="AM17" i="85"/>
  <c r="AM18" i="85"/>
  <c r="AL18" i="85"/>
  <c r="AL24" i="85"/>
  <c r="AM24" i="85"/>
  <c r="AB9" i="85"/>
  <c r="BB9" i="85" s="1"/>
  <c r="AB17" i="85"/>
  <c r="BB17" i="85" s="1"/>
  <c r="AB26" i="85"/>
  <c r="BB26" i="85" s="1"/>
  <c r="BG7" i="85"/>
  <c r="M7" i="85"/>
  <c r="M10" i="85"/>
  <c r="BG10" i="85"/>
  <c r="BG18" i="85"/>
  <c r="M18" i="85"/>
  <c r="BG24" i="85"/>
  <c r="M24" i="85"/>
  <c r="BG26" i="85"/>
  <c r="M26" i="85"/>
  <c r="V5" i="85"/>
  <c r="AV5" i="85" s="1"/>
  <c r="V11" i="85"/>
  <c r="AV11" i="85" s="1"/>
  <c r="V16" i="85"/>
  <c r="AV16" i="85" s="1"/>
  <c r="Y19" i="85"/>
  <c r="AY19" i="85" s="1"/>
  <c r="AA14" i="85"/>
  <c r="BA14" i="85" s="1"/>
  <c r="AA8" i="85"/>
  <c r="BA8" i="85" s="1"/>
  <c r="AA18" i="85"/>
  <c r="BA18" i="85" s="1"/>
  <c r="AA15" i="85"/>
  <c r="BA15" i="85" s="1"/>
  <c r="BH8" i="85"/>
  <c r="BH10" i="85"/>
  <c r="BH15" i="85"/>
  <c r="BH25" i="85"/>
  <c r="Z5" i="85"/>
  <c r="AZ5" i="85" s="1"/>
  <c r="Z14" i="85"/>
  <c r="AZ14" i="85" s="1"/>
  <c r="Z23" i="85"/>
  <c r="AZ23" i="85" s="1"/>
  <c r="Z22" i="85"/>
  <c r="AZ22" i="85" s="1"/>
  <c r="BP10" i="4"/>
  <c r="AM9" i="85"/>
  <c r="AL9" i="85"/>
  <c r="AM20" i="85"/>
  <c r="AL20" i="85"/>
  <c r="AL21" i="85"/>
  <c r="AM21" i="85"/>
  <c r="AM25" i="85"/>
  <c r="AL25" i="85"/>
  <c r="AB22" i="85"/>
  <c r="BB22" i="85" s="1"/>
  <c r="M5" i="85"/>
  <c r="BG5" i="85"/>
  <c r="BG11" i="85"/>
  <c r="M11" i="85"/>
  <c r="BG15" i="85"/>
  <c r="M15" i="85"/>
  <c r="M19" i="85"/>
  <c r="BG19" i="85"/>
  <c r="E40" i="85" a="1"/>
  <c r="E40" i="85" s="1"/>
  <c r="N16" i="85" s="1"/>
  <c r="V20" i="85"/>
  <c r="AV20" i="85" s="1"/>
  <c r="Y20" i="85"/>
  <c r="AY20" i="85" s="1"/>
  <c r="Y5" i="85"/>
  <c r="AY5" i="85" s="1"/>
  <c r="AA23" i="85"/>
  <c r="BA23" i="85" s="1"/>
  <c r="BH6" i="85"/>
  <c r="BH12" i="85"/>
  <c r="BH16" i="85"/>
  <c r="BH26" i="85"/>
  <c r="Z9" i="85"/>
  <c r="AZ9" i="85" s="1"/>
  <c r="Z13" i="85"/>
  <c r="AZ13" i="85" s="1"/>
  <c r="BP21" i="4"/>
  <c r="BP26" i="4"/>
  <c r="BP20" i="4"/>
  <c r="L47" i="4"/>
  <c r="BP11" i="4"/>
  <c r="G31" i="3"/>
  <c r="BP9" i="4"/>
  <c r="BP13" i="4"/>
  <c r="BP25" i="4"/>
  <c r="BP19" i="4"/>
  <c r="BP12" i="4"/>
  <c r="BP15" i="4"/>
  <c r="Q50" i="4"/>
  <c r="BP7" i="4"/>
  <c r="BP16" i="4"/>
  <c r="BP17" i="4"/>
  <c r="Q37" i="4"/>
  <c r="AC46" i="4"/>
  <c r="Q46" i="4"/>
  <c r="L49" i="4"/>
  <c r="G43" i="3"/>
  <c r="AC29" i="4"/>
  <c r="L30" i="4"/>
  <c r="G9" i="3"/>
  <c r="G44" i="3"/>
  <c r="Q45" i="4"/>
  <c r="X31" i="4"/>
  <c r="G29" i="3"/>
  <c r="Q36" i="4"/>
  <c r="L31" i="4"/>
  <c r="G10" i="3"/>
  <c r="L40" i="4"/>
  <c r="G23" i="3"/>
  <c r="AD13" i="2"/>
  <c r="AD20" i="2"/>
  <c r="N35" i="3"/>
  <c r="BJ11" i="4"/>
  <c r="N40" i="3"/>
  <c r="AQ21" i="4"/>
  <c r="BO10" i="4"/>
  <c r="AD24" i="2"/>
  <c r="X36" i="2"/>
  <c r="S6" i="5"/>
  <c r="S17" i="5"/>
  <c r="S25" i="5"/>
  <c r="BP14" i="4"/>
  <c r="BP6" i="4"/>
  <c r="L45" i="2"/>
  <c r="S25" i="3"/>
  <c r="L31" i="2"/>
  <c r="L40" i="2"/>
  <c r="AD8" i="2"/>
  <c r="AD25" i="2"/>
  <c r="AD9" i="2"/>
  <c r="AD17" i="2"/>
  <c r="AD26" i="2"/>
  <c r="AQ15" i="4"/>
  <c r="BJ14" i="4"/>
  <c r="BO20" i="4"/>
  <c r="AQ17" i="4"/>
  <c r="BJ13" i="4"/>
  <c r="BO22" i="4"/>
  <c r="AQ24" i="4"/>
  <c r="BJ15" i="4"/>
  <c r="BO9" i="4"/>
  <c r="BJ12" i="4"/>
  <c r="AQ6" i="4"/>
  <c r="BO11" i="4"/>
  <c r="AQ25" i="4"/>
  <c r="BJ22" i="4"/>
  <c r="BO12" i="4"/>
  <c r="AQ16" i="4"/>
  <c r="BJ26" i="4"/>
  <c r="BO8" i="4"/>
  <c r="L36" i="2"/>
  <c r="L44" i="2"/>
  <c r="L49" i="2"/>
  <c r="T6" i="5"/>
  <c r="AF4" i="51" s="1"/>
  <c r="BI8" i="3"/>
  <c r="BI17" i="3"/>
  <c r="AD22" i="2"/>
  <c r="AD14" i="2"/>
  <c r="AD21" i="2"/>
  <c r="H24" i="4"/>
  <c r="BP19" i="3"/>
  <c r="O23" i="4"/>
  <c r="AD10" i="2"/>
  <c r="AD12" i="2"/>
  <c r="AD18" i="2"/>
  <c r="R22" i="3"/>
  <c r="R23" i="3"/>
  <c r="P46" i="4"/>
  <c r="W38" i="4"/>
  <c r="BI22" i="4"/>
  <c r="AJ9" i="4"/>
  <c r="AJ8" i="4"/>
  <c r="AJ7" i="4"/>
  <c r="AJ19" i="4"/>
  <c r="AI14" i="4"/>
  <c r="AJ26" i="4"/>
  <c r="BI8" i="4"/>
  <c r="AR12" i="2"/>
  <c r="N45" i="3"/>
  <c r="N31" i="3"/>
  <c r="AF6" i="3"/>
  <c r="N32" i="3"/>
  <c r="N37" i="3"/>
  <c r="AF9" i="3"/>
  <c r="BM16" i="5"/>
  <c r="N33" i="3"/>
  <c r="N41" i="3"/>
  <c r="N46" i="3"/>
  <c r="AF8" i="3"/>
  <c r="AF20" i="3"/>
  <c r="AR11" i="2"/>
  <c r="BM26" i="5"/>
  <c r="Z40" i="3"/>
  <c r="N44" i="3"/>
  <c r="N49" i="3"/>
  <c r="AF14" i="3"/>
  <c r="N39" i="3"/>
  <c r="N50" i="3"/>
  <c r="AF22" i="3"/>
  <c r="AR22" i="2"/>
  <c r="AB39" i="4"/>
  <c r="AJ6" i="4"/>
  <c r="AJ20" i="4"/>
  <c r="AJ17" i="4"/>
  <c r="AJ25" i="4"/>
  <c r="K35" i="4"/>
  <c r="AI8" i="4"/>
  <c r="AR8" i="2"/>
  <c r="AR20" i="2"/>
  <c r="AR19" i="2"/>
  <c r="P36" i="4"/>
  <c r="AJ16" i="4"/>
  <c r="AJ10" i="4"/>
  <c r="AJ22" i="4"/>
  <c r="W36" i="4"/>
  <c r="W47" i="4"/>
  <c r="AI24" i="4"/>
  <c r="AR16" i="2"/>
  <c r="AR18" i="2"/>
  <c r="AR23" i="2"/>
  <c r="P45" i="4"/>
  <c r="AJ11" i="4"/>
  <c r="AJ12" i="4"/>
  <c r="AJ21" i="4"/>
  <c r="K29" i="4"/>
  <c r="AR13" i="2"/>
  <c r="AR5" i="2"/>
  <c r="AR21" i="2"/>
  <c r="AR24" i="2"/>
  <c r="AB30" i="4"/>
  <c r="P44" i="4"/>
  <c r="AJ14" i="4"/>
  <c r="AJ13" i="4"/>
  <c r="AJ24" i="4"/>
  <c r="W46" i="4"/>
  <c r="AR10" i="2"/>
  <c r="AR7" i="2"/>
  <c r="AR15" i="2"/>
  <c r="AR26" i="2"/>
  <c r="P37" i="4"/>
  <c r="AJ18" i="4"/>
  <c r="AJ15" i="4"/>
  <c r="AJ23" i="4"/>
  <c r="W42" i="4"/>
  <c r="AR6" i="2"/>
  <c r="AR9" i="2"/>
  <c r="AR17" i="2"/>
  <c r="AR25" i="2"/>
  <c r="BM25" i="5"/>
  <c r="Z37" i="3"/>
  <c r="Z43" i="3"/>
  <c r="Z33" i="3"/>
  <c r="Z9" i="3" s="1"/>
  <c r="AZ9" i="3" s="1"/>
  <c r="Z42" i="3"/>
  <c r="Z29" i="3"/>
  <c r="Z38" i="3"/>
  <c r="Z47" i="3"/>
  <c r="AF5" i="3"/>
  <c r="AF17" i="3"/>
  <c r="AF18" i="3"/>
  <c r="BM6" i="5"/>
  <c r="Z31" i="3"/>
  <c r="Z46" i="3"/>
  <c r="Z49" i="3"/>
  <c r="Z36" i="3"/>
  <c r="Z45" i="3"/>
  <c r="Z32" i="3"/>
  <c r="Z41" i="3"/>
  <c r="Z50" i="3"/>
  <c r="AF10" i="3"/>
  <c r="AF21" i="3"/>
  <c r="AF23" i="3"/>
  <c r="BM7" i="5"/>
  <c r="AF16" i="3"/>
  <c r="N42" i="3"/>
  <c r="Z34" i="3"/>
  <c r="N29" i="3"/>
  <c r="N38" i="3"/>
  <c r="N47" i="3"/>
  <c r="N34" i="3"/>
  <c r="N43" i="3"/>
  <c r="AF12" i="3"/>
  <c r="AF24" i="3"/>
  <c r="AF25" i="3"/>
  <c r="BM15" i="5"/>
  <c r="AF7" i="3"/>
  <c r="N48" i="3"/>
  <c r="N36" i="3"/>
  <c r="Z30" i="3"/>
  <c r="Z6" i="3" s="1"/>
  <c r="AZ6" i="3" s="1"/>
  <c r="Z39" i="3"/>
  <c r="Z48" i="3"/>
  <c r="Z35" i="3"/>
  <c r="Z44" i="3"/>
  <c r="AF15" i="3"/>
  <c r="AF19" i="3"/>
  <c r="AF11" i="3"/>
  <c r="AC30" i="7"/>
  <c r="X48" i="5"/>
  <c r="AD24" i="3"/>
  <c r="AD22" i="4"/>
  <c r="BJ11" i="3"/>
  <c r="AB47" i="4"/>
  <c r="AB29" i="4"/>
  <c r="AB32" i="4"/>
  <c r="P40" i="4"/>
  <c r="P33" i="4"/>
  <c r="P42" i="4"/>
  <c r="P41" i="4"/>
  <c r="P50" i="4"/>
  <c r="W39" i="4"/>
  <c r="K41" i="4"/>
  <c r="W49" i="4"/>
  <c r="K31" i="4"/>
  <c r="K33" i="4"/>
  <c r="W35" i="4"/>
  <c r="W44" i="4"/>
  <c r="AI13" i="4"/>
  <c r="AI20" i="4"/>
  <c r="AI9" i="4"/>
  <c r="AI21" i="4"/>
  <c r="P31" i="4"/>
  <c r="AB35" i="4"/>
  <c r="P34" i="4"/>
  <c r="AB44" i="4"/>
  <c r="AB34" i="4"/>
  <c r="AB43" i="4"/>
  <c r="AB42" i="4"/>
  <c r="W43" i="4"/>
  <c r="W19" i="4" s="1"/>
  <c r="AW19" i="4" s="1"/>
  <c r="W45" i="4"/>
  <c r="K42" i="4"/>
  <c r="W31" i="4"/>
  <c r="W33" i="4"/>
  <c r="K37" i="4"/>
  <c r="K46" i="4"/>
  <c r="W22" i="4" s="1"/>
  <c r="AW22" i="4" s="1"/>
  <c r="AI6" i="4"/>
  <c r="AI11" i="4"/>
  <c r="AI23" i="4"/>
  <c r="K47" i="4"/>
  <c r="AB33" i="4"/>
  <c r="AB41" i="4"/>
  <c r="AB36" i="4"/>
  <c r="AB50" i="4"/>
  <c r="AB37" i="4"/>
  <c r="AB46" i="4"/>
  <c r="AB45" i="4"/>
  <c r="K38" i="4"/>
  <c r="W37" i="4"/>
  <c r="K48" i="4"/>
  <c r="K44" i="4"/>
  <c r="W40" i="4"/>
  <c r="K40" i="4"/>
  <c r="K49" i="4"/>
  <c r="AI10" i="4"/>
  <c r="AI12" i="4"/>
  <c r="AI16" i="4"/>
  <c r="AI25" i="4"/>
  <c r="P35" i="4"/>
  <c r="P49" i="4"/>
  <c r="P38" i="4"/>
  <c r="P30" i="4"/>
  <c r="P39" i="4"/>
  <c r="AB15" i="4" s="1"/>
  <c r="BB15" i="4" s="1"/>
  <c r="P48" i="4"/>
  <c r="AB24" i="4" s="1"/>
  <c r="BB24" i="4" s="1"/>
  <c r="P47" i="4"/>
  <c r="K32" i="4"/>
  <c r="W34" i="4"/>
  <c r="K39" i="4"/>
  <c r="W29" i="4"/>
  <c r="W5" i="4" s="1"/>
  <c r="AW5" i="4" s="1"/>
  <c r="W48" i="4"/>
  <c r="W32" i="4"/>
  <c r="W41" i="4"/>
  <c r="W50" i="4"/>
  <c r="AI17" i="4"/>
  <c r="AI15" i="4"/>
  <c r="AI18" i="4"/>
  <c r="AI26" i="4"/>
  <c r="AI7" i="4"/>
  <c r="P43" i="4"/>
  <c r="P29" i="4"/>
  <c r="P32" i="4"/>
  <c r="AB38" i="4"/>
  <c r="AB31" i="4"/>
  <c r="AB40" i="4"/>
  <c r="AB49" i="4"/>
  <c r="K30" i="4"/>
  <c r="K36" i="4"/>
  <c r="K45" i="4"/>
  <c r="W30" i="4"/>
  <c r="K50" i="4"/>
  <c r="K34" i="4"/>
  <c r="AI5" i="4"/>
  <c r="AI19" i="4"/>
  <c r="AD6" i="4"/>
  <c r="BJ19" i="3"/>
  <c r="AD7" i="3"/>
  <c r="AQ16" i="3"/>
  <c r="X49" i="5"/>
  <c r="BJ6" i="4"/>
  <c r="AQ8" i="4"/>
  <c r="AQ19" i="4"/>
  <c r="AQ26" i="4"/>
  <c r="BJ18" i="4"/>
  <c r="BJ17" i="4"/>
  <c r="BJ24" i="4"/>
  <c r="BO7" i="4"/>
  <c r="BO16" i="4"/>
  <c r="BO13" i="4"/>
  <c r="BO26" i="4"/>
  <c r="AP16" i="4"/>
  <c r="AP17" i="4"/>
  <c r="AP25" i="4"/>
  <c r="BJ7" i="3"/>
  <c r="AD14" i="3"/>
  <c r="AQ14" i="4"/>
  <c r="AP22" i="4"/>
  <c r="AQ5" i="4"/>
  <c r="AQ10" i="4"/>
  <c r="AQ20" i="4"/>
  <c r="BJ19" i="4"/>
  <c r="BJ21" i="4"/>
  <c r="BJ25" i="4"/>
  <c r="BI6" i="4"/>
  <c r="BO19" i="4"/>
  <c r="BO15" i="4"/>
  <c r="AP6" i="4"/>
  <c r="AP8" i="4"/>
  <c r="AP19" i="4"/>
  <c r="AP26" i="4"/>
  <c r="BJ9" i="4"/>
  <c r="BJ13" i="3"/>
  <c r="AD25" i="3"/>
  <c r="BO18" i="4"/>
  <c r="AQ7" i="4"/>
  <c r="AQ12" i="4"/>
  <c r="AQ22" i="4"/>
  <c r="BJ5" i="4"/>
  <c r="BJ8" i="4"/>
  <c r="BJ23" i="4"/>
  <c r="BO25" i="4"/>
  <c r="BO21" i="4"/>
  <c r="BO17" i="4"/>
  <c r="AP11" i="4"/>
  <c r="AP10" i="4"/>
  <c r="AP20" i="4"/>
  <c r="BJ18" i="3"/>
  <c r="AD19" i="3"/>
  <c r="AD26" i="3"/>
  <c r="AQ10" i="3"/>
  <c r="BO14" i="4"/>
  <c r="AQ9" i="4"/>
  <c r="AQ13" i="4"/>
  <c r="BJ7" i="4"/>
  <c r="BJ10" i="4"/>
  <c r="BJ20" i="4"/>
  <c r="BO5" i="4"/>
  <c r="BO23" i="4"/>
  <c r="BO24" i="4"/>
  <c r="AP14" i="4"/>
  <c r="AP12" i="4"/>
  <c r="AP21" i="4"/>
  <c r="BJ20" i="3"/>
  <c r="BJ16" i="3"/>
  <c r="AD5" i="3"/>
  <c r="AQ24" i="3"/>
  <c r="AD17" i="4"/>
  <c r="BJ15" i="3"/>
  <c r="BJ22" i="3"/>
  <c r="BJ12" i="3"/>
  <c r="AD8" i="3"/>
  <c r="AD9" i="3"/>
  <c r="AD18" i="3"/>
  <c r="AQ11" i="3"/>
  <c r="AQ20" i="3"/>
  <c r="AQ5" i="3"/>
  <c r="BJ6" i="3"/>
  <c r="BJ23" i="3"/>
  <c r="BJ14" i="3"/>
  <c r="AD11" i="3"/>
  <c r="AD13" i="3"/>
  <c r="AD17" i="3"/>
  <c r="AQ18" i="3"/>
  <c r="AQ21" i="3"/>
  <c r="H14" i="8"/>
  <c r="BJ5" i="3"/>
  <c r="BJ21" i="3"/>
  <c r="BJ24" i="3"/>
  <c r="BJ26" i="3"/>
  <c r="AD10" i="3"/>
  <c r="AD15" i="3"/>
  <c r="AD21" i="3"/>
  <c r="AQ12" i="3"/>
  <c r="AQ23" i="3"/>
  <c r="BJ17" i="3"/>
  <c r="BJ8" i="3"/>
  <c r="AD12" i="3"/>
  <c r="AD22" i="3"/>
  <c r="AQ13" i="3"/>
  <c r="AQ25" i="3"/>
  <c r="AR23" i="17"/>
  <c r="BJ26" i="8"/>
  <c r="I5" i="11"/>
  <c r="K11" i="7"/>
  <c r="L26" i="5"/>
  <c r="BN24" i="8"/>
  <c r="F25" i="5"/>
  <c r="AQ11" i="6"/>
  <c r="L25" i="18"/>
  <c r="BN7" i="8"/>
  <c r="F10" i="5"/>
  <c r="H30" i="8"/>
  <c r="F41" i="5"/>
  <c r="AJ7" i="5"/>
  <c r="X36" i="5"/>
  <c r="AU6" i="5"/>
  <c r="BP7" i="5"/>
  <c r="AC30" i="4"/>
  <c r="AC37" i="4"/>
  <c r="AC31" i="4"/>
  <c r="AC49" i="4"/>
  <c r="AC36" i="4"/>
  <c r="AC38" i="4"/>
  <c r="AC47" i="4"/>
  <c r="V39" i="4"/>
  <c r="J46" i="4"/>
  <c r="V38" i="4"/>
  <c r="V14" i="4" s="1"/>
  <c r="AV14" i="4" s="1"/>
  <c r="V41" i="4"/>
  <c r="J33" i="4"/>
  <c r="J42" i="4"/>
  <c r="J41" i="4"/>
  <c r="J50" i="4"/>
  <c r="X34" i="4"/>
  <c r="L33" i="4"/>
  <c r="L32" i="4"/>
  <c r="X42" i="4"/>
  <c r="X32" i="4"/>
  <c r="X41" i="4"/>
  <c r="X50" i="4"/>
  <c r="X49" i="4"/>
  <c r="AG5" i="3"/>
  <c r="AO6" i="3"/>
  <c r="AO18" i="3"/>
  <c r="AO13" i="3"/>
  <c r="G18" i="3"/>
  <c r="G34" i="3"/>
  <c r="G32" i="3"/>
  <c r="G24" i="3"/>
  <c r="G45" i="3"/>
  <c r="G40" i="3"/>
  <c r="G47" i="3"/>
  <c r="AJ6" i="5"/>
  <c r="X29" i="5"/>
  <c r="AU16" i="5"/>
  <c r="BP21" i="5"/>
  <c r="AC33" i="4"/>
  <c r="Q39" i="4"/>
  <c r="Q33" i="4"/>
  <c r="Q41" i="4"/>
  <c r="Q38" i="4"/>
  <c r="Q40" i="4"/>
  <c r="Q49" i="4"/>
  <c r="J32" i="4"/>
  <c r="V50" i="4"/>
  <c r="J40" i="4"/>
  <c r="J43" i="4"/>
  <c r="V34" i="4"/>
  <c r="V43" i="4"/>
  <c r="V42" i="4"/>
  <c r="L41" i="4"/>
  <c r="X33" i="4"/>
  <c r="X37" i="4"/>
  <c r="L44" i="4"/>
  <c r="L34" i="4"/>
  <c r="L43" i="4"/>
  <c r="L42" i="4"/>
  <c r="AG24" i="3"/>
  <c r="AO16" i="3"/>
  <c r="AO21" i="3"/>
  <c r="AO15" i="3"/>
  <c r="G25" i="3"/>
  <c r="G37" i="3"/>
  <c r="G13" i="3"/>
  <c r="G39" i="3"/>
  <c r="G11" i="3"/>
  <c r="G46" i="3"/>
  <c r="G50" i="3"/>
  <c r="AA31" i="3"/>
  <c r="G26" i="3"/>
  <c r="H29" i="8"/>
  <c r="K19" i="7"/>
  <c r="AJ20" i="5"/>
  <c r="X38" i="5"/>
  <c r="AU26" i="5"/>
  <c r="BP13" i="5"/>
  <c r="AN10" i="5"/>
  <c r="Q32" i="4"/>
  <c r="Q29" i="4"/>
  <c r="Q44" i="4"/>
  <c r="AC40" i="4"/>
  <c r="AC45" i="4"/>
  <c r="AC32" i="4"/>
  <c r="AC41" i="4"/>
  <c r="AC50" i="4"/>
  <c r="V44" i="4"/>
  <c r="V30" i="4"/>
  <c r="V33" i="4"/>
  <c r="V47" i="4"/>
  <c r="V23" i="4" s="1"/>
  <c r="AV23" i="4" s="1"/>
  <c r="J36" i="4"/>
  <c r="J45" i="4"/>
  <c r="J44" i="4"/>
  <c r="V20" i="4" s="1"/>
  <c r="AV20" i="4" s="1"/>
  <c r="X45" i="4"/>
  <c r="L35" i="4"/>
  <c r="L39" i="4"/>
  <c r="X48" i="4"/>
  <c r="X24" i="4" s="1"/>
  <c r="AX24" i="4" s="1"/>
  <c r="X35" i="4"/>
  <c r="X44" i="4"/>
  <c r="X43" i="4"/>
  <c r="AD25" i="4"/>
  <c r="R13" i="3"/>
  <c r="AO22" i="3"/>
  <c r="AO10" i="3"/>
  <c r="AO20" i="3"/>
  <c r="AO19" i="3"/>
  <c r="G21" i="3"/>
  <c r="G12" i="3"/>
  <c r="G17" i="3"/>
  <c r="G20" i="3"/>
  <c r="G14" i="3"/>
  <c r="G33" i="3"/>
  <c r="AO8" i="3"/>
  <c r="AQ22" i="3"/>
  <c r="AQ17" i="3"/>
  <c r="J9" i="3"/>
  <c r="G16" i="3"/>
  <c r="Q8" i="11"/>
  <c r="H39" i="8"/>
  <c r="X47" i="5"/>
  <c r="BP25" i="5"/>
  <c r="AN8" i="5"/>
  <c r="Q35" i="4"/>
  <c r="Q31" i="4"/>
  <c r="AC48" i="4"/>
  <c r="Q48" i="4"/>
  <c r="Q47" i="4"/>
  <c r="Q34" i="4"/>
  <c r="Q43" i="4"/>
  <c r="J29" i="4"/>
  <c r="V5" i="4" s="1"/>
  <c r="AV5" i="4" s="1"/>
  <c r="J31" i="4"/>
  <c r="V7" i="4" s="1"/>
  <c r="AV7" i="4" s="1"/>
  <c r="J35" i="4"/>
  <c r="J49" i="4"/>
  <c r="V25" i="4" s="1"/>
  <c r="V37" i="4"/>
  <c r="V46" i="4"/>
  <c r="V45" i="4"/>
  <c r="X36" i="4"/>
  <c r="X12" i="4" s="1"/>
  <c r="X40" i="4"/>
  <c r="X39" i="4"/>
  <c r="L50" i="4"/>
  <c r="L37" i="4"/>
  <c r="L46" i="4"/>
  <c r="L45" i="4"/>
  <c r="G6" i="3"/>
  <c r="AO9" i="3"/>
  <c r="AO25" i="3"/>
  <c r="AO17" i="3"/>
  <c r="AO24" i="3"/>
  <c r="G8" i="3"/>
  <c r="G19" i="3"/>
  <c r="G48" i="3"/>
  <c r="G36" i="3"/>
  <c r="G30" i="3"/>
  <c r="G35" i="3"/>
  <c r="J8" i="3"/>
  <c r="AQ8" i="3"/>
  <c r="AQ14" i="3"/>
  <c r="AQ19" i="3"/>
  <c r="J21" i="3"/>
  <c r="L32" i="5"/>
  <c r="X40" i="5"/>
  <c r="Q42" i="4"/>
  <c r="AC18" i="4" s="1"/>
  <c r="BC18" i="4" s="1"/>
  <c r="AC39" i="4"/>
  <c r="Q30" i="4"/>
  <c r="AC43" i="4"/>
  <c r="AC34" i="4"/>
  <c r="AC35" i="4"/>
  <c r="AC44" i="4"/>
  <c r="V32" i="4"/>
  <c r="V36" i="4"/>
  <c r="V35" i="4"/>
  <c r="J30" i="4"/>
  <c r="V6" i="4" s="1"/>
  <c r="AV6" i="4" s="1"/>
  <c r="J39" i="4"/>
  <c r="J48" i="4"/>
  <c r="L38" i="4"/>
  <c r="L29" i="4"/>
  <c r="X30" i="4"/>
  <c r="X29" i="4"/>
  <c r="X38" i="4"/>
  <c r="X47" i="4"/>
  <c r="X46" i="4"/>
  <c r="AO14" i="3"/>
  <c r="AO11" i="3"/>
  <c r="AO23" i="3"/>
  <c r="G7" i="3"/>
  <c r="G15" i="3"/>
  <c r="G22" i="3"/>
  <c r="G49" i="3"/>
  <c r="G42" i="3"/>
  <c r="G38" i="3"/>
  <c r="G41" i="3"/>
  <c r="F15" i="15"/>
  <c r="BI8" i="11"/>
  <c r="AQ16" i="6"/>
  <c r="BN12" i="5"/>
  <c r="BJ22" i="8"/>
  <c r="L12" i="5"/>
  <c r="AR26" i="17"/>
  <c r="I22" i="12"/>
  <c r="W37" i="12"/>
  <c r="BN22" i="5"/>
  <c r="W42" i="12"/>
  <c r="BJ10" i="8"/>
  <c r="F14" i="5"/>
  <c r="F48" i="5"/>
  <c r="S7" i="3"/>
  <c r="AU22" i="15"/>
  <c r="S15" i="12"/>
  <c r="K47" i="12"/>
  <c r="AH17" i="7"/>
  <c r="F17" i="5"/>
  <c r="BI25" i="3"/>
  <c r="AQ7" i="3"/>
  <c r="AQ9" i="3"/>
  <c r="AQ15" i="3"/>
  <c r="AQ26" i="3"/>
  <c r="S23" i="3"/>
  <c r="AJ24" i="17"/>
  <c r="W48" i="12"/>
  <c r="BN18" i="6"/>
  <c r="BL17" i="3"/>
  <c r="W47" i="12"/>
  <c r="J42" i="7"/>
  <c r="F46" i="5"/>
  <c r="BL13" i="3"/>
  <c r="AC34" i="7"/>
  <c r="BN11" i="5"/>
  <c r="BN16" i="5"/>
  <c r="L10" i="5"/>
  <c r="L25" i="5"/>
  <c r="BK21" i="12"/>
  <c r="Z46" i="12"/>
  <c r="AC39" i="7"/>
  <c r="Q14" i="5"/>
  <c r="BN14" i="5"/>
  <c r="BN19" i="5"/>
  <c r="L5" i="5"/>
  <c r="L13" i="5"/>
  <c r="BK14" i="12"/>
  <c r="BK10" i="12"/>
  <c r="Q30" i="7"/>
  <c r="AC48" i="7"/>
  <c r="J8" i="7"/>
  <c r="L16" i="5"/>
  <c r="BN15" i="5"/>
  <c r="BN8" i="5"/>
  <c r="BN21" i="5"/>
  <c r="L7" i="5"/>
  <c r="L15" i="5"/>
  <c r="AH25" i="4"/>
  <c r="BK12" i="12"/>
  <c r="BK15" i="12"/>
  <c r="Q46" i="7"/>
  <c r="L14" i="5"/>
  <c r="BN17" i="5"/>
  <c r="BN10" i="5"/>
  <c r="BN26" i="5"/>
  <c r="L8" i="5"/>
  <c r="L21" i="5"/>
  <c r="AH22" i="4"/>
  <c r="BK23" i="12"/>
  <c r="AQ6" i="10"/>
  <c r="Q39" i="7"/>
  <c r="AC15" i="7" s="1"/>
  <c r="BC15" i="7" s="1"/>
  <c r="L11" i="5"/>
  <c r="BN9" i="5"/>
  <c r="BN13" i="5"/>
  <c r="L9" i="5"/>
  <c r="L23" i="5"/>
  <c r="AH18" i="4"/>
  <c r="AU20" i="14"/>
  <c r="W40" i="12"/>
  <c r="AQ22" i="10"/>
  <c r="K9" i="7"/>
  <c r="K15" i="7"/>
  <c r="BN16" i="6"/>
  <c r="F11" i="5"/>
  <c r="F50" i="5"/>
  <c r="F29" i="5"/>
  <c r="F44" i="5"/>
  <c r="F24" i="5"/>
  <c r="F43" i="5"/>
  <c r="F45" i="5"/>
  <c r="F6" i="5"/>
  <c r="Q5" i="5"/>
  <c r="AH17" i="4"/>
  <c r="AH10" i="4"/>
  <c r="AH19" i="4"/>
  <c r="AH16" i="4"/>
  <c r="F36" i="15"/>
  <c r="K38" i="10"/>
  <c r="K18" i="7"/>
  <c r="K17" i="7"/>
  <c r="K25" i="7"/>
  <c r="BN24" i="6"/>
  <c r="Q17" i="5"/>
  <c r="F20" i="5"/>
  <c r="F12" i="5"/>
  <c r="F19" i="5"/>
  <c r="F26" i="5"/>
  <c r="F31" i="5"/>
  <c r="F49" i="5"/>
  <c r="Q13" i="5"/>
  <c r="AH6" i="4"/>
  <c r="AH20" i="4"/>
  <c r="AH21" i="4"/>
  <c r="F35" i="15"/>
  <c r="K6" i="7"/>
  <c r="K26" i="7"/>
  <c r="BN22" i="6"/>
  <c r="F16" i="5"/>
  <c r="F13" i="5"/>
  <c r="F21" i="5"/>
  <c r="F32" i="5"/>
  <c r="F34" i="5"/>
  <c r="F36" i="5"/>
  <c r="Q20" i="5"/>
  <c r="AH8" i="4"/>
  <c r="AH9" i="4"/>
  <c r="AH23" i="4"/>
  <c r="K10" i="7"/>
  <c r="K21" i="7"/>
  <c r="BN14" i="6"/>
  <c r="F5" i="5"/>
  <c r="F18" i="5"/>
  <c r="F15" i="5"/>
  <c r="F23" i="5"/>
  <c r="F33" i="5"/>
  <c r="F37" i="5"/>
  <c r="F39" i="5"/>
  <c r="AH7" i="4"/>
  <c r="AH12" i="4"/>
  <c r="AH11" i="4"/>
  <c r="AH24" i="4"/>
  <c r="F23" i="15"/>
  <c r="K12" i="7"/>
  <c r="K16" i="7"/>
  <c r="F47" i="5"/>
  <c r="F22" i="5"/>
  <c r="F30" i="5"/>
  <c r="F38" i="5"/>
  <c r="F35" i="5"/>
  <c r="F40" i="5"/>
  <c r="AH15" i="4"/>
  <c r="AH14" i="4"/>
  <c r="AH26" i="4"/>
  <c r="AI7" i="10"/>
  <c r="AO8" i="5"/>
  <c r="W46" i="12"/>
  <c r="K49" i="12"/>
  <c r="BL22" i="15"/>
  <c r="N40" i="12"/>
  <c r="W36" i="12"/>
  <c r="AI18" i="10"/>
  <c r="M32" i="3"/>
  <c r="I31" i="12"/>
  <c r="K38" i="12"/>
  <c r="W14" i="12" s="1"/>
  <c r="AW14" i="12" s="1"/>
  <c r="BL11" i="9"/>
  <c r="BL20" i="9"/>
  <c r="Q26" i="4"/>
  <c r="BK26" i="5"/>
  <c r="AG21" i="5"/>
  <c r="Q16" i="4"/>
  <c r="G20" i="17"/>
  <c r="I7" i="12"/>
  <c r="H24" i="11"/>
  <c r="AO15" i="5"/>
  <c r="AH5" i="4"/>
  <c r="BM26" i="4"/>
  <c r="J26" i="3"/>
  <c r="BI11" i="3"/>
  <c r="BO19" i="3"/>
  <c r="AB24" i="7"/>
  <c r="BB24" i="7" s="1"/>
  <c r="BI16" i="17"/>
  <c r="O31" i="12"/>
  <c r="H50" i="11"/>
  <c r="BK25" i="5"/>
  <c r="AO14" i="5"/>
  <c r="L16" i="7"/>
  <c r="BK9" i="5"/>
  <c r="AG13" i="5"/>
  <c r="J6" i="12"/>
  <c r="I44" i="12"/>
  <c r="BK17" i="5"/>
  <c r="AG18" i="5"/>
  <c r="AA42" i="12"/>
  <c r="BL16" i="9"/>
  <c r="AH26" i="7"/>
  <c r="S17" i="7"/>
  <c r="BK7" i="5"/>
  <c r="BK15" i="5"/>
  <c r="BK23" i="5"/>
  <c r="X30" i="5"/>
  <c r="L44" i="5"/>
  <c r="X34" i="5"/>
  <c r="X42" i="5"/>
  <c r="L37" i="5"/>
  <c r="L46" i="5"/>
  <c r="L39" i="5"/>
  <c r="L48" i="5"/>
  <c r="BP6" i="5"/>
  <c r="BP17" i="5"/>
  <c r="BP10" i="5"/>
  <c r="BP24" i="5"/>
  <c r="I30" i="4"/>
  <c r="AA37" i="12"/>
  <c r="W45" i="12"/>
  <c r="K32" i="12"/>
  <c r="K39" i="12"/>
  <c r="W38" i="12"/>
  <c r="W50" i="12"/>
  <c r="Q16" i="11"/>
  <c r="Q10" i="11"/>
  <c r="AQ12" i="10"/>
  <c r="BL9" i="9"/>
  <c r="BL12" i="9"/>
  <c r="BP15" i="8"/>
  <c r="BK6" i="5"/>
  <c r="BK11" i="5"/>
  <c r="BK19" i="5"/>
  <c r="L33" i="5"/>
  <c r="X39" i="5"/>
  <c r="L38" i="5"/>
  <c r="L31" i="5"/>
  <c r="L40" i="5"/>
  <c r="L49" i="5"/>
  <c r="L42" i="5"/>
  <c r="BP8" i="5"/>
  <c r="BP9" i="5"/>
  <c r="BP19" i="5"/>
  <c r="I25" i="4"/>
  <c r="BK5" i="5"/>
  <c r="Q20" i="16"/>
  <c r="W33" i="12"/>
  <c r="O35" i="12"/>
  <c r="W35" i="12"/>
  <c r="W32" i="12"/>
  <c r="K45" i="12"/>
  <c r="K40" i="12"/>
  <c r="AQ23" i="10"/>
  <c r="BL5" i="9"/>
  <c r="BL15" i="9"/>
  <c r="BP10" i="8"/>
  <c r="H24" i="8"/>
  <c r="H36" i="8"/>
  <c r="BK8" i="5"/>
  <c r="BK12" i="5"/>
  <c r="BK21" i="5"/>
  <c r="X45" i="5"/>
  <c r="L41" i="5"/>
  <c r="L29" i="5"/>
  <c r="X32" i="5"/>
  <c r="X41" i="5"/>
  <c r="X50" i="5"/>
  <c r="X43" i="5"/>
  <c r="BP11" i="5"/>
  <c r="BP12" i="5"/>
  <c r="BP22" i="5"/>
  <c r="BK16" i="5"/>
  <c r="K5" i="17"/>
  <c r="AA33" i="15"/>
  <c r="F47" i="15"/>
  <c r="BK11" i="12"/>
  <c r="O39" i="12"/>
  <c r="BK24" i="12"/>
  <c r="AT23" i="12"/>
  <c r="K37" i="12"/>
  <c r="W31" i="12"/>
  <c r="K34" i="12"/>
  <c r="W34" i="12"/>
  <c r="W41" i="12"/>
  <c r="I38" i="11"/>
  <c r="H18" i="11"/>
  <c r="O40" i="10"/>
  <c r="AQ5" i="10"/>
  <c r="BL10" i="9"/>
  <c r="BL17" i="9"/>
  <c r="BP25" i="8"/>
  <c r="H13" i="8"/>
  <c r="H44" i="8"/>
  <c r="K5" i="7"/>
  <c r="K22" i="7"/>
  <c r="K23" i="7"/>
  <c r="AK10" i="7"/>
  <c r="BK10" i="5"/>
  <c r="BK14" i="5"/>
  <c r="BK20" i="5"/>
  <c r="L50" i="5"/>
  <c r="L47" i="5"/>
  <c r="L30" i="5"/>
  <c r="L34" i="5"/>
  <c r="X10" i="5" s="1"/>
  <c r="AX10" i="5" s="1"/>
  <c r="L43" i="5"/>
  <c r="L36" i="5"/>
  <c r="L45" i="5"/>
  <c r="BP14" i="5"/>
  <c r="BP16" i="5"/>
  <c r="BP23" i="5"/>
  <c r="Q19" i="4"/>
  <c r="V50" i="23"/>
  <c r="AJ15" i="17"/>
  <c r="F9" i="15"/>
  <c r="F46" i="15"/>
  <c r="O36" i="12"/>
  <c r="O48" i="12"/>
  <c r="BK7" i="12"/>
  <c r="K33" i="12"/>
  <c r="K35" i="12"/>
  <c r="W29" i="12"/>
  <c r="K36" i="12"/>
  <c r="W44" i="12"/>
  <c r="H26" i="11"/>
  <c r="AQ21" i="10"/>
  <c r="BL25" i="9"/>
  <c r="H21" i="8"/>
  <c r="AH12" i="7"/>
  <c r="K8" i="7"/>
  <c r="K7" i="7"/>
  <c r="K24" i="7"/>
  <c r="K20" i="7"/>
  <c r="BN16" i="7"/>
  <c r="S9" i="7"/>
  <c r="BK18" i="5"/>
  <c r="BK13" i="5"/>
  <c r="BK24" i="5"/>
  <c r="X31" i="5"/>
  <c r="X33" i="5"/>
  <c r="L35" i="5"/>
  <c r="X35" i="5"/>
  <c r="X44" i="5"/>
  <c r="X37" i="5"/>
  <c r="BP5" i="5"/>
  <c r="BP15" i="5"/>
  <c r="BP18" i="5"/>
  <c r="BP26" i="5"/>
  <c r="Q24" i="4"/>
  <c r="X29" i="14"/>
  <c r="AA34" i="12"/>
  <c r="AA36" i="12"/>
  <c r="AA29" i="12"/>
  <c r="O37" i="12"/>
  <c r="AA33" i="12"/>
  <c r="AA50" i="12"/>
  <c r="AA46" i="12"/>
  <c r="Q6" i="11"/>
  <c r="Q14" i="11"/>
  <c r="AA41" i="12"/>
  <c r="Q13" i="11"/>
  <c r="AI14" i="10"/>
  <c r="AI15" i="10"/>
  <c r="Q17" i="11"/>
  <c r="Q49" i="7"/>
  <c r="Q43" i="7"/>
  <c r="Q37" i="7"/>
  <c r="AC50" i="7"/>
  <c r="Q29" i="7"/>
  <c r="Q38" i="7"/>
  <c r="Q47" i="7"/>
  <c r="I6" i="4"/>
  <c r="Q6" i="4"/>
  <c r="BM17" i="4"/>
  <c r="P25" i="3"/>
  <c r="Y43" i="3"/>
  <c r="BO14" i="3"/>
  <c r="S5" i="19"/>
  <c r="AR6" i="17"/>
  <c r="L20" i="14"/>
  <c r="O34" i="12"/>
  <c r="AA10" i="12" s="1"/>
  <c r="BA10" i="12" s="1"/>
  <c r="BK9" i="12"/>
  <c r="BK22" i="12"/>
  <c r="O38" i="12"/>
  <c r="AA47" i="12"/>
  <c r="AA31" i="12"/>
  <c r="AA39" i="12"/>
  <c r="AA15" i="12" s="1"/>
  <c r="BA15" i="12" s="1"/>
  <c r="AA38" i="12"/>
  <c r="AA40" i="12"/>
  <c r="AA49" i="12"/>
  <c r="BK13" i="12"/>
  <c r="Z47" i="12"/>
  <c r="W39" i="12"/>
  <c r="K48" i="12"/>
  <c r="K42" i="12"/>
  <c r="K29" i="12"/>
  <c r="W43" i="12"/>
  <c r="K44" i="12"/>
  <c r="K43" i="12"/>
  <c r="W19" i="12" s="1"/>
  <c r="AW19" i="12" s="1"/>
  <c r="Q12" i="11"/>
  <c r="Q20" i="11"/>
  <c r="Q33" i="11"/>
  <c r="H29" i="11"/>
  <c r="AI6" i="10"/>
  <c r="AQ14" i="10"/>
  <c r="AI23" i="10"/>
  <c r="T24" i="10"/>
  <c r="AA22" i="51" s="1"/>
  <c r="BL23" i="9"/>
  <c r="BP17" i="8"/>
  <c r="BP21" i="8"/>
  <c r="BJ23" i="8"/>
  <c r="H12" i="8"/>
  <c r="H19" i="8"/>
  <c r="H41" i="8"/>
  <c r="AC32" i="7"/>
  <c r="Q40" i="7"/>
  <c r="AC47" i="7"/>
  <c r="Q42" i="7"/>
  <c r="Q36" i="7"/>
  <c r="Q32" i="7"/>
  <c r="Q41" i="7"/>
  <c r="Q50" i="7"/>
  <c r="AC26" i="7" s="1"/>
  <c r="BC26" i="7" s="1"/>
  <c r="J49" i="7"/>
  <c r="AK14" i="7"/>
  <c r="S20" i="7"/>
  <c r="BN25" i="6"/>
  <c r="AA36" i="5"/>
  <c r="I16" i="4"/>
  <c r="Q10" i="4"/>
  <c r="M34" i="3"/>
  <c r="BL22" i="3"/>
  <c r="AP12" i="3"/>
  <c r="AR13" i="17"/>
  <c r="O43" i="12"/>
  <c r="AA32" i="12"/>
  <c r="O33" i="12"/>
  <c r="O41" i="12"/>
  <c r="O40" i="12"/>
  <c r="O42" i="12"/>
  <c r="S25" i="12"/>
  <c r="Q15" i="11"/>
  <c r="Q22" i="11"/>
  <c r="AB35" i="11"/>
  <c r="AI9" i="10"/>
  <c r="AI20" i="10"/>
  <c r="BP12" i="8"/>
  <c r="BP19" i="8"/>
  <c r="BJ17" i="8"/>
  <c r="Q48" i="7"/>
  <c r="Q31" i="7"/>
  <c r="AC7" i="7" s="1"/>
  <c r="BC7" i="7" s="1"/>
  <c r="AC37" i="7"/>
  <c r="AC38" i="7"/>
  <c r="AC43" i="7"/>
  <c r="AC33" i="7"/>
  <c r="AC42" i="7"/>
  <c r="L17" i="7"/>
  <c r="AK24" i="7"/>
  <c r="P5" i="4"/>
  <c r="I21" i="4"/>
  <c r="H26" i="3"/>
  <c r="Y34" i="3"/>
  <c r="S12" i="19"/>
  <c r="AR11" i="17"/>
  <c r="H16" i="12"/>
  <c r="O49" i="12"/>
  <c r="AA25" i="12" s="1"/>
  <c r="O50" i="12"/>
  <c r="O44" i="12"/>
  <c r="O30" i="12"/>
  <c r="AA6" i="12" s="1"/>
  <c r="BA6" i="12" s="1"/>
  <c r="AA45" i="12"/>
  <c r="AA44" i="12"/>
  <c r="AA43" i="12"/>
  <c r="S14" i="12"/>
  <c r="K30" i="12"/>
  <c r="K41" i="12"/>
  <c r="W30" i="12"/>
  <c r="K31" i="12"/>
  <c r="W49" i="12"/>
  <c r="K50" i="12"/>
  <c r="Q9" i="11"/>
  <c r="Q25" i="11"/>
  <c r="H31" i="11"/>
  <c r="AQ10" i="10"/>
  <c r="AQ17" i="10"/>
  <c r="AI26" i="10"/>
  <c r="BL14" i="9"/>
  <c r="BL22" i="9"/>
  <c r="BP11" i="8"/>
  <c r="BP20" i="8"/>
  <c r="BJ12" i="8"/>
  <c r="H11" i="8"/>
  <c r="H22" i="8"/>
  <c r="H46" i="8"/>
  <c r="Q33" i="7"/>
  <c r="AC35" i="7"/>
  <c r="AC44" i="7"/>
  <c r="AC40" i="7"/>
  <c r="Q45" i="7"/>
  <c r="Q35" i="7"/>
  <c r="Q44" i="7"/>
  <c r="L26" i="7"/>
  <c r="BL7" i="7"/>
  <c r="P6" i="4"/>
  <c r="BM24" i="4"/>
  <c r="H16" i="3"/>
  <c r="Y42" i="3"/>
  <c r="AR22" i="17"/>
  <c r="X33" i="14"/>
  <c r="O32" i="12"/>
  <c r="O29" i="12"/>
  <c r="AA48" i="12"/>
  <c r="AA35" i="12"/>
  <c r="O47" i="12"/>
  <c r="O46" i="12"/>
  <c r="AA22" i="12" s="1"/>
  <c r="BA22" i="12" s="1"/>
  <c r="O45" i="12"/>
  <c r="Q11" i="11"/>
  <c r="Q26" i="11"/>
  <c r="AI25" i="10"/>
  <c r="Q23" i="11"/>
  <c r="BP9" i="8"/>
  <c r="BP24" i="8"/>
  <c r="Q34" i="7"/>
  <c r="AC29" i="7"/>
  <c r="AC46" i="7"/>
  <c r="AC41" i="7"/>
  <c r="AC49" i="7"/>
  <c r="AC36" i="7"/>
  <c r="AC45" i="7"/>
  <c r="BL21" i="7"/>
  <c r="H49" i="3"/>
  <c r="M46" i="3"/>
  <c r="AI18" i="11"/>
  <c r="AI22" i="11"/>
  <c r="V44" i="17"/>
  <c r="J42" i="17"/>
  <c r="AU22" i="16"/>
  <c r="AU21" i="16"/>
  <c r="BK11" i="11"/>
  <c r="BK10" i="11"/>
  <c r="BK22" i="11"/>
  <c r="O7" i="11"/>
  <c r="O17" i="11"/>
  <c r="O15" i="11"/>
  <c r="O16" i="11"/>
  <c r="J7" i="7"/>
  <c r="V36" i="7"/>
  <c r="J48" i="7"/>
  <c r="V24" i="7" s="1"/>
  <c r="AV24" i="7" s="1"/>
  <c r="J21" i="7"/>
  <c r="AJ23" i="5"/>
  <c r="AJ26" i="5"/>
  <c r="AJ14" i="5"/>
  <c r="AJ5" i="5"/>
  <c r="AJ21" i="5"/>
  <c r="AJ13" i="5"/>
  <c r="AJ11" i="5"/>
  <c r="AJ15" i="5"/>
  <c r="AJ22" i="5"/>
  <c r="AJ12" i="5"/>
  <c r="AJ9" i="5"/>
  <c r="AJ18" i="5"/>
  <c r="AJ8" i="5"/>
  <c r="AJ25" i="5"/>
  <c r="AA46" i="5"/>
  <c r="AA34" i="5"/>
  <c r="K6" i="5"/>
  <c r="K17" i="5"/>
  <c r="BI23" i="11"/>
  <c r="BI16" i="11"/>
  <c r="BI21" i="11"/>
  <c r="BI13" i="11"/>
  <c r="BI22" i="11"/>
  <c r="BI14" i="11"/>
  <c r="BI5" i="11"/>
  <c r="BI10" i="11"/>
  <c r="BI20" i="11"/>
  <c r="BI12" i="11"/>
  <c r="BI15" i="11"/>
  <c r="BI6" i="11"/>
  <c r="BI24" i="11"/>
  <c r="BI9" i="11"/>
  <c r="BI25" i="11"/>
  <c r="AP12" i="19"/>
  <c r="AP14" i="19"/>
  <c r="X44" i="12"/>
  <c r="AA48" i="15"/>
  <c r="O32" i="15"/>
  <c r="AA43" i="15"/>
  <c r="O35" i="15"/>
  <c r="O42" i="15"/>
  <c r="O33" i="15"/>
  <c r="AA34" i="15"/>
  <c r="BI11" i="11"/>
  <c r="L37" i="10"/>
  <c r="X29" i="10"/>
  <c r="L29" i="10"/>
  <c r="P15" i="11"/>
  <c r="P21" i="11"/>
  <c r="L37" i="11"/>
  <c r="X49" i="11"/>
  <c r="L42" i="11"/>
  <c r="X36" i="11"/>
  <c r="J41" i="7"/>
  <c r="V44" i="7"/>
  <c r="V42" i="7"/>
  <c r="H40" i="3"/>
  <c r="H44" i="3"/>
  <c r="H48" i="3"/>
  <c r="H39" i="3"/>
  <c r="H19" i="3"/>
  <c r="H6" i="3"/>
  <c r="H12" i="3"/>
  <c r="H11" i="3"/>
  <c r="H37" i="3"/>
  <c r="H41" i="3"/>
  <c r="H42" i="3"/>
  <c r="H30" i="3"/>
  <c r="H45" i="3"/>
  <c r="H25" i="3"/>
  <c r="H9" i="3"/>
  <c r="H13" i="3"/>
  <c r="H34" i="3"/>
  <c r="H38" i="3"/>
  <c r="H24" i="3"/>
  <c r="H23" i="3"/>
  <c r="H36" i="3"/>
  <c r="H18" i="3"/>
  <c r="H7" i="3"/>
  <c r="H46" i="3"/>
  <c r="H50" i="3"/>
  <c r="H32" i="3"/>
  <c r="H21" i="3"/>
  <c r="H14" i="3"/>
  <c r="H10" i="3"/>
  <c r="H15" i="3"/>
  <c r="H43" i="3"/>
  <c r="H47" i="3"/>
  <c r="H29" i="3"/>
  <c r="H17" i="3"/>
  <c r="H22" i="3"/>
  <c r="H8" i="3"/>
  <c r="H5" i="3"/>
  <c r="P12" i="3"/>
  <c r="P11" i="3"/>
  <c r="P5" i="3"/>
  <c r="P6" i="3"/>
  <c r="P20" i="3"/>
  <c r="P22" i="3"/>
  <c r="P26" i="3"/>
  <c r="P23" i="3"/>
  <c r="P16" i="3"/>
  <c r="P21" i="3"/>
  <c r="P17" i="3"/>
  <c r="P24" i="3"/>
  <c r="P13" i="3"/>
  <c r="P14" i="3"/>
  <c r="P18" i="3"/>
  <c r="P9" i="3"/>
  <c r="P26" i="4"/>
  <c r="P16" i="4"/>
  <c r="P13" i="4"/>
  <c r="P25" i="4"/>
  <c r="P14" i="4"/>
  <c r="P10" i="4"/>
  <c r="P24" i="4"/>
  <c r="P11" i="4"/>
  <c r="P8" i="4"/>
  <c r="P12" i="4"/>
  <c r="P21" i="4"/>
  <c r="P20" i="4"/>
  <c r="P22" i="4"/>
  <c r="P18" i="4"/>
  <c r="P17" i="4"/>
  <c r="P7" i="4"/>
  <c r="I13" i="4"/>
  <c r="I42" i="4"/>
  <c r="I49" i="4"/>
  <c r="I26" i="4"/>
  <c r="I46" i="4"/>
  <c r="I9" i="4"/>
  <c r="I19" i="4"/>
  <c r="I17" i="4"/>
  <c r="I39" i="4"/>
  <c r="I43" i="4"/>
  <c r="I31" i="4"/>
  <c r="I29" i="4"/>
  <c r="I50" i="4"/>
  <c r="I15" i="4"/>
  <c r="I36" i="4"/>
  <c r="I47" i="4"/>
  <c r="I23" i="4"/>
  <c r="I18" i="4"/>
  <c r="I20" i="4"/>
  <c r="I12" i="4"/>
  <c r="I5" i="4"/>
  <c r="I7" i="4"/>
  <c r="I48" i="4"/>
  <c r="I40" i="4"/>
  <c r="I44" i="4"/>
  <c r="I32" i="4"/>
  <c r="I14" i="4"/>
  <c r="I22" i="4"/>
  <c r="I37" i="4"/>
  <c r="I45" i="4"/>
  <c r="I38" i="4"/>
  <c r="I35" i="4"/>
  <c r="I24" i="4"/>
  <c r="I11" i="4"/>
  <c r="I34" i="4"/>
  <c r="I8" i="4"/>
  <c r="I10" i="4"/>
  <c r="BM25" i="4"/>
  <c r="BM12" i="4"/>
  <c r="BM6" i="4"/>
  <c r="BM5" i="4"/>
  <c r="BM23" i="4"/>
  <c r="BM11" i="4"/>
  <c r="BM22" i="4"/>
  <c r="BM8" i="4"/>
  <c r="BM20" i="4"/>
  <c r="BM9" i="4"/>
  <c r="BM7" i="4"/>
  <c r="BM15" i="4"/>
  <c r="BM21" i="4"/>
  <c r="BM16" i="4"/>
  <c r="BM13" i="4"/>
  <c r="BM19" i="4"/>
  <c r="BM14" i="4"/>
  <c r="BM10" i="4"/>
  <c r="J23" i="7"/>
  <c r="J19" i="7"/>
  <c r="J5" i="7"/>
  <c r="J11" i="7"/>
  <c r="J13" i="7"/>
  <c r="J14" i="7"/>
  <c r="J24" i="7"/>
  <c r="J12" i="7"/>
  <c r="J18" i="7"/>
  <c r="J10" i="7"/>
  <c r="J26" i="7"/>
  <c r="J17" i="7"/>
  <c r="J22" i="7"/>
  <c r="AU5" i="19"/>
  <c r="BI18" i="11"/>
  <c r="V50" i="7"/>
  <c r="J30" i="7"/>
  <c r="J25" i="7"/>
  <c r="S8" i="7"/>
  <c r="S13" i="7"/>
  <c r="S16" i="7"/>
  <c r="S14" i="7"/>
  <c r="S6" i="7"/>
  <c r="S7" i="7"/>
  <c r="S21" i="7"/>
  <c r="S22" i="7"/>
  <c r="S11" i="7"/>
  <c r="S19" i="7"/>
  <c r="S12" i="7"/>
  <c r="S15" i="7"/>
  <c r="S25" i="7"/>
  <c r="S23" i="7"/>
  <c r="S5" i="7"/>
  <c r="S18" i="7"/>
  <c r="AH20" i="7"/>
  <c r="AH13" i="7"/>
  <c r="AH14" i="7"/>
  <c r="AH21" i="7"/>
  <c r="AH23" i="7"/>
  <c r="AH9" i="7"/>
  <c r="AH16" i="7"/>
  <c r="AH19" i="7"/>
  <c r="AH18" i="7"/>
  <c r="AH5" i="7"/>
  <c r="AH8" i="7"/>
  <c r="AH15" i="7"/>
  <c r="AH25" i="7"/>
  <c r="AH10" i="7"/>
  <c r="P9" i="4"/>
  <c r="I41" i="4"/>
  <c r="P19" i="3"/>
  <c r="H33" i="3"/>
  <c r="BI26" i="4"/>
  <c r="BI15" i="4"/>
  <c r="BI18" i="4"/>
  <c r="BI9" i="4"/>
  <c r="BI16" i="4"/>
  <c r="BI25" i="4"/>
  <c r="BI13" i="4"/>
  <c r="BI14" i="4"/>
  <c r="BI24" i="4"/>
  <c r="BI10" i="4"/>
  <c r="BI11" i="4"/>
  <c r="BI21" i="4"/>
  <c r="BI12" i="4"/>
  <c r="BI20" i="4"/>
  <c r="BI23" i="4"/>
  <c r="BI5" i="4"/>
  <c r="BI17" i="4"/>
  <c r="BI19" i="4"/>
  <c r="N46" i="10"/>
  <c r="N39" i="10"/>
  <c r="J47" i="7"/>
  <c r="V46" i="7"/>
  <c r="V37" i="7"/>
  <c r="J40" i="7"/>
  <c r="V35" i="7"/>
  <c r="J29" i="7"/>
  <c r="V39" i="7"/>
  <c r="V45" i="7"/>
  <c r="J45" i="7"/>
  <c r="J36" i="7"/>
  <c r="V38" i="7"/>
  <c r="V33" i="7"/>
  <c r="J35" i="7"/>
  <c r="V29" i="7"/>
  <c r="J37" i="7"/>
  <c r="V13" i="7" s="1"/>
  <c r="AV13" i="7" s="1"/>
  <c r="J44" i="7"/>
  <c r="V43" i="7"/>
  <c r="V34" i="7"/>
  <c r="J31" i="7"/>
  <c r="V32" i="7"/>
  <c r="V47" i="7"/>
  <c r="J32" i="7"/>
  <c r="J50" i="7"/>
  <c r="V49" i="7"/>
  <c r="V40" i="7"/>
  <c r="V31" i="7"/>
  <c r="J43" i="7"/>
  <c r="J46" i="7"/>
  <c r="V30" i="7"/>
  <c r="J38" i="7"/>
  <c r="BK14" i="19"/>
  <c r="BK19" i="19"/>
  <c r="O18" i="11"/>
  <c r="Z31" i="19"/>
  <c r="N34" i="19"/>
  <c r="AR16" i="12"/>
  <c r="AR8" i="12"/>
  <c r="AO5" i="12"/>
  <c r="L17" i="14"/>
  <c r="L5" i="14"/>
  <c r="L24" i="14"/>
  <c r="AI17" i="11"/>
  <c r="BI19" i="11"/>
  <c r="AH24" i="7"/>
  <c r="J34" i="7"/>
  <c r="J33" i="7"/>
  <c r="J16" i="7"/>
  <c r="S24" i="7"/>
  <c r="AJ10" i="5"/>
  <c r="BN17" i="6"/>
  <c r="BN21" i="6"/>
  <c r="BN11" i="6"/>
  <c r="BN23" i="6"/>
  <c r="BN15" i="6"/>
  <c r="BN13" i="6"/>
  <c r="BN9" i="6"/>
  <c r="BN19" i="6"/>
  <c r="BN7" i="6"/>
  <c r="BN6" i="6"/>
  <c r="BN12" i="6"/>
  <c r="BN26" i="6"/>
  <c r="BN10" i="6"/>
  <c r="BN8" i="6"/>
  <c r="BN5" i="6"/>
  <c r="H35" i="3"/>
  <c r="AF12" i="5"/>
  <c r="AF19" i="5"/>
  <c r="Y49" i="12"/>
  <c r="M30" i="12"/>
  <c r="AO15" i="12"/>
  <c r="AO23" i="12"/>
  <c r="AJ13" i="18"/>
  <c r="AJ10" i="18"/>
  <c r="X39" i="11"/>
  <c r="BI17" i="11"/>
  <c r="BI26" i="11"/>
  <c r="AJ5" i="11"/>
  <c r="AJ6" i="11"/>
  <c r="AH22" i="7"/>
  <c r="V41" i="7"/>
  <c r="J39" i="7"/>
  <c r="J9" i="7"/>
  <c r="S10" i="7"/>
  <c r="AJ16" i="5"/>
  <c r="H31" i="3"/>
  <c r="Y35" i="3"/>
  <c r="M31" i="3"/>
  <c r="Y37" i="3"/>
  <c r="Y49" i="3"/>
  <c r="M40" i="3"/>
  <c r="M49" i="3"/>
  <c r="Y39" i="3"/>
  <c r="Y48" i="3"/>
  <c r="Q8" i="4"/>
  <c r="Q25" i="4"/>
  <c r="AA30" i="3"/>
  <c r="M33" i="3"/>
  <c r="M42" i="3"/>
  <c r="Y50" i="3"/>
  <c r="Y32" i="3"/>
  <c r="M29" i="3"/>
  <c r="Y5" i="3" s="1"/>
  <c r="AY5" i="3" s="1"/>
  <c r="M41" i="3"/>
  <c r="M50" i="3"/>
  <c r="Q9" i="16"/>
  <c r="AT16" i="12"/>
  <c r="H20" i="11"/>
  <c r="AQ13" i="10"/>
  <c r="AQ20" i="10"/>
  <c r="Q5" i="4"/>
  <c r="Q15" i="4"/>
  <c r="M39" i="3"/>
  <c r="M30" i="3"/>
  <c r="Y44" i="3"/>
  <c r="Y30" i="3"/>
  <c r="Y41" i="3"/>
  <c r="M36" i="3"/>
  <c r="M44" i="3"/>
  <c r="BO10" i="3"/>
  <c r="AP16" i="3"/>
  <c r="Y40" i="3"/>
  <c r="Y31" i="3"/>
  <c r="Y46" i="3"/>
  <c r="Y33" i="3"/>
  <c r="M43" i="3"/>
  <c r="Y36" i="3"/>
  <c r="Y45" i="3"/>
  <c r="BI19" i="17"/>
  <c r="Q9" i="4"/>
  <c r="Q20" i="4"/>
  <c r="M48" i="3"/>
  <c r="M45" i="3"/>
  <c r="M35" i="3"/>
  <c r="M37" i="3"/>
  <c r="Y38" i="3"/>
  <c r="Y47" i="3"/>
  <c r="M38" i="3"/>
  <c r="M47" i="3"/>
  <c r="N32" i="19"/>
  <c r="Z38" i="19"/>
  <c r="AR13" i="16"/>
  <c r="AQ11" i="12"/>
  <c r="AR10" i="12"/>
  <c r="AQ10" i="12"/>
  <c r="Z43" i="10"/>
  <c r="AO12" i="5"/>
  <c r="AO17" i="5"/>
  <c r="AO21" i="5"/>
  <c r="AG7" i="5"/>
  <c r="AG26" i="5"/>
  <c r="AG23" i="5"/>
  <c r="T26" i="5"/>
  <c r="AF24" i="51" s="1"/>
  <c r="AF10" i="5"/>
  <c r="BK17" i="4"/>
  <c r="AR8" i="4"/>
  <c r="AD11" i="4"/>
  <c r="AD8" i="4"/>
  <c r="AD19" i="4"/>
  <c r="AD26" i="4"/>
  <c r="BI6" i="3"/>
  <c r="BI20" i="3"/>
  <c r="BI19" i="3"/>
  <c r="BL8" i="3"/>
  <c r="BL9" i="3"/>
  <c r="BL15" i="3"/>
  <c r="BL24" i="3"/>
  <c r="S10" i="3"/>
  <c r="S13" i="3"/>
  <c r="S24" i="3"/>
  <c r="AP22" i="3"/>
  <c r="AP9" i="3"/>
  <c r="N30" i="19"/>
  <c r="Z39" i="19"/>
  <c r="N40" i="19"/>
  <c r="AP16" i="19"/>
  <c r="AR26" i="16"/>
  <c r="AQ9" i="12"/>
  <c r="AR22" i="12"/>
  <c r="AG19" i="12"/>
  <c r="BJ10" i="12"/>
  <c r="Z48" i="10"/>
  <c r="AI6" i="8"/>
  <c r="BN25" i="8"/>
  <c r="AA46" i="7"/>
  <c r="AQ21" i="6"/>
  <c r="AO16" i="5"/>
  <c r="AO19" i="5"/>
  <c r="AO23" i="5"/>
  <c r="AG6" i="5"/>
  <c r="AG9" i="5"/>
  <c r="AG24" i="5"/>
  <c r="AG20" i="5"/>
  <c r="T7" i="5"/>
  <c r="AF5" i="51" s="1"/>
  <c r="AF5" i="5"/>
  <c r="AF13" i="5"/>
  <c r="BK16" i="4"/>
  <c r="AR19" i="4"/>
  <c r="AD14" i="4"/>
  <c r="AD10" i="4"/>
  <c r="AD24" i="4"/>
  <c r="BI5" i="3"/>
  <c r="BI16" i="3"/>
  <c r="BI21" i="3"/>
  <c r="BL6" i="3"/>
  <c r="BL12" i="3"/>
  <c r="BL26" i="3"/>
  <c r="BL25" i="3"/>
  <c r="S16" i="3"/>
  <c r="S17" i="3"/>
  <c r="S11" i="3"/>
  <c r="AP10" i="3"/>
  <c r="AP17" i="3"/>
  <c r="N36" i="19"/>
  <c r="N41" i="19"/>
  <c r="Z47" i="19"/>
  <c r="G37" i="17"/>
  <c r="O46" i="15"/>
  <c r="AA50" i="15"/>
  <c r="AR23" i="12"/>
  <c r="AG13" i="12"/>
  <c r="Z35" i="10"/>
  <c r="BL6" i="9"/>
  <c r="BL8" i="9"/>
  <c r="BL26" i="9"/>
  <c r="BL18" i="9"/>
  <c r="BL24" i="9"/>
  <c r="AI21" i="8"/>
  <c r="AA41" i="7"/>
  <c r="AQ14" i="6"/>
  <c r="AO18" i="5"/>
  <c r="AO22" i="5"/>
  <c r="AO24" i="5"/>
  <c r="AG5" i="5"/>
  <c r="AG8" i="5"/>
  <c r="AG11" i="5"/>
  <c r="AG15" i="5"/>
  <c r="AG22" i="5"/>
  <c r="T19" i="5"/>
  <c r="AF17" i="51" s="1"/>
  <c r="AF6" i="5"/>
  <c r="AF25" i="5"/>
  <c r="BN5" i="5"/>
  <c r="BN24" i="5"/>
  <c r="BN18" i="5"/>
  <c r="BN23" i="5"/>
  <c r="L18" i="5"/>
  <c r="L22" i="5"/>
  <c r="L17" i="5"/>
  <c r="L24" i="5"/>
  <c r="BK23" i="4"/>
  <c r="AR24" i="4"/>
  <c r="AD18" i="4"/>
  <c r="AD12" i="4"/>
  <c r="AD20" i="4"/>
  <c r="BI13" i="3"/>
  <c r="BI14" i="3"/>
  <c r="BI18" i="3"/>
  <c r="BI23" i="3"/>
  <c r="BL14" i="3"/>
  <c r="BL19" i="3"/>
  <c r="BL16" i="3"/>
  <c r="S6" i="3"/>
  <c r="S12" i="3"/>
  <c r="S26" i="3"/>
  <c r="S14" i="3"/>
  <c r="AP19" i="3"/>
  <c r="AP24" i="3"/>
  <c r="AB21" i="7"/>
  <c r="BB21" i="7" s="1"/>
  <c r="N33" i="19"/>
  <c r="Z42" i="19"/>
  <c r="Z50" i="19"/>
  <c r="Z37" i="19"/>
  <c r="AA44" i="15"/>
  <c r="O44" i="15"/>
  <c r="AA20" i="15" s="1"/>
  <c r="BA20" i="15" s="1"/>
  <c r="AR11" i="12"/>
  <c r="AG23" i="12"/>
  <c r="AP5" i="11"/>
  <c r="BL13" i="9"/>
  <c r="BL7" i="9"/>
  <c r="BL19" i="9"/>
  <c r="AD16" i="8"/>
  <c r="AQ17" i="6"/>
  <c r="AO6" i="5"/>
  <c r="AO10" i="5"/>
  <c r="AO5" i="5"/>
  <c r="AO25" i="5"/>
  <c r="T5" i="5"/>
  <c r="AF3" i="51" s="1"/>
  <c r="AG10" i="5"/>
  <c r="AG14" i="5"/>
  <c r="AG17" i="5"/>
  <c r="AG25" i="5"/>
  <c r="T21" i="5"/>
  <c r="AF19" i="51" s="1"/>
  <c r="AF7" i="5"/>
  <c r="AF24" i="5"/>
  <c r="BN7" i="5"/>
  <c r="BN6" i="5"/>
  <c r="BN20" i="5"/>
  <c r="L6" i="5"/>
  <c r="L20" i="5"/>
  <c r="AD5" i="4"/>
  <c r="AD9" i="4"/>
  <c r="AD13" i="4"/>
  <c r="AD21" i="4"/>
  <c r="BI24" i="3"/>
  <c r="BI22" i="3"/>
  <c r="BI26" i="3"/>
  <c r="BL7" i="3"/>
  <c r="BL23" i="3"/>
  <c r="BL18" i="3"/>
  <c r="S8" i="3"/>
  <c r="S20" i="3"/>
  <c r="S18" i="3"/>
  <c r="S15" i="3"/>
  <c r="AP13" i="3"/>
  <c r="AP20" i="3"/>
  <c r="V44" i="23"/>
  <c r="Z43" i="19"/>
  <c r="Z48" i="19"/>
  <c r="BK23" i="19"/>
  <c r="O30" i="15"/>
  <c r="AR14" i="12"/>
  <c r="BN11" i="12"/>
  <c r="AF8" i="12"/>
  <c r="BN5" i="8"/>
  <c r="AQ25" i="6"/>
  <c r="AO9" i="5"/>
  <c r="AO7" i="5"/>
  <c r="AO13" i="5"/>
  <c r="AO11" i="5"/>
  <c r="AO26" i="5"/>
  <c r="AG12" i="5"/>
  <c r="AG16" i="5"/>
  <c r="T18" i="5"/>
  <c r="AF16" i="51" s="1"/>
  <c r="AF17" i="5"/>
  <c r="AD7" i="4"/>
  <c r="AD16" i="4"/>
  <c r="AD15" i="4"/>
  <c r="AP14" i="3"/>
  <c r="BI10" i="3"/>
  <c r="BL10" i="3"/>
  <c r="BL21" i="3"/>
  <c r="S9" i="3"/>
  <c r="S21" i="3"/>
  <c r="S22" i="3"/>
  <c r="S19" i="3"/>
  <c r="AP8" i="3"/>
  <c r="AP15" i="3"/>
  <c r="AP26" i="3"/>
  <c r="J36" i="17"/>
  <c r="AU11" i="16"/>
  <c r="AR16" i="14"/>
  <c r="J26" i="12"/>
  <c r="AR5" i="12"/>
  <c r="I19" i="12"/>
  <c r="I24" i="12"/>
  <c r="I36" i="12"/>
  <c r="I45" i="12"/>
  <c r="I12" i="12"/>
  <c r="AP20" i="11"/>
  <c r="AQ18" i="7"/>
  <c r="AA32" i="7"/>
  <c r="AD19" i="7"/>
  <c r="I45" i="5"/>
  <c r="AU5" i="5"/>
  <c r="AU15" i="5"/>
  <c r="AU24" i="5"/>
  <c r="Q11" i="5"/>
  <c r="Q12" i="5"/>
  <c r="Q18" i="5"/>
  <c r="H17" i="4"/>
  <c r="H45" i="4"/>
  <c r="H49" i="4"/>
  <c r="O5" i="4"/>
  <c r="O11" i="4"/>
  <c r="AU23" i="5"/>
  <c r="AG23" i="3"/>
  <c r="O32" i="3"/>
  <c r="O44" i="3"/>
  <c r="BP8" i="3"/>
  <c r="L29" i="2"/>
  <c r="X30" i="2"/>
  <c r="X29" i="2"/>
  <c r="X38" i="2"/>
  <c r="X47" i="2"/>
  <c r="X34" i="2"/>
  <c r="X43" i="2"/>
  <c r="V46" i="17"/>
  <c r="AU25" i="16"/>
  <c r="J8" i="12"/>
  <c r="I9" i="12"/>
  <c r="I46" i="12"/>
  <c r="I30" i="12"/>
  <c r="I50" i="12"/>
  <c r="BP23" i="12"/>
  <c r="J13" i="9"/>
  <c r="O30" i="7"/>
  <c r="O49" i="7"/>
  <c r="AD22" i="7"/>
  <c r="I8" i="5"/>
  <c r="AU10" i="5"/>
  <c r="AU7" i="5"/>
  <c r="AU17" i="5"/>
  <c r="AU25" i="5"/>
  <c r="AU11" i="5"/>
  <c r="AR10" i="5"/>
  <c r="Q24" i="5"/>
  <c r="Q15" i="5"/>
  <c r="Q22" i="5"/>
  <c r="H37" i="4"/>
  <c r="H42" i="4"/>
  <c r="O24" i="4"/>
  <c r="AG9" i="3"/>
  <c r="AA44" i="3"/>
  <c r="O33" i="3"/>
  <c r="BP21" i="3"/>
  <c r="AP6" i="3"/>
  <c r="AP11" i="3"/>
  <c r="AP5" i="3"/>
  <c r="AP23" i="3"/>
  <c r="X48" i="2"/>
  <c r="L38" i="2"/>
  <c r="X32" i="2"/>
  <c r="X41" i="2"/>
  <c r="X50" i="2"/>
  <c r="X37" i="2"/>
  <c r="X46" i="2"/>
  <c r="AD26" i="7"/>
  <c r="S15" i="17"/>
  <c r="S13" i="17"/>
  <c r="J44" i="17"/>
  <c r="J37" i="17"/>
  <c r="J18" i="12"/>
  <c r="I11" i="12"/>
  <c r="I18" i="12"/>
  <c r="I37" i="12"/>
  <c r="I49" i="12"/>
  <c r="AJ5" i="10"/>
  <c r="AA36" i="7"/>
  <c r="I13" i="5"/>
  <c r="AU13" i="5"/>
  <c r="AU8" i="5"/>
  <c r="AU18" i="5"/>
  <c r="AR13" i="5"/>
  <c r="Q6" i="5"/>
  <c r="Q25" i="5"/>
  <c r="Q21" i="5"/>
  <c r="H18" i="4"/>
  <c r="H38" i="4"/>
  <c r="O10" i="4"/>
  <c r="AG11" i="3"/>
  <c r="AA32" i="3"/>
  <c r="O37" i="3"/>
  <c r="O45" i="3"/>
  <c r="BP14" i="3"/>
  <c r="AP21" i="3"/>
  <c r="AP18" i="3"/>
  <c r="AP7" i="3"/>
  <c r="L50" i="2"/>
  <c r="L35" i="2"/>
  <c r="L41" i="2"/>
  <c r="L34" i="2"/>
  <c r="L43" i="2"/>
  <c r="L30" i="2"/>
  <c r="L39" i="2"/>
  <c r="L48" i="2"/>
  <c r="AE24" i="24"/>
  <c r="AE18" i="17"/>
  <c r="V48" i="17"/>
  <c r="V38" i="17"/>
  <c r="E21" i="16"/>
  <c r="AB35" i="16"/>
  <c r="AJ25" i="16"/>
  <c r="AR6" i="14"/>
  <c r="I6" i="12"/>
  <c r="J16" i="12"/>
  <c r="I14" i="12"/>
  <c r="I33" i="12"/>
  <c r="I23" i="12"/>
  <c r="I39" i="12"/>
  <c r="K17" i="10"/>
  <c r="AQ12" i="7"/>
  <c r="O39" i="7"/>
  <c r="AD10" i="7"/>
  <c r="I20" i="5"/>
  <c r="AU12" i="5"/>
  <c r="AU9" i="5"/>
  <c r="AU19" i="5"/>
  <c r="AR5" i="5"/>
  <c r="Q7" i="5"/>
  <c r="Q8" i="5"/>
  <c r="Q26" i="5"/>
  <c r="Q23" i="5"/>
  <c r="H23" i="4"/>
  <c r="H41" i="4"/>
  <c r="O13" i="4"/>
  <c r="H6" i="4"/>
  <c r="AG19" i="3"/>
  <c r="O41" i="3"/>
  <c r="AA47" i="3"/>
  <c r="AA46" i="3"/>
  <c r="BP18" i="3"/>
  <c r="L32" i="2"/>
  <c r="X42" i="2"/>
  <c r="X18" i="2" s="1"/>
  <c r="AX18" i="2" s="1"/>
  <c r="X45" i="2"/>
  <c r="X35" i="2"/>
  <c r="X44" i="2"/>
  <c r="X31" i="2"/>
  <c r="X40" i="2"/>
  <c r="X49" i="2"/>
  <c r="J47" i="17"/>
  <c r="V47" i="17"/>
  <c r="E5" i="16"/>
  <c r="AR8" i="14"/>
  <c r="J20" i="12"/>
  <c r="I17" i="12"/>
  <c r="I29" i="12"/>
  <c r="I34" i="12"/>
  <c r="I42" i="12"/>
  <c r="AP13" i="11"/>
  <c r="AP8" i="11"/>
  <c r="AQ15" i="7"/>
  <c r="O41" i="7"/>
  <c r="AD20" i="7"/>
  <c r="I41" i="5"/>
  <c r="AU20" i="5"/>
  <c r="AU22" i="5"/>
  <c r="AU21" i="5"/>
  <c r="Q9" i="5"/>
  <c r="Q10" i="5"/>
  <c r="Q16" i="5"/>
  <c r="H13" i="4"/>
  <c r="H39" i="4"/>
  <c r="H46" i="4"/>
  <c r="O9" i="4"/>
  <c r="AG21" i="3"/>
  <c r="O47" i="3"/>
  <c r="AA42" i="3"/>
  <c r="AA18" i="3" s="1"/>
  <c r="BA18" i="3" s="1"/>
  <c r="BP5" i="3"/>
  <c r="X39" i="2"/>
  <c r="X33" i="2"/>
  <c r="L47" i="2"/>
  <c r="L37" i="2"/>
  <c r="L46" i="2"/>
  <c r="L33" i="2"/>
  <c r="E12" i="16"/>
  <c r="V36" i="23"/>
  <c r="E14" i="16"/>
  <c r="AF22" i="16"/>
  <c r="AB38" i="16"/>
  <c r="P47" i="16"/>
  <c r="E9" i="16"/>
  <c r="X48" i="15"/>
  <c r="L14" i="14"/>
  <c r="L11" i="14"/>
  <c r="L19" i="14"/>
  <c r="X34" i="14"/>
  <c r="AQ7" i="12"/>
  <c r="AQ14" i="12"/>
  <c r="AR9" i="12"/>
  <c r="AR6" i="12"/>
  <c r="AR18" i="12"/>
  <c r="BN18" i="12"/>
  <c r="H34" i="12"/>
  <c r="AP17" i="11"/>
  <c r="AP6" i="11"/>
  <c r="AP16" i="11"/>
  <c r="O9" i="11"/>
  <c r="O10" i="11"/>
  <c r="O24" i="11"/>
  <c r="BK9" i="11"/>
  <c r="BK25" i="11"/>
  <c r="AU23" i="10"/>
  <c r="L35" i="10"/>
  <c r="L36" i="10"/>
  <c r="T20" i="10"/>
  <c r="AA18" i="51" s="1"/>
  <c r="J12" i="9"/>
  <c r="AI13" i="8"/>
  <c r="AI17" i="8"/>
  <c r="BN20" i="8"/>
  <c r="L15" i="7"/>
  <c r="L9" i="7"/>
  <c r="L14" i="7"/>
  <c r="BN14" i="7"/>
  <c r="AK25" i="7"/>
  <c r="BL19" i="7"/>
  <c r="E24" i="7"/>
  <c r="I7" i="5"/>
  <c r="I18" i="5"/>
  <c r="I49" i="5"/>
  <c r="AT16" i="5"/>
  <c r="AF15" i="5"/>
  <c r="AF21" i="5"/>
  <c r="AF26" i="5"/>
  <c r="S9" i="5"/>
  <c r="S16" i="5"/>
  <c r="S26" i="5"/>
  <c r="H10" i="4"/>
  <c r="H31" i="4"/>
  <c r="H16" i="4"/>
  <c r="H26" i="4"/>
  <c r="H40" i="4"/>
  <c r="H35" i="4"/>
  <c r="H43" i="4"/>
  <c r="O8" i="4"/>
  <c r="O26" i="4"/>
  <c r="O21" i="4"/>
  <c r="S20" i="5"/>
  <c r="BK13" i="4"/>
  <c r="BK14" i="4"/>
  <c r="BK22" i="4"/>
  <c r="AR16" i="4"/>
  <c r="AR17" i="4"/>
  <c r="AR26" i="4"/>
  <c r="AG13" i="3"/>
  <c r="AG12" i="3"/>
  <c r="R6" i="3"/>
  <c r="R16" i="3"/>
  <c r="R21" i="3"/>
  <c r="O30" i="3"/>
  <c r="O36" i="3"/>
  <c r="AA41" i="3"/>
  <c r="O34" i="3"/>
  <c r="O38" i="3"/>
  <c r="O31" i="3"/>
  <c r="AA43" i="3"/>
  <c r="J7" i="3"/>
  <c r="J11" i="3"/>
  <c r="J25" i="3"/>
  <c r="BP26" i="3"/>
  <c r="BP16" i="3"/>
  <c r="BP12" i="3"/>
  <c r="BO8" i="3"/>
  <c r="BO11" i="3"/>
  <c r="BO17" i="3"/>
  <c r="BL5" i="3"/>
  <c r="BL11" i="3"/>
  <c r="BI12" i="3"/>
  <c r="BI7" i="3"/>
  <c r="BI9" i="3"/>
  <c r="J24" i="2"/>
  <c r="J23" i="2"/>
  <c r="J21" i="2"/>
  <c r="J22" i="2"/>
  <c r="J26" i="2"/>
  <c r="J25" i="2"/>
  <c r="J20" i="2"/>
  <c r="J18" i="2"/>
  <c r="J16" i="2"/>
  <c r="J19" i="2"/>
  <c r="J13" i="2"/>
  <c r="J10" i="2"/>
  <c r="J8" i="2"/>
  <c r="J6" i="2"/>
  <c r="J14" i="2"/>
  <c r="J9" i="2"/>
  <c r="J7" i="2"/>
  <c r="J5" i="2"/>
  <c r="J15" i="2"/>
  <c r="J11" i="2"/>
  <c r="J12" i="2"/>
  <c r="J17" i="2"/>
  <c r="E26" i="2"/>
  <c r="E25" i="2"/>
  <c r="E24" i="2"/>
  <c r="E23" i="2"/>
  <c r="E20" i="2"/>
  <c r="E18" i="2"/>
  <c r="E16" i="2"/>
  <c r="E22" i="2"/>
  <c r="E19" i="2"/>
  <c r="E17" i="2"/>
  <c r="E15" i="2"/>
  <c r="E21" i="2"/>
  <c r="E14" i="2"/>
  <c r="E11" i="2"/>
  <c r="E10" i="2"/>
  <c r="E8" i="2"/>
  <c r="E6" i="2"/>
  <c r="E12" i="2"/>
  <c r="E13" i="2"/>
  <c r="E9" i="2"/>
  <c r="E7" i="2"/>
  <c r="E5" i="2"/>
  <c r="AC50" i="2"/>
  <c r="Q49" i="2"/>
  <c r="AC47" i="2"/>
  <c r="Q46" i="2"/>
  <c r="AC44" i="2"/>
  <c r="Q47" i="2"/>
  <c r="AC45" i="2"/>
  <c r="Q43" i="2"/>
  <c r="AC41" i="2"/>
  <c r="Q41" i="2"/>
  <c r="AC39" i="2"/>
  <c r="Q34" i="2"/>
  <c r="AC32" i="2"/>
  <c r="Q32" i="2"/>
  <c r="AC30" i="2"/>
  <c r="Q40" i="2"/>
  <c r="AC38" i="2"/>
  <c r="Q38" i="2"/>
  <c r="AC36" i="2"/>
  <c r="Q31" i="2"/>
  <c r="AC29" i="2"/>
  <c r="Q29" i="2"/>
  <c r="Q42" i="2"/>
  <c r="Q39" i="2"/>
  <c r="AC49" i="2"/>
  <c r="Q37" i="2"/>
  <c r="AC33" i="2"/>
  <c r="Q50" i="2"/>
  <c r="AC48" i="2"/>
  <c r="AC31" i="2"/>
  <c r="Q45" i="2"/>
  <c r="AC21" i="2" s="1"/>
  <c r="BC21" i="2" s="1"/>
  <c r="AC42" i="2"/>
  <c r="Q35" i="2"/>
  <c r="AC34" i="2"/>
  <c r="Q48" i="2"/>
  <c r="AC24" i="2" s="1"/>
  <c r="BC24" i="2" s="1"/>
  <c r="AC46" i="2"/>
  <c r="Q44" i="2"/>
  <c r="AC43" i="2"/>
  <c r="Q36" i="2"/>
  <c r="AC35" i="2"/>
  <c r="AC37" i="2"/>
  <c r="Q33" i="2"/>
  <c r="AC40" i="2"/>
  <c r="Q30" i="2"/>
  <c r="S26" i="2"/>
  <c r="S25" i="2"/>
  <c r="S22" i="2"/>
  <c r="S23" i="2"/>
  <c r="S24" i="2"/>
  <c r="S19" i="2"/>
  <c r="S17" i="2"/>
  <c r="S15" i="2"/>
  <c r="S20" i="2"/>
  <c r="S13" i="2"/>
  <c r="S10" i="2"/>
  <c r="S14" i="2"/>
  <c r="S11" i="2"/>
  <c r="S9" i="2"/>
  <c r="S7" i="2"/>
  <c r="S5" i="2"/>
  <c r="S8" i="2"/>
  <c r="S6" i="2"/>
  <c r="S16" i="2"/>
  <c r="S12" i="2"/>
  <c r="S21" i="2"/>
  <c r="S18" i="2"/>
  <c r="L24" i="2"/>
  <c r="L23" i="2"/>
  <c r="L21" i="2"/>
  <c r="L26" i="2"/>
  <c r="L25" i="2"/>
  <c r="L22" i="2"/>
  <c r="L17" i="2"/>
  <c r="L13" i="2"/>
  <c r="L12" i="2"/>
  <c r="L16" i="2"/>
  <c r="L10" i="2"/>
  <c r="L8" i="2"/>
  <c r="L6" i="2"/>
  <c r="L14" i="2"/>
  <c r="L11" i="2"/>
  <c r="L20" i="2"/>
  <c r="L18" i="2"/>
  <c r="L15" i="2"/>
  <c r="L19" i="2"/>
  <c r="L9" i="2"/>
  <c r="L7" i="2"/>
  <c r="L5" i="2"/>
  <c r="BN26" i="2"/>
  <c r="BN21" i="2"/>
  <c r="BN25" i="2"/>
  <c r="BN24" i="2"/>
  <c r="BN23" i="2"/>
  <c r="BN18" i="2"/>
  <c r="BN16" i="2"/>
  <c r="BN14" i="2"/>
  <c r="BN19" i="2"/>
  <c r="BN17" i="2"/>
  <c r="BN15" i="2"/>
  <c r="BN20" i="2"/>
  <c r="BN22" i="2"/>
  <c r="BN8" i="2"/>
  <c r="BN6" i="2"/>
  <c r="BN13" i="2"/>
  <c r="BN12" i="2"/>
  <c r="BN11" i="2"/>
  <c r="BN9" i="2"/>
  <c r="BN7" i="2"/>
  <c r="BN5" i="2"/>
  <c r="BN10" i="2"/>
  <c r="BO26" i="2"/>
  <c r="BO25" i="2"/>
  <c r="BO24" i="2"/>
  <c r="BO21" i="2"/>
  <c r="BO23" i="2"/>
  <c r="BO22" i="2"/>
  <c r="BO20" i="2"/>
  <c r="BO19" i="2"/>
  <c r="BO15" i="2"/>
  <c r="BO13" i="2"/>
  <c r="BO10" i="2"/>
  <c r="BO14" i="2"/>
  <c r="BO8" i="2"/>
  <c r="BO6" i="2"/>
  <c r="BO12" i="2"/>
  <c r="BO18" i="2"/>
  <c r="BO16" i="2"/>
  <c r="BO17" i="2"/>
  <c r="BO9" i="2"/>
  <c r="BO7" i="2"/>
  <c r="BO5" i="2"/>
  <c r="BO11" i="2"/>
  <c r="AN26" i="2"/>
  <c r="AN25" i="2"/>
  <c r="AN23" i="2"/>
  <c r="AN22" i="2"/>
  <c r="AN24" i="2"/>
  <c r="AN21" i="2"/>
  <c r="AN20" i="2"/>
  <c r="AN16" i="2"/>
  <c r="AN11" i="2"/>
  <c r="AN19" i="2"/>
  <c r="AN14" i="2"/>
  <c r="AN9" i="2"/>
  <c r="AN7" i="2"/>
  <c r="AN5" i="2"/>
  <c r="AN15" i="2"/>
  <c r="AN13" i="2"/>
  <c r="AN10" i="2"/>
  <c r="AN18" i="2"/>
  <c r="AN17" i="2"/>
  <c r="AN12" i="2"/>
  <c r="AN8" i="2"/>
  <c r="AN6" i="2"/>
  <c r="Z50" i="2"/>
  <c r="N49" i="2"/>
  <c r="Z47" i="2"/>
  <c r="N46" i="2"/>
  <c r="Z44" i="2"/>
  <c r="N43" i="2"/>
  <c r="Z41" i="2"/>
  <c r="N40" i="2"/>
  <c r="Z38" i="2"/>
  <c r="N37" i="2"/>
  <c r="Z35" i="2"/>
  <c r="N34" i="2"/>
  <c r="Z32" i="2"/>
  <c r="N31" i="2"/>
  <c r="Z29" i="2"/>
  <c r="N50" i="2"/>
  <c r="Z48" i="2"/>
  <c r="N47" i="2"/>
  <c r="Z45" i="2"/>
  <c r="N44" i="2"/>
  <c r="Z42" i="2"/>
  <c r="N41" i="2"/>
  <c r="Z39" i="2"/>
  <c r="N38" i="2"/>
  <c r="Z36" i="2"/>
  <c r="N35" i="2"/>
  <c r="Z33" i="2"/>
  <c r="N32" i="2"/>
  <c r="Z30" i="2"/>
  <c r="N29" i="2"/>
  <c r="N48" i="2"/>
  <c r="Z46" i="2"/>
  <c r="Z43" i="2"/>
  <c r="Z40" i="2"/>
  <c r="N36" i="2"/>
  <c r="N33" i="2"/>
  <c r="N39" i="2"/>
  <c r="Z49" i="2"/>
  <c r="N42" i="2"/>
  <c r="Z18" i="2" s="1"/>
  <c r="AZ18" i="2" s="1"/>
  <c r="Z37" i="2"/>
  <c r="N30" i="2"/>
  <c r="Z6" i="2" s="1"/>
  <c r="AZ6" i="2" s="1"/>
  <c r="Z34" i="2"/>
  <c r="Z31" i="2"/>
  <c r="N45" i="2"/>
  <c r="AP10" i="11"/>
  <c r="L43" i="10"/>
  <c r="L31" i="10"/>
  <c r="X49" i="10"/>
  <c r="AI8" i="8"/>
  <c r="AI24" i="8"/>
  <c r="L6" i="7"/>
  <c r="L19" i="7"/>
  <c r="L18" i="7"/>
  <c r="BN18" i="7"/>
  <c r="S7" i="5"/>
  <c r="S18" i="5"/>
  <c r="S24" i="5"/>
  <c r="Z31" i="5"/>
  <c r="BK5" i="4"/>
  <c r="BK7" i="4"/>
  <c r="BK18" i="4"/>
  <c r="BK26" i="4"/>
  <c r="AR21" i="4"/>
  <c r="AR10" i="4"/>
  <c r="R9" i="3"/>
  <c r="R5" i="3"/>
  <c r="R10" i="3"/>
  <c r="R24" i="3"/>
  <c r="R25" i="3"/>
  <c r="J17" i="3"/>
  <c r="J16" i="3"/>
  <c r="J12" i="3"/>
  <c r="BO13" i="3"/>
  <c r="BO20" i="3"/>
  <c r="BO21" i="3"/>
  <c r="AG22" i="3"/>
  <c r="AG15" i="3"/>
  <c r="J50" i="2"/>
  <c r="V48" i="2"/>
  <c r="J47" i="2"/>
  <c r="V45" i="2"/>
  <c r="J44" i="2"/>
  <c r="V42" i="2"/>
  <c r="J41" i="2"/>
  <c r="V39" i="2"/>
  <c r="J38" i="2"/>
  <c r="V36" i="2"/>
  <c r="J35" i="2"/>
  <c r="V33" i="2"/>
  <c r="J32" i="2"/>
  <c r="V30" i="2"/>
  <c r="J29" i="2"/>
  <c r="V49" i="2"/>
  <c r="J48" i="2"/>
  <c r="V46" i="2"/>
  <c r="J45" i="2"/>
  <c r="V43" i="2"/>
  <c r="J42" i="2"/>
  <c r="V40" i="2"/>
  <c r="J39" i="2"/>
  <c r="V37" i="2"/>
  <c r="J36" i="2"/>
  <c r="V34" i="2"/>
  <c r="J33" i="2"/>
  <c r="V31" i="2"/>
  <c r="J30" i="2"/>
  <c r="V50" i="2"/>
  <c r="J46" i="2"/>
  <c r="J49" i="2"/>
  <c r="V47" i="2"/>
  <c r="J43" i="2"/>
  <c r="V29" i="2"/>
  <c r="V35" i="2"/>
  <c r="V32" i="2"/>
  <c r="V38" i="2"/>
  <c r="J31" i="2"/>
  <c r="J40" i="2"/>
  <c r="V16" i="2" s="1"/>
  <c r="AV16" i="2" s="1"/>
  <c r="J37" i="2"/>
  <c r="J34" i="2"/>
  <c r="V44" i="2"/>
  <c r="V41" i="2"/>
  <c r="M50" i="2"/>
  <c r="Y48" i="2"/>
  <c r="M47" i="2"/>
  <c r="Y45" i="2"/>
  <c r="Y49" i="2"/>
  <c r="M45" i="2"/>
  <c r="M44" i="2"/>
  <c r="Y42" i="2"/>
  <c r="M42" i="2"/>
  <c r="Y40" i="2"/>
  <c r="M35" i="2"/>
  <c r="Y33" i="2"/>
  <c r="M33" i="2"/>
  <c r="Y31" i="2"/>
  <c r="M41" i="2"/>
  <c r="Y39" i="2"/>
  <c r="M39" i="2"/>
  <c r="Y37" i="2"/>
  <c r="M32" i="2"/>
  <c r="Y30" i="2"/>
  <c r="M30" i="2"/>
  <c r="M48" i="2"/>
  <c r="Y46" i="2"/>
  <c r="Y32" i="2"/>
  <c r="Y29" i="2"/>
  <c r="Y50" i="2"/>
  <c r="Y43" i="2"/>
  <c r="M36" i="2"/>
  <c r="Y35" i="2"/>
  <c r="Y41" i="2"/>
  <c r="Y38" i="2"/>
  <c r="M34" i="2"/>
  <c r="M31" i="2"/>
  <c r="M46" i="2"/>
  <c r="Y44" i="2"/>
  <c r="M37" i="2"/>
  <c r="Y13" i="2" s="1"/>
  <c r="AY13" i="2" s="1"/>
  <c r="Y36" i="2"/>
  <c r="M29" i="2"/>
  <c r="M49" i="2"/>
  <c r="Y47" i="2"/>
  <c r="M38" i="2"/>
  <c r="Y34" i="2"/>
  <c r="M40" i="2"/>
  <c r="M43" i="2"/>
  <c r="AQ26" i="2"/>
  <c r="AQ24" i="2"/>
  <c r="AQ25" i="2"/>
  <c r="AQ21" i="2"/>
  <c r="AQ23" i="2"/>
  <c r="AQ22" i="2"/>
  <c r="AQ19" i="2"/>
  <c r="AQ15" i="2"/>
  <c r="AQ13" i="2"/>
  <c r="AQ12" i="2"/>
  <c r="AQ10" i="2"/>
  <c r="AQ16" i="2"/>
  <c r="AQ11" i="2"/>
  <c r="AQ8" i="2"/>
  <c r="AQ6" i="2"/>
  <c r="AQ18" i="2"/>
  <c r="AQ20" i="2"/>
  <c r="AQ14" i="2"/>
  <c r="AQ17" i="2"/>
  <c r="AQ9" i="2"/>
  <c r="AQ7" i="2"/>
  <c r="AQ5" i="2"/>
  <c r="AF26" i="2"/>
  <c r="AF25" i="2"/>
  <c r="AF24" i="2"/>
  <c r="AF22" i="2"/>
  <c r="AF23" i="2"/>
  <c r="AF21" i="2"/>
  <c r="AF19" i="2"/>
  <c r="AF17" i="2"/>
  <c r="AF15" i="2"/>
  <c r="AF20" i="2"/>
  <c r="AF13" i="2"/>
  <c r="AF10" i="2"/>
  <c r="AF9" i="2"/>
  <c r="AF7" i="2"/>
  <c r="AF5" i="2"/>
  <c r="AF18" i="2"/>
  <c r="AF14" i="2"/>
  <c r="AF12" i="2"/>
  <c r="AF8" i="2"/>
  <c r="AF6" i="2"/>
  <c r="AF16" i="2"/>
  <c r="AF11" i="2"/>
  <c r="AA49" i="2"/>
  <c r="O48" i="2"/>
  <c r="AA46" i="2"/>
  <c r="O45" i="2"/>
  <c r="AA50" i="2"/>
  <c r="O46" i="2"/>
  <c r="AA44" i="2"/>
  <c r="O39" i="2"/>
  <c r="AA37" i="2"/>
  <c r="O37" i="2"/>
  <c r="AA35" i="2"/>
  <c r="O30" i="2"/>
  <c r="AA43" i="2"/>
  <c r="O43" i="2"/>
  <c r="AA41" i="2"/>
  <c r="O36" i="2"/>
  <c r="AA34" i="2"/>
  <c r="O34" i="2"/>
  <c r="AA32" i="2"/>
  <c r="O44" i="2"/>
  <c r="O47" i="2"/>
  <c r="AA45" i="2"/>
  <c r="O42" i="2"/>
  <c r="AA38" i="2"/>
  <c r="O31" i="2"/>
  <c r="AA30" i="2"/>
  <c r="AA36" i="2"/>
  <c r="AA33" i="2"/>
  <c r="O29" i="2"/>
  <c r="O50" i="2"/>
  <c r="AA48" i="2"/>
  <c r="O40" i="2"/>
  <c r="AA39" i="2"/>
  <c r="O32" i="2"/>
  <c r="AA31" i="2"/>
  <c r="O41" i="2"/>
  <c r="AA40" i="2"/>
  <c r="O33" i="2"/>
  <c r="AA29" i="2"/>
  <c r="AA47" i="2"/>
  <c r="O38" i="2"/>
  <c r="AA42" i="2"/>
  <c r="O35" i="2"/>
  <c r="O49" i="2"/>
  <c r="O26" i="2"/>
  <c r="O25" i="2"/>
  <c r="O24" i="2"/>
  <c r="O22" i="2"/>
  <c r="O23" i="2"/>
  <c r="O20" i="2"/>
  <c r="O16" i="2"/>
  <c r="O14" i="2"/>
  <c r="O11" i="2"/>
  <c r="O18" i="2"/>
  <c r="O12" i="2"/>
  <c r="O9" i="2"/>
  <c r="O7" i="2"/>
  <c r="O5" i="2"/>
  <c r="O13" i="2"/>
  <c r="O15" i="2"/>
  <c r="O17" i="2"/>
  <c r="O21" i="2"/>
  <c r="O19" i="2"/>
  <c r="O10" i="2"/>
  <c r="O8" i="2"/>
  <c r="O6" i="2"/>
  <c r="O19" i="4"/>
  <c r="O12" i="4"/>
  <c r="AS26" i="2"/>
  <c r="AS23" i="2"/>
  <c r="AS22" i="2"/>
  <c r="AS25" i="2"/>
  <c r="AS24" i="2"/>
  <c r="AS19" i="2"/>
  <c r="AS17" i="2"/>
  <c r="AS15" i="2"/>
  <c r="AS21" i="2"/>
  <c r="AS20" i="2"/>
  <c r="AS18" i="2"/>
  <c r="AS16" i="2"/>
  <c r="AS12" i="2"/>
  <c r="AS9" i="2"/>
  <c r="AS7" i="2"/>
  <c r="AS5" i="2"/>
  <c r="AS13" i="2"/>
  <c r="AS14" i="2"/>
  <c r="AS11" i="2"/>
  <c r="AS8" i="2"/>
  <c r="AS6" i="2"/>
  <c r="AS10" i="2"/>
  <c r="AI24" i="2"/>
  <c r="AI26" i="2"/>
  <c r="AI25" i="2"/>
  <c r="AI21" i="2"/>
  <c r="AI23" i="2"/>
  <c r="AI22" i="2"/>
  <c r="AI20" i="2"/>
  <c r="AI18" i="2"/>
  <c r="AI16" i="2"/>
  <c r="AI14" i="2"/>
  <c r="AI17" i="2"/>
  <c r="AI11" i="2"/>
  <c r="AI19" i="2"/>
  <c r="AI12" i="2"/>
  <c r="AI8" i="2"/>
  <c r="AI6" i="2"/>
  <c r="AI15" i="2"/>
  <c r="AI13" i="2"/>
  <c r="AI10" i="2"/>
  <c r="AI9" i="2"/>
  <c r="AI7" i="2"/>
  <c r="AI5" i="2"/>
  <c r="G50" i="2"/>
  <c r="G47" i="2"/>
  <c r="G48" i="2"/>
  <c r="G41" i="2"/>
  <c r="G39" i="2"/>
  <c r="G32" i="2"/>
  <c r="G30" i="2"/>
  <c r="G38" i="2"/>
  <c r="G36" i="2"/>
  <c r="G29" i="2"/>
  <c r="G26" i="2"/>
  <c r="G25" i="2"/>
  <c r="G45" i="2"/>
  <c r="G40" i="2"/>
  <c r="G37" i="2"/>
  <c r="G24" i="2"/>
  <c r="G49" i="2"/>
  <c r="G43" i="2"/>
  <c r="G35" i="2"/>
  <c r="G22" i="2"/>
  <c r="G44" i="2"/>
  <c r="G33" i="2"/>
  <c r="G46" i="2"/>
  <c r="G42" i="2"/>
  <c r="G34" i="2"/>
  <c r="G23" i="2"/>
  <c r="G19" i="2"/>
  <c r="G17" i="2"/>
  <c r="G15" i="2"/>
  <c r="G31" i="2"/>
  <c r="G21" i="2"/>
  <c r="G12" i="2"/>
  <c r="G18" i="2"/>
  <c r="G16" i="2"/>
  <c r="G9" i="2"/>
  <c r="G7" i="2"/>
  <c r="G5" i="2"/>
  <c r="G20" i="2"/>
  <c r="G14" i="2"/>
  <c r="G11" i="2"/>
  <c r="G10" i="2"/>
  <c r="G8" i="2"/>
  <c r="G6" i="2"/>
  <c r="G13" i="2"/>
  <c r="R24" i="2"/>
  <c r="R23" i="2"/>
  <c r="R21" i="2"/>
  <c r="R22" i="2"/>
  <c r="R19" i="2"/>
  <c r="R15" i="2"/>
  <c r="R13" i="2"/>
  <c r="R12" i="2"/>
  <c r="R10" i="2"/>
  <c r="R8" i="2"/>
  <c r="R6" i="2"/>
  <c r="R26" i="2"/>
  <c r="R20" i="2"/>
  <c r="R17" i="2"/>
  <c r="R14" i="2"/>
  <c r="R11" i="2"/>
  <c r="R25" i="2"/>
  <c r="R18" i="2"/>
  <c r="R16" i="2"/>
  <c r="R9" i="2"/>
  <c r="R7" i="2"/>
  <c r="R5" i="2"/>
  <c r="AR18" i="4"/>
  <c r="AR6" i="4"/>
  <c r="AR11" i="4"/>
  <c r="AR14" i="4"/>
  <c r="V43" i="23"/>
  <c r="BI7" i="16"/>
  <c r="BM26" i="16"/>
  <c r="P42" i="16"/>
  <c r="AE6" i="15"/>
  <c r="BM13" i="16"/>
  <c r="L6" i="14"/>
  <c r="L18" i="14"/>
  <c r="L13" i="14"/>
  <c r="L25" i="14"/>
  <c r="BP5" i="12"/>
  <c r="AQ8" i="12"/>
  <c r="AR25" i="12"/>
  <c r="AR12" i="12"/>
  <c r="AR24" i="12"/>
  <c r="AQ17" i="12"/>
  <c r="H22" i="12"/>
  <c r="AP15" i="11"/>
  <c r="AP25" i="11"/>
  <c r="O19" i="11"/>
  <c r="O25" i="11"/>
  <c r="BK13" i="11"/>
  <c r="BK7" i="11"/>
  <c r="P6" i="10"/>
  <c r="K14" i="10"/>
  <c r="AU13" i="10"/>
  <c r="L44" i="10"/>
  <c r="L49" i="10"/>
  <c r="J17" i="9"/>
  <c r="T14" i="9"/>
  <c r="AB12" i="51" s="1"/>
  <c r="AI11" i="8"/>
  <c r="AI14" i="8"/>
  <c r="AI25" i="8"/>
  <c r="BN10" i="8"/>
  <c r="L12" i="7"/>
  <c r="L10" i="7"/>
  <c r="L21" i="7"/>
  <c r="L20" i="7"/>
  <c r="AK13" i="7"/>
  <c r="AK5" i="7"/>
  <c r="BL6" i="7"/>
  <c r="AD12" i="7"/>
  <c r="AD24" i="7"/>
  <c r="I23" i="5"/>
  <c r="I47" i="5"/>
  <c r="S5" i="5"/>
  <c r="AF8" i="5"/>
  <c r="AF9" i="5"/>
  <c r="AF23" i="5"/>
  <c r="S11" i="5"/>
  <c r="S8" i="5"/>
  <c r="S19" i="5"/>
  <c r="AR19" i="5"/>
  <c r="N35" i="5"/>
  <c r="H12" i="4"/>
  <c r="H9" i="4"/>
  <c r="H22" i="4"/>
  <c r="H34" i="4"/>
  <c r="H48" i="4"/>
  <c r="H44" i="4"/>
  <c r="O17" i="4"/>
  <c r="O14" i="4"/>
  <c r="O25" i="4"/>
  <c r="H21" i="4"/>
  <c r="BK8" i="4"/>
  <c r="BK9" i="4"/>
  <c r="BK19" i="4"/>
  <c r="BK24" i="4"/>
  <c r="AR5" i="4"/>
  <c r="AR12" i="4"/>
  <c r="AR25" i="4"/>
  <c r="Q11" i="4"/>
  <c r="BP24" i="3"/>
  <c r="AG7" i="3"/>
  <c r="AG6" i="3"/>
  <c r="AG25" i="3"/>
  <c r="R7" i="3"/>
  <c r="R11" i="3"/>
  <c r="R15" i="3"/>
  <c r="R26" i="3"/>
  <c r="AA34" i="3"/>
  <c r="O35" i="3"/>
  <c r="AA35" i="3"/>
  <c r="AA45" i="3"/>
  <c r="O49" i="3"/>
  <c r="AA48" i="3"/>
  <c r="O39" i="3"/>
  <c r="O48" i="3"/>
  <c r="J6" i="3"/>
  <c r="J19" i="3"/>
  <c r="J13" i="3"/>
  <c r="BP9" i="3"/>
  <c r="BP10" i="3"/>
  <c r="BP17" i="3"/>
  <c r="BP22" i="3"/>
  <c r="BO6" i="3"/>
  <c r="BO18" i="3"/>
  <c r="BO24" i="3"/>
  <c r="BO23" i="3"/>
  <c r="AD16" i="3"/>
  <c r="AD20" i="3"/>
  <c r="AD6" i="3"/>
  <c r="BJ10" i="3"/>
  <c r="BJ9" i="3"/>
  <c r="BI26" i="2"/>
  <c r="BI25" i="2"/>
  <c r="BI24" i="2"/>
  <c r="BI23" i="2"/>
  <c r="BI21" i="2"/>
  <c r="BI22" i="2"/>
  <c r="BI20" i="2"/>
  <c r="BI17" i="2"/>
  <c r="BI13" i="2"/>
  <c r="BI10" i="2"/>
  <c r="BI18" i="2"/>
  <c r="BI15" i="2"/>
  <c r="BI12" i="2"/>
  <c r="BI8" i="2"/>
  <c r="BI6" i="2"/>
  <c r="BI19" i="2"/>
  <c r="BI14" i="2"/>
  <c r="BI11" i="2"/>
  <c r="BI16" i="2"/>
  <c r="BI9" i="2"/>
  <c r="BI7" i="2"/>
  <c r="BI5" i="2"/>
  <c r="H49" i="2"/>
  <c r="H46" i="2"/>
  <c r="H43" i="2"/>
  <c r="H40" i="2"/>
  <c r="H37" i="2"/>
  <c r="H34" i="2"/>
  <c r="H31" i="2"/>
  <c r="H50" i="2"/>
  <c r="H47" i="2"/>
  <c r="H44" i="2"/>
  <c r="H41" i="2"/>
  <c r="H38" i="2"/>
  <c r="H35" i="2"/>
  <c r="H32" i="2"/>
  <c r="H29" i="2"/>
  <c r="H45" i="2"/>
  <c r="H22" i="2"/>
  <c r="H48" i="2"/>
  <c r="H33" i="2"/>
  <c r="H30" i="2"/>
  <c r="H36" i="2"/>
  <c r="H26" i="2"/>
  <c r="H25" i="2"/>
  <c r="H24" i="2"/>
  <c r="H19" i="2"/>
  <c r="H17" i="2"/>
  <c r="H15" i="2"/>
  <c r="H42" i="2"/>
  <c r="H21" i="2"/>
  <c r="H20" i="2"/>
  <c r="H18" i="2"/>
  <c r="H16" i="2"/>
  <c r="H39" i="2"/>
  <c r="H12" i="2"/>
  <c r="H9" i="2"/>
  <c r="H7" i="2"/>
  <c r="H5" i="2"/>
  <c r="H23" i="2"/>
  <c r="H13" i="2"/>
  <c r="H14" i="2"/>
  <c r="H11" i="2"/>
  <c r="H10" i="2"/>
  <c r="H8" i="2"/>
  <c r="H6" i="2"/>
  <c r="BJ23" i="2"/>
  <c r="BJ25" i="2"/>
  <c r="BJ24" i="2"/>
  <c r="BJ22" i="2"/>
  <c r="BJ21" i="2"/>
  <c r="BJ26" i="2"/>
  <c r="BJ19" i="2"/>
  <c r="BJ17" i="2"/>
  <c r="BJ15" i="2"/>
  <c r="BJ13" i="2"/>
  <c r="BJ10" i="2"/>
  <c r="BJ20" i="2"/>
  <c r="BJ16" i="2"/>
  <c r="BJ14" i="2"/>
  <c r="BJ11" i="2"/>
  <c r="BJ9" i="2"/>
  <c r="BJ7" i="2"/>
  <c r="BJ5" i="2"/>
  <c r="BJ18" i="2"/>
  <c r="BJ12" i="2"/>
  <c r="BJ8" i="2"/>
  <c r="BJ6" i="2"/>
  <c r="AT25" i="2"/>
  <c r="AT23" i="2"/>
  <c r="AT26" i="2"/>
  <c r="AT22" i="2"/>
  <c r="AT21" i="2"/>
  <c r="AT24" i="2"/>
  <c r="AT20" i="2"/>
  <c r="AT18" i="2"/>
  <c r="AT14" i="2"/>
  <c r="AT11" i="2"/>
  <c r="AT9" i="2"/>
  <c r="AT7" i="2"/>
  <c r="AT5" i="2"/>
  <c r="AT15" i="2"/>
  <c r="AT17" i="2"/>
  <c r="AT13" i="2"/>
  <c r="AT10" i="2"/>
  <c r="AT12" i="2"/>
  <c r="AT8" i="2"/>
  <c r="AT6" i="2"/>
  <c r="AT19" i="2"/>
  <c r="AT16" i="2"/>
  <c r="AG26" i="2"/>
  <c r="AG25" i="2"/>
  <c r="AG24" i="2"/>
  <c r="AG22" i="2"/>
  <c r="AG23" i="2"/>
  <c r="AG19" i="2"/>
  <c r="AG17" i="2"/>
  <c r="AG15" i="2"/>
  <c r="AG20" i="2"/>
  <c r="AG18" i="2"/>
  <c r="AG16" i="2"/>
  <c r="AG13" i="2"/>
  <c r="AG10" i="2"/>
  <c r="AG9" i="2"/>
  <c r="AG7" i="2"/>
  <c r="AG5" i="2"/>
  <c r="AG21" i="2"/>
  <c r="AG11" i="2"/>
  <c r="AG8" i="2"/>
  <c r="AG6" i="2"/>
  <c r="AG12" i="2"/>
  <c r="AG14" i="2"/>
  <c r="P50" i="2"/>
  <c r="AB48" i="2"/>
  <c r="P47" i="2"/>
  <c r="AB45" i="2"/>
  <c r="P44" i="2"/>
  <c r="AB42" i="2"/>
  <c r="P41" i="2"/>
  <c r="AB39" i="2"/>
  <c r="P38" i="2"/>
  <c r="AB36" i="2"/>
  <c r="P35" i="2"/>
  <c r="AB33" i="2"/>
  <c r="P32" i="2"/>
  <c r="AB30" i="2"/>
  <c r="P29" i="2"/>
  <c r="AB49" i="2"/>
  <c r="P48" i="2"/>
  <c r="AB46" i="2"/>
  <c r="P45" i="2"/>
  <c r="AB43" i="2"/>
  <c r="P42" i="2"/>
  <c r="AB40" i="2"/>
  <c r="P39" i="2"/>
  <c r="AB37" i="2"/>
  <c r="P36" i="2"/>
  <c r="AB34" i="2"/>
  <c r="P33" i="2"/>
  <c r="AB31" i="2"/>
  <c r="P30" i="2"/>
  <c r="P49" i="2"/>
  <c r="AB47" i="2"/>
  <c r="AB50" i="2"/>
  <c r="AB38" i="2"/>
  <c r="AB35" i="2"/>
  <c r="P31" i="2"/>
  <c r="AB41" i="2"/>
  <c r="P34" i="2"/>
  <c r="P46" i="2"/>
  <c r="AB44" i="2"/>
  <c r="P40" i="2"/>
  <c r="AB16" i="2" s="1"/>
  <c r="BB16" i="2" s="1"/>
  <c r="P37" i="2"/>
  <c r="P43" i="2"/>
  <c r="AB32" i="2"/>
  <c r="AB29" i="2"/>
  <c r="T22" i="2"/>
  <c r="AI20" i="51" s="1"/>
  <c r="T26" i="2"/>
  <c r="AI24" i="51" s="1"/>
  <c r="T25" i="2"/>
  <c r="AI23" i="51" s="1"/>
  <c r="T24" i="2"/>
  <c r="AI22" i="51" s="1"/>
  <c r="T19" i="2"/>
  <c r="AI17" i="51" s="1"/>
  <c r="T17" i="2"/>
  <c r="AI15" i="51" s="1"/>
  <c r="T15" i="2"/>
  <c r="AI13" i="51" s="1"/>
  <c r="T21" i="2"/>
  <c r="AI19" i="51" s="1"/>
  <c r="T20" i="2"/>
  <c r="AI18" i="51" s="1"/>
  <c r="T18" i="2"/>
  <c r="AI16" i="51" s="1"/>
  <c r="T16" i="2"/>
  <c r="AI14" i="51" s="1"/>
  <c r="T23" i="2"/>
  <c r="AI21" i="51" s="1"/>
  <c r="T14" i="2"/>
  <c r="AI12" i="51" s="1"/>
  <c r="T11" i="2"/>
  <c r="AI9" i="51" s="1"/>
  <c r="T9" i="2"/>
  <c r="AI7" i="51" s="1"/>
  <c r="T7" i="2"/>
  <c r="AI5" i="51" s="1"/>
  <c r="T5" i="2"/>
  <c r="AI3" i="51" s="1"/>
  <c r="T12" i="2"/>
  <c r="AI10" i="51" s="1"/>
  <c r="T13" i="2"/>
  <c r="AI11" i="51" s="1"/>
  <c r="T10" i="2"/>
  <c r="AI8" i="51" s="1"/>
  <c r="T8" i="2"/>
  <c r="AI6" i="51" s="1"/>
  <c r="T6" i="2"/>
  <c r="AI4" i="51" s="1"/>
  <c r="AF25" i="16"/>
  <c r="P33" i="16"/>
  <c r="L16" i="14"/>
  <c r="L12" i="14"/>
  <c r="L23" i="14"/>
  <c r="V46" i="23"/>
  <c r="V39" i="18"/>
  <c r="BI17" i="16"/>
  <c r="P29" i="16"/>
  <c r="AE15" i="15"/>
  <c r="L8" i="14"/>
  <c r="L7" i="14"/>
  <c r="L15" i="14"/>
  <c r="L26" i="14"/>
  <c r="BP7" i="12"/>
  <c r="AR26" i="12"/>
  <c r="AR15" i="12"/>
  <c r="AQ16" i="12"/>
  <c r="AQ25" i="12"/>
  <c r="H15" i="12"/>
  <c r="BP11" i="11"/>
  <c r="AP23" i="11"/>
  <c r="AP9" i="11"/>
  <c r="O6" i="11"/>
  <c r="O22" i="11"/>
  <c r="BK15" i="11"/>
  <c r="K16" i="10"/>
  <c r="AU15" i="10"/>
  <c r="X42" i="10"/>
  <c r="X31" i="10"/>
  <c r="J20" i="9"/>
  <c r="AI5" i="8"/>
  <c r="AI9" i="8"/>
  <c r="AI16" i="8"/>
  <c r="AI26" i="8"/>
  <c r="BN15" i="8"/>
  <c r="L11" i="7"/>
  <c r="L23" i="7"/>
  <c r="L25" i="7"/>
  <c r="L22" i="7"/>
  <c r="AK12" i="7"/>
  <c r="BL16" i="7"/>
  <c r="AD8" i="7"/>
  <c r="E17" i="7"/>
  <c r="I14" i="5"/>
  <c r="I40" i="5"/>
  <c r="AR20" i="5"/>
  <c r="S12" i="5"/>
  <c r="AT8" i="5"/>
  <c r="AF11" i="5"/>
  <c r="AF16" i="5"/>
  <c r="AF20" i="5"/>
  <c r="S14" i="5"/>
  <c r="S10" i="5"/>
  <c r="S15" i="5"/>
  <c r="AR22" i="5"/>
  <c r="N37" i="5"/>
  <c r="Z13" i="5" s="1"/>
  <c r="AZ13" i="5" s="1"/>
  <c r="H5" i="4"/>
  <c r="H15" i="4"/>
  <c r="H11" i="4"/>
  <c r="H25" i="4"/>
  <c r="H36" i="4"/>
  <c r="H29" i="4"/>
  <c r="H47" i="4"/>
  <c r="O20" i="4"/>
  <c r="O16" i="4"/>
  <c r="BK15" i="4"/>
  <c r="BK11" i="4"/>
  <c r="BK21" i="4"/>
  <c r="BK25" i="4"/>
  <c r="AR7" i="4"/>
  <c r="AR13" i="4"/>
  <c r="AR20" i="4"/>
  <c r="AG14" i="3"/>
  <c r="AG8" i="3"/>
  <c r="AG26" i="3"/>
  <c r="R14" i="3"/>
  <c r="R18" i="3"/>
  <c r="R17" i="3"/>
  <c r="AA37" i="3"/>
  <c r="O40" i="3"/>
  <c r="AA38" i="3"/>
  <c r="AA33" i="3"/>
  <c r="O29" i="3"/>
  <c r="O50" i="3"/>
  <c r="AA40" i="3"/>
  <c r="AA49" i="3"/>
  <c r="J10" i="3"/>
  <c r="J15" i="3"/>
  <c r="BP25" i="3"/>
  <c r="BP13" i="3"/>
  <c r="BP20" i="3"/>
  <c r="BP23" i="3"/>
  <c r="BO22" i="3"/>
  <c r="BO9" i="3"/>
  <c r="BO25" i="3"/>
  <c r="AJ21" i="2"/>
  <c r="AJ23" i="2"/>
  <c r="AJ26" i="2"/>
  <c r="AJ25" i="2"/>
  <c r="AJ24" i="2"/>
  <c r="AJ20" i="2"/>
  <c r="AJ18" i="2"/>
  <c r="AJ16" i="2"/>
  <c r="AJ14" i="2"/>
  <c r="AJ19" i="2"/>
  <c r="AJ17" i="2"/>
  <c r="AJ15" i="2"/>
  <c r="AJ11" i="2"/>
  <c r="AJ12" i="2"/>
  <c r="AJ8" i="2"/>
  <c r="AJ6" i="2"/>
  <c r="AJ10" i="2"/>
  <c r="AJ9" i="2"/>
  <c r="AJ7" i="2"/>
  <c r="AJ5" i="2"/>
  <c r="AJ22" i="2"/>
  <c r="AJ13" i="2"/>
  <c r="P15" i="3"/>
  <c r="P10" i="3"/>
  <c r="P7" i="3"/>
  <c r="BL23" i="2"/>
  <c r="BL26" i="2"/>
  <c r="BL22" i="2"/>
  <c r="BL20" i="2"/>
  <c r="BL21" i="2"/>
  <c r="BL25" i="2"/>
  <c r="BL24" i="2"/>
  <c r="BL16" i="2"/>
  <c r="BL12" i="2"/>
  <c r="BL11" i="2"/>
  <c r="BL9" i="2"/>
  <c r="BL7" i="2"/>
  <c r="BL5" i="2"/>
  <c r="BL17" i="2"/>
  <c r="BL14" i="2"/>
  <c r="BL19" i="2"/>
  <c r="BL15" i="2"/>
  <c r="BL13" i="2"/>
  <c r="BL10" i="2"/>
  <c r="BL18" i="2"/>
  <c r="BL8" i="2"/>
  <c r="BL6" i="2"/>
  <c r="BK26" i="2"/>
  <c r="BK22" i="2"/>
  <c r="BK25" i="2"/>
  <c r="BK24" i="2"/>
  <c r="BK23" i="2"/>
  <c r="BK19" i="2"/>
  <c r="BK17" i="2"/>
  <c r="BK15" i="2"/>
  <c r="BK18" i="2"/>
  <c r="BK16" i="2"/>
  <c r="BK14" i="2"/>
  <c r="BK21" i="2"/>
  <c r="BK13" i="2"/>
  <c r="BK10" i="2"/>
  <c r="BK11" i="2"/>
  <c r="BK9" i="2"/>
  <c r="BK7" i="2"/>
  <c r="BK5" i="2"/>
  <c r="BK20" i="2"/>
  <c r="BK12" i="2"/>
  <c r="BK8" i="2"/>
  <c r="BK6" i="2"/>
  <c r="P24" i="2"/>
  <c r="P26" i="2"/>
  <c r="P25" i="2"/>
  <c r="P23" i="2"/>
  <c r="P21" i="2"/>
  <c r="P22" i="2"/>
  <c r="P20" i="2"/>
  <c r="P18" i="2"/>
  <c r="P16" i="2"/>
  <c r="P15" i="2"/>
  <c r="P19" i="2"/>
  <c r="P17" i="2"/>
  <c r="P13" i="2"/>
  <c r="P10" i="2"/>
  <c r="P8" i="2"/>
  <c r="P6" i="2"/>
  <c r="P12" i="2"/>
  <c r="P9" i="2"/>
  <c r="P7" i="2"/>
  <c r="P5" i="2"/>
  <c r="P11" i="2"/>
  <c r="P14" i="2"/>
  <c r="BP23" i="2"/>
  <c r="BP26" i="2"/>
  <c r="BP25" i="2"/>
  <c r="BP24" i="2"/>
  <c r="BP22" i="2"/>
  <c r="BP21" i="2"/>
  <c r="BP20" i="2"/>
  <c r="BP19" i="2"/>
  <c r="BP17" i="2"/>
  <c r="BP15" i="2"/>
  <c r="BP12" i="2"/>
  <c r="BP16" i="2"/>
  <c r="BP18" i="2"/>
  <c r="BP13" i="2"/>
  <c r="BP10" i="2"/>
  <c r="BP9" i="2"/>
  <c r="BP7" i="2"/>
  <c r="BP5" i="2"/>
  <c r="BP14" i="2"/>
  <c r="BP8" i="2"/>
  <c r="BP6" i="2"/>
  <c r="BP11" i="2"/>
  <c r="BM25" i="2"/>
  <c r="BM24" i="2"/>
  <c r="BM21" i="2"/>
  <c r="BM26" i="2"/>
  <c r="BM22" i="2"/>
  <c r="BM18" i="2"/>
  <c r="BM16" i="2"/>
  <c r="BM14" i="2"/>
  <c r="BM20" i="2"/>
  <c r="BM23" i="2"/>
  <c r="BM17" i="2"/>
  <c r="BM11" i="2"/>
  <c r="BM19" i="2"/>
  <c r="BM12" i="2"/>
  <c r="BM8" i="2"/>
  <c r="BM6" i="2"/>
  <c r="BM9" i="2"/>
  <c r="BM7" i="2"/>
  <c r="BM5" i="2"/>
  <c r="BM13" i="2"/>
  <c r="BM10" i="2"/>
  <c r="BM15" i="2"/>
  <c r="AO24" i="2"/>
  <c r="AO26" i="2"/>
  <c r="AO25" i="2"/>
  <c r="AO21" i="2"/>
  <c r="AO22" i="2"/>
  <c r="AO20" i="2"/>
  <c r="AO18" i="2"/>
  <c r="AO16" i="2"/>
  <c r="AO14" i="2"/>
  <c r="AO13" i="2"/>
  <c r="AO10" i="2"/>
  <c r="AO23" i="2"/>
  <c r="AO15" i="2"/>
  <c r="AO11" i="2"/>
  <c r="AO8" i="2"/>
  <c r="AO6" i="2"/>
  <c r="AO19" i="2"/>
  <c r="AO9" i="2"/>
  <c r="AO7" i="2"/>
  <c r="AO5" i="2"/>
  <c r="AO12" i="2"/>
  <c r="AO17" i="2"/>
  <c r="AH26" i="2"/>
  <c r="AH25" i="2"/>
  <c r="AH23" i="2"/>
  <c r="AH24" i="2"/>
  <c r="AH22" i="2"/>
  <c r="AH21" i="2"/>
  <c r="AH18" i="2"/>
  <c r="AH11" i="2"/>
  <c r="AH20" i="2"/>
  <c r="AH15" i="2"/>
  <c r="AH13" i="2"/>
  <c r="AH10" i="2"/>
  <c r="AH9" i="2"/>
  <c r="AH7" i="2"/>
  <c r="AH5" i="2"/>
  <c r="AH14" i="2"/>
  <c r="AH12" i="2"/>
  <c r="AH17" i="2"/>
  <c r="AH19" i="2"/>
  <c r="AH16" i="2"/>
  <c r="AH8" i="2"/>
  <c r="AH6" i="2"/>
  <c r="AQ11" i="4"/>
  <c r="AQ18" i="4"/>
  <c r="J14" i="3"/>
  <c r="J20" i="3"/>
  <c r="BO7" i="3"/>
  <c r="BO16" i="3"/>
  <c r="L22" i="14"/>
  <c r="BN24" i="12"/>
  <c r="AP19" i="11"/>
  <c r="AP12" i="11"/>
  <c r="AP22" i="11"/>
  <c r="J43" i="23"/>
  <c r="T14" i="18"/>
  <c r="S12" i="51" s="1"/>
  <c r="BI21" i="16"/>
  <c r="AF10" i="16"/>
  <c r="P38" i="16"/>
  <c r="L30" i="15"/>
  <c r="BL6" i="15"/>
  <c r="AE21" i="15"/>
  <c r="AU6" i="15"/>
  <c r="L10" i="14"/>
  <c r="L9" i="14"/>
  <c r="AR19" i="12"/>
  <c r="AQ19" i="12"/>
  <c r="O20" i="11"/>
  <c r="BP13" i="11"/>
  <c r="O5" i="11"/>
  <c r="AP14" i="11"/>
  <c r="O8" i="11"/>
  <c r="O23" i="11"/>
  <c r="BK23" i="11"/>
  <c r="BK24" i="11"/>
  <c r="K23" i="10"/>
  <c r="X32" i="10"/>
  <c r="L33" i="10"/>
  <c r="T17" i="10"/>
  <c r="AA15" i="51" s="1"/>
  <c r="J24" i="9"/>
  <c r="AI22" i="8"/>
  <c r="AI15" i="8"/>
  <c r="AD5" i="8"/>
  <c r="L13" i="7"/>
  <c r="L5" i="7"/>
  <c r="I29" i="5"/>
  <c r="I42" i="5"/>
  <c r="AT13" i="5"/>
  <c r="AF14" i="5"/>
  <c r="AF18" i="5"/>
  <c r="AF22" i="5"/>
  <c r="S21" i="5"/>
  <c r="S13" i="5"/>
  <c r="S22" i="5"/>
  <c r="AR6" i="5"/>
  <c r="N46" i="5"/>
  <c r="H7" i="4"/>
  <c r="H19" i="4"/>
  <c r="H14" i="4"/>
  <c r="H30" i="4"/>
  <c r="H33" i="4"/>
  <c r="H32" i="4"/>
  <c r="H50" i="4"/>
  <c r="O6" i="4"/>
  <c r="O22" i="4"/>
  <c r="O18" i="4"/>
  <c r="BK10" i="4"/>
  <c r="BK12" i="4"/>
  <c r="BK20" i="4"/>
  <c r="AR9" i="4"/>
  <c r="AR15" i="4"/>
  <c r="AR22" i="4"/>
  <c r="AG18" i="3"/>
  <c r="AG16" i="3"/>
  <c r="AG10" i="3"/>
  <c r="AG17" i="3"/>
  <c r="R20" i="3"/>
  <c r="R12" i="3"/>
  <c r="R19" i="3"/>
  <c r="BP7" i="3"/>
  <c r="O46" i="3"/>
  <c r="O43" i="3"/>
  <c r="AA39" i="3"/>
  <c r="AA50" i="3"/>
  <c r="AA36" i="3"/>
  <c r="AA29" i="3"/>
  <c r="J5" i="3"/>
  <c r="J23" i="3"/>
  <c r="J24" i="3"/>
  <c r="J22" i="3"/>
  <c r="BP6" i="3"/>
  <c r="BP15" i="3"/>
  <c r="BO5" i="3"/>
  <c r="BO12" i="3"/>
  <c r="BO15" i="3"/>
  <c r="O15" i="4"/>
  <c r="Q23" i="2"/>
  <c r="Q21" i="2"/>
  <c r="Q26" i="2"/>
  <c r="Q25" i="2"/>
  <c r="Q24" i="2"/>
  <c r="Q20" i="2"/>
  <c r="Q18" i="2"/>
  <c r="Q16" i="2"/>
  <c r="Q22" i="2"/>
  <c r="Q19" i="2"/>
  <c r="Q17" i="2"/>
  <c r="Q15" i="2"/>
  <c r="Q13" i="2"/>
  <c r="Q10" i="2"/>
  <c r="Q8" i="2"/>
  <c r="Q6" i="2"/>
  <c r="Q14" i="2"/>
  <c r="Q9" i="2"/>
  <c r="Q7" i="2"/>
  <c r="Q5" i="2"/>
  <c r="Q12" i="2"/>
  <c r="Q11" i="2"/>
  <c r="AE24" i="2"/>
  <c r="AE23" i="2"/>
  <c r="AE21" i="2"/>
  <c r="AE26" i="2"/>
  <c r="AE25" i="2"/>
  <c r="AE22" i="2"/>
  <c r="AE19" i="2"/>
  <c r="AE15" i="2"/>
  <c r="AE13" i="2"/>
  <c r="AE12" i="2"/>
  <c r="AE10" i="2"/>
  <c r="AE18" i="2"/>
  <c r="AE14" i="2"/>
  <c r="AE8" i="2"/>
  <c r="AE6" i="2"/>
  <c r="AE20" i="2"/>
  <c r="AE17" i="2"/>
  <c r="AE16" i="2"/>
  <c r="AE11" i="2"/>
  <c r="AE9" i="2"/>
  <c r="AE7" i="2"/>
  <c r="AE5" i="2"/>
  <c r="I48" i="2"/>
  <c r="I45" i="2"/>
  <c r="I49" i="2"/>
  <c r="I43" i="2"/>
  <c r="I36" i="2"/>
  <c r="I34" i="2"/>
  <c r="I26" i="2"/>
  <c r="I25" i="2"/>
  <c r="I42" i="2"/>
  <c r="I40" i="2"/>
  <c r="I33" i="2"/>
  <c r="I31" i="2"/>
  <c r="I35" i="2"/>
  <c r="I32" i="2"/>
  <c r="I22" i="2"/>
  <c r="I38" i="2"/>
  <c r="I30" i="2"/>
  <c r="I44" i="2"/>
  <c r="I41" i="2"/>
  <c r="I47" i="2"/>
  <c r="I39" i="2"/>
  <c r="I23" i="2"/>
  <c r="I50" i="2"/>
  <c r="I37" i="2"/>
  <c r="I29" i="2"/>
  <c r="I24" i="2"/>
  <c r="I46" i="2"/>
  <c r="I21" i="2"/>
  <c r="I18" i="2"/>
  <c r="I14" i="2"/>
  <c r="I11" i="2"/>
  <c r="I9" i="2"/>
  <c r="I7" i="2"/>
  <c r="I5" i="2"/>
  <c r="I19" i="2"/>
  <c r="I16" i="2"/>
  <c r="I13" i="2"/>
  <c r="I17" i="2"/>
  <c r="I12" i="2"/>
  <c r="I15" i="2"/>
  <c r="I10" i="2"/>
  <c r="I8" i="2"/>
  <c r="I6" i="2"/>
  <c r="I20" i="2"/>
  <c r="W50" i="2"/>
  <c r="K49" i="2"/>
  <c r="W47" i="2"/>
  <c r="K46" i="2"/>
  <c r="K50" i="2"/>
  <c r="W48" i="2"/>
  <c r="K40" i="2"/>
  <c r="W38" i="2"/>
  <c r="K38" i="2"/>
  <c r="W36" i="2"/>
  <c r="K31" i="2"/>
  <c r="W29" i="2"/>
  <c r="K29" i="2"/>
  <c r="W44" i="2"/>
  <c r="K44" i="2"/>
  <c r="W42" i="2"/>
  <c r="K37" i="2"/>
  <c r="W35" i="2"/>
  <c r="K35" i="2"/>
  <c r="W33" i="2"/>
  <c r="W37" i="2"/>
  <c r="W34" i="2"/>
  <c r="K30" i="2"/>
  <c r="K48" i="2"/>
  <c r="W24" i="2" s="1"/>
  <c r="AW24" i="2" s="1"/>
  <c r="W46" i="2"/>
  <c r="K41" i="2"/>
  <c r="W40" i="2"/>
  <c r="K33" i="2"/>
  <c r="W32" i="2"/>
  <c r="K47" i="2"/>
  <c r="W45" i="2"/>
  <c r="W43" i="2"/>
  <c r="K39" i="2"/>
  <c r="K36" i="2"/>
  <c r="W12" i="2" s="1"/>
  <c r="W49" i="2"/>
  <c r="K42" i="2"/>
  <c r="W41" i="2"/>
  <c r="K34" i="2"/>
  <c r="W30" i="2"/>
  <c r="K45" i="2"/>
  <c r="K43" i="2"/>
  <c r="W39" i="2"/>
  <c r="K32" i="2"/>
  <c r="W31" i="2"/>
  <c r="K23" i="2"/>
  <c r="K21" i="2"/>
  <c r="K26" i="2"/>
  <c r="K25" i="2"/>
  <c r="K24" i="2"/>
  <c r="K20" i="2"/>
  <c r="K18" i="2"/>
  <c r="K16" i="2"/>
  <c r="K19" i="2"/>
  <c r="K17" i="2"/>
  <c r="K15" i="2"/>
  <c r="K22" i="2"/>
  <c r="K13" i="2"/>
  <c r="K10" i="2"/>
  <c r="K8" i="2"/>
  <c r="K6" i="2"/>
  <c r="K14" i="2"/>
  <c r="K11" i="2"/>
  <c r="K12" i="2"/>
  <c r="K9" i="2"/>
  <c r="K7" i="2"/>
  <c r="K5" i="2"/>
  <c r="F48" i="2"/>
  <c r="F45" i="2"/>
  <c r="F42" i="2"/>
  <c r="F39" i="2"/>
  <c r="F36" i="2"/>
  <c r="F33" i="2"/>
  <c r="F30" i="2"/>
  <c r="F49" i="2"/>
  <c r="F46" i="2"/>
  <c r="F43" i="2"/>
  <c r="F40" i="2"/>
  <c r="F37" i="2"/>
  <c r="F34" i="2"/>
  <c r="F31" i="2"/>
  <c r="F24" i="2"/>
  <c r="F50" i="2"/>
  <c r="F29" i="2"/>
  <c r="F26" i="2"/>
  <c r="F25" i="2"/>
  <c r="F23" i="2"/>
  <c r="F21" i="2"/>
  <c r="F32" i="2"/>
  <c r="F38" i="2"/>
  <c r="F35" i="2"/>
  <c r="F41" i="2"/>
  <c r="F22" i="2"/>
  <c r="F44" i="2"/>
  <c r="F47" i="2"/>
  <c r="F19" i="2"/>
  <c r="F15" i="2"/>
  <c r="F13" i="2"/>
  <c r="F12" i="2"/>
  <c r="F20" i="2"/>
  <c r="F17" i="2"/>
  <c r="F14" i="2"/>
  <c r="F11" i="2"/>
  <c r="F10" i="2"/>
  <c r="F8" i="2"/>
  <c r="F6" i="2"/>
  <c r="F16" i="2"/>
  <c r="F18" i="2"/>
  <c r="F9" i="2"/>
  <c r="F7" i="2"/>
  <c r="F5" i="2"/>
  <c r="AU24" i="2"/>
  <c r="AU21" i="2"/>
  <c r="AU26" i="2"/>
  <c r="AU23" i="2"/>
  <c r="AU22" i="2"/>
  <c r="AU20" i="2"/>
  <c r="AU18" i="2"/>
  <c r="AU16" i="2"/>
  <c r="AU14" i="2"/>
  <c r="AU25" i="2"/>
  <c r="AU15" i="2"/>
  <c r="AU17" i="2"/>
  <c r="AU13" i="2"/>
  <c r="AU10" i="2"/>
  <c r="AU19" i="2"/>
  <c r="AU8" i="2"/>
  <c r="AU6" i="2"/>
  <c r="AU9" i="2"/>
  <c r="AU7" i="2"/>
  <c r="AU5" i="2"/>
  <c r="AU11" i="2"/>
  <c r="AU12" i="2"/>
  <c r="AP26" i="2"/>
  <c r="AP25" i="2"/>
  <c r="AP24" i="2"/>
  <c r="AP21" i="2"/>
  <c r="AP23" i="2"/>
  <c r="AP20" i="2"/>
  <c r="AP18" i="2"/>
  <c r="AP16" i="2"/>
  <c r="AP14" i="2"/>
  <c r="AP22" i="2"/>
  <c r="AP19" i="2"/>
  <c r="AP17" i="2"/>
  <c r="AP15" i="2"/>
  <c r="AP11" i="2"/>
  <c r="AP8" i="2"/>
  <c r="AP6" i="2"/>
  <c r="AP12" i="2"/>
  <c r="AP13" i="2"/>
  <c r="AP10" i="2"/>
  <c r="AP9" i="2"/>
  <c r="AP7" i="2"/>
  <c r="AP5" i="2"/>
  <c r="P19" i="4"/>
  <c r="P15" i="4"/>
  <c r="H34" i="10"/>
  <c r="H30" i="10"/>
  <c r="H35" i="10"/>
  <c r="F8" i="12"/>
  <c r="F35" i="12"/>
  <c r="K22" i="15"/>
  <c r="K12" i="15"/>
  <c r="K6" i="15"/>
  <c r="K11" i="15"/>
  <c r="K19" i="15"/>
  <c r="F21" i="10"/>
  <c r="S5" i="12"/>
  <c r="S24" i="12"/>
  <c r="S10" i="12"/>
  <c r="S7" i="12"/>
  <c r="S21" i="12"/>
  <c r="S6" i="12"/>
  <c r="S23" i="12"/>
  <c r="S20" i="12"/>
  <c r="S17" i="12"/>
  <c r="S18" i="12"/>
  <c r="S12" i="12"/>
  <c r="S11" i="12"/>
  <c r="AD9" i="8"/>
  <c r="BN13" i="7"/>
  <c r="AQ17" i="7"/>
  <c r="O36" i="7"/>
  <c r="AA42" i="7"/>
  <c r="AA50" i="7"/>
  <c r="E19" i="7"/>
  <c r="E16" i="7"/>
  <c r="E14" i="7"/>
  <c r="E12" i="7"/>
  <c r="E23" i="7"/>
  <c r="E6" i="7"/>
  <c r="E26" i="7"/>
  <c r="E21" i="7"/>
  <c r="E8" i="7"/>
  <c r="E20" i="7"/>
  <c r="E5" i="7"/>
  <c r="AT23" i="5"/>
  <c r="N48" i="5"/>
  <c r="AN22" i="5"/>
  <c r="AN9" i="5"/>
  <c r="AN6" i="5"/>
  <c r="AN15" i="5"/>
  <c r="AN20" i="5"/>
  <c r="AN23" i="5"/>
  <c r="AN5" i="5"/>
  <c r="AN18" i="5"/>
  <c r="AN21" i="5"/>
  <c r="AN19" i="5"/>
  <c r="AN26" i="5"/>
  <c r="AN12" i="5"/>
  <c r="AN13" i="5"/>
  <c r="AN16" i="5"/>
  <c r="AN24" i="5"/>
  <c r="AN11" i="5"/>
  <c r="AN7" i="5"/>
  <c r="AN17" i="5"/>
  <c r="BJ23" i="10"/>
  <c r="BJ18" i="10"/>
  <c r="BJ14" i="10"/>
  <c r="BJ15" i="10"/>
  <c r="BJ17" i="10"/>
  <c r="AG21" i="10"/>
  <c r="AG19" i="10"/>
  <c r="AG18" i="10"/>
  <c r="AG6" i="10"/>
  <c r="AG17" i="10"/>
  <c r="AR17" i="10"/>
  <c r="AR16" i="10"/>
  <c r="AR6" i="10"/>
  <c r="AR12" i="10"/>
  <c r="AR10" i="10"/>
  <c r="AR7" i="10"/>
  <c r="AR18" i="10"/>
  <c r="AR15" i="10"/>
  <c r="BJ13" i="10"/>
  <c r="BJ21" i="10"/>
  <c r="AR26" i="10"/>
  <c r="S16" i="12"/>
  <c r="O31" i="15"/>
  <c r="O48" i="15"/>
  <c r="O39" i="15"/>
  <c r="AA38" i="15"/>
  <c r="AA47" i="15"/>
  <c r="O43" i="15"/>
  <c r="AA31" i="15"/>
  <c r="AA7" i="15" s="1"/>
  <c r="BA7" i="15" s="1"/>
  <c r="AA41" i="15"/>
  <c r="AA46" i="15"/>
  <c r="AA37" i="15"/>
  <c r="O38" i="15"/>
  <c r="AA36" i="15"/>
  <c r="O36" i="15"/>
  <c r="AA39" i="15"/>
  <c r="O37" i="15"/>
  <c r="O45" i="15"/>
  <c r="O50" i="15"/>
  <c r="O29" i="15"/>
  <c r="AA5" i="15" s="1"/>
  <c r="BA5" i="15" s="1"/>
  <c r="AA35" i="15"/>
  <c r="AA32" i="15"/>
  <c r="O41" i="15"/>
  <c r="O40" i="15"/>
  <c r="AA49" i="15"/>
  <c r="AA40" i="15"/>
  <c r="AA42" i="15"/>
  <c r="O49" i="15"/>
  <c r="AA45" i="15"/>
  <c r="O34" i="15"/>
  <c r="O47" i="15"/>
  <c r="AA30" i="15"/>
  <c r="AU12" i="10"/>
  <c r="AU25" i="10"/>
  <c r="AU18" i="10"/>
  <c r="AU11" i="10"/>
  <c r="AU22" i="10"/>
  <c r="AU19" i="10"/>
  <c r="AU9" i="10"/>
  <c r="AU20" i="10"/>
  <c r="AU24" i="10"/>
  <c r="AU10" i="10"/>
  <c r="AU26" i="10"/>
  <c r="AU16" i="10"/>
  <c r="BJ6" i="8"/>
  <c r="BJ24" i="8"/>
  <c r="BJ14" i="8"/>
  <c r="BJ9" i="8"/>
  <c r="BJ20" i="8"/>
  <c r="BJ13" i="8"/>
  <c r="BJ7" i="8"/>
  <c r="BJ8" i="8"/>
  <c r="BJ21" i="8"/>
  <c r="BJ18" i="8"/>
  <c r="BJ5" i="8"/>
  <c r="BJ25" i="8"/>
  <c r="BJ16" i="8"/>
  <c r="BJ11" i="8"/>
  <c r="BJ15" i="8"/>
  <c r="BN21" i="8"/>
  <c r="BN12" i="8"/>
  <c r="BN13" i="8"/>
  <c r="BN19" i="8"/>
  <c r="BN8" i="8"/>
  <c r="BN11" i="8"/>
  <c r="BN26" i="8"/>
  <c r="BN22" i="8"/>
  <c r="BN6" i="8"/>
  <c r="BN9" i="8"/>
  <c r="BN23" i="8"/>
  <c r="BN16" i="8"/>
  <c r="BN14" i="8"/>
  <c r="BN17" i="8"/>
  <c r="AA37" i="7"/>
  <c r="BL8" i="7"/>
  <c r="BL15" i="7"/>
  <c r="BL12" i="7"/>
  <c r="BL18" i="7"/>
  <c r="BL26" i="7"/>
  <c r="BL13" i="7"/>
  <c r="BL11" i="7"/>
  <c r="BL9" i="7"/>
  <c r="BL23" i="7"/>
  <c r="BL25" i="7"/>
  <c r="BL10" i="7"/>
  <c r="BL5" i="7"/>
  <c r="BL14" i="7"/>
  <c r="BL17" i="7"/>
  <c r="BL24" i="7"/>
  <c r="BL22" i="7"/>
  <c r="AK9" i="7"/>
  <c r="AK20" i="7"/>
  <c r="AK21" i="7"/>
  <c r="AK7" i="7"/>
  <c r="AK18" i="7"/>
  <c r="AK17" i="7"/>
  <c r="AK8" i="7"/>
  <c r="AK16" i="7"/>
  <c r="AK19" i="7"/>
  <c r="AK23" i="7"/>
  <c r="AK22" i="7"/>
  <c r="AK26" i="7"/>
  <c r="AK15" i="7"/>
  <c r="AK6" i="7"/>
  <c r="K39" i="18"/>
  <c r="K50" i="18"/>
  <c r="AJ9" i="11"/>
  <c r="AJ16" i="11"/>
  <c r="AJ14" i="11"/>
  <c r="AJ17" i="11"/>
  <c r="AJ12" i="11"/>
  <c r="BJ19" i="12"/>
  <c r="BJ20" i="12"/>
  <c r="BJ12" i="12"/>
  <c r="BJ17" i="12"/>
  <c r="BJ15" i="12"/>
  <c r="BJ11" i="12"/>
  <c r="BJ13" i="12"/>
  <c r="BJ7" i="12"/>
  <c r="BJ21" i="12"/>
  <c r="BJ23" i="12"/>
  <c r="AG10" i="10"/>
  <c r="O29" i="10"/>
  <c r="AA47" i="10"/>
  <c r="AA49" i="10"/>
  <c r="O30" i="10"/>
  <c r="AA41" i="10"/>
  <c r="AA34" i="10"/>
  <c r="F15" i="10"/>
  <c r="F33" i="10"/>
  <c r="F8" i="10"/>
  <c r="F32" i="10"/>
  <c r="F38" i="10"/>
  <c r="F5" i="10"/>
  <c r="BP12" i="11"/>
  <c r="BP23" i="11"/>
  <c r="BP8" i="11"/>
  <c r="BP21" i="11"/>
  <c r="BP22" i="11"/>
  <c r="BP19" i="11"/>
  <c r="BP14" i="11"/>
  <c r="BP9" i="11"/>
  <c r="BP10" i="11"/>
  <c r="BP20" i="11"/>
  <c r="AO17" i="9"/>
  <c r="AO10" i="9"/>
  <c r="AO19" i="9"/>
  <c r="AD19" i="8"/>
  <c r="AD21" i="8"/>
  <c r="AD13" i="8"/>
  <c r="AD20" i="8"/>
  <c r="AD26" i="8"/>
  <c r="AD18" i="8"/>
  <c r="AD11" i="8"/>
  <c r="AD15" i="8"/>
  <c r="K49" i="8"/>
  <c r="K33" i="8"/>
  <c r="O46" i="7"/>
  <c r="O37" i="7"/>
  <c r="O50" i="7"/>
  <c r="O32" i="7"/>
  <c r="AA43" i="7"/>
  <c r="AA40" i="7"/>
  <c r="AA49" i="7"/>
  <c r="AA44" i="7"/>
  <c r="AA35" i="7"/>
  <c r="AA48" i="7"/>
  <c r="AA30" i="7"/>
  <c r="O38" i="7"/>
  <c r="O47" i="7"/>
  <c r="O35" i="7"/>
  <c r="O43" i="7"/>
  <c r="O34" i="7"/>
  <c r="O44" i="7"/>
  <c r="O42" i="7"/>
  <c r="AA33" i="7"/>
  <c r="AA34" i="7"/>
  <c r="O29" i="7"/>
  <c r="AA47" i="7"/>
  <c r="AA38" i="7"/>
  <c r="AA29" i="7"/>
  <c r="AA39" i="7"/>
  <c r="AA45" i="7"/>
  <c r="O33" i="7"/>
  <c r="AA31" i="7"/>
  <c r="AA7" i="7" s="1"/>
  <c r="BA7" i="7" s="1"/>
  <c r="AQ23" i="7"/>
  <c r="AQ21" i="7"/>
  <c r="AQ10" i="7"/>
  <c r="AQ8" i="7"/>
  <c r="AQ22" i="7"/>
  <c r="AQ24" i="7"/>
  <c r="AQ6" i="7"/>
  <c r="AQ9" i="7"/>
  <c r="AQ20" i="7"/>
  <c r="AQ25" i="7"/>
  <c r="AQ19" i="7"/>
  <c r="AQ5" i="7"/>
  <c r="AQ26" i="7"/>
  <c r="AQ14" i="7"/>
  <c r="AQ13" i="7"/>
  <c r="AQ11" i="7"/>
  <c r="BN22" i="7"/>
  <c r="BN19" i="7"/>
  <c r="BN9" i="7"/>
  <c r="BN10" i="7"/>
  <c r="BN26" i="7"/>
  <c r="BN25" i="7"/>
  <c r="BN7" i="7"/>
  <c r="BN6" i="7"/>
  <c r="BN12" i="7"/>
  <c r="BN21" i="7"/>
  <c r="BN23" i="7"/>
  <c r="BN5" i="7"/>
  <c r="BN24" i="7"/>
  <c r="BN20" i="7"/>
  <c r="BN11" i="7"/>
  <c r="BN8" i="7"/>
  <c r="AT12" i="5"/>
  <c r="AT22" i="5"/>
  <c r="AT9" i="5"/>
  <c r="AT19" i="5"/>
  <c r="AT5" i="5"/>
  <c r="AT20" i="5"/>
  <c r="AT21" i="5"/>
  <c r="AT17" i="5"/>
  <c r="AT18" i="5"/>
  <c r="AT26" i="5"/>
  <c r="AT15" i="5"/>
  <c r="AT24" i="5"/>
  <c r="AT11" i="5"/>
  <c r="AT10" i="5"/>
  <c r="AT6" i="5"/>
  <c r="N45" i="5"/>
  <c r="N43" i="5"/>
  <c r="N50" i="5"/>
  <c r="N41" i="5"/>
  <c r="N32" i="5"/>
  <c r="Z40" i="5"/>
  <c r="Z34" i="5"/>
  <c r="Z46" i="5"/>
  <c r="Z47" i="5"/>
  <c r="Z38" i="5"/>
  <c r="Z36" i="5"/>
  <c r="N39" i="5"/>
  <c r="Z29" i="5"/>
  <c r="N34" i="5"/>
  <c r="Z50" i="5"/>
  <c r="Z41" i="5"/>
  <c r="Z48" i="5"/>
  <c r="Z39" i="5"/>
  <c r="Z30" i="5"/>
  <c r="N31" i="5"/>
  <c r="N33" i="5"/>
  <c r="Z49" i="5"/>
  <c r="N49" i="5"/>
  <c r="N40" i="5"/>
  <c r="Z16" i="5" s="1"/>
  <c r="AZ16" i="5" s="1"/>
  <c r="N47" i="5"/>
  <c r="N38" i="5"/>
  <c r="N29" i="5"/>
  <c r="N30" i="5"/>
  <c r="Z32" i="5"/>
  <c r="Z45" i="5"/>
  <c r="Z44" i="5"/>
  <c r="Z35" i="5"/>
  <c r="Z42" i="5"/>
  <c r="Z33" i="5"/>
  <c r="N42" i="5"/>
  <c r="N36" i="5"/>
  <c r="Z43" i="5"/>
  <c r="AC50" i="3"/>
  <c r="Q49" i="3"/>
  <c r="AC47" i="3"/>
  <c r="Q46" i="3"/>
  <c r="AC44" i="3"/>
  <c r="Q43" i="3"/>
  <c r="AC41" i="3"/>
  <c r="Q40" i="3"/>
  <c r="AC38" i="3"/>
  <c r="Q37" i="3"/>
  <c r="AC35" i="3"/>
  <c r="Q35" i="3"/>
  <c r="AC33" i="3"/>
  <c r="AC49" i="3"/>
  <c r="Q45" i="3"/>
  <c r="AC43" i="3"/>
  <c r="Q39" i="3"/>
  <c r="Q33" i="3"/>
  <c r="AC31" i="3"/>
  <c r="Q48" i="3"/>
  <c r="AC46" i="3"/>
  <c r="Q44" i="3"/>
  <c r="AC42" i="3"/>
  <c r="AC36" i="3"/>
  <c r="Q32" i="3"/>
  <c r="Q29" i="3"/>
  <c r="AC45" i="3"/>
  <c r="Q34" i="3"/>
  <c r="AC30" i="3"/>
  <c r="AC48" i="3"/>
  <c r="AC40" i="3"/>
  <c r="AC39" i="3"/>
  <c r="AC32" i="3"/>
  <c r="Q31" i="3"/>
  <c r="Q47" i="3"/>
  <c r="AC37" i="3"/>
  <c r="Q36" i="3"/>
  <c r="Q50" i="3"/>
  <c r="Q41" i="3"/>
  <c r="Q30" i="3"/>
  <c r="AC29" i="3"/>
  <c r="AC34" i="3"/>
  <c r="Q42" i="3"/>
  <c r="Q38" i="3"/>
  <c r="AI13" i="3"/>
  <c r="AI12" i="3"/>
  <c r="AI16" i="3"/>
  <c r="AI19" i="3"/>
  <c r="AI26" i="3"/>
  <c r="AI25" i="3"/>
  <c r="AI24" i="3"/>
  <c r="AI20" i="3"/>
  <c r="AI22" i="3"/>
  <c r="AI9" i="3"/>
  <c r="AI15" i="3"/>
  <c r="AI21" i="3"/>
  <c r="AI7" i="3"/>
  <c r="AI17" i="3"/>
  <c r="AI14" i="3"/>
  <c r="AI23" i="3"/>
  <c r="AI18" i="3"/>
  <c r="AI8" i="3"/>
  <c r="AI10" i="3"/>
  <c r="AI6" i="3"/>
  <c r="AI11" i="3"/>
  <c r="AI5" i="3"/>
  <c r="X49" i="3"/>
  <c r="L48" i="3"/>
  <c r="X46" i="3"/>
  <c r="L45" i="3"/>
  <c r="X43" i="3"/>
  <c r="L42" i="3"/>
  <c r="X40" i="3"/>
  <c r="L39" i="3"/>
  <c r="X37" i="3"/>
  <c r="L36" i="3"/>
  <c r="X34" i="3"/>
  <c r="L33" i="3"/>
  <c r="X31" i="3"/>
  <c r="L30" i="3"/>
  <c r="X50" i="3"/>
  <c r="L49" i="3"/>
  <c r="X47" i="3"/>
  <c r="L46" i="3"/>
  <c r="X44" i="3"/>
  <c r="L43" i="3"/>
  <c r="X41" i="3"/>
  <c r="L40" i="3"/>
  <c r="X38" i="3"/>
  <c r="L37" i="3"/>
  <c r="X35" i="3"/>
  <c r="L34" i="3"/>
  <c r="X32" i="3"/>
  <c r="L31" i="3"/>
  <c r="X29" i="3"/>
  <c r="L50" i="3"/>
  <c r="X48" i="3"/>
  <c r="L44" i="3"/>
  <c r="X42" i="3"/>
  <c r="L32" i="3"/>
  <c r="X30" i="3"/>
  <c r="X36" i="3"/>
  <c r="L35" i="3"/>
  <c r="X11" i="3" s="1"/>
  <c r="AX11" i="3" s="1"/>
  <c r="L29" i="3"/>
  <c r="X33" i="3"/>
  <c r="X45" i="3"/>
  <c r="L41" i="3"/>
  <c r="L38" i="3"/>
  <c r="X39" i="3"/>
  <c r="L47" i="3"/>
  <c r="AE26" i="3"/>
  <c r="AE25" i="3"/>
  <c r="AE23" i="3"/>
  <c r="AE21" i="3"/>
  <c r="AE19" i="3"/>
  <c r="AE17" i="3"/>
  <c r="AE15" i="3"/>
  <c r="AE24" i="3"/>
  <c r="AE18" i="3"/>
  <c r="AE14" i="3"/>
  <c r="AE11" i="3"/>
  <c r="AE16" i="3"/>
  <c r="AE20" i="3"/>
  <c r="AE12" i="3"/>
  <c r="AE10" i="3"/>
  <c r="AE9" i="3"/>
  <c r="AE5" i="3"/>
  <c r="AE13" i="3"/>
  <c r="AE22" i="3"/>
  <c r="AE8" i="3"/>
  <c r="AE7" i="3"/>
  <c r="AE6" i="3"/>
  <c r="BI9" i="23"/>
  <c r="BI23" i="23"/>
  <c r="BJ8" i="12"/>
  <c r="BP7" i="11"/>
  <c r="BJ10" i="10"/>
  <c r="H40" i="10"/>
  <c r="J5" i="12"/>
  <c r="J23" i="12"/>
  <c r="J11" i="12"/>
  <c r="J13" i="12"/>
  <c r="J22" i="12"/>
  <c r="J9" i="12"/>
  <c r="J12" i="12"/>
  <c r="J17" i="12"/>
  <c r="J21" i="12"/>
  <c r="J7" i="12"/>
  <c r="J10" i="12"/>
  <c r="J25" i="12"/>
  <c r="J14" i="12"/>
  <c r="J15" i="12"/>
  <c r="J19" i="12"/>
  <c r="AG20" i="10"/>
  <c r="H46" i="11"/>
  <c r="H38" i="11"/>
  <c r="H30" i="11"/>
  <c r="H10" i="11"/>
  <c r="H11" i="11"/>
  <c r="H43" i="11"/>
  <c r="H35" i="11"/>
  <c r="H23" i="11"/>
  <c r="H8" i="11"/>
  <c r="H7" i="11"/>
  <c r="H22" i="11"/>
  <c r="H34" i="11"/>
  <c r="H32" i="11"/>
  <c r="H45" i="11"/>
  <c r="H25" i="11"/>
  <c r="H49" i="11"/>
  <c r="H47" i="11"/>
  <c r="H39" i="11"/>
  <c r="H15" i="11"/>
  <c r="H14" i="11"/>
  <c r="W41" i="10"/>
  <c r="W30" i="10"/>
  <c r="W50" i="10"/>
  <c r="W40" i="10"/>
  <c r="W33" i="10"/>
  <c r="W39" i="10"/>
  <c r="AF23" i="10"/>
  <c r="AF14" i="10"/>
  <c r="BK23" i="10"/>
  <c r="BK22" i="10"/>
  <c r="BK10" i="10"/>
  <c r="BK21" i="10"/>
  <c r="AE9" i="9"/>
  <c r="AE20" i="9"/>
  <c r="P19" i="11"/>
  <c r="P17" i="11"/>
  <c r="P16" i="11"/>
  <c r="P9" i="11"/>
  <c r="X37" i="11"/>
  <c r="X32" i="11"/>
  <c r="L30" i="11"/>
  <c r="L44" i="11"/>
  <c r="X20" i="11" s="1"/>
  <c r="AX20" i="11" s="1"/>
  <c r="L46" i="11"/>
  <c r="L38" i="11"/>
  <c r="L39" i="11"/>
  <c r="L34" i="11"/>
  <c r="X30" i="11"/>
  <c r="J7" i="9"/>
  <c r="J11" i="9"/>
  <c r="J23" i="9"/>
  <c r="J8" i="9"/>
  <c r="J21" i="9"/>
  <c r="J5" i="9"/>
  <c r="J19" i="9"/>
  <c r="J6" i="9"/>
  <c r="J16" i="9"/>
  <c r="J15" i="9"/>
  <c r="J25" i="9"/>
  <c r="J18" i="9"/>
  <c r="J26" i="9"/>
  <c r="J10" i="9"/>
  <c r="J22" i="9"/>
  <c r="J9" i="9"/>
  <c r="BN15" i="7"/>
  <c r="AQ7" i="7"/>
  <c r="O45" i="7"/>
  <c r="O48" i="7"/>
  <c r="AA24" i="7" s="1"/>
  <c r="BA24" i="7" s="1"/>
  <c r="O40" i="7"/>
  <c r="E9" i="7"/>
  <c r="AT7" i="5"/>
  <c r="AT25" i="5"/>
  <c r="N44" i="5"/>
  <c r="AN25" i="5"/>
  <c r="AQ5" i="6"/>
  <c r="AQ12" i="6"/>
  <c r="AQ24" i="6"/>
  <c r="AQ26" i="6"/>
  <c r="I6" i="5"/>
  <c r="I10" i="5"/>
  <c r="I11" i="5"/>
  <c r="I16" i="5"/>
  <c r="I24" i="5"/>
  <c r="I34" i="5"/>
  <c r="I43" i="5"/>
  <c r="T24" i="5"/>
  <c r="AF22" i="51" s="1"/>
  <c r="T16" i="5"/>
  <c r="AF14" i="51" s="1"/>
  <c r="T13" i="5"/>
  <c r="AF11" i="51" s="1"/>
  <c r="T17" i="5"/>
  <c r="AF15" i="51" s="1"/>
  <c r="T25" i="5"/>
  <c r="AF23" i="51" s="1"/>
  <c r="BM9" i="5"/>
  <c r="I12" i="5"/>
  <c r="AR9" i="5"/>
  <c r="AR18" i="5"/>
  <c r="BM5" i="5"/>
  <c r="BM21" i="5"/>
  <c r="BM24" i="5"/>
  <c r="V9" i="4"/>
  <c r="AV9" i="4" s="1"/>
  <c r="AK26" i="3"/>
  <c r="AK25" i="3"/>
  <c r="AK23" i="3"/>
  <c r="AK21" i="3"/>
  <c r="AK19" i="3"/>
  <c r="AK17" i="3"/>
  <c r="AK15" i="3"/>
  <c r="AK22" i="3"/>
  <c r="AK14" i="3"/>
  <c r="AK18" i="3"/>
  <c r="AK16" i="3"/>
  <c r="AK13" i="3"/>
  <c r="AK10" i="3"/>
  <c r="AK8" i="3"/>
  <c r="AK24" i="3"/>
  <c r="AK7" i="3"/>
  <c r="AK6" i="3"/>
  <c r="AK20" i="3"/>
  <c r="AK11" i="3"/>
  <c r="AK9" i="3"/>
  <c r="AK5" i="3"/>
  <c r="AK12" i="3"/>
  <c r="AS26" i="3"/>
  <c r="AS24" i="3"/>
  <c r="AS21" i="3"/>
  <c r="AS17" i="3"/>
  <c r="AS25" i="3"/>
  <c r="AS22" i="3"/>
  <c r="AS19" i="3"/>
  <c r="AS14" i="3"/>
  <c r="AS18" i="3"/>
  <c r="AS16" i="3"/>
  <c r="AS10" i="3"/>
  <c r="AS8" i="3"/>
  <c r="AS6" i="3"/>
  <c r="AS11" i="3"/>
  <c r="AS15" i="3"/>
  <c r="AS12" i="3"/>
  <c r="AS23" i="3"/>
  <c r="AS20" i="3"/>
  <c r="AS5" i="3"/>
  <c r="AS9" i="3"/>
  <c r="AS7" i="3"/>
  <c r="AS13" i="3"/>
  <c r="Q26" i="3"/>
  <c r="Q25" i="3"/>
  <c r="Q23" i="3"/>
  <c r="Q22" i="3"/>
  <c r="Q18" i="3"/>
  <c r="Q19" i="3"/>
  <c r="Q16" i="3"/>
  <c r="Q20" i="3"/>
  <c r="Q9" i="3"/>
  <c r="Q7" i="3"/>
  <c r="Q5" i="3"/>
  <c r="Q24" i="3"/>
  <c r="Q14" i="3"/>
  <c r="Q17" i="3"/>
  <c r="Q11" i="3"/>
  <c r="Q13" i="3"/>
  <c r="Q12" i="3"/>
  <c r="Q6" i="3"/>
  <c r="Q15" i="3"/>
  <c r="Q10" i="3"/>
  <c r="Q21" i="3"/>
  <c r="Q8" i="3"/>
  <c r="AN24" i="3"/>
  <c r="AN22" i="3"/>
  <c r="AN20" i="3"/>
  <c r="AN18" i="3"/>
  <c r="AN16" i="3"/>
  <c r="AN26" i="3"/>
  <c r="AN25" i="3"/>
  <c r="AN23" i="3"/>
  <c r="AN21" i="3"/>
  <c r="AN12" i="3"/>
  <c r="AN14" i="3"/>
  <c r="AN9" i="3"/>
  <c r="AN6" i="3"/>
  <c r="AN15" i="3"/>
  <c r="AN11" i="3"/>
  <c r="AN10" i="3"/>
  <c r="AN7" i="3"/>
  <c r="AN17" i="3"/>
  <c r="AN5" i="3"/>
  <c r="AN19" i="3"/>
  <c r="AN8" i="3"/>
  <c r="AN13" i="3"/>
  <c r="Q7" i="4"/>
  <c r="Q22" i="4"/>
  <c r="J50" i="3"/>
  <c r="V48" i="3"/>
  <c r="J47" i="3"/>
  <c r="V45" i="3"/>
  <c r="J44" i="3"/>
  <c r="V42" i="3"/>
  <c r="J41" i="3"/>
  <c r="V39" i="3"/>
  <c r="J38" i="3"/>
  <c r="V36" i="3"/>
  <c r="J35" i="3"/>
  <c r="V33" i="3"/>
  <c r="J32" i="3"/>
  <c r="V30" i="3"/>
  <c r="J29" i="3"/>
  <c r="V49" i="3"/>
  <c r="J48" i="3"/>
  <c r="V46" i="3"/>
  <c r="J45" i="3"/>
  <c r="V43" i="3"/>
  <c r="J42" i="3"/>
  <c r="V40" i="3"/>
  <c r="J39" i="3"/>
  <c r="V37" i="3"/>
  <c r="J36" i="3"/>
  <c r="V34" i="3"/>
  <c r="J33" i="3"/>
  <c r="V31" i="3"/>
  <c r="J30" i="3"/>
  <c r="J49" i="3"/>
  <c r="V47" i="3"/>
  <c r="J43" i="3"/>
  <c r="V19" i="3" s="1"/>
  <c r="AV19" i="3" s="1"/>
  <c r="V41" i="3"/>
  <c r="J37" i="3"/>
  <c r="V35" i="3"/>
  <c r="V50" i="3"/>
  <c r="J34" i="3"/>
  <c r="J46" i="3"/>
  <c r="J40" i="3"/>
  <c r="V29" i="3"/>
  <c r="V44" i="3"/>
  <c r="V38" i="3"/>
  <c r="J31" i="3"/>
  <c r="V32" i="3"/>
  <c r="P50" i="3"/>
  <c r="AB48" i="3"/>
  <c r="P47" i="3"/>
  <c r="AB45" i="3"/>
  <c r="P44" i="3"/>
  <c r="AB42" i="3"/>
  <c r="P41" i="3"/>
  <c r="AB39" i="3"/>
  <c r="P38" i="3"/>
  <c r="AB36" i="3"/>
  <c r="P35" i="3"/>
  <c r="AB33" i="3"/>
  <c r="P32" i="3"/>
  <c r="AB30" i="3"/>
  <c r="P29" i="3"/>
  <c r="AB49" i="3"/>
  <c r="P48" i="3"/>
  <c r="AB46" i="3"/>
  <c r="P45" i="3"/>
  <c r="AB43" i="3"/>
  <c r="P42" i="3"/>
  <c r="AB40" i="3"/>
  <c r="P39" i="3"/>
  <c r="AB37" i="3"/>
  <c r="P36" i="3"/>
  <c r="AB34" i="3"/>
  <c r="P33" i="3"/>
  <c r="AB31" i="3"/>
  <c r="P30" i="3"/>
  <c r="AB50" i="3"/>
  <c r="P46" i="3"/>
  <c r="AB44" i="3"/>
  <c r="P40" i="3"/>
  <c r="AB38" i="3"/>
  <c r="P31" i="3"/>
  <c r="AB29" i="3"/>
  <c r="P37" i="3"/>
  <c r="AB47" i="3"/>
  <c r="AB41" i="3"/>
  <c r="AB35" i="3"/>
  <c r="P34" i="3"/>
  <c r="AB32" i="3"/>
  <c r="P49" i="3"/>
  <c r="P43" i="3"/>
  <c r="AB19" i="3" s="1"/>
  <c r="BB19" i="3" s="1"/>
  <c r="AJ26" i="3"/>
  <c r="AJ25" i="3"/>
  <c r="AJ23" i="3"/>
  <c r="AJ20" i="3"/>
  <c r="AJ16" i="3"/>
  <c r="AJ19" i="3"/>
  <c r="AJ13" i="3"/>
  <c r="AJ22" i="3"/>
  <c r="AJ9" i="3"/>
  <c r="AJ7" i="3"/>
  <c r="AJ5" i="3"/>
  <c r="AJ21" i="3"/>
  <c r="AJ18" i="3"/>
  <c r="AJ11" i="3"/>
  <c r="AJ17" i="3"/>
  <c r="AJ14" i="3"/>
  <c r="AJ8" i="3"/>
  <c r="AJ12" i="3"/>
  <c r="AJ15" i="3"/>
  <c r="AJ10" i="3"/>
  <c r="AJ6" i="3"/>
  <c r="AJ24" i="3"/>
  <c r="W50" i="3"/>
  <c r="K49" i="3"/>
  <c r="W47" i="3"/>
  <c r="K46" i="3"/>
  <c r="W44" i="3"/>
  <c r="K43" i="3"/>
  <c r="W41" i="3"/>
  <c r="K40" i="3"/>
  <c r="W38" i="3"/>
  <c r="K34" i="3"/>
  <c r="W32" i="3"/>
  <c r="K32" i="3"/>
  <c r="W30" i="3"/>
  <c r="K48" i="3"/>
  <c r="W46" i="3"/>
  <c r="K42" i="3"/>
  <c r="W40" i="3"/>
  <c r="W37" i="3"/>
  <c r="K30" i="3"/>
  <c r="W6" i="3" s="1"/>
  <c r="AW6" i="3" s="1"/>
  <c r="K45" i="3"/>
  <c r="W43" i="3"/>
  <c r="K41" i="3"/>
  <c r="W39" i="3"/>
  <c r="W35" i="3"/>
  <c r="K31" i="3"/>
  <c r="K38" i="3"/>
  <c r="W31" i="3"/>
  <c r="W36" i="3"/>
  <c r="K35" i="3"/>
  <c r="K29" i="3"/>
  <c r="W49" i="3"/>
  <c r="W48" i="3"/>
  <c r="W42" i="3"/>
  <c r="K37" i="3"/>
  <c r="W33" i="3"/>
  <c r="K47" i="3"/>
  <c r="K39" i="3"/>
  <c r="W34" i="3"/>
  <c r="K33" i="3"/>
  <c r="K50" i="3"/>
  <c r="W45" i="3"/>
  <c r="K44" i="3"/>
  <c r="K36" i="3"/>
  <c r="W29" i="3"/>
  <c r="Q6" i="45"/>
  <c r="Q12" i="45"/>
  <c r="Q24" i="45"/>
  <c r="N42" i="10"/>
  <c r="Z38" i="10"/>
  <c r="T23" i="10"/>
  <c r="AA21" i="51" s="1"/>
  <c r="AD5" i="7"/>
  <c r="AD16" i="7"/>
  <c r="AQ20" i="6"/>
  <c r="AQ18" i="6"/>
  <c r="AQ22" i="6"/>
  <c r="I9" i="5"/>
  <c r="I21" i="5"/>
  <c r="I39" i="5"/>
  <c r="I22" i="5"/>
  <c r="I25" i="5"/>
  <c r="I44" i="5"/>
  <c r="I48" i="5"/>
  <c r="T8" i="5"/>
  <c r="AF6" i="51" s="1"/>
  <c r="T9" i="5"/>
  <c r="AF7" i="51" s="1"/>
  <c r="T23" i="5"/>
  <c r="AF21" i="51" s="1"/>
  <c r="BM12" i="5"/>
  <c r="AR11" i="5"/>
  <c r="AR15" i="5"/>
  <c r="AR25" i="5"/>
  <c r="BM10" i="5"/>
  <c r="BM8" i="5"/>
  <c r="BM17" i="5"/>
  <c r="BM23" i="5"/>
  <c r="L26" i="3"/>
  <c r="L25" i="3"/>
  <c r="L23" i="3"/>
  <c r="L21" i="3"/>
  <c r="L19" i="3"/>
  <c r="L17" i="3"/>
  <c r="L15" i="3"/>
  <c r="L24" i="3"/>
  <c r="L18" i="3"/>
  <c r="L22" i="3"/>
  <c r="L12" i="3"/>
  <c r="L20" i="3"/>
  <c r="L9" i="3"/>
  <c r="L7" i="3"/>
  <c r="L13" i="3"/>
  <c r="L11" i="3"/>
  <c r="L8" i="3"/>
  <c r="L10" i="3"/>
  <c r="L6" i="3"/>
  <c r="L5" i="3"/>
  <c r="L14" i="3"/>
  <c r="L16" i="3"/>
  <c r="T24" i="3"/>
  <c r="AH22" i="51" s="1"/>
  <c r="T20" i="3"/>
  <c r="AH18" i="51" s="1"/>
  <c r="T16" i="3"/>
  <c r="AH14" i="51" s="1"/>
  <c r="T18" i="3"/>
  <c r="AH16" i="51" s="1"/>
  <c r="T15" i="3"/>
  <c r="AH13" i="51" s="1"/>
  <c r="T13" i="3"/>
  <c r="AH11" i="51" s="1"/>
  <c r="T26" i="3"/>
  <c r="AH24" i="51" s="1"/>
  <c r="T25" i="3"/>
  <c r="AH23" i="51" s="1"/>
  <c r="T21" i="3"/>
  <c r="AH19" i="51" s="1"/>
  <c r="T23" i="3"/>
  <c r="AH21" i="51" s="1"/>
  <c r="T22" i="3"/>
  <c r="AH20" i="51" s="1"/>
  <c r="T19" i="3"/>
  <c r="AH17" i="51" s="1"/>
  <c r="T10" i="3"/>
  <c r="AH8" i="51" s="1"/>
  <c r="T8" i="3"/>
  <c r="AH6" i="51" s="1"/>
  <c r="T6" i="3"/>
  <c r="AH4" i="51" s="1"/>
  <c r="T12" i="3"/>
  <c r="AH10" i="51" s="1"/>
  <c r="T9" i="3"/>
  <c r="AH7" i="51" s="1"/>
  <c r="T14" i="3"/>
  <c r="AH12" i="51" s="1"/>
  <c r="T7" i="3"/>
  <c r="AH5" i="51" s="1"/>
  <c r="T17" i="3"/>
  <c r="AH15" i="51" s="1"/>
  <c r="T11" i="3"/>
  <c r="AH9" i="51" s="1"/>
  <c r="T5" i="3"/>
  <c r="AH3" i="51" s="1"/>
  <c r="AR26" i="3"/>
  <c r="AR14" i="3"/>
  <c r="AR11" i="3"/>
  <c r="AR16" i="3"/>
  <c r="AR25" i="3"/>
  <c r="AR22" i="3"/>
  <c r="AR19" i="3"/>
  <c r="AR24" i="3"/>
  <c r="AR23" i="3"/>
  <c r="AR20" i="3"/>
  <c r="AR13" i="3"/>
  <c r="AR18" i="3"/>
  <c r="AR10" i="3"/>
  <c r="AR8" i="3"/>
  <c r="AR15" i="3"/>
  <c r="AR12" i="3"/>
  <c r="AR7" i="3"/>
  <c r="AR6" i="3"/>
  <c r="AR9" i="3"/>
  <c r="AR21" i="3"/>
  <c r="AR17" i="3"/>
  <c r="AR5" i="3"/>
  <c r="O24" i="3"/>
  <c r="O22" i="3"/>
  <c r="O20" i="3"/>
  <c r="O18" i="3"/>
  <c r="O16" i="3"/>
  <c r="O21" i="3"/>
  <c r="O17" i="3"/>
  <c r="O14" i="3"/>
  <c r="O19" i="3"/>
  <c r="O15" i="3"/>
  <c r="O10" i="3"/>
  <c r="O23" i="3"/>
  <c r="O13" i="3"/>
  <c r="O12" i="3"/>
  <c r="O8" i="3"/>
  <c r="O25" i="3"/>
  <c r="O11" i="3"/>
  <c r="O5" i="3"/>
  <c r="O9" i="3"/>
  <c r="O6" i="3"/>
  <c r="O26" i="3"/>
  <c r="O7" i="3"/>
  <c r="S21" i="16"/>
  <c r="S16" i="16"/>
  <c r="BK12" i="11"/>
  <c r="BK17" i="11"/>
  <c r="BK14" i="11"/>
  <c r="K21" i="10"/>
  <c r="L40" i="10"/>
  <c r="L50" i="10"/>
  <c r="X40" i="10"/>
  <c r="Z31" i="10"/>
  <c r="Z44" i="10"/>
  <c r="K12" i="10"/>
  <c r="T13" i="10"/>
  <c r="AA11" i="51" s="1"/>
  <c r="AB5" i="7"/>
  <c r="BB5" i="7" s="1"/>
  <c r="AD7" i="7"/>
  <c r="AD21" i="7"/>
  <c r="AQ8" i="6"/>
  <c r="AQ6" i="6"/>
  <c r="AQ23" i="6"/>
  <c r="AQ13" i="6"/>
  <c r="I36" i="5"/>
  <c r="I17" i="5"/>
  <c r="I31" i="5"/>
  <c r="I37" i="5"/>
  <c r="I30" i="5"/>
  <c r="I26" i="5"/>
  <c r="I50" i="5"/>
  <c r="T10" i="5"/>
  <c r="AF8" i="51" s="1"/>
  <c r="T11" i="5"/>
  <c r="AF9" i="51" s="1"/>
  <c r="T20" i="5"/>
  <c r="AF18" i="51" s="1"/>
  <c r="AR14" i="5"/>
  <c r="AR16" i="5"/>
  <c r="AR26" i="5"/>
  <c r="BM13" i="5"/>
  <c r="BM11" i="5"/>
  <c r="BM18" i="5"/>
  <c r="Q14" i="4"/>
  <c r="Q12" i="4"/>
  <c r="Q21" i="4"/>
  <c r="BN23" i="3"/>
  <c r="BN26" i="3"/>
  <c r="BN21" i="3"/>
  <c r="BN17" i="3"/>
  <c r="BN14" i="3"/>
  <c r="BN25" i="3"/>
  <c r="BN24" i="3"/>
  <c r="BN18" i="3"/>
  <c r="BN13" i="3"/>
  <c r="BN10" i="3"/>
  <c r="BN9" i="3"/>
  <c r="BN7" i="3"/>
  <c r="BN5" i="3"/>
  <c r="BN11" i="3"/>
  <c r="BN20" i="3"/>
  <c r="BN15" i="3"/>
  <c r="BN12" i="3"/>
  <c r="BN8" i="3"/>
  <c r="BN16" i="3"/>
  <c r="BN22" i="3"/>
  <c r="BN6" i="3"/>
  <c r="BN19" i="3"/>
  <c r="E26" i="3"/>
  <c r="E25" i="3"/>
  <c r="E17" i="3"/>
  <c r="E20" i="3"/>
  <c r="E21" i="3"/>
  <c r="E18" i="3"/>
  <c r="E9" i="3"/>
  <c r="E7" i="3"/>
  <c r="E5" i="3"/>
  <c r="E23" i="3"/>
  <c r="E11" i="3"/>
  <c r="E14" i="3"/>
  <c r="E13" i="3"/>
  <c r="E19" i="3"/>
  <c r="E15" i="3"/>
  <c r="E12" i="3"/>
  <c r="E24" i="3"/>
  <c r="E8" i="3"/>
  <c r="E22" i="3"/>
  <c r="E16" i="3"/>
  <c r="E6" i="3"/>
  <c r="E10" i="3"/>
  <c r="K26" i="3"/>
  <c r="K25" i="3"/>
  <c r="K23" i="3"/>
  <c r="K19" i="3"/>
  <c r="K15" i="3"/>
  <c r="K22" i="3"/>
  <c r="K21" i="3"/>
  <c r="K18" i="3"/>
  <c r="K24" i="3"/>
  <c r="K12" i="3"/>
  <c r="K9" i="3"/>
  <c r="K7" i="3"/>
  <c r="K5" i="3"/>
  <c r="K14" i="3"/>
  <c r="K17" i="3"/>
  <c r="K16" i="3"/>
  <c r="K10" i="3"/>
  <c r="K6" i="3"/>
  <c r="K20" i="3"/>
  <c r="K13" i="3"/>
  <c r="K11" i="3"/>
  <c r="K8" i="3"/>
  <c r="BK26" i="3"/>
  <c r="BK25" i="3"/>
  <c r="BK24" i="3"/>
  <c r="BK19" i="3"/>
  <c r="BK15" i="3"/>
  <c r="BK23" i="3"/>
  <c r="BK22" i="3"/>
  <c r="BK18" i="3"/>
  <c r="BK8" i="3"/>
  <c r="BK6" i="3"/>
  <c r="BK21" i="3"/>
  <c r="BK13" i="3"/>
  <c r="BK16" i="3"/>
  <c r="BK11" i="3"/>
  <c r="BK7" i="3"/>
  <c r="BK20" i="3"/>
  <c r="BK12" i="3"/>
  <c r="BK10" i="3"/>
  <c r="BK9" i="3"/>
  <c r="BK14" i="3"/>
  <c r="BK5" i="3"/>
  <c r="BK17" i="3"/>
  <c r="F48" i="3"/>
  <c r="F45" i="3"/>
  <c r="F42" i="3"/>
  <c r="F39" i="3"/>
  <c r="F36" i="3"/>
  <c r="F33" i="3"/>
  <c r="F30" i="3"/>
  <c r="F49" i="3"/>
  <c r="F46" i="3"/>
  <c r="F43" i="3"/>
  <c r="F40" i="3"/>
  <c r="F37" i="3"/>
  <c r="F34" i="3"/>
  <c r="F31" i="3"/>
  <c r="F47" i="3"/>
  <c r="F41" i="3"/>
  <c r="F38" i="3"/>
  <c r="F29" i="3"/>
  <c r="F26" i="3"/>
  <c r="F25" i="3"/>
  <c r="F23" i="3"/>
  <c r="F21" i="3"/>
  <c r="F19" i="3"/>
  <c r="F17" i="3"/>
  <c r="F15" i="3"/>
  <c r="F20" i="3"/>
  <c r="F16" i="3"/>
  <c r="F44" i="3"/>
  <c r="F35" i="3"/>
  <c r="F50" i="3"/>
  <c r="F24" i="3"/>
  <c r="F9" i="3"/>
  <c r="F12" i="3"/>
  <c r="F7" i="3"/>
  <c r="F8" i="3"/>
  <c r="F14" i="3"/>
  <c r="F13" i="3"/>
  <c r="F11" i="3"/>
  <c r="F10" i="3"/>
  <c r="F32" i="3"/>
  <c r="F22" i="3"/>
  <c r="F6" i="3"/>
  <c r="F18" i="3"/>
  <c r="F5" i="3"/>
  <c r="S20" i="16"/>
  <c r="O11" i="11"/>
  <c r="O13" i="11"/>
  <c r="O26" i="11"/>
  <c r="BK16" i="11"/>
  <c r="BK19" i="11"/>
  <c r="X45" i="10"/>
  <c r="X21" i="10" s="1"/>
  <c r="AX21" i="10" s="1"/>
  <c r="K11" i="10"/>
  <c r="K25" i="10"/>
  <c r="L38" i="10"/>
  <c r="L41" i="10"/>
  <c r="L46" i="10"/>
  <c r="L42" i="10"/>
  <c r="BP23" i="10"/>
  <c r="AI21" i="10"/>
  <c r="Z42" i="10"/>
  <c r="P24" i="10"/>
  <c r="T25" i="10"/>
  <c r="AA23" i="51" s="1"/>
  <c r="AD6" i="7"/>
  <c r="AD9" i="7"/>
  <c r="AD25" i="7"/>
  <c r="AQ7" i="6"/>
  <c r="AQ10" i="6"/>
  <c r="AQ19" i="6"/>
  <c r="AQ15" i="6"/>
  <c r="I5" i="5"/>
  <c r="I19" i="5"/>
  <c r="I35" i="5"/>
  <c r="I46" i="5"/>
  <c r="I32" i="5"/>
  <c r="I33" i="5"/>
  <c r="I38" i="5"/>
  <c r="AR7" i="5"/>
  <c r="T12" i="5"/>
  <c r="AF10" i="51" s="1"/>
  <c r="T14" i="5"/>
  <c r="AF12" i="51" s="1"/>
  <c r="T22" i="5"/>
  <c r="AF20" i="51" s="1"/>
  <c r="AR21" i="5"/>
  <c r="AR17" i="5"/>
  <c r="BM22" i="5"/>
  <c r="BM14" i="5"/>
  <c r="BM19" i="5"/>
  <c r="Q18" i="4"/>
  <c r="Q13" i="4"/>
  <c r="Q23" i="4"/>
  <c r="AT24" i="3"/>
  <c r="AT22" i="3"/>
  <c r="AT20" i="3"/>
  <c r="AT18" i="3"/>
  <c r="AT16" i="3"/>
  <c r="AT15" i="3"/>
  <c r="AT26" i="3"/>
  <c r="AT25" i="3"/>
  <c r="AT19" i="3"/>
  <c r="AT14" i="3"/>
  <c r="AT11" i="3"/>
  <c r="AT21" i="3"/>
  <c r="AT17" i="3"/>
  <c r="AT12" i="3"/>
  <c r="AT23" i="3"/>
  <c r="AT5" i="3"/>
  <c r="AT13" i="3"/>
  <c r="AT9" i="3"/>
  <c r="AT10" i="3"/>
  <c r="AT8" i="3"/>
  <c r="AT7" i="3"/>
  <c r="AT6" i="3"/>
  <c r="BM20" i="3"/>
  <c r="BM16" i="3"/>
  <c r="BM13" i="3"/>
  <c r="BM10" i="3"/>
  <c r="BM25" i="3"/>
  <c r="BM24" i="3"/>
  <c r="BM21" i="3"/>
  <c r="BM18" i="3"/>
  <c r="BM17" i="3"/>
  <c r="BM26" i="3"/>
  <c r="BM22" i="3"/>
  <c r="BM15" i="3"/>
  <c r="BM14" i="3"/>
  <c r="BM12" i="3"/>
  <c r="BM9" i="3"/>
  <c r="BM11" i="3"/>
  <c r="BM19" i="3"/>
  <c r="BM7" i="3"/>
  <c r="BM23" i="3"/>
  <c r="BM6" i="3"/>
  <c r="BM8" i="3"/>
  <c r="BM5" i="3"/>
  <c r="I48" i="3"/>
  <c r="I45" i="3"/>
  <c r="I42" i="3"/>
  <c r="I39" i="3"/>
  <c r="I37" i="3"/>
  <c r="I30" i="3"/>
  <c r="I47" i="3"/>
  <c r="I41" i="3"/>
  <c r="I35" i="3"/>
  <c r="I24" i="3"/>
  <c r="I22" i="3"/>
  <c r="I20" i="3"/>
  <c r="I18" i="3"/>
  <c r="I16" i="3"/>
  <c r="I50" i="3"/>
  <c r="I46" i="3"/>
  <c r="I36" i="3"/>
  <c r="I33" i="3"/>
  <c r="I40" i="3"/>
  <c r="I19" i="3"/>
  <c r="I38" i="3"/>
  <c r="I32" i="3"/>
  <c r="I26" i="3"/>
  <c r="I25" i="3"/>
  <c r="I44" i="3"/>
  <c r="I43" i="3"/>
  <c r="I23" i="3"/>
  <c r="I14" i="3"/>
  <c r="I11" i="3"/>
  <c r="I34" i="3"/>
  <c r="I29" i="3"/>
  <c r="I13" i="3"/>
  <c r="I49" i="3"/>
  <c r="I21" i="3"/>
  <c r="I5" i="3"/>
  <c r="I31" i="3"/>
  <c r="I10" i="3"/>
  <c r="I15" i="3"/>
  <c r="I8" i="3"/>
  <c r="I7" i="3"/>
  <c r="I12" i="3"/>
  <c r="I17" i="3"/>
  <c r="I9" i="3"/>
  <c r="I6" i="3"/>
  <c r="AU22" i="3"/>
  <c r="AU18" i="3"/>
  <c r="AU13" i="3"/>
  <c r="AU12" i="3"/>
  <c r="AU26" i="3"/>
  <c r="AU21" i="3"/>
  <c r="AU15" i="3"/>
  <c r="AU23" i="3"/>
  <c r="AU20" i="3"/>
  <c r="AU25" i="3"/>
  <c r="AU24" i="3"/>
  <c r="AU9" i="3"/>
  <c r="AU6" i="3"/>
  <c r="AU7" i="3"/>
  <c r="AU16" i="3"/>
  <c r="AU11" i="3"/>
  <c r="AU5" i="3"/>
  <c r="AU19" i="3"/>
  <c r="AU14" i="3"/>
  <c r="AU8" i="3"/>
  <c r="AU17" i="3"/>
  <c r="AU10" i="3"/>
  <c r="P47" i="11"/>
  <c r="P38" i="11"/>
  <c r="AB49" i="11"/>
  <c r="AB40" i="11"/>
  <c r="AB31" i="11"/>
  <c r="AB41" i="11"/>
  <c r="P49" i="11"/>
  <c r="AB45" i="11"/>
  <c r="AB36" i="11"/>
  <c r="P48" i="11"/>
  <c r="P39" i="11"/>
  <c r="P30" i="11"/>
  <c r="P34" i="11"/>
  <c r="AB29" i="11"/>
  <c r="P44" i="11"/>
  <c r="P35" i="11"/>
  <c r="AB46" i="11"/>
  <c r="AB37" i="11"/>
  <c r="AB50" i="11"/>
  <c r="AB26" i="11" s="1"/>
  <c r="BB26" i="11" s="1"/>
  <c r="AB32" i="11"/>
  <c r="AB47" i="11"/>
  <c r="AB42" i="11"/>
  <c r="AB33" i="11"/>
  <c r="P45" i="11"/>
  <c r="P36" i="11"/>
  <c r="P46" i="11"/>
  <c r="P37" i="11"/>
  <c r="P40" i="11"/>
  <c r="AB16" i="11" s="1"/>
  <c r="BB16" i="11" s="1"/>
  <c r="AB48" i="11"/>
  <c r="AB39" i="11"/>
  <c r="AB30" i="11"/>
  <c r="P42" i="11"/>
  <c r="P33" i="11"/>
  <c r="P43" i="11"/>
  <c r="P29" i="11"/>
  <c r="P31" i="11"/>
  <c r="Q12" i="10"/>
  <c r="Q5" i="10"/>
  <c r="Q25" i="10"/>
  <c r="Q17" i="10"/>
  <c r="Q18" i="10"/>
  <c r="Q8" i="10"/>
  <c r="Q24" i="10"/>
  <c r="Q16" i="10"/>
  <c r="Q11" i="10"/>
  <c r="Q6" i="10"/>
  <c r="Q21" i="10"/>
  <c r="Q14" i="10"/>
  <c r="Q9" i="10"/>
  <c r="Q10" i="10"/>
  <c r="Q22" i="10"/>
  <c r="Q23" i="10"/>
  <c r="Q26" i="10"/>
  <c r="Q19" i="10"/>
  <c r="Q13" i="10"/>
  <c r="Q15" i="10"/>
  <c r="Q7" i="10"/>
  <c r="AH13" i="11"/>
  <c r="AH14" i="11"/>
  <c r="AH23" i="11"/>
  <c r="AH12" i="11"/>
  <c r="AH21" i="11"/>
  <c r="AH10" i="11"/>
  <c r="AH5" i="11"/>
  <c r="AH20" i="11"/>
  <c r="AH16" i="11"/>
  <c r="AH15" i="11"/>
  <c r="AH18" i="11"/>
  <c r="AH9" i="11"/>
  <c r="S24" i="4"/>
  <c r="S22" i="4"/>
  <c r="S20" i="4"/>
  <c r="S25" i="4"/>
  <c r="S26" i="4"/>
  <c r="S23" i="4"/>
  <c r="S19" i="4"/>
  <c r="S17" i="4"/>
  <c r="S15" i="4"/>
  <c r="S13" i="4"/>
  <c r="S12" i="4"/>
  <c r="S10" i="4"/>
  <c r="S16" i="4"/>
  <c r="S9" i="4"/>
  <c r="S7" i="4"/>
  <c r="S5" i="4"/>
  <c r="S21" i="4"/>
  <c r="S8" i="4"/>
  <c r="S6" i="4"/>
  <c r="S18" i="4"/>
  <c r="S14" i="4"/>
  <c r="S11" i="4"/>
  <c r="M50" i="4"/>
  <c r="Y48" i="4"/>
  <c r="M47" i="4"/>
  <c r="Y45" i="4"/>
  <c r="M44" i="4"/>
  <c r="Y42" i="4"/>
  <c r="M41" i="4"/>
  <c r="Y39" i="4"/>
  <c r="M38" i="4"/>
  <c r="Y36" i="4"/>
  <c r="M35" i="4"/>
  <c r="Y33" i="4"/>
  <c r="M32" i="4"/>
  <c r="M39" i="4"/>
  <c r="Y15" i="4" s="1"/>
  <c r="AY15" i="4" s="1"/>
  <c r="Y37" i="4"/>
  <c r="M37" i="4"/>
  <c r="Y35" i="4"/>
  <c r="M31" i="4"/>
  <c r="M30" i="4"/>
  <c r="Y29" i="4"/>
  <c r="M29" i="4"/>
  <c r="Y49" i="4"/>
  <c r="M45" i="4"/>
  <c r="Y43" i="4"/>
  <c r="M49" i="4"/>
  <c r="Y47" i="4"/>
  <c r="M43" i="4"/>
  <c r="Y41" i="4"/>
  <c r="Y31" i="4"/>
  <c r="Y30" i="4"/>
  <c r="Y50" i="4"/>
  <c r="M46" i="4"/>
  <c r="M34" i="4"/>
  <c r="Y32" i="4"/>
  <c r="Y46" i="4"/>
  <c r="M42" i="4"/>
  <c r="Y18" i="4" s="1"/>
  <c r="AY18" i="4" s="1"/>
  <c r="M40" i="4"/>
  <c r="Y38" i="4"/>
  <c r="M48" i="4"/>
  <c r="M33" i="4"/>
  <c r="M36" i="4"/>
  <c r="Y34" i="4"/>
  <c r="Y40" i="4"/>
  <c r="Y44" i="4"/>
  <c r="AG24" i="4"/>
  <c r="AG26" i="4"/>
  <c r="AG22" i="4"/>
  <c r="AG20" i="4"/>
  <c r="AG23" i="4"/>
  <c r="AG18" i="4"/>
  <c r="AG16" i="4"/>
  <c r="AG14" i="4"/>
  <c r="AG11" i="4"/>
  <c r="AG9" i="4"/>
  <c r="AG25" i="4"/>
  <c r="AG19" i="4"/>
  <c r="AG15" i="4"/>
  <c r="AG12" i="4"/>
  <c r="AG8" i="4"/>
  <c r="AG17" i="4"/>
  <c r="AG13" i="4"/>
  <c r="AG10" i="4"/>
  <c r="AG7" i="4"/>
  <c r="AG5" i="4"/>
  <c r="AG21" i="4"/>
  <c r="AG6" i="4"/>
  <c r="AS18" i="7"/>
  <c r="AS17" i="7"/>
  <c r="AS11" i="7"/>
  <c r="AS15" i="7"/>
  <c r="AS24" i="7"/>
  <c r="AS21" i="7"/>
  <c r="AS10" i="7"/>
  <c r="AS9" i="7"/>
  <c r="AS25" i="7"/>
  <c r="AS19" i="7"/>
  <c r="AS8" i="7"/>
  <c r="AS13" i="7"/>
  <c r="AS22" i="7"/>
  <c r="AS16" i="7"/>
  <c r="AS6" i="7"/>
  <c r="AS5" i="7"/>
  <c r="AS20" i="7"/>
  <c r="AS14" i="7"/>
  <c r="AS7" i="7"/>
  <c r="AA43" i="5"/>
  <c r="O47" i="5"/>
  <c r="AA48" i="5"/>
  <c r="AA32" i="5"/>
  <c r="AA47" i="5"/>
  <c r="AA29" i="5"/>
  <c r="O34" i="5"/>
  <c r="AA10" i="5" s="1"/>
  <c r="BA10" i="5" s="1"/>
  <c r="AA50" i="5"/>
  <c r="AA45" i="5"/>
  <c r="O44" i="5"/>
  <c r="O49" i="5"/>
  <c r="O43" i="5"/>
  <c r="O37" i="5"/>
  <c r="AA31" i="5"/>
  <c r="AA49" i="5"/>
  <c r="O46" i="5"/>
  <c r="AA41" i="5"/>
  <c r="AA17" i="5" s="1"/>
  <c r="BA17" i="5" s="1"/>
  <c r="AA42" i="5"/>
  <c r="O40" i="5"/>
  <c r="O42" i="5"/>
  <c r="AA35" i="5"/>
  <c r="AA37" i="5"/>
  <c r="O48" i="5"/>
  <c r="AA44" i="5"/>
  <c r="O36" i="5"/>
  <c r="O35" i="5"/>
  <c r="AA38" i="5"/>
  <c r="AA40" i="5"/>
  <c r="O38" i="5"/>
  <c r="O39" i="5"/>
  <c r="O45" i="5"/>
  <c r="AA39" i="5"/>
  <c r="O50" i="5"/>
  <c r="O33" i="5"/>
  <c r="AA30" i="5"/>
  <c r="O30" i="5"/>
  <c r="AA33" i="5"/>
  <c r="K5" i="5"/>
  <c r="K25" i="5"/>
  <c r="K22" i="5"/>
  <c r="K13" i="5"/>
  <c r="K11" i="5"/>
  <c r="K20" i="5"/>
  <c r="K12" i="5"/>
  <c r="K9" i="5"/>
  <c r="K18" i="5"/>
  <c r="K10" i="5"/>
  <c r="K7" i="5"/>
  <c r="K24" i="5"/>
  <c r="K16" i="5"/>
  <c r="K8" i="5"/>
  <c r="K19" i="5"/>
  <c r="K21" i="5"/>
  <c r="K15" i="5"/>
  <c r="K14" i="5"/>
  <c r="AQ19" i="11"/>
  <c r="AQ21" i="11"/>
  <c r="AQ9" i="11"/>
  <c r="AQ15" i="11"/>
  <c r="AQ26" i="11"/>
  <c r="AQ24" i="11"/>
  <c r="AQ7" i="11"/>
  <c r="AQ12" i="11"/>
  <c r="AQ25" i="11"/>
  <c r="AQ18" i="11"/>
  <c r="AQ5" i="11"/>
  <c r="AQ8" i="11"/>
  <c r="AQ6" i="11"/>
  <c r="AQ23" i="11"/>
  <c r="AQ16" i="11"/>
  <c r="AQ17" i="11"/>
  <c r="AQ20" i="11"/>
  <c r="AQ11" i="11"/>
  <c r="AQ10" i="11"/>
  <c r="Y34" i="12"/>
  <c r="AU13" i="19"/>
  <c r="AU19" i="19"/>
  <c r="AQ14" i="11"/>
  <c r="O8" i="23"/>
  <c r="O14" i="23"/>
  <c r="Y48" i="23"/>
  <c r="Y32" i="23"/>
  <c r="O48" i="22"/>
  <c r="O34" i="22"/>
  <c r="K33" i="19"/>
  <c r="W31" i="19"/>
  <c r="W33" i="19"/>
  <c r="W41" i="19"/>
  <c r="AO21" i="19"/>
  <c r="AO11" i="19"/>
  <c r="AO9" i="19"/>
  <c r="Y50" i="12"/>
  <c r="L47" i="12"/>
  <c r="AQ22" i="11"/>
  <c r="AC32" i="11"/>
  <c r="AB43" i="11"/>
  <c r="AH26" i="11"/>
  <c r="AQ17" i="8"/>
  <c r="AQ15" i="8"/>
  <c r="P24" i="8"/>
  <c r="P17" i="8"/>
  <c r="O32" i="5"/>
  <c r="K23" i="5"/>
  <c r="X46" i="12"/>
  <c r="X37" i="12"/>
  <c r="X50" i="12"/>
  <c r="X41" i="12"/>
  <c r="X32" i="12"/>
  <c r="L50" i="12"/>
  <c r="L35" i="12"/>
  <c r="L45" i="12"/>
  <c r="L36" i="12"/>
  <c r="L49" i="12"/>
  <c r="X25" i="12" s="1"/>
  <c r="L40" i="12"/>
  <c r="L31" i="12"/>
  <c r="X48" i="12"/>
  <c r="X33" i="12"/>
  <c r="X43" i="12"/>
  <c r="X34" i="12"/>
  <c r="X47" i="12"/>
  <c r="X38" i="12"/>
  <c r="X29" i="12"/>
  <c r="L44" i="12"/>
  <c r="X20" i="12" s="1"/>
  <c r="AX20" i="12" s="1"/>
  <c r="L32" i="12"/>
  <c r="L42" i="12"/>
  <c r="L33" i="12"/>
  <c r="L46" i="12"/>
  <c r="L37" i="12"/>
  <c r="L38" i="12"/>
  <c r="X42" i="12"/>
  <c r="X30" i="12"/>
  <c r="L48" i="12"/>
  <c r="L39" i="12"/>
  <c r="L30" i="12"/>
  <c r="L43" i="12"/>
  <c r="L34" i="12"/>
  <c r="L29" i="12"/>
  <c r="X39" i="12"/>
  <c r="L41" i="12"/>
  <c r="AI19" i="12"/>
  <c r="AI18" i="12"/>
  <c r="AI17" i="12"/>
  <c r="AI16" i="12"/>
  <c r="AI26" i="12"/>
  <c r="AI14" i="12"/>
  <c r="AI13" i="12"/>
  <c r="AI25" i="12"/>
  <c r="AI9" i="12"/>
  <c r="AI12" i="12"/>
  <c r="AI20" i="12"/>
  <c r="AI24" i="12"/>
  <c r="AI21" i="12"/>
  <c r="AI6" i="12"/>
  <c r="S24" i="10"/>
  <c r="S16" i="10"/>
  <c r="S26" i="10"/>
  <c r="S22" i="10"/>
  <c r="S14" i="10"/>
  <c r="S19" i="10"/>
  <c r="S25" i="10"/>
  <c r="S20" i="10"/>
  <c r="S12" i="10"/>
  <c r="S21" i="10"/>
  <c r="S17" i="10"/>
  <c r="S8" i="10"/>
  <c r="X31" i="12"/>
  <c r="AI10" i="12"/>
  <c r="Y33" i="12"/>
  <c r="X45" i="12"/>
  <c r="X40" i="12"/>
  <c r="AI7" i="12"/>
  <c r="Q20" i="10"/>
  <c r="Q13" i="45"/>
  <c r="W50" i="19"/>
  <c r="V40" i="21"/>
  <c r="J34" i="21"/>
  <c r="F9" i="18"/>
  <c r="F16" i="18"/>
  <c r="F50" i="18"/>
  <c r="AU14" i="18"/>
  <c r="AU15" i="18"/>
  <c r="F45" i="16"/>
  <c r="F50" i="16"/>
  <c r="F8" i="16"/>
  <c r="F9" i="16"/>
  <c r="F13" i="16"/>
  <c r="F30" i="16"/>
  <c r="F25" i="16"/>
  <c r="F22" i="16"/>
  <c r="G20" i="16"/>
  <c r="G48" i="16"/>
  <c r="G11" i="16"/>
  <c r="G38" i="16"/>
  <c r="G8" i="16"/>
  <c r="G50" i="16"/>
  <c r="G6" i="16"/>
  <c r="G35" i="16"/>
  <c r="BP20" i="16"/>
  <c r="BP13" i="16"/>
  <c r="BP18" i="16"/>
  <c r="BP17" i="16"/>
  <c r="BP7" i="16"/>
  <c r="BP25" i="16"/>
  <c r="X36" i="12"/>
  <c r="AC38" i="11"/>
  <c r="P32" i="11"/>
  <c r="S10" i="10"/>
  <c r="AS12" i="7"/>
  <c r="O31" i="5"/>
  <c r="Q26" i="17"/>
  <c r="Q14" i="17"/>
  <c r="Q5" i="17"/>
  <c r="M37" i="12"/>
  <c r="M44" i="12"/>
  <c r="Y43" i="12"/>
  <c r="Y44" i="12"/>
  <c r="Y31" i="12"/>
  <c r="Y47" i="12"/>
  <c r="M34" i="12"/>
  <c r="Y10" i="12" s="1"/>
  <c r="AY10" i="12" s="1"/>
  <c r="Y35" i="12"/>
  <c r="Y42" i="12"/>
  <c r="M39" i="12"/>
  <c r="M40" i="12"/>
  <c r="M38" i="12"/>
  <c r="M43" i="12"/>
  <c r="Y30" i="12"/>
  <c r="Y46" i="12"/>
  <c r="M50" i="12"/>
  <c r="M41" i="12"/>
  <c r="M31" i="12"/>
  <c r="Y38" i="12"/>
  <c r="Y36" i="12"/>
  <c r="Y40" i="12"/>
  <c r="Y32" i="12"/>
  <c r="Y41" i="12"/>
  <c r="Y48" i="12"/>
  <c r="Y39" i="12"/>
  <c r="Y29" i="12"/>
  <c r="M35" i="12"/>
  <c r="M36" i="12"/>
  <c r="Y37" i="12"/>
  <c r="M42" i="12"/>
  <c r="Y45" i="12"/>
  <c r="M45" i="12"/>
  <c r="M46" i="12"/>
  <c r="Y22" i="12" s="1"/>
  <c r="AY22" i="12" s="1"/>
  <c r="M33" i="12"/>
  <c r="Y9" i="12" s="1"/>
  <c r="AY9" i="12" s="1"/>
  <c r="M29" i="12"/>
  <c r="M49" i="12"/>
  <c r="M48" i="12"/>
  <c r="Q31" i="11"/>
  <c r="AC50" i="11"/>
  <c r="AC41" i="11"/>
  <c r="AC30" i="11"/>
  <c r="AC49" i="11"/>
  <c r="Q38" i="11"/>
  <c r="AC48" i="11"/>
  <c r="Q37" i="11"/>
  <c r="AC46" i="11"/>
  <c r="Q49" i="11"/>
  <c r="Q41" i="11"/>
  <c r="Q47" i="11"/>
  <c r="Q45" i="11"/>
  <c r="AC36" i="11"/>
  <c r="Q44" i="11"/>
  <c r="AC20" i="11" s="1"/>
  <c r="BC20" i="11" s="1"/>
  <c r="AC35" i="11"/>
  <c r="AC47" i="11"/>
  <c r="AC39" i="11"/>
  <c r="AC45" i="11"/>
  <c r="Q39" i="11"/>
  <c r="Q42" i="11"/>
  <c r="AC42" i="11"/>
  <c r="Q29" i="11"/>
  <c r="Q46" i="11"/>
  <c r="Q34" i="11"/>
  <c r="AC43" i="11"/>
  <c r="AC37" i="11"/>
  <c r="AC40" i="11"/>
  <c r="Q35" i="11"/>
  <c r="Q40" i="11"/>
  <c r="Q43" i="11"/>
  <c r="Q32" i="11"/>
  <c r="AC8" i="11" s="1"/>
  <c r="BC8" i="11" s="1"/>
  <c r="AC34" i="11"/>
  <c r="Q48" i="11"/>
  <c r="AC31" i="11"/>
  <c r="Q50" i="11"/>
  <c r="AC29" i="11"/>
  <c r="AQ13" i="11"/>
  <c r="Q30" i="11"/>
  <c r="AB44" i="11"/>
  <c r="BM8" i="10"/>
  <c r="BM16" i="10"/>
  <c r="BM17" i="10"/>
  <c r="BM15" i="10"/>
  <c r="BM20" i="10"/>
  <c r="BM13" i="10"/>
  <c r="BM25" i="10"/>
  <c r="BM5" i="10"/>
  <c r="BM23" i="10"/>
  <c r="BM14" i="10"/>
  <c r="BM18" i="10"/>
  <c r="I38" i="10"/>
  <c r="I32" i="10"/>
  <c r="I5" i="10"/>
  <c r="I19" i="10"/>
  <c r="I45" i="10"/>
  <c r="I21" i="10"/>
  <c r="I40" i="10"/>
  <c r="I37" i="10"/>
  <c r="I41" i="10"/>
  <c r="I15" i="10"/>
  <c r="AT22" i="7"/>
  <c r="AT26" i="7"/>
  <c r="AT15" i="7"/>
  <c r="AT24" i="7"/>
  <c r="AT20" i="7"/>
  <c r="AT6" i="7"/>
  <c r="AT7" i="7"/>
  <c r="Q36" i="11"/>
  <c r="AB34" i="11"/>
  <c r="BM21" i="10"/>
  <c r="Q19" i="45"/>
  <c r="O38" i="22"/>
  <c r="M32" i="12"/>
  <c r="M47" i="12"/>
  <c r="X35" i="12"/>
  <c r="AC33" i="11"/>
  <c r="AB38" i="11"/>
  <c r="P41" i="11"/>
  <c r="AN21" i="12"/>
  <c r="AN22" i="12"/>
  <c r="S18" i="10"/>
  <c r="BM7" i="10"/>
  <c r="I12" i="10"/>
  <c r="Q47" i="10"/>
  <c r="Q50" i="10"/>
  <c r="L17" i="10"/>
  <c r="L24" i="10"/>
  <c r="L16" i="10"/>
  <c r="AS23" i="7"/>
  <c r="O29" i="5"/>
  <c r="V42" i="17"/>
  <c r="V18" i="17" s="1"/>
  <c r="AV18" i="17" s="1"/>
  <c r="J33" i="17"/>
  <c r="J34" i="17"/>
  <c r="AU10" i="16"/>
  <c r="AU20" i="16"/>
  <c r="Z48" i="12"/>
  <c r="P25" i="12"/>
  <c r="AJ11" i="11"/>
  <c r="K19" i="10"/>
  <c r="K22" i="10"/>
  <c r="K5" i="10"/>
  <c r="L47" i="10"/>
  <c r="X36" i="10"/>
  <c r="L34" i="10"/>
  <c r="X48" i="10"/>
  <c r="L30" i="10"/>
  <c r="L39" i="10"/>
  <c r="L48" i="10"/>
  <c r="Z34" i="10"/>
  <c r="N48" i="10"/>
  <c r="Z29" i="10"/>
  <c r="P26" i="10"/>
  <c r="K7" i="10"/>
  <c r="K10" i="10"/>
  <c r="T8" i="10"/>
  <c r="AA6" i="51" s="1"/>
  <c r="T16" i="10"/>
  <c r="AA14" i="51" s="1"/>
  <c r="T19" i="10"/>
  <c r="AA17" i="51" s="1"/>
  <c r="AO21" i="9"/>
  <c r="AO24" i="9"/>
  <c r="AC11" i="8"/>
  <c r="BC11" i="8" s="1"/>
  <c r="AB8" i="7"/>
  <c r="BB8" i="7" s="1"/>
  <c r="AB11" i="7"/>
  <c r="BB11" i="7" s="1"/>
  <c r="AD15" i="7"/>
  <c r="AD18" i="7"/>
  <c r="AD17" i="7"/>
  <c r="Z50" i="4"/>
  <c r="N49" i="4"/>
  <c r="Z47" i="4"/>
  <c r="N46" i="4"/>
  <c r="Z44" i="4"/>
  <c r="N43" i="4"/>
  <c r="Z41" i="4"/>
  <c r="N50" i="4"/>
  <c r="Z48" i="4"/>
  <c r="N47" i="4"/>
  <c r="Z45" i="4"/>
  <c r="N44" i="4"/>
  <c r="Z42" i="4"/>
  <c r="N41" i="4"/>
  <c r="Z39" i="4"/>
  <c r="N38" i="4"/>
  <c r="Z36" i="4"/>
  <c r="N35" i="4"/>
  <c r="Z33" i="4"/>
  <c r="N32" i="4"/>
  <c r="Z30" i="4"/>
  <c r="N29" i="4"/>
  <c r="Z49" i="4"/>
  <c r="N45" i="4"/>
  <c r="Z43" i="4"/>
  <c r="N36" i="4"/>
  <c r="Z34" i="4"/>
  <c r="N34" i="4"/>
  <c r="Z32" i="4"/>
  <c r="N39" i="4"/>
  <c r="Z37" i="4"/>
  <c r="N37" i="4"/>
  <c r="Z35" i="4"/>
  <c r="N31" i="4"/>
  <c r="N30" i="4"/>
  <c r="Z29" i="4"/>
  <c r="N48" i="4"/>
  <c r="Z40" i="4"/>
  <c r="N33" i="4"/>
  <c r="Z31" i="4"/>
  <c r="Z46" i="4"/>
  <c r="N42" i="4"/>
  <c r="N40" i="4"/>
  <c r="Z38" i="4"/>
  <c r="AE26" i="4"/>
  <c r="AE25" i="4"/>
  <c r="AE22" i="4"/>
  <c r="AE20" i="4"/>
  <c r="AE24" i="4"/>
  <c r="AE19" i="4"/>
  <c r="AE17" i="4"/>
  <c r="AE15" i="4"/>
  <c r="AE13" i="4"/>
  <c r="AE12" i="4"/>
  <c r="AE10" i="4"/>
  <c r="AE8" i="4"/>
  <c r="AE21" i="4"/>
  <c r="AE16" i="4"/>
  <c r="AE9" i="4"/>
  <c r="AE7" i="4"/>
  <c r="AE5" i="4"/>
  <c r="AE18" i="4"/>
  <c r="AE14" i="4"/>
  <c r="AE11" i="4"/>
  <c r="AE23" i="4"/>
  <c r="AE6" i="4"/>
  <c r="AO26" i="4"/>
  <c r="AO25" i="4"/>
  <c r="AO21" i="4"/>
  <c r="AO23" i="4"/>
  <c r="AO20" i="4"/>
  <c r="AO18" i="4"/>
  <c r="AO16" i="4"/>
  <c r="AO14" i="4"/>
  <c r="AO11" i="4"/>
  <c r="AO9" i="4"/>
  <c r="AO17" i="4"/>
  <c r="AO13" i="4"/>
  <c r="AO10" i="4"/>
  <c r="AO6" i="4"/>
  <c r="AO24" i="4"/>
  <c r="AO22" i="4"/>
  <c r="AO5" i="4"/>
  <c r="AO7" i="4"/>
  <c r="AO19" i="4"/>
  <c r="AO15" i="4"/>
  <c r="AO12" i="4"/>
  <c r="AO8" i="4"/>
  <c r="F8" i="5"/>
  <c r="F9" i="5"/>
  <c r="F7" i="5"/>
  <c r="V13" i="4"/>
  <c r="AV13" i="4" s="1"/>
  <c r="K26" i="4"/>
  <c r="K25" i="4"/>
  <c r="K23" i="4"/>
  <c r="K21" i="4"/>
  <c r="K22" i="4"/>
  <c r="K24" i="4"/>
  <c r="K19" i="4"/>
  <c r="K17" i="4"/>
  <c r="K15" i="4"/>
  <c r="K13" i="4"/>
  <c r="K12" i="4"/>
  <c r="K10" i="4"/>
  <c r="K8" i="4"/>
  <c r="K20" i="4"/>
  <c r="K18" i="4"/>
  <c r="K14" i="4"/>
  <c r="K11" i="4"/>
  <c r="K16" i="4"/>
  <c r="K9" i="4"/>
  <c r="K6" i="4"/>
  <c r="K5" i="4"/>
  <c r="K7" i="4"/>
  <c r="R26" i="4"/>
  <c r="R25" i="4"/>
  <c r="R22" i="4"/>
  <c r="R20" i="4"/>
  <c r="R19" i="4"/>
  <c r="R17" i="4"/>
  <c r="R15" i="4"/>
  <c r="R13" i="4"/>
  <c r="R12" i="4"/>
  <c r="R10" i="4"/>
  <c r="R8" i="4"/>
  <c r="R24" i="4"/>
  <c r="R21" i="4"/>
  <c r="R23" i="4"/>
  <c r="R16" i="4"/>
  <c r="R9" i="4"/>
  <c r="R7" i="4"/>
  <c r="R5" i="4"/>
  <c r="R18" i="4"/>
  <c r="R14" i="4"/>
  <c r="R11" i="4"/>
  <c r="R6" i="4"/>
  <c r="AA49" i="4"/>
  <c r="O48" i="4"/>
  <c r="AA46" i="4"/>
  <c r="O45" i="4"/>
  <c r="AA43" i="4"/>
  <c r="O42" i="4"/>
  <c r="AA40" i="4"/>
  <c r="O39" i="4"/>
  <c r="AA37" i="4"/>
  <c r="O36" i="4"/>
  <c r="AA34" i="4"/>
  <c r="O33" i="4"/>
  <c r="AA39" i="4"/>
  <c r="O34" i="4"/>
  <c r="AA32" i="4"/>
  <c r="O32" i="4"/>
  <c r="AA50" i="4"/>
  <c r="O46" i="4"/>
  <c r="AA44" i="4"/>
  <c r="O50" i="4"/>
  <c r="AA48" i="4"/>
  <c r="O44" i="4"/>
  <c r="AA42" i="4"/>
  <c r="O29" i="4"/>
  <c r="O47" i="4"/>
  <c r="O38" i="4"/>
  <c r="AA36" i="4"/>
  <c r="AA31" i="4"/>
  <c r="AA47" i="4"/>
  <c r="O43" i="4"/>
  <c r="O35" i="4"/>
  <c r="AA33" i="4"/>
  <c r="O31" i="4"/>
  <c r="AA30" i="4"/>
  <c r="AA41" i="4"/>
  <c r="O30" i="4"/>
  <c r="AA45" i="4"/>
  <c r="O41" i="4"/>
  <c r="O49" i="4"/>
  <c r="O37" i="4"/>
  <c r="O40" i="4"/>
  <c r="AA38" i="4"/>
  <c r="AA35" i="4"/>
  <c r="AA29" i="4"/>
  <c r="W10" i="4"/>
  <c r="AW10" i="4" s="1"/>
  <c r="J44" i="23"/>
  <c r="Z34" i="19"/>
  <c r="Z30" i="19"/>
  <c r="N44" i="19"/>
  <c r="Z41" i="19"/>
  <c r="P38" i="19"/>
  <c r="J31" i="18"/>
  <c r="G24" i="17"/>
  <c r="J50" i="17"/>
  <c r="J45" i="17"/>
  <c r="V41" i="17"/>
  <c r="AU15" i="16"/>
  <c r="N45" i="12"/>
  <c r="AJ13" i="11"/>
  <c r="AJ26" i="11"/>
  <c r="K20" i="10"/>
  <c r="K18" i="10"/>
  <c r="K26" i="10"/>
  <c r="AG5" i="10"/>
  <c r="AG14" i="10"/>
  <c r="X39" i="10"/>
  <c r="X41" i="10"/>
  <c r="X44" i="10"/>
  <c r="X20" i="10" s="1"/>
  <c r="AX20" i="10" s="1"/>
  <c r="X30" i="10"/>
  <c r="X47" i="10"/>
  <c r="X34" i="10"/>
  <c r="X43" i="10"/>
  <c r="K9" i="10"/>
  <c r="Z30" i="10"/>
  <c r="N45" i="10"/>
  <c r="N43" i="10"/>
  <c r="K13" i="10"/>
  <c r="T10" i="10"/>
  <c r="AA8" i="51" s="1"/>
  <c r="T15" i="10"/>
  <c r="AA13" i="51" s="1"/>
  <c r="T21" i="10"/>
  <c r="AA19" i="51" s="1"/>
  <c r="AO15" i="9"/>
  <c r="BL26" i="4"/>
  <c r="BL25" i="4"/>
  <c r="BL23" i="4"/>
  <c r="BL21" i="4"/>
  <c r="BL19" i="4"/>
  <c r="BL24" i="4"/>
  <c r="BL18" i="4"/>
  <c r="BL16" i="4"/>
  <c r="BL14" i="4"/>
  <c r="BL12" i="4"/>
  <c r="BL11" i="4"/>
  <c r="BL9" i="4"/>
  <c r="BL7" i="4"/>
  <c r="BL22" i="4"/>
  <c r="BL20" i="4"/>
  <c r="BL17" i="4"/>
  <c r="BL13" i="4"/>
  <c r="BL10" i="4"/>
  <c r="BL6" i="4"/>
  <c r="BL5" i="4"/>
  <c r="BL15" i="4"/>
  <c r="BL8" i="4"/>
  <c r="J26" i="4"/>
  <c r="J25" i="4"/>
  <c r="J23" i="4"/>
  <c r="J21" i="4"/>
  <c r="J20" i="4"/>
  <c r="J22" i="4"/>
  <c r="J18" i="4"/>
  <c r="J16" i="4"/>
  <c r="J14" i="4"/>
  <c r="J11" i="4"/>
  <c r="J9" i="4"/>
  <c r="J24" i="4"/>
  <c r="J19" i="4"/>
  <c r="J15" i="4"/>
  <c r="J12" i="4"/>
  <c r="J6" i="4"/>
  <c r="J8" i="4"/>
  <c r="J7" i="4"/>
  <c r="J17" i="4"/>
  <c r="J13" i="4"/>
  <c r="J10" i="4"/>
  <c r="J5" i="4"/>
  <c r="T24" i="4"/>
  <c r="AG22" i="51" s="1"/>
  <c r="T26" i="4"/>
  <c r="AG24" i="51" s="1"/>
  <c r="T22" i="4"/>
  <c r="AG20" i="51" s="1"/>
  <c r="T23" i="4"/>
  <c r="AG21" i="51" s="1"/>
  <c r="T20" i="4"/>
  <c r="AG18" i="51" s="1"/>
  <c r="T18" i="4"/>
  <c r="AG16" i="51" s="1"/>
  <c r="T16" i="4"/>
  <c r="AG14" i="51" s="1"/>
  <c r="T14" i="4"/>
  <c r="AG12" i="51" s="1"/>
  <c r="T11" i="4"/>
  <c r="AG9" i="51" s="1"/>
  <c r="T9" i="4"/>
  <c r="AG7" i="51" s="1"/>
  <c r="T25" i="4"/>
  <c r="AG23" i="51" s="1"/>
  <c r="T21" i="4"/>
  <c r="AG19" i="51" s="1"/>
  <c r="T19" i="4"/>
  <c r="AG17" i="51" s="1"/>
  <c r="T15" i="4"/>
  <c r="AG13" i="51" s="1"/>
  <c r="T12" i="4"/>
  <c r="AG10" i="51" s="1"/>
  <c r="T17" i="4"/>
  <c r="AG15" i="51" s="1"/>
  <c r="T13" i="4"/>
  <c r="AG11" i="51" s="1"/>
  <c r="T10" i="4"/>
  <c r="AG8" i="51" s="1"/>
  <c r="T7" i="4"/>
  <c r="AG5" i="51" s="1"/>
  <c r="T5" i="4"/>
  <c r="AG3" i="51" s="1"/>
  <c r="T8" i="4"/>
  <c r="AG6" i="51" s="1"/>
  <c r="T6" i="4"/>
  <c r="AG4" i="51" s="1"/>
  <c r="E26" i="4"/>
  <c r="E25" i="4"/>
  <c r="E23" i="4"/>
  <c r="E21" i="4"/>
  <c r="E19" i="4"/>
  <c r="E17" i="4"/>
  <c r="E15" i="4"/>
  <c r="E13" i="4"/>
  <c r="E12" i="4"/>
  <c r="E10" i="4"/>
  <c r="E8" i="4"/>
  <c r="E24" i="4"/>
  <c r="E22" i="4"/>
  <c r="E16" i="4"/>
  <c r="E9" i="4"/>
  <c r="E18" i="4"/>
  <c r="E14" i="4"/>
  <c r="E11" i="4"/>
  <c r="E6" i="4"/>
  <c r="E20" i="4"/>
  <c r="E7" i="4"/>
  <c r="E5" i="4"/>
  <c r="AR8" i="5"/>
  <c r="AR23" i="5"/>
  <c r="AR12" i="5"/>
  <c r="K21" i="17"/>
  <c r="J20" i="15"/>
  <c r="Z30" i="12"/>
  <c r="P12" i="12"/>
  <c r="T12" i="10"/>
  <c r="AA10" i="51" s="1"/>
  <c r="T18" i="10"/>
  <c r="AA16" i="51" s="1"/>
  <c r="T26" i="10"/>
  <c r="AA24" i="51" s="1"/>
  <c r="AT26" i="4"/>
  <c r="AT21" i="4"/>
  <c r="AT24" i="4"/>
  <c r="AT18" i="4"/>
  <c r="AT16" i="4"/>
  <c r="AT14" i="4"/>
  <c r="AT11" i="4"/>
  <c r="AT9" i="4"/>
  <c r="AT7" i="4"/>
  <c r="AT25" i="4"/>
  <c r="AT23" i="4"/>
  <c r="AT20" i="4"/>
  <c r="AT19" i="4"/>
  <c r="AT15" i="4"/>
  <c r="AT12" i="4"/>
  <c r="AT8" i="4"/>
  <c r="AT6" i="4"/>
  <c r="AT17" i="4"/>
  <c r="AT13" i="4"/>
  <c r="AT10" i="4"/>
  <c r="AT5" i="4"/>
  <c r="AT22" i="4"/>
  <c r="AS24" i="4"/>
  <c r="AS22" i="4"/>
  <c r="AS20" i="4"/>
  <c r="AS26" i="4"/>
  <c r="AS18" i="4"/>
  <c r="AS16" i="4"/>
  <c r="AS14" i="4"/>
  <c r="AS11" i="4"/>
  <c r="AS9" i="4"/>
  <c r="AS7" i="4"/>
  <c r="AS23" i="4"/>
  <c r="AS21" i="4"/>
  <c r="AS19" i="4"/>
  <c r="AS15" i="4"/>
  <c r="AS12" i="4"/>
  <c r="AS8" i="4"/>
  <c r="AS17" i="4"/>
  <c r="AS13" i="4"/>
  <c r="AS10" i="4"/>
  <c r="AS5" i="4"/>
  <c r="AS6" i="4"/>
  <c r="AS25" i="4"/>
  <c r="BN23" i="4"/>
  <c r="BN26" i="4"/>
  <c r="BN21" i="4"/>
  <c r="BN20" i="4"/>
  <c r="BN19" i="4"/>
  <c r="BN24" i="4"/>
  <c r="BN17" i="4"/>
  <c r="BN15" i="4"/>
  <c r="BN13" i="4"/>
  <c r="BN10" i="4"/>
  <c r="BN8" i="4"/>
  <c r="BN25" i="4"/>
  <c r="BN16" i="4"/>
  <c r="BN12" i="4"/>
  <c r="BN9" i="4"/>
  <c r="BN18" i="4"/>
  <c r="BN14" i="4"/>
  <c r="BN11" i="4"/>
  <c r="BN6" i="4"/>
  <c r="BN22" i="4"/>
  <c r="BN7" i="4"/>
  <c r="BN5" i="4"/>
  <c r="L26" i="4"/>
  <c r="L22" i="4"/>
  <c r="L20" i="4"/>
  <c r="L24" i="4"/>
  <c r="L19" i="4"/>
  <c r="L17" i="4"/>
  <c r="L15" i="4"/>
  <c r="L13" i="4"/>
  <c r="L12" i="4"/>
  <c r="L10" i="4"/>
  <c r="L8" i="4"/>
  <c r="L23" i="4"/>
  <c r="L18" i="4"/>
  <c r="L14" i="4"/>
  <c r="L11" i="4"/>
  <c r="L7" i="4"/>
  <c r="L5" i="4"/>
  <c r="L25" i="4"/>
  <c r="L16" i="4"/>
  <c r="L9" i="4"/>
  <c r="L21" i="4"/>
  <c r="L6" i="4"/>
  <c r="AN25" i="4"/>
  <c r="AN21" i="4"/>
  <c r="AN18" i="4"/>
  <c r="AN16" i="4"/>
  <c r="AN14" i="4"/>
  <c r="AN11" i="4"/>
  <c r="AN9" i="4"/>
  <c r="AN26" i="4"/>
  <c r="AN22" i="4"/>
  <c r="AN20" i="4"/>
  <c r="AN23" i="4"/>
  <c r="AN17" i="4"/>
  <c r="AN13" i="4"/>
  <c r="AN10" i="4"/>
  <c r="AN6" i="4"/>
  <c r="AN24" i="4"/>
  <c r="AN19" i="4"/>
  <c r="AN15" i="4"/>
  <c r="AN12" i="4"/>
  <c r="AN8" i="4"/>
  <c r="AN5" i="4"/>
  <c r="AN7" i="4"/>
  <c r="J30" i="23"/>
  <c r="BP18" i="23"/>
  <c r="N39" i="19"/>
  <c r="Z15" i="19" s="1"/>
  <c r="AZ15" i="19" s="1"/>
  <c r="Z33" i="19"/>
  <c r="Z32" i="19"/>
  <c r="N49" i="19"/>
  <c r="AA46" i="19"/>
  <c r="W47" i="18"/>
  <c r="AR25" i="17"/>
  <c r="K23" i="17"/>
  <c r="AR16" i="17"/>
  <c r="G49" i="17"/>
  <c r="J29" i="17"/>
  <c r="V31" i="17"/>
  <c r="V49" i="17"/>
  <c r="V50" i="17"/>
  <c r="AU19" i="16"/>
  <c r="AR22" i="14"/>
  <c r="AT6" i="12"/>
  <c r="AT7" i="12"/>
  <c r="BJ14" i="12"/>
  <c r="BK6" i="11"/>
  <c r="O14" i="11"/>
  <c r="O12" i="11"/>
  <c r="O21" i="11"/>
  <c r="AI9" i="11"/>
  <c r="BK5" i="11"/>
  <c r="BK8" i="11"/>
  <c r="BK21" i="11"/>
  <c r="BJ8" i="10"/>
  <c r="BJ26" i="10"/>
  <c r="AA37" i="10"/>
  <c r="K8" i="10"/>
  <c r="AR25" i="10"/>
  <c r="AQ8" i="10"/>
  <c r="AQ7" i="10"/>
  <c r="K15" i="10"/>
  <c r="K24" i="10"/>
  <c r="AG15" i="10"/>
  <c r="X38" i="10"/>
  <c r="X35" i="10"/>
  <c r="X11" i="10" s="1"/>
  <c r="AX11" i="10" s="1"/>
  <c r="X33" i="10"/>
  <c r="L32" i="10"/>
  <c r="X50" i="10"/>
  <c r="X37" i="10"/>
  <c r="X46" i="10"/>
  <c r="AI13" i="10"/>
  <c r="N32" i="10"/>
  <c r="Z40" i="10"/>
  <c r="N50" i="10"/>
  <c r="Z47" i="10"/>
  <c r="T14" i="10"/>
  <c r="AA12" i="51" s="1"/>
  <c r="AO13" i="9"/>
  <c r="T16" i="9"/>
  <c r="AB14" i="51" s="1"/>
  <c r="AD7" i="8"/>
  <c r="AD25" i="8"/>
  <c r="AD24" i="8"/>
  <c r="AB19" i="7"/>
  <c r="BB19" i="7" s="1"/>
  <c r="AD14" i="7"/>
  <c r="AD11" i="7"/>
  <c r="AD23" i="7"/>
  <c r="AF24" i="4"/>
  <c r="AF22" i="4"/>
  <c r="AF20" i="4"/>
  <c r="AF25" i="4"/>
  <c r="AF23" i="4"/>
  <c r="AF19" i="4"/>
  <c r="AF17" i="4"/>
  <c r="AF15" i="4"/>
  <c r="AF13" i="4"/>
  <c r="AF12" i="4"/>
  <c r="AF10" i="4"/>
  <c r="AF16" i="4"/>
  <c r="AF9" i="4"/>
  <c r="AF7" i="4"/>
  <c r="AF5" i="4"/>
  <c r="AF21" i="4"/>
  <c r="AF8" i="4"/>
  <c r="AF26" i="4"/>
  <c r="AF6" i="4"/>
  <c r="AF18" i="4"/>
  <c r="AF14" i="4"/>
  <c r="AF11" i="4"/>
  <c r="AK26" i="4"/>
  <c r="AK25" i="4"/>
  <c r="AK22" i="4"/>
  <c r="AK20" i="4"/>
  <c r="AK23" i="4"/>
  <c r="AK19" i="4"/>
  <c r="AK17" i="4"/>
  <c r="AK15" i="4"/>
  <c r="AK13" i="4"/>
  <c r="AK12" i="4"/>
  <c r="AK10" i="4"/>
  <c r="AK8" i="4"/>
  <c r="AK24" i="4"/>
  <c r="AK18" i="4"/>
  <c r="AK14" i="4"/>
  <c r="AK11" i="4"/>
  <c r="AK7" i="4"/>
  <c r="AK5" i="4"/>
  <c r="AK6" i="4"/>
  <c r="AK16" i="4"/>
  <c r="AK9" i="4"/>
  <c r="AK21" i="4"/>
  <c r="AU25" i="4"/>
  <c r="AU26" i="4"/>
  <c r="AU21" i="4"/>
  <c r="Q241" i="68" s="1"/>
  <c r="AU23" i="4"/>
  <c r="AU22" i="4"/>
  <c r="AU18" i="4"/>
  <c r="AU16" i="4"/>
  <c r="AU14" i="4"/>
  <c r="AU11" i="4"/>
  <c r="AU9" i="4"/>
  <c r="AU24" i="4"/>
  <c r="AU19" i="4"/>
  <c r="AU15" i="4"/>
  <c r="AU12" i="4"/>
  <c r="AU8" i="4"/>
  <c r="AU6" i="4"/>
  <c r="AU20" i="4"/>
  <c r="AU7" i="4"/>
  <c r="AU17" i="4"/>
  <c r="AU13" i="4"/>
  <c r="AU10" i="4"/>
  <c r="AU5" i="4"/>
  <c r="F48" i="4"/>
  <c r="F45" i="4"/>
  <c r="F42" i="4"/>
  <c r="F49" i="4"/>
  <c r="F46" i="4"/>
  <c r="F43" i="4"/>
  <c r="F40" i="4"/>
  <c r="F37" i="4"/>
  <c r="F34" i="4"/>
  <c r="F31" i="4"/>
  <c r="F47" i="4"/>
  <c r="F41" i="4"/>
  <c r="F30" i="4"/>
  <c r="F29" i="4"/>
  <c r="F38" i="4"/>
  <c r="F36" i="4"/>
  <c r="F39" i="4"/>
  <c r="F32" i="4"/>
  <c r="F26" i="4"/>
  <c r="F44" i="4"/>
  <c r="F35" i="4"/>
  <c r="F25" i="4"/>
  <c r="F24" i="4"/>
  <c r="F22" i="4"/>
  <c r="F20" i="4"/>
  <c r="F19" i="4"/>
  <c r="F17" i="4"/>
  <c r="F15" i="4"/>
  <c r="F13" i="4"/>
  <c r="F12" i="4"/>
  <c r="F10" i="4"/>
  <c r="F8" i="4"/>
  <c r="F21" i="4"/>
  <c r="F50" i="4"/>
  <c r="E50" i="4" s="1" a="1"/>
  <c r="E50" i="4" s="1"/>
  <c r="N26" i="4" s="1"/>
  <c r="F16" i="4"/>
  <c r="F9" i="4"/>
  <c r="F7" i="4"/>
  <c r="F5" i="4"/>
  <c r="F11" i="4"/>
  <c r="F23" i="4"/>
  <c r="F14" i="4"/>
  <c r="F6" i="4"/>
  <c r="F33" i="4"/>
  <c r="F18" i="4"/>
  <c r="AJ19" i="5"/>
  <c r="AJ17" i="5"/>
  <c r="X7" i="4"/>
  <c r="AX7" i="4" s="1"/>
  <c r="K17" i="17"/>
  <c r="K18" i="17"/>
  <c r="O42" i="16"/>
  <c r="E15" i="12"/>
  <c r="AN19" i="12"/>
  <c r="P24" i="12"/>
  <c r="P23" i="12"/>
  <c r="P18" i="12"/>
  <c r="P22" i="12"/>
  <c r="P15" i="12"/>
  <c r="L22" i="12"/>
  <c r="L17" i="12"/>
  <c r="L10" i="12"/>
  <c r="L7" i="12"/>
  <c r="L13" i="12"/>
  <c r="N43" i="12"/>
  <c r="N46" i="12"/>
  <c r="Z22" i="12" s="1"/>
  <c r="AZ22" i="12" s="1"/>
  <c r="N31" i="12"/>
  <c r="N41" i="12"/>
  <c r="Z31" i="12"/>
  <c r="N30" i="12"/>
  <c r="Z44" i="12"/>
  <c r="Z20" i="12" s="1"/>
  <c r="AZ20" i="12" s="1"/>
  <c r="Z29" i="12"/>
  <c r="Z39" i="12"/>
  <c r="Z49" i="12"/>
  <c r="N36" i="12"/>
  <c r="AD21" i="12"/>
  <c r="AD19" i="12"/>
  <c r="AD16" i="12"/>
  <c r="BK5" i="12"/>
  <c r="BK26" i="12"/>
  <c r="BK16" i="12"/>
  <c r="BK8" i="12"/>
  <c r="BK25" i="12"/>
  <c r="BK17" i="12"/>
  <c r="BK6" i="12"/>
  <c r="P14" i="10"/>
  <c r="P22" i="10"/>
  <c r="L11" i="10"/>
  <c r="L22" i="10"/>
  <c r="AC47" i="10"/>
  <c r="AC36" i="10"/>
  <c r="AC41" i="10"/>
  <c r="Q41" i="10"/>
  <c r="BK19" i="10"/>
  <c r="BK25" i="10"/>
  <c r="BK13" i="10"/>
  <c r="BK20" i="10"/>
  <c r="BK9" i="10"/>
  <c r="BK24" i="10"/>
  <c r="BK18" i="10"/>
  <c r="AE16" i="9"/>
  <c r="AE5" i="9"/>
  <c r="AE22" i="9"/>
  <c r="AE12" i="9"/>
  <c r="AE26" i="9"/>
  <c r="AE7" i="9"/>
  <c r="AE18" i="9"/>
  <c r="AE19" i="9"/>
  <c r="AE15" i="9"/>
  <c r="AE6" i="9"/>
  <c r="AE10" i="9"/>
  <c r="AE24" i="9"/>
  <c r="AE11" i="9"/>
  <c r="AE13" i="9"/>
  <c r="P25" i="11"/>
  <c r="P26" i="11"/>
  <c r="P14" i="11"/>
  <c r="P12" i="11"/>
  <c r="P7" i="11"/>
  <c r="P22" i="11"/>
  <c r="P11" i="11"/>
  <c r="P8" i="11"/>
  <c r="P5" i="11"/>
  <c r="P13" i="11"/>
  <c r="L45" i="11"/>
  <c r="L36" i="11"/>
  <c r="L49" i="11"/>
  <c r="L40" i="11"/>
  <c r="L31" i="11"/>
  <c r="L35" i="11"/>
  <c r="X45" i="11"/>
  <c r="X43" i="11"/>
  <c r="X34" i="11"/>
  <c r="X47" i="11"/>
  <c r="X38" i="11"/>
  <c r="X29" i="11"/>
  <c r="X33" i="11"/>
  <c r="L41" i="11"/>
  <c r="AQ9" i="8"/>
  <c r="AQ24" i="8"/>
  <c r="P15" i="8"/>
  <c r="BM22" i="11"/>
  <c r="BM16" i="11"/>
  <c r="AU25" i="12"/>
  <c r="AU10" i="12"/>
  <c r="BL16" i="10"/>
  <c r="BL7" i="10"/>
  <c r="AB18" i="7"/>
  <c r="BB18" i="7" s="1"/>
  <c r="J41" i="23"/>
  <c r="J34" i="23"/>
  <c r="J33" i="23"/>
  <c r="V48" i="23"/>
  <c r="AJ22" i="18"/>
  <c r="K25" i="17"/>
  <c r="K26" i="17"/>
  <c r="Q16" i="17"/>
  <c r="G7" i="16"/>
  <c r="G16" i="16"/>
  <c r="G15" i="16"/>
  <c r="G23" i="16"/>
  <c r="G45" i="16"/>
  <c r="O47" i="16"/>
  <c r="F11" i="16"/>
  <c r="F29" i="16"/>
  <c r="F33" i="16"/>
  <c r="BP26" i="16"/>
  <c r="J21" i="15"/>
  <c r="P5" i="12"/>
  <c r="L6" i="12"/>
  <c r="L15" i="12"/>
  <c r="Z34" i="12"/>
  <c r="N32" i="12"/>
  <c r="N50" i="12"/>
  <c r="N49" i="12"/>
  <c r="P13" i="12"/>
  <c r="P26" i="12"/>
  <c r="AD6" i="12"/>
  <c r="P10" i="11"/>
  <c r="P24" i="11"/>
  <c r="P18" i="11"/>
  <c r="AP11" i="11"/>
  <c r="L32" i="11"/>
  <c r="X42" i="11"/>
  <c r="X18" i="11" s="1"/>
  <c r="AX18" i="11" s="1"/>
  <c r="X35" i="11"/>
  <c r="X50" i="11"/>
  <c r="X40" i="11"/>
  <c r="BJ7" i="10"/>
  <c r="BJ5" i="10"/>
  <c r="BJ16" i="10"/>
  <c r="AC50" i="10"/>
  <c r="AJ15" i="11"/>
  <c r="AJ8" i="11"/>
  <c r="AJ25" i="11"/>
  <c r="AJ23" i="11"/>
  <c r="AJ22" i="11"/>
  <c r="AJ19" i="11"/>
  <c r="BJ5" i="12"/>
  <c r="BJ18" i="12"/>
  <c r="BJ6" i="12"/>
  <c r="BJ9" i="12"/>
  <c r="BJ25" i="12"/>
  <c r="BJ16" i="12"/>
  <c r="BJ26" i="12"/>
  <c r="BJ22" i="12"/>
  <c r="AR20" i="10"/>
  <c r="AR21" i="10"/>
  <c r="AG16" i="10"/>
  <c r="AG23" i="10"/>
  <c r="P17" i="10"/>
  <c r="BK8" i="10"/>
  <c r="AT5" i="10"/>
  <c r="N38" i="10"/>
  <c r="Z39" i="10"/>
  <c r="Z15" i="10" s="1"/>
  <c r="AZ15" i="10" s="1"/>
  <c r="N44" i="10"/>
  <c r="N34" i="10"/>
  <c r="L12" i="10"/>
  <c r="BK14" i="10"/>
  <c r="BK26" i="10"/>
  <c r="AE25" i="9"/>
  <c r="AQ15" i="10"/>
  <c r="AQ18" i="10"/>
  <c r="AQ11" i="10"/>
  <c r="AQ19" i="10"/>
  <c r="AQ24" i="10"/>
  <c r="AQ9" i="10"/>
  <c r="AQ16" i="10"/>
  <c r="AO26" i="9"/>
  <c r="H16" i="8"/>
  <c r="H5" i="8"/>
  <c r="H37" i="8"/>
  <c r="H47" i="8"/>
  <c r="P19" i="8"/>
  <c r="P20" i="8"/>
  <c r="P23" i="10"/>
  <c r="P15" i="10"/>
  <c r="P21" i="10"/>
  <c r="P13" i="10"/>
  <c r="P7" i="10"/>
  <c r="L18" i="10"/>
  <c r="L9" i="10"/>
  <c r="L10" i="10"/>
  <c r="L26" i="10"/>
  <c r="L21" i="10"/>
  <c r="L7" i="10"/>
  <c r="L8" i="10"/>
  <c r="BP22" i="10"/>
  <c r="BP10" i="10"/>
  <c r="AQ26" i="8"/>
  <c r="AQ18" i="8"/>
  <c r="AQ12" i="8"/>
  <c r="AQ13" i="8"/>
  <c r="AQ25" i="8"/>
  <c r="AQ16" i="8"/>
  <c r="AQ22" i="8"/>
  <c r="AQ10" i="8"/>
  <c r="AQ23" i="8"/>
  <c r="AQ14" i="8"/>
  <c r="AQ20" i="8"/>
  <c r="AQ8" i="8"/>
  <c r="AB42" i="27"/>
  <c r="J29" i="23"/>
  <c r="V47" i="23"/>
  <c r="V41" i="23"/>
  <c r="V37" i="23"/>
  <c r="J50" i="23"/>
  <c r="K8" i="17"/>
  <c r="K7" i="17"/>
  <c r="AE16" i="17"/>
  <c r="Q17" i="17"/>
  <c r="T21" i="16"/>
  <c r="U19" i="51" s="1"/>
  <c r="F6" i="16"/>
  <c r="G9" i="16"/>
  <c r="G17" i="16"/>
  <c r="G25" i="16"/>
  <c r="G24" i="16"/>
  <c r="O37" i="16"/>
  <c r="F17" i="16"/>
  <c r="F38" i="16"/>
  <c r="F39" i="16"/>
  <c r="BP23" i="16"/>
  <c r="BK21" i="15"/>
  <c r="BK25" i="15"/>
  <c r="Z37" i="12"/>
  <c r="Z33" i="12"/>
  <c r="Z35" i="12"/>
  <c r="P9" i="12"/>
  <c r="AD15" i="12"/>
  <c r="L26" i="12"/>
  <c r="AR21" i="12"/>
  <c r="AR13" i="12"/>
  <c r="AR17" i="12"/>
  <c r="AQ26" i="12"/>
  <c r="AQ23" i="12"/>
  <c r="AQ24" i="12"/>
  <c r="AQ18" i="12"/>
  <c r="BP26" i="12"/>
  <c r="BP21" i="12"/>
  <c r="BP22" i="12"/>
  <c r="W33" i="11"/>
  <c r="P16" i="10"/>
  <c r="P5" i="10"/>
  <c r="BO6" i="11"/>
  <c r="BO25" i="11"/>
  <c r="BO14" i="11"/>
  <c r="R21" i="12"/>
  <c r="R9" i="12"/>
  <c r="BL18" i="10"/>
  <c r="P8" i="10"/>
  <c r="S22" i="12"/>
  <c r="S26" i="12"/>
  <c r="S19" i="12"/>
  <c r="S8" i="12"/>
  <c r="S9" i="12"/>
  <c r="P18" i="10"/>
  <c r="L14" i="10"/>
  <c r="L25" i="10"/>
  <c r="BK5" i="10"/>
  <c r="BK16" i="10"/>
  <c r="AE8" i="9"/>
  <c r="AE17" i="9"/>
  <c r="Z50" i="10"/>
  <c r="Z41" i="10"/>
  <c r="Z32" i="10"/>
  <c r="Z45" i="10"/>
  <c r="N30" i="10"/>
  <c r="N36" i="10"/>
  <c r="Z37" i="10"/>
  <c r="Z33" i="10"/>
  <c r="N49" i="10"/>
  <c r="N40" i="10"/>
  <c r="N31" i="10"/>
  <c r="Z49" i="10"/>
  <c r="N29" i="10"/>
  <c r="N35" i="10"/>
  <c r="Z36" i="10"/>
  <c r="AQ6" i="8"/>
  <c r="AQ11" i="8"/>
  <c r="P6" i="8"/>
  <c r="AP24" i="11"/>
  <c r="AP7" i="11"/>
  <c r="AP18" i="11"/>
  <c r="AP21" i="11"/>
  <c r="AT25" i="7"/>
  <c r="AT18" i="7"/>
  <c r="AT8" i="7"/>
  <c r="AT13" i="7"/>
  <c r="AT21" i="7"/>
  <c r="AT14" i="7"/>
  <c r="AT23" i="7"/>
  <c r="AT10" i="7"/>
  <c r="AT19" i="7"/>
  <c r="AT16" i="7"/>
  <c r="AT11" i="7"/>
  <c r="AT5" i="7"/>
  <c r="P7" i="8"/>
  <c r="P22" i="8"/>
  <c r="P14" i="8"/>
  <c r="P11" i="8"/>
  <c r="P23" i="8"/>
  <c r="P16" i="8"/>
  <c r="P12" i="8"/>
  <c r="P5" i="8"/>
  <c r="P21" i="8"/>
  <c r="P13" i="8"/>
  <c r="P9" i="8"/>
  <c r="J35" i="23"/>
  <c r="J38" i="23"/>
  <c r="V29" i="23"/>
  <c r="J39" i="23"/>
  <c r="G24" i="21"/>
  <c r="H12" i="19"/>
  <c r="K12" i="17"/>
  <c r="K9" i="17"/>
  <c r="G5" i="16"/>
  <c r="BO25" i="16"/>
  <c r="T11" i="16"/>
  <c r="U9" i="51" s="1"/>
  <c r="G18" i="16"/>
  <c r="G29" i="16"/>
  <c r="G34" i="16"/>
  <c r="O29" i="16"/>
  <c r="F19" i="16"/>
  <c r="F41" i="16"/>
  <c r="F42" i="16"/>
  <c r="BP6" i="16"/>
  <c r="BK8" i="15"/>
  <c r="Q18" i="13"/>
  <c r="L8" i="12"/>
  <c r="P19" i="12"/>
  <c r="P8" i="12"/>
  <c r="AQ22" i="12"/>
  <c r="BK20" i="12"/>
  <c r="AQ12" i="12"/>
  <c r="AQ21" i="12"/>
  <c r="Z40" i="12"/>
  <c r="N35" i="12"/>
  <c r="N37" i="12"/>
  <c r="R17" i="12"/>
  <c r="P11" i="12"/>
  <c r="AD20" i="12"/>
  <c r="BP6" i="12"/>
  <c r="W36" i="11"/>
  <c r="P6" i="11"/>
  <c r="P20" i="11"/>
  <c r="L29" i="11"/>
  <c r="X48" i="11"/>
  <c r="X41" i="11"/>
  <c r="X31" i="11"/>
  <c r="X46" i="11"/>
  <c r="X22" i="11" s="1"/>
  <c r="AX22" i="11" s="1"/>
  <c r="Q48" i="10"/>
  <c r="AR8" i="10"/>
  <c r="BL17" i="10"/>
  <c r="N33" i="10"/>
  <c r="AG7" i="10"/>
  <c r="BN12" i="10"/>
  <c r="AO20" i="12"/>
  <c r="AO11" i="12"/>
  <c r="BK12" i="10"/>
  <c r="N41" i="10"/>
  <c r="Z46" i="10"/>
  <c r="N47" i="10"/>
  <c r="N37" i="10"/>
  <c r="P9" i="10"/>
  <c r="P20" i="10"/>
  <c r="L15" i="10"/>
  <c r="L20" i="10"/>
  <c r="BK15" i="10"/>
  <c r="H6" i="11"/>
  <c r="H40" i="11"/>
  <c r="H44" i="11"/>
  <c r="H48" i="11"/>
  <c r="H21" i="11"/>
  <c r="H13" i="11"/>
  <c r="H42" i="11"/>
  <c r="H5" i="11"/>
  <c r="H9" i="11"/>
  <c r="H16" i="11"/>
  <c r="H37" i="11"/>
  <c r="H41" i="11"/>
  <c r="H36" i="11"/>
  <c r="H19" i="11"/>
  <c r="H12" i="11"/>
  <c r="H33" i="11"/>
  <c r="AE14" i="9"/>
  <c r="AJ21" i="10"/>
  <c r="AJ18" i="10"/>
  <c r="AJ7" i="10"/>
  <c r="AJ13" i="10"/>
  <c r="H17" i="8"/>
  <c r="H26" i="8"/>
  <c r="H45" i="8"/>
  <c r="AQ5" i="8"/>
  <c r="AQ19" i="8"/>
  <c r="P8" i="8"/>
  <c r="P25" i="8"/>
  <c r="AH24" i="11"/>
  <c r="AH19" i="11"/>
  <c r="AH8" i="11"/>
  <c r="AH11" i="11"/>
  <c r="AH25" i="11"/>
  <c r="AH17" i="11"/>
  <c r="AH6" i="11"/>
  <c r="AH7" i="11"/>
  <c r="AH22" i="11"/>
  <c r="AT9" i="7"/>
  <c r="AT17" i="7"/>
  <c r="E6" i="12"/>
  <c r="E17" i="12"/>
  <c r="BJ14" i="28"/>
  <c r="J46" i="23"/>
  <c r="J37" i="23"/>
  <c r="V30" i="23"/>
  <c r="J42" i="23"/>
  <c r="N31" i="19"/>
  <c r="Z7" i="19" s="1"/>
  <c r="AZ7" i="19" s="1"/>
  <c r="Z40" i="19"/>
  <c r="N35" i="19"/>
  <c r="N50" i="19"/>
  <c r="Z26" i="19" s="1"/>
  <c r="AZ26" i="19" s="1"/>
  <c r="N43" i="19"/>
  <c r="H37" i="19"/>
  <c r="K16" i="17"/>
  <c r="K14" i="17"/>
  <c r="G14" i="16"/>
  <c r="G31" i="16"/>
  <c r="G21" i="16"/>
  <c r="G30" i="16"/>
  <c r="G46" i="16"/>
  <c r="AA41" i="16"/>
  <c r="F47" i="16"/>
  <c r="F34" i="16"/>
  <c r="BP5" i="16"/>
  <c r="BP10" i="16"/>
  <c r="E23" i="12"/>
  <c r="P6" i="12"/>
  <c r="BP18" i="12"/>
  <c r="BK18" i="12"/>
  <c r="AQ13" i="12"/>
  <c r="Z43" i="12"/>
  <c r="Z42" i="12"/>
  <c r="Z38" i="12"/>
  <c r="AU5" i="12"/>
  <c r="P14" i="12"/>
  <c r="AD24" i="12"/>
  <c r="AN8" i="12"/>
  <c r="AI23" i="12"/>
  <c r="AI11" i="12"/>
  <c r="AI15" i="12"/>
  <c r="P23" i="11"/>
  <c r="L47" i="11"/>
  <c r="L50" i="11"/>
  <c r="L43" i="11"/>
  <c r="L33" i="11"/>
  <c r="L48" i="11"/>
  <c r="AC43" i="10"/>
  <c r="BL25" i="10"/>
  <c r="BP12" i="10"/>
  <c r="I43" i="12"/>
  <c r="I26" i="12"/>
  <c r="I20" i="12"/>
  <c r="I47" i="12"/>
  <c r="I21" i="12"/>
  <c r="I35" i="12"/>
  <c r="I48" i="12"/>
  <c r="I32" i="12"/>
  <c r="I25" i="12"/>
  <c r="I41" i="12"/>
  <c r="I40" i="12"/>
  <c r="I16" i="12"/>
  <c r="I5" i="12"/>
  <c r="BK11" i="10"/>
  <c r="P11" i="10"/>
  <c r="P25" i="10"/>
  <c r="H46" i="12"/>
  <c r="H42" i="12"/>
  <c r="H39" i="12"/>
  <c r="L5" i="10"/>
  <c r="L23" i="10"/>
  <c r="BK7" i="10"/>
  <c r="BK17" i="10"/>
  <c r="BJ24" i="10"/>
  <c r="BJ25" i="10"/>
  <c r="BJ6" i="10"/>
  <c r="BJ19" i="10"/>
  <c r="BJ20" i="10"/>
  <c r="AE21" i="9"/>
  <c r="AG8" i="10"/>
  <c r="AG26" i="10"/>
  <c r="AG13" i="10"/>
  <c r="AG24" i="10"/>
  <c r="AG9" i="10"/>
  <c r="AG25" i="10"/>
  <c r="AG22" i="10"/>
  <c r="AG12" i="10"/>
  <c r="AG11" i="10"/>
  <c r="AR9" i="10"/>
  <c r="AR24" i="10"/>
  <c r="AR14" i="10"/>
  <c r="AR11" i="10"/>
  <c r="AR23" i="10"/>
  <c r="AR19" i="10"/>
  <c r="AR13" i="10"/>
  <c r="AR5" i="10"/>
  <c r="BP6" i="11"/>
  <c r="BP17" i="11"/>
  <c r="BP18" i="11"/>
  <c r="BP26" i="11"/>
  <c r="BP16" i="11"/>
  <c r="BP25" i="11"/>
  <c r="BP15" i="11"/>
  <c r="BP5" i="11"/>
  <c r="AO9" i="9"/>
  <c r="AO8" i="9"/>
  <c r="AO25" i="9"/>
  <c r="AO11" i="9"/>
  <c r="AO6" i="9"/>
  <c r="AO20" i="9"/>
  <c r="AO5" i="9"/>
  <c r="AO23" i="9"/>
  <c r="AO16" i="9"/>
  <c r="AO7" i="9"/>
  <c r="AQ7" i="8"/>
  <c r="AQ21" i="8"/>
  <c r="P10" i="8"/>
  <c r="P26" i="8"/>
  <c r="H43" i="8"/>
  <c r="H38" i="8"/>
  <c r="H35" i="8"/>
  <c r="H20" i="8"/>
  <c r="H15" i="8"/>
  <c r="H25" i="8"/>
  <c r="H10" i="8"/>
  <c r="H40" i="8"/>
  <c r="H48" i="8"/>
  <c r="H34" i="8"/>
  <c r="H32" i="8"/>
  <c r="H9" i="8"/>
  <c r="H23" i="8"/>
  <c r="H8" i="8"/>
  <c r="H50" i="8"/>
  <c r="H42" i="8"/>
  <c r="H33" i="8"/>
  <c r="H31" i="8"/>
  <c r="H7" i="8"/>
  <c r="H18" i="8"/>
  <c r="H6" i="8"/>
  <c r="AQ26" i="5"/>
  <c r="AQ24" i="5"/>
  <c r="AQ25" i="5"/>
  <c r="AQ23" i="5"/>
  <c r="AQ21" i="5"/>
  <c r="AQ19" i="5"/>
  <c r="AQ17" i="5"/>
  <c r="AQ15" i="5"/>
  <c r="AQ13" i="5"/>
  <c r="AQ12" i="5"/>
  <c r="AQ10" i="5"/>
  <c r="AQ22" i="5"/>
  <c r="AQ18" i="5"/>
  <c r="AQ16" i="5"/>
  <c r="AQ20" i="5"/>
  <c r="AQ14" i="5"/>
  <c r="AQ11" i="5"/>
  <c r="AQ5" i="5"/>
  <c r="AQ7" i="5"/>
  <c r="AQ6" i="5"/>
  <c r="AQ9" i="5"/>
  <c r="AQ8" i="5"/>
  <c r="BO26" i="5"/>
  <c r="BO25" i="5"/>
  <c r="BO24" i="5"/>
  <c r="BO21" i="5"/>
  <c r="BO19" i="5"/>
  <c r="BO17" i="5"/>
  <c r="BO15" i="5"/>
  <c r="BO13" i="5"/>
  <c r="BO10" i="5"/>
  <c r="BO22" i="5"/>
  <c r="BO20" i="5"/>
  <c r="BO14" i="5"/>
  <c r="BO11" i="5"/>
  <c r="BO8" i="5"/>
  <c r="BO7" i="5"/>
  <c r="BO6" i="5"/>
  <c r="BO23" i="5"/>
  <c r="BO16" i="5"/>
  <c r="BO12" i="5"/>
  <c r="BO9" i="5"/>
  <c r="BO5" i="5"/>
  <c r="BO18" i="5"/>
  <c r="BL23" i="5"/>
  <c r="BL25" i="5"/>
  <c r="BL24" i="5"/>
  <c r="BL22" i="5"/>
  <c r="BL20" i="5"/>
  <c r="BL18" i="5"/>
  <c r="BL16" i="5"/>
  <c r="BL26" i="5"/>
  <c r="BL14" i="5"/>
  <c r="BL12" i="5"/>
  <c r="BL11" i="5"/>
  <c r="BL9" i="5"/>
  <c r="BL19" i="5"/>
  <c r="BL21" i="5"/>
  <c r="BL17" i="5"/>
  <c r="BL15" i="5"/>
  <c r="BL8" i="5"/>
  <c r="BL7" i="5"/>
  <c r="BL6" i="5"/>
  <c r="BL5" i="5"/>
  <c r="BL13" i="5"/>
  <c r="BL10" i="5"/>
  <c r="J26" i="5"/>
  <c r="J25" i="5"/>
  <c r="J24" i="5"/>
  <c r="J21" i="5"/>
  <c r="J19" i="5"/>
  <c r="J18" i="5"/>
  <c r="J17" i="5"/>
  <c r="J16" i="5"/>
  <c r="J23" i="5"/>
  <c r="J9" i="5"/>
  <c r="J8" i="5"/>
  <c r="J7" i="5"/>
  <c r="J6" i="5"/>
  <c r="J5" i="5"/>
  <c r="J15" i="5"/>
  <c r="J12" i="5"/>
  <c r="J20" i="5"/>
  <c r="J13" i="5"/>
  <c r="J10" i="5"/>
  <c r="J22" i="5"/>
  <c r="J14" i="5"/>
  <c r="J11" i="5"/>
  <c r="E13" i="7"/>
  <c r="E7" i="7"/>
  <c r="E25" i="7"/>
  <c r="BJ25" i="5"/>
  <c r="BJ24" i="5"/>
  <c r="BJ26" i="5"/>
  <c r="BJ20" i="5"/>
  <c r="BJ18" i="5"/>
  <c r="BJ17" i="5"/>
  <c r="BJ16" i="5"/>
  <c r="BJ15" i="5"/>
  <c r="BJ23" i="5"/>
  <c r="BJ21" i="5"/>
  <c r="BJ19" i="5"/>
  <c r="BJ14" i="5"/>
  <c r="BJ11" i="5"/>
  <c r="BJ12" i="5"/>
  <c r="BJ9" i="5"/>
  <c r="BJ13" i="5"/>
  <c r="BJ22" i="5"/>
  <c r="BJ8" i="5"/>
  <c r="BJ7" i="5"/>
  <c r="BJ10" i="5"/>
  <c r="BJ6" i="5"/>
  <c r="BJ5" i="5"/>
  <c r="H49" i="5"/>
  <c r="H46" i="5"/>
  <c r="H43" i="5"/>
  <c r="H40" i="5"/>
  <c r="H37" i="5"/>
  <c r="H50" i="5"/>
  <c r="H47" i="5"/>
  <c r="H44" i="5"/>
  <c r="H41" i="5"/>
  <c r="H38" i="5"/>
  <c r="H35" i="5"/>
  <c r="H32" i="5"/>
  <c r="H29" i="5"/>
  <c r="H36" i="5"/>
  <c r="H39" i="5"/>
  <c r="H45" i="5"/>
  <c r="H42" i="5"/>
  <c r="H34" i="5"/>
  <c r="H25" i="5"/>
  <c r="H30" i="5"/>
  <c r="H22" i="5"/>
  <c r="H20" i="5"/>
  <c r="H31" i="5"/>
  <c r="H23" i="5"/>
  <c r="H21" i="5"/>
  <c r="H19" i="5"/>
  <c r="H17" i="5"/>
  <c r="H48" i="5"/>
  <c r="H24" i="5"/>
  <c r="H26" i="5"/>
  <c r="H14" i="5"/>
  <c r="H11" i="5"/>
  <c r="H9" i="5"/>
  <c r="H7" i="5"/>
  <c r="H33" i="5"/>
  <c r="H15" i="5"/>
  <c r="H13" i="5"/>
  <c r="H12" i="5"/>
  <c r="H10" i="5"/>
  <c r="H8" i="5"/>
  <c r="H6" i="5"/>
  <c r="H18" i="5"/>
  <c r="H5" i="5"/>
  <c r="H16" i="5"/>
  <c r="G50" i="5"/>
  <c r="G47" i="5"/>
  <c r="G44" i="5"/>
  <c r="G48" i="5"/>
  <c r="G24" i="5"/>
  <c r="G49" i="5"/>
  <c r="G43" i="5"/>
  <c r="G38" i="5"/>
  <c r="G36" i="5"/>
  <c r="G46" i="5"/>
  <c r="G37" i="5"/>
  <c r="G31" i="5"/>
  <c r="G30" i="5"/>
  <c r="G29" i="5"/>
  <c r="G45" i="5"/>
  <c r="G42" i="5"/>
  <c r="G34" i="5"/>
  <c r="G32" i="5"/>
  <c r="G25" i="5"/>
  <c r="G35" i="5"/>
  <c r="G33" i="5"/>
  <c r="G26" i="5"/>
  <c r="G39" i="5"/>
  <c r="G22" i="5"/>
  <c r="G19" i="5"/>
  <c r="G18" i="5"/>
  <c r="G17" i="5"/>
  <c r="G16" i="5"/>
  <c r="G40" i="5"/>
  <c r="G20" i="5"/>
  <c r="G23" i="5"/>
  <c r="G13" i="5"/>
  <c r="G10" i="5"/>
  <c r="G21" i="5"/>
  <c r="G41" i="5"/>
  <c r="G14" i="5"/>
  <c r="G11" i="5"/>
  <c r="G15" i="5"/>
  <c r="G8" i="5"/>
  <c r="G6" i="5"/>
  <c r="G12" i="5"/>
  <c r="G5" i="5"/>
  <c r="G7" i="5"/>
  <c r="G9" i="5"/>
  <c r="R24" i="5"/>
  <c r="R26" i="5"/>
  <c r="R25" i="5"/>
  <c r="R23" i="5"/>
  <c r="R21" i="5"/>
  <c r="R19" i="5"/>
  <c r="R17" i="5"/>
  <c r="R15" i="5"/>
  <c r="R13" i="5"/>
  <c r="R12" i="5"/>
  <c r="R10" i="5"/>
  <c r="R22" i="5"/>
  <c r="R20" i="5"/>
  <c r="R14" i="5"/>
  <c r="R11" i="5"/>
  <c r="R18" i="5"/>
  <c r="R16" i="5"/>
  <c r="R8" i="5"/>
  <c r="R7" i="5"/>
  <c r="R6" i="5"/>
  <c r="R5" i="5"/>
  <c r="R9" i="5"/>
  <c r="BI26" i="5"/>
  <c r="BI25" i="5"/>
  <c r="BI24" i="5"/>
  <c r="BI21" i="5"/>
  <c r="BI19" i="5"/>
  <c r="BI17" i="5"/>
  <c r="BI15" i="5"/>
  <c r="BI13" i="5"/>
  <c r="BI10" i="5"/>
  <c r="BI20" i="5"/>
  <c r="BI18" i="5"/>
  <c r="BI16" i="5"/>
  <c r="BI23" i="5"/>
  <c r="BI22" i="5"/>
  <c r="BI12" i="5"/>
  <c r="BI9" i="5"/>
  <c r="BI5" i="5"/>
  <c r="BI7" i="5"/>
  <c r="BI8" i="5"/>
  <c r="BI14" i="5"/>
  <c r="BI11" i="5"/>
  <c r="BI6" i="5"/>
  <c r="BP13" i="8"/>
  <c r="BP14" i="8"/>
  <c r="BP22" i="8"/>
  <c r="AI26" i="5"/>
  <c r="AI25" i="5"/>
  <c r="AI24" i="5"/>
  <c r="AI21" i="5"/>
  <c r="AI19" i="5"/>
  <c r="AI18" i="5"/>
  <c r="AI17" i="5"/>
  <c r="AI16" i="5"/>
  <c r="AI15" i="5"/>
  <c r="AI23" i="5"/>
  <c r="AI9" i="5"/>
  <c r="AI5" i="5"/>
  <c r="AI12" i="5"/>
  <c r="AI20" i="5"/>
  <c r="AI13" i="5"/>
  <c r="AI10" i="5"/>
  <c r="AI22" i="5"/>
  <c r="AI14" i="5"/>
  <c r="AI11" i="5"/>
  <c r="AI8" i="5"/>
  <c r="AI7" i="5"/>
  <c r="AI6" i="5"/>
  <c r="AP23" i="5"/>
  <c r="AP21" i="5"/>
  <c r="AP22" i="5"/>
  <c r="AP20" i="5"/>
  <c r="AP18" i="5"/>
  <c r="AP16" i="5"/>
  <c r="AP26" i="5"/>
  <c r="AP25" i="5"/>
  <c r="AP19" i="5"/>
  <c r="AP17" i="5"/>
  <c r="AP15" i="5"/>
  <c r="AP13" i="5"/>
  <c r="AP12" i="5"/>
  <c r="AP10" i="5"/>
  <c r="AP8" i="5"/>
  <c r="AP6" i="5"/>
  <c r="AP24" i="5"/>
  <c r="AP14" i="5"/>
  <c r="AP11" i="5"/>
  <c r="AP9" i="5"/>
  <c r="AP7" i="5"/>
  <c r="AP5" i="5"/>
  <c r="AS25" i="5"/>
  <c r="AS22" i="5"/>
  <c r="AS20" i="5"/>
  <c r="AS26" i="5"/>
  <c r="AS23" i="5"/>
  <c r="AS21" i="5"/>
  <c r="AS19" i="5"/>
  <c r="AS17" i="5"/>
  <c r="AS15" i="5"/>
  <c r="AS14" i="5"/>
  <c r="AS11" i="5"/>
  <c r="AS9" i="5"/>
  <c r="AS7" i="5"/>
  <c r="AS13" i="5"/>
  <c r="AS12" i="5"/>
  <c r="AS10" i="5"/>
  <c r="AS8" i="5"/>
  <c r="AS6" i="5"/>
  <c r="AS24" i="5"/>
  <c r="AS16" i="5"/>
  <c r="AS5" i="5"/>
  <c r="AS18" i="5"/>
  <c r="E23" i="5"/>
  <c r="E21" i="5"/>
  <c r="E22" i="5"/>
  <c r="E20" i="5"/>
  <c r="E18" i="5"/>
  <c r="E16" i="5"/>
  <c r="E24" i="5"/>
  <c r="E19" i="5"/>
  <c r="E17" i="5"/>
  <c r="E15" i="5"/>
  <c r="E13" i="5"/>
  <c r="E12" i="5"/>
  <c r="E10" i="5"/>
  <c r="E8" i="5"/>
  <c r="E6" i="5"/>
  <c r="E14" i="5"/>
  <c r="E11" i="5"/>
  <c r="E9" i="5"/>
  <c r="E7" i="5"/>
  <c r="E26" i="5"/>
  <c r="E25" i="5"/>
  <c r="E5" i="5"/>
  <c r="Q5" i="11"/>
  <c r="Q21" i="11"/>
  <c r="Q18" i="11"/>
  <c r="H13" i="10"/>
  <c r="BM11" i="10"/>
  <c r="BM19" i="10"/>
  <c r="BM22" i="10"/>
  <c r="AI11" i="10"/>
  <c r="AI17" i="10"/>
  <c r="AI22" i="10"/>
  <c r="I14" i="10"/>
  <c r="I16" i="10"/>
  <c r="I26" i="10"/>
  <c r="BP5" i="8"/>
  <c r="BP16" i="8"/>
  <c r="BP23" i="8"/>
  <c r="AI18" i="8"/>
  <c r="AI10" i="8"/>
  <c r="AI20" i="8"/>
  <c r="AD12" i="8"/>
  <c r="AD14" i="8"/>
  <c r="AD6" i="8"/>
  <c r="AD22" i="8"/>
  <c r="AC50" i="5"/>
  <c r="Q49" i="5"/>
  <c r="AC47" i="5"/>
  <c r="Q46" i="5"/>
  <c r="AC44" i="5"/>
  <c r="Q43" i="5"/>
  <c r="Q47" i="5"/>
  <c r="AC45" i="5"/>
  <c r="Q36" i="5"/>
  <c r="AC34" i="5"/>
  <c r="Q34" i="5"/>
  <c r="AC33" i="5"/>
  <c r="AC32" i="5"/>
  <c r="Q48" i="5"/>
  <c r="AC46" i="5"/>
  <c r="Q40" i="5"/>
  <c r="AC38" i="5"/>
  <c r="Q38" i="5"/>
  <c r="AC36" i="5"/>
  <c r="Q33" i="5"/>
  <c r="Q32" i="5"/>
  <c r="AC31" i="5"/>
  <c r="Q31" i="5"/>
  <c r="AC30" i="5"/>
  <c r="AC29" i="5"/>
  <c r="AC49" i="5"/>
  <c r="Q45" i="5"/>
  <c r="AC43" i="5"/>
  <c r="Q39" i="5"/>
  <c r="AC37" i="5"/>
  <c r="Q29" i="5"/>
  <c r="AC5" i="5" s="1"/>
  <c r="BC5" i="5" s="1"/>
  <c r="Q50" i="5"/>
  <c r="AC42" i="5"/>
  <c r="Q35" i="5"/>
  <c r="AC48" i="5"/>
  <c r="Q44" i="5"/>
  <c r="Q37" i="5"/>
  <c r="AC35" i="5"/>
  <c r="AC41" i="5"/>
  <c r="Q42" i="5"/>
  <c r="AC40" i="5"/>
  <c r="Q30" i="5"/>
  <c r="AC6" i="5" s="1"/>
  <c r="BC6" i="5" s="1"/>
  <c r="Q41" i="5"/>
  <c r="AC39" i="5"/>
  <c r="AH26" i="5"/>
  <c r="AH25" i="5"/>
  <c r="AH24" i="5"/>
  <c r="AH22" i="5"/>
  <c r="AH20" i="5"/>
  <c r="AH18" i="5"/>
  <c r="AH16" i="5"/>
  <c r="AH14" i="5"/>
  <c r="AH11" i="5"/>
  <c r="AH9" i="5"/>
  <c r="AH21" i="5"/>
  <c r="AH19" i="5"/>
  <c r="AH17" i="5"/>
  <c r="AH15" i="5"/>
  <c r="AH23" i="5"/>
  <c r="AH13" i="5"/>
  <c r="AH10" i="5"/>
  <c r="AH5" i="5"/>
  <c r="AH6" i="5"/>
  <c r="AH7" i="5"/>
  <c r="AH8" i="5"/>
  <c r="AH12" i="5"/>
  <c r="AK24" i="5"/>
  <c r="AK26" i="5"/>
  <c r="AK25" i="5"/>
  <c r="AK23" i="5"/>
  <c r="AK21" i="5"/>
  <c r="AK19" i="5"/>
  <c r="AK17" i="5"/>
  <c r="AK15" i="5"/>
  <c r="AK13" i="5"/>
  <c r="AK12" i="5"/>
  <c r="AK10" i="5"/>
  <c r="AK20" i="5"/>
  <c r="AK22" i="5"/>
  <c r="AK9" i="5"/>
  <c r="AK18" i="5"/>
  <c r="AK16" i="5"/>
  <c r="AK8" i="5"/>
  <c r="AK7" i="5"/>
  <c r="AK6" i="5"/>
  <c r="AK5" i="5"/>
  <c r="AK14" i="5"/>
  <c r="AK11" i="5"/>
  <c r="AH7" i="7"/>
  <c r="AH11" i="7"/>
  <c r="J6" i="7"/>
  <c r="J15" i="7"/>
  <c r="Q24" i="11"/>
  <c r="Q19" i="11"/>
  <c r="AI5" i="10"/>
  <c r="H39" i="10"/>
  <c r="BM12" i="10"/>
  <c r="BM24" i="10"/>
  <c r="BM26" i="10"/>
  <c r="BM6" i="10"/>
  <c r="AI16" i="10"/>
  <c r="AI19" i="10"/>
  <c r="I8" i="10"/>
  <c r="I30" i="10"/>
  <c r="BP8" i="8"/>
  <c r="BP7" i="8"/>
  <c r="BP18" i="8"/>
  <c r="BP26" i="8"/>
  <c r="AI19" i="8"/>
  <c r="AI12" i="8"/>
  <c r="AI23" i="8"/>
  <c r="AD17" i="8"/>
  <c r="AD23" i="8"/>
  <c r="AD8" i="8"/>
  <c r="AB16" i="7"/>
  <c r="BB16" i="7" s="1"/>
  <c r="AB23" i="7"/>
  <c r="BB23" i="7" s="1"/>
  <c r="E15" i="7"/>
  <c r="E18" i="7"/>
  <c r="K14" i="7"/>
  <c r="W50" i="5"/>
  <c r="K49" i="5"/>
  <c r="W47" i="5"/>
  <c r="K46" i="5"/>
  <c r="W44" i="5"/>
  <c r="K43" i="5"/>
  <c r="K50" i="5"/>
  <c r="W26" i="5" s="1"/>
  <c r="AW26" i="5" s="1"/>
  <c r="W48" i="5"/>
  <c r="K44" i="5"/>
  <c r="K42" i="5"/>
  <c r="W40" i="5"/>
  <c r="K33" i="5"/>
  <c r="K32" i="5"/>
  <c r="W31" i="5"/>
  <c r="K31" i="5"/>
  <c r="W30" i="5"/>
  <c r="W29" i="5"/>
  <c r="W49" i="5"/>
  <c r="K45" i="5"/>
  <c r="W43" i="5"/>
  <c r="W42" i="5"/>
  <c r="K37" i="5"/>
  <c r="W35" i="5"/>
  <c r="K35" i="5"/>
  <c r="K30" i="5"/>
  <c r="K29" i="5"/>
  <c r="K48" i="5"/>
  <c r="W46" i="5"/>
  <c r="K36" i="5"/>
  <c r="K47" i="5"/>
  <c r="K41" i="5"/>
  <c r="W39" i="5"/>
  <c r="W45" i="5"/>
  <c r="W41" i="5"/>
  <c r="K34" i="5"/>
  <c r="K40" i="5"/>
  <c r="W38" i="5"/>
  <c r="W32" i="5"/>
  <c r="K39" i="5"/>
  <c r="W37" i="5"/>
  <c r="K38" i="5"/>
  <c r="W33" i="5"/>
  <c r="W36" i="5"/>
  <c r="W34" i="5"/>
  <c r="P50" i="5"/>
  <c r="AB48" i="5"/>
  <c r="P47" i="5"/>
  <c r="AB45" i="5"/>
  <c r="P44" i="5"/>
  <c r="AB42" i="5"/>
  <c r="P41" i="5"/>
  <c r="AB39" i="5"/>
  <c r="P38" i="5"/>
  <c r="AB36" i="5"/>
  <c r="P35" i="5"/>
  <c r="AB49" i="5"/>
  <c r="P48" i="5"/>
  <c r="AB46" i="5"/>
  <c r="P45" i="5"/>
  <c r="AB43" i="5"/>
  <c r="P42" i="5"/>
  <c r="AB40" i="5"/>
  <c r="P39" i="5"/>
  <c r="AB37" i="5"/>
  <c r="P36" i="5"/>
  <c r="AB34" i="5"/>
  <c r="P33" i="5"/>
  <c r="AB31" i="5"/>
  <c r="P30" i="5"/>
  <c r="AB41" i="5"/>
  <c r="P34" i="5"/>
  <c r="AB33" i="5"/>
  <c r="AB32" i="5"/>
  <c r="P37" i="5"/>
  <c r="AB35" i="5"/>
  <c r="P49" i="5"/>
  <c r="P40" i="5"/>
  <c r="AB38" i="5"/>
  <c r="P31" i="5"/>
  <c r="AB30" i="5"/>
  <c r="P29" i="5"/>
  <c r="AB50" i="5"/>
  <c r="P46" i="5"/>
  <c r="AB47" i="5"/>
  <c r="P43" i="5"/>
  <c r="P32" i="5"/>
  <c r="AB29" i="5"/>
  <c r="AB44" i="5"/>
  <c r="AE24" i="5"/>
  <c r="AE26" i="5"/>
  <c r="AE25" i="5"/>
  <c r="AE23" i="5"/>
  <c r="AE21" i="5"/>
  <c r="AE19" i="5"/>
  <c r="AE17" i="5"/>
  <c r="AE15" i="5"/>
  <c r="AE13" i="5"/>
  <c r="AE12" i="5"/>
  <c r="AE10" i="5"/>
  <c r="AE22" i="5"/>
  <c r="AE20" i="5"/>
  <c r="AE14" i="5"/>
  <c r="AE11" i="5"/>
  <c r="AE8" i="5"/>
  <c r="AE7" i="5"/>
  <c r="AE6" i="5"/>
  <c r="AE5" i="5"/>
  <c r="AE9" i="5"/>
  <c r="AE18" i="5"/>
  <c r="AE16" i="5"/>
  <c r="X22" i="5"/>
  <c r="AX22" i="5" s="1"/>
  <c r="AD23" i="5"/>
  <c r="AD21" i="5"/>
  <c r="AD22" i="5"/>
  <c r="AD20" i="5"/>
  <c r="AD18" i="5"/>
  <c r="AD16" i="5"/>
  <c r="AD24" i="5"/>
  <c r="AD13" i="5"/>
  <c r="AD12" i="5"/>
  <c r="AD10" i="5"/>
  <c r="AD8" i="5"/>
  <c r="AD6" i="5"/>
  <c r="AD14" i="5"/>
  <c r="AD11" i="5"/>
  <c r="AD9" i="5"/>
  <c r="AD7" i="5"/>
  <c r="AD19" i="5"/>
  <c r="AD17" i="5"/>
  <c r="AD15" i="5"/>
  <c r="AD5" i="5"/>
  <c r="AD26" i="5"/>
  <c r="AD25" i="5"/>
  <c r="L7" i="7"/>
  <c r="L8" i="7"/>
  <c r="P26" i="5"/>
  <c r="P25" i="5"/>
  <c r="P24" i="5"/>
  <c r="P23" i="5"/>
  <c r="P19" i="5"/>
  <c r="P18" i="5"/>
  <c r="P17" i="5"/>
  <c r="P16" i="5"/>
  <c r="P21" i="5"/>
  <c r="P14" i="5"/>
  <c r="P11" i="5"/>
  <c r="P5" i="5"/>
  <c r="P22" i="5"/>
  <c r="P13" i="5"/>
  <c r="P10" i="5"/>
  <c r="P15" i="5"/>
  <c r="P12" i="5"/>
  <c r="P9" i="5"/>
  <c r="P7" i="5"/>
  <c r="P6" i="5"/>
  <c r="P20" i="5"/>
  <c r="P8" i="5"/>
  <c r="O26" i="5"/>
  <c r="O25" i="5"/>
  <c r="O24" i="5"/>
  <c r="O22" i="5"/>
  <c r="O20" i="5"/>
  <c r="O18" i="5"/>
  <c r="O16" i="5"/>
  <c r="O14" i="5"/>
  <c r="O11" i="5"/>
  <c r="O9" i="5"/>
  <c r="O23" i="5"/>
  <c r="O19" i="5"/>
  <c r="O17" i="5"/>
  <c r="O21" i="5"/>
  <c r="O15" i="5"/>
  <c r="O12" i="5"/>
  <c r="O5" i="5"/>
  <c r="O7" i="5"/>
  <c r="O13" i="5"/>
  <c r="O10" i="5"/>
  <c r="O6" i="5"/>
  <c r="O8" i="5"/>
  <c r="M50" i="5"/>
  <c r="Y48" i="5"/>
  <c r="M47" i="5"/>
  <c r="Y45" i="5"/>
  <c r="M44" i="5"/>
  <c r="Y49" i="5"/>
  <c r="M45" i="5"/>
  <c r="Y43" i="5"/>
  <c r="M37" i="5"/>
  <c r="Y35" i="5"/>
  <c r="Y50" i="5"/>
  <c r="M46" i="5"/>
  <c r="Y44" i="5"/>
  <c r="M41" i="5"/>
  <c r="Y39" i="5"/>
  <c r="M39" i="5"/>
  <c r="Y37" i="5"/>
  <c r="M49" i="5"/>
  <c r="Y25" i="5" s="1"/>
  <c r="Y47" i="5"/>
  <c r="M43" i="5"/>
  <c r="Y19" i="5" s="1"/>
  <c r="AY19" i="5" s="1"/>
  <c r="M40" i="5"/>
  <c r="Y38" i="5"/>
  <c r="M34" i="5"/>
  <c r="M33" i="5"/>
  <c r="Y32" i="5"/>
  <c r="M32" i="5"/>
  <c r="Y31" i="5"/>
  <c r="Y30" i="5"/>
  <c r="M48" i="5"/>
  <c r="M36" i="5"/>
  <c r="Y34" i="5"/>
  <c r="Y46" i="5"/>
  <c r="M38" i="5"/>
  <c r="Y36" i="5"/>
  <c r="Y33" i="5"/>
  <c r="M42" i="5"/>
  <c r="Y40" i="5"/>
  <c r="M30" i="5"/>
  <c r="M35" i="5"/>
  <c r="M31" i="5"/>
  <c r="Y41" i="5"/>
  <c r="Y29" i="5"/>
  <c r="Y42" i="5"/>
  <c r="M29" i="5"/>
  <c r="J50" i="5"/>
  <c r="V48" i="5"/>
  <c r="J47" i="5"/>
  <c r="V45" i="5"/>
  <c r="J44" i="5"/>
  <c r="V42" i="5"/>
  <c r="J41" i="5"/>
  <c r="V39" i="5"/>
  <c r="J38" i="5"/>
  <c r="V36" i="5"/>
  <c r="J35" i="5"/>
  <c r="V49" i="5"/>
  <c r="J48" i="5"/>
  <c r="V46" i="5"/>
  <c r="J45" i="5"/>
  <c r="V43" i="5"/>
  <c r="J42" i="5"/>
  <c r="V40" i="5"/>
  <c r="J39" i="5"/>
  <c r="V37" i="5"/>
  <c r="J36" i="5"/>
  <c r="V34" i="5"/>
  <c r="J33" i="5"/>
  <c r="V31" i="5"/>
  <c r="J30" i="5"/>
  <c r="J40" i="5"/>
  <c r="V38" i="5"/>
  <c r="J34" i="5"/>
  <c r="V10" i="5" s="1"/>
  <c r="AV10" i="5" s="1"/>
  <c r="V33" i="5"/>
  <c r="V32" i="5"/>
  <c r="J32" i="5"/>
  <c r="J31" i="5"/>
  <c r="V30" i="5"/>
  <c r="V29" i="5"/>
  <c r="V41" i="5"/>
  <c r="V50" i="5"/>
  <c r="J46" i="5"/>
  <c r="J37" i="5"/>
  <c r="V13" i="5" s="1"/>
  <c r="AV13" i="5" s="1"/>
  <c r="V35" i="5"/>
  <c r="V44" i="5"/>
  <c r="J29" i="5"/>
  <c r="J43" i="5"/>
  <c r="J49" i="5"/>
  <c r="V47" i="5"/>
  <c r="Q18" i="6"/>
  <c r="Q26" i="6"/>
  <c r="Q25" i="6"/>
  <c r="Q22" i="6"/>
  <c r="Q19" i="6"/>
  <c r="Q15" i="6"/>
  <c r="Q8" i="6"/>
  <c r="Q13" i="6"/>
  <c r="Q21" i="6"/>
  <c r="Q20" i="6"/>
  <c r="Q23" i="6"/>
  <c r="Q14" i="6"/>
  <c r="Q17" i="6"/>
  <c r="Q12" i="6"/>
  <c r="Q10" i="6"/>
  <c r="Q5" i="6"/>
  <c r="Q16" i="6"/>
  <c r="Q11" i="6"/>
  <c r="Q24" i="6"/>
  <c r="Q6" i="6"/>
  <c r="Q9" i="6"/>
  <c r="Q7" i="6"/>
  <c r="Q3" i="45"/>
  <c r="Q15" i="45"/>
  <c r="Q21" i="45"/>
  <c r="H6" i="22"/>
  <c r="P11" i="22"/>
  <c r="BL12" i="19"/>
  <c r="AE15" i="17"/>
  <c r="G18" i="17"/>
  <c r="G17" i="17"/>
  <c r="G36" i="17"/>
  <c r="G30" i="17"/>
  <c r="AJ9" i="16"/>
  <c r="Q7" i="16"/>
  <c r="Q22" i="16"/>
  <c r="BO15" i="16"/>
  <c r="BO26" i="16"/>
  <c r="AJ20" i="16"/>
  <c r="AO9" i="12"/>
  <c r="AO22" i="12"/>
  <c r="AI15" i="11"/>
  <c r="AI8" i="11"/>
  <c r="BM7" i="11"/>
  <c r="W29" i="11"/>
  <c r="K31" i="11"/>
  <c r="I31" i="11"/>
  <c r="AI13" i="11"/>
  <c r="AI7" i="11"/>
  <c r="AI20" i="11"/>
  <c r="AA32" i="10"/>
  <c r="AA33" i="10"/>
  <c r="O39" i="10"/>
  <c r="AA36" i="10"/>
  <c r="O44" i="10"/>
  <c r="AA20" i="10" s="1"/>
  <c r="BA20" i="10" s="1"/>
  <c r="O41" i="10"/>
  <c r="O48" i="10"/>
  <c r="F6" i="10"/>
  <c r="F25" i="10"/>
  <c r="F19" i="10"/>
  <c r="F34" i="10"/>
  <c r="F37" i="10"/>
  <c r="F31" i="10"/>
  <c r="F30" i="10"/>
  <c r="F48" i="10"/>
  <c r="K32" i="10"/>
  <c r="W29" i="10"/>
  <c r="W38" i="10"/>
  <c r="K43" i="10"/>
  <c r="K37" i="10"/>
  <c r="K33" i="10"/>
  <c r="K49" i="10"/>
  <c r="AF6" i="10"/>
  <c r="AF17" i="10"/>
  <c r="AF26" i="10"/>
  <c r="AD26" i="10"/>
  <c r="K41" i="8"/>
  <c r="K43" i="8"/>
  <c r="E10" i="7"/>
  <c r="E11" i="7"/>
  <c r="BL26" i="6"/>
  <c r="BL22" i="6"/>
  <c r="BL18" i="6"/>
  <c r="BL16" i="6"/>
  <c r="BL14" i="6"/>
  <c r="BL12" i="6"/>
  <c r="BL25" i="6"/>
  <c r="BL24" i="6"/>
  <c r="BL17" i="6"/>
  <c r="BL13" i="6"/>
  <c r="BL10" i="6"/>
  <c r="BL23" i="6"/>
  <c r="BL21" i="6"/>
  <c r="BL6" i="6"/>
  <c r="BL19" i="6"/>
  <c r="BL9" i="6"/>
  <c r="BL5" i="6"/>
  <c r="BL7" i="6"/>
  <c r="BL8" i="6"/>
  <c r="BL11" i="6"/>
  <c r="BL20" i="6"/>
  <c r="BL15" i="6"/>
  <c r="I48" i="6"/>
  <c r="I35" i="6"/>
  <c r="I34" i="6"/>
  <c r="I33" i="6"/>
  <c r="I26" i="6"/>
  <c r="I25" i="6"/>
  <c r="I50" i="6"/>
  <c r="I38" i="6"/>
  <c r="I37" i="6"/>
  <c r="I36" i="6"/>
  <c r="I29" i="6"/>
  <c r="I24" i="6"/>
  <c r="I20" i="6"/>
  <c r="I16" i="6"/>
  <c r="I14" i="6"/>
  <c r="I43" i="6"/>
  <c r="I30" i="6"/>
  <c r="I21" i="6"/>
  <c r="I18" i="6"/>
  <c r="I15" i="6"/>
  <c r="I12" i="6"/>
  <c r="I10" i="6"/>
  <c r="I47" i="6"/>
  <c r="I40" i="6"/>
  <c r="I49" i="6"/>
  <c r="I44" i="6"/>
  <c r="I31" i="6"/>
  <c r="I45" i="6"/>
  <c r="I41" i="6"/>
  <c r="I46" i="6"/>
  <c r="I39" i="6"/>
  <c r="I22" i="6"/>
  <c r="I32" i="6"/>
  <c r="I13" i="6"/>
  <c r="I8" i="6"/>
  <c r="I42" i="6"/>
  <c r="I23" i="6"/>
  <c r="I19" i="6"/>
  <c r="I7" i="6"/>
  <c r="I5" i="6"/>
  <c r="I6" i="6"/>
  <c r="I17" i="6"/>
  <c r="I11" i="6"/>
  <c r="I9" i="6"/>
  <c r="AI26" i="6"/>
  <c r="AI25" i="6"/>
  <c r="AI23" i="6"/>
  <c r="AI21" i="6"/>
  <c r="AI19" i="6"/>
  <c r="AI17" i="6"/>
  <c r="AI22" i="6"/>
  <c r="AI18" i="6"/>
  <c r="AI13" i="6"/>
  <c r="AI16" i="6"/>
  <c r="AI12" i="6"/>
  <c r="AI10" i="6"/>
  <c r="AI8" i="6"/>
  <c r="AI6" i="6"/>
  <c r="AI20" i="6"/>
  <c r="AI15" i="6"/>
  <c r="AI14" i="6"/>
  <c r="AI11" i="6"/>
  <c r="AI9" i="6"/>
  <c r="AI5" i="6"/>
  <c r="AI7" i="6"/>
  <c r="AI24" i="6"/>
  <c r="H50" i="6"/>
  <c r="H47" i="6"/>
  <c r="H44" i="6"/>
  <c r="H41" i="6"/>
  <c r="H38" i="6"/>
  <c r="H35" i="6"/>
  <c r="H32" i="6"/>
  <c r="H29" i="6"/>
  <c r="H37" i="6"/>
  <c r="H36" i="6"/>
  <c r="H40" i="6"/>
  <c r="H39" i="6"/>
  <c r="H49" i="6"/>
  <c r="H31" i="6"/>
  <c r="H30" i="6"/>
  <c r="H46" i="6"/>
  <c r="H33" i="6"/>
  <c r="H22" i="6"/>
  <c r="H43" i="6"/>
  <c r="H26" i="6"/>
  <c r="H25" i="6"/>
  <c r="H34" i="6"/>
  <c r="H48" i="6"/>
  <c r="H42" i="6"/>
  <c r="H19" i="6"/>
  <c r="H14" i="6"/>
  <c r="H23" i="6"/>
  <c r="H21" i="6"/>
  <c r="H20" i="6"/>
  <c r="H7" i="6"/>
  <c r="H24" i="6"/>
  <c r="H13" i="6"/>
  <c r="H45" i="6"/>
  <c r="H16" i="6"/>
  <c r="H17" i="6"/>
  <c r="H11" i="6"/>
  <c r="H18" i="6"/>
  <c r="H10" i="6"/>
  <c r="H5" i="6"/>
  <c r="H12" i="6"/>
  <c r="H6" i="6"/>
  <c r="H15" i="6"/>
  <c r="H8" i="6"/>
  <c r="H9" i="6"/>
  <c r="G50" i="6"/>
  <c r="G40" i="6"/>
  <c r="G39" i="6"/>
  <c r="G38" i="6"/>
  <c r="G48" i="6"/>
  <c r="G43" i="6"/>
  <c r="G42" i="6"/>
  <c r="G41" i="6"/>
  <c r="G24" i="6"/>
  <c r="G22" i="6"/>
  <c r="G20" i="6"/>
  <c r="G18" i="6"/>
  <c r="G34" i="6"/>
  <c r="G33" i="6"/>
  <c r="G32" i="6"/>
  <c r="G23" i="6"/>
  <c r="G19" i="6"/>
  <c r="G36" i="6"/>
  <c r="G14" i="6"/>
  <c r="G46" i="6"/>
  <c r="G30" i="6"/>
  <c r="G47" i="6"/>
  <c r="G37" i="6"/>
  <c r="G26" i="6"/>
  <c r="G25" i="6"/>
  <c r="G49" i="6"/>
  <c r="G44" i="6"/>
  <c r="G31" i="6"/>
  <c r="G45" i="6"/>
  <c r="G29" i="6"/>
  <c r="G17" i="6"/>
  <c r="G13" i="6"/>
  <c r="G11" i="6"/>
  <c r="G9" i="6"/>
  <c r="G7" i="6"/>
  <c r="G5" i="6"/>
  <c r="G35" i="6"/>
  <c r="G21" i="6"/>
  <c r="G15" i="6"/>
  <c r="G12" i="6"/>
  <c r="G10" i="6"/>
  <c r="G6" i="6"/>
  <c r="G16" i="6"/>
  <c r="G8" i="6"/>
  <c r="K21" i="6"/>
  <c r="K26" i="6"/>
  <c r="K25" i="6"/>
  <c r="K24" i="6"/>
  <c r="K16" i="6"/>
  <c r="K22" i="6"/>
  <c r="K14" i="6"/>
  <c r="K9" i="6"/>
  <c r="K5" i="6"/>
  <c r="K15" i="6"/>
  <c r="K18" i="6"/>
  <c r="K12" i="6"/>
  <c r="K8" i="6"/>
  <c r="K6" i="6"/>
  <c r="K23" i="6"/>
  <c r="K7" i="6"/>
  <c r="K19" i="6"/>
  <c r="K13" i="6"/>
  <c r="K20" i="6"/>
  <c r="K17" i="6"/>
  <c r="K11" i="6"/>
  <c r="K10" i="6"/>
  <c r="BI26" i="6"/>
  <c r="BI25" i="6"/>
  <c r="BI15" i="6"/>
  <c r="BI13" i="6"/>
  <c r="BI18" i="6"/>
  <c r="BI11" i="6"/>
  <c r="BI24" i="6"/>
  <c r="BI22" i="6"/>
  <c r="BI19" i="6"/>
  <c r="BI23" i="6"/>
  <c r="BI21" i="6"/>
  <c r="BI20" i="6"/>
  <c r="BI12" i="6"/>
  <c r="BI10" i="6"/>
  <c r="BI8" i="6"/>
  <c r="BI17" i="6"/>
  <c r="BI14" i="6"/>
  <c r="BI16" i="6"/>
  <c r="BI5" i="6"/>
  <c r="BI6" i="6"/>
  <c r="BI9" i="6"/>
  <c r="BI7" i="6"/>
  <c r="V49" i="6"/>
  <c r="J48" i="6"/>
  <c r="V46" i="6"/>
  <c r="J45" i="6"/>
  <c r="V43" i="6"/>
  <c r="J42" i="6"/>
  <c r="V40" i="6"/>
  <c r="J39" i="6"/>
  <c r="V37" i="6"/>
  <c r="J36" i="6"/>
  <c r="V34" i="6"/>
  <c r="J33" i="6"/>
  <c r="V31" i="6"/>
  <c r="J30" i="6"/>
  <c r="J49" i="6"/>
  <c r="V47" i="6"/>
  <c r="J32" i="6"/>
  <c r="J31" i="6"/>
  <c r="V30" i="6"/>
  <c r="V29" i="6"/>
  <c r="J35" i="6"/>
  <c r="J34" i="6"/>
  <c r="V33" i="6"/>
  <c r="V32" i="6"/>
  <c r="V48" i="6"/>
  <c r="V36" i="6"/>
  <c r="V35" i="6"/>
  <c r="J50" i="6"/>
  <c r="J47" i="6"/>
  <c r="V42" i="6"/>
  <c r="J40" i="6"/>
  <c r="V16" i="6" s="1"/>
  <c r="AV16" i="6" s="1"/>
  <c r="J44" i="6"/>
  <c r="V39" i="6"/>
  <c r="J37" i="6"/>
  <c r="J41" i="6"/>
  <c r="V50" i="6"/>
  <c r="V44" i="6"/>
  <c r="J38" i="6"/>
  <c r="V45" i="6"/>
  <c r="J43" i="6"/>
  <c r="V38" i="6"/>
  <c r="J46" i="6"/>
  <c r="V41" i="6"/>
  <c r="J29" i="6"/>
  <c r="V5" i="6" s="1"/>
  <c r="AV5" i="6" s="1"/>
  <c r="AU18" i="18"/>
  <c r="G12" i="17"/>
  <c r="G5" i="17"/>
  <c r="BK7" i="17"/>
  <c r="AE17" i="17"/>
  <c r="G11" i="17"/>
  <c r="G25" i="17"/>
  <c r="G26" i="17"/>
  <c r="G39" i="17"/>
  <c r="BK21" i="17"/>
  <c r="AJ6" i="16"/>
  <c r="BO13" i="16"/>
  <c r="BO5" i="16"/>
  <c r="BO18" i="16"/>
  <c r="AJ24" i="16"/>
  <c r="AO14" i="12"/>
  <c r="AO25" i="12"/>
  <c r="BM18" i="11"/>
  <c r="W35" i="11"/>
  <c r="W49" i="11"/>
  <c r="K46" i="11"/>
  <c r="I9" i="11"/>
  <c r="I45" i="11"/>
  <c r="AI19" i="11"/>
  <c r="AI11" i="11"/>
  <c r="AI25" i="11"/>
  <c r="AO6" i="12"/>
  <c r="O31" i="10"/>
  <c r="O49" i="10"/>
  <c r="AA35" i="10"/>
  <c r="AA29" i="10"/>
  <c r="AA5" i="10" s="1"/>
  <c r="BA5" i="10" s="1"/>
  <c r="AA38" i="10"/>
  <c r="AA48" i="10"/>
  <c r="O42" i="10"/>
  <c r="F10" i="10"/>
  <c r="F7" i="10"/>
  <c r="F23" i="10"/>
  <c r="F18" i="10"/>
  <c r="F40" i="10"/>
  <c r="F29" i="10"/>
  <c r="F36" i="10"/>
  <c r="K39" i="10"/>
  <c r="W42" i="10"/>
  <c r="W48" i="10"/>
  <c r="W45" i="10"/>
  <c r="W34" i="10"/>
  <c r="W46" i="10"/>
  <c r="K34" i="10"/>
  <c r="AF11" i="10"/>
  <c r="AF15" i="10"/>
  <c r="AF5" i="10"/>
  <c r="AF8" i="10"/>
  <c r="AF16" i="10"/>
  <c r="AF22" i="10"/>
  <c r="K41" i="10"/>
  <c r="W40" i="8"/>
  <c r="E26" i="6"/>
  <c r="E25" i="6"/>
  <c r="E22" i="6"/>
  <c r="E18" i="6"/>
  <c r="E23" i="6"/>
  <c r="E17" i="6"/>
  <c r="E13" i="6"/>
  <c r="E20" i="6"/>
  <c r="E16" i="6"/>
  <c r="E19" i="6"/>
  <c r="E11" i="6"/>
  <c r="E12" i="6"/>
  <c r="E24" i="6"/>
  <c r="E21" i="6"/>
  <c r="E14" i="6"/>
  <c r="E9" i="6"/>
  <c r="E5" i="6"/>
  <c r="E8" i="6"/>
  <c r="E10" i="6"/>
  <c r="E6" i="6"/>
  <c r="E15" i="6"/>
  <c r="E7" i="6"/>
  <c r="R21" i="6"/>
  <c r="R17" i="6"/>
  <c r="R15" i="6"/>
  <c r="R13" i="6"/>
  <c r="R16" i="6"/>
  <c r="R11" i="6"/>
  <c r="R24" i="6"/>
  <c r="R26" i="6"/>
  <c r="R25" i="6"/>
  <c r="R18" i="6"/>
  <c r="R9" i="6"/>
  <c r="R5" i="6"/>
  <c r="R20" i="6"/>
  <c r="R19" i="6"/>
  <c r="R23" i="6"/>
  <c r="R22" i="6"/>
  <c r="R8" i="6"/>
  <c r="R12" i="6"/>
  <c r="R14" i="6"/>
  <c r="R10" i="6"/>
  <c r="R6" i="6"/>
  <c r="R7" i="6"/>
  <c r="T22" i="6"/>
  <c r="AE20" i="51" s="1"/>
  <c r="T18" i="6"/>
  <c r="AE16" i="51" s="1"/>
  <c r="T26" i="6"/>
  <c r="AE24" i="51" s="1"/>
  <c r="T25" i="6"/>
  <c r="AE23" i="51" s="1"/>
  <c r="T24" i="6"/>
  <c r="AE22" i="51" s="1"/>
  <c r="T17" i="6"/>
  <c r="AE15" i="51" s="1"/>
  <c r="T13" i="6"/>
  <c r="AE11" i="51" s="1"/>
  <c r="T23" i="6"/>
  <c r="AE21" i="51" s="1"/>
  <c r="T21" i="6"/>
  <c r="AE19" i="51" s="1"/>
  <c r="T20" i="6"/>
  <c r="AE18" i="51" s="1"/>
  <c r="T14" i="6"/>
  <c r="AE12" i="51" s="1"/>
  <c r="T6" i="6"/>
  <c r="AE4" i="51" s="1"/>
  <c r="T16" i="6"/>
  <c r="AE14" i="51" s="1"/>
  <c r="T11" i="6"/>
  <c r="AE9" i="51" s="1"/>
  <c r="T19" i="6"/>
  <c r="AE17" i="51" s="1"/>
  <c r="T9" i="6"/>
  <c r="AE7" i="51" s="1"/>
  <c r="T5" i="6"/>
  <c r="AE3" i="51" s="1"/>
  <c r="T10" i="6"/>
  <c r="AE8" i="51" s="1"/>
  <c r="T15" i="6"/>
  <c r="AE13" i="51" s="1"/>
  <c r="T7" i="6"/>
  <c r="AE5" i="51" s="1"/>
  <c r="T8" i="6"/>
  <c r="AE6" i="51" s="1"/>
  <c r="T12" i="6"/>
  <c r="AE10" i="51" s="1"/>
  <c r="AH26" i="6"/>
  <c r="AH25" i="6"/>
  <c r="AH16" i="6"/>
  <c r="AH14" i="6"/>
  <c r="AH22" i="6"/>
  <c r="AH12" i="6"/>
  <c r="AH10" i="6"/>
  <c r="AH19" i="6"/>
  <c r="AH11" i="6"/>
  <c r="AH9" i="6"/>
  <c r="AH5" i="6"/>
  <c r="AH21" i="6"/>
  <c r="AH20" i="6"/>
  <c r="AH15" i="6"/>
  <c r="AH23" i="6"/>
  <c r="AH24" i="6"/>
  <c r="AH17" i="6"/>
  <c r="AH7" i="6"/>
  <c r="AH18" i="6"/>
  <c r="AH8" i="6"/>
  <c r="AH13" i="6"/>
  <c r="AH6" i="6"/>
  <c r="L22" i="6"/>
  <c r="L18" i="6"/>
  <c r="L17" i="6"/>
  <c r="L15" i="6"/>
  <c r="L13" i="6"/>
  <c r="L20" i="6"/>
  <c r="L11" i="6"/>
  <c r="L23" i="6"/>
  <c r="L26" i="6"/>
  <c r="L25" i="6"/>
  <c r="L24" i="6"/>
  <c r="L21" i="6"/>
  <c r="L16" i="6"/>
  <c r="L19" i="6"/>
  <c r="L14" i="6"/>
  <c r="L9" i="6"/>
  <c r="L5" i="6"/>
  <c r="L7" i="6"/>
  <c r="L12" i="6"/>
  <c r="L8" i="6"/>
  <c r="L10" i="6"/>
  <c r="L6" i="6"/>
  <c r="M50" i="6"/>
  <c r="Y48" i="6"/>
  <c r="M43" i="6"/>
  <c r="M42" i="6"/>
  <c r="Y41" i="6"/>
  <c r="M41" i="6"/>
  <c r="Y40" i="6"/>
  <c r="Y39" i="6"/>
  <c r="Y49" i="6"/>
  <c r="M49" i="6"/>
  <c r="Y47" i="6"/>
  <c r="M46" i="6"/>
  <c r="M45" i="6"/>
  <c r="Y44" i="6"/>
  <c r="M44" i="6"/>
  <c r="Y43" i="6"/>
  <c r="Y42" i="6"/>
  <c r="M47" i="6"/>
  <c r="Y29" i="6"/>
  <c r="Y46" i="6"/>
  <c r="M38" i="6"/>
  <c r="M34" i="6"/>
  <c r="Y33" i="6"/>
  <c r="Y37" i="6"/>
  <c r="M35" i="6"/>
  <c r="M31" i="6"/>
  <c r="Y30" i="6"/>
  <c r="Y50" i="6"/>
  <c r="M48" i="6"/>
  <c r="M39" i="6"/>
  <c r="Y34" i="6"/>
  <c r="M32" i="6"/>
  <c r="Y38" i="6"/>
  <c r="M36" i="6"/>
  <c r="Y31" i="6"/>
  <c r="M29" i="6"/>
  <c r="M37" i="6"/>
  <c r="Y36" i="6"/>
  <c r="Y32" i="6"/>
  <c r="M30" i="6"/>
  <c r="Y35" i="6"/>
  <c r="Y45" i="6"/>
  <c r="M40" i="6"/>
  <c r="Y16" i="6" s="1"/>
  <c r="AY16" i="6" s="1"/>
  <c r="M33" i="6"/>
  <c r="X50" i="6"/>
  <c r="L49" i="6"/>
  <c r="X47" i="6"/>
  <c r="L46" i="6"/>
  <c r="X44" i="6"/>
  <c r="L43" i="6"/>
  <c r="X41" i="6"/>
  <c r="L40" i="6"/>
  <c r="X38" i="6"/>
  <c r="L37" i="6"/>
  <c r="X35" i="6"/>
  <c r="L34" i="6"/>
  <c r="X32" i="6"/>
  <c r="L31" i="6"/>
  <c r="X29" i="6"/>
  <c r="X49" i="6"/>
  <c r="L45" i="6"/>
  <c r="L44" i="6"/>
  <c r="X43" i="6"/>
  <c r="X42" i="6"/>
  <c r="L47" i="6"/>
  <c r="X23" i="6" s="1"/>
  <c r="AX23" i="6" s="1"/>
  <c r="X46" i="6"/>
  <c r="X45" i="6"/>
  <c r="L30" i="6"/>
  <c r="L29" i="6"/>
  <c r="L50" i="6"/>
  <c r="X31" i="6"/>
  <c r="X30" i="6"/>
  <c r="X48" i="6"/>
  <c r="L41" i="6"/>
  <c r="X36" i="6"/>
  <c r="X40" i="6"/>
  <c r="L38" i="6"/>
  <c r="X14" i="6" s="1"/>
  <c r="AX14" i="6" s="1"/>
  <c r="X33" i="6"/>
  <c r="L42" i="6"/>
  <c r="X37" i="6"/>
  <c r="L35" i="6"/>
  <c r="L48" i="6"/>
  <c r="L39" i="6"/>
  <c r="X34" i="6"/>
  <c r="L32" i="6"/>
  <c r="X39" i="6"/>
  <c r="L33" i="6"/>
  <c r="L36" i="6"/>
  <c r="N50" i="6"/>
  <c r="Z48" i="6"/>
  <c r="N47" i="6"/>
  <c r="Z45" i="6"/>
  <c r="N44" i="6"/>
  <c r="Z42" i="6"/>
  <c r="N41" i="6"/>
  <c r="Z39" i="6"/>
  <c r="N38" i="6"/>
  <c r="Z36" i="6"/>
  <c r="N35" i="6"/>
  <c r="Z33" i="6"/>
  <c r="N32" i="6"/>
  <c r="Z30" i="6"/>
  <c r="N29" i="6"/>
  <c r="N48" i="6"/>
  <c r="N40" i="6"/>
  <c r="N39" i="6"/>
  <c r="Z38" i="6"/>
  <c r="Z37" i="6"/>
  <c r="N43" i="6"/>
  <c r="N42" i="6"/>
  <c r="Z41" i="6"/>
  <c r="Z40" i="6"/>
  <c r="Z49" i="6"/>
  <c r="N46" i="6"/>
  <c r="N45" i="6"/>
  <c r="Z43" i="6"/>
  <c r="N31" i="6"/>
  <c r="Z50" i="6"/>
  <c r="N49" i="6"/>
  <c r="Z25" i="6" s="1"/>
  <c r="Z34" i="6"/>
  <c r="Z47" i="6"/>
  <c r="Z44" i="6"/>
  <c r="N36" i="6"/>
  <c r="Z31" i="6"/>
  <c r="Z35" i="6"/>
  <c r="N33" i="6"/>
  <c r="Z46" i="6"/>
  <c r="N34" i="6"/>
  <c r="Z29" i="6"/>
  <c r="N37" i="6"/>
  <c r="N30" i="6"/>
  <c r="Z32" i="6"/>
  <c r="S24" i="6"/>
  <c r="S22" i="6"/>
  <c r="S20" i="6"/>
  <c r="S18" i="6"/>
  <c r="S21" i="6"/>
  <c r="S26" i="6"/>
  <c r="S25" i="6"/>
  <c r="S16" i="6"/>
  <c r="S11" i="6"/>
  <c r="S9" i="6"/>
  <c r="S7" i="6"/>
  <c r="S5" i="6"/>
  <c r="S19" i="6"/>
  <c r="S13" i="6"/>
  <c r="S23" i="6"/>
  <c r="S14" i="6"/>
  <c r="S15" i="6"/>
  <c r="S12" i="6"/>
  <c r="S10" i="6"/>
  <c r="S6" i="6"/>
  <c r="S17" i="6"/>
  <c r="S8" i="6"/>
  <c r="AE7" i="17"/>
  <c r="AE19" i="17"/>
  <c r="G14" i="17"/>
  <c r="G40" i="17"/>
  <c r="G32" i="17"/>
  <c r="G46" i="17"/>
  <c r="BK23" i="17"/>
  <c r="AJ8" i="16"/>
  <c r="BO8" i="16"/>
  <c r="BO10" i="16"/>
  <c r="AJ15" i="16"/>
  <c r="BO7" i="16"/>
  <c r="BO19" i="16"/>
  <c r="R13" i="15"/>
  <c r="AO8" i="12"/>
  <c r="AO24" i="12"/>
  <c r="AO21" i="12"/>
  <c r="AO26" i="12"/>
  <c r="AI12" i="11"/>
  <c r="BM26" i="11"/>
  <c r="K37" i="11"/>
  <c r="W34" i="11"/>
  <c r="W47" i="11"/>
  <c r="I10" i="11"/>
  <c r="AI5" i="11"/>
  <c r="AI23" i="11"/>
  <c r="AI26" i="11"/>
  <c r="AI14" i="11"/>
  <c r="AO12" i="12"/>
  <c r="AA31" i="10"/>
  <c r="O35" i="10"/>
  <c r="AA45" i="10"/>
  <c r="O32" i="10"/>
  <c r="AA50" i="10"/>
  <c r="O50" i="10"/>
  <c r="O43" i="10"/>
  <c r="F12" i="10"/>
  <c r="F9" i="10"/>
  <c r="F17" i="10"/>
  <c r="F20" i="10"/>
  <c r="F41" i="10"/>
  <c r="F47" i="10"/>
  <c r="F39" i="10"/>
  <c r="K40" i="10"/>
  <c r="K45" i="10"/>
  <c r="K50" i="10"/>
  <c r="K47" i="10"/>
  <c r="W35" i="10"/>
  <c r="K48" i="10"/>
  <c r="K35" i="10"/>
  <c r="AF10" i="10"/>
  <c r="AF18" i="10"/>
  <c r="AF24" i="10"/>
  <c r="K39" i="8"/>
  <c r="AN26" i="6"/>
  <c r="AN25" i="6"/>
  <c r="AN21" i="6"/>
  <c r="AN17" i="6"/>
  <c r="AN16" i="6"/>
  <c r="AN14" i="6"/>
  <c r="AN23" i="6"/>
  <c r="AN20" i="6"/>
  <c r="AN12" i="6"/>
  <c r="AN10" i="6"/>
  <c r="AN24" i="6"/>
  <c r="AN15" i="6"/>
  <c r="AN13" i="6"/>
  <c r="AN19" i="6"/>
  <c r="AN22" i="6"/>
  <c r="AN8" i="6"/>
  <c r="AN18" i="6"/>
  <c r="AN5" i="6"/>
  <c r="AN6" i="6"/>
  <c r="AN11" i="6"/>
  <c r="AN9" i="6"/>
  <c r="AN7" i="6"/>
  <c r="O26" i="6"/>
  <c r="O25" i="6"/>
  <c r="O16" i="6"/>
  <c r="O14" i="6"/>
  <c r="O19" i="6"/>
  <c r="O12" i="6"/>
  <c r="O10" i="6"/>
  <c r="O23" i="6"/>
  <c r="O11" i="6"/>
  <c r="O7" i="6"/>
  <c r="O18" i="6"/>
  <c r="O17" i="6"/>
  <c r="O21" i="6"/>
  <c r="O20" i="6"/>
  <c r="O13" i="6"/>
  <c r="O24" i="6"/>
  <c r="O9" i="6"/>
  <c r="O15" i="6"/>
  <c r="O5" i="6"/>
  <c r="O22" i="6"/>
  <c r="O8" i="6"/>
  <c r="O6" i="6"/>
  <c r="AD23" i="6"/>
  <c r="AD19" i="6"/>
  <c r="AD20" i="6"/>
  <c r="AD17" i="6"/>
  <c r="AD14" i="6"/>
  <c r="AD26" i="6"/>
  <c r="AD25" i="6"/>
  <c r="AD24" i="6"/>
  <c r="AD21" i="6"/>
  <c r="AD7" i="6"/>
  <c r="AD18" i="6"/>
  <c r="AD13" i="6"/>
  <c r="AD12" i="6"/>
  <c r="AD6" i="6"/>
  <c r="AD16" i="6"/>
  <c r="AD5" i="6"/>
  <c r="AD22" i="6"/>
  <c r="AD10" i="6"/>
  <c r="AD15" i="6"/>
  <c r="AD11" i="6"/>
  <c r="AD9" i="6"/>
  <c r="AD8" i="6"/>
  <c r="AS26" i="6"/>
  <c r="AS21" i="6"/>
  <c r="AS18" i="6"/>
  <c r="AS24" i="6"/>
  <c r="AS25" i="6"/>
  <c r="AS22" i="6"/>
  <c r="AS14" i="6"/>
  <c r="AS15" i="6"/>
  <c r="AS7" i="6"/>
  <c r="AS20" i="6"/>
  <c r="AS19" i="6"/>
  <c r="AS16" i="6"/>
  <c r="AS23" i="6"/>
  <c r="AS13" i="6"/>
  <c r="AS11" i="6"/>
  <c r="AS12" i="6"/>
  <c r="AS6" i="6"/>
  <c r="AS8" i="6"/>
  <c r="AS9" i="6"/>
  <c r="AS17" i="6"/>
  <c r="AS10" i="6"/>
  <c r="AS5" i="6"/>
  <c r="AA49" i="6"/>
  <c r="O48" i="6"/>
  <c r="O38" i="6"/>
  <c r="O37" i="6"/>
  <c r="AA36" i="6"/>
  <c r="O36" i="6"/>
  <c r="AA35" i="6"/>
  <c r="AA34" i="6"/>
  <c r="O41" i="6"/>
  <c r="O40" i="6"/>
  <c r="AA39" i="6"/>
  <c r="O39" i="6"/>
  <c r="AA38" i="6"/>
  <c r="AA37" i="6"/>
  <c r="AA46" i="6"/>
  <c r="O44" i="6"/>
  <c r="O43" i="6"/>
  <c r="O42" i="6"/>
  <c r="AA50" i="6"/>
  <c r="O49" i="6"/>
  <c r="AA40" i="6"/>
  <c r="O35" i="6"/>
  <c r="AA30" i="6"/>
  <c r="AA47" i="6"/>
  <c r="O45" i="6"/>
  <c r="AA44" i="6"/>
  <c r="O32" i="6"/>
  <c r="AA31" i="6"/>
  <c r="AA41" i="6"/>
  <c r="O33" i="6"/>
  <c r="O29" i="6"/>
  <c r="O46" i="6"/>
  <c r="AA45" i="6"/>
  <c r="AA32" i="6"/>
  <c r="O30" i="6"/>
  <c r="AA48" i="6"/>
  <c r="O47" i="6"/>
  <c r="AA43" i="6"/>
  <c r="AA33" i="6"/>
  <c r="O31" i="6"/>
  <c r="AA7" i="6" s="1"/>
  <c r="BA7" i="6" s="1"/>
  <c r="O50" i="6"/>
  <c r="AA42" i="6"/>
  <c r="O34" i="6"/>
  <c r="AA29" i="6"/>
  <c r="AG21" i="6"/>
  <c r="AG17" i="6"/>
  <c r="AG26" i="6"/>
  <c r="AG25" i="6"/>
  <c r="AG19" i="6"/>
  <c r="AG16" i="6"/>
  <c r="AG23" i="6"/>
  <c r="AG20" i="6"/>
  <c r="AG15" i="6"/>
  <c r="AG24" i="6"/>
  <c r="AG14" i="6"/>
  <c r="AG12" i="6"/>
  <c r="AG10" i="6"/>
  <c r="AG11" i="6"/>
  <c r="AG22" i="6"/>
  <c r="AG18" i="6"/>
  <c r="AG13" i="6"/>
  <c r="AG8" i="6"/>
  <c r="AG6" i="6"/>
  <c r="AG7" i="6"/>
  <c r="AG9" i="6"/>
  <c r="AG5" i="6"/>
  <c r="AE24" i="6"/>
  <c r="AE20" i="6"/>
  <c r="AE15" i="6"/>
  <c r="AE13" i="6"/>
  <c r="AE11" i="6"/>
  <c r="AE26" i="6"/>
  <c r="AE25" i="6"/>
  <c r="AE23" i="6"/>
  <c r="AE17" i="6"/>
  <c r="AE14" i="6"/>
  <c r="AE18" i="6"/>
  <c r="AE19" i="6"/>
  <c r="AE22" i="6"/>
  <c r="AE21" i="6"/>
  <c r="AE16" i="6"/>
  <c r="AE7" i="6"/>
  <c r="AE5" i="6"/>
  <c r="AE6" i="6"/>
  <c r="AE12" i="6"/>
  <c r="AE10" i="6"/>
  <c r="AE8" i="6"/>
  <c r="AE9" i="6"/>
  <c r="AF24" i="6"/>
  <c r="AF22" i="6"/>
  <c r="AF20" i="6"/>
  <c r="AF18" i="6"/>
  <c r="AF26" i="6"/>
  <c r="AF25" i="6"/>
  <c r="AF23" i="6"/>
  <c r="AF15" i="6"/>
  <c r="AF11" i="6"/>
  <c r="AF9" i="6"/>
  <c r="AF7" i="6"/>
  <c r="AF5" i="6"/>
  <c r="AF19" i="6"/>
  <c r="AF13" i="6"/>
  <c r="AF8" i="6"/>
  <c r="AF14" i="6"/>
  <c r="AF12" i="6"/>
  <c r="AF10" i="6"/>
  <c r="AF21" i="6"/>
  <c r="AF17" i="6"/>
  <c r="AF6" i="6"/>
  <c r="AF16" i="6"/>
  <c r="AC50" i="6"/>
  <c r="Q49" i="6"/>
  <c r="AC47" i="6"/>
  <c r="Q33" i="6"/>
  <c r="Q32" i="6"/>
  <c r="AC31" i="6"/>
  <c r="Q31" i="6"/>
  <c r="AC30" i="6"/>
  <c r="AC29" i="6"/>
  <c r="Q50" i="6"/>
  <c r="AC48" i="6"/>
  <c r="Q48" i="6"/>
  <c r="Q36" i="6"/>
  <c r="Q35" i="6"/>
  <c r="AC34" i="6"/>
  <c r="Q34" i="6"/>
  <c r="AC33" i="6"/>
  <c r="AC32" i="6"/>
  <c r="AC43" i="6"/>
  <c r="AC42" i="6"/>
  <c r="AC41" i="6"/>
  <c r="Q39" i="6"/>
  <c r="Q38" i="6"/>
  <c r="Q37" i="6"/>
  <c r="Q45" i="6"/>
  <c r="AC44" i="6"/>
  <c r="AC37" i="6"/>
  <c r="Q29" i="6"/>
  <c r="Q46" i="6"/>
  <c r="Q42" i="6"/>
  <c r="AC38" i="6"/>
  <c r="AC45" i="6"/>
  <c r="Q43" i="6"/>
  <c r="AC35" i="6"/>
  <c r="Q30" i="6"/>
  <c r="AC49" i="6"/>
  <c r="Q47" i="6"/>
  <c r="Q40" i="6"/>
  <c r="AC39" i="6"/>
  <c r="Q41" i="6"/>
  <c r="AC40" i="6"/>
  <c r="Q44" i="6"/>
  <c r="AC46" i="6"/>
  <c r="AC36" i="6"/>
  <c r="F49" i="6"/>
  <c r="F46" i="6"/>
  <c r="F43" i="6"/>
  <c r="F40" i="6"/>
  <c r="F37" i="6"/>
  <c r="F34" i="6"/>
  <c r="F31" i="6"/>
  <c r="F50" i="6"/>
  <c r="F48" i="6"/>
  <c r="F42" i="6"/>
  <c r="F41" i="6"/>
  <c r="F45" i="6"/>
  <c r="F44" i="6"/>
  <c r="F36" i="6"/>
  <c r="F35" i="6"/>
  <c r="F17" i="6"/>
  <c r="F15" i="6"/>
  <c r="F13" i="6"/>
  <c r="F39" i="6"/>
  <c r="F29" i="6"/>
  <c r="F19" i="6"/>
  <c r="F11" i="6"/>
  <c r="F33" i="6"/>
  <c r="F30" i="6"/>
  <c r="F47" i="6"/>
  <c r="F26" i="6"/>
  <c r="F25" i="6"/>
  <c r="F32" i="6"/>
  <c r="F23" i="6"/>
  <c r="F12" i="6"/>
  <c r="F10" i="6"/>
  <c r="F6" i="6"/>
  <c r="F20" i="6"/>
  <c r="F38" i="6"/>
  <c r="F24" i="6"/>
  <c r="F22" i="6"/>
  <c r="F21" i="6"/>
  <c r="F18" i="6"/>
  <c r="F16" i="6"/>
  <c r="F9" i="6"/>
  <c r="F5" i="6"/>
  <c r="F14" i="6"/>
  <c r="F7" i="6"/>
  <c r="F8" i="6"/>
  <c r="P26" i="6"/>
  <c r="P25" i="6"/>
  <c r="P23" i="6"/>
  <c r="P21" i="6"/>
  <c r="P19" i="6"/>
  <c r="P24" i="6"/>
  <c r="P20" i="6"/>
  <c r="P22" i="6"/>
  <c r="P15" i="6"/>
  <c r="P14" i="6"/>
  <c r="P12" i="6"/>
  <c r="P10" i="6"/>
  <c r="P8" i="6"/>
  <c r="P6" i="6"/>
  <c r="P18" i="6"/>
  <c r="P17" i="6"/>
  <c r="P16" i="6"/>
  <c r="P11" i="6"/>
  <c r="P7" i="6"/>
  <c r="P9" i="6"/>
  <c r="P13" i="6"/>
  <c r="P5" i="6"/>
  <c r="G10" i="17"/>
  <c r="G16" i="17"/>
  <c r="G45" i="17"/>
  <c r="G35" i="17"/>
  <c r="G50" i="17"/>
  <c r="AJ10" i="16"/>
  <c r="AJ5" i="16"/>
  <c r="BO12" i="16"/>
  <c r="BO21" i="16"/>
  <c r="AJ16" i="16"/>
  <c r="BN9" i="14"/>
  <c r="AO16" i="12"/>
  <c r="AO19" i="12"/>
  <c r="BM21" i="11"/>
  <c r="AO13" i="12"/>
  <c r="W39" i="11"/>
  <c r="W31" i="11"/>
  <c r="I19" i="11"/>
  <c r="AI24" i="11"/>
  <c r="AI6" i="11"/>
  <c r="AI16" i="11"/>
  <c r="O46" i="10"/>
  <c r="O36" i="10"/>
  <c r="O47" i="10"/>
  <c r="O33" i="10"/>
  <c r="AA42" i="10"/>
  <c r="AA39" i="10"/>
  <c r="O45" i="10"/>
  <c r="F13" i="10"/>
  <c r="F11" i="10"/>
  <c r="F43" i="10"/>
  <c r="F22" i="10"/>
  <c r="F50" i="10"/>
  <c r="F46" i="10"/>
  <c r="F42" i="10"/>
  <c r="K31" i="10"/>
  <c r="W43" i="10"/>
  <c r="K29" i="10"/>
  <c r="W49" i="10"/>
  <c r="K36" i="10"/>
  <c r="W31" i="10"/>
  <c r="K46" i="10"/>
  <c r="AF9" i="10"/>
  <c r="AF7" i="10"/>
  <c r="AF12" i="10"/>
  <c r="AF20" i="10"/>
  <c r="AF21" i="10"/>
  <c r="K35" i="8"/>
  <c r="AB49" i="6"/>
  <c r="P48" i="6"/>
  <c r="AB46" i="6"/>
  <c r="P45" i="6"/>
  <c r="AB43" i="6"/>
  <c r="P42" i="6"/>
  <c r="AB40" i="6"/>
  <c r="P39" i="6"/>
  <c r="AB37" i="6"/>
  <c r="P36" i="6"/>
  <c r="AB34" i="6"/>
  <c r="P33" i="6"/>
  <c r="AB31" i="6"/>
  <c r="P30" i="6"/>
  <c r="AB50" i="6"/>
  <c r="P50" i="6"/>
  <c r="AB48" i="6"/>
  <c r="P35" i="6"/>
  <c r="P34" i="6"/>
  <c r="AB33" i="6"/>
  <c r="AB32" i="6"/>
  <c r="P38" i="6"/>
  <c r="P37" i="6"/>
  <c r="AB36" i="6"/>
  <c r="AB35" i="6"/>
  <c r="AB47" i="6"/>
  <c r="AB45" i="6"/>
  <c r="AB44" i="6"/>
  <c r="P41" i="6"/>
  <c r="P40" i="6"/>
  <c r="P32" i="6"/>
  <c r="AB41" i="6"/>
  <c r="P29" i="6"/>
  <c r="P46" i="6"/>
  <c r="AB38" i="6"/>
  <c r="P43" i="6"/>
  <c r="AB42" i="6"/>
  <c r="AB29" i="6"/>
  <c r="P49" i="6"/>
  <c r="P44" i="6"/>
  <c r="AB20" i="6" s="1"/>
  <c r="BB20" i="6" s="1"/>
  <c r="AB30" i="6"/>
  <c r="P31" i="6"/>
  <c r="AB39" i="6"/>
  <c r="P47" i="6"/>
  <c r="AB23" i="6" s="1"/>
  <c r="BB23" i="6" s="1"/>
  <c r="AR24" i="6"/>
  <c r="AR22" i="6"/>
  <c r="AR20" i="6"/>
  <c r="AR18" i="6"/>
  <c r="AR23" i="6"/>
  <c r="AR19" i="6"/>
  <c r="AR25" i="6"/>
  <c r="AR14" i="6"/>
  <c r="AR26" i="6"/>
  <c r="AR13" i="6"/>
  <c r="AR11" i="6"/>
  <c r="AR9" i="6"/>
  <c r="AR7" i="6"/>
  <c r="AR5" i="6"/>
  <c r="AR15" i="6"/>
  <c r="AR21" i="6"/>
  <c r="AR17" i="6"/>
  <c r="AR12" i="6"/>
  <c r="AR10" i="6"/>
  <c r="AR6" i="6"/>
  <c r="AR8" i="6"/>
  <c r="AR16" i="6"/>
  <c r="J26" i="6"/>
  <c r="J25" i="6"/>
  <c r="J23" i="6"/>
  <c r="J21" i="6"/>
  <c r="J19" i="6"/>
  <c r="J24" i="6"/>
  <c r="J18" i="6"/>
  <c r="J15" i="6"/>
  <c r="J12" i="6"/>
  <c r="J10" i="6"/>
  <c r="J8" i="6"/>
  <c r="J6" i="6"/>
  <c r="J22" i="6"/>
  <c r="J14" i="6"/>
  <c r="J17" i="6"/>
  <c r="J11" i="6"/>
  <c r="J20" i="6"/>
  <c r="J13" i="6"/>
  <c r="J7" i="6"/>
  <c r="J16" i="6"/>
  <c r="J9" i="6"/>
  <c r="J5" i="6"/>
  <c r="AJ18" i="6"/>
  <c r="AJ24" i="6"/>
  <c r="AJ26" i="6"/>
  <c r="AJ25" i="6"/>
  <c r="AJ22" i="6"/>
  <c r="AJ13" i="6"/>
  <c r="AJ21" i="6"/>
  <c r="AJ6" i="6"/>
  <c r="AJ16" i="6"/>
  <c r="AJ23" i="6"/>
  <c r="AJ17" i="6"/>
  <c r="AJ20" i="6"/>
  <c r="AJ19" i="6"/>
  <c r="AJ15" i="6"/>
  <c r="AJ12" i="6"/>
  <c r="AJ10" i="6"/>
  <c r="AJ8" i="6"/>
  <c r="AJ9" i="6"/>
  <c r="AJ14" i="6"/>
  <c r="AJ11" i="6"/>
  <c r="AJ7" i="6"/>
  <c r="AJ5" i="6"/>
  <c r="AP26" i="6"/>
  <c r="AP25" i="6"/>
  <c r="AP22" i="6"/>
  <c r="AP18" i="6"/>
  <c r="AP19" i="6"/>
  <c r="AP13" i="6"/>
  <c r="AP23" i="6"/>
  <c r="AP16" i="6"/>
  <c r="AP11" i="6"/>
  <c r="AP17" i="6"/>
  <c r="AP14" i="6"/>
  <c r="AP12" i="6"/>
  <c r="AP10" i="6"/>
  <c r="AP24" i="6"/>
  <c r="AP20" i="6"/>
  <c r="AP9" i="6"/>
  <c r="AP5" i="6"/>
  <c r="AP6" i="6"/>
  <c r="AP21" i="6"/>
  <c r="AP7" i="6"/>
  <c r="AP15" i="6"/>
  <c r="AP8" i="6"/>
  <c r="AO26" i="6"/>
  <c r="AO25" i="6"/>
  <c r="AO23" i="6"/>
  <c r="AO21" i="6"/>
  <c r="AO19" i="6"/>
  <c r="AO17" i="6"/>
  <c r="AO16" i="6"/>
  <c r="AO20" i="6"/>
  <c r="AO12" i="6"/>
  <c r="AO10" i="6"/>
  <c r="AO8" i="6"/>
  <c r="AO6" i="6"/>
  <c r="AO13" i="6"/>
  <c r="AO9" i="6"/>
  <c r="AO5" i="6"/>
  <c r="AO18" i="6"/>
  <c r="AO11" i="6"/>
  <c r="AO24" i="6"/>
  <c r="AO15" i="6"/>
  <c r="AO22" i="6"/>
  <c r="AO14" i="6"/>
  <c r="AO7" i="6"/>
  <c r="AT25" i="6"/>
  <c r="AT24" i="6"/>
  <c r="AT20" i="6"/>
  <c r="AT16" i="6"/>
  <c r="AT14" i="6"/>
  <c r="AT17" i="6"/>
  <c r="AT15" i="6"/>
  <c r="AT12" i="6"/>
  <c r="AT10" i="6"/>
  <c r="AT26" i="6"/>
  <c r="AT21" i="6"/>
  <c r="AT18" i="6"/>
  <c r="AT19" i="6"/>
  <c r="AT8" i="6"/>
  <c r="AT22" i="6"/>
  <c r="AT7" i="6"/>
  <c r="AT13" i="6"/>
  <c r="AT11" i="6"/>
  <c r="AT9" i="6"/>
  <c r="AT23" i="6"/>
  <c r="AT6" i="6"/>
  <c r="AT5" i="6"/>
  <c r="AU26" i="6"/>
  <c r="AU25" i="6"/>
  <c r="AU23" i="6"/>
  <c r="AU21" i="6"/>
  <c r="AU19" i="6"/>
  <c r="AU17" i="6"/>
  <c r="AU24" i="6"/>
  <c r="AU15" i="6"/>
  <c r="AU12" i="6"/>
  <c r="AU10" i="6"/>
  <c r="AU8" i="6"/>
  <c r="AU6" i="6"/>
  <c r="AU20" i="6"/>
  <c r="AU16" i="6"/>
  <c r="AU22" i="6"/>
  <c r="AU13" i="6"/>
  <c r="AU11" i="6"/>
  <c r="AU18" i="6"/>
  <c r="AU14" i="6"/>
  <c r="AU7" i="6"/>
  <c r="AU9" i="6"/>
  <c r="AU5" i="6"/>
  <c r="BK5" i="29"/>
  <c r="G33" i="19"/>
  <c r="T13" i="19"/>
  <c r="R11" i="51" s="1"/>
  <c r="G21" i="17"/>
  <c r="G13" i="17"/>
  <c r="G33" i="17"/>
  <c r="G31" i="17"/>
  <c r="G38" i="17"/>
  <c r="AJ7" i="16"/>
  <c r="Q5" i="16"/>
  <c r="Q17" i="16"/>
  <c r="BO14" i="16"/>
  <c r="BO20" i="16"/>
  <c r="AJ13" i="16"/>
  <c r="AJ11" i="16"/>
  <c r="BN10" i="14"/>
  <c r="AO17" i="12"/>
  <c r="AO18" i="12"/>
  <c r="AO7" i="12"/>
  <c r="BM19" i="11"/>
  <c r="K41" i="11"/>
  <c r="K33" i="11"/>
  <c r="I46" i="11"/>
  <c r="AI10" i="11"/>
  <c r="AI21" i="11"/>
  <c r="AA30" i="10"/>
  <c r="O37" i="10"/>
  <c r="O38" i="10"/>
  <c r="O34" i="10"/>
  <c r="AA43" i="10"/>
  <c r="AA40" i="10"/>
  <c r="AA46" i="10"/>
  <c r="F16" i="10"/>
  <c r="F14" i="10"/>
  <c r="F44" i="10"/>
  <c r="F24" i="10"/>
  <c r="F26" i="10"/>
  <c r="F49" i="10"/>
  <c r="F45" i="10"/>
  <c r="K30" i="10"/>
  <c r="W44" i="10"/>
  <c r="W20" i="10" s="1"/>
  <c r="AW20" i="10" s="1"/>
  <c r="W37" i="10"/>
  <c r="K42" i="10"/>
  <c r="W36" i="10"/>
  <c r="W32" i="10"/>
  <c r="W47" i="10"/>
  <c r="AF13" i="10"/>
  <c r="AF25" i="10"/>
  <c r="K34" i="8"/>
  <c r="AK23" i="6"/>
  <c r="AK19" i="6"/>
  <c r="AK15" i="6"/>
  <c r="AK13" i="6"/>
  <c r="AK24" i="6"/>
  <c r="AK21" i="6"/>
  <c r="AK14" i="6"/>
  <c r="AK11" i="6"/>
  <c r="AK18" i="6"/>
  <c r="AK16" i="6"/>
  <c r="AK7" i="6"/>
  <c r="AK25" i="6"/>
  <c r="AK22" i="6"/>
  <c r="AK26" i="6"/>
  <c r="AK6" i="6"/>
  <c r="AK8" i="6"/>
  <c r="AK20" i="6"/>
  <c r="AK9" i="6"/>
  <c r="AK12" i="6"/>
  <c r="AK10" i="6"/>
  <c r="AK5" i="6"/>
  <c r="AK17" i="6"/>
  <c r="BO26" i="6"/>
  <c r="BO25" i="6"/>
  <c r="BO24" i="6"/>
  <c r="BO20" i="6"/>
  <c r="BO15" i="6"/>
  <c r="BO13" i="6"/>
  <c r="BO23" i="6"/>
  <c r="BO11" i="6"/>
  <c r="BO22" i="6"/>
  <c r="BO14" i="6"/>
  <c r="BO18" i="6"/>
  <c r="BO17" i="6"/>
  <c r="BO16" i="6"/>
  <c r="BO19" i="6"/>
  <c r="BO12" i="6"/>
  <c r="BO7" i="6"/>
  <c r="BO21" i="6"/>
  <c r="BO6" i="6"/>
  <c r="BO8" i="6"/>
  <c r="BO9" i="6"/>
  <c r="BO10" i="6"/>
  <c r="BO5" i="6"/>
  <c r="W50" i="6"/>
  <c r="K49" i="6"/>
  <c r="W47" i="6"/>
  <c r="K47" i="6"/>
  <c r="W46" i="6"/>
  <c r="K46" i="6"/>
  <c r="W45" i="6"/>
  <c r="W44" i="6"/>
  <c r="K30" i="6"/>
  <c r="K29" i="6"/>
  <c r="K33" i="6"/>
  <c r="K32" i="6"/>
  <c r="W31" i="6"/>
  <c r="K31" i="6"/>
  <c r="W30" i="6"/>
  <c r="W29" i="6"/>
  <c r="W34" i="6"/>
  <c r="W33" i="6"/>
  <c r="W32" i="6"/>
  <c r="K44" i="6"/>
  <c r="W20" i="6" s="1"/>
  <c r="AW20" i="6" s="1"/>
  <c r="W39" i="6"/>
  <c r="K37" i="6"/>
  <c r="W48" i="6"/>
  <c r="W43" i="6"/>
  <c r="K41" i="6"/>
  <c r="W36" i="6"/>
  <c r="K34" i="6"/>
  <c r="K45" i="6"/>
  <c r="W40" i="6"/>
  <c r="K38" i="6"/>
  <c r="K42" i="6"/>
  <c r="W41" i="6"/>
  <c r="W37" i="6"/>
  <c r="K35" i="6"/>
  <c r="K50" i="6"/>
  <c r="W42" i="6"/>
  <c r="K40" i="6"/>
  <c r="K36" i="6"/>
  <c r="W12" i="6" s="1"/>
  <c r="W35" i="6"/>
  <c r="K39" i="6"/>
  <c r="W49" i="6"/>
  <c r="W38" i="6"/>
  <c r="K48" i="6"/>
  <c r="K43" i="6"/>
  <c r="BK26" i="6"/>
  <c r="BK21" i="6"/>
  <c r="BK25" i="6"/>
  <c r="BK24" i="6"/>
  <c r="BK18" i="6"/>
  <c r="BK16" i="6"/>
  <c r="BK12" i="6"/>
  <c r="BK13" i="6"/>
  <c r="BK9" i="6"/>
  <c r="BK5" i="6"/>
  <c r="BK14" i="6"/>
  <c r="BK22" i="6"/>
  <c r="BK15" i="6"/>
  <c r="BK20" i="6"/>
  <c r="BK11" i="6"/>
  <c r="BK10" i="6"/>
  <c r="BK17" i="6"/>
  <c r="BK6" i="6"/>
  <c r="BK7" i="6"/>
  <c r="BK23" i="6"/>
  <c r="BK19" i="6"/>
  <c r="BK8" i="6"/>
  <c r="BJ26" i="6"/>
  <c r="BJ25" i="6"/>
  <c r="BJ24" i="6"/>
  <c r="BJ22" i="6"/>
  <c r="BJ20" i="6"/>
  <c r="BJ18" i="6"/>
  <c r="BJ21" i="6"/>
  <c r="BJ17" i="6"/>
  <c r="BJ16" i="6"/>
  <c r="BJ12" i="6"/>
  <c r="BJ15" i="6"/>
  <c r="BJ11" i="6"/>
  <c r="BJ9" i="6"/>
  <c r="BJ7" i="6"/>
  <c r="BJ5" i="6"/>
  <c r="BJ13" i="6"/>
  <c r="BJ23" i="6"/>
  <c r="BJ19" i="6"/>
  <c r="BJ10" i="6"/>
  <c r="BJ8" i="6"/>
  <c r="BJ6" i="6"/>
  <c r="BJ14" i="6"/>
  <c r="BP25" i="6"/>
  <c r="BP24" i="6"/>
  <c r="BP22" i="6"/>
  <c r="BP20" i="6"/>
  <c r="BP18" i="6"/>
  <c r="BP19" i="6"/>
  <c r="BP15" i="6"/>
  <c r="BP26" i="6"/>
  <c r="BP23" i="6"/>
  <c r="BP11" i="6"/>
  <c r="BP9" i="6"/>
  <c r="BP7" i="6"/>
  <c r="BP5" i="6"/>
  <c r="BP17" i="6"/>
  <c r="BP16" i="6"/>
  <c r="BP8" i="6"/>
  <c r="BP10" i="6"/>
  <c r="BP21" i="6"/>
  <c r="BP14" i="6"/>
  <c r="BP12" i="6"/>
  <c r="BP13" i="6"/>
  <c r="BP6" i="6"/>
  <c r="BM23" i="6"/>
  <c r="BM21" i="6"/>
  <c r="BM19" i="6"/>
  <c r="BM17" i="6"/>
  <c r="BM20" i="6"/>
  <c r="BM26" i="6"/>
  <c r="BM25" i="6"/>
  <c r="BM24" i="6"/>
  <c r="BM13" i="6"/>
  <c r="BM10" i="6"/>
  <c r="BM8" i="6"/>
  <c r="BM6" i="6"/>
  <c r="BM14" i="6"/>
  <c r="BM15" i="6"/>
  <c r="BM22" i="6"/>
  <c r="BM18" i="6"/>
  <c r="BM16" i="6"/>
  <c r="BM11" i="6"/>
  <c r="BM12" i="6"/>
  <c r="BM5" i="6"/>
  <c r="BM7" i="6"/>
  <c r="BM9" i="6"/>
  <c r="AO26" i="7"/>
  <c r="AO25" i="7"/>
  <c r="AO23" i="7"/>
  <c r="AO20" i="7"/>
  <c r="AO24" i="7"/>
  <c r="AO19" i="7"/>
  <c r="AO15" i="7"/>
  <c r="AO13" i="7"/>
  <c r="AO12" i="7"/>
  <c r="AO18" i="7"/>
  <c r="AO9" i="7"/>
  <c r="AO5" i="7"/>
  <c r="AO21" i="7"/>
  <c r="AO17" i="7"/>
  <c r="AO22" i="7"/>
  <c r="AO10" i="7"/>
  <c r="AO6" i="7"/>
  <c r="AO14" i="7"/>
  <c r="AO11" i="7"/>
  <c r="AO8" i="7"/>
  <c r="AO7" i="7"/>
  <c r="AO16" i="7"/>
  <c r="P7" i="24"/>
  <c r="W38" i="19"/>
  <c r="AU16" i="18"/>
  <c r="AU17" i="18"/>
  <c r="P37" i="16"/>
  <c r="AF11" i="16"/>
  <c r="E6" i="16"/>
  <c r="E11" i="16"/>
  <c r="E24" i="16"/>
  <c r="AF8" i="16"/>
  <c r="AF26" i="16"/>
  <c r="P31" i="16"/>
  <c r="AB29" i="16"/>
  <c r="AB31" i="16"/>
  <c r="AB40" i="16"/>
  <c r="AB49" i="16"/>
  <c r="AB36" i="16"/>
  <c r="AB45" i="16"/>
  <c r="J5" i="15"/>
  <c r="J22" i="15"/>
  <c r="F29" i="15"/>
  <c r="F30" i="15"/>
  <c r="F20" i="15"/>
  <c r="F13" i="15"/>
  <c r="F21" i="15"/>
  <c r="F41" i="15"/>
  <c r="F43" i="15"/>
  <c r="R24" i="15"/>
  <c r="AU14" i="14"/>
  <c r="Q15" i="13"/>
  <c r="H11" i="12"/>
  <c r="H5" i="12"/>
  <c r="AN7" i="12"/>
  <c r="AN11" i="12"/>
  <c r="F15" i="12"/>
  <c r="BN15" i="12"/>
  <c r="BN9" i="12"/>
  <c r="BN21" i="12"/>
  <c r="H21" i="12"/>
  <c r="H13" i="12"/>
  <c r="H25" i="12"/>
  <c r="H24" i="12"/>
  <c r="H35" i="12"/>
  <c r="H31" i="12"/>
  <c r="H49" i="12"/>
  <c r="AN6" i="12"/>
  <c r="AN17" i="12"/>
  <c r="AN20" i="12"/>
  <c r="I18" i="11"/>
  <c r="I8" i="11"/>
  <c r="I26" i="11"/>
  <c r="I39" i="11"/>
  <c r="I44" i="11"/>
  <c r="I47" i="11"/>
  <c r="I43" i="11"/>
  <c r="AC40" i="10"/>
  <c r="AC46" i="10"/>
  <c r="Q35" i="10"/>
  <c r="AC48" i="10"/>
  <c r="AC45" i="10"/>
  <c r="Q40" i="10"/>
  <c r="Q36" i="10"/>
  <c r="Q49" i="10"/>
  <c r="H12" i="10"/>
  <c r="H22" i="10"/>
  <c r="H29" i="10"/>
  <c r="H33" i="10"/>
  <c r="H42" i="10"/>
  <c r="H37" i="10"/>
  <c r="AJ11" i="10"/>
  <c r="AJ16" i="10"/>
  <c r="AJ22" i="10"/>
  <c r="BL5" i="10"/>
  <c r="BL14" i="10"/>
  <c r="BL20" i="10"/>
  <c r="BL24" i="10"/>
  <c r="BP9" i="10"/>
  <c r="BP8" i="10"/>
  <c r="BP20" i="10"/>
  <c r="BP21" i="10"/>
  <c r="T26" i="9"/>
  <c r="AB24" i="51" s="1"/>
  <c r="T25" i="9"/>
  <c r="AB23" i="51" s="1"/>
  <c r="AE23" i="9"/>
  <c r="W39" i="8"/>
  <c r="K32" i="8"/>
  <c r="K47" i="8"/>
  <c r="K30" i="8"/>
  <c r="W34" i="8"/>
  <c r="W32" i="8"/>
  <c r="W41" i="8"/>
  <c r="W50" i="8"/>
  <c r="AC20" i="8"/>
  <c r="BC20" i="8" s="1"/>
  <c r="AC26" i="8"/>
  <c r="BC26" i="8" s="1"/>
  <c r="AC6" i="8"/>
  <c r="BC6" i="8" s="1"/>
  <c r="AB7" i="7"/>
  <c r="BB7" i="7" s="1"/>
  <c r="AB14" i="7"/>
  <c r="BB14" i="7" s="1"/>
  <c r="AB10" i="7"/>
  <c r="BB10" i="7" s="1"/>
  <c r="AB12" i="7"/>
  <c r="AI26" i="7"/>
  <c r="AI25" i="7"/>
  <c r="AI23" i="7"/>
  <c r="AI20" i="7"/>
  <c r="AI16" i="7"/>
  <c r="AI13" i="7"/>
  <c r="AI12" i="7"/>
  <c r="AI21" i="7"/>
  <c r="AI22" i="7"/>
  <c r="AI17" i="7"/>
  <c r="AI18" i="7"/>
  <c r="AI15" i="7"/>
  <c r="AI24" i="7"/>
  <c r="AI10" i="7"/>
  <c r="AI6" i="7"/>
  <c r="AI14" i="7"/>
  <c r="AI7" i="7"/>
  <c r="AI11" i="7"/>
  <c r="AI9" i="7"/>
  <c r="AI5" i="7"/>
  <c r="AI8" i="7"/>
  <c r="AI19" i="7"/>
  <c r="AP23" i="7"/>
  <c r="AP20" i="7"/>
  <c r="AP16" i="7"/>
  <c r="AP26" i="7"/>
  <c r="AP18" i="7"/>
  <c r="AP15" i="7"/>
  <c r="AP24" i="7"/>
  <c r="AP25" i="7"/>
  <c r="AP21" i="7"/>
  <c r="AP17" i="7"/>
  <c r="AP19" i="7"/>
  <c r="AP9" i="7"/>
  <c r="AP7" i="7"/>
  <c r="AP5" i="7"/>
  <c r="AP22" i="7"/>
  <c r="AP13" i="7"/>
  <c r="AP10" i="7"/>
  <c r="AP6" i="7"/>
  <c r="AP12" i="7"/>
  <c r="AP14" i="7"/>
  <c r="AP11" i="7"/>
  <c r="AP8" i="7"/>
  <c r="AN21" i="7"/>
  <c r="AN19" i="7"/>
  <c r="AN17" i="7"/>
  <c r="AN15" i="7"/>
  <c r="AN24" i="7"/>
  <c r="AN23" i="7"/>
  <c r="AN26" i="7"/>
  <c r="AN20" i="7"/>
  <c r="AN18" i="7"/>
  <c r="AN25" i="7"/>
  <c r="AN22" i="7"/>
  <c r="AN16" i="7"/>
  <c r="AN14" i="7"/>
  <c r="AN11" i="7"/>
  <c r="AN8" i="7"/>
  <c r="AN9" i="7"/>
  <c r="AN5" i="7"/>
  <c r="AN13" i="7"/>
  <c r="AN10" i="7"/>
  <c r="AN12" i="7"/>
  <c r="AN6" i="7"/>
  <c r="AN7" i="7"/>
  <c r="AF24" i="7"/>
  <c r="AF25" i="7"/>
  <c r="AF22" i="7"/>
  <c r="AF18" i="7"/>
  <c r="AF14" i="7"/>
  <c r="AF11" i="7"/>
  <c r="AF20" i="7"/>
  <c r="AF21" i="7"/>
  <c r="AF26" i="7"/>
  <c r="AF19" i="7"/>
  <c r="AF16" i="7"/>
  <c r="AF12" i="7"/>
  <c r="AF8" i="7"/>
  <c r="AF13" i="7"/>
  <c r="AF9" i="7"/>
  <c r="AF17" i="7"/>
  <c r="AF15" i="7"/>
  <c r="AF10" i="7"/>
  <c r="AF7" i="7"/>
  <c r="AF23" i="7"/>
  <c r="AF5" i="7"/>
  <c r="AF6" i="7"/>
  <c r="X49" i="7"/>
  <c r="L48" i="7"/>
  <c r="X46" i="7"/>
  <c r="L45" i="7"/>
  <c r="X43" i="7"/>
  <c r="L42" i="7"/>
  <c r="X50" i="7"/>
  <c r="L49" i="7"/>
  <c r="X47" i="7"/>
  <c r="L46" i="7"/>
  <c r="X44" i="7"/>
  <c r="L43" i="7"/>
  <c r="X41" i="7"/>
  <c r="L40" i="7"/>
  <c r="X38" i="7"/>
  <c r="L37" i="7"/>
  <c r="X35" i="7"/>
  <c r="L34" i="7"/>
  <c r="X32" i="7"/>
  <c r="L31" i="7"/>
  <c r="L35" i="7"/>
  <c r="X33" i="7"/>
  <c r="L29" i="7"/>
  <c r="L50" i="7"/>
  <c r="X31" i="7"/>
  <c r="X30" i="7"/>
  <c r="L41" i="7"/>
  <c r="X40" i="7"/>
  <c r="X29" i="7"/>
  <c r="L47" i="7"/>
  <c r="L33" i="7"/>
  <c r="L30" i="7"/>
  <c r="X6" i="7" s="1"/>
  <c r="AX6" i="7" s="1"/>
  <c r="X39" i="7"/>
  <c r="X37" i="7"/>
  <c r="X36" i="7"/>
  <c r="L32" i="7"/>
  <c r="X48" i="7"/>
  <c r="X45" i="7"/>
  <c r="L44" i="7"/>
  <c r="L39" i="7"/>
  <c r="L38" i="7"/>
  <c r="L36" i="7"/>
  <c r="X34" i="7"/>
  <c r="X42" i="7"/>
  <c r="T26" i="7"/>
  <c r="AD24" i="51" s="1"/>
  <c r="T21" i="7"/>
  <c r="AD19" i="51" s="1"/>
  <c r="T25" i="7"/>
  <c r="AD23" i="51" s="1"/>
  <c r="T20" i="7"/>
  <c r="AD18" i="51" s="1"/>
  <c r="T16" i="7"/>
  <c r="AD14" i="51" s="1"/>
  <c r="T19" i="7"/>
  <c r="AD17" i="51" s="1"/>
  <c r="T13" i="7"/>
  <c r="AD11" i="51" s="1"/>
  <c r="T10" i="7"/>
  <c r="AD8" i="51" s="1"/>
  <c r="T8" i="7"/>
  <c r="AD6" i="51" s="1"/>
  <c r="T6" i="7"/>
  <c r="AD4" i="51" s="1"/>
  <c r="T23" i="7"/>
  <c r="AD21" i="51" s="1"/>
  <c r="T17" i="7"/>
  <c r="AD15" i="51" s="1"/>
  <c r="T24" i="7"/>
  <c r="AD22" i="51" s="1"/>
  <c r="T11" i="7"/>
  <c r="AD9" i="51" s="1"/>
  <c r="T7" i="7"/>
  <c r="AD5" i="51" s="1"/>
  <c r="T18" i="7"/>
  <c r="AD16" i="51" s="1"/>
  <c r="T22" i="7"/>
  <c r="AD20" i="51" s="1"/>
  <c r="T14" i="7"/>
  <c r="AD12" i="51" s="1"/>
  <c r="T12" i="7"/>
  <c r="AD10" i="51" s="1"/>
  <c r="T9" i="7"/>
  <c r="AD7" i="51" s="1"/>
  <c r="T5" i="7"/>
  <c r="AD3" i="51" s="1"/>
  <c r="T15" i="7"/>
  <c r="AD13" i="51" s="1"/>
  <c r="AK9" i="18"/>
  <c r="AU20" i="18"/>
  <c r="AU25" i="18"/>
  <c r="AF20" i="16"/>
  <c r="E17" i="16"/>
  <c r="E25" i="16"/>
  <c r="AF12" i="16"/>
  <c r="AF23" i="16"/>
  <c r="P46" i="16"/>
  <c r="P40" i="16"/>
  <c r="AB34" i="16"/>
  <c r="AB43" i="16"/>
  <c r="AB30" i="16"/>
  <c r="AB39" i="16"/>
  <c r="AB48" i="16"/>
  <c r="E7" i="16"/>
  <c r="J23" i="15"/>
  <c r="J18" i="15"/>
  <c r="J11" i="15"/>
  <c r="J25" i="15"/>
  <c r="F44" i="15"/>
  <c r="F6" i="15"/>
  <c r="F38" i="15"/>
  <c r="F39" i="15"/>
  <c r="F25" i="15"/>
  <c r="F31" i="15"/>
  <c r="F49" i="15"/>
  <c r="AU24" i="14"/>
  <c r="Q20" i="13"/>
  <c r="H9" i="12"/>
  <c r="AN9" i="12"/>
  <c r="BN6" i="12"/>
  <c r="BN19" i="12"/>
  <c r="BN12" i="12"/>
  <c r="BN23" i="12"/>
  <c r="H6" i="12"/>
  <c r="H17" i="12"/>
  <c r="H33" i="12"/>
  <c r="H48" i="12"/>
  <c r="H41" i="12"/>
  <c r="H37" i="12"/>
  <c r="AN10" i="12"/>
  <c r="AN16" i="12"/>
  <c r="AN23" i="12"/>
  <c r="I16" i="11"/>
  <c r="I12" i="11"/>
  <c r="I42" i="11"/>
  <c r="I21" i="11"/>
  <c r="I40" i="11"/>
  <c r="I49" i="11"/>
  <c r="I48" i="11"/>
  <c r="AC42" i="10"/>
  <c r="AC29" i="10"/>
  <c r="AC44" i="10"/>
  <c r="Q29" i="10"/>
  <c r="AC37" i="10"/>
  <c r="Q45" i="10"/>
  <c r="Q37" i="10"/>
  <c r="H17" i="10"/>
  <c r="H15" i="10"/>
  <c r="H21" i="10"/>
  <c r="H36" i="10"/>
  <c r="H47" i="10"/>
  <c r="H43" i="10"/>
  <c r="AJ15" i="10"/>
  <c r="AJ23" i="10"/>
  <c r="AJ26" i="10"/>
  <c r="BL9" i="10"/>
  <c r="BL6" i="10"/>
  <c r="BL19" i="10"/>
  <c r="BL26" i="10"/>
  <c r="BP7" i="10"/>
  <c r="BP5" i="10"/>
  <c r="BP13" i="10"/>
  <c r="BP19" i="10"/>
  <c r="T9" i="9"/>
  <c r="AB7" i="51" s="1"/>
  <c r="T19" i="9"/>
  <c r="AB17" i="51" s="1"/>
  <c r="T17" i="9"/>
  <c r="AB15" i="51" s="1"/>
  <c r="T15" i="9"/>
  <c r="AB13" i="51" s="1"/>
  <c r="T18" i="9"/>
  <c r="AB16" i="51" s="1"/>
  <c r="T11" i="9"/>
  <c r="AB9" i="51" s="1"/>
  <c r="W30" i="8"/>
  <c r="W48" i="8"/>
  <c r="K42" i="8"/>
  <c r="W43" i="8"/>
  <c r="K36" i="8"/>
  <c r="W35" i="8"/>
  <c r="W44" i="8"/>
  <c r="AC18" i="8"/>
  <c r="BC18" i="8" s="1"/>
  <c r="V12" i="7"/>
  <c r="AB17" i="7"/>
  <c r="BB17" i="7" s="1"/>
  <c r="AB6" i="7"/>
  <c r="BB6" i="7" s="1"/>
  <c r="AB15" i="7"/>
  <c r="BB15" i="7" s="1"/>
  <c r="H49" i="7"/>
  <c r="H46" i="7"/>
  <c r="H43" i="7"/>
  <c r="H50" i="7"/>
  <c r="H47" i="7"/>
  <c r="H44" i="7"/>
  <c r="H41" i="7"/>
  <c r="H38" i="7"/>
  <c r="H35" i="7"/>
  <c r="H32" i="7"/>
  <c r="H36" i="7"/>
  <c r="H45" i="7"/>
  <c r="H34" i="7"/>
  <c r="H33" i="7"/>
  <c r="H31" i="7"/>
  <c r="H24" i="7"/>
  <c r="H42" i="7"/>
  <c r="H26" i="7"/>
  <c r="H22" i="7"/>
  <c r="H48" i="7"/>
  <c r="H29" i="7"/>
  <c r="H17" i="7"/>
  <c r="H20" i="7"/>
  <c r="H40" i="7"/>
  <c r="H37" i="7"/>
  <c r="H18" i="7"/>
  <c r="H10" i="7"/>
  <c r="H8" i="7"/>
  <c r="H6" i="7"/>
  <c r="H30" i="7"/>
  <c r="H25" i="7"/>
  <c r="H16" i="7"/>
  <c r="H13" i="7"/>
  <c r="H11" i="7"/>
  <c r="H7" i="7"/>
  <c r="H21" i="7"/>
  <c r="H12" i="7"/>
  <c r="H39" i="7"/>
  <c r="H23" i="7"/>
  <c r="H19" i="7"/>
  <c r="H9" i="7"/>
  <c r="H15" i="7"/>
  <c r="H14" i="7"/>
  <c r="H5" i="7"/>
  <c r="F48" i="7"/>
  <c r="F45" i="7"/>
  <c r="F49" i="7"/>
  <c r="F46" i="7"/>
  <c r="F43" i="7"/>
  <c r="F40" i="7"/>
  <c r="F37" i="7"/>
  <c r="F34" i="7"/>
  <c r="F31" i="7"/>
  <c r="F41" i="7"/>
  <c r="F32" i="7"/>
  <c r="F47" i="7"/>
  <c r="F39" i="7"/>
  <c r="F38" i="7"/>
  <c r="F36" i="7"/>
  <c r="F26" i="7"/>
  <c r="F22" i="7"/>
  <c r="F20" i="7"/>
  <c r="F18" i="7"/>
  <c r="F16" i="7"/>
  <c r="F14" i="7"/>
  <c r="F50" i="7"/>
  <c r="F21" i="7"/>
  <c r="F35" i="7"/>
  <c r="F42" i="7"/>
  <c r="F25" i="7"/>
  <c r="F23" i="7"/>
  <c r="F33" i="7"/>
  <c r="F29" i="7"/>
  <c r="F17" i="7"/>
  <c r="F30" i="7"/>
  <c r="F24" i="7"/>
  <c r="F19" i="7"/>
  <c r="F13" i="7"/>
  <c r="F15" i="7"/>
  <c r="F10" i="7"/>
  <c r="F6" i="7"/>
  <c r="F11" i="7"/>
  <c r="F7" i="7"/>
  <c r="F12" i="7"/>
  <c r="F8" i="7"/>
  <c r="F9" i="7"/>
  <c r="F5" i="7"/>
  <c r="F44" i="7"/>
  <c r="BO22" i="7"/>
  <c r="BO20" i="7"/>
  <c r="BO18" i="7"/>
  <c r="BO16" i="7"/>
  <c r="BO14" i="7"/>
  <c r="BO24" i="7"/>
  <c r="BO25" i="7"/>
  <c r="BO23" i="7"/>
  <c r="BO15" i="7"/>
  <c r="BO21" i="7"/>
  <c r="BO26" i="7"/>
  <c r="BO19" i="7"/>
  <c r="BO7" i="7"/>
  <c r="BO17" i="7"/>
  <c r="BO8" i="7"/>
  <c r="BO13" i="7"/>
  <c r="BO12" i="7"/>
  <c r="BO9" i="7"/>
  <c r="BO11" i="7"/>
  <c r="BO10" i="7"/>
  <c r="BO6" i="7"/>
  <c r="BO5" i="7"/>
  <c r="BI22" i="7"/>
  <c r="BI20" i="7"/>
  <c r="BI18" i="7"/>
  <c r="BI16" i="7"/>
  <c r="BI14" i="7"/>
  <c r="BI23" i="7"/>
  <c r="BI17" i="7"/>
  <c r="BI25" i="7"/>
  <c r="BI26" i="7"/>
  <c r="BI13" i="7"/>
  <c r="BI8" i="7"/>
  <c r="BI12" i="7"/>
  <c r="BI24" i="7"/>
  <c r="BI9" i="7"/>
  <c r="BI19" i="7"/>
  <c r="BI11" i="7"/>
  <c r="BI10" i="7"/>
  <c r="BI7" i="7"/>
  <c r="BI15" i="7"/>
  <c r="BI21" i="7"/>
  <c r="BI5" i="7"/>
  <c r="BI6" i="7"/>
  <c r="AR24" i="7"/>
  <c r="AR26" i="7"/>
  <c r="AR23" i="7"/>
  <c r="AR21" i="7"/>
  <c r="AR17" i="7"/>
  <c r="AR11" i="7"/>
  <c r="AR25" i="7"/>
  <c r="AR20" i="7"/>
  <c r="AR22" i="7"/>
  <c r="AR18" i="7"/>
  <c r="AR13" i="7"/>
  <c r="AR19" i="7"/>
  <c r="AR12" i="7"/>
  <c r="AR7" i="7"/>
  <c r="AR8" i="7"/>
  <c r="AR16" i="7"/>
  <c r="AR14" i="7"/>
  <c r="AR10" i="7"/>
  <c r="AR6" i="7"/>
  <c r="AR15" i="7"/>
  <c r="AR9" i="7"/>
  <c r="AR5" i="7"/>
  <c r="R4" i="45"/>
  <c r="R22" i="45"/>
  <c r="AK25" i="18"/>
  <c r="AU26" i="18"/>
  <c r="E16" i="16"/>
  <c r="E13" i="16"/>
  <c r="E19" i="16"/>
  <c r="E26" i="16"/>
  <c r="AF13" i="16"/>
  <c r="AF24" i="16"/>
  <c r="P43" i="16"/>
  <c r="P49" i="16"/>
  <c r="AB50" i="16"/>
  <c r="P36" i="16"/>
  <c r="P45" i="16"/>
  <c r="P32" i="16"/>
  <c r="P41" i="16"/>
  <c r="P50" i="16"/>
  <c r="J12" i="15"/>
  <c r="J24" i="15"/>
  <c r="AK6" i="15"/>
  <c r="F16" i="15"/>
  <c r="F22" i="15"/>
  <c r="F8" i="15"/>
  <c r="F50" i="15"/>
  <c r="F26" i="15"/>
  <c r="F34" i="15"/>
  <c r="F42" i="15"/>
  <c r="H14" i="12"/>
  <c r="BL7" i="12"/>
  <c r="BN8" i="12"/>
  <c r="BN25" i="12"/>
  <c r="BN14" i="12"/>
  <c r="BN26" i="12"/>
  <c r="H8" i="12"/>
  <c r="H19" i="12"/>
  <c r="H26" i="12"/>
  <c r="H30" i="12"/>
  <c r="H44" i="12"/>
  <c r="H40" i="12"/>
  <c r="AN12" i="12"/>
  <c r="AN18" i="12"/>
  <c r="AN25" i="12"/>
  <c r="I7" i="11"/>
  <c r="I6" i="11"/>
  <c r="I13" i="11"/>
  <c r="I50" i="11"/>
  <c r="I23" i="11"/>
  <c r="I29" i="11"/>
  <c r="I24" i="11"/>
  <c r="Q30" i="10"/>
  <c r="AC30" i="10"/>
  <c r="Q42" i="10"/>
  <c r="AC31" i="10"/>
  <c r="AC38" i="10"/>
  <c r="AC49" i="10"/>
  <c r="Q38" i="10"/>
  <c r="H14" i="10"/>
  <c r="H18" i="10"/>
  <c r="H23" i="10"/>
  <c r="H44" i="10"/>
  <c r="H50" i="10"/>
  <c r="H46" i="10"/>
  <c r="AJ17" i="10"/>
  <c r="AJ24" i="10"/>
  <c r="BL11" i="10"/>
  <c r="BL8" i="10"/>
  <c r="BL22" i="10"/>
  <c r="BP11" i="10"/>
  <c r="AJ10" i="10"/>
  <c r="BP24" i="10"/>
  <c r="BP26" i="10"/>
  <c r="T5" i="9"/>
  <c r="AB3" i="51" s="1"/>
  <c r="T23" i="9"/>
  <c r="AB21" i="51" s="1"/>
  <c r="T20" i="9"/>
  <c r="AB18" i="51" s="1"/>
  <c r="W42" i="8"/>
  <c r="K50" i="8"/>
  <c r="W46" i="8"/>
  <c r="K45" i="8"/>
  <c r="W36" i="8"/>
  <c r="K37" i="8"/>
  <c r="K46" i="8"/>
  <c r="AC21" i="8"/>
  <c r="BC21" i="8" s="1"/>
  <c r="AB22" i="7"/>
  <c r="BB22" i="7" s="1"/>
  <c r="AB26" i="7"/>
  <c r="BB26" i="7" s="1"/>
  <c r="R22" i="7"/>
  <c r="R20" i="7"/>
  <c r="R18" i="7"/>
  <c r="R16" i="7"/>
  <c r="R14" i="7"/>
  <c r="R26" i="7"/>
  <c r="R23" i="7"/>
  <c r="R19" i="7"/>
  <c r="R15" i="7"/>
  <c r="R25" i="7"/>
  <c r="R17" i="7"/>
  <c r="R24" i="7"/>
  <c r="R12" i="7"/>
  <c r="R9" i="7"/>
  <c r="R5" i="7"/>
  <c r="R10" i="7"/>
  <c r="R6" i="7"/>
  <c r="R21" i="7"/>
  <c r="R13" i="7"/>
  <c r="R8" i="7"/>
  <c r="R11" i="7"/>
  <c r="R7" i="7"/>
  <c r="O24" i="7"/>
  <c r="O23" i="7"/>
  <c r="O21" i="7"/>
  <c r="O19" i="7"/>
  <c r="O17" i="7"/>
  <c r="O15" i="7"/>
  <c r="O22" i="7"/>
  <c r="O26" i="7"/>
  <c r="O18" i="7"/>
  <c r="O25" i="7"/>
  <c r="O20" i="7"/>
  <c r="O11" i="7"/>
  <c r="O7" i="7"/>
  <c r="O14" i="7"/>
  <c r="O13" i="7"/>
  <c r="O12" i="7"/>
  <c r="O8" i="7"/>
  <c r="O9" i="7"/>
  <c r="O10" i="7"/>
  <c r="O6" i="7"/>
  <c r="O16" i="7"/>
  <c r="O5" i="7"/>
  <c r="G48" i="7"/>
  <c r="G45" i="7"/>
  <c r="G42" i="7"/>
  <c r="G39" i="7"/>
  <c r="G36" i="7"/>
  <c r="G33" i="7"/>
  <c r="G30" i="7"/>
  <c r="G46" i="7"/>
  <c r="G34" i="7"/>
  <c r="G24" i="7"/>
  <c r="G43" i="7"/>
  <c r="G49" i="7"/>
  <c r="G47" i="7"/>
  <c r="G37" i="7"/>
  <c r="G35" i="7"/>
  <c r="G44" i="7"/>
  <c r="G50" i="7"/>
  <c r="G40" i="7"/>
  <c r="G32" i="7"/>
  <c r="G21" i="7"/>
  <c r="G17" i="7"/>
  <c r="G41" i="7"/>
  <c r="G18" i="7"/>
  <c r="G29" i="7"/>
  <c r="G38" i="7"/>
  <c r="G25" i="7"/>
  <c r="G23" i="7"/>
  <c r="G15" i="7"/>
  <c r="G26" i="7"/>
  <c r="G14" i="7"/>
  <c r="G20" i="7"/>
  <c r="G16" i="7"/>
  <c r="G13" i="7"/>
  <c r="G11" i="7"/>
  <c r="G7" i="7"/>
  <c r="G22" i="7"/>
  <c r="G12" i="7"/>
  <c r="G8" i="7"/>
  <c r="G31" i="7"/>
  <c r="G10" i="7"/>
  <c r="G6" i="7"/>
  <c r="G9" i="7"/>
  <c r="G5" i="7"/>
  <c r="G19" i="7"/>
  <c r="BP25" i="7"/>
  <c r="BP24" i="7"/>
  <c r="BP26" i="7"/>
  <c r="BP23" i="7"/>
  <c r="BP22" i="7"/>
  <c r="BP18" i="7"/>
  <c r="BP14" i="7"/>
  <c r="BP12" i="7"/>
  <c r="BP11" i="7"/>
  <c r="BP21" i="7"/>
  <c r="BP17" i="7"/>
  <c r="BP20" i="7"/>
  <c r="BP15" i="7"/>
  <c r="BP8" i="7"/>
  <c r="BP19" i="7"/>
  <c r="BP13" i="7"/>
  <c r="BP9" i="7"/>
  <c r="BP10" i="7"/>
  <c r="BP7" i="7"/>
  <c r="BP6" i="7"/>
  <c r="BP5" i="7"/>
  <c r="BP16" i="7"/>
  <c r="BK25" i="7"/>
  <c r="BK20" i="7"/>
  <c r="BK16" i="7"/>
  <c r="BK23" i="7"/>
  <c r="BK21" i="7"/>
  <c r="BK19" i="7"/>
  <c r="BK17" i="7"/>
  <c r="BK14" i="7"/>
  <c r="BK12" i="7"/>
  <c r="BK10" i="7"/>
  <c r="BK8" i="7"/>
  <c r="BK6" i="7"/>
  <c r="BK18" i="7"/>
  <c r="BK9" i="7"/>
  <c r="BK5" i="7"/>
  <c r="BK24" i="7"/>
  <c r="BK26" i="7"/>
  <c r="BK11" i="7"/>
  <c r="BK15" i="7"/>
  <c r="BK7" i="7"/>
  <c r="BK22" i="7"/>
  <c r="BK13" i="7"/>
  <c r="AA12" i="7"/>
  <c r="BJ26" i="7"/>
  <c r="BJ25" i="7"/>
  <c r="BJ24" i="7"/>
  <c r="BJ19" i="7"/>
  <c r="BJ15" i="7"/>
  <c r="BJ12" i="7"/>
  <c r="BJ11" i="7"/>
  <c r="BJ17" i="7"/>
  <c r="BJ20" i="7"/>
  <c r="BJ16" i="7"/>
  <c r="BJ22" i="7"/>
  <c r="BJ18" i="7"/>
  <c r="BJ9" i="7"/>
  <c r="BJ5" i="7"/>
  <c r="BJ10" i="7"/>
  <c r="BJ6" i="7"/>
  <c r="BJ21" i="7"/>
  <c r="BJ23" i="7"/>
  <c r="BJ14" i="7"/>
  <c r="BJ13" i="7"/>
  <c r="BJ8" i="7"/>
  <c r="BJ7" i="7"/>
  <c r="AU25" i="7"/>
  <c r="AU23" i="7"/>
  <c r="AU13" i="7"/>
  <c r="AU12" i="7"/>
  <c r="AU21" i="7"/>
  <c r="AU16" i="7"/>
  <c r="AU22" i="7"/>
  <c r="AU19" i="7"/>
  <c r="AU15" i="7"/>
  <c r="AU26" i="7"/>
  <c r="AU17" i="7"/>
  <c r="AU20" i="7"/>
  <c r="AU8" i="7"/>
  <c r="AU11" i="7"/>
  <c r="AU9" i="7"/>
  <c r="AU5" i="7"/>
  <c r="AU14" i="7"/>
  <c r="AU18" i="7"/>
  <c r="AU10" i="7"/>
  <c r="AU6" i="7"/>
  <c r="AU7" i="7"/>
  <c r="AU24" i="7"/>
  <c r="AJ26" i="7"/>
  <c r="AJ23" i="7"/>
  <c r="AJ21" i="7"/>
  <c r="AJ22" i="7"/>
  <c r="AJ17" i="7"/>
  <c r="AJ16" i="7"/>
  <c r="AJ20" i="7"/>
  <c r="AJ14" i="7"/>
  <c r="AJ13" i="7"/>
  <c r="AJ9" i="7"/>
  <c r="AJ7" i="7"/>
  <c r="AJ5" i="7"/>
  <c r="AJ18" i="7"/>
  <c r="AJ10" i="7"/>
  <c r="AJ6" i="7"/>
  <c r="AJ12" i="7"/>
  <c r="AJ25" i="7"/>
  <c r="AJ15" i="7"/>
  <c r="AJ11" i="7"/>
  <c r="AJ19" i="7"/>
  <c r="AJ8" i="7"/>
  <c r="AJ24" i="7"/>
  <c r="AC30" i="22"/>
  <c r="K29" i="19"/>
  <c r="AK23" i="18"/>
  <c r="AU19" i="18"/>
  <c r="AU6" i="18"/>
  <c r="AF14" i="16"/>
  <c r="E10" i="16"/>
  <c r="E20" i="16"/>
  <c r="E23" i="16"/>
  <c r="AF15" i="16"/>
  <c r="AB41" i="16"/>
  <c r="AB44" i="16"/>
  <c r="AB32" i="16"/>
  <c r="AB37" i="16"/>
  <c r="AB46" i="16"/>
  <c r="AB33" i="16"/>
  <c r="AB42" i="16"/>
  <c r="J15" i="15"/>
  <c r="J6" i="15"/>
  <c r="J16" i="15"/>
  <c r="F7" i="15"/>
  <c r="AK23" i="15"/>
  <c r="F18" i="15"/>
  <c r="F11" i="15"/>
  <c r="F10" i="15"/>
  <c r="F17" i="15"/>
  <c r="F32" i="15"/>
  <c r="F37" i="15"/>
  <c r="F45" i="15"/>
  <c r="BN22" i="14"/>
  <c r="Q11" i="13"/>
  <c r="AN14" i="12"/>
  <c r="BN10" i="12"/>
  <c r="BN5" i="12"/>
  <c r="BN22" i="12"/>
  <c r="AF22" i="12"/>
  <c r="H10" i="12"/>
  <c r="H23" i="12"/>
  <c r="H36" i="12"/>
  <c r="H29" i="12"/>
  <c r="H47" i="12"/>
  <c r="H43" i="12"/>
  <c r="AN13" i="12"/>
  <c r="AN24" i="12"/>
  <c r="AN26" i="12"/>
  <c r="I11" i="11"/>
  <c r="I33" i="11"/>
  <c r="I15" i="11"/>
  <c r="I20" i="11"/>
  <c r="I37" i="11"/>
  <c r="I32" i="11"/>
  <c r="I34" i="11"/>
  <c r="Q31" i="10"/>
  <c r="Q33" i="10"/>
  <c r="Q43" i="10"/>
  <c r="AC32" i="10"/>
  <c r="Q39" i="10"/>
  <c r="AC34" i="10"/>
  <c r="Q46" i="10"/>
  <c r="H16" i="10"/>
  <c r="H38" i="10"/>
  <c r="H25" i="10"/>
  <c r="H45" i="10"/>
  <c r="H31" i="10"/>
  <c r="H49" i="10"/>
  <c r="AJ19" i="10"/>
  <c r="AJ20" i="10"/>
  <c r="BL12" i="10"/>
  <c r="BL10" i="10"/>
  <c r="BL21" i="10"/>
  <c r="BP14" i="10"/>
  <c r="BP25" i="10"/>
  <c r="AJ6" i="10"/>
  <c r="T6" i="9"/>
  <c r="AB4" i="51" s="1"/>
  <c r="T7" i="9"/>
  <c r="AB5" i="51" s="1"/>
  <c r="T22" i="9"/>
  <c r="AB20" i="51" s="1"/>
  <c r="T10" i="9"/>
  <c r="AB8" i="51" s="1"/>
  <c r="W31" i="8"/>
  <c r="W37" i="8"/>
  <c r="K48" i="8"/>
  <c r="W49" i="8"/>
  <c r="W29" i="8"/>
  <c r="W38" i="8"/>
  <c r="W47" i="8"/>
  <c r="AC24" i="8"/>
  <c r="BC24" i="8" s="1"/>
  <c r="AB13" i="7"/>
  <c r="BB13" i="7" s="1"/>
  <c r="AB9" i="7"/>
  <c r="BB9" i="7" s="1"/>
  <c r="Z50" i="7"/>
  <c r="N49" i="7"/>
  <c r="Z47" i="7"/>
  <c r="N46" i="7"/>
  <c r="Z44" i="7"/>
  <c r="N43" i="7"/>
  <c r="N50" i="7"/>
  <c r="Z48" i="7"/>
  <c r="N47" i="7"/>
  <c r="Z23" i="7" s="1"/>
  <c r="AZ23" i="7" s="1"/>
  <c r="Z45" i="7"/>
  <c r="N44" i="7"/>
  <c r="Z20" i="7" s="1"/>
  <c r="AZ20" i="7" s="1"/>
  <c r="Z42" i="7"/>
  <c r="N41" i="7"/>
  <c r="Z39" i="7"/>
  <c r="N38" i="7"/>
  <c r="Z36" i="7"/>
  <c r="N35" i="7"/>
  <c r="Z33" i="7"/>
  <c r="N32" i="7"/>
  <c r="Z30" i="7"/>
  <c r="N39" i="7"/>
  <c r="Z37" i="7"/>
  <c r="N30" i="7"/>
  <c r="N48" i="7"/>
  <c r="Z43" i="7"/>
  <c r="N40" i="7"/>
  <c r="Z49" i="7"/>
  <c r="N31" i="7"/>
  <c r="Z40" i="7"/>
  <c r="N37" i="7"/>
  <c r="N34" i="7"/>
  <c r="Z29" i="7"/>
  <c r="Z38" i="7"/>
  <c r="Z31" i="7"/>
  <c r="Z41" i="7"/>
  <c r="N33" i="7"/>
  <c r="Z9" i="7" s="1"/>
  <c r="AZ9" i="7" s="1"/>
  <c r="Z35" i="7"/>
  <c r="Z34" i="7"/>
  <c r="Z46" i="7"/>
  <c r="N45" i="7"/>
  <c r="N42" i="7"/>
  <c r="Z32" i="7"/>
  <c r="N29" i="7"/>
  <c r="N36" i="7"/>
  <c r="K50" i="7"/>
  <c r="W48" i="7"/>
  <c r="K47" i="7"/>
  <c r="W45" i="7"/>
  <c r="K44" i="7"/>
  <c r="W42" i="7"/>
  <c r="K41" i="7"/>
  <c r="W39" i="7"/>
  <c r="K38" i="7"/>
  <c r="W36" i="7"/>
  <c r="K35" i="7"/>
  <c r="W33" i="7"/>
  <c r="K32" i="7"/>
  <c r="W30" i="7"/>
  <c r="K29" i="7"/>
  <c r="K48" i="7"/>
  <c r="W46" i="7"/>
  <c r="K42" i="7"/>
  <c r="W18" i="7" s="1"/>
  <c r="AW18" i="7" s="1"/>
  <c r="W40" i="7"/>
  <c r="K33" i="7"/>
  <c r="W31" i="7"/>
  <c r="W29" i="7"/>
  <c r="W49" i="7"/>
  <c r="W47" i="7"/>
  <c r="W34" i="7"/>
  <c r="W32" i="7"/>
  <c r="K37" i="7"/>
  <c r="K30" i="7"/>
  <c r="K45" i="7"/>
  <c r="K43" i="7"/>
  <c r="K39" i="7"/>
  <c r="W38" i="7"/>
  <c r="K36" i="7"/>
  <c r="W35" i="7"/>
  <c r="K34" i="7"/>
  <c r="W50" i="7"/>
  <c r="K49" i="7"/>
  <c r="K46" i="7"/>
  <c r="W44" i="7"/>
  <c r="W37" i="7"/>
  <c r="W41" i="7"/>
  <c r="K31" i="7"/>
  <c r="W43" i="7"/>
  <c r="K40" i="7"/>
  <c r="P26" i="7"/>
  <c r="P25" i="7"/>
  <c r="P22" i="7"/>
  <c r="P18" i="7"/>
  <c r="P14" i="7"/>
  <c r="P13" i="7"/>
  <c r="P12" i="7"/>
  <c r="P23" i="7"/>
  <c r="P24" i="7"/>
  <c r="P17" i="7"/>
  <c r="P21" i="7"/>
  <c r="P15" i="7"/>
  <c r="P8" i="7"/>
  <c r="P19" i="7"/>
  <c r="P9" i="7"/>
  <c r="P16" i="7"/>
  <c r="P20" i="7"/>
  <c r="P11" i="7"/>
  <c r="P7" i="7"/>
  <c r="P6" i="7"/>
  <c r="P5" i="7"/>
  <c r="P10" i="7"/>
  <c r="I49" i="7"/>
  <c r="I46" i="7"/>
  <c r="I43" i="7"/>
  <c r="I40" i="7"/>
  <c r="I37" i="7"/>
  <c r="I34" i="7"/>
  <c r="I31" i="7"/>
  <c r="I47" i="7"/>
  <c r="I38" i="7"/>
  <c r="I45" i="7"/>
  <c r="I32" i="7"/>
  <c r="I30" i="7"/>
  <c r="I25" i="7"/>
  <c r="BH25" i="7" s="1"/>
  <c r="I23" i="7"/>
  <c r="I21" i="7"/>
  <c r="I19" i="7"/>
  <c r="I17" i="7"/>
  <c r="I15" i="7"/>
  <c r="I39" i="7"/>
  <c r="I36" i="7"/>
  <c r="I33" i="7"/>
  <c r="I29" i="7"/>
  <c r="I44" i="7"/>
  <c r="I42" i="7"/>
  <c r="I26" i="7"/>
  <c r="I22" i="7"/>
  <c r="I18" i="7"/>
  <c r="I14" i="7"/>
  <c r="I35" i="7"/>
  <c r="I20" i="7"/>
  <c r="BH20" i="7" s="1"/>
  <c r="I16" i="7"/>
  <c r="I50" i="7"/>
  <c r="I48" i="7"/>
  <c r="I41" i="7"/>
  <c r="I12" i="7"/>
  <c r="I8" i="7"/>
  <c r="I9" i="7"/>
  <c r="BH9" i="7" s="1"/>
  <c r="I13" i="7"/>
  <c r="I11" i="7"/>
  <c r="I7" i="7"/>
  <c r="I24" i="7"/>
  <c r="BH24" i="7" s="1"/>
  <c r="I5" i="7"/>
  <c r="I10" i="7"/>
  <c r="I6" i="7"/>
  <c r="AU9" i="18"/>
  <c r="AU13" i="18"/>
  <c r="E8" i="16"/>
  <c r="E18" i="16"/>
  <c r="E22" i="16"/>
  <c r="AF6" i="16"/>
  <c r="AF21" i="16"/>
  <c r="P30" i="16"/>
  <c r="AB47" i="16"/>
  <c r="P34" i="16"/>
  <c r="P39" i="16"/>
  <c r="P48" i="16"/>
  <c r="P35" i="16"/>
  <c r="AB11" i="16" s="1"/>
  <c r="BB11" i="16" s="1"/>
  <c r="J9" i="15"/>
  <c r="S18" i="15"/>
  <c r="F5" i="15"/>
  <c r="F24" i="15"/>
  <c r="F14" i="15"/>
  <c r="F12" i="15"/>
  <c r="F19" i="15"/>
  <c r="F33" i="15"/>
  <c r="F40" i="15"/>
  <c r="AU5" i="14"/>
  <c r="Q16" i="13"/>
  <c r="BN20" i="12"/>
  <c r="H7" i="12"/>
  <c r="BN13" i="12"/>
  <c r="BN7" i="12"/>
  <c r="BN17" i="12"/>
  <c r="H20" i="12"/>
  <c r="H12" i="12"/>
  <c r="H18" i="12"/>
  <c r="H45" i="12"/>
  <c r="H32" i="12"/>
  <c r="H50" i="12"/>
  <c r="AN5" i="12"/>
  <c r="AN15" i="12"/>
  <c r="AR9" i="11"/>
  <c r="AR18" i="11"/>
  <c r="I14" i="11"/>
  <c r="I30" i="11"/>
  <c r="I17" i="11"/>
  <c r="I25" i="11"/>
  <c r="I35" i="11"/>
  <c r="I41" i="11"/>
  <c r="I36" i="11"/>
  <c r="G17" i="11"/>
  <c r="Q32" i="10"/>
  <c r="Q34" i="10"/>
  <c r="Q44" i="10"/>
  <c r="AC33" i="10"/>
  <c r="AC39" i="10"/>
  <c r="AC35" i="10"/>
  <c r="H10" i="10"/>
  <c r="H20" i="10"/>
  <c r="H19" i="10"/>
  <c r="H32" i="10"/>
  <c r="H41" i="10"/>
  <c r="AJ9" i="10"/>
  <c r="AJ14" i="10"/>
  <c r="BL13" i="10"/>
  <c r="BL15" i="10"/>
  <c r="BL23" i="10"/>
  <c r="BP15" i="10"/>
  <c r="BP6" i="10"/>
  <c r="BP16" i="10"/>
  <c r="BP18" i="10"/>
  <c r="T8" i="9"/>
  <c r="AB6" i="51" s="1"/>
  <c r="T12" i="9"/>
  <c r="AB10" i="51" s="1"/>
  <c r="T21" i="9"/>
  <c r="AB19" i="51" s="1"/>
  <c r="T24" i="9"/>
  <c r="AB22" i="51" s="1"/>
  <c r="K38" i="8"/>
  <c r="K44" i="8"/>
  <c r="W45" i="8"/>
  <c r="K29" i="8"/>
  <c r="W33" i="8"/>
  <c r="K31" i="8"/>
  <c r="K40" i="8"/>
  <c r="AB25" i="7"/>
  <c r="AB20" i="7"/>
  <c r="BB20" i="7" s="1"/>
  <c r="BM23" i="7"/>
  <c r="BM26" i="7"/>
  <c r="BM24" i="7"/>
  <c r="BM21" i="7"/>
  <c r="BM25" i="7"/>
  <c r="BM16" i="7"/>
  <c r="BM20" i="7"/>
  <c r="BM19" i="7"/>
  <c r="BM22" i="7"/>
  <c r="BM18" i="7"/>
  <c r="BM15" i="7"/>
  <c r="BM13" i="7"/>
  <c r="BM11" i="7"/>
  <c r="BM10" i="7"/>
  <c r="BM6" i="7"/>
  <c r="BM7" i="7"/>
  <c r="BM17" i="7"/>
  <c r="BM14" i="7"/>
  <c r="BM8" i="7"/>
  <c r="BM12" i="7"/>
  <c r="BM5" i="7"/>
  <c r="BM9" i="7"/>
  <c r="AG23" i="7"/>
  <c r="AG24" i="7"/>
  <c r="AG19" i="7"/>
  <c r="AG15" i="7"/>
  <c r="AG25" i="7"/>
  <c r="AG20" i="7"/>
  <c r="AG21" i="7"/>
  <c r="AG18" i="7"/>
  <c r="AG17" i="7"/>
  <c r="AG10" i="7"/>
  <c r="AG8" i="7"/>
  <c r="AG6" i="7"/>
  <c r="AG16" i="7"/>
  <c r="AG13" i="7"/>
  <c r="AG9" i="7"/>
  <c r="AG5" i="7"/>
  <c r="AG22" i="7"/>
  <c r="AG12" i="7"/>
  <c r="AG11" i="7"/>
  <c r="AG14" i="7"/>
  <c r="AG26" i="7"/>
  <c r="AG7" i="7"/>
  <c r="AE22" i="7"/>
  <c r="AE20" i="7"/>
  <c r="AE18" i="7"/>
  <c r="AE16" i="7"/>
  <c r="AE14" i="7"/>
  <c r="AE24" i="7"/>
  <c r="AE26" i="7"/>
  <c r="AE19" i="7"/>
  <c r="AE25" i="7"/>
  <c r="AE23" i="7"/>
  <c r="AE11" i="7"/>
  <c r="AE7" i="7"/>
  <c r="AE8" i="7"/>
  <c r="AE21" i="7"/>
  <c r="AE13" i="7"/>
  <c r="AE9" i="7"/>
  <c r="AE10" i="7"/>
  <c r="AE17" i="7"/>
  <c r="AE15" i="7"/>
  <c r="AE12" i="7"/>
  <c r="AE5" i="7"/>
  <c r="AE6" i="7"/>
  <c r="Y49" i="7"/>
  <c r="M48" i="7"/>
  <c r="Y46" i="7"/>
  <c r="M45" i="7"/>
  <c r="Y43" i="7"/>
  <c r="M42" i="7"/>
  <c r="Y40" i="7"/>
  <c r="M39" i="7"/>
  <c r="Y37" i="7"/>
  <c r="M36" i="7"/>
  <c r="Y34" i="7"/>
  <c r="M33" i="7"/>
  <c r="Y31" i="7"/>
  <c r="M30" i="7"/>
  <c r="M49" i="7"/>
  <c r="Y47" i="7"/>
  <c r="M43" i="7"/>
  <c r="Y19" i="7" s="1"/>
  <c r="AY19" i="7" s="1"/>
  <c r="M37" i="7"/>
  <c r="Y35" i="7"/>
  <c r="M46" i="7"/>
  <c r="Y45" i="7"/>
  <c r="M44" i="7"/>
  <c r="M41" i="7"/>
  <c r="M50" i="7"/>
  <c r="Y29" i="7"/>
  <c r="M29" i="7"/>
  <c r="Y36" i="7"/>
  <c r="M34" i="7"/>
  <c r="Y32" i="7"/>
  <c r="Y50" i="7"/>
  <c r="Y39" i="7"/>
  <c r="Y30" i="7"/>
  <c r="Y44" i="7"/>
  <c r="Y38" i="7"/>
  <c r="M32" i="7"/>
  <c r="Y8" i="7" s="1"/>
  <c r="AY8" i="7" s="1"/>
  <c r="Y48" i="7"/>
  <c r="Y41" i="7"/>
  <c r="M38" i="7"/>
  <c r="M31" i="7"/>
  <c r="M47" i="7"/>
  <c r="Y23" i="7" s="1"/>
  <c r="AY23" i="7" s="1"/>
  <c r="Y42" i="7"/>
  <c r="M40" i="7"/>
  <c r="M35" i="7"/>
  <c r="Y11" i="7" s="1"/>
  <c r="AY11" i="7" s="1"/>
  <c r="Y33" i="7"/>
  <c r="Q25" i="7"/>
  <c r="Q26" i="7"/>
  <c r="Q23" i="7"/>
  <c r="Q24" i="7"/>
  <c r="Q17" i="7"/>
  <c r="Q20" i="7"/>
  <c r="Q16" i="7"/>
  <c r="Q22" i="7"/>
  <c r="Q18" i="7"/>
  <c r="Q12" i="7"/>
  <c r="Q11" i="7"/>
  <c r="Q9" i="7"/>
  <c r="Q7" i="7"/>
  <c r="Q5" i="7"/>
  <c r="Q21" i="7"/>
  <c r="Q15" i="7"/>
  <c r="Q14" i="7"/>
  <c r="Q13" i="7"/>
  <c r="Q8" i="7"/>
  <c r="Q19" i="7"/>
  <c r="Q10" i="7"/>
  <c r="Q6" i="7"/>
  <c r="AF5" i="24"/>
  <c r="BP22" i="23"/>
  <c r="P15" i="22"/>
  <c r="AO23" i="22"/>
  <c r="H11" i="19"/>
  <c r="H41" i="19"/>
  <c r="G12" i="19"/>
  <c r="AB40" i="19"/>
  <c r="AJ11" i="18"/>
  <c r="AJ9" i="18"/>
  <c r="H16" i="19"/>
  <c r="J19" i="17"/>
  <c r="Q15" i="17"/>
  <c r="AE13" i="15"/>
  <c r="AE19" i="15"/>
  <c r="AR7" i="14"/>
  <c r="AR23" i="14"/>
  <c r="AR15" i="14"/>
  <c r="AR21" i="14"/>
  <c r="BL5" i="12"/>
  <c r="E21" i="12"/>
  <c r="E22" i="12"/>
  <c r="R8" i="12"/>
  <c r="R22" i="12"/>
  <c r="R24" i="12"/>
  <c r="AU8" i="12"/>
  <c r="AU18" i="12"/>
  <c r="AU24" i="12"/>
  <c r="F13" i="12"/>
  <c r="F24" i="12"/>
  <c r="E5" i="12"/>
  <c r="L20" i="12"/>
  <c r="R20" i="12"/>
  <c r="BO17" i="11"/>
  <c r="BO12" i="11"/>
  <c r="BO22" i="11"/>
  <c r="BM10" i="10"/>
  <c r="I11" i="10"/>
  <c r="I6" i="10"/>
  <c r="I35" i="10"/>
  <c r="I17" i="10"/>
  <c r="I29" i="10"/>
  <c r="I49" i="10"/>
  <c r="I39" i="10"/>
  <c r="AD23" i="10"/>
  <c r="AO14" i="9"/>
  <c r="AO18" i="9"/>
  <c r="AO12" i="9"/>
  <c r="AA49" i="8"/>
  <c r="O48" i="8"/>
  <c r="AA46" i="8"/>
  <c r="O45" i="8"/>
  <c r="AA43" i="8"/>
  <c r="O42" i="8"/>
  <c r="AA40" i="8"/>
  <c r="O39" i="8"/>
  <c r="AA37" i="8"/>
  <c r="O36" i="8"/>
  <c r="AA34" i="8"/>
  <c r="O33" i="8"/>
  <c r="AA31" i="8"/>
  <c r="O30" i="8"/>
  <c r="O37" i="8"/>
  <c r="AA13" i="8" s="1"/>
  <c r="BA13" i="8" s="1"/>
  <c r="O47" i="8"/>
  <c r="AA45" i="8"/>
  <c r="O41" i="8"/>
  <c r="AA39" i="8"/>
  <c r="AA35" i="8"/>
  <c r="O35" i="8"/>
  <c r="O34" i="8"/>
  <c r="AA33" i="8"/>
  <c r="AA32" i="8"/>
  <c r="O50" i="8"/>
  <c r="AA48" i="8"/>
  <c r="O44" i="8"/>
  <c r="AA42" i="8"/>
  <c r="O38" i="8"/>
  <c r="O29" i="8"/>
  <c r="O32" i="8"/>
  <c r="O31" i="8"/>
  <c r="O40" i="8"/>
  <c r="AA38" i="8"/>
  <c r="O43" i="8"/>
  <c r="AA19" i="8" s="1"/>
  <c r="BA19" i="8" s="1"/>
  <c r="AA41" i="8"/>
  <c r="AA50" i="8"/>
  <c r="AA47" i="8"/>
  <c r="AA29" i="8"/>
  <c r="O49" i="8"/>
  <c r="AA36" i="8"/>
  <c r="O46" i="8"/>
  <c r="AA44" i="8"/>
  <c r="AA30" i="8"/>
  <c r="BM23" i="8"/>
  <c r="BM26" i="8"/>
  <c r="BM25" i="8"/>
  <c r="BM24" i="8"/>
  <c r="BM21" i="8"/>
  <c r="BM19" i="8"/>
  <c r="BM20" i="8"/>
  <c r="BM18" i="8"/>
  <c r="BM17" i="8"/>
  <c r="BM15" i="8"/>
  <c r="BM11" i="8"/>
  <c r="BM16" i="8"/>
  <c r="BM12" i="8"/>
  <c r="BM8" i="8"/>
  <c r="BM6" i="8"/>
  <c r="BM13" i="8"/>
  <c r="BM9" i="8"/>
  <c r="BM22" i="8"/>
  <c r="BM10" i="8"/>
  <c r="BM14" i="8"/>
  <c r="BM7" i="8"/>
  <c r="BM5" i="8"/>
  <c r="K23" i="8"/>
  <c r="K21" i="8"/>
  <c r="K19" i="8"/>
  <c r="K24" i="8"/>
  <c r="K22" i="8"/>
  <c r="K11" i="8"/>
  <c r="K10" i="8"/>
  <c r="K8" i="8"/>
  <c r="K6" i="8"/>
  <c r="K18" i="8"/>
  <c r="K17" i="8"/>
  <c r="K12" i="8"/>
  <c r="K20" i="8"/>
  <c r="K25" i="8"/>
  <c r="K16" i="8"/>
  <c r="K14" i="8"/>
  <c r="K9" i="8"/>
  <c r="K7" i="8"/>
  <c r="K5" i="8"/>
  <c r="K26" i="8"/>
  <c r="K15" i="8"/>
  <c r="K13" i="8"/>
  <c r="AS24" i="8"/>
  <c r="AS22" i="8"/>
  <c r="AS20" i="8"/>
  <c r="AS23" i="8"/>
  <c r="AS26" i="8"/>
  <c r="AS19" i="8"/>
  <c r="AS15" i="8"/>
  <c r="AS9" i="8"/>
  <c r="AS7" i="8"/>
  <c r="AS5" i="8"/>
  <c r="AS25" i="8"/>
  <c r="AS13" i="8"/>
  <c r="AS14" i="8"/>
  <c r="AS12" i="8"/>
  <c r="AS17" i="8"/>
  <c r="AS11" i="8"/>
  <c r="AS10" i="8"/>
  <c r="AS8" i="8"/>
  <c r="AS6" i="8"/>
  <c r="AS18" i="8"/>
  <c r="AS16" i="8"/>
  <c r="AS21" i="8"/>
  <c r="BK25" i="8"/>
  <c r="BK24" i="8"/>
  <c r="BK20" i="8"/>
  <c r="BK23" i="8"/>
  <c r="BK26" i="8"/>
  <c r="BK21" i="8"/>
  <c r="BK17" i="8"/>
  <c r="BK11" i="8"/>
  <c r="BK9" i="8"/>
  <c r="BK7" i="8"/>
  <c r="BK5" i="8"/>
  <c r="BK19" i="8"/>
  <c r="BK16" i="8"/>
  <c r="BK22" i="8"/>
  <c r="BK18" i="8"/>
  <c r="BK15" i="8"/>
  <c r="BK12" i="8"/>
  <c r="BK8" i="8"/>
  <c r="BK6" i="8"/>
  <c r="BK14" i="8"/>
  <c r="BK13" i="8"/>
  <c r="BK10" i="8"/>
  <c r="J50" i="8"/>
  <c r="V48" i="8"/>
  <c r="J47" i="8"/>
  <c r="V45" i="8"/>
  <c r="J44" i="8"/>
  <c r="V42" i="8"/>
  <c r="J41" i="8"/>
  <c r="V39" i="8"/>
  <c r="J38" i="8"/>
  <c r="V49" i="8"/>
  <c r="J48" i="8"/>
  <c r="V46" i="8"/>
  <c r="J45" i="8"/>
  <c r="V43" i="8"/>
  <c r="J42" i="8"/>
  <c r="V40" i="8"/>
  <c r="J39" i="8"/>
  <c r="V37" i="8"/>
  <c r="J49" i="8"/>
  <c r="V47" i="8"/>
  <c r="J43" i="8"/>
  <c r="V41" i="8"/>
  <c r="V35" i="8"/>
  <c r="J33" i="8"/>
  <c r="J32" i="8"/>
  <c r="V31" i="8"/>
  <c r="J31" i="8"/>
  <c r="V30" i="8"/>
  <c r="V29" i="8"/>
  <c r="V50" i="8"/>
  <c r="J46" i="8"/>
  <c r="V44" i="8"/>
  <c r="J40" i="8"/>
  <c r="V38" i="8"/>
  <c r="J37" i="8"/>
  <c r="J30" i="8"/>
  <c r="J29" i="8"/>
  <c r="J36" i="8"/>
  <c r="J35" i="8"/>
  <c r="J34" i="8"/>
  <c r="V33" i="8"/>
  <c r="V36" i="8"/>
  <c r="V34" i="8"/>
  <c r="V32" i="8"/>
  <c r="AC5" i="8"/>
  <c r="BC5" i="8" s="1"/>
  <c r="AC12" i="8"/>
  <c r="AC13" i="8"/>
  <c r="BC13" i="8" s="1"/>
  <c r="AC22" i="8"/>
  <c r="BC22" i="8" s="1"/>
  <c r="T26" i="8"/>
  <c r="AC24" i="51" s="1"/>
  <c r="T25" i="8"/>
  <c r="AC23" i="51" s="1"/>
  <c r="T20" i="8"/>
  <c r="AC18" i="51" s="1"/>
  <c r="T23" i="8"/>
  <c r="AC21" i="51" s="1"/>
  <c r="T18" i="8"/>
  <c r="AC16" i="51" s="1"/>
  <c r="T24" i="8"/>
  <c r="AC22" i="51" s="1"/>
  <c r="T19" i="8"/>
  <c r="AC17" i="51" s="1"/>
  <c r="T22" i="8"/>
  <c r="AC20" i="51" s="1"/>
  <c r="T15" i="8"/>
  <c r="AC13" i="51" s="1"/>
  <c r="T12" i="8"/>
  <c r="AC10" i="51" s="1"/>
  <c r="T9" i="8"/>
  <c r="AC7" i="51" s="1"/>
  <c r="T7" i="8"/>
  <c r="AC5" i="51" s="1"/>
  <c r="T5" i="8"/>
  <c r="AC3" i="51" s="1"/>
  <c r="T21" i="8"/>
  <c r="AC19" i="51" s="1"/>
  <c r="T17" i="8"/>
  <c r="AC15" i="51" s="1"/>
  <c r="T14" i="8"/>
  <c r="AC12" i="51" s="1"/>
  <c r="T13" i="8"/>
  <c r="AC11" i="51" s="1"/>
  <c r="T10" i="8"/>
  <c r="AC8" i="51" s="1"/>
  <c r="T8" i="8"/>
  <c r="AC6" i="51" s="1"/>
  <c r="T6" i="8"/>
  <c r="AC4" i="51" s="1"/>
  <c r="T16" i="8"/>
  <c r="AC14" i="51" s="1"/>
  <c r="T11" i="8"/>
  <c r="AC9" i="51" s="1"/>
  <c r="AK26" i="8"/>
  <c r="AK25" i="8"/>
  <c r="AK23" i="8"/>
  <c r="AK24" i="8"/>
  <c r="AK21" i="8"/>
  <c r="AK19" i="8"/>
  <c r="AK22" i="8"/>
  <c r="AK16" i="8"/>
  <c r="AK14" i="8"/>
  <c r="AK11" i="8"/>
  <c r="AK17" i="8"/>
  <c r="AK15" i="8"/>
  <c r="AK18" i="8"/>
  <c r="AK13" i="8"/>
  <c r="AK9" i="8"/>
  <c r="AK7" i="8"/>
  <c r="AK5" i="8"/>
  <c r="AK20" i="8"/>
  <c r="AK12" i="8"/>
  <c r="AK10" i="8"/>
  <c r="AK8" i="8"/>
  <c r="AK6" i="8"/>
  <c r="O24" i="8"/>
  <c r="O22" i="8"/>
  <c r="O26" i="8"/>
  <c r="O25" i="8"/>
  <c r="O20" i="8"/>
  <c r="O18" i="8"/>
  <c r="O17" i="8"/>
  <c r="O15" i="8"/>
  <c r="O13" i="8"/>
  <c r="O12" i="8"/>
  <c r="O16" i="8"/>
  <c r="O14" i="8"/>
  <c r="O23" i="8"/>
  <c r="O10" i="8"/>
  <c r="O8" i="8"/>
  <c r="O6" i="8"/>
  <c r="O19" i="8"/>
  <c r="O11" i="8"/>
  <c r="O21" i="8"/>
  <c r="O9" i="8"/>
  <c r="O7" i="8"/>
  <c r="O5" i="8"/>
  <c r="BP26" i="23"/>
  <c r="K43" i="22"/>
  <c r="H18" i="19"/>
  <c r="H15" i="19"/>
  <c r="H40" i="19"/>
  <c r="H7" i="19"/>
  <c r="AJ15" i="18"/>
  <c r="AB46" i="17"/>
  <c r="AE5" i="15"/>
  <c r="AE22" i="15"/>
  <c r="AE7" i="15"/>
  <c r="AE18" i="15"/>
  <c r="AE16" i="15"/>
  <c r="AE23" i="15"/>
  <c r="AR9" i="14"/>
  <c r="AR10" i="14"/>
  <c r="AR17" i="14"/>
  <c r="AR26" i="14"/>
  <c r="BL26" i="12"/>
  <c r="E13" i="12"/>
  <c r="E9" i="12"/>
  <c r="E19" i="12"/>
  <c r="R12" i="12"/>
  <c r="R23" i="12"/>
  <c r="AU17" i="12"/>
  <c r="AU12" i="12"/>
  <c r="AU7" i="12"/>
  <c r="AU22" i="12"/>
  <c r="F17" i="12"/>
  <c r="F43" i="12"/>
  <c r="R16" i="12"/>
  <c r="BO8" i="11"/>
  <c r="BO19" i="11"/>
  <c r="BO16" i="11"/>
  <c r="BO24" i="11"/>
  <c r="BN23" i="10"/>
  <c r="AT16" i="10"/>
  <c r="I18" i="10"/>
  <c r="I10" i="10"/>
  <c r="I36" i="10"/>
  <c r="I24" i="10"/>
  <c r="I31" i="10"/>
  <c r="I42" i="10"/>
  <c r="I48" i="10"/>
  <c r="L26" i="8"/>
  <c r="L25" i="8"/>
  <c r="L23" i="8"/>
  <c r="L24" i="8"/>
  <c r="L21" i="8"/>
  <c r="L19" i="8"/>
  <c r="L16" i="8"/>
  <c r="L14" i="8"/>
  <c r="L11" i="8"/>
  <c r="L17" i="8"/>
  <c r="L15" i="8"/>
  <c r="L22" i="8"/>
  <c r="L18" i="8"/>
  <c r="L12" i="8"/>
  <c r="L9" i="8"/>
  <c r="L7" i="8"/>
  <c r="L5" i="8"/>
  <c r="L20" i="8"/>
  <c r="L10" i="8"/>
  <c r="L8" i="8"/>
  <c r="L6" i="8"/>
  <c r="L13" i="8"/>
  <c r="AN24" i="8"/>
  <c r="AN22" i="8"/>
  <c r="AN26" i="8"/>
  <c r="AN25" i="8"/>
  <c r="AN23" i="8"/>
  <c r="AN20" i="8"/>
  <c r="AN18" i="8"/>
  <c r="AN17" i="8"/>
  <c r="AN15" i="8"/>
  <c r="AN13" i="8"/>
  <c r="AN12" i="8"/>
  <c r="AN16" i="8"/>
  <c r="AN14" i="8"/>
  <c r="AN11" i="8"/>
  <c r="AN19" i="8"/>
  <c r="AN10" i="8"/>
  <c r="AN8" i="8"/>
  <c r="AN6" i="8"/>
  <c r="AN21" i="8"/>
  <c r="AN9" i="8"/>
  <c r="AN7" i="8"/>
  <c r="AN5" i="8"/>
  <c r="AE26" i="8"/>
  <c r="AE25" i="8"/>
  <c r="AE23" i="8"/>
  <c r="AE24" i="8"/>
  <c r="AE21" i="8"/>
  <c r="AE19" i="8"/>
  <c r="AE22" i="8"/>
  <c r="AE16" i="8"/>
  <c r="AE14" i="8"/>
  <c r="AE11" i="8"/>
  <c r="AE17" i="8"/>
  <c r="AE15" i="8"/>
  <c r="AE13" i="8"/>
  <c r="AE9" i="8"/>
  <c r="AE7" i="8"/>
  <c r="AE5" i="8"/>
  <c r="AE20" i="8"/>
  <c r="AE18" i="8"/>
  <c r="AE10" i="8"/>
  <c r="AE8" i="8"/>
  <c r="AE6" i="8"/>
  <c r="AE12" i="8"/>
  <c r="AJ26" i="8"/>
  <c r="AJ25" i="8"/>
  <c r="AJ21" i="8"/>
  <c r="AJ19" i="8"/>
  <c r="AJ18" i="8"/>
  <c r="AJ23" i="8"/>
  <c r="AJ14" i="8"/>
  <c r="AJ12" i="8"/>
  <c r="AJ10" i="8"/>
  <c r="AJ8" i="8"/>
  <c r="AJ6" i="8"/>
  <c r="AJ24" i="8"/>
  <c r="AJ17" i="8"/>
  <c r="AJ22" i="8"/>
  <c r="AJ16" i="8"/>
  <c r="AJ13" i="8"/>
  <c r="AJ9" i="8"/>
  <c r="AJ7" i="8"/>
  <c r="AJ5" i="8"/>
  <c r="AJ15" i="8"/>
  <c r="AJ20" i="8"/>
  <c r="AJ11" i="8"/>
  <c r="BI23" i="8"/>
  <c r="BI26" i="8"/>
  <c r="BI25" i="8"/>
  <c r="BI24" i="8"/>
  <c r="BI22" i="8"/>
  <c r="BI21" i="8"/>
  <c r="BI19" i="8"/>
  <c r="BI16" i="8"/>
  <c r="BI14" i="8"/>
  <c r="BI12" i="8"/>
  <c r="BI11" i="8"/>
  <c r="BI18" i="8"/>
  <c r="BI17" i="8"/>
  <c r="BI15" i="8"/>
  <c r="BI13" i="8"/>
  <c r="BI10" i="8"/>
  <c r="BI9" i="8"/>
  <c r="BI7" i="8"/>
  <c r="BI5" i="8"/>
  <c r="BI20" i="8"/>
  <c r="BI8" i="8"/>
  <c r="BI6" i="8"/>
  <c r="G50" i="8"/>
  <c r="G47" i="8"/>
  <c r="G44" i="8"/>
  <c r="G41" i="8"/>
  <c r="G38" i="8"/>
  <c r="G35" i="8"/>
  <c r="G32" i="8"/>
  <c r="G29" i="8"/>
  <c r="G37" i="8"/>
  <c r="G49" i="8"/>
  <c r="G43" i="8"/>
  <c r="G24" i="8"/>
  <c r="G36" i="8"/>
  <c r="G46" i="8"/>
  <c r="G40" i="8"/>
  <c r="G31" i="8"/>
  <c r="G30" i="8"/>
  <c r="G26" i="8"/>
  <c r="G25" i="8"/>
  <c r="G39" i="8"/>
  <c r="G42" i="8"/>
  <c r="G45" i="8"/>
  <c r="G34" i="8"/>
  <c r="G33" i="8"/>
  <c r="G22" i="8"/>
  <c r="G20" i="8"/>
  <c r="G21" i="8"/>
  <c r="G23" i="8"/>
  <c r="G18" i="8"/>
  <c r="G16" i="8"/>
  <c r="G14" i="8"/>
  <c r="G11" i="8"/>
  <c r="G19" i="8"/>
  <c r="G15" i="8"/>
  <c r="G9" i="8"/>
  <c r="G7" i="8"/>
  <c r="G5" i="8"/>
  <c r="G48" i="8"/>
  <c r="G13" i="8"/>
  <c r="G12" i="8"/>
  <c r="G17" i="8"/>
  <c r="G10" i="8"/>
  <c r="G6" i="8"/>
  <c r="G8" i="8"/>
  <c r="AC15" i="8"/>
  <c r="BC15" i="8" s="1"/>
  <c r="AC7" i="8"/>
  <c r="BC7" i="8" s="1"/>
  <c r="AC16" i="8"/>
  <c r="BC16" i="8" s="1"/>
  <c r="AC25" i="8"/>
  <c r="AT24" i="8"/>
  <c r="AT22" i="8"/>
  <c r="AT26" i="8"/>
  <c r="AT25" i="8"/>
  <c r="AT23" i="8"/>
  <c r="AT20" i="8"/>
  <c r="AT18" i="8"/>
  <c r="AT19" i="8"/>
  <c r="AT17" i="8"/>
  <c r="AT15" i="8"/>
  <c r="AT13" i="8"/>
  <c r="AT12" i="8"/>
  <c r="AT16" i="8"/>
  <c r="AT14" i="8"/>
  <c r="AT11" i="8"/>
  <c r="AT10" i="8"/>
  <c r="AT8" i="8"/>
  <c r="AT6" i="8"/>
  <c r="AT21" i="8"/>
  <c r="AT9" i="8"/>
  <c r="AT7" i="8"/>
  <c r="AT5" i="8"/>
  <c r="AR24" i="8"/>
  <c r="AR26" i="8"/>
  <c r="AR25" i="8"/>
  <c r="AR23" i="8"/>
  <c r="AR22" i="8"/>
  <c r="AR20" i="8"/>
  <c r="AR21" i="8"/>
  <c r="AR18" i="8"/>
  <c r="AR16" i="8"/>
  <c r="AR14" i="8"/>
  <c r="AR17" i="8"/>
  <c r="AR11" i="8"/>
  <c r="AR19" i="8"/>
  <c r="AR15" i="8"/>
  <c r="AR9" i="8"/>
  <c r="AR7" i="8"/>
  <c r="AR5" i="8"/>
  <c r="AR13" i="8"/>
  <c r="AR12" i="8"/>
  <c r="AR10" i="8"/>
  <c r="AR6" i="8"/>
  <c r="AR8" i="8"/>
  <c r="W36" i="22"/>
  <c r="AB45" i="22"/>
  <c r="H20" i="19"/>
  <c r="AJ6" i="18"/>
  <c r="AJ19" i="18"/>
  <c r="P43" i="17"/>
  <c r="AE8" i="15"/>
  <c r="AE20" i="15"/>
  <c r="AE25" i="15"/>
  <c r="AR11" i="14"/>
  <c r="AR12" i="14"/>
  <c r="AR18" i="14"/>
  <c r="AR24" i="14"/>
  <c r="E8" i="12"/>
  <c r="BL17" i="12"/>
  <c r="E10" i="12"/>
  <c r="E11" i="12"/>
  <c r="E24" i="12"/>
  <c r="R13" i="12"/>
  <c r="R25" i="12"/>
  <c r="AU19" i="12"/>
  <c r="AU13" i="12"/>
  <c r="AU9" i="12"/>
  <c r="AU26" i="12"/>
  <c r="F19" i="12"/>
  <c r="F46" i="12"/>
  <c r="R11" i="12"/>
  <c r="BO15" i="11"/>
  <c r="BO7" i="11"/>
  <c r="BO18" i="11"/>
  <c r="BO23" i="11"/>
  <c r="BN24" i="10"/>
  <c r="AT13" i="10"/>
  <c r="AU26" i="8"/>
  <c r="AU25" i="8"/>
  <c r="AU23" i="8"/>
  <c r="AU24" i="8"/>
  <c r="AU22" i="8"/>
  <c r="AU21" i="8"/>
  <c r="AU20" i="8"/>
  <c r="AU18" i="8"/>
  <c r="AU19" i="8"/>
  <c r="AU17" i="8"/>
  <c r="AU15" i="8"/>
  <c r="AU13" i="8"/>
  <c r="AU14" i="8"/>
  <c r="AU11" i="8"/>
  <c r="AU10" i="8"/>
  <c r="AU8" i="8"/>
  <c r="AU6" i="8"/>
  <c r="AU9" i="8"/>
  <c r="AU12" i="8"/>
  <c r="AU16" i="8"/>
  <c r="AU5" i="8"/>
  <c r="AU7" i="8"/>
  <c r="F48" i="8"/>
  <c r="F45" i="8"/>
  <c r="F42" i="8"/>
  <c r="F39" i="8"/>
  <c r="F49" i="8"/>
  <c r="F46" i="8"/>
  <c r="F43" i="8"/>
  <c r="F40" i="8"/>
  <c r="F37" i="8"/>
  <c r="F47" i="8"/>
  <c r="F41" i="8"/>
  <c r="F31" i="8"/>
  <c r="F30" i="8"/>
  <c r="F29" i="8"/>
  <c r="F26" i="8"/>
  <c r="F25" i="8"/>
  <c r="F23" i="8"/>
  <c r="F50" i="8"/>
  <c r="F44" i="8"/>
  <c r="F38" i="8"/>
  <c r="F24" i="8"/>
  <c r="F34" i="8"/>
  <c r="F33" i="8"/>
  <c r="F32" i="8"/>
  <c r="F21" i="8"/>
  <c r="F19" i="8"/>
  <c r="F36" i="8"/>
  <c r="F35" i="8"/>
  <c r="F18" i="8"/>
  <c r="F16" i="8"/>
  <c r="F14" i="8"/>
  <c r="F11" i="8"/>
  <c r="F17" i="8"/>
  <c r="F15" i="8"/>
  <c r="F12" i="8"/>
  <c r="F9" i="8"/>
  <c r="F7" i="8"/>
  <c r="F5" i="8"/>
  <c r="F22" i="8"/>
  <c r="F13" i="8"/>
  <c r="F20" i="8"/>
  <c r="F10" i="8"/>
  <c r="F8" i="8"/>
  <c r="F6" i="8"/>
  <c r="AF24" i="8"/>
  <c r="AF26" i="8"/>
  <c r="AF25" i="8"/>
  <c r="AF22" i="8"/>
  <c r="AF23" i="8"/>
  <c r="AF20" i="8"/>
  <c r="AF21" i="8"/>
  <c r="AF18" i="8"/>
  <c r="AF16" i="8"/>
  <c r="AF14" i="8"/>
  <c r="AF13" i="8"/>
  <c r="AF15" i="8"/>
  <c r="AF9" i="8"/>
  <c r="AF7" i="8"/>
  <c r="AF5" i="8"/>
  <c r="AF11" i="8"/>
  <c r="AF10" i="8"/>
  <c r="AF12" i="8"/>
  <c r="AF19" i="8"/>
  <c r="AF17" i="8"/>
  <c r="AF8" i="8"/>
  <c r="AF6" i="8"/>
  <c r="M50" i="8"/>
  <c r="Y48" i="8"/>
  <c r="M47" i="8"/>
  <c r="Y45" i="8"/>
  <c r="M44" i="8"/>
  <c r="Y42" i="8"/>
  <c r="M41" i="8"/>
  <c r="Y39" i="8"/>
  <c r="M38" i="8"/>
  <c r="Y36" i="8"/>
  <c r="M35" i="8"/>
  <c r="Y33" i="8"/>
  <c r="M32" i="8"/>
  <c r="Y30" i="8"/>
  <c r="M29" i="8"/>
  <c r="M31" i="8"/>
  <c r="M30" i="8"/>
  <c r="Y29" i="8"/>
  <c r="Y50" i="8"/>
  <c r="M46" i="8"/>
  <c r="Y44" i="8"/>
  <c r="M40" i="8"/>
  <c r="Y38" i="8"/>
  <c r="Y37" i="8"/>
  <c r="M37" i="8"/>
  <c r="M49" i="8"/>
  <c r="Y47" i="8"/>
  <c r="M43" i="8"/>
  <c r="Y41" i="8"/>
  <c r="M34" i="8"/>
  <c r="M33" i="8"/>
  <c r="Y32" i="8"/>
  <c r="Y31" i="8"/>
  <c r="M42" i="8"/>
  <c r="Y40" i="8"/>
  <c r="M36" i="8"/>
  <c r="M45" i="8"/>
  <c r="Y43" i="8"/>
  <c r="M48" i="8"/>
  <c r="Y46" i="8"/>
  <c r="M39" i="8"/>
  <c r="Y35" i="8"/>
  <c r="Y49" i="8"/>
  <c r="Y34" i="8"/>
  <c r="X49" i="8"/>
  <c r="L48" i="8"/>
  <c r="X46" i="8"/>
  <c r="L45" i="8"/>
  <c r="X43" i="8"/>
  <c r="L42" i="8"/>
  <c r="X40" i="8"/>
  <c r="L39" i="8"/>
  <c r="X50" i="8"/>
  <c r="L49" i="8"/>
  <c r="X47" i="8"/>
  <c r="L46" i="8"/>
  <c r="X44" i="8"/>
  <c r="L43" i="8"/>
  <c r="X41" i="8"/>
  <c r="L40" i="8"/>
  <c r="X38" i="8"/>
  <c r="L37" i="8"/>
  <c r="L50" i="8"/>
  <c r="X48" i="8"/>
  <c r="L44" i="8"/>
  <c r="X42" i="8"/>
  <c r="L38" i="8"/>
  <c r="X14" i="8" s="1"/>
  <c r="AX14" i="8" s="1"/>
  <c r="L34" i="8"/>
  <c r="L33" i="8"/>
  <c r="X32" i="8"/>
  <c r="L32" i="8"/>
  <c r="X31" i="8"/>
  <c r="X30" i="8"/>
  <c r="L47" i="8"/>
  <c r="X45" i="8"/>
  <c r="L41" i="8"/>
  <c r="X39" i="8"/>
  <c r="X37" i="8"/>
  <c r="X36" i="8"/>
  <c r="L36" i="8"/>
  <c r="X35" i="8"/>
  <c r="L35" i="8"/>
  <c r="X34" i="8"/>
  <c r="X33" i="8"/>
  <c r="L31" i="8"/>
  <c r="L30" i="8"/>
  <c r="L29" i="8"/>
  <c r="X29" i="8"/>
  <c r="AP23" i="8"/>
  <c r="AP21" i="8"/>
  <c r="AP19" i="8"/>
  <c r="AP24" i="8"/>
  <c r="AP26" i="8"/>
  <c r="AP25" i="8"/>
  <c r="AP22" i="8"/>
  <c r="AP20" i="8"/>
  <c r="AP18" i="8"/>
  <c r="AP16" i="8"/>
  <c r="AP10" i="8"/>
  <c r="AP8" i="8"/>
  <c r="AP6" i="8"/>
  <c r="AP12" i="8"/>
  <c r="AP15" i="8"/>
  <c r="AP13" i="8"/>
  <c r="AP14" i="8"/>
  <c r="AP9" i="8"/>
  <c r="AP7" i="8"/>
  <c r="AP5" i="8"/>
  <c r="AP17" i="8"/>
  <c r="AP11" i="8"/>
  <c r="W6" i="12"/>
  <c r="AW6" i="12" s="1"/>
  <c r="W31" i="22"/>
  <c r="AB39" i="22"/>
  <c r="H23" i="19"/>
  <c r="H13" i="19"/>
  <c r="AJ7" i="18"/>
  <c r="AB44" i="17"/>
  <c r="AE14" i="15"/>
  <c r="AE10" i="15"/>
  <c r="AE24" i="15"/>
  <c r="AE26" i="15"/>
  <c r="AR25" i="14"/>
  <c r="AR13" i="14"/>
  <c r="AR19" i="14"/>
  <c r="E20" i="12"/>
  <c r="E12" i="12"/>
  <c r="F11" i="12"/>
  <c r="BL25" i="12"/>
  <c r="E14" i="12"/>
  <c r="E25" i="12"/>
  <c r="R26" i="12"/>
  <c r="R15" i="12"/>
  <c r="R19" i="12"/>
  <c r="AU21" i="12"/>
  <c r="AU15" i="12"/>
  <c r="AU11" i="12"/>
  <c r="AU23" i="12"/>
  <c r="F21" i="12"/>
  <c r="F39" i="12"/>
  <c r="BO10" i="11"/>
  <c r="BO9" i="11"/>
  <c r="BO21" i="11"/>
  <c r="BO26" i="11"/>
  <c r="AT25" i="10"/>
  <c r="I7" i="10"/>
  <c r="I20" i="10"/>
  <c r="I13" i="10"/>
  <c r="I46" i="10"/>
  <c r="I23" i="10"/>
  <c r="I33" i="10"/>
  <c r="I47" i="10"/>
  <c r="AD7" i="10"/>
  <c r="AO26" i="8"/>
  <c r="AO25" i="8"/>
  <c r="AO23" i="8"/>
  <c r="AO24" i="8"/>
  <c r="AO21" i="8"/>
  <c r="AO22" i="8"/>
  <c r="AO20" i="8"/>
  <c r="AO19" i="8"/>
  <c r="AO17" i="8"/>
  <c r="AO15" i="8"/>
  <c r="AO11" i="8"/>
  <c r="AO14" i="8"/>
  <c r="AO9" i="8"/>
  <c r="AO18" i="8"/>
  <c r="AO16" i="8"/>
  <c r="AO10" i="8"/>
  <c r="AO8" i="8"/>
  <c r="AO6" i="8"/>
  <c r="AO12" i="8"/>
  <c r="AO13" i="8"/>
  <c r="AO7" i="8"/>
  <c r="AO5" i="8"/>
  <c r="Z50" i="8"/>
  <c r="N49" i="8"/>
  <c r="Z47" i="8"/>
  <c r="N46" i="8"/>
  <c r="Z44" i="8"/>
  <c r="N43" i="8"/>
  <c r="Z41" i="8"/>
  <c r="N40" i="8"/>
  <c r="Z38" i="8"/>
  <c r="N50" i="8"/>
  <c r="Z48" i="8"/>
  <c r="N47" i="8"/>
  <c r="Z45" i="8"/>
  <c r="N44" i="8"/>
  <c r="Z42" i="8"/>
  <c r="N41" i="8"/>
  <c r="Z39" i="8"/>
  <c r="N38" i="8"/>
  <c r="Z36" i="8"/>
  <c r="Z49" i="8"/>
  <c r="N45" i="8"/>
  <c r="Z43" i="8"/>
  <c r="N39" i="8"/>
  <c r="N29" i="8"/>
  <c r="N48" i="8"/>
  <c r="Z46" i="8"/>
  <c r="N42" i="8"/>
  <c r="Z18" i="8" s="1"/>
  <c r="AZ18" i="8" s="1"/>
  <c r="Z40" i="8"/>
  <c r="N36" i="8"/>
  <c r="Z35" i="8"/>
  <c r="Z34" i="8"/>
  <c r="N32" i="8"/>
  <c r="N31" i="8"/>
  <c r="Z30" i="8"/>
  <c r="N30" i="8"/>
  <c r="Z29" i="8"/>
  <c r="N35" i="8"/>
  <c r="N34" i="8"/>
  <c r="N33" i="8"/>
  <c r="N37" i="8"/>
  <c r="Z37" i="8"/>
  <c r="Z33" i="8"/>
  <c r="Z31" i="8"/>
  <c r="Z32" i="8"/>
  <c r="R26" i="8"/>
  <c r="R25" i="8"/>
  <c r="R23" i="8"/>
  <c r="R24" i="8"/>
  <c r="R21" i="8"/>
  <c r="R19" i="8"/>
  <c r="R16" i="8"/>
  <c r="R14" i="8"/>
  <c r="R11" i="8"/>
  <c r="R22" i="8"/>
  <c r="R17" i="8"/>
  <c r="R15" i="8"/>
  <c r="R18" i="8"/>
  <c r="R20" i="8"/>
  <c r="R12" i="8"/>
  <c r="R9" i="8"/>
  <c r="R7" i="8"/>
  <c r="R5" i="8"/>
  <c r="R13" i="8"/>
  <c r="R10" i="8"/>
  <c r="R8" i="8"/>
  <c r="R6" i="8"/>
  <c r="Q22" i="8"/>
  <c r="Q26" i="8"/>
  <c r="Q25" i="8"/>
  <c r="Q23" i="8"/>
  <c r="Q21" i="8"/>
  <c r="Q19" i="8"/>
  <c r="Q24" i="8"/>
  <c r="Q18" i="8"/>
  <c r="Q20" i="8"/>
  <c r="Q16" i="8"/>
  <c r="Q13" i="8"/>
  <c r="Q10" i="8"/>
  <c r="Q8" i="8"/>
  <c r="Q6" i="8"/>
  <c r="Q11" i="8"/>
  <c r="Q15" i="8"/>
  <c r="Q12" i="8"/>
  <c r="Q9" i="8"/>
  <c r="Q7" i="8"/>
  <c r="Q5" i="8"/>
  <c r="Q17" i="8"/>
  <c r="Q14" i="8"/>
  <c r="AH24" i="8"/>
  <c r="AH22" i="8"/>
  <c r="AH26" i="8"/>
  <c r="AH25" i="8"/>
  <c r="AH23" i="8"/>
  <c r="AH20" i="8"/>
  <c r="AH18" i="8"/>
  <c r="AH17" i="8"/>
  <c r="AH15" i="8"/>
  <c r="AH13" i="8"/>
  <c r="AH12" i="8"/>
  <c r="AH16" i="8"/>
  <c r="AH14" i="8"/>
  <c r="AH21" i="8"/>
  <c r="AH11" i="8"/>
  <c r="AH10" i="8"/>
  <c r="AH8" i="8"/>
  <c r="AH6" i="8"/>
  <c r="AH9" i="8"/>
  <c r="AH7" i="8"/>
  <c r="AH5" i="8"/>
  <c r="AH19" i="8"/>
  <c r="AC23" i="8"/>
  <c r="BC23" i="8" s="1"/>
  <c r="AC8" i="8"/>
  <c r="BC8" i="8" s="1"/>
  <c r="AC10" i="8"/>
  <c r="BC10" i="8" s="1"/>
  <c r="AC19" i="8"/>
  <c r="BC19" i="8" s="1"/>
  <c r="E21" i="8"/>
  <c r="E19" i="8"/>
  <c r="E26" i="8"/>
  <c r="E23" i="8"/>
  <c r="E25" i="8"/>
  <c r="E24" i="8"/>
  <c r="E20" i="8"/>
  <c r="E16" i="8"/>
  <c r="E10" i="8"/>
  <c r="E8" i="8"/>
  <c r="E6" i="8"/>
  <c r="E14" i="8"/>
  <c r="E12" i="8"/>
  <c r="E15" i="8"/>
  <c r="E22" i="8"/>
  <c r="E13" i="8"/>
  <c r="E18" i="8"/>
  <c r="E9" i="8"/>
  <c r="E7" i="8"/>
  <c r="E5" i="8"/>
  <c r="E17" i="8"/>
  <c r="E11" i="8"/>
  <c r="BO23" i="8"/>
  <c r="BO25" i="8"/>
  <c r="BO24" i="8"/>
  <c r="BO21" i="8"/>
  <c r="BO19" i="8"/>
  <c r="BO22" i="8"/>
  <c r="BO16" i="8"/>
  <c r="BO14" i="8"/>
  <c r="BO12" i="8"/>
  <c r="BO11" i="8"/>
  <c r="BO17" i="8"/>
  <c r="BO15" i="8"/>
  <c r="BO13" i="8"/>
  <c r="BO26" i="8"/>
  <c r="BO10" i="8"/>
  <c r="BO20" i="8"/>
  <c r="BO18" i="8"/>
  <c r="BO9" i="8"/>
  <c r="BO7" i="8"/>
  <c r="BO5" i="8"/>
  <c r="BO8" i="8"/>
  <c r="BO6" i="8"/>
  <c r="P39" i="22"/>
  <c r="O39" i="20"/>
  <c r="H38" i="19"/>
  <c r="G23" i="19"/>
  <c r="H8" i="19"/>
  <c r="AJ5" i="18"/>
  <c r="Q10" i="17"/>
  <c r="AE11" i="15"/>
  <c r="AE12" i="15"/>
  <c r="AE17" i="15"/>
  <c r="J26" i="15"/>
  <c r="AR5" i="14"/>
  <c r="AR14" i="14"/>
  <c r="Q25" i="13"/>
  <c r="AU23" i="13"/>
  <c r="E18" i="12"/>
  <c r="BL20" i="12"/>
  <c r="E16" i="12"/>
  <c r="E26" i="12"/>
  <c r="F9" i="12"/>
  <c r="F5" i="12"/>
  <c r="R6" i="12"/>
  <c r="R18" i="12"/>
  <c r="AU6" i="12"/>
  <c r="AU16" i="12"/>
  <c r="AU14" i="12"/>
  <c r="F23" i="12"/>
  <c r="F42" i="12"/>
  <c r="BO13" i="11"/>
  <c r="BO11" i="11"/>
  <c r="BO20" i="11"/>
  <c r="I9" i="10"/>
  <c r="I22" i="10"/>
  <c r="I44" i="10"/>
  <c r="I50" i="10"/>
  <c r="I25" i="10"/>
  <c r="I34" i="10"/>
  <c r="AD11" i="10"/>
  <c r="AG23" i="8"/>
  <c r="AG20" i="8"/>
  <c r="AG26" i="8"/>
  <c r="AG25" i="8"/>
  <c r="AG24" i="8"/>
  <c r="AG22" i="8"/>
  <c r="AG19" i="8"/>
  <c r="AG15" i="8"/>
  <c r="AG9" i="8"/>
  <c r="AG7" i="8"/>
  <c r="AG5" i="8"/>
  <c r="AG21" i="8"/>
  <c r="AG11" i="8"/>
  <c r="AG14" i="8"/>
  <c r="AG12" i="8"/>
  <c r="AG18" i="8"/>
  <c r="AG17" i="8"/>
  <c r="AG10" i="8"/>
  <c r="AG8" i="8"/>
  <c r="AG6" i="8"/>
  <c r="AG16" i="8"/>
  <c r="AG13" i="8"/>
  <c r="S24" i="8"/>
  <c r="S26" i="8"/>
  <c r="S25" i="8"/>
  <c r="S23" i="8"/>
  <c r="S20" i="8"/>
  <c r="S19" i="8"/>
  <c r="S21" i="8"/>
  <c r="S16" i="8"/>
  <c r="S11" i="8"/>
  <c r="S17" i="8"/>
  <c r="S13" i="8"/>
  <c r="S22" i="8"/>
  <c r="S15" i="8"/>
  <c r="S12" i="8"/>
  <c r="S9" i="8"/>
  <c r="S7" i="8"/>
  <c r="S5" i="8"/>
  <c r="S10" i="8"/>
  <c r="S18" i="8"/>
  <c r="S14" i="8"/>
  <c r="S6" i="8"/>
  <c r="S8" i="8"/>
  <c r="BL26" i="8"/>
  <c r="BL25" i="8"/>
  <c r="BL24" i="8"/>
  <c r="BL22" i="8"/>
  <c r="BL23" i="8"/>
  <c r="BL20" i="8"/>
  <c r="BL18" i="8"/>
  <c r="BL17" i="8"/>
  <c r="BL15" i="8"/>
  <c r="BL13" i="8"/>
  <c r="BL10" i="8"/>
  <c r="BL16" i="8"/>
  <c r="BL14" i="8"/>
  <c r="BL19" i="8"/>
  <c r="BL12" i="8"/>
  <c r="BL8" i="8"/>
  <c r="BL6" i="8"/>
  <c r="BL21" i="8"/>
  <c r="BL11" i="8"/>
  <c r="BL9" i="8"/>
  <c r="BL7" i="8"/>
  <c r="BL5" i="8"/>
  <c r="J26" i="8"/>
  <c r="J25" i="8"/>
  <c r="J22" i="8"/>
  <c r="J23" i="8"/>
  <c r="J21" i="8"/>
  <c r="J20" i="8"/>
  <c r="J18" i="8"/>
  <c r="J19" i="8"/>
  <c r="J17" i="8"/>
  <c r="J15" i="8"/>
  <c r="J13" i="8"/>
  <c r="J16" i="8"/>
  <c r="J11" i="8"/>
  <c r="J10" i="8"/>
  <c r="J8" i="8"/>
  <c r="J6" i="8"/>
  <c r="J14" i="8"/>
  <c r="J24" i="8"/>
  <c r="J12" i="8"/>
  <c r="J9" i="8"/>
  <c r="J5" i="8"/>
  <c r="J7" i="8"/>
  <c r="I48" i="8"/>
  <c r="I45" i="8"/>
  <c r="I42" i="8"/>
  <c r="I39" i="8"/>
  <c r="I36" i="8"/>
  <c r="I33" i="8"/>
  <c r="I30" i="8"/>
  <c r="I24" i="8"/>
  <c r="I22" i="8"/>
  <c r="I50" i="8"/>
  <c r="I44" i="8"/>
  <c r="I38" i="8"/>
  <c r="I35" i="8"/>
  <c r="I34" i="8"/>
  <c r="I32" i="8"/>
  <c r="I31" i="8"/>
  <c r="I26" i="8"/>
  <c r="I25" i="8"/>
  <c r="I47" i="8"/>
  <c r="I41" i="8"/>
  <c r="I20" i="8"/>
  <c r="I18" i="8"/>
  <c r="I40" i="8"/>
  <c r="I37" i="8"/>
  <c r="I29" i="8"/>
  <c r="I23" i="8"/>
  <c r="I19" i="8"/>
  <c r="I17" i="8"/>
  <c r="I15" i="8"/>
  <c r="I13" i="8"/>
  <c r="I12" i="8"/>
  <c r="I49" i="8"/>
  <c r="I16" i="8"/>
  <c r="I14" i="8"/>
  <c r="I43" i="8"/>
  <c r="I21" i="8"/>
  <c r="I11" i="8"/>
  <c r="I10" i="8"/>
  <c r="I8" i="8"/>
  <c r="I6" i="8"/>
  <c r="I46" i="8"/>
  <c r="I9" i="8"/>
  <c r="I7" i="8"/>
  <c r="I5" i="8"/>
  <c r="P50" i="8"/>
  <c r="AB48" i="8"/>
  <c r="P47" i="8"/>
  <c r="AB45" i="8"/>
  <c r="P44" i="8"/>
  <c r="AB42" i="8"/>
  <c r="P41" i="8"/>
  <c r="AB39" i="8"/>
  <c r="P38" i="8"/>
  <c r="AB49" i="8"/>
  <c r="P48" i="8"/>
  <c r="AB46" i="8"/>
  <c r="P45" i="8"/>
  <c r="AB43" i="8"/>
  <c r="P42" i="8"/>
  <c r="AB40" i="8"/>
  <c r="P39" i="8"/>
  <c r="AB37" i="8"/>
  <c r="P36" i="8"/>
  <c r="AB50" i="8"/>
  <c r="P46" i="8"/>
  <c r="AB44" i="8"/>
  <c r="P40" i="8"/>
  <c r="AB38" i="8"/>
  <c r="P35" i="8"/>
  <c r="AB34" i="8"/>
  <c r="P34" i="8"/>
  <c r="AB33" i="8"/>
  <c r="AB32" i="8"/>
  <c r="P49" i="8"/>
  <c r="AB47" i="8"/>
  <c r="P43" i="8"/>
  <c r="AB19" i="8" s="1"/>
  <c r="BB19" i="8" s="1"/>
  <c r="AB41" i="8"/>
  <c r="AB36" i="8"/>
  <c r="P33" i="8"/>
  <c r="P32" i="8"/>
  <c r="AB31" i="8"/>
  <c r="P31" i="8"/>
  <c r="AB30" i="8"/>
  <c r="AB29" i="8"/>
  <c r="P37" i="8"/>
  <c r="P30" i="8"/>
  <c r="P29" i="8"/>
  <c r="AB35" i="8"/>
  <c r="AC17" i="8"/>
  <c r="BC17" i="8" s="1"/>
  <c r="AC14" i="8"/>
  <c r="BC14" i="8" s="1"/>
  <c r="AC9" i="8"/>
  <c r="BC9" i="8" s="1"/>
  <c r="BI21" i="23"/>
  <c r="Q39" i="21"/>
  <c r="AA38" i="19"/>
  <c r="AB31" i="19"/>
  <c r="BI8" i="18"/>
  <c r="J14" i="17"/>
  <c r="J15" i="17"/>
  <c r="J9" i="17"/>
  <c r="BK10" i="15"/>
  <c r="S25" i="15"/>
  <c r="AF16" i="16"/>
  <c r="AU13" i="14"/>
  <c r="AU19" i="14"/>
  <c r="AU11" i="14"/>
  <c r="BL21" i="12"/>
  <c r="BL14" i="12"/>
  <c r="BL19" i="12"/>
  <c r="F12" i="12"/>
  <c r="F26" i="12"/>
  <c r="F38" i="12"/>
  <c r="F47" i="12"/>
  <c r="F40" i="12"/>
  <c r="F36" i="12"/>
  <c r="AD13" i="12"/>
  <c r="AD14" i="12"/>
  <c r="AD23" i="12"/>
  <c r="BM24" i="11"/>
  <c r="BM14" i="11"/>
  <c r="BM25" i="11"/>
  <c r="K43" i="11"/>
  <c r="K32" i="11"/>
  <c r="K39" i="11"/>
  <c r="K45" i="11"/>
  <c r="K48" i="11"/>
  <c r="K50" i="11"/>
  <c r="W44" i="11"/>
  <c r="G22" i="11"/>
  <c r="BN8" i="10"/>
  <c r="BN11" i="10"/>
  <c r="BN17" i="10"/>
  <c r="BN22" i="10"/>
  <c r="AT22" i="10"/>
  <c r="AT12" i="10"/>
  <c r="AT19" i="10"/>
  <c r="AD6" i="10"/>
  <c r="AD9" i="10"/>
  <c r="AD19" i="10"/>
  <c r="AD25" i="10"/>
  <c r="AK22" i="9"/>
  <c r="AK25" i="9"/>
  <c r="AK21" i="9"/>
  <c r="AK17" i="9"/>
  <c r="AK19" i="9"/>
  <c r="AK26" i="9"/>
  <c r="AK24" i="9"/>
  <c r="AK12" i="9"/>
  <c r="AK8" i="9"/>
  <c r="AK16" i="9"/>
  <c r="AK15" i="9"/>
  <c r="AK23" i="9"/>
  <c r="AK11" i="9"/>
  <c r="AK20" i="9"/>
  <c r="AK18" i="9"/>
  <c r="AK14" i="9"/>
  <c r="AK13" i="9"/>
  <c r="AK9" i="9"/>
  <c r="AK6" i="9"/>
  <c r="AK5" i="9"/>
  <c r="AK10" i="9"/>
  <c r="AK7" i="9"/>
  <c r="P10" i="10"/>
  <c r="P12" i="10"/>
  <c r="Q26" i="9"/>
  <c r="Q25" i="9"/>
  <c r="Q23" i="9"/>
  <c r="Q21" i="9"/>
  <c r="Q19" i="9"/>
  <c r="Q17" i="9"/>
  <c r="Q15" i="9"/>
  <c r="Q22" i="9"/>
  <c r="Q20" i="9"/>
  <c r="Q24" i="9"/>
  <c r="Q13" i="9"/>
  <c r="Q12" i="9"/>
  <c r="Q18" i="9"/>
  <c r="Q9" i="9"/>
  <c r="Q11" i="9"/>
  <c r="Q10" i="9"/>
  <c r="Q6" i="9"/>
  <c r="Q16" i="9"/>
  <c r="Q14" i="9"/>
  <c r="Q7" i="9"/>
  <c r="Q8" i="9"/>
  <c r="Q5" i="9"/>
  <c r="L24" i="9"/>
  <c r="L20" i="9"/>
  <c r="L16" i="9"/>
  <c r="L26" i="9"/>
  <c r="L18" i="9"/>
  <c r="L25" i="9"/>
  <c r="L19" i="9"/>
  <c r="L17" i="9"/>
  <c r="L13" i="9"/>
  <c r="L21" i="9"/>
  <c r="L11" i="9"/>
  <c r="L7" i="9"/>
  <c r="L15" i="9"/>
  <c r="L14" i="9"/>
  <c r="L22" i="9"/>
  <c r="L12" i="9"/>
  <c r="L10" i="9"/>
  <c r="L6" i="9"/>
  <c r="L23" i="9"/>
  <c r="L8" i="9"/>
  <c r="L9" i="9"/>
  <c r="L5" i="9"/>
  <c r="AQ26" i="9"/>
  <c r="AQ25" i="9"/>
  <c r="AQ21" i="9"/>
  <c r="AQ24" i="9"/>
  <c r="AQ20" i="9"/>
  <c r="AQ19" i="9"/>
  <c r="AQ18" i="9"/>
  <c r="AQ14" i="9"/>
  <c r="AQ11" i="9"/>
  <c r="AQ10" i="9"/>
  <c r="AQ23" i="9"/>
  <c r="AQ22" i="9"/>
  <c r="AQ13" i="9"/>
  <c r="AQ17" i="9"/>
  <c r="AQ12" i="9"/>
  <c r="AQ16" i="9"/>
  <c r="AQ7" i="9"/>
  <c r="AQ15" i="9"/>
  <c r="AQ5" i="9"/>
  <c r="AQ6" i="9"/>
  <c r="AQ8" i="9"/>
  <c r="AQ9" i="9"/>
  <c r="AH24" i="9"/>
  <c r="AH26" i="9"/>
  <c r="AH20" i="9"/>
  <c r="AH22" i="9"/>
  <c r="AH21" i="9"/>
  <c r="AH18" i="9"/>
  <c r="AH17" i="9"/>
  <c r="AH13" i="9"/>
  <c r="AH10" i="9"/>
  <c r="AH25" i="9"/>
  <c r="AH5" i="9"/>
  <c r="AH15" i="9"/>
  <c r="AH12" i="9"/>
  <c r="AH23" i="9"/>
  <c r="AH16" i="9"/>
  <c r="AH19" i="9"/>
  <c r="AH14" i="9"/>
  <c r="AH6" i="9"/>
  <c r="AH7" i="9"/>
  <c r="AH11" i="9"/>
  <c r="AH8" i="9"/>
  <c r="AH9" i="9"/>
  <c r="X49" i="9"/>
  <c r="L48" i="9"/>
  <c r="X46" i="9"/>
  <c r="L45" i="9"/>
  <c r="X43" i="9"/>
  <c r="L42" i="9"/>
  <c r="X40" i="9"/>
  <c r="L39" i="9"/>
  <c r="X37" i="9"/>
  <c r="L36" i="9"/>
  <c r="X34" i="9"/>
  <c r="L33" i="9"/>
  <c r="X31" i="9"/>
  <c r="L30" i="9"/>
  <c r="X50" i="9"/>
  <c r="L49" i="9"/>
  <c r="X47" i="9"/>
  <c r="L46" i="9"/>
  <c r="X44" i="9"/>
  <c r="L43" i="9"/>
  <c r="X41" i="9"/>
  <c r="L40" i="9"/>
  <c r="X38" i="9"/>
  <c r="L37" i="9"/>
  <c r="X35" i="9"/>
  <c r="L34" i="9"/>
  <c r="X32" i="9"/>
  <c r="L31" i="9"/>
  <c r="X29" i="9"/>
  <c r="L50" i="9"/>
  <c r="X48" i="9"/>
  <c r="L44" i="9"/>
  <c r="X42" i="9"/>
  <c r="L38" i="9"/>
  <c r="X36" i="9"/>
  <c r="L29" i="9"/>
  <c r="L35" i="9"/>
  <c r="X11" i="9" s="1"/>
  <c r="AX11" i="9" s="1"/>
  <c r="L47" i="9"/>
  <c r="L41" i="9"/>
  <c r="X17" i="9" s="1"/>
  <c r="AX17" i="9" s="1"/>
  <c r="X33" i="9"/>
  <c r="X39" i="9"/>
  <c r="X45" i="9"/>
  <c r="L32" i="9"/>
  <c r="X30" i="9"/>
  <c r="BK26" i="9"/>
  <c r="BK25" i="9"/>
  <c r="BK24" i="9"/>
  <c r="BK22" i="9"/>
  <c r="BK20" i="9"/>
  <c r="BK18" i="9"/>
  <c r="BK16" i="9"/>
  <c r="BK23" i="9"/>
  <c r="BK19" i="9"/>
  <c r="BK13" i="9"/>
  <c r="BK10" i="9"/>
  <c r="BK17" i="9"/>
  <c r="BK15" i="9"/>
  <c r="BK12" i="9"/>
  <c r="BK11" i="9"/>
  <c r="BK21" i="9"/>
  <c r="BK14" i="9"/>
  <c r="BK6" i="9"/>
  <c r="BK5" i="9"/>
  <c r="BK7" i="9"/>
  <c r="BK8" i="9"/>
  <c r="BK9" i="9"/>
  <c r="S11" i="10"/>
  <c r="S9" i="10"/>
  <c r="S6" i="10"/>
  <c r="S13" i="10"/>
  <c r="S7" i="10"/>
  <c r="S5" i="10"/>
  <c r="S15" i="10"/>
  <c r="K31" i="24"/>
  <c r="AE13" i="12"/>
  <c r="AE7" i="12"/>
  <c r="AR13" i="11"/>
  <c r="G31" i="11"/>
  <c r="BN7" i="10"/>
  <c r="BN18" i="10"/>
  <c r="BN14" i="10"/>
  <c r="BN26" i="10"/>
  <c r="AT7" i="10"/>
  <c r="AT26" i="10"/>
  <c r="AT18" i="10"/>
  <c r="AT23" i="10"/>
  <c r="AD5" i="10"/>
  <c r="AD13" i="10"/>
  <c r="AD20" i="10"/>
  <c r="R24" i="9"/>
  <c r="R26" i="9"/>
  <c r="R23" i="9"/>
  <c r="R19" i="9"/>
  <c r="R15" i="9"/>
  <c r="R21" i="9"/>
  <c r="R18" i="9"/>
  <c r="R10" i="9"/>
  <c r="R6" i="9"/>
  <c r="R12" i="9"/>
  <c r="R11" i="9"/>
  <c r="R22" i="9"/>
  <c r="R16" i="9"/>
  <c r="R14" i="9"/>
  <c r="R25" i="9"/>
  <c r="R17" i="9"/>
  <c r="R13" i="9"/>
  <c r="R20" i="9"/>
  <c r="R5" i="9"/>
  <c r="R7" i="9"/>
  <c r="R9" i="9"/>
  <c r="R8" i="9"/>
  <c r="AU17" i="10"/>
  <c r="AU7" i="10"/>
  <c r="AU14" i="10"/>
  <c r="AU5" i="10"/>
  <c r="AU6" i="10"/>
  <c r="AU8" i="10"/>
  <c r="BN23" i="9"/>
  <c r="BN21" i="9"/>
  <c r="BN19" i="9"/>
  <c r="BN17" i="9"/>
  <c r="BN15" i="9"/>
  <c r="BN25" i="9"/>
  <c r="BN22" i="9"/>
  <c r="BN16" i="9"/>
  <c r="BN11" i="9"/>
  <c r="BN8" i="9"/>
  <c r="BN14" i="9"/>
  <c r="BN13" i="9"/>
  <c r="BN26" i="9"/>
  <c r="BN18" i="9"/>
  <c r="BN24" i="9"/>
  <c r="BN6" i="9"/>
  <c r="BN20" i="9"/>
  <c r="BN10" i="9"/>
  <c r="BN7" i="9"/>
  <c r="BN5" i="9"/>
  <c r="BN9" i="9"/>
  <c r="BN12" i="9"/>
  <c r="P26" i="9"/>
  <c r="P23" i="9"/>
  <c r="P22" i="9"/>
  <c r="P18" i="9"/>
  <c r="P13" i="9"/>
  <c r="P12" i="9"/>
  <c r="P10" i="9"/>
  <c r="P8" i="9"/>
  <c r="P6" i="9"/>
  <c r="P20" i="9"/>
  <c r="P19" i="9"/>
  <c r="P25" i="9"/>
  <c r="P15" i="9"/>
  <c r="P17" i="9"/>
  <c r="P9" i="9"/>
  <c r="P24" i="9"/>
  <c r="P21" i="9"/>
  <c r="P16" i="9"/>
  <c r="P14" i="9"/>
  <c r="P5" i="9"/>
  <c r="P11" i="9"/>
  <c r="P7" i="9"/>
  <c r="BP26" i="9"/>
  <c r="BP23" i="9"/>
  <c r="BP14" i="9"/>
  <c r="BP12" i="9"/>
  <c r="BP11" i="9"/>
  <c r="BP9" i="9"/>
  <c r="BP7" i="9"/>
  <c r="BP5" i="9"/>
  <c r="BP20" i="9"/>
  <c r="BP17" i="9"/>
  <c r="BP22" i="9"/>
  <c r="BP10" i="9"/>
  <c r="BP21" i="9"/>
  <c r="BP13" i="9"/>
  <c r="BP24" i="9"/>
  <c r="BP19" i="9"/>
  <c r="BP25" i="9"/>
  <c r="BP16" i="9"/>
  <c r="BP8" i="9"/>
  <c r="BP15" i="9"/>
  <c r="BP18" i="9"/>
  <c r="BP6" i="9"/>
  <c r="BO26" i="9"/>
  <c r="BO25" i="9"/>
  <c r="BO22" i="9"/>
  <c r="BO18" i="9"/>
  <c r="BO15" i="9"/>
  <c r="BO24" i="9"/>
  <c r="BO16" i="9"/>
  <c r="BO14" i="9"/>
  <c r="BO9" i="9"/>
  <c r="BO5" i="9"/>
  <c r="BO21" i="9"/>
  <c r="BO13" i="9"/>
  <c r="BO20" i="9"/>
  <c r="BO23" i="9"/>
  <c r="BO17" i="9"/>
  <c r="BO11" i="9"/>
  <c r="BO8" i="9"/>
  <c r="BO10" i="9"/>
  <c r="BO7" i="9"/>
  <c r="BO12" i="9"/>
  <c r="BO19" i="9"/>
  <c r="BO6" i="9"/>
  <c r="J50" i="9"/>
  <c r="V48" i="9"/>
  <c r="J47" i="9"/>
  <c r="V45" i="9"/>
  <c r="J44" i="9"/>
  <c r="V42" i="9"/>
  <c r="J41" i="9"/>
  <c r="V39" i="9"/>
  <c r="J38" i="9"/>
  <c r="V36" i="9"/>
  <c r="J35" i="9"/>
  <c r="V33" i="9"/>
  <c r="J32" i="9"/>
  <c r="V30" i="9"/>
  <c r="J29" i="9"/>
  <c r="V49" i="9"/>
  <c r="J48" i="9"/>
  <c r="V46" i="9"/>
  <c r="J45" i="9"/>
  <c r="V43" i="9"/>
  <c r="J42" i="9"/>
  <c r="V40" i="9"/>
  <c r="J39" i="9"/>
  <c r="V37" i="9"/>
  <c r="J36" i="9"/>
  <c r="V34" i="9"/>
  <c r="J33" i="9"/>
  <c r="V31" i="9"/>
  <c r="J30" i="9"/>
  <c r="J49" i="9"/>
  <c r="V47" i="9"/>
  <c r="J43" i="9"/>
  <c r="V19" i="9" s="1"/>
  <c r="AV19" i="9" s="1"/>
  <c r="V41" i="9"/>
  <c r="J34" i="9"/>
  <c r="V32" i="9"/>
  <c r="V38" i="9"/>
  <c r="V50" i="9"/>
  <c r="J46" i="9"/>
  <c r="J40" i="9"/>
  <c r="V44" i="9"/>
  <c r="V35" i="9"/>
  <c r="J31" i="9"/>
  <c r="V29" i="9"/>
  <c r="J37" i="9"/>
  <c r="S24" i="9"/>
  <c r="S20" i="9"/>
  <c r="S16" i="9"/>
  <c r="S14" i="9"/>
  <c r="S11" i="9"/>
  <c r="S9" i="9"/>
  <c r="S7" i="9"/>
  <c r="S23" i="9"/>
  <c r="S19" i="9"/>
  <c r="S22" i="9"/>
  <c r="S17" i="9"/>
  <c r="S13" i="9"/>
  <c r="S26" i="9"/>
  <c r="S12" i="9"/>
  <c r="S15" i="9"/>
  <c r="S10" i="9"/>
  <c r="S6" i="9"/>
  <c r="S21" i="9"/>
  <c r="S18" i="9"/>
  <c r="S8" i="9"/>
  <c r="S5" i="9"/>
  <c r="S25" i="9"/>
  <c r="BJ24" i="9"/>
  <c r="BJ23" i="9"/>
  <c r="BJ19" i="9"/>
  <c r="BJ15" i="9"/>
  <c r="BJ14" i="9"/>
  <c r="BJ12" i="9"/>
  <c r="BJ11" i="9"/>
  <c r="BJ9" i="9"/>
  <c r="BJ7" i="9"/>
  <c r="BJ5" i="9"/>
  <c r="BJ26" i="9"/>
  <c r="BJ17" i="9"/>
  <c r="BJ21" i="9"/>
  <c r="BJ20" i="9"/>
  <c r="BJ25" i="9"/>
  <c r="BJ18" i="9"/>
  <c r="BJ6" i="9"/>
  <c r="BJ16" i="9"/>
  <c r="BJ22" i="9"/>
  <c r="BJ13" i="9"/>
  <c r="BJ8" i="9"/>
  <c r="BJ10" i="9"/>
  <c r="AU6" i="14"/>
  <c r="AU15" i="14"/>
  <c r="AU21" i="14"/>
  <c r="AU26" i="14"/>
  <c r="AB39" i="19"/>
  <c r="J7" i="17"/>
  <c r="J20" i="17"/>
  <c r="J5" i="17"/>
  <c r="J21" i="17"/>
  <c r="S16" i="15"/>
  <c r="AR13" i="15"/>
  <c r="S7" i="15"/>
  <c r="BK23" i="15"/>
  <c r="S6" i="15"/>
  <c r="BK24" i="15"/>
  <c r="AU8" i="14"/>
  <c r="AU16" i="14"/>
  <c r="AU22" i="14"/>
  <c r="AU23" i="14"/>
  <c r="F16" i="12"/>
  <c r="F6" i="12"/>
  <c r="BL9" i="12"/>
  <c r="BL24" i="12"/>
  <c r="BL22" i="12"/>
  <c r="F7" i="12"/>
  <c r="AD18" i="12"/>
  <c r="AE17" i="12"/>
  <c r="F18" i="12"/>
  <c r="F20" i="12"/>
  <c r="F32" i="12"/>
  <c r="F31" i="12"/>
  <c r="F49" i="12"/>
  <c r="F45" i="12"/>
  <c r="AD8" i="12"/>
  <c r="AD7" i="12"/>
  <c r="AD22" i="12"/>
  <c r="AD26" i="12"/>
  <c r="G24" i="11"/>
  <c r="BM8" i="11"/>
  <c r="BM9" i="11"/>
  <c r="BM23" i="11"/>
  <c r="K29" i="11"/>
  <c r="W32" i="11"/>
  <c r="W45" i="11"/>
  <c r="K35" i="11"/>
  <c r="K36" i="11"/>
  <c r="W40" i="11"/>
  <c r="W16" i="11" s="1"/>
  <c r="AW16" i="11" s="1"/>
  <c r="K38" i="11"/>
  <c r="K49" i="11"/>
  <c r="G34" i="11"/>
  <c r="BN20" i="10"/>
  <c r="BN16" i="10"/>
  <c r="AT9" i="10"/>
  <c r="AT6" i="10"/>
  <c r="AT21" i="10"/>
  <c r="AT24" i="10"/>
  <c r="Z20" i="10"/>
  <c r="AZ20" i="10" s="1"/>
  <c r="AD17" i="10"/>
  <c r="AD15" i="10"/>
  <c r="AD22" i="10"/>
  <c r="F48" i="9"/>
  <c r="F45" i="9"/>
  <c r="F42" i="9"/>
  <c r="F39" i="9"/>
  <c r="F36" i="9"/>
  <c r="F33" i="9"/>
  <c r="F30" i="9"/>
  <c r="F49" i="9"/>
  <c r="F46" i="9"/>
  <c r="F43" i="9"/>
  <c r="F40" i="9"/>
  <c r="F37" i="9"/>
  <c r="F34" i="9"/>
  <c r="F31" i="9"/>
  <c r="F47" i="9"/>
  <c r="F35" i="9"/>
  <c r="F50" i="9"/>
  <c r="F41" i="9"/>
  <c r="F38" i="9"/>
  <c r="F25" i="9"/>
  <c r="F29" i="9"/>
  <c r="F22" i="9"/>
  <c r="F21" i="9"/>
  <c r="F20" i="9"/>
  <c r="F32" i="9"/>
  <c r="F16" i="9"/>
  <c r="F14" i="9"/>
  <c r="F11" i="9"/>
  <c r="F44" i="9"/>
  <c r="F13" i="9"/>
  <c r="F19" i="9"/>
  <c r="F18" i="9"/>
  <c r="F23" i="9"/>
  <c r="F7" i="9"/>
  <c r="F5" i="9"/>
  <c r="F10" i="9"/>
  <c r="F8" i="9"/>
  <c r="F12" i="9"/>
  <c r="F26" i="9"/>
  <c r="F24" i="9"/>
  <c r="F15" i="9"/>
  <c r="F6" i="9"/>
  <c r="F17" i="9"/>
  <c r="F9" i="9"/>
  <c r="AT23" i="9"/>
  <c r="AT22" i="9"/>
  <c r="AT18" i="9"/>
  <c r="AT20" i="9"/>
  <c r="AT19" i="9"/>
  <c r="AT12" i="9"/>
  <c r="AT9" i="9"/>
  <c r="AT5" i="9"/>
  <c r="AT17" i="9"/>
  <c r="AT21" i="9"/>
  <c r="AT15" i="9"/>
  <c r="AT11" i="9"/>
  <c r="AT25" i="9"/>
  <c r="AT16" i="9"/>
  <c r="AT14" i="9"/>
  <c r="AT7" i="9"/>
  <c r="AT26" i="9"/>
  <c r="AT24" i="9"/>
  <c r="AT13" i="9"/>
  <c r="AT8" i="9"/>
  <c r="AT10" i="9"/>
  <c r="AT6" i="9"/>
  <c r="AS24" i="9"/>
  <c r="AS22" i="9"/>
  <c r="AS20" i="9"/>
  <c r="AS18" i="9"/>
  <c r="AS16" i="9"/>
  <c r="AS26" i="9"/>
  <c r="AS25" i="9"/>
  <c r="AS19" i="9"/>
  <c r="AS21" i="9"/>
  <c r="AS17" i="9"/>
  <c r="AS12" i="9"/>
  <c r="AS15" i="9"/>
  <c r="AS23" i="9"/>
  <c r="AS13" i="9"/>
  <c r="AS8" i="9"/>
  <c r="AS14" i="9"/>
  <c r="AS7" i="9"/>
  <c r="AS5" i="9"/>
  <c r="AS9" i="9"/>
  <c r="AS11" i="9"/>
  <c r="AS10" i="9"/>
  <c r="AS6" i="9"/>
  <c r="W50" i="9"/>
  <c r="K49" i="9"/>
  <c r="W47" i="9"/>
  <c r="K46" i="9"/>
  <c r="W44" i="9"/>
  <c r="K43" i="9"/>
  <c r="W41" i="9"/>
  <c r="K40" i="9"/>
  <c r="W38" i="9"/>
  <c r="K38" i="9"/>
  <c r="K48" i="9"/>
  <c r="W46" i="9"/>
  <c r="K42" i="9"/>
  <c r="K36" i="9"/>
  <c r="W34" i="9"/>
  <c r="K44" i="9"/>
  <c r="W42" i="9"/>
  <c r="K39" i="9"/>
  <c r="K45" i="9"/>
  <c r="W43" i="9"/>
  <c r="K41" i="9"/>
  <c r="W48" i="9"/>
  <c r="W37" i="9"/>
  <c r="W36" i="9"/>
  <c r="K32" i="9"/>
  <c r="K29" i="9"/>
  <c r="K35" i="9"/>
  <c r="K34" i="9"/>
  <c r="W32" i="9"/>
  <c r="K37" i="9"/>
  <c r="K30" i="9"/>
  <c r="K31" i="9"/>
  <c r="K50" i="9"/>
  <c r="W45" i="9"/>
  <c r="W39" i="9"/>
  <c r="W33" i="9"/>
  <c r="W29" i="9"/>
  <c r="W49" i="9"/>
  <c r="K47" i="9"/>
  <c r="W23" i="9" s="1"/>
  <c r="AW23" i="9" s="1"/>
  <c r="K33" i="9"/>
  <c r="W35" i="9"/>
  <c r="W31" i="9"/>
  <c r="W40" i="9"/>
  <c r="W30" i="9"/>
  <c r="G50" i="9"/>
  <c r="G47" i="9"/>
  <c r="G44" i="9"/>
  <c r="G41" i="9"/>
  <c r="G39" i="9"/>
  <c r="G46" i="9"/>
  <c r="G37" i="9"/>
  <c r="G22" i="9"/>
  <c r="G38" i="9"/>
  <c r="G25" i="9"/>
  <c r="G21" i="9"/>
  <c r="G17" i="9"/>
  <c r="G14" i="9"/>
  <c r="G11" i="9"/>
  <c r="G9" i="9"/>
  <c r="G7" i="9"/>
  <c r="G33" i="9"/>
  <c r="G30" i="9"/>
  <c r="G23" i="9"/>
  <c r="G20" i="9"/>
  <c r="G43" i="9"/>
  <c r="G29" i="9"/>
  <c r="G19" i="9"/>
  <c r="G18" i="9"/>
  <c r="G45" i="9"/>
  <c r="G42" i="9"/>
  <c r="G40" i="9"/>
  <c r="G34" i="9"/>
  <c r="G8" i="9"/>
  <c r="G48" i="9"/>
  <c r="G35" i="9"/>
  <c r="G13" i="9"/>
  <c r="G31" i="9"/>
  <c r="G12" i="9"/>
  <c r="G36" i="9"/>
  <c r="G32" i="9"/>
  <c r="G26" i="9"/>
  <c r="G24" i="9"/>
  <c r="G16" i="9"/>
  <c r="G15" i="9"/>
  <c r="G49" i="9"/>
  <c r="G10" i="9"/>
  <c r="G6" i="9"/>
  <c r="G5" i="9"/>
  <c r="BI26" i="9"/>
  <c r="BI23" i="9"/>
  <c r="BI22" i="9"/>
  <c r="BI25" i="9"/>
  <c r="BI24" i="9"/>
  <c r="BI18" i="9"/>
  <c r="BI15" i="9"/>
  <c r="BI12" i="9"/>
  <c r="BI20" i="9"/>
  <c r="BI19" i="9"/>
  <c r="BI13" i="9"/>
  <c r="BI17" i="9"/>
  <c r="BI16" i="9"/>
  <c r="BI10" i="9"/>
  <c r="BI9" i="9"/>
  <c r="BI5" i="9"/>
  <c r="BI21" i="9"/>
  <c r="BI14" i="9"/>
  <c r="BI11" i="9"/>
  <c r="BI6" i="9"/>
  <c r="BI7" i="9"/>
  <c r="BI8" i="9"/>
  <c r="I48" i="9"/>
  <c r="I45" i="9"/>
  <c r="I42" i="9"/>
  <c r="I47" i="9"/>
  <c r="I41" i="9"/>
  <c r="I32" i="9"/>
  <c r="I49" i="9"/>
  <c r="I26" i="9"/>
  <c r="I23" i="9"/>
  <c r="I50" i="9"/>
  <c r="I46" i="9"/>
  <c r="I22" i="9"/>
  <c r="I18" i="9"/>
  <c r="I35" i="9"/>
  <c r="I24" i="9"/>
  <c r="I19" i="9"/>
  <c r="I39" i="9"/>
  <c r="I38" i="9"/>
  <c r="I37" i="9"/>
  <c r="I17" i="9"/>
  <c r="I31" i="9"/>
  <c r="I21" i="9"/>
  <c r="I30" i="9"/>
  <c r="I9" i="9"/>
  <c r="I5" i="9"/>
  <c r="I25" i="9"/>
  <c r="I12" i="9"/>
  <c r="I43" i="9"/>
  <c r="I36" i="9"/>
  <c r="I20" i="9"/>
  <c r="I16" i="9"/>
  <c r="I15" i="9"/>
  <c r="I44" i="9"/>
  <c r="I40" i="9"/>
  <c r="I34" i="9"/>
  <c r="I13" i="9"/>
  <c r="I29" i="9"/>
  <c r="I6" i="9"/>
  <c r="I14" i="9"/>
  <c r="I10" i="9"/>
  <c r="I7" i="9"/>
  <c r="I33" i="9"/>
  <c r="I8" i="9"/>
  <c r="I11" i="9"/>
  <c r="AA20" i="12"/>
  <c r="BA20" i="12" s="1"/>
  <c r="H49" i="9"/>
  <c r="H46" i="9"/>
  <c r="H43" i="9"/>
  <c r="H40" i="9"/>
  <c r="H37" i="9"/>
  <c r="H34" i="9"/>
  <c r="H31" i="9"/>
  <c r="H50" i="9"/>
  <c r="H47" i="9"/>
  <c r="H44" i="9"/>
  <c r="H41" i="9"/>
  <c r="H38" i="9"/>
  <c r="H35" i="9"/>
  <c r="H32" i="9"/>
  <c r="H29" i="9"/>
  <c r="H48" i="9"/>
  <c r="H42" i="9"/>
  <c r="H39" i="9"/>
  <c r="H30" i="9"/>
  <c r="H24" i="9"/>
  <c r="H22" i="9"/>
  <c r="H20" i="9"/>
  <c r="H18" i="9"/>
  <c r="H16" i="9"/>
  <c r="H45" i="9"/>
  <c r="H36" i="9"/>
  <c r="H26" i="9"/>
  <c r="H23" i="9"/>
  <c r="H15" i="9"/>
  <c r="H12" i="9"/>
  <c r="H13" i="9"/>
  <c r="H25" i="9"/>
  <c r="H21" i="9"/>
  <c r="H19" i="9"/>
  <c r="H17" i="9"/>
  <c r="H33" i="9"/>
  <c r="H14" i="9"/>
  <c r="H8" i="9"/>
  <c r="H6" i="9"/>
  <c r="H9" i="9"/>
  <c r="H7" i="9"/>
  <c r="H5" i="9"/>
  <c r="H11" i="9"/>
  <c r="H10" i="9"/>
  <c r="BN6" i="10"/>
  <c r="BN10" i="10"/>
  <c r="K26" i="9"/>
  <c r="K25" i="9"/>
  <c r="K23" i="9"/>
  <c r="K21" i="9"/>
  <c r="K19" i="9"/>
  <c r="K17" i="9"/>
  <c r="K15" i="9"/>
  <c r="K24" i="9"/>
  <c r="K16" i="9"/>
  <c r="K22" i="9"/>
  <c r="K18" i="9"/>
  <c r="K12" i="9"/>
  <c r="K10" i="9"/>
  <c r="K6" i="9"/>
  <c r="K20" i="9"/>
  <c r="K14" i="9"/>
  <c r="K7" i="9"/>
  <c r="K13" i="9"/>
  <c r="K11" i="9"/>
  <c r="K8" i="9"/>
  <c r="K9" i="9"/>
  <c r="K5" i="9"/>
  <c r="O18" i="23"/>
  <c r="J17" i="17"/>
  <c r="BI6" i="23"/>
  <c r="AD10" i="22"/>
  <c r="AC31" i="21"/>
  <c r="AB32" i="19"/>
  <c r="AB48" i="19"/>
  <c r="J23" i="17"/>
  <c r="J25" i="17"/>
  <c r="J6" i="17"/>
  <c r="Q21" i="17"/>
  <c r="AR24" i="15"/>
  <c r="BK14" i="15"/>
  <c r="BK6" i="15"/>
  <c r="S9" i="15"/>
  <c r="BK20" i="15"/>
  <c r="AU10" i="14"/>
  <c r="AU17" i="14"/>
  <c r="AU7" i="14"/>
  <c r="AU25" i="14"/>
  <c r="AE8" i="12"/>
  <c r="BL11" i="12"/>
  <c r="BL16" i="12"/>
  <c r="BL23" i="12"/>
  <c r="AA11" i="12"/>
  <c r="BA11" i="12" s="1"/>
  <c r="AE19" i="12"/>
  <c r="F50" i="12"/>
  <c r="F25" i="12"/>
  <c r="F44" i="12"/>
  <c r="F34" i="12"/>
  <c r="F30" i="12"/>
  <c r="F48" i="12"/>
  <c r="AD10" i="12"/>
  <c r="AD9" i="12"/>
  <c r="AD17" i="12"/>
  <c r="Q18" i="12"/>
  <c r="BM15" i="11"/>
  <c r="BM11" i="11"/>
  <c r="BM20" i="11"/>
  <c r="W41" i="11"/>
  <c r="K34" i="11"/>
  <c r="K30" i="11"/>
  <c r="W42" i="11"/>
  <c r="W43" i="11"/>
  <c r="K42" i="11"/>
  <c r="W38" i="11"/>
  <c r="W50" i="11"/>
  <c r="G39" i="11"/>
  <c r="BN13" i="10"/>
  <c r="BN19" i="10"/>
  <c r="AT11" i="10"/>
  <c r="AT8" i="10"/>
  <c r="AT20" i="10"/>
  <c r="BN5" i="10"/>
  <c r="AD12" i="10"/>
  <c r="AD8" i="10"/>
  <c r="AD14" i="10"/>
  <c r="AD24" i="10"/>
  <c r="BJ12" i="10"/>
  <c r="BJ11" i="10"/>
  <c r="BJ9" i="10"/>
  <c r="AJ26" i="9"/>
  <c r="AJ25" i="9"/>
  <c r="AJ23" i="9"/>
  <c r="AJ21" i="9"/>
  <c r="AJ19" i="9"/>
  <c r="AJ17" i="9"/>
  <c r="AJ15" i="9"/>
  <c r="AJ22" i="9"/>
  <c r="AJ14" i="9"/>
  <c r="AJ11" i="9"/>
  <c r="AJ13" i="9"/>
  <c r="AJ24" i="9"/>
  <c r="AJ12" i="9"/>
  <c r="AJ16" i="9"/>
  <c r="AJ10" i="9"/>
  <c r="AJ7" i="9"/>
  <c r="AJ8" i="9"/>
  <c r="AJ9" i="9"/>
  <c r="AJ20" i="9"/>
  <c r="AJ18" i="9"/>
  <c r="AJ6" i="9"/>
  <c r="AJ5" i="9"/>
  <c r="L19" i="10"/>
  <c r="L13" i="10"/>
  <c r="AG24" i="9"/>
  <c r="AG22" i="9"/>
  <c r="AG20" i="9"/>
  <c r="AG18" i="9"/>
  <c r="AG16" i="9"/>
  <c r="AG26" i="9"/>
  <c r="AG23" i="9"/>
  <c r="AG19" i="9"/>
  <c r="AG15" i="9"/>
  <c r="AG25" i="9"/>
  <c r="AG17" i="9"/>
  <c r="AG21" i="9"/>
  <c r="AG14" i="9"/>
  <c r="AG10" i="9"/>
  <c r="AG6" i="9"/>
  <c r="AG13" i="9"/>
  <c r="AG11" i="9"/>
  <c r="AG9" i="9"/>
  <c r="AG5" i="9"/>
  <c r="AG7" i="9"/>
  <c r="AG12" i="9"/>
  <c r="AG8" i="9"/>
  <c r="AC50" i="9"/>
  <c r="Q49" i="9"/>
  <c r="AC47" i="9"/>
  <c r="Q46" i="9"/>
  <c r="AC44" i="9"/>
  <c r="Q43" i="9"/>
  <c r="AC41" i="9"/>
  <c r="AC39" i="9"/>
  <c r="AC49" i="9"/>
  <c r="Q45" i="9"/>
  <c r="AC43" i="9"/>
  <c r="Q39" i="9"/>
  <c r="AC37" i="9"/>
  <c r="Q30" i="9"/>
  <c r="Q47" i="9"/>
  <c r="AC23" i="9" s="1"/>
  <c r="BC23" i="9" s="1"/>
  <c r="AC45" i="9"/>
  <c r="AC33" i="9"/>
  <c r="AC31" i="9"/>
  <c r="AC30" i="9"/>
  <c r="AC29" i="9"/>
  <c r="Q48" i="9"/>
  <c r="AC46" i="9"/>
  <c r="Q44" i="9"/>
  <c r="AC20" i="9" s="1"/>
  <c r="BC20" i="9" s="1"/>
  <c r="AC42" i="9"/>
  <c r="Q40" i="9"/>
  <c r="Q37" i="9"/>
  <c r="AC36" i="9"/>
  <c r="AC35" i="9"/>
  <c r="AC34" i="9"/>
  <c r="AC32" i="9"/>
  <c r="Q29" i="9"/>
  <c r="Q31" i="9"/>
  <c r="Q50" i="9"/>
  <c r="Q41" i="9"/>
  <c r="Q33" i="9"/>
  <c r="AC9" i="9" s="1"/>
  <c r="BC9" i="9" s="1"/>
  <c r="Q38" i="9"/>
  <c r="Q35" i="9"/>
  <c r="Q36" i="9"/>
  <c r="Q32" i="9"/>
  <c r="AC40" i="9"/>
  <c r="AC48" i="9"/>
  <c r="Q34" i="9"/>
  <c r="Q42" i="9"/>
  <c r="AC38" i="9"/>
  <c r="O22" i="9"/>
  <c r="O21" i="9"/>
  <c r="O17" i="9"/>
  <c r="O24" i="9"/>
  <c r="O16" i="9"/>
  <c r="O12" i="9"/>
  <c r="O25" i="9"/>
  <c r="O18" i="9"/>
  <c r="O14" i="9"/>
  <c r="O5" i="9"/>
  <c r="O26" i="9"/>
  <c r="O13" i="9"/>
  <c r="O23" i="9"/>
  <c r="O20" i="9"/>
  <c r="O19" i="9"/>
  <c r="O11" i="9"/>
  <c r="O8" i="9"/>
  <c r="O9" i="9"/>
  <c r="O10" i="9"/>
  <c r="O15" i="9"/>
  <c r="O6" i="9"/>
  <c r="O7" i="9"/>
  <c r="T7" i="10"/>
  <c r="AA5" i="51" s="1"/>
  <c r="T5" i="10"/>
  <c r="AA3" i="51" s="1"/>
  <c r="T9" i="10"/>
  <c r="AA7" i="51" s="1"/>
  <c r="T11" i="10"/>
  <c r="AA9" i="51" s="1"/>
  <c r="T6" i="10"/>
  <c r="AA4" i="51" s="1"/>
  <c r="AR22" i="9"/>
  <c r="AR25" i="9"/>
  <c r="AR21" i="9"/>
  <c r="AR17" i="9"/>
  <c r="AR14" i="9"/>
  <c r="AR11" i="9"/>
  <c r="AR9" i="9"/>
  <c r="AR7" i="9"/>
  <c r="AR15" i="9"/>
  <c r="AR23" i="9"/>
  <c r="AR13" i="9"/>
  <c r="AR8" i="9"/>
  <c r="AR20" i="9"/>
  <c r="AR19" i="9"/>
  <c r="AR18" i="9"/>
  <c r="AR12" i="9"/>
  <c r="AR26" i="9"/>
  <c r="AR24" i="9"/>
  <c r="AR10" i="9"/>
  <c r="AR6" i="9"/>
  <c r="AR16" i="9"/>
  <c r="AR5" i="9"/>
  <c r="AA49" i="9"/>
  <c r="O48" i="9"/>
  <c r="AA46" i="9"/>
  <c r="O45" i="9"/>
  <c r="AA43" i="9"/>
  <c r="O42" i="9"/>
  <c r="O39" i="9"/>
  <c r="AA37" i="9"/>
  <c r="O37" i="9"/>
  <c r="O50" i="9"/>
  <c r="AA48" i="9"/>
  <c r="O44" i="9"/>
  <c r="AA42" i="9"/>
  <c r="O35" i="9"/>
  <c r="AA33" i="9"/>
  <c r="AA50" i="9"/>
  <c r="AA39" i="9"/>
  <c r="AA36" i="9"/>
  <c r="AA35" i="9"/>
  <c r="AA34" i="9"/>
  <c r="O31" i="9"/>
  <c r="O29" i="9"/>
  <c r="O49" i="9"/>
  <c r="AA47" i="9"/>
  <c r="AA38" i="9"/>
  <c r="O34" i="9"/>
  <c r="O33" i="9"/>
  <c r="AA9" i="9" s="1"/>
  <c r="BA9" i="9" s="1"/>
  <c r="O32" i="9"/>
  <c r="O30" i="9"/>
  <c r="AA44" i="9"/>
  <c r="O38" i="9"/>
  <c r="AA14" i="9" s="1"/>
  <c r="BA14" i="9" s="1"/>
  <c r="O47" i="9"/>
  <c r="AA45" i="9"/>
  <c r="O40" i="9"/>
  <c r="AA30" i="9"/>
  <c r="O46" i="9"/>
  <c r="O43" i="9"/>
  <c r="AA40" i="9"/>
  <c r="O36" i="9"/>
  <c r="AA32" i="9"/>
  <c r="AA41" i="9"/>
  <c r="O41" i="9"/>
  <c r="AA29" i="9"/>
  <c r="AA31" i="9"/>
  <c r="E26" i="9"/>
  <c r="E25" i="9"/>
  <c r="E23" i="9"/>
  <c r="E21" i="9"/>
  <c r="E19" i="9"/>
  <c r="E17" i="9"/>
  <c r="E24" i="9"/>
  <c r="E20" i="9"/>
  <c r="E16" i="9"/>
  <c r="E22" i="9"/>
  <c r="E13" i="9"/>
  <c r="E14" i="9"/>
  <c r="E7" i="9"/>
  <c r="E15" i="9"/>
  <c r="E11" i="9"/>
  <c r="E10" i="9"/>
  <c r="E6" i="9"/>
  <c r="E9" i="9"/>
  <c r="E18" i="9"/>
  <c r="E5" i="9"/>
  <c r="E12" i="9"/>
  <c r="E8" i="9"/>
  <c r="AP26" i="9"/>
  <c r="AP25" i="9"/>
  <c r="AP23" i="9"/>
  <c r="AP21" i="9"/>
  <c r="AP19" i="9"/>
  <c r="AP17" i="9"/>
  <c r="AP15" i="9"/>
  <c r="AP24" i="9"/>
  <c r="AP20" i="9"/>
  <c r="AP16" i="9"/>
  <c r="AP13" i="9"/>
  <c r="AP10" i="9"/>
  <c r="AP7" i="9"/>
  <c r="AP22" i="9"/>
  <c r="AP18" i="9"/>
  <c r="AP14" i="9"/>
  <c r="AP6" i="9"/>
  <c r="AP12" i="9"/>
  <c r="AP5" i="9"/>
  <c r="AP11" i="9"/>
  <c r="AP8" i="9"/>
  <c r="AP9" i="9"/>
  <c r="AD26" i="9"/>
  <c r="AD25" i="9"/>
  <c r="AD23" i="9"/>
  <c r="AD21" i="9"/>
  <c r="AD19" i="9"/>
  <c r="AD17" i="9"/>
  <c r="AD15" i="9"/>
  <c r="AD22" i="9"/>
  <c r="AD18" i="9"/>
  <c r="AD16" i="9"/>
  <c r="AD20" i="9"/>
  <c r="AD8" i="9"/>
  <c r="AD14" i="9"/>
  <c r="AD24" i="9"/>
  <c r="AD12" i="9"/>
  <c r="AD10" i="9"/>
  <c r="AD11" i="9"/>
  <c r="AD6" i="9"/>
  <c r="AD9" i="9"/>
  <c r="AD13" i="9"/>
  <c r="AD7" i="9"/>
  <c r="AD5" i="9"/>
  <c r="P13" i="45"/>
  <c r="P19" i="45"/>
  <c r="P20" i="45"/>
  <c r="AS13" i="23"/>
  <c r="O19" i="23"/>
  <c r="BI11" i="23"/>
  <c r="BP19" i="22"/>
  <c r="Q34" i="21"/>
  <c r="AN16" i="19"/>
  <c r="AA41" i="19"/>
  <c r="P29" i="19"/>
  <c r="P30" i="19"/>
  <c r="J26" i="17"/>
  <c r="BK26" i="15"/>
  <c r="S14" i="15"/>
  <c r="BK19" i="15"/>
  <c r="S19" i="15"/>
  <c r="AU12" i="14"/>
  <c r="AU18" i="14"/>
  <c r="BL6" i="12"/>
  <c r="F14" i="12"/>
  <c r="AD5" i="12"/>
  <c r="BL12" i="12"/>
  <c r="F10" i="12"/>
  <c r="F22" i="12"/>
  <c r="F29" i="12"/>
  <c r="F41" i="12"/>
  <c r="F37" i="12"/>
  <c r="F33" i="12"/>
  <c r="AD12" i="12"/>
  <c r="AD11" i="12"/>
  <c r="BM6" i="11"/>
  <c r="BM12" i="11"/>
  <c r="K47" i="11"/>
  <c r="W30" i="11"/>
  <c r="W37" i="11"/>
  <c r="K44" i="11"/>
  <c r="W46" i="11"/>
  <c r="W22" i="11" s="1"/>
  <c r="AW22" i="11" s="1"/>
  <c r="W48" i="11"/>
  <c r="G14" i="11"/>
  <c r="BN9" i="10"/>
  <c r="BN15" i="10"/>
  <c r="BN21" i="10"/>
  <c r="AT15" i="10"/>
  <c r="AT10" i="10"/>
  <c r="AT17" i="10"/>
  <c r="AD10" i="10"/>
  <c r="AD18" i="10"/>
  <c r="AD16" i="10"/>
  <c r="AU26" i="9"/>
  <c r="AU23" i="9"/>
  <c r="AU19" i="9"/>
  <c r="AU15" i="9"/>
  <c r="AU13" i="9"/>
  <c r="AU12" i="9"/>
  <c r="AU10" i="9"/>
  <c r="AU8" i="9"/>
  <c r="AU6" i="9"/>
  <c r="AU21" i="9"/>
  <c r="AU22" i="9"/>
  <c r="AU16" i="9"/>
  <c r="AU18" i="9"/>
  <c r="AU17" i="9"/>
  <c r="AU25" i="9"/>
  <c r="AU14" i="9"/>
  <c r="AU24" i="9"/>
  <c r="AU20" i="9"/>
  <c r="AU9" i="9"/>
  <c r="AU5" i="9"/>
  <c r="AU11" i="9"/>
  <c r="AU7" i="9"/>
  <c r="Z50" i="9"/>
  <c r="N49" i="9"/>
  <c r="Z47" i="9"/>
  <c r="N46" i="9"/>
  <c r="Z44" i="9"/>
  <c r="N43" i="9"/>
  <c r="Z41" i="9"/>
  <c r="N40" i="9"/>
  <c r="Z38" i="9"/>
  <c r="N37" i="9"/>
  <c r="Z35" i="9"/>
  <c r="N34" i="9"/>
  <c r="Z32" i="9"/>
  <c r="N31" i="9"/>
  <c r="Z29" i="9"/>
  <c r="N50" i="9"/>
  <c r="Z48" i="9"/>
  <c r="N47" i="9"/>
  <c r="Z45" i="9"/>
  <c r="N44" i="9"/>
  <c r="Z42" i="9"/>
  <c r="N41" i="9"/>
  <c r="Z39" i="9"/>
  <c r="N38" i="9"/>
  <c r="Z36" i="9"/>
  <c r="N35" i="9"/>
  <c r="Z33" i="9"/>
  <c r="N32" i="9"/>
  <c r="Z30" i="9"/>
  <c r="N29" i="9"/>
  <c r="Z49" i="9"/>
  <c r="N45" i="9"/>
  <c r="Z43" i="9"/>
  <c r="Z40" i="9"/>
  <c r="N33" i="9"/>
  <c r="Z31" i="9"/>
  <c r="N48" i="9"/>
  <c r="Z46" i="9"/>
  <c r="N30" i="9"/>
  <c r="N36" i="9"/>
  <c r="N42" i="9"/>
  <c r="N39" i="9"/>
  <c r="Z37" i="9"/>
  <c r="Z34" i="9"/>
  <c r="AJ12" i="10"/>
  <c r="AJ8" i="10"/>
  <c r="M50" i="9"/>
  <c r="Y48" i="9"/>
  <c r="M47" i="9"/>
  <c r="Y45" i="9"/>
  <c r="M44" i="9"/>
  <c r="Y42" i="9"/>
  <c r="M41" i="9"/>
  <c r="Y40" i="9"/>
  <c r="M49" i="9"/>
  <c r="Y47" i="9"/>
  <c r="M43" i="9"/>
  <c r="Y41" i="9"/>
  <c r="M40" i="9"/>
  <c r="Y38" i="9"/>
  <c r="M31" i="9"/>
  <c r="Y29" i="9"/>
  <c r="M37" i="9"/>
  <c r="M36" i="9"/>
  <c r="M34" i="9"/>
  <c r="M33" i="9"/>
  <c r="M32" i="9"/>
  <c r="M39" i="9"/>
  <c r="M35" i="9"/>
  <c r="Y49" i="9"/>
  <c r="Y43" i="9"/>
  <c r="Y30" i="9"/>
  <c r="Y31" i="9"/>
  <c r="Y34" i="9"/>
  <c r="Y33" i="9"/>
  <c r="M29" i="9"/>
  <c r="Y50" i="9"/>
  <c r="M48" i="9"/>
  <c r="Y24" i="9" s="1"/>
  <c r="AY24" i="9" s="1"/>
  <c r="M46" i="9"/>
  <c r="M38" i="9"/>
  <c r="Y36" i="9"/>
  <c r="Y32" i="9"/>
  <c r="Y39" i="9"/>
  <c r="M45" i="9"/>
  <c r="Y37" i="9"/>
  <c r="Y46" i="9"/>
  <c r="M42" i="9"/>
  <c r="M30" i="9"/>
  <c r="Y35" i="9"/>
  <c r="Y44" i="9"/>
  <c r="AI25" i="9"/>
  <c r="AI21" i="9"/>
  <c r="AI24" i="9"/>
  <c r="AI20" i="9"/>
  <c r="AI16" i="9"/>
  <c r="AI13" i="9"/>
  <c r="AI12" i="9"/>
  <c r="AI10" i="9"/>
  <c r="AI8" i="9"/>
  <c r="AI6" i="9"/>
  <c r="AI23" i="9"/>
  <c r="AI15" i="9"/>
  <c r="AI7" i="9"/>
  <c r="AI26" i="9"/>
  <c r="AI18" i="9"/>
  <c r="AI17" i="9"/>
  <c r="AI5" i="9"/>
  <c r="AI11" i="9"/>
  <c r="AI19" i="9"/>
  <c r="AI14" i="9"/>
  <c r="AI22" i="9"/>
  <c r="AI9" i="9"/>
  <c r="P50" i="9"/>
  <c r="AB48" i="9"/>
  <c r="P47" i="9"/>
  <c r="AB45" i="9"/>
  <c r="P44" i="9"/>
  <c r="AB42" i="9"/>
  <c r="P41" i="9"/>
  <c r="AB39" i="9"/>
  <c r="P38" i="9"/>
  <c r="AB36" i="9"/>
  <c r="P35" i="9"/>
  <c r="AB33" i="9"/>
  <c r="P32" i="9"/>
  <c r="AB30" i="9"/>
  <c r="P29" i="9"/>
  <c r="AB49" i="9"/>
  <c r="P48" i="9"/>
  <c r="AB46" i="9"/>
  <c r="P45" i="9"/>
  <c r="AB43" i="9"/>
  <c r="P42" i="9"/>
  <c r="AB40" i="9"/>
  <c r="P39" i="9"/>
  <c r="AB37" i="9"/>
  <c r="P36" i="9"/>
  <c r="AB34" i="9"/>
  <c r="P33" i="9"/>
  <c r="AB31" i="9"/>
  <c r="P30" i="9"/>
  <c r="AB50" i="9"/>
  <c r="P46" i="9"/>
  <c r="AB44" i="9"/>
  <c r="P37" i="9"/>
  <c r="AB35" i="9"/>
  <c r="P43" i="9"/>
  <c r="AB41" i="9"/>
  <c r="P40" i="9"/>
  <c r="AB32" i="9"/>
  <c r="P31" i="9"/>
  <c r="P34" i="9"/>
  <c r="AB29" i="9"/>
  <c r="P49" i="9"/>
  <c r="AB47" i="9"/>
  <c r="AB38" i="9"/>
  <c r="H24" i="10"/>
  <c r="H9" i="10"/>
  <c r="H6" i="10"/>
  <c r="H26" i="10"/>
  <c r="H11" i="10"/>
  <c r="H8" i="10"/>
  <c r="H7" i="10"/>
  <c r="H5" i="10"/>
  <c r="AF26" i="9"/>
  <c r="AF23" i="9"/>
  <c r="AF14" i="9"/>
  <c r="AF11" i="9"/>
  <c r="AF9" i="9"/>
  <c r="AF7" i="9"/>
  <c r="AF21" i="9"/>
  <c r="AF15" i="9"/>
  <c r="AF19" i="9"/>
  <c r="AF16" i="9"/>
  <c r="AF18" i="9"/>
  <c r="AF17" i="9"/>
  <c r="AF25" i="9"/>
  <c r="AF24" i="9"/>
  <c r="AF13" i="9"/>
  <c r="AF22" i="9"/>
  <c r="AF20" i="9"/>
  <c r="AF6" i="9"/>
  <c r="AF5" i="9"/>
  <c r="AF10" i="9"/>
  <c r="AF12" i="9"/>
  <c r="AF8" i="9"/>
  <c r="AI10" i="10"/>
  <c r="AI8" i="10"/>
  <c r="AI12" i="10"/>
  <c r="P5" i="45"/>
  <c r="P11" i="45"/>
  <c r="P23" i="45"/>
  <c r="K5" i="24"/>
  <c r="K47" i="24"/>
  <c r="BP16" i="23"/>
  <c r="L44" i="22"/>
  <c r="W35" i="22"/>
  <c r="K36" i="22"/>
  <c r="O50" i="22"/>
  <c r="P34" i="22"/>
  <c r="AB38" i="22"/>
  <c r="AB37" i="22"/>
  <c r="X36" i="22"/>
  <c r="AO21" i="22"/>
  <c r="Q30" i="21"/>
  <c r="Q44" i="21"/>
  <c r="AP19" i="19"/>
  <c r="AP8" i="19"/>
  <c r="AA39" i="19"/>
  <c r="O34" i="19"/>
  <c r="O45" i="19"/>
  <c r="AP17" i="19"/>
  <c r="BO19" i="18"/>
  <c r="L42" i="18"/>
  <c r="BK6" i="19"/>
  <c r="T24" i="18"/>
  <c r="S22" i="51" s="1"/>
  <c r="J12" i="17"/>
  <c r="T18" i="16"/>
  <c r="U16" i="51" s="1"/>
  <c r="T23" i="16"/>
  <c r="U21" i="51" s="1"/>
  <c r="BI5" i="16"/>
  <c r="BI15" i="16"/>
  <c r="BI23" i="16"/>
  <c r="Q16" i="16"/>
  <c r="Q24" i="16"/>
  <c r="O33" i="16"/>
  <c r="AA50" i="16"/>
  <c r="O43" i="16"/>
  <c r="AA40" i="16"/>
  <c r="AA16" i="16" s="1"/>
  <c r="BA16" i="16" s="1"/>
  <c r="T14" i="16"/>
  <c r="U12" i="51" s="1"/>
  <c r="S20" i="15"/>
  <c r="S12" i="15"/>
  <c r="AK18" i="15"/>
  <c r="AK21" i="15"/>
  <c r="R18" i="15"/>
  <c r="R12" i="15"/>
  <c r="BI8" i="16"/>
  <c r="BN6" i="14"/>
  <c r="BN21" i="14"/>
  <c r="BN20" i="14"/>
  <c r="AU26" i="13"/>
  <c r="AT8" i="12"/>
  <c r="AE5" i="12"/>
  <c r="AE10" i="12"/>
  <c r="AG17" i="12"/>
  <c r="AG12" i="12"/>
  <c r="AG18" i="12"/>
  <c r="AE18" i="12"/>
  <c r="AE25" i="12"/>
  <c r="AT21" i="12"/>
  <c r="AT17" i="12"/>
  <c r="AT22" i="12"/>
  <c r="AF6" i="12"/>
  <c r="AF20" i="12"/>
  <c r="L23" i="12"/>
  <c r="L24" i="12"/>
  <c r="G45" i="11"/>
  <c r="G16" i="11"/>
  <c r="AR14" i="11"/>
  <c r="AR12" i="11"/>
  <c r="AR26" i="11"/>
  <c r="G11" i="11"/>
  <c r="G7" i="11"/>
  <c r="G15" i="11"/>
  <c r="G23" i="11"/>
  <c r="G46" i="11"/>
  <c r="R26" i="10"/>
  <c r="R25" i="10"/>
  <c r="R24" i="10"/>
  <c r="R22" i="10"/>
  <c r="R20" i="10"/>
  <c r="R18" i="10"/>
  <c r="R14" i="10"/>
  <c r="R11" i="10"/>
  <c r="R9" i="10"/>
  <c r="R7" i="10"/>
  <c r="R5" i="10"/>
  <c r="R19" i="10"/>
  <c r="R17" i="10"/>
  <c r="R16" i="10"/>
  <c r="R12" i="10"/>
  <c r="R10" i="10"/>
  <c r="R8" i="10"/>
  <c r="R6" i="10"/>
  <c r="R13" i="10"/>
  <c r="R21" i="10"/>
  <c r="R23" i="10"/>
  <c r="R15" i="10"/>
  <c r="P50" i="10"/>
  <c r="AB48" i="10"/>
  <c r="P47" i="10"/>
  <c r="AB45" i="10"/>
  <c r="P44" i="10"/>
  <c r="AB42" i="10"/>
  <c r="P41" i="10"/>
  <c r="AB39" i="10"/>
  <c r="P38" i="10"/>
  <c r="AB36" i="10"/>
  <c r="P35" i="10"/>
  <c r="AB33" i="10"/>
  <c r="P32" i="10"/>
  <c r="AB30" i="10"/>
  <c r="P29" i="10"/>
  <c r="AB49" i="10"/>
  <c r="P48" i="10"/>
  <c r="AB46" i="10"/>
  <c r="P45" i="10"/>
  <c r="AB50" i="10"/>
  <c r="P46" i="10"/>
  <c r="P40" i="10"/>
  <c r="P39" i="10"/>
  <c r="AB38" i="10"/>
  <c r="AB37" i="10"/>
  <c r="P43" i="10"/>
  <c r="P42" i="10"/>
  <c r="AB41" i="10"/>
  <c r="AB40" i="10"/>
  <c r="AB35" i="10"/>
  <c r="AB34" i="10"/>
  <c r="P31" i="10"/>
  <c r="P30" i="10"/>
  <c r="P49" i="10"/>
  <c r="AB25" i="10" s="1"/>
  <c r="AB47" i="10"/>
  <c r="P37" i="10"/>
  <c r="P36" i="10"/>
  <c r="AB32" i="10"/>
  <c r="AB31" i="10"/>
  <c r="P34" i="10"/>
  <c r="P33" i="10"/>
  <c r="AB44" i="10"/>
  <c r="AB43" i="10"/>
  <c r="AB29" i="10"/>
  <c r="J26" i="10"/>
  <c r="J24" i="10"/>
  <c r="J22" i="10"/>
  <c r="J25" i="10"/>
  <c r="J23" i="10"/>
  <c r="J21" i="10"/>
  <c r="J20" i="10"/>
  <c r="J18" i="10"/>
  <c r="J19" i="10"/>
  <c r="J15" i="10"/>
  <c r="J13" i="10"/>
  <c r="J17" i="10"/>
  <c r="J16" i="10"/>
  <c r="J11" i="10"/>
  <c r="J9" i="10"/>
  <c r="J5" i="10"/>
  <c r="J14" i="10"/>
  <c r="J7" i="10"/>
  <c r="J8" i="10"/>
  <c r="J6" i="10"/>
  <c r="J12" i="10"/>
  <c r="J10" i="10"/>
  <c r="G6" i="11"/>
  <c r="G35" i="11"/>
  <c r="P35" i="22"/>
  <c r="W44" i="22"/>
  <c r="W39" i="22"/>
  <c r="K32" i="22"/>
  <c r="AB29" i="22"/>
  <c r="P40" i="22"/>
  <c r="P45" i="22"/>
  <c r="AO26" i="22"/>
  <c r="AA32" i="19"/>
  <c r="AA40" i="19"/>
  <c r="AA49" i="19"/>
  <c r="T18" i="18"/>
  <c r="S16" i="51" s="1"/>
  <c r="T16" i="16"/>
  <c r="U14" i="51" s="1"/>
  <c r="T25" i="16"/>
  <c r="U23" i="51" s="1"/>
  <c r="BI9" i="16"/>
  <c r="BI19" i="16"/>
  <c r="BI22" i="16"/>
  <c r="Q13" i="16"/>
  <c r="Q18" i="16"/>
  <c r="Q19" i="16"/>
  <c r="O35" i="16"/>
  <c r="AA31" i="16"/>
  <c r="O31" i="16"/>
  <c r="O32" i="16"/>
  <c r="AA43" i="16"/>
  <c r="T5" i="16"/>
  <c r="U3" i="51" s="1"/>
  <c r="AK14" i="15"/>
  <c r="AK26" i="15"/>
  <c r="R20" i="15"/>
  <c r="R17" i="15"/>
  <c r="BN13" i="14"/>
  <c r="BN11" i="14"/>
  <c r="AE6" i="12"/>
  <c r="AT13" i="12"/>
  <c r="AG20" i="12"/>
  <c r="AG15" i="12"/>
  <c r="AG26" i="12"/>
  <c r="AE9" i="12"/>
  <c r="AE23" i="12"/>
  <c r="AE21" i="12"/>
  <c r="AT9" i="12"/>
  <c r="AT18" i="12"/>
  <c r="AT25" i="12"/>
  <c r="AF18" i="12"/>
  <c r="AF10" i="12"/>
  <c r="AF25" i="12"/>
  <c r="G9" i="11"/>
  <c r="AR19" i="11"/>
  <c r="AR5" i="11"/>
  <c r="AR15" i="11"/>
  <c r="G18" i="11"/>
  <c r="G8" i="11"/>
  <c r="G44" i="11"/>
  <c r="G40" i="11"/>
  <c r="G43" i="11"/>
  <c r="G41" i="11"/>
  <c r="AS26" i="10"/>
  <c r="AS24" i="10"/>
  <c r="AS20" i="10"/>
  <c r="AS23" i="10"/>
  <c r="AS21" i="10"/>
  <c r="AS25" i="10"/>
  <c r="AS19" i="10"/>
  <c r="AS22" i="10"/>
  <c r="AS18" i="10"/>
  <c r="AS15" i="10"/>
  <c r="AS13" i="10"/>
  <c r="AS17" i="10"/>
  <c r="AS16" i="10"/>
  <c r="AS14" i="10"/>
  <c r="AS12" i="10"/>
  <c r="AS10" i="10"/>
  <c r="AS11" i="10"/>
  <c r="AS9" i="10"/>
  <c r="AS8" i="10"/>
  <c r="AS7" i="10"/>
  <c r="AS6" i="10"/>
  <c r="AS5" i="10"/>
  <c r="G50" i="10"/>
  <c r="G47" i="10"/>
  <c r="G45" i="10"/>
  <c r="G44" i="10"/>
  <c r="G43" i="10"/>
  <c r="G46" i="10"/>
  <c r="G30" i="10"/>
  <c r="G29" i="10"/>
  <c r="G25" i="10"/>
  <c r="G23" i="10"/>
  <c r="G21" i="10"/>
  <c r="G39" i="10"/>
  <c r="G38" i="10"/>
  <c r="G37" i="10"/>
  <c r="G26" i="10"/>
  <c r="G24" i="10"/>
  <c r="G22" i="10"/>
  <c r="G36" i="10"/>
  <c r="G35" i="10"/>
  <c r="G34" i="10"/>
  <c r="G49" i="10"/>
  <c r="G19" i="10"/>
  <c r="G33" i="10"/>
  <c r="G32" i="10"/>
  <c r="G31" i="10"/>
  <c r="G20" i="10"/>
  <c r="G18" i="10"/>
  <c r="G16" i="10"/>
  <c r="G14" i="10"/>
  <c r="G42" i="10"/>
  <c r="G40" i="10"/>
  <c r="G48" i="10"/>
  <c r="G41" i="10"/>
  <c r="G17" i="10"/>
  <c r="G13" i="10"/>
  <c r="G12" i="10"/>
  <c r="G10" i="10"/>
  <c r="G15" i="10"/>
  <c r="G8" i="10"/>
  <c r="G7" i="10"/>
  <c r="G6" i="10"/>
  <c r="G5" i="10"/>
  <c r="G11" i="10"/>
  <c r="G9" i="10"/>
  <c r="BM5" i="11"/>
  <c r="BM17" i="11"/>
  <c r="BM10" i="11"/>
  <c r="BM13" i="11"/>
  <c r="O26" i="10"/>
  <c r="O23" i="10"/>
  <c r="O22" i="10"/>
  <c r="O19" i="10"/>
  <c r="O17" i="10"/>
  <c r="O25" i="10"/>
  <c r="O20" i="10"/>
  <c r="O15" i="10"/>
  <c r="O12" i="10"/>
  <c r="O10" i="10"/>
  <c r="O8" i="10"/>
  <c r="O6" i="10"/>
  <c r="O13" i="10"/>
  <c r="O18" i="10"/>
  <c r="O14" i="10"/>
  <c r="O24" i="10"/>
  <c r="O11" i="10"/>
  <c r="O9" i="10"/>
  <c r="O7" i="10"/>
  <c r="O5" i="10"/>
  <c r="O16" i="10"/>
  <c r="O21" i="10"/>
  <c r="K37" i="22"/>
  <c r="W40" i="22"/>
  <c r="K33" i="22"/>
  <c r="P48" i="22"/>
  <c r="AB24" i="22" s="1"/>
  <c r="BB24" i="22" s="1"/>
  <c r="AP18" i="19"/>
  <c r="AA36" i="19"/>
  <c r="O38" i="19"/>
  <c r="AA42" i="19"/>
  <c r="T12" i="16"/>
  <c r="U10" i="51" s="1"/>
  <c r="T22" i="16"/>
  <c r="U20" i="51" s="1"/>
  <c r="BI11" i="16"/>
  <c r="BI26" i="16"/>
  <c r="BI20" i="16"/>
  <c r="Q26" i="16"/>
  <c r="Q25" i="16"/>
  <c r="AA29" i="16"/>
  <c r="O38" i="16"/>
  <c r="AA37" i="16"/>
  <c r="AA39" i="16"/>
  <c r="O48" i="16"/>
  <c r="AK8" i="15"/>
  <c r="R6" i="15"/>
  <c r="R19" i="15"/>
  <c r="BN19" i="14"/>
  <c r="BN23" i="14"/>
  <c r="AG25" i="12"/>
  <c r="AT15" i="12"/>
  <c r="AE12" i="12"/>
  <c r="AG6" i="12"/>
  <c r="AG22" i="12"/>
  <c r="AG24" i="12"/>
  <c r="AE11" i="12"/>
  <c r="AE26" i="12"/>
  <c r="AE24" i="12"/>
  <c r="AT11" i="12"/>
  <c r="AT26" i="12"/>
  <c r="AF17" i="12"/>
  <c r="AF12" i="12"/>
  <c r="AF21" i="12"/>
  <c r="AR20" i="11"/>
  <c r="AR22" i="11"/>
  <c r="AR17" i="11"/>
  <c r="G19" i="11"/>
  <c r="G38" i="11"/>
  <c r="G10" i="11"/>
  <c r="G33" i="11"/>
  <c r="G36" i="11"/>
  <c r="G48" i="11"/>
  <c r="G47" i="11"/>
  <c r="AK26" i="10"/>
  <c r="AK25" i="10"/>
  <c r="AK24" i="10"/>
  <c r="AK22" i="10"/>
  <c r="AK23" i="10"/>
  <c r="AK18" i="10"/>
  <c r="AK16" i="10"/>
  <c r="AK11" i="10"/>
  <c r="AK9" i="10"/>
  <c r="AK7" i="10"/>
  <c r="AK5" i="10"/>
  <c r="AK21" i="10"/>
  <c r="AK20" i="10"/>
  <c r="AK17" i="10"/>
  <c r="AK15" i="10"/>
  <c r="AK14" i="10"/>
  <c r="AK12" i="10"/>
  <c r="AK10" i="10"/>
  <c r="AK8" i="10"/>
  <c r="AK6" i="10"/>
  <c r="AK19" i="10"/>
  <c r="AK13" i="10"/>
  <c r="BO24" i="10"/>
  <c r="BO22" i="10"/>
  <c r="BO21" i="10"/>
  <c r="BO20" i="10"/>
  <c r="BO18" i="10"/>
  <c r="BO16" i="10"/>
  <c r="BO25" i="10"/>
  <c r="BO26" i="10"/>
  <c r="BO14" i="10"/>
  <c r="BO12" i="10"/>
  <c r="BO11" i="10"/>
  <c r="BO9" i="10"/>
  <c r="BO7" i="10"/>
  <c r="BO5" i="10"/>
  <c r="BO13" i="10"/>
  <c r="BO19" i="10"/>
  <c r="BO10" i="10"/>
  <c r="BO8" i="10"/>
  <c r="BO6" i="10"/>
  <c r="BO15" i="10"/>
  <c r="BO23" i="10"/>
  <c r="BO17" i="10"/>
  <c r="E26" i="10"/>
  <c r="E25" i="10"/>
  <c r="E24" i="10"/>
  <c r="E22" i="10"/>
  <c r="E20" i="10"/>
  <c r="E17" i="10"/>
  <c r="E23" i="10"/>
  <c r="E21" i="10"/>
  <c r="E19" i="10"/>
  <c r="E16" i="10"/>
  <c r="E14" i="10"/>
  <c r="E15" i="10"/>
  <c r="E11" i="10"/>
  <c r="E13" i="10"/>
  <c r="E12" i="10"/>
  <c r="E10" i="10"/>
  <c r="E8" i="10"/>
  <c r="E7" i="10"/>
  <c r="E6" i="10"/>
  <c r="E5" i="10"/>
  <c r="E18" i="10"/>
  <c r="E9" i="10"/>
  <c r="BL24" i="27"/>
  <c r="Q41" i="26"/>
  <c r="AO10" i="27"/>
  <c r="BP5" i="23"/>
  <c r="AB30" i="22"/>
  <c r="P37" i="22"/>
  <c r="R19" i="45"/>
  <c r="G36" i="27"/>
  <c r="O33" i="27"/>
  <c r="Y46" i="24"/>
  <c r="M41" i="23"/>
  <c r="BP8" i="23"/>
  <c r="K38" i="22"/>
  <c r="W32" i="22"/>
  <c r="W49" i="22"/>
  <c r="W25" i="22" s="1"/>
  <c r="O46" i="22"/>
  <c r="F6" i="22"/>
  <c r="P44" i="22"/>
  <c r="P30" i="22"/>
  <c r="AR26" i="22"/>
  <c r="AO22" i="22"/>
  <c r="G8" i="21"/>
  <c r="AC40" i="21"/>
  <c r="G29" i="21"/>
  <c r="J37" i="21"/>
  <c r="AP9" i="19"/>
  <c r="Q11" i="19"/>
  <c r="AA45" i="19"/>
  <c r="AA48" i="19"/>
  <c r="AP11" i="19"/>
  <c r="AJ23" i="19"/>
  <c r="AK24" i="18"/>
  <c r="J33" i="18"/>
  <c r="T13" i="18"/>
  <c r="S11" i="51" s="1"/>
  <c r="T10" i="18"/>
  <c r="S8" i="51" s="1"/>
  <c r="AE13" i="17"/>
  <c r="BM16" i="17"/>
  <c r="AB42" i="17"/>
  <c r="AE14" i="17"/>
  <c r="AE8" i="17"/>
  <c r="AE21" i="17"/>
  <c r="J24" i="17"/>
  <c r="J22" i="17"/>
  <c r="BK24" i="17"/>
  <c r="Q10" i="16"/>
  <c r="Q8" i="16"/>
  <c r="Q6" i="16"/>
  <c r="T13" i="16"/>
  <c r="U11" i="51" s="1"/>
  <c r="T20" i="16"/>
  <c r="U18" i="51" s="1"/>
  <c r="BI12" i="16"/>
  <c r="BI16" i="16"/>
  <c r="BI24" i="16"/>
  <c r="Q11" i="16"/>
  <c r="Q21" i="16"/>
  <c r="K14" i="16"/>
  <c r="G12" i="16"/>
  <c r="G33" i="16"/>
  <c r="G26" i="16"/>
  <c r="G37" i="16"/>
  <c r="G41" i="16"/>
  <c r="AA33" i="16"/>
  <c r="AA32" i="16"/>
  <c r="AA38" i="16"/>
  <c r="AA42" i="16"/>
  <c r="AA49" i="16"/>
  <c r="F18" i="16"/>
  <c r="F31" i="16"/>
  <c r="F43" i="16"/>
  <c r="F48" i="16"/>
  <c r="BP11" i="16"/>
  <c r="BP19" i="16"/>
  <c r="S21" i="15"/>
  <c r="S22" i="15"/>
  <c r="AK12" i="15"/>
  <c r="R8" i="15"/>
  <c r="R21" i="15"/>
  <c r="BN17" i="14"/>
  <c r="BN16" i="14"/>
  <c r="AG13" i="14"/>
  <c r="Q23" i="13"/>
  <c r="AU20" i="13"/>
  <c r="AE15" i="12"/>
  <c r="L12" i="12"/>
  <c r="AG8" i="12"/>
  <c r="AG21" i="12"/>
  <c r="N42" i="12"/>
  <c r="N48" i="12"/>
  <c r="N33" i="12"/>
  <c r="Z36" i="12"/>
  <c r="Z12" i="12" s="1"/>
  <c r="Z45" i="12"/>
  <c r="Z32" i="12"/>
  <c r="Z41" i="12"/>
  <c r="Z50" i="12"/>
  <c r="AE14" i="12"/>
  <c r="AE20" i="12"/>
  <c r="P21" i="12"/>
  <c r="P20" i="12"/>
  <c r="P17" i="12"/>
  <c r="AT14" i="12"/>
  <c r="AT24" i="12"/>
  <c r="AF19" i="12"/>
  <c r="AF13" i="12"/>
  <c r="AF24" i="12"/>
  <c r="BP8" i="12"/>
  <c r="L9" i="12"/>
  <c r="L19" i="12"/>
  <c r="AR7" i="11"/>
  <c r="AR8" i="11"/>
  <c r="AJ21" i="11"/>
  <c r="AJ24" i="11"/>
  <c r="AJ18" i="11"/>
  <c r="G20" i="11"/>
  <c r="G49" i="11"/>
  <c r="G12" i="11"/>
  <c r="G42" i="11"/>
  <c r="G26" i="11"/>
  <c r="G29" i="11"/>
  <c r="G50" i="11"/>
  <c r="AE26" i="10"/>
  <c r="AE25" i="10"/>
  <c r="AE24" i="10"/>
  <c r="AE22" i="10"/>
  <c r="AE20" i="10"/>
  <c r="AE18" i="10"/>
  <c r="AE21" i="10"/>
  <c r="AE19" i="10"/>
  <c r="AE14" i="10"/>
  <c r="AE11" i="10"/>
  <c r="AE9" i="10"/>
  <c r="AE7" i="10"/>
  <c r="AE5" i="10"/>
  <c r="AE13" i="10"/>
  <c r="AE23" i="10"/>
  <c r="AE16" i="10"/>
  <c r="AE12" i="10"/>
  <c r="AE10" i="10"/>
  <c r="AE8" i="10"/>
  <c r="AE6" i="10"/>
  <c r="AE17" i="10"/>
  <c r="AE15" i="10"/>
  <c r="AP26" i="10"/>
  <c r="AP25" i="10"/>
  <c r="AP24" i="10"/>
  <c r="AP22" i="10"/>
  <c r="AP21" i="10"/>
  <c r="AP19" i="10"/>
  <c r="AP16" i="10"/>
  <c r="AP14" i="10"/>
  <c r="AP23" i="10"/>
  <c r="AP15" i="10"/>
  <c r="AP13" i="10"/>
  <c r="AP20" i="10"/>
  <c r="AP17" i="10"/>
  <c r="AP18" i="10"/>
  <c r="AP11" i="10"/>
  <c r="AP9" i="10"/>
  <c r="AP12" i="10"/>
  <c r="AP10" i="10"/>
  <c r="AP8" i="10"/>
  <c r="AP7" i="10"/>
  <c r="AP6" i="10"/>
  <c r="AP5" i="10"/>
  <c r="R7" i="12"/>
  <c r="R14" i="12"/>
  <c r="R5" i="12"/>
  <c r="X5" i="10"/>
  <c r="AX5" i="10" s="1"/>
  <c r="X25" i="10"/>
  <c r="I13" i="12"/>
  <c r="I38" i="12"/>
  <c r="I15" i="12"/>
  <c r="I8" i="12"/>
  <c r="J50" i="10"/>
  <c r="V48" i="10"/>
  <c r="J47" i="10"/>
  <c r="V45" i="10"/>
  <c r="J44" i="10"/>
  <c r="V42" i="10"/>
  <c r="J41" i="10"/>
  <c r="V39" i="10"/>
  <c r="J38" i="10"/>
  <c r="V36" i="10"/>
  <c r="J35" i="10"/>
  <c r="V33" i="10"/>
  <c r="J32" i="10"/>
  <c r="V30" i="10"/>
  <c r="J29" i="10"/>
  <c r="V49" i="10"/>
  <c r="J48" i="10"/>
  <c r="V46" i="10"/>
  <c r="J49" i="10"/>
  <c r="V47" i="10"/>
  <c r="J37" i="10"/>
  <c r="J36" i="10"/>
  <c r="V12" i="10" s="1"/>
  <c r="V35" i="10"/>
  <c r="V34" i="10"/>
  <c r="J40" i="10"/>
  <c r="J39" i="10"/>
  <c r="V15" i="10" s="1"/>
  <c r="AV15" i="10" s="1"/>
  <c r="V38" i="10"/>
  <c r="V37" i="10"/>
  <c r="J45" i="10"/>
  <c r="V41" i="10"/>
  <c r="V40" i="10"/>
  <c r="J31" i="10"/>
  <c r="J30" i="10"/>
  <c r="J46" i="10"/>
  <c r="V32" i="10"/>
  <c r="V31" i="10"/>
  <c r="V29" i="10"/>
  <c r="V50" i="10"/>
  <c r="V44" i="10"/>
  <c r="J34" i="10"/>
  <c r="J33" i="10"/>
  <c r="V43" i="10"/>
  <c r="J43" i="10"/>
  <c r="J42" i="10"/>
  <c r="AR23" i="11"/>
  <c r="AR24" i="11"/>
  <c r="AR6" i="11"/>
  <c r="AO16" i="22"/>
  <c r="P6" i="45"/>
  <c r="R11" i="45"/>
  <c r="P24" i="45"/>
  <c r="K39" i="22"/>
  <c r="K35" i="22"/>
  <c r="K50" i="22"/>
  <c r="P31" i="22"/>
  <c r="AB48" i="22"/>
  <c r="P36" i="22"/>
  <c r="AR15" i="22"/>
  <c r="AO14" i="22"/>
  <c r="AC49" i="21"/>
  <c r="Q47" i="21"/>
  <c r="AQ11" i="21"/>
  <c r="AP5" i="19"/>
  <c r="AA44" i="19"/>
  <c r="AA47" i="19"/>
  <c r="O42" i="19"/>
  <c r="AP23" i="19"/>
  <c r="L14" i="18"/>
  <c r="T7" i="18"/>
  <c r="S5" i="51" s="1"/>
  <c r="L29" i="18"/>
  <c r="BK25" i="19"/>
  <c r="V41" i="18"/>
  <c r="BM25" i="17"/>
  <c r="P42" i="17"/>
  <c r="J8" i="17"/>
  <c r="AE12" i="17"/>
  <c r="AE23" i="17"/>
  <c r="BK19" i="17"/>
  <c r="BK12" i="17"/>
  <c r="T15" i="16"/>
  <c r="U13" i="51" s="1"/>
  <c r="T24" i="16"/>
  <c r="U22" i="51" s="1"/>
  <c r="AA47" i="16"/>
  <c r="BI6" i="16"/>
  <c r="BI14" i="16"/>
  <c r="BI18" i="16"/>
  <c r="BI25" i="16"/>
  <c r="Q14" i="16"/>
  <c r="Q23" i="16"/>
  <c r="Q12" i="16"/>
  <c r="G13" i="16"/>
  <c r="G22" i="16"/>
  <c r="G32" i="16"/>
  <c r="G39" i="16"/>
  <c r="G47" i="16"/>
  <c r="O46" i="16"/>
  <c r="O39" i="16"/>
  <c r="O41" i="16"/>
  <c r="O50" i="16"/>
  <c r="F5" i="16"/>
  <c r="F26" i="16"/>
  <c r="F44" i="16"/>
  <c r="F46" i="16"/>
  <c r="BP9" i="16"/>
  <c r="BP14" i="16"/>
  <c r="BP22" i="16"/>
  <c r="T17" i="16"/>
  <c r="U15" i="51" s="1"/>
  <c r="S5" i="15"/>
  <c r="S8" i="15"/>
  <c r="S11" i="15"/>
  <c r="AK5" i="15"/>
  <c r="AK17" i="15"/>
  <c r="R7" i="15"/>
  <c r="R10" i="15"/>
  <c r="R23" i="15"/>
  <c r="BN7" i="14"/>
  <c r="BN26" i="14"/>
  <c r="BN18" i="14"/>
  <c r="Q8" i="13"/>
  <c r="Q17" i="13"/>
  <c r="AT5" i="12"/>
  <c r="AT10" i="12"/>
  <c r="AG10" i="12"/>
  <c r="N39" i="12"/>
  <c r="N29" i="12"/>
  <c r="N38" i="12"/>
  <c r="N47" i="12"/>
  <c r="Z23" i="12" s="1"/>
  <c r="AZ23" i="12" s="1"/>
  <c r="N34" i="12"/>
  <c r="AE16" i="12"/>
  <c r="P10" i="12"/>
  <c r="P7" i="12"/>
  <c r="AT19" i="12"/>
  <c r="AT20" i="12"/>
  <c r="L5" i="12"/>
  <c r="AF23" i="12"/>
  <c r="BP20" i="12"/>
  <c r="L16" i="12"/>
  <c r="L21" i="12"/>
  <c r="AR16" i="11"/>
  <c r="AR11" i="11"/>
  <c r="AR10" i="11"/>
  <c r="AR25" i="11"/>
  <c r="AJ10" i="11"/>
  <c r="AJ7" i="11"/>
  <c r="AJ20" i="11"/>
  <c r="G25" i="11"/>
  <c r="G5" i="11"/>
  <c r="G13" i="11"/>
  <c r="G21" i="11"/>
  <c r="G37" i="11"/>
  <c r="G30" i="11"/>
  <c r="M50" i="10"/>
  <c r="Y48" i="10"/>
  <c r="M47" i="10"/>
  <c r="Y45" i="10"/>
  <c r="Y44" i="10"/>
  <c r="M30" i="10"/>
  <c r="M29" i="10"/>
  <c r="M49" i="10"/>
  <c r="Y47" i="10"/>
  <c r="M33" i="10"/>
  <c r="M32" i="10"/>
  <c r="Y31" i="10"/>
  <c r="M31" i="10"/>
  <c r="Y30" i="10"/>
  <c r="Y29" i="10"/>
  <c r="Y43" i="10"/>
  <c r="Y42" i="10"/>
  <c r="Y41" i="10"/>
  <c r="M39" i="10"/>
  <c r="M38" i="10"/>
  <c r="M37" i="10"/>
  <c r="M46" i="10"/>
  <c r="Y34" i="10"/>
  <c r="Y33" i="10"/>
  <c r="Y32" i="10"/>
  <c r="M45" i="10"/>
  <c r="M44" i="10"/>
  <c r="M43" i="10"/>
  <c r="Y50" i="10"/>
  <c r="Y40" i="10"/>
  <c r="Y39" i="10"/>
  <c r="Y38" i="10"/>
  <c r="M42" i="10"/>
  <c r="M41" i="10"/>
  <c r="M40" i="10"/>
  <c r="Y36" i="10"/>
  <c r="Y49" i="10"/>
  <c r="M36" i="10"/>
  <c r="Y35" i="10"/>
  <c r="M48" i="10"/>
  <c r="M35" i="10"/>
  <c r="Y46" i="10"/>
  <c r="M34" i="10"/>
  <c r="Y37" i="10"/>
  <c r="AH26" i="10"/>
  <c r="AH25" i="10"/>
  <c r="AH23" i="10"/>
  <c r="AH24" i="10"/>
  <c r="AH19" i="10"/>
  <c r="AH17" i="10"/>
  <c r="AH13" i="10"/>
  <c r="AH12" i="10"/>
  <c r="AH10" i="10"/>
  <c r="AH8" i="10"/>
  <c r="AH6" i="10"/>
  <c r="AH21" i="10"/>
  <c r="AH20" i="10"/>
  <c r="AH16" i="10"/>
  <c r="AH18" i="10"/>
  <c r="AH15" i="10"/>
  <c r="AH11" i="10"/>
  <c r="AH9" i="10"/>
  <c r="AH7" i="10"/>
  <c r="AH5" i="10"/>
  <c r="AH22" i="10"/>
  <c r="AH14" i="10"/>
  <c r="AN23" i="10"/>
  <c r="AN22" i="10"/>
  <c r="AN19" i="10"/>
  <c r="AN17" i="10"/>
  <c r="AN26" i="10"/>
  <c r="AN25" i="10"/>
  <c r="AN21" i="10"/>
  <c r="AN24" i="10"/>
  <c r="AN20" i="10"/>
  <c r="AN15" i="10"/>
  <c r="AN12" i="10"/>
  <c r="AN10" i="10"/>
  <c r="AN8" i="10"/>
  <c r="AN6" i="10"/>
  <c r="AN18" i="10"/>
  <c r="AN14" i="10"/>
  <c r="AN13" i="10"/>
  <c r="AN11" i="10"/>
  <c r="AN9" i="10"/>
  <c r="AN7" i="10"/>
  <c r="AN5" i="10"/>
  <c r="AN16" i="10"/>
  <c r="BK18" i="11"/>
  <c r="BK26" i="11"/>
  <c r="BK20" i="11"/>
  <c r="BI25" i="10"/>
  <c r="BI22" i="10"/>
  <c r="BI23" i="10"/>
  <c r="BI18" i="10"/>
  <c r="BI26" i="10"/>
  <c r="BI20" i="10"/>
  <c r="BI17" i="10"/>
  <c r="BI16" i="10"/>
  <c r="BI12" i="10"/>
  <c r="BI11" i="10"/>
  <c r="BI9" i="10"/>
  <c r="BI7" i="10"/>
  <c r="BI5" i="10"/>
  <c r="BI15" i="10"/>
  <c r="BI21" i="10"/>
  <c r="BI14" i="10"/>
  <c r="BI10" i="10"/>
  <c r="BI8" i="10"/>
  <c r="BI6" i="10"/>
  <c r="BI24" i="10"/>
  <c r="BI13" i="10"/>
  <c r="BI19" i="10"/>
  <c r="P31" i="23"/>
  <c r="P45" i="23"/>
  <c r="AB38" i="23"/>
  <c r="AD8" i="22"/>
  <c r="AD23" i="22"/>
  <c r="AD21" i="22"/>
  <c r="AP13" i="21"/>
  <c r="AP16" i="21"/>
  <c r="AH8" i="19"/>
  <c r="AH17" i="19"/>
  <c r="J33" i="22"/>
  <c r="J47" i="22"/>
  <c r="F7" i="18"/>
  <c r="F46" i="18"/>
  <c r="F26" i="18"/>
  <c r="F20" i="18"/>
  <c r="F8" i="18"/>
  <c r="F40" i="18"/>
  <c r="F36" i="18"/>
  <c r="F44" i="18"/>
  <c r="F24" i="18"/>
  <c r="F37" i="18"/>
  <c r="F34" i="18"/>
  <c r="F17" i="18"/>
  <c r="F11" i="18"/>
  <c r="F12" i="18"/>
  <c r="F45" i="18"/>
  <c r="F41" i="18"/>
  <c r="F32" i="18"/>
  <c r="F14" i="18"/>
  <c r="F18" i="18"/>
  <c r="F13" i="18"/>
  <c r="F49" i="18"/>
  <c r="F29" i="18"/>
  <c r="F19" i="18"/>
  <c r="F21" i="18"/>
  <c r="J18" i="18"/>
  <c r="J21" i="18"/>
  <c r="J16" i="18"/>
  <c r="J17" i="18"/>
  <c r="J11" i="18"/>
  <c r="J12" i="18"/>
  <c r="J5" i="18"/>
  <c r="J10" i="18"/>
  <c r="J22" i="18"/>
  <c r="J25" i="18"/>
  <c r="J15" i="18"/>
  <c r="AF23" i="15"/>
  <c r="AF24" i="15"/>
  <c r="AF15" i="15"/>
  <c r="AF10" i="15"/>
  <c r="AF5" i="15"/>
  <c r="AF14" i="15"/>
  <c r="AF20" i="15"/>
  <c r="AF8" i="15"/>
  <c r="AF21" i="15"/>
  <c r="AF19" i="15"/>
  <c r="AF6" i="15"/>
  <c r="AF22" i="15"/>
  <c r="AF11" i="15"/>
  <c r="AF9" i="15"/>
  <c r="AF13" i="15"/>
  <c r="AF26" i="15"/>
  <c r="S26" i="11"/>
  <c r="S25" i="11"/>
  <c r="S24" i="11"/>
  <c r="S23" i="11"/>
  <c r="S21" i="11"/>
  <c r="S17" i="11"/>
  <c r="S15" i="11"/>
  <c r="S13" i="11"/>
  <c r="S12" i="11"/>
  <c r="S10" i="11"/>
  <c r="S8" i="11"/>
  <c r="S22" i="11"/>
  <c r="S7" i="11"/>
  <c r="S5" i="11"/>
  <c r="S19" i="11"/>
  <c r="S18" i="11"/>
  <c r="S14" i="11"/>
  <c r="S11" i="11"/>
  <c r="S20" i="11"/>
  <c r="S6" i="11"/>
  <c r="S9" i="11"/>
  <c r="S16" i="11"/>
  <c r="BL25" i="11"/>
  <c r="BL24" i="11"/>
  <c r="BL26" i="11"/>
  <c r="BL21" i="11"/>
  <c r="BL19" i="11"/>
  <c r="BL22" i="11"/>
  <c r="BL23" i="11"/>
  <c r="BL17" i="11"/>
  <c r="BL15" i="11"/>
  <c r="BL13" i="11"/>
  <c r="BL10" i="11"/>
  <c r="BL8" i="11"/>
  <c r="BL6" i="11"/>
  <c r="BL18" i="11"/>
  <c r="BL14" i="11"/>
  <c r="BL11" i="11"/>
  <c r="BL7" i="11"/>
  <c r="BL16" i="11"/>
  <c r="BL12" i="11"/>
  <c r="BL9" i="11"/>
  <c r="BL5" i="11"/>
  <c r="BL20" i="11"/>
  <c r="J25" i="11"/>
  <c r="J22" i="11"/>
  <c r="J20" i="11"/>
  <c r="J19" i="11"/>
  <c r="J18" i="11"/>
  <c r="J16" i="11"/>
  <c r="J14" i="11"/>
  <c r="J11" i="11"/>
  <c r="J9" i="11"/>
  <c r="J21" i="11"/>
  <c r="J6" i="11"/>
  <c r="J17" i="11"/>
  <c r="J13" i="11"/>
  <c r="J10" i="11"/>
  <c r="J23" i="11"/>
  <c r="J26" i="11"/>
  <c r="J7" i="11"/>
  <c r="J5" i="11"/>
  <c r="J8" i="11"/>
  <c r="J24" i="11"/>
  <c r="J15" i="11"/>
  <c r="J12" i="11"/>
  <c r="BN26" i="11"/>
  <c r="BN22" i="11"/>
  <c r="BN20" i="11"/>
  <c r="BN18" i="11"/>
  <c r="BN24" i="11"/>
  <c r="BN23" i="11"/>
  <c r="BN25" i="11"/>
  <c r="BN16" i="11"/>
  <c r="BN14" i="11"/>
  <c r="BN12" i="11"/>
  <c r="BN11" i="11"/>
  <c r="BN9" i="11"/>
  <c r="BN7" i="11"/>
  <c r="BN21" i="11"/>
  <c r="BN15" i="11"/>
  <c r="BN8" i="11"/>
  <c r="BN19" i="11"/>
  <c r="BN6" i="11"/>
  <c r="BN5" i="11"/>
  <c r="BN17" i="11"/>
  <c r="BN13" i="11"/>
  <c r="BN10" i="11"/>
  <c r="L26" i="11"/>
  <c r="L25" i="11"/>
  <c r="L24" i="11"/>
  <c r="L22" i="11"/>
  <c r="L20" i="11"/>
  <c r="L23" i="11"/>
  <c r="L18" i="11"/>
  <c r="L16" i="11"/>
  <c r="L14" i="11"/>
  <c r="L11" i="11"/>
  <c r="L9" i="11"/>
  <c r="L21" i="11"/>
  <c r="L7" i="11"/>
  <c r="L5" i="11"/>
  <c r="L15" i="11"/>
  <c r="L12" i="11"/>
  <c r="L8" i="11"/>
  <c r="L17" i="11"/>
  <c r="L13" i="11"/>
  <c r="L10" i="11"/>
  <c r="L6" i="11"/>
  <c r="L19" i="11"/>
  <c r="Q21" i="12"/>
  <c r="Q5" i="12"/>
  <c r="Q23" i="12"/>
  <c r="Q14" i="12"/>
  <c r="Q12" i="12"/>
  <c r="Q17" i="12"/>
  <c r="Q11" i="12"/>
  <c r="Q22" i="12"/>
  <c r="Q9" i="12"/>
  <c r="Q6" i="12"/>
  <c r="Q13" i="12"/>
  <c r="Q26" i="12"/>
  <c r="Q19" i="12"/>
  <c r="Q7" i="12"/>
  <c r="Q10" i="12"/>
  <c r="Q24" i="12"/>
  <c r="Q16" i="12"/>
  <c r="Q8" i="12"/>
  <c r="Q15" i="12"/>
  <c r="X44" i="14"/>
  <c r="X35" i="14"/>
  <c r="L45" i="14"/>
  <c r="L29" i="14"/>
  <c r="X5" i="14" s="1"/>
  <c r="AX5" i="14" s="1"/>
  <c r="L47" i="14"/>
  <c r="L36" i="14"/>
  <c r="X48" i="14"/>
  <c r="L43" i="14"/>
  <c r="L34" i="14"/>
  <c r="X43" i="14"/>
  <c r="L48" i="14"/>
  <c r="X45" i="14"/>
  <c r="X31" i="14"/>
  <c r="L33" i="14"/>
  <c r="X50" i="14"/>
  <c r="X41" i="14"/>
  <c r="X32" i="14"/>
  <c r="L39" i="14"/>
  <c r="X46" i="14"/>
  <c r="X39" i="14"/>
  <c r="L42" i="14"/>
  <c r="X30" i="14"/>
  <c r="L49" i="14"/>
  <c r="L40" i="14"/>
  <c r="L31" i="14"/>
  <c r="X7" i="14" s="1"/>
  <c r="AX7" i="14" s="1"/>
  <c r="L35" i="14"/>
  <c r="X11" i="14" s="1"/>
  <c r="AX11" i="14" s="1"/>
  <c r="X37" i="14"/>
  <c r="L38" i="14"/>
  <c r="X14" i="14" s="1"/>
  <c r="AX14" i="14" s="1"/>
  <c r="L50" i="14"/>
  <c r="X42" i="14"/>
  <c r="L46" i="14"/>
  <c r="X22" i="14" s="1"/>
  <c r="AX22" i="14" s="1"/>
  <c r="L37" i="14"/>
  <c r="X49" i="14"/>
  <c r="X36" i="14"/>
  <c r="L30" i="14"/>
  <c r="X40" i="14"/>
  <c r="L32" i="14"/>
  <c r="K26" i="15"/>
  <c r="K18" i="15"/>
  <c r="K17" i="15"/>
  <c r="K21" i="15"/>
  <c r="K13" i="15"/>
  <c r="K16" i="15"/>
  <c r="K20" i="15"/>
  <c r="K15" i="15"/>
  <c r="K10" i="15"/>
  <c r="K14" i="15"/>
  <c r="K5" i="15"/>
  <c r="K25" i="15"/>
  <c r="K24" i="15"/>
  <c r="K23" i="15"/>
  <c r="K8" i="15"/>
  <c r="K9" i="15"/>
  <c r="K7" i="15"/>
  <c r="AO20" i="28"/>
  <c r="AO12" i="28"/>
  <c r="S10" i="23"/>
  <c r="BM11" i="21"/>
  <c r="F48" i="22"/>
  <c r="F10" i="22"/>
  <c r="F20" i="22"/>
  <c r="BP21" i="23"/>
  <c r="BP7" i="23"/>
  <c r="BP13" i="23"/>
  <c r="BP24" i="23"/>
  <c r="BP9" i="23"/>
  <c r="AA36" i="22"/>
  <c r="AA48" i="22"/>
  <c r="AA37" i="22"/>
  <c r="O32" i="22"/>
  <c r="J20" i="18"/>
  <c r="F31" i="18"/>
  <c r="AJ20" i="19"/>
  <c r="AJ13" i="19"/>
  <c r="AJ21" i="19"/>
  <c r="AJ11" i="19"/>
  <c r="AJ18" i="19"/>
  <c r="X29" i="17"/>
  <c r="L35" i="17"/>
  <c r="L31" i="17"/>
  <c r="AU13" i="13"/>
  <c r="AU16" i="13"/>
  <c r="AU7" i="13"/>
  <c r="AU22" i="13"/>
  <c r="AU12" i="13"/>
  <c r="AU17" i="13"/>
  <c r="AU5" i="13"/>
  <c r="AU10" i="13"/>
  <c r="AU18" i="13"/>
  <c r="AU9" i="13"/>
  <c r="AU25" i="13"/>
  <c r="AU8" i="13"/>
  <c r="AU6" i="13"/>
  <c r="AU11" i="13"/>
  <c r="AU15" i="13"/>
  <c r="AU21" i="13"/>
  <c r="AU19" i="13"/>
  <c r="AU14" i="13"/>
  <c r="Q25" i="12"/>
  <c r="H37" i="28"/>
  <c r="L18" i="29"/>
  <c r="L12" i="29"/>
  <c r="K20" i="29"/>
  <c r="K23" i="29"/>
  <c r="I26" i="29"/>
  <c r="I21" i="29"/>
  <c r="U38" i="68" s="1"/>
  <c r="I20" i="29"/>
  <c r="BP11" i="23"/>
  <c r="K22" i="24"/>
  <c r="K23" i="24"/>
  <c r="W48" i="24"/>
  <c r="K34" i="24"/>
  <c r="AF15" i="24"/>
  <c r="AF17" i="24"/>
  <c r="AA42" i="22"/>
  <c r="J6" i="18"/>
  <c r="F42" i="18"/>
  <c r="AF7" i="15"/>
  <c r="S25" i="16"/>
  <c r="S24" i="16"/>
  <c r="S13" i="16"/>
  <c r="S26" i="16"/>
  <c r="S10" i="16"/>
  <c r="S7" i="16"/>
  <c r="S18" i="16"/>
  <c r="S23" i="16"/>
  <c r="S8" i="16"/>
  <c r="S14" i="16"/>
  <c r="S17" i="16"/>
  <c r="S22" i="16"/>
  <c r="S6" i="16"/>
  <c r="S9" i="16"/>
  <c r="S15" i="16"/>
  <c r="S5" i="16"/>
  <c r="S11" i="16"/>
  <c r="BM18" i="16"/>
  <c r="BM16" i="16"/>
  <c r="BM23" i="16"/>
  <c r="BM12" i="16"/>
  <c r="BM6" i="16"/>
  <c r="BM17" i="16"/>
  <c r="BM24" i="16"/>
  <c r="BM9" i="16"/>
  <c r="BM22" i="16"/>
  <c r="BM7" i="16"/>
  <c r="BM8" i="16"/>
  <c r="BM19" i="16"/>
  <c r="BM5" i="16"/>
  <c r="BM21" i="16"/>
  <c r="BM15" i="16"/>
  <c r="BM14" i="16"/>
  <c r="AR17" i="16"/>
  <c r="AR18" i="16"/>
  <c r="AR8" i="16"/>
  <c r="AR16" i="16"/>
  <c r="AR14" i="16"/>
  <c r="AR22" i="16"/>
  <c r="AR11" i="16"/>
  <c r="AR24" i="16"/>
  <c r="AR15" i="16"/>
  <c r="AR19" i="16"/>
  <c r="AR23" i="16"/>
  <c r="AR10" i="16"/>
  <c r="AR21" i="16"/>
  <c r="L41" i="14"/>
  <c r="X47" i="14"/>
  <c r="H11" i="27"/>
  <c r="H24" i="27"/>
  <c r="R20" i="45"/>
  <c r="P14" i="45"/>
  <c r="BP19" i="23"/>
  <c r="AA34" i="22"/>
  <c r="AA45" i="22"/>
  <c r="AH10" i="19"/>
  <c r="BI7" i="21"/>
  <c r="BI25" i="21"/>
  <c r="BI15" i="21"/>
  <c r="J23" i="18"/>
  <c r="G50" i="19"/>
  <c r="G41" i="19"/>
  <c r="G32" i="19"/>
  <c r="G35" i="19"/>
  <c r="G10" i="19"/>
  <c r="G16" i="19"/>
  <c r="G49" i="19"/>
  <c r="BL23" i="19"/>
  <c r="BL11" i="19"/>
  <c r="BL17" i="19"/>
  <c r="BL13" i="19"/>
  <c r="BL14" i="19"/>
  <c r="BI26" i="17"/>
  <c r="BI15" i="17"/>
  <c r="BI7" i="17"/>
  <c r="BI22" i="17"/>
  <c r="BI8" i="17"/>
  <c r="BI13" i="17"/>
  <c r="BI23" i="17"/>
  <c r="BI24" i="17"/>
  <c r="BI21" i="17"/>
  <c r="BI20" i="17"/>
  <c r="BI6" i="17"/>
  <c r="BI18" i="17"/>
  <c r="BI17" i="17"/>
  <c r="BI14" i="17"/>
  <c r="BI5" i="17"/>
  <c r="K24" i="16"/>
  <c r="K25" i="16"/>
  <c r="K21" i="16"/>
  <c r="K13" i="16"/>
  <c r="K20" i="16"/>
  <c r="K19" i="16"/>
  <c r="K23" i="16"/>
  <c r="K11" i="16"/>
  <c r="AF17" i="15"/>
  <c r="BM22" i="15"/>
  <c r="BM14" i="15"/>
  <c r="BM12" i="15"/>
  <c r="BM25" i="15"/>
  <c r="BM20" i="15"/>
  <c r="BM18" i="15"/>
  <c r="L44" i="14"/>
  <c r="AJ19" i="16"/>
  <c r="AJ22" i="16"/>
  <c r="BI13" i="16"/>
  <c r="AG7" i="14"/>
  <c r="BP17" i="12"/>
  <c r="BP15" i="12"/>
  <c r="W11" i="12"/>
  <c r="AW11" i="12" s="1"/>
  <c r="Z50" i="11"/>
  <c r="N49" i="11"/>
  <c r="Z47" i="11"/>
  <c r="N46" i="11"/>
  <c r="Z44" i="11"/>
  <c r="N43" i="11"/>
  <c r="Z41" i="11"/>
  <c r="N40" i="11"/>
  <c r="Z38" i="11"/>
  <c r="N37" i="11"/>
  <c r="Z35" i="11"/>
  <c r="N34" i="11"/>
  <c r="Z32" i="11"/>
  <c r="N31" i="11"/>
  <c r="N50" i="11"/>
  <c r="Z48" i="11"/>
  <c r="N47" i="11"/>
  <c r="Z45" i="11"/>
  <c r="N44" i="11"/>
  <c r="Z42" i="11"/>
  <c r="N41" i="11"/>
  <c r="Z39" i="11"/>
  <c r="N38" i="11"/>
  <c r="Z36" i="11"/>
  <c r="N35" i="11"/>
  <c r="Z33" i="11"/>
  <c r="N32" i="11"/>
  <c r="Z30" i="11"/>
  <c r="N29" i="11"/>
  <c r="Z49" i="11"/>
  <c r="N45" i="11"/>
  <c r="Z29" i="11"/>
  <c r="N39" i="11"/>
  <c r="Z37" i="11"/>
  <c r="N30" i="11"/>
  <c r="N42" i="11"/>
  <c r="Z40" i="11"/>
  <c r="N33" i="11"/>
  <c r="Z9" i="11" s="1"/>
  <c r="AZ9" i="11" s="1"/>
  <c r="Z31" i="11"/>
  <c r="N48" i="11"/>
  <c r="Z24" i="11" s="1"/>
  <c r="AZ24" i="11" s="1"/>
  <c r="Z43" i="11"/>
  <c r="Z46" i="11"/>
  <c r="N36" i="11"/>
  <c r="Z34" i="11"/>
  <c r="R26" i="11"/>
  <c r="R25" i="11"/>
  <c r="R22" i="11"/>
  <c r="R20" i="11"/>
  <c r="R24" i="11"/>
  <c r="R21" i="11"/>
  <c r="R19" i="11"/>
  <c r="R18" i="11"/>
  <c r="R16" i="11"/>
  <c r="R14" i="11"/>
  <c r="R11" i="11"/>
  <c r="R9" i="11"/>
  <c r="R7" i="11"/>
  <c r="R5" i="11"/>
  <c r="R17" i="11"/>
  <c r="R13" i="11"/>
  <c r="R10" i="11"/>
  <c r="R15" i="11"/>
  <c r="R12" i="11"/>
  <c r="R8" i="11"/>
  <c r="R23" i="11"/>
  <c r="R6" i="11"/>
  <c r="T24" i="11"/>
  <c r="Z22" i="51" s="1"/>
  <c r="T23" i="11"/>
  <c r="Z21" i="51" s="1"/>
  <c r="T21" i="11"/>
  <c r="Z19" i="51" s="1"/>
  <c r="T19" i="11"/>
  <c r="Z17" i="51" s="1"/>
  <c r="T26" i="11"/>
  <c r="Z24" i="51" s="1"/>
  <c r="T17" i="11"/>
  <c r="Z15" i="51" s="1"/>
  <c r="T15" i="11"/>
  <c r="Z13" i="51" s="1"/>
  <c r="T13" i="11"/>
  <c r="Z11" i="51" s="1"/>
  <c r="T12" i="11"/>
  <c r="Z10" i="51" s="1"/>
  <c r="T10" i="11"/>
  <c r="Z8" i="51" s="1"/>
  <c r="T8" i="11"/>
  <c r="Z6" i="51" s="1"/>
  <c r="T20" i="11"/>
  <c r="Z18" i="51" s="1"/>
  <c r="T18" i="11"/>
  <c r="Z16" i="51" s="1"/>
  <c r="T14" i="11"/>
  <c r="Z12" i="51" s="1"/>
  <c r="T11" i="11"/>
  <c r="Z9" i="51" s="1"/>
  <c r="T22" i="11"/>
  <c r="Z20" i="51" s="1"/>
  <c r="T7" i="11"/>
  <c r="Z5" i="51" s="1"/>
  <c r="T5" i="11"/>
  <c r="Z3" i="51" s="1"/>
  <c r="T25" i="11"/>
  <c r="Z23" i="51" s="1"/>
  <c r="T16" i="11"/>
  <c r="Z14" i="51" s="1"/>
  <c r="T9" i="11"/>
  <c r="Z7" i="51" s="1"/>
  <c r="T6" i="11"/>
  <c r="Z4" i="51" s="1"/>
  <c r="X15" i="11"/>
  <c r="AX15" i="11" s="1"/>
  <c r="P49" i="19"/>
  <c r="AB25" i="19" s="1"/>
  <c r="P39" i="19"/>
  <c r="P47" i="19"/>
  <c r="AP10" i="19"/>
  <c r="AJ18" i="16"/>
  <c r="AJ23" i="16"/>
  <c r="AA11" i="15"/>
  <c r="BA11" i="15" s="1"/>
  <c r="W24" i="12"/>
  <c r="AW24" i="12" s="1"/>
  <c r="W5" i="12"/>
  <c r="AW5" i="12" s="1"/>
  <c r="W20" i="12"/>
  <c r="AW20" i="12" s="1"/>
  <c r="K26" i="11"/>
  <c r="K25" i="11"/>
  <c r="K22" i="11"/>
  <c r="K20" i="11"/>
  <c r="K24" i="11"/>
  <c r="K18" i="11"/>
  <c r="K16" i="11"/>
  <c r="K14" i="11"/>
  <c r="K11" i="11"/>
  <c r="K9" i="11"/>
  <c r="K23" i="11"/>
  <c r="K19" i="11"/>
  <c r="K17" i="11"/>
  <c r="K13" i="11"/>
  <c r="K10" i="11"/>
  <c r="K21" i="11"/>
  <c r="K6" i="11"/>
  <c r="K7" i="11"/>
  <c r="K15" i="11"/>
  <c r="K12" i="11"/>
  <c r="K8" i="11"/>
  <c r="K5" i="11"/>
  <c r="AS24" i="11"/>
  <c r="AS26" i="11"/>
  <c r="AS21" i="11"/>
  <c r="AS19" i="11"/>
  <c r="AS23" i="11"/>
  <c r="AS17" i="11"/>
  <c r="AS15" i="11"/>
  <c r="AS13" i="11"/>
  <c r="AS12" i="11"/>
  <c r="AS10" i="11"/>
  <c r="AS8" i="11"/>
  <c r="AS20" i="11"/>
  <c r="AS25" i="11"/>
  <c r="AS18" i="11"/>
  <c r="AS14" i="11"/>
  <c r="AS11" i="11"/>
  <c r="AS7" i="11"/>
  <c r="AS22" i="11"/>
  <c r="AS5" i="11"/>
  <c r="AS6" i="11"/>
  <c r="AS16" i="11"/>
  <c r="AS9" i="11"/>
  <c r="BL10" i="12"/>
  <c r="BL15" i="12"/>
  <c r="BL8" i="12"/>
  <c r="BL13" i="12"/>
  <c r="AU25" i="11"/>
  <c r="AU22" i="11"/>
  <c r="AU20" i="11"/>
  <c r="AU23" i="11"/>
  <c r="AU19" i="11"/>
  <c r="AU18" i="11"/>
  <c r="AU16" i="11"/>
  <c r="AU14" i="11"/>
  <c r="AU11" i="11"/>
  <c r="AU9" i="11"/>
  <c r="AU7" i="11"/>
  <c r="AU21" i="11"/>
  <c r="AU6" i="11"/>
  <c r="AU17" i="11"/>
  <c r="AU13" i="11"/>
  <c r="AU10" i="11"/>
  <c r="AU26" i="11"/>
  <c r="AU15" i="11"/>
  <c r="AU8" i="11"/>
  <c r="AU5" i="11"/>
  <c r="AU24" i="11"/>
  <c r="AU12" i="11"/>
  <c r="F48" i="11"/>
  <c r="F45" i="11"/>
  <c r="F42" i="11"/>
  <c r="F39" i="11"/>
  <c r="F36" i="11"/>
  <c r="F33" i="11"/>
  <c r="F49" i="11"/>
  <c r="F46" i="11"/>
  <c r="F43" i="11"/>
  <c r="F40" i="11"/>
  <c r="F37" i="11"/>
  <c r="F34" i="11"/>
  <c r="F31" i="11"/>
  <c r="F47" i="11"/>
  <c r="F26" i="11"/>
  <c r="F25" i="11"/>
  <c r="F41" i="11"/>
  <c r="F32" i="11"/>
  <c r="F30" i="11"/>
  <c r="F29" i="11"/>
  <c r="F44" i="11"/>
  <c r="F35" i="11"/>
  <c r="F22" i="11"/>
  <c r="F20" i="11"/>
  <c r="F21" i="11"/>
  <c r="F50" i="11"/>
  <c r="F38" i="11"/>
  <c r="F24" i="11"/>
  <c r="F18" i="11"/>
  <c r="F16" i="11"/>
  <c r="F14" i="11"/>
  <c r="F11" i="11"/>
  <c r="F9" i="11"/>
  <c r="F23" i="11"/>
  <c r="F19" i="11"/>
  <c r="F7" i="11"/>
  <c r="F5" i="11"/>
  <c r="F17" i="11"/>
  <c r="F13" i="11"/>
  <c r="F10" i="11"/>
  <c r="F15" i="11"/>
  <c r="F12" i="11"/>
  <c r="F8" i="11"/>
  <c r="F6" i="11"/>
  <c r="E26" i="11"/>
  <c r="E25" i="11"/>
  <c r="E22" i="11"/>
  <c r="E20" i="11"/>
  <c r="E24" i="11"/>
  <c r="E18" i="11"/>
  <c r="E16" i="11"/>
  <c r="E14" i="11"/>
  <c r="E11" i="11"/>
  <c r="E9" i="11"/>
  <c r="E21" i="11"/>
  <c r="E15" i="11"/>
  <c r="E12" i="11"/>
  <c r="E8" i="11"/>
  <c r="E23" i="11"/>
  <c r="E19" i="11"/>
  <c r="E6" i="11"/>
  <c r="E5" i="11"/>
  <c r="E17" i="11"/>
  <c r="E13" i="11"/>
  <c r="E10" i="11"/>
  <c r="E7" i="11"/>
  <c r="AR20" i="12"/>
  <c r="AR7" i="12"/>
  <c r="AK26" i="11"/>
  <c r="AK25" i="11"/>
  <c r="AK22" i="11"/>
  <c r="AK20" i="11"/>
  <c r="AK24" i="11"/>
  <c r="AK23" i="11"/>
  <c r="AK18" i="11"/>
  <c r="AK16" i="11"/>
  <c r="AK14" i="11"/>
  <c r="AK11" i="11"/>
  <c r="AK9" i="11"/>
  <c r="AK7" i="11"/>
  <c r="AK21" i="11"/>
  <c r="AK5" i="11"/>
  <c r="AK15" i="11"/>
  <c r="AK12" i="11"/>
  <c r="AK8" i="11"/>
  <c r="AK19" i="11"/>
  <c r="AK17" i="11"/>
  <c r="AK13" i="11"/>
  <c r="AK10" i="11"/>
  <c r="AK6" i="11"/>
  <c r="AQ20" i="12"/>
  <c r="AQ6" i="12"/>
  <c r="AQ5" i="12"/>
  <c r="AO26" i="11"/>
  <c r="AO24" i="11"/>
  <c r="AO22" i="11"/>
  <c r="AO20" i="11"/>
  <c r="AO18" i="11"/>
  <c r="AO16" i="11"/>
  <c r="AO14" i="11"/>
  <c r="AO11" i="11"/>
  <c r="AO9" i="11"/>
  <c r="AO7" i="11"/>
  <c r="AO23" i="11"/>
  <c r="AO19" i="11"/>
  <c r="AO6" i="11"/>
  <c r="AO25" i="11"/>
  <c r="AO15" i="11"/>
  <c r="AO12" i="11"/>
  <c r="AO8" i="11"/>
  <c r="AO21" i="11"/>
  <c r="AO5" i="11"/>
  <c r="AO17" i="11"/>
  <c r="AO13" i="11"/>
  <c r="AO10" i="11"/>
  <c r="BP12" i="12"/>
  <c r="BP14" i="12"/>
  <c r="BP9" i="12"/>
  <c r="BP11" i="12"/>
  <c r="AN24" i="11"/>
  <c r="AN26" i="11"/>
  <c r="AN23" i="11"/>
  <c r="AN21" i="11"/>
  <c r="AN22" i="11"/>
  <c r="AN19" i="11"/>
  <c r="AN25" i="11"/>
  <c r="AN17" i="11"/>
  <c r="AN15" i="11"/>
  <c r="AN13" i="11"/>
  <c r="AN12" i="11"/>
  <c r="AN10" i="11"/>
  <c r="AN8" i="11"/>
  <c r="AN6" i="11"/>
  <c r="AN18" i="11"/>
  <c r="AN14" i="11"/>
  <c r="AN11" i="11"/>
  <c r="AN7" i="11"/>
  <c r="AN16" i="11"/>
  <c r="AN9" i="11"/>
  <c r="AN5" i="11"/>
  <c r="AN20" i="11"/>
  <c r="AS24" i="23"/>
  <c r="H47" i="22"/>
  <c r="Q36" i="21"/>
  <c r="Q49" i="21"/>
  <c r="E12" i="20"/>
  <c r="N42" i="19"/>
  <c r="Z18" i="19" s="1"/>
  <c r="AZ18" i="19" s="1"/>
  <c r="Z46" i="19"/>
  <c r="Z49" i="19"/>
  <c r="Z36" i="19"/>
  <c r="Z45" i="19"/>
  <c r="Z21" i="19" s="1"/>
  <c r="AZ21" i="19" s="1"/>
  <c r="Z35" i="19"/>
  <c r="Z11" i="19" s="1"/>
  <c r="AZ11" i="19" s="1"/>
  <c r="Z44" i="19"/>
  <c r="O8" i="19"/>
  <c r="P13" i="19"/>
  <c r="H33" i="19"/>
  <c r="AA34" i="19"/>
  <c r="O36" i="19"/>
  <c r="O37" i="19"/>
  <c r="O50" i="19"/>
  <c r="AP20" i="19"/>
  <c r="H39" i="19"/>
  <c r="AT26" i="19"/>
  <c r="P43" i="19"/>
  <c r="P48" i="19"/>
  <c r="AP6" i="19"/>
  <c r="X35" i="18"/>
  <c r="W31" i="18"/>
  <c r="AU7" i="18"/>
  <c r="AU8" i="18"/>
  <c r="AU21" i="18"/>
  <c r="V47" i="18"/>
  <c r="BM21" i="17"/>
  <c r="AR14" i="17"/>
  <c r="E20" i="17"/>
  <c r="AE20" i="17"/>
  <c r="AE25" i="17"/>
  <c r="G42" i="17"/>
  <c r="G22" i="17"/>
  <c r="G43" i="17"/>
  <c r="G19" i="17"/>
  <c r="G44" i="17"/>
  <c r="G48" i="17"/>
  <c r="S8" i="17"/>
  <c r="AE5" i="17"/>
  <c r="S18" i="17"/>
  <c r="J32" i="17"/>
  <c r="V36" i="17"/>
  <c r="V12" i="17" s="1"/>
  <c r="V37" i="17"/>
  <c r="V13" i="17" s="1"/>
  <c r="AV13" i="17" s="1"/>
  <c r="V29" i="17"/>
  <c r="J43" i="17"/>
  <c r="AJ12" i="16"/>
  <c r="AU5" i="16"/>
  <c r="AU26" i="16"/>
  <c r="BO9" i="16"/>
  <c r="BO24" i="16"/>
  <c r="BO22" i="16"/>
  <c r="AJ14" i="16"/>
  <c r="AJ26" i="16"/>
  <c r="O49" i="16"/>
  <c r="AA44" i="16"/>
  <c r="AA35" i="16"/>
  <c r="AA34" i="16"/>
  <c r="O30" i="16"/>
  <c r="O44" i="16"/>
  <c r="O45" i="16"/>
  <c r="T6" i="16"/>
  <c r="U4" i="51" s="1"/>
  <c r="BL15" i="15"/>
  <c r="S23" i="15"/>
  <c r="S10" i="15"/>
  <c r="AU20" i="15"/>
  <c r="AK7" i="15"/>
  <c r="AK13" i="15"/>
  <c r="R14" i="15"/>
  <c r="R9" i="15"/>
  <c r="R15" i="15"/>
  <c r="R25" i="15"/>
  <c r="BN25" i="14"/>
  <c r="BN24" i="14"/>
  <c r="BN12" i="14"/>
  <c r="Q7" i="13"/>
  <c r="Q10" i="13"/>
  <c r="Q26" i="13"/>
  <c r="AA26" i="12"/>
  <c r="BA26" i="12" s="1"/>
  <c r="BP10" i="12"/>
  <c r="BP24" i="12"/>
  <c r="L11" i="12"/>
  <c r="L25" i="12"/>
  <c r="AT24" i="11"/>
  <c r="AT23" i="11"/>
  <c r="AT25" i="11"/>
  <c r="AT26" i="11"/>
  <c r="AT21" i="11"/>
  <c r="AT20" i="11"/>
  <c r="AT19" i="11"/>
  <c r="AT17" i="11"/>
  <c r="AT15" i="11"/>
  <c r="AT13" i="11"/>
  <c r="AT12" i="11"/>
  <c r="AT10" i="11"/>
  <c r="AT8" i="11"/>
  <c r="AT22" i="11"/>
  <c r="AT6" i="11"/>
  <c r="AT16" i="11"/>
  <c r="AT9" i="11"/>
  <c r="AT18" i="11"/>
  <c r="AT14" i="11"/>
  <c r="AT11" i="11"/>
  <c r="AT7" i="11"/>
  <c r="AT5" i="11"/>
  <c r="AG14" i="12"/>
  <c r="AG7" i="12"/>
  <c r="AG9" i="12"/>
  <c r="AG5" i="12"/>
  <c r="AG11" i="12"/>
  <c r="AE26" i="11"/>
  <c r="AE25" i="11"/>
  <c r="AE24" i="11"/>
  <c r="AE22" i="11"/>
  <c r="AE20" i="11"/>
  <c r="AE21" i="11"/>
  <c r="AE19" i="11"/>
  <c r="AE18" i="11"/>
  <c r="AE16" i="11"/>
  <c r="AE14" i="11"/>
  <c r="AE11" i="11"/>
  <c r="AE9" i="11"/>
  <c r="AE7" i="11"/>
  <c r="AE23" i="11"/>
  <c r="AE5" i="11"/>
  <c r="AE17" i="11"/>
  <c r="AE13" i="11"/>
  <c r="AE10" i="11"/>
  <c r="AE15" i="11"/>
  <c r="AE12" i="11"/>
  <c r="AE8" i="11"/>
  <c r="AE6" i="11"/>
  <c r="AF26" i="12"/>
  <c r="AF16" i="12"/>
  <c r="AF9" i="12"/>
  <c r="AF5" i="12"/>
  <c r="AF14" i="12"/>
  <c r="AF11" i="12"/>
  <c r="AF7" i="12"/>
  <c r="AG24" i="11"/>
  <c r="AG23" i="11"/>
  <c r="AG21" i="11"/>
  <c r="AG19" i="11"/>
  <c r="AG26" i="11"/>
  <c r="AG25" i="11"/>
  <c r="AG17" i="11"/>
  <c r="AG15" i="11"/>
  <c r="AG13" i="11"/>
  <c r="AG12" i="11"/>
  <c r="AG10" i="11"/>
  <c r="AG8" i="11"/>
  <c r="AG20" i="11"/>
  <c r="AG18" i="11"/>
  <c r="AG14" i="11"/>
  <c r="AG11" i="11"/>
  <c r="AG7" i="11"/>
  <c r="AG5" i="11"/>
  <c r="AG16" i="11"/>
  <c r="AG9" i="11"/>
  <c r="AG22" i="11"/>
  <c r="AG6" i="11"/>
  <c r="AD26" i="11"/>
  <c r="AD25" i="11"/>
  <c r="AD22" i="11"/>
  <c r="AD20" i="11"/>
  <c r="AD24" i="11"/>
  <c r="AD18" i="11"/>
  <c r="AD16" i="11"/>
  <c r="AD14" i="11"/>
  <c r="AD11" i="11"/>
  <c r="AD9" i="11"/>
  <c r="AD21" i="11"/>
  <c r="AD15" i="11"/>
  <c r="AD12" i="11"/>
  <c r="AD8" i="11"/>
  <c r="AD23" i="11"/>
  <c r="AD19" i="11"/>
  <c r="AD7" i="11"/>
  <c r="AD6" i="11"/>
  <c r="AD5" i="11"/>
  <c r="AD17" i="11"/>
  <c r="AD13" i="11"/>
  <c r="AD10" i="11"/>
  <c r="P9" i="45"/>
  <c r="P12" i="45"/>
  <c r="R18" i="45"/>
  <c r="AC45" i="21"/>
  <c r="Q38" i="21"/>
  <c r="Z29" i="19"/>
  <c r="N48" i="19"/>
  <c r="Z24" i="19" s="1"/>
  <c r="AZ24" i="19" s="1"/>
  <c r="N29" i="19"/>
  <c r="N38" i="19"/>
  <c r="Z14" i="19" s="1"/>
  <c r="AZ14" i="19" s="1"/>
  <c r="N47" i="19"/>
  <c r="N37" i="19"/>
  <c r="Z13" i="19" s="1"/>
  <c r="AZ13" i="19" s="1"/>
  <c r="N46" i="19"/>
  <c r="AP26" i="19"/>
  <c r="O39" i="19"/>
  <c r="O30" i="19"/>
  <c r="O33" i="19"/>
  <c r="O35" i="19"/>
  <c r="AP24" i="19"/>
  <c r="H42" i="19"/>
  <c r="AB35" i="19"/>
  <c r="L37" i="18"/>
  <c r="K40" i="18"/>
  <c r="AU11" i="18"/>
  <c r="AU10" i="18"/>
  <c r="AU5" i="18"/>
  <c r="J48" i="18"/>
  <c r="AP15" i="19"/>
  <c r="AE6" i="17"/>
  <c r="BM26" i="17"/>
  <c r="AR21" i="17"/>
  <c r="AE22" i="17"/>
  <c r="AE24" i="17"/>
  <c r="G6" i="17"/>
  <c r="G7" i="17"/>
  <c r="G29" i="17"/>
  <c r="G34" i="17"/>
  <c r="G23" i="17"/>
  <c r="G47" i="17"/>
  <c r="G41" i="17"/>
  <c r="J35" i="17"/>
  <c r="V45" i="17"/>
  <c r="V40" i="17"/>
  <c r="V32" i="17"/>
  <c r="J46" i="17"/>
  <c r="AU9" i="16"/>
  <c r="AU23" i="16"/>
  <c r="BO11" i="16"/>
  <c r="BO16" i="16"/>
  <c r="BO23" i="16"/>
  <c r="AJ17" i="16"/>
  <c r="AA45" i="16"/>
  <c r="O34" i="16"/>
  <c r="O36" i="16"/>
  <c r="AA36" i="16"/>
  <c r="AA30" i="16"/>
  <c r="AA48" i="16"/>
  <c r="AA46" i="16"/>
  <c r="BO6" i="16"/>
  <c r="S26" i="15"/>
  <c r="AK22" i="15"/>
  <c r="AK24" i="15"/>
  <c r="R5" i="15"/>
  <c r="R16" i="15"/>
  <c r="R22" i="15"/>
  <c r="R26" i="15"/>
  <c r="BN8" i="14"/>
  <c r="BN15" i="14"/>
  <c r="BN14" i="14"/>
  <c r="Q9" i="13"/>
  <c r="Q13" i="13"/>
  <c r="AA5" i="12"/>
  <c r="BA5" i="12" s="1"/>
  <c r="AA21" i="12"/>
  <c r="BA21" i="12" s="1"/>
  <c r="BP16" i="12"/>
  <c r="BP13" i="12"/>
  <c r="BP25" i="12"/>
  <c r="W8" i="12"/>
  <c r="AW8" i="12" s="1"/>
  <c r="L14" i="12"/>
  <c r="AF26" i="11"/>
  <c r="AF25" i="11"/>
  <c r="AF23" i="11"/>
  <c r="AF21" i="11"/>
  <c r="AF24" i="11"/>
  <c r="AF19" i="11"/>
  <c r="AF17" i="11"/>
  <c r="AF15" i="11"/>
  <c r="AF13" i="11"/>
  <c r="AF12" i="11"/>
  <c r="AF10" i="11"/>
  <c r="AF8" i="11"/>
  <c r="AF22" i="11"/>
  <c r="AF5" i="11"/>
  <c r="AF18" i="11"/>
  <c r="AF14" i="11"/>
  <c r="AF11" i="11"/>
  <c r="AF7" i="11"/>
  <c r="AF20" i="11"/>
  <c r="AF16" i="11"/>
  <c r="AF9" i="11"/>
  <c r="AF6" i="11"/>
  <c r="M50" i="11"/>
  <c r="Y48" i="11"/>
  <c r="M47" i="11"/>
  <c r="Y45" i="11"/>
  <c r="M44" i="11"/>
  <c r="Y42" i="11"/>
  <c r="M42" i="11"/>
  <c r="Y40" i="11"/>
  <c r="M35" i="11"/>
  <c r="Y33" i="11"/>
  <c r="M33" i="11"/>
  <c r="Y31" i="11"/>
  <c r="Y49" i="11"/>
  <c r="M45" i="11"/>
  <c r="M37" i="11"/>
  <c r="Y35" i="11"/>
  <c r="Y29" i="11"/>
  <c r="M29" i="11"/>
  <c r="M49" i="11"/>
  <c r="Y47" i="11"/>
  <c r="M40" i="11"/>
  <c r="Y38" i="11"/>
  <c r="M31" i="11"/>
  <c r="Y50" i="11"/>
  <c r="M46" i="11"/>
  <c r="M39" i="11"/>
  <c r="Y37" i="11"/>
  <c r="M30" i="11"/>
  <c r="M43" i="11"/>
  <c r="Y41" i="11"/>
  <c r="M34" i="11"/>
  <c r="Y32" i="11"/>
  <c r="Y46" i="11"/>
  <c r="Y43" i="11"/>
  <c r="M36" i="11"/>
  <c r="Y34" i="11"/>
  <c r="M48" i="11"/>
  <c r="M32" i="11"/>
  <c r="Y30" i="11"/>
  <c r="M38" i="11"/>
  <c r="Y14" i="11" s="1"/>
  <c r="AY14" i="11" s="1"/>
  <c r="Y36" i="11"/>
  <c r="M41" i="11"/>
  <c r="Y17" i="11" s="1"/>
  <c r="AY17" i="11" s="1"/>
  <c r="Y44" i="11"/>
  <c r="Y39" i="11"/>
  <c r="AA49" i="11"/>
  <c r="O48" i="11"/>
  <c r="AA46" i="11"/>
  <c r="O45" i="11"/>
  <c r="O39" i="11"/>
  <c r="AA37" i="11"/>
  <c r="O37" i="11"/>
  <c r="AA35" i="11"/>
  <c r="O30" i="11"/>
  <c r="O29" i="11"/>
  <c r="AA50" i="11"/>
  <c r="O46" i="11"/>
  <c r="AA44" i="11"/>
  <c r="O41" i="11"/>
  <c r="AA39" i="11"/>
  <c r="O32" i="11"/>
  <c r="AA30" i="11"/>
  <c r="O50" i="11"/>
  <c r="AA48" i="11"/>
  <c r="O44" i="11"/>
  <c r="AA42" i="11"/>
  <c r="O35" i="11"/>
  <c r="AA33" i="11"/>
  <c r="AA29" i="11"/>
  <c r="O47" i="11"/>
  <c r="O43" i="11"/>
  <c r="AA41" i="11"/>
  <c r="O34" i="11"/>
  <c r="AA32" i="11"/>
  <c r="O38" i="11"/>
  <c r="AA36" i="11"/>
  <c r="AA47" i="11"/>
  <c r="O40" i="11"/>
  <c r="AA38" i="11"/>
  <c r="O31" i="11"/>
  <c r="O42" i="11"/>
  <c r="AA40" i="11"/>
  <c r="AA45" i="11"/>
  <c r="AA43" i="11"/>
  <c r="O49" i="11"/>
  <c r="O33" i="11"/>
  <c r="AA9" i="11" s="1"/>
  <c r="BA9" i="11" s="1"/>
  <c r="O36" i="11"/>
  <c r="AA31" i="11"/>
  <c r="AA34" i="11"/>
  <c r="AI8" i="12"/>
  <c r="AI5" i="12"/>
  <c r="J50" i="11"/>
  <c r="V48" i="11"/>
  <c r="J47" i="11"/>
  <c r="V45" i="11"/>
  <c r="J44" i="11"/>
  <c r="V42" i="11"/>
  <c r="J41" i="11"/>
  <c r="V39" i="11"/>
  <c r="J38" i="11"/>
  <c r="V36" i="11"/>
  <c r="J35" i="11"/>
  <c r="V33" i="11"/>
  <c r="J32" i="11"/>
  <c r="V30" i="11"/>
  <c r="V49" i="11"/>
  <c r="J48" i="11"/>
  <c r="V46" i="11"/>
  <c r="J45" i="11"/>
  <c r="V43" i="11"/>
  <c r="J42" i="11"/>
  <c r="V40" i="11"/>
  <c r="J39" i="11"/>
  <c r="V37" i="11"/>
  <c r="J36" i="11"/>
  <c r="V34" i="11"/>
  <c r="J33" i="11"/>
  <c r="V31" i="11"/>
  <c r="J30" i="11"/>
  <c r="J49" i="11"/>
  <c r="V47" i="11"/>
  <c r="J40" i="11"/>
  <c r="V38" i="11"/>
  <c r="J31" i="11"/>
  <c r="J43" i="11"/>
  <c r="V41" i="11"/>
  <c r="J34" i="11"/>
  <c r="V32" i="11"/>
  <c r="V50" i="11"/>
  <c r="J46" i="11"/>
  <c r="V29" i="11"/>
  <c r="J29" i="11"/>
  <c r="J37" i="11"/>
  <c r="V35" i="11"/>
  <c r="V44" i="11"/>
  <c r="AQ11" i="27"/>
  <c r="AQ12" i="27"/>
  <c r="Y41" i="23"/>
  <c r="M44" i="23"/>
  <c r="AI20" i="24"/>
  <c r="AI26" i="24"/>
  <c r="AU25" i="24"/>
  <c r="AU21" i="24"/>
  <c r="BM20" i="21"/>
  <c r="BM22" i="21"/>
  <c r="BM18" i="21"/>
  <c r="E21" i="19"/>
  <c r="E19" i="19"/>
  <c r="L45" i="30"/>
  <c r="X42" i="30"/>
  <c r="AP24" i="27"/>
  <c r="AP20" i="27"/>
  <c r="R8" i="45"/>
  <c r="AQ24" i="27"/>
  <c r="T19" i="29"/>
  <c r="H17" i="51" s="1"/>
  <c r="T21" i="29"/>
  <c r="H19" i="51" s="1"/>
  <c r="T14" i="29"/>
  <c r="H12" i="51" s="1"/>
  <c r="F42" i="22"/>
  <c r="F45" i="22"/>
  <c r="F11" i="22"/>
  <c r="F22" i="22"/>
  <c r="F25" i="22"/>
  <c r="R7" i="45"/>
  <c r="R13" i="45"/>
  <c r="R16" i="45"/>
  <c r="P18" i="45"/>
  <c r="M46" i="27"/>
  <c r="O23" i="27"/>
  <c r="M33" i="23"/>
  <c r="M49" i="23"/>
  <c r="J32" i="23"/>
  <c r="V45" i="23"/>
  <c r="J47" i="23"/>
  <c r="V23" i="23" s="1"/>
  <c r="AV23" i="23" s="1"/>
  <c r="V34" i="23"/>
  <c r="S12" i="23"/>
  <c r="AA32" i="22"/>
  <c r="O41" i="22"/>
  <c r="F44" i="22"/>
  <c r="BM19" i="21"/>
  <c r="BP25" i="23"/>
  <c r="BP14" i="23"/>
  <c r="BP12" i="23"/>
  <c r="BP10" i="23"/>
  <c r="BP23" i="23"/>
  <c r="BP17" i="23"/>
  <c r="BP6" i="23"/>
  <c r="BP20" i="23"/>
  <c r="O14" i="19"/>
  <c r="M47" i="23"/>
  <c r="M46" i="23"/>
  <c r="M42" i="23"/>
  <c r="Y29" i="23"/>
  <c r="M35" i="23"/>
  <c r="Y43" i="23"/>
  <c r="Y31" i="23"/>
  <c r="AD24" i="30"/>
  <c r="O49" i="30"/>
  <c r="O50" i="30"/>
  <c r="K18" i="29"/>
  <c r="K12" i="29"/>
  <c r="I33" i="29"/>
  <c r="I40" i="29"/>
  <c r="Y50" i="23"/>
  <c r="Y35" i="23"/>
  <c r="BM23" i="21"/>
  <c r="AS21" i="23"/>
  <c r="AS22" i="23"/>
  <c r="AB37" i="21"/>
  <c r="P38" i="21"/>
  <c r="BM24" i="19"/>
  <c r="E22" i="20"/>
  <c r="E7" i="20"/>
  <c r="BM8" i="17"/>
  <c r="BM23" i="17"/>
  <c r="BM11" i="17"/>
  <c r="BM13" i="17"/>
  <c r="BM19" i="17"/>
  <c r="BM7" i="17"/>
  <c r="BM18" i="17"/>
  <c r="BM22" i="17"/>
  <c r="BM6" i="17"/>
  <c r="BM24" i="17"/>
  <c r="BM14" i="17"/>
  <c r="BM15" i="17"/>
  <c r="BI26" i="12"/>
  <c r="BI25" i="12"/>
  <c r="BI24" i="12"/>
  <c r="BI21" i="12"/>
  <c r="BI19" i="12"/>
  <c r="BI23" i="12"/>
  <c r="BI17" i="12"/>
  <c r="BI22" i="12"/>
  <c r="BI18" i="12"/>
  <c r="BI16" i="12"/>
  <c r="BI15" i="12"/>
  <c r="BI13" i="12"/>
  <c r="BI10" i="12"/>
  <c r="BI5" i="12"/>
  <c r="BI8" i="12"/>
  <c r="BI20" i="12"/>
  <c r="BI14" i="12"/>
  <c r="BI12" i="12"/>
  <c r="BI11" i="12"/>
  <c r="BI9" i="12"/>
  <c r="BI6" i="12"/>
  <c r="BI7" i="12"/>
  <c r="AU20" i="24"/>
  <c r="M31" i="23"/>
  <c r="Y46" i="23"/>
  <c r="F12" i="22"/>
  <c r="V32" i="24"/>
  <c r="J34" i="24"/>
  <c r="BM5" i="21"/>
  <c r="O44" i="22"/>
  <c r="AA39" i="22"/>
  <c r="AA50" i="22"/>
  <c r="AA44" i="22"/>
  <c r="AA40" i="22"/>
  <c r="AA31" i="22"/>
  <c r="E6" i="19"/>
  <c r="AT21" i="19"/>
  <c r="AT9" i="19"/>
  <c r="AT10" i="19"/>
  <c r="AT6" i="19"/>
  <c r="J45" i="23"/>
  <c r="J36" i="23"/>
  <c r="J31" i="23"/>
  <c r="V38" i="23"/>
  <c r="V14" i="23" s="1"/>
  <c r="AV14" i="23" s="1"/>
  <c r="V33" i="23"/>
  <c r="J40" i="23"/>
  <c r="V42" i="23"/>
  <c r="V49" i="23"/>
  <c r="V40" i="23"/>
  <c r="V31" i="23"/>
  <c r="J49" i="23"/>
  <c r="V35" i="23"/>
  <c r="V32" i="23"/>
  <c r="V39" i="23"/>
  <c r="AU22" i="19"/>
  <c r="AU6" i="19"/>
  <c r="AU17" i="19"/>
  <c r="AU9" i="19"/>
  <c r="AU8" i="19"/>
  <c r="R15" i="17"/>
  <c r="R23" i="17"/>
  <c r="R24" i="17"/>
  <c r="R18" i="17"/>
  <c r="R5" i="17"/>
  <c r="AT13" i="16"/>
  <c r="AT16" i="16"/>
  <c r="Z50" i="16"/>
  <c r="Z41" i="16"/>
  <c r="Z36" i="16"/>
  <c r="N45" i="16"/>
  <c r="K26" i="12"/>
  <c r="K25" i="12"/>
  <c r="K21" i="12"/>
  <c r="K19" i="12"/>
  <c r="K17" i="12"/>
  <c r="K23" i="12"/>
  <c r="K20" i="12"/>
  <c r="K16" i="12"/>
  <c r="K14" i="12"/>
  <c r="K11" i="12"/>
  <c r="K9" i="12"/>
  <c r="K7" i="12"/>
  <c r="K24" i="12"/>
  <c r="K22" i="12"/>
  <c r="K18" i="12"/>
  <c r="BH18" i="12" s="1"/>
  <c r="K15" i="12"/>
  <c r="K13" i="12"/>
  <c r="K12" i="12"/>
  <c r="K10" i="12"/>
  <c r="K8" i="12"/>
  <c r="K6" i="12"/>
  <c r="K5" i="12"/>
  <c r="BO26" i="12"/>
  <c r="BO25" i="12"/>
  <c r="BO24" i="12"/>
  <c r="BO21" i="12"/>
  <c r="BO19" i="12"/>
  <c r="BO22" i="12"/>
  <c r="BO20" i="12"/>
  <c r="BO23" i="12"/>
  <c r="BO17" i="12"/>
  <c r="BO16" i="12"/>
  <c r="BO14" i="12"/>
  <c r="BO12" i="12"/>
  <c r="BO11" i="12"/>
  <c r="BO9" i="12"/>
  <c r="BO7" i="12"/>
  <c r="BO5" i="12"/>
  <c r="BO8" i="12"/>
  <c r="BO6" i="12"/>
  <c r="BO15" i="12"/>
  <c r="BO13" i="12"/>
  <c r="BO10" i="12"/>
  <c r="BO18" i="12"/>
  <c r="BM5" i="19"/>
  <c r="BM10" i="19"/>
  <c r="P6" i="19"/>
  <c r="P24" i="19"/>
  <c r="P18" i="19"/>
  <c r="G15" i="26"/>
  <c r="G14" i="26"/>
  <c r="AI5" i="24"/>
  <c r="Y38" i="23"/>
  <c r="M32" i="23"/>
  <c r="F19" i="22"/>
  <c r="F18" i="22"/>
  <c r="BM14" i="21"/>
  <c r="L23" i="22"/>
  <c r="L8" i="22"/>
  <c r="Q47" i="22"/>
  <c r="AC44" i="22"/>
  <c r="E16" i="19"/>
  <c r="BO17" i="18"/>
  <c r="BO24" i="18"/>
  <c r="BO12" i="18"/>
  <c r="BO22" i="18"/>
  <c r="BO5" i="18"/>
  <c r="BO6" i="18"/>
  <c r="P34" i="17"/>
  <c r="AB35" i="17"/>
  <c r="P33" i="17"/>
  <c r="P44" i="17"/>
  <c r="AB29" i="17"/>
  <c r="P30" i="17"/>
  <c r="P32" i="17"/>
  <c r="AB47" i="17"/>
  <c r="P48" i="17"/>
  <c r="P50" i="17"/>
  <c r="AB38" i="17"/>
  <c r="P39" i="17"/>
  <c r="AB15" i="17" s="1"/>
  <c r="BB15" i="17" s="1"/>
  <c r="AB36" i="17"/>
  <c r="AR8" i="15"/>
  <c r="AR5" i="15"/>
  <c r="AR19" i="15"/>
  <c r="AR11" i="15"/>
  <c r="AR17" i="15"/>
  <c r="AR15" i="15"/>
  <c r="AR25" i="15"/>
  <c r="AR10" i="15"/>
  <c r="AR9" i="15"/>
  <c r="AR7" i="15"/>
  <c r="AR22" i="15"/>
  <c r="AR12" i="15"/>
  <c r="AR6" i="15"/>
  <c r="AR26" i="15"/>
  <c r="AR21" i="15"/>
  <c r="AR20" i="15"/>
  <c r="AR23" i="15"/>
  <c r="AR14" i="15"/>
  <c r="AR18" i="15"/>
  <c r="AD23" i="16"/>
  <c r="AD10" i="16"/>
  <c r="AD14" i="16"/>
  <c r="AN17" i="16"/>
  <c r="AN20" i="16"/>
  <c r="AG11" i="14"/>
  <c r="AG21" i="14"/>
  <c r="AG26" i="14"/>
  <c r="AG22" i="14"/>
  <c r="AG5" i="14"/>
  <c r="AG19" i="14"/>
  <c r="AG23" i="14"/>
  <c r="AG16" i="14"/>
  <c r="AG8" i="14"/>
  <c r="AG17" i="14"/>
  <c r="AG20" i="14"/>
  <c r="AG18" i="14"/>
  <c r="AG9" i="14"/>
  <c r="AG15" i="14"/>
  <c r="AG14" i="14"/>
  <c r="AG10" i="14"/>
  <c r="AG24" i="14"/>
  <c r="AG25" i="14"/>
  <c r="AG6" i="14"/>
  <c r="BL18" i="15"/>
  <c r="BL9" i="15"/>
  <c r="BL10" i="15"/>
  <c r="BL16" i="15"/>
  <c r="BL7" i="15"/>
  <c r="BL8" i="15"/>
  <c r="BL19" i="15"/>
  <c r="BL25" i="15"/>
  <c r="BL23" i="15"/>
  <c r="BL26" i="15"/>
  <c r="BL5" i="15"/>
  <c r="BL24" i="15"/>
  <c r="BL14" i="15"/>
  <c r="BL21" i="15"/>
  <c r="BL17" i="15"/>
  <c r="BL20" i="15"/>
  <c r="BL11" i="15"/>
  <c r="BL13" i="15"/>
  <c r="AU18" i="15"/>
  <c r="AU8" i="15"/>
  <c r="AU24" i="15"/>
  <c r="AU10" i="15"/>
  <c r="AU9" i="15"/>
  <c r="AU19" i="15"/>
  <c r="AU13" i="15"/>
  <c r="AU23" i="15"/>
  <c r="AU12" i="15"/>
  <c r="AU11" i="15"/>
  <c r="AU25" i="15"/>
  <c r="AU15" i="15"/>
  <c r="AU5" i="15"/>
  <c r="AU7" i="15"/>
  <c r="AU17" i="15"/>
  <c r="AU14" i="15"/>
  <c r="AU16" i="15"/>
  <c r="AU26" i="15"/>
  <c r="AU23" i="28"/>
  <c r="K45" i="27"/>
  <c r="K19" i="24"/>
  <c r="AB39" i="23"/>
  <c r="K46" i="22"/>
  <c r="W37" i="22"/>
  <c r="W50" i="22"/>
  <c r="P32" i="22"/>
  <c r="AB32" i="22"/>
  <c r="AB47" i="22"/>
  <c r="P38" i="22"/>
  <c r="AB46" i="22"/>
  <c r="AB33" i="22"/>
  <c r="AO19" i="22"/>
  <c r="AQ16" i="21"/>
  <c r="BI8" i="21"/>
  <c r="Q33" i="21"/>
  <c r="Q32" i="21"/>
  <c r="Q40" i="21"/>
  <c r="AC50" i="21"/>
  <c r="G26" i="21"/>
  <c r="BI23" i="21"/>
  <c r="H24" i="19"/>
  <c r="AP21" i="19"/>
  <c r="AH11" i="19"/>
  <c r="H6" i="19"/>
  <c r="AH20" i="19"/>
  <c r="O46" i="19"/>
  <c r="AA29" i="19"/>
  <c r="O49" i="19"/>
  <c r="O40" i="19"/>
  <c r="AA33" i="19"/>
  <c r="O48" i="19"/>
  <c r="AP22" i="19"/>
  <c r="Q19" i="19"/>
  <c r="H31" i="19"/>
  <c r="H47" i="19"/>
  <c r="K42" i="19"/>
  <c r="AJ6" i="19"/>
  <c r="F6" i="18"/>
  <c r="H26" i="19"/>
  <c r="AK13" i="18"/>
  <c r="X45" i="18"/>
  <c r="J14" i="18"/>
  <c r="J26" i="18"/>
  <c r="J13" i="18"/>
  <c r="J24" i="18"/>
  <c r="W46" i="18"/>
  <c r="H9" i="19"/>
  <c r="AU22" i="18"/>
  <c r="AU23" i="18"/>
  <c r="AU12" i="18"/>
  <c r="AU24" i="18"/>
  <c r="V30" i="18"/>
  <c r="V35" i="18"/>
  <c r="V46" i="18"/>
  <c r="F15" i="18"/>
  <c r="F10" i="18"/>
  <c r="F25" i="18"/>
  <c r="F35" i="18"/>
  <c r="F38" i="18"/>
  <c r="F47" i="18"/>
  <c r="F39" i="18"/>
  <c r="AR15" i="17"/>
  <c r="AR8" i="17"/>
  <c r="AR7" i="17"/>
  <c r="AR19" i="17"/>
  <c r="X42" i="17"/>
  <c r="K20" i="17"/>
  <c r="K11" i="17"/>
  <c r="BI11" i="17"/>
  <c r="BI25" i="17"/>
  <c r="S22" i="17"/>
  <c r="Q11" i="17"/>
  <c r="Q19" i="17"/>
  <c r="V39" i="17"/>
  <c r="J41" i="17"/>
  <c r="J38" i="17"/>
  <c r="V34" i="17"/>
  <c r="V43" i="17"/>
  <c r="J31" i="17"/>
  <c r="J40" i="17"/>
  <c r="J49" i="17"/>
  <c r="AU17" i="16"/>
  <c r="AU13" i="16"/>
  <c r="F10" i="16"/>
  <c r="AU14" i="16"/>
  <c r="AU24" i="16"/>
  <c r="G40" i="16"/>
  <c r="AU6" i="16"/>
  <c r="BM11" i="16"/>
  <c r="BM25" i="16"/>
  <c r="K17" i="16"/>
  <c r="K26" i="16"/>
  <c r="S12" i="16"/>
  <c r="G10" i="16"/>
  <c r="G19" i="16"/>
  <c r="G49" i="16"/>
  <c r="G42" i="16"/>
  <c r="G43" i="16"/>
  <c r="G44" i="16"/>
  <c r="F7" i="16"/>
  <c r="F16" i="16"/>
  <c r="F20" i="16"/>
  <c r="F24" i="16"/>
  <c r="F40" i="16"/>
  <c r="F36" i="16"/>
  <c r="AR5" i="16"/>
  <c r="AR6" i="16"/>
  <c r="AR20" i="16"/>
  <c r="AR25" i="16"/>
  <c r="BP21" i="16"/>
  <c r="BP16" i="16"/>
  <c r="BP8" i="16"/>
  <c r="BP24" i="16"/>
  <c r="J8" i="15"/>
  <c r="J10" i="15"/>
  <c r="BM16" i="15"/>
  <c r="AF18" i="15"/>
  <c r="AF12" i="15"/>
  <c r="AF25" i="15"/>
  <c r="J7" i="15"/>
  <c r="J19" i="15"/>
  <c r="AK9" i="15"/>
  <c r="AK11" i="15"/>
  <c r="AK15" i="15"/>
  <c r="AK25" i="15"/>
  <c r="BM10" i="16"/>
  <c r="Q14" i="13"/>
  <c r="Q12" i="13"/>
  <c r="Q22" i="13"/>
  <c r="T24" i="12"/>
  <c r="Y22" i="51" s="1"/>
  <c r="T26" i="12"/>
  <c r="Y24" i="51" s="1"/>
  <c r="T22" i="12"/>
  <c r="Y20" i="51" s="1"/>
  <c r="T20" i="12"/>
  <c r="Y18" i="51" s="1"/>
  <c r="T18" i="12"/>
  <c r="Y16" i="51" s="1"/>
  <c r="T19" i="12"/>
  <c r="Y17" i="51" s="1"/>
  <c r="T23" i="12"/>
  <c r="Y21" i="51" s="1"/>
  <c r="T15" i="12"/>
  <c r="Y13" i="51" s="1"/>
  <c r="T13" i="12"/>
  <c r="Y11" i="51" s="1"/>
  <c r="T12" i="12"/>
  <c r="Y10" i="51" s="1"/>
  <c r="T10" i="12"/>
  <c r="Y8" i="51" s="1"/>
  <c r="T8" i="12"/>
  <c r="Y6" i="51" s="1"/>
  <c r="T6" i="12"/>
  <c r="Y4" i="51" s="1"/>
  <c r="T17" i="12"/>
  <c r="Y15" i="51" s="1"/>
  <c r="T16" i="12"/>
  <c r="Y14" i="51" s="1"/>
  <c r="T14" i="12"/>
  <c r="Y12" i="51" s="1"/>
  <c r="T11" i="12"/>
  <c r="Y9" i="51" s="1"/>
  <c r="T9" i="12"/>
  <c r="Y7" i="51" s="1"/>
  <c r="T7" i="12"/>
  <c r="Y5" i="51" s="1"/>
  <c r="T25" i="12"/>
  <c r="Y23" i="51" s="1"/>
  <c r="T21" i="12"/>
  <c r="Y19" i="51" s="1"/>
  <c r="T5" i="12"/>
  <c r="Y3" i="51" s="1"/>
  <c r="AP26" i="12"/>
  <c r="AP25" i="12"/>
  <c r="AP23" i="12"/>
  <c r="X172" i="68" s="1"/>
  <c r="AP24" i="12"/>
  <c r="AP17" i="12"/>
  <c r="AP22" i="12"/>
  <c r="AP20" i="12"/>
  <c r="AP19" i="12"/>
  <c r="AP21" i="12"/>
  <c r="Q172" i="68" s="1"/>
  <c r="AP14" i="12"/>
  <c r="AP11" i="12"/>
  <c r="AP9" i="12"/>
  <c r="AP7" i="12"/>
  <c r="AP5" i="12"/>
  <c r="J172" i="68" s="1"/>
  <c r="AP16" i="12"/>
  <c r="AP18" i="12"/>
  <c r="AP15" i="12"/>
  <c r="AP13" i="12"/>
  <c r="AP12" i="12"/>
  <c r="AP10" i="12"/>
  <c r="AP6" i="12"/>
  <c r="AP8" i="12"/>
  <c r="AA13" i="12"/>
  <c r="BA13" i="12" s="1"/>
  <c r="J50" i="12"/>
  <c r="V48" i="12"/>
  <c r="J47" i="12"/>
  <c r="V45" i="12"/>
  <c r="J44" i="12"/>
  <c r="V42" i="12"/>
  <c r="J41" i="12"/>
  <c r="V39" i="12"/>
  <c r="J38" i="12"/>
  <c r="V36" i="12"/>
  <c r="J35" i="12"/>
  <c r="V33" i="12"/>
  <c r="J32" i="12"/>
  <c r="V30" i="12"/>
  <c r="J29" i="12"/>
  <c r="V49" i="12"/>
  <c r="J48" i="12"/>
  <c r="V46" i="12"/>
  <c r="J45" i="12"/>
  <c r="V43" i="12"/>
  <c r="J42" i="12"/>
  <c r="V40" i="12"/>
  <c r="J39" i="12"/>
  <c r="V37" i="12"/>
  <c r="J36" i="12"/>
  <c r="V34" i="12"/>
  <c r="J33" i="12"/>
  <c r="V31" i="12"/>
  <c r="J30" i="12"/>
  <c r="J34" i="12"/>
  <c r="V32" i="12"/>
  <c r="J49" i="12"/>
  <c r="V47" i="12"/>
  <c r="J43" i="12"/>
  <c r="V41" i="12"/>
  <c r="V50" i="12"/>
  <c r="J46" i="12"/>
  <c r="V38" i="12"/>
  <c r="J31" i="12"/>
  <c r="V29" i="12"/>
  <c r="J37" i="12"/>
  <c r="V35" i="12"/>
  <c r="J40" i="12"/>
  <c r="V44" i="12"/>
  <c r="W7" i="12"/>
  <c r="AW7" i="12" s="1"/>
  <c r="W22" i="12"/>
  <c r="AW22" i="12" s="1"/>
  <c r="BM23" i="12"/>
  <c r="BM26" i="12"/>
  <c r="BM22" i="12"/>
  <c r="BM20" i="12"/>
  <c r="BM21" i="12"/>
  <c r="BM14" i="12"/>
  <c r="BM12" i="12"/>
  <c r="BM11" i="12"/>
  <c r="BM9" i="12"/>
  <c r="BM7" i="12"/>
  <c r="BM5" i="12"/>
  <c r="BM25" i="12"/>
  <c r="BM19" i="12"/>
  <c r="BM18" i="12"/>
  <c r="BM16" i="12"/>
  <c r="BM24" i="12"/>
  <c r="BM15" i="12"/>
  <c r="BM13" i="12"/>
  <c r="BM10" i="12"/>
  <c r="BM8" i="12"/>
  <c r="BM6" i="12"/>
  <c r="BM17" i="12"/>
  <c r="G50" i="12"/>
  <c r="G47" i="12"/>
  <c r="G44" i="12"/>
  <c r="G41" i="12"/>
  <c r="G48" i="12"/>
  <c r="G42" i="12"/>
  <c r="E42" i="12" s="1" a="1"/>
  <c r="E42" i="12" s="1"/>
  <c r="N18" i="12" s="1"/>
  <c r="G37" i="12"/>
  <c r="G24" i="12"/>
  <c r="G49" i="12"/>
  <c r="G43" i="12"/>
  <c r="G32" i="12"/>
  <c r="G30" i="12"/>
  <c r="G35" i="12"/>
  <c r="G33" i="12"/>
  <c r="G40" i="12"/>
  <c r="G23" i="12"/>
  <c r="G21" i="12"/>
  <c r="G34" i="12"/>
  <c r="G26" i="12"/>
  <c r="G46" i="12"/>
  <c r="G38" i="12"/>
  <c r="G20" i="12"/>
  <c r="G31" i="12"/>
  <c r="G29" i="12"/>
  <c r="G25" i="12"/>
  <c r="G18" i="12"/>
  <c r="G15" i="12"/>
  <c r="G13" i="12"/>
  <c r="G12" i="12"/>
  <c r="G10" i="12"/>
  <c r="G8" i="12"/>
  <c r="G6" i="12"/>
  <c r="G45" i="12"/>
  <c r="G36" i="12"/>
  <c r="G22" i="12"/>
  <c r="G39" i="12"/>
  <c r="G19" i="12"/>
  <c r="G16" i="12"/>
  <c r="G14" i="12"/>
  <c r="G11" i="12"/>
  <c r="G7" i="12"/>
  <c r="G9" i="12"/>
  <c r="G5" i="12"/>
  <c r="G17" i="12"/>
  <c r="W12" i="12"/>
  <c r="AC32" i="21"/>
  <c r="Q37" i="21"/>
  <c r="AC42" i="21"/>
  <c r="BI5" i="21"/>
  <c r="O29" i="19"/>
  <c r="AA35" i="19"/>
  <c r="AA31" i="19"/>
  <c r="O43" i="19"/>
  <c r="AA19" i="19" s="1"/>
  <c r="BA19" i="19" s="1"/>
  <c r="AA50" i="19"/>
  <c r="O44" i="19"/>
  <c r="H21" i="19"/>
  <c r="H29" i="19"/>
  <c r="H46" i="19"/>
  <c r="AJ9" i="19"/>
  <c r="L46" i="18"/>
  <c r="J7" i="18"/>
  <c r="J8" i="18"/>
  <c r="G15" i="18"/>
  <c r="J35" i="18"/>
  <c r="V32" i="18"/>
  <c r="V37" i="18"/>
  <c r="J44" i="18"/>
  <c r="F22" i="18"/>
  <c r="F5" i="18"/>
  <c r="F23" i="18"/>
  <c r="F33" i="18"/>
  <c r="F30" i="18"/>
  <c r="F43" i="18"/>
  <c r="F48" i="18"/>
  <c r="AR10" i="17"/>
  <c r="AR24" i="17"/>
  <c r="AF14" i="17"/>
  <c r="K15" i="17"/>
  <c r="K24" i="17"/>
  <c r="K22" i="17"/>
  <c r="AD23" i="17"/>
  <c r="Q18" i="17"/>
  <c r="Q13" i="17"/>
  <c r="S7" i="17"/>
  <c r="S10" i="17"/>
  <c r="Q23" i="17"/>
  <c r="Q20" i="17"/>
  <c r="Q25" i="17"/>
  <c r="V30" i="17"/>
  <c r="V33" i="17"/>
  <c r="V9" i="17" s="1"/>
  <c r="AV9" i="17" s="1"/>
  <c r="J30" i="17"/>
  <c r="J39" i="17"/>
  <c r="J48" i="17"/>
  <c r="V24" i="17" s="1"/>
  <c r="AV24" i="17" s="1"/>
  <c r="V35" i="17"/>
  <c r="AU7" i="16"/>
  <c r="K16" i="16"/>
  <c r="F14" i="16"/>
  <c r="F21" i="16"/>
  <c r="F35" i="16"/>
  <c r="F32" i="16"/>
  <c r="F49" i="16"/>
  <c r="AR9" i="16"/>
  <c r="AR12" i="16"/>
  <c r="BP12" i="16"/>
  <c r="BP15" i="16"/>
  <c r="L42" i="15"/>
  <c r="J13" i="15"/>
  <c r="J17" i="15"/>
  <c r="AK16" i="15"/>
  <c r="AK10" i="15"/>
  <c r="AK19" i="15"/>
  <c r="Q5" i="13"/>
  <c r="Q19" i="13"/>
  <c r="Q24" i="13"/>
  <c r="Q6" i="13"/>
  <c r="AS26" i="12"/>
  <c r="AS24" i="12"/>
  <c r="AS23" i="12"/>
  <c r="AS25" i="12"/>
  <c r="AS18" i="12"/>
  <c r="AS16" i="12"/>
  <c r="AS17" i="12"/>
  <c r="AS22" i="12"/>
  <c r="AS15" i="12"/>
  <c r="AS13" i="12"/>
  <c r="AS12" i="12"/>
  <c r="AS10" i="12"/>
  <c r="AS8" i="12"/>
  <c r="AS6" i="12"/>
  <c r="AS19" i="12"/>
  <c r="AS20" i="12"/>
  <c r="AS14" i="12"/>
  <c r="AS11" i="12"/>
  <c r="AS9" i="12"/>
  <c r="AS5" i="12"/>
  <c r="AS21" i="12"/>
  <c r="AS7" i="12"/>
  <c r="O26" i="12"/>
  <c r="O25" i="12"/>
  <c r="O23" i="12"/>
  <c r="O22" i="12"/>
  <c r="O20" i="12"/>
  <c r="O18" i="12"/>
  <c r="O24" i="12"/>
  <c r="O21" i="12"/>
  <c r="O17" i="12"/>
  <c r="O16" i="12"/>
  <c r="O14" i="12"/>
  <c r="O11" i="12"/>
  <c r="O9" i="12"/>
  <c r="O19" i="12"/>
  <c r="O5" i="12"/>
  <c r="O7" i="12"/>
  <c r="O15" i="12"/>
  <c r="O13" i="12"/>
  <c r="O12" i="12"/>
  <c r="O10" i="12"/>
  <c r="O6" i="12"/>
  <c r="O8" i="12"/>
  <c r="AA16" i="12"/>
  <c r="BA16" i="12" s="1"/>
  <c r="AA18" i="12"/>
  <c r="BA18" i="12" s="1"/>
  <c r="J46" i="18"/>
  <c r="V33" i="18"/>
  <c r="J39" i="18"/>
  <c r="V45" i="18"/>
  <c r="Q12" i="17"/>
  <c r="Q8" i="17"/>
  <c r="Q7" i="17"/>
  <c r="Q24" i="17"/>
  <c r="Q22" i="17"/>
  <c r="O17" i="16"/>
  <c r="K19" i="17"/>
  <c r="AJ26" i="12"/>
  <c r="AJ25" i="12"/>
  <c r="AJ23" i="12"/>
  <c r="AJ24" i="12"/>
  <c r="AJ17" i="12"/>
  <c r="AJ20" i="12"/>
  <c r="AJ18" i="12"/>
  <c r="AJ16" i="12"/>
  <c r="AJ14" i="12"/>
  <c r="AJ11" i="12"/>
  <c r="AJ9" i="12"/>
  <c r="AJ7" i="12"/>
  <c r="AJ22" i="12"/>
  <c r="AJ15" i="12"/>
  <c r="AJ13" i="12"/>
  <c r="AJ12" i="12"/>
  <c r="AJ10" i="12"/>
  <c r="AJ6" i="12"/>
  <c r="AJ19" i="12"/>
  <c r="AJ5" i="12"/>
  <c r="AJ21" i="12"/>
  <c r="AJ8" i="12"/>
  <c r="P50" i="12"/>
  <c r="AB48" i="12"/>
  <c r="P47" i="12"/>
  <c r="AB45" i="12"/>
  <c r="P44" i="12"/>
  <c r="AB42" i="12"/>
  <c r="P41" i="12"/>
  <c r="AB39" i="12"/>
  <c r="P38" i="12"/>
  <c r="AB36" i="12"/>
  <c r="P35" i="12"/>
  <c r="AB33" i="12"/>
  <c r="P32" i="12"/>
  <c r="AB30" i="12"/>
  <c r="P29" i="12"/>
  <c r="AB49" i="12"/>
  <c r="P48" i="12"/>
  <c r="AB46" i="12"/>
  <c r="P45" i="12"/>
  <c r="AB43" i="12"/>
  <c r="P42" i="12"/>
  <c r="AB40" i="12"/>
  <c r="P39" i="12"/>
  <c r="AB37" i="12"/>
  <c r="P36" i="12"/>
  <c r="AB34" i="12"/>
  <c r="P33" i="12"/>
  <c r="AB31" i="12"/>
  <c r="P30" i="12"/>
  <c r="AB50" i="12"/>
  <c r="P37" i="12"/>
  <c r="AB35" i="12"/>
  <c r="P46" i="12"/>
  <c r="AB44" i="12"/>
  <c r="P40" i="12"/>
  <c r="AB38" i="12"/>
  <c r="P49" i="12"/>
  <c r="AB41" i="12"/>
  <c r="P34" i="12"/>
  <c r="AB32" i="12"/>
  <c r="P31" i="12"/>
  <c r="AB29" i="12"/>
  <c r="P43" i="12"/>
  <c r="AB47" i="12"/>
  <c r="W18" i="12"/>
  <c r="AW18" i="12" s="1"/>
  <c r="V36" i="18"/>
  <c r="V38" i="18"/>
  <c r="J42" i="18"/>
  <c r="V18" i="18" s="1"/>
  <c r="AV18" i="18" s="1"/>
  <c r="V48" i="18"/>
  <c r="Q6" i="17"/>
  <c r="Q9" i="17"/>
  <c r="AC50" i="12"/>
  <c r="Q49" i="12"/>
  <c r="AC47" i="12"/>
  <c r="Q46" i="12"/>
  <c r="AC44" i="12"/>
  <c r="Q43" i="12"/>
  <c r="AC41" i="12"/>
  <c r="Q40" i="12"/>
  <c r="AC38" i="12"/>
  <c r="Q47" i="12"/>
  <c r="AC45" i="12"/>
  <c r="Q41" i="12"/>
  <c r="AC39" i="12"/>
  <c r="AC37" i="12"/>
  <c r="Q30" i="12"/>
  <c r="Q48" i="12"/>
  <c r="AC46" i="12"/>
  <c r="Q42" i="12"/>
  <c r="AC40" i="12"/>
  <c r="Q34" i="12"/>
  <c r="AC32" i="12"/>
  <c r="Q32" i="12"/>
  <c r="AC30" i="12"/>
  <c r="Q37" i="12"/>
  <c r="AC35" i="12"/>
  <c r="Q35" i="12"/>
  <c r="AC33" i="12"/>
  <c r="AC49" i="12"/>
  <c r="Q45" i="12"/>
  <c r="Q50" i="12"/>
  <c r="Q36" i="12"/>
  <c r="Q44" i="12"/>
  <c r="Q39" i="12"/>
  <c r="AC31" i="12"/>
  <c r="Q38" i="12"/>
  <c r="AC36" i="12"/>
  <c r="AC34" i="12"/>
  <c r="Q29" i="12"/>
  <c r="AC48" i="12"/>
  <c r="AC43" i="12"/>
  <c r="Q31" i="12"/>
  <c r="Q33" i="12"/>
  <c r="AC29" i="12"/>
  <c r="AC42" i="12"/>
  <c r="AH26" i="12"/>
  <c r="AH25" i="12"/>
  <c r="AH23" i="12"/>
  <c r="AH22" i="12"/>
  <c r="AH20" i="12"/>
  <c r="AH24" i="12"/>
  <c r="AH19" i="12"/>
  <c r="AH18" i="12"/>
  <c r="AH21" i="12"/>
  <c r="AH14" i="12"/>
  <c r="AH11" i="12"/>
  <c r="AH9" i="12"/>
  <c r="AH5" i="12"/>
  <c r="AH8" i="12"/>
  <c r="AH7" i="12"/>
  <c r="AH15" i="12"/>
  <c r="AH13" i="12"/>
  <c r="AH12" i="12"/>
  <c r="AH10" i="12"/>
  <c r="AH16" i="12"/>
  <c r="AH17" i="12"/>
  <c r="AH6" i="12"/>
  <c r="W9" i="12"/>
  <c r="AW9" i="12" s="1"/>
  <c r="W21" i="12"/>
  <c r="AW21" i="12" s="1"/>
  <c r="AN16" i="15"/>
  <c r="AN9" i="15"/>
  <c r="AN15" i="15"/>
  <c r="AN25" i="15"/>
  <c r="AN7" i="15"/>
  <c r="AN8" i="15"/>
  <c r="AN24" i="15"/>
  <c r="AN21" i="15"/>
  <c r="AN26" i="15"/>
  <c r="AN12" i="15"/>
  <c r="AN22" i="15"/>
  <c r="AN17" i="15"/>
  <c r="AN23" i="15"/>
  <c r="AN6" i="15"/>
  <c r="AN20" i="15"/>
  <c r="AN14" i="15"/>
  <c r="AN10" i="15"/>
  <c r="AN13" i="15"/>
  <c r="T17" i="15"/>
  <c r="V15" i="51" s="1"/>
  <c r="T11" i="15"/>
  <c r="V9" i="51" s="1"/>
  <c r="T24" i="15"/>
  <c r="V22" i="51" s="1"/>
  <c r="T9" i="15"/>
  <c r="V7" i="51" s="1"/>
  <c r="T13" i="15"/>
  <c r="V11" i="51" s="1"/>
  <c r="T12" i="15"/>
  <c r="V10" i="51" s="1"/>
  <c r="T6" i="15"/>
  <c r="V4" i="51" s="1"/>
  <c r="T15" i="15"/>
  <c r="V13" i="51" s="1"/>
  <c r="T26" i="15"/>
  <c r="V24" i="51" s="1"/>
  <c r="T10" i="15"/>
  <c r="V8" i="51" s="1"/>
  <c r="T20" i="15"/>
  <c r="V18" i="51" s="1"/>
  <c r="T16" i="15"/>
  <c r="V14" i="51" s="1"/>
  <c r="T23" i="15"/>
  <c r="V21" i="51" s="1"/>
  <c r="T22" i="15"/>
  <c r="V20" i="51" s="1"/>
  <c r="T19" i="15"/>
  <c r="V17" i="51" s="1"/>
  <c r="T5" i="15"/>
  <c r="V3" i="51" s="1"/>
  <c r="T25" i="15"/>
  <c r="V23" i="51" s="1"/>
  <c r="T18" i="15"/>
  <c r="V16" i="51" s="1"/>
  <c r="T21" i="15"/>
  <c r="V19" i="51" s="1"/>
  <c r="T7" i="15"/>
  <c r="V5" i="51" s="1"/>
  <c r="AT18" i="15"/>
  <c r="AT9" i="15"/>
  <c r="AT5" i="15"/>
  <c r="AT16" i="15"/>
  <c r="AT7" i="15"/>
  <c r="AT13" i="15"/>
  <c r="AT25" i="15"/>
  <c r="AT23" i="15"/>
  <c r="AT10" i="15"/>
  <c r="AT24" i="15"/>
  <c r="AT21" i="15"/>
  <c r="AT15" i="15"/>
  <c r="AT8" i="15"/>
  <c r="AT26" i="15"/>
  <c r="AT22" i="15"/>
  <c r="AT14" i="15"/>
  <c r="AT19" i="15"/>
  <c r="AT6" i="15"/>
  <c r="P26" i="13"/>
  <c r="P25" i="13"/>
  <c r="P22" i="13"/>
  <c r="P20" i="13"/>
  <c r="P15" i="13"/>
  <c r="P13" i="13"/>
  <c r="P12" i="13"/>
  <c r="P10" i="13"/>
  <c r="P8" i="13"/>
  <c r="P23" i="13"/>
  <c r="P19" i="13"/>
  <c r="P18" i="13"/>
  <c r="P16" i="13"/>
  <c r="P14" i="13"/>
  <c r="P11" i="13"/>
  <c r="P9" i="13"/>
  <c r="P6" i="13"/>
  <c r="P21" i="13"/>
  <c r="P17" i="13"/>
  <c r="P7" i="13"/>
  <c r="P5" i="13"/>
  <c r="P24" i="13"/>
  <c r="BP25" i="13"/>
  <c r="BP24" i="13"/>
  <c r="BP26" i="13"/>
  <c r="BP23" i="13"/>
  <c r="BP21" i="13"/>
  <c r="BP16" i="13"/>
  <c r="BP14" i="13"/>
  <c r="BP12" i="13"/>
  <c r="BP11" i="13"/>
  <c r="BP9" i="13"/>
  <c r="BP7" i="13"/>
  <c r="BP22" i="13"/>
  <c r="BP17" i="13"/>
  <c r="BP18" i="13"/>
  <c r="BP15" i="13"/>
  <c r="BP13" i="13"/>
  <c r="BP10" i="13"/>
  <c r="BP8" i="13"/>
  <c r="BP5" i="13"/>
  <c r="BP20" i="13"/>
  <c r="BP19" i="13"/>
  <c r="BP6" i="13"/>
  <c r="BM23" i="13"/>
  <c r="BM26" i="13"/>
  <c r="BM22" i="13"/>
  <c r="BM15" i="13"/>
  <c r="BM13" i="13"/>
  <c r="BM10" i="13"/>
  <c r="BM8" i="13"/>
  <c r="BM18" i="13"/>
  <c r="BM21" i="13"/>
  <c r="BM16" i="13"/>
  <c r="BM6" i="13"/>
  <c r="BM25" i="13"/>
  <c r="BM24" i="13"/>
  <c r="BM5" i="13"/>
  <c r="BM14" i="13"/>
  <c r="BM17" i="13"/>
  <c r="BM9" i="13"/>
  <c r="BM7" i="13"/>
  <c r="BM19" i="13"/>
  <c r="BM12" i="13"/>
  <c r="BM11" i="13"/>
  <c r="BM20" i="13"/>
  <c r="AD26" i="13"/>
  <c r="AD25" i="13"/>
  <c r="AD22" i="13"/>
  <c r="AD20" i="13"/>
  <c r="AD18" i="13"/>
  <c r="AD19" i="13"/>
  <c r="AD15" i="13"/>
  <c r="AD13" i="13"/>
  <c r="AD12" i="13"/>
  <c r="AD10" i="13"/>
  <c r="AD8" i="13"/>
  <c r="AD21" i="13"/>
  <c r="AD24" i="13"/>
  <c r="AD23" i="13"/>
  <c r="AD5" i="13"/>
  <c r="AD7" i="13"/>
  <c r="AD11" i="13"/>
  <c r="AD14" i="13"/>
  <c r="AD6" i="13"/>
  <c r="AD16" i="13"/>
  <c r="AD17" i="13"/>
  <c r="AD9" i="13"/>
  <c r="AO26" i="13"/>
  <c r="AO25" i="13"/>
  <c r="AO23" i="13"/>
  <c r="AO24" i="13"/>
  <c r="AO22" i="13"/>
  <c r="AO17" i="13"/>
  <c r="AO15" i="13"/>
  <c r="AO13" i="13"/>
  <c r="AO12" i="13"/>
  <c r="AO10" i="13"/>
  <c r="AO8" i="13"/>
  <c r="AO20" i="13"/>
  <c r="AO19" i="13"/>
  <c r="AO14" i="13"/>
  <c r="AO11" i="13"/>
  <c r="AO9" i="13"/>
  <c r="AO6" i="13"/>
  <c r="AO21" i="13"/>
  <c r="AO7" i="13"/>
  <c r="AO5" i="13"/>
  <c r="AO18" i="13"/>
  <c r="AO16" i="13"/>
  <c r="AR8" i="18"/>
  <c r="AR24" i="18"/>
  <c r="AR9" i="18"/>
  <c r="AR18" i="18"/>
  <c r="AR22" i="18"/>
  <c r="AR7" i="18"/>
  <c r="AR17" i="18"/>
  <c r="AR26" i="18"/>
  <c r="AR19" i="18"/>
  <c r="AR21" i="18"/>
  <c r="AR13" i="18"/>
  <c r="AO18" i="28"/>
  <c r="V41" i="24"/>
  <c r="I36" i="15"/>
  <c r="I5" i="15"/>
  <c r="I29" i="15"/>
  <c r="AQ18" i="30"/>
  <c r="L33" i="29"/>
  <c r="AU26" i="28"/>
  <c r="BJ6" i="24"/>
  <c r="G44" i="24"/>
  <c r="AC33" i="24"/>
  <c r="AH17" i="23"/>
  <c r="AU10" i="23"/>
  <c r="AR24" i="22"/>
  <c r="AR9" i="22"/>
  <c r="L19" i="22"/>
  <c r="AC34" i="22"/>
  <c r="AR10" i="22"/>
  <c r="V35" i="22"/>
  <c r="BM12" i="21"/>
  <c r="BM7" i="21"/>
  <c r="F45" i="19"/>
  <c r="AR12" i="18"/>
  <c r="AR15" i="18"/>
  <c r="BI20" i="18"/>
  <c r="AF26" i="17"/>
  <c r="T20" i="18"/>
  <c r="S18" i="51" s="1"/>
  <c r="T19" i="18"/>
  <c r="S17" i="51" s="1"/>
  <c r="T17" i="18"/>
  <c r="S15" i="51" s="1"/>
  <c r="T22" i="18"/>
  <c r="S20" i="51" s="1"/>
  <c r="T26" i="18"/>
  <c r="S24" i="51" s="1"/>
  <c r="T11" i="18"/>
  <c r="S9" i="51" s="1"/>
  <c r="T6" i="18"/>
  <c r="S4" i="51" s="1"/>
  <c r="T16" i="18"/>
  <c r="S14" i="51" s="1"/>
  <c r="T5" i="18"/>
  <c r="S3" i="51" s="1"/>
  <c r="T12" i="18"/>
  <c r="S10" i="51" s="1"/>
  <c r="I37" i="15"/>
  <c r="AT11" i="15"/>
  <c r="H10" i="21"/>
  <c r="H5" i="21"/>
  <c r="H37" i="21"/>
  <c r="BI19" i="19"/>
  <c r="BI18" i="19"/>
  <c r="BI7" i="19"/>
  <c r="BN15" i="16"/>
  <c r="BN24" i="16"/>
  <c r="BN11" i="16"/>
  <c r="I48" i="16"/>
  <c r="I37" i="16"/>
  <c r="I34" i="16"/>
  <c r="I39" i="16"/>
  <c r="I17" i="16"/>
  <c r="AG15" i="16"/>
  <c r="AG26" i="16"/>
  <c r="AG16" i="16"/>
  <c r="AG9" i="16"/>
  <c r="AU25" i="28"/>
  <c r="J29" i="22"/>
  <c r="AR11" i="18"/>
  <c r="AO22" i="28"/>
  <c r="BJ14" i="30"/>
  <c r="X40" i="30"/>
  <c r="AA45" i="30"/>
  <c r="O37" i="30"/>
  <c r="O46" i="29"/>
  <c r="BK21" i="29"/>
  <c r="I41" i="29"/>
  <c r="X46" i="29"/>
  <c r="AU5" i="28"/>
  <c r="J49" i="68" s="1"/>
  <c r="AJ22" i="28"/>
  <c r="BK26" i="27"/>
  <c r="R5" i="27"/>
  <c r="F6" i="27"/>
  <c r="BJ10" i="24"/>
  <c r="J50" i="24"/>
  <c r="K48" i="24"/>
  <c r="S22" i="23"/>
  <c r="AU19" i="23"/>
  <c r="K47" i="22"/>
  <c r="K40" i="22"/>
  <c r="W41" i="22"/>
  <c r="K29" i="22"/>
  <c r="W33" i="22"/>
  <c r="W29" i="22"/>
  <c r="W47" i="22"/>
  <c r="L24" i="22"/>
  <c r="Q29" i="22"/>
  <c r="AB41" i="22"/>
  <c r="P49" i="22"/>
  <c r="P46" i="22"/>
  <c r="P41" i="22"/>
  <c r="AB31" i="22"/>
  <c r="AB40" i="22"/>
  <c r="AB49" i="22"/>
  <c r="H15" i="22"/>
  <c r="V33" i="22"/>
  <c r="AO20" i="22"/>
  <c r="AO9" i="22"/>
  <c r="BM13" i="21"/>
  <c r="BM6" i="21"/>
  <c r="BM21" i="21"/>
  <c r="BM26" i="21"/>
  <c r="H20" i="21"/>
  <c r="P24" i="21"/>
  <c r="AG17" i="19"/>
  <c r="AS7" i="20"/>
  <c r="AS22" i="20"/>
  <c r="AS9" i="20"/>
  <c r="AR16" i="18"/>
  <c r="AR20" i="18"/>
  <c r="AH26" i="19"/>
  <c r="AH6" i="19"/>
  <c r="AH23" i="19"/>
  <c r="AH24" i="19"/>
  <c r="AH13" i="19"/>
  <c r="AH16" i="19"/>
  <c r="T15" i="18"/>
  <c r="S13" i="51" s="1"/>
  <c r="AN24" i="19"/>
  <c r="AN18" i="19"/>
  <c r="P38" i="17"/>
  <c r="AB37" i="17"/>
  <c r="AJ18" i="18"/>
  <c r="AJ14" i="18"/>
  <c r="AJ23" i="18"/>
  <c r="AJ20" i="18"/>
  <c r="AJ26" i="18"/>
  <c r="AJ21" i="18"/>
  <c r="AJ25" i="18"/>
  <c r="AJ12" i="18"/>
  <c r="AJ24" i="18"/>
  <c r="AJ17" i="18"/>
  <c r="AJ16" i="18"/>
  <c r="AJ8" i="18"/>
  <c r="AT20" i="15"/>
  <c r="F16" i="19"/>
  <c r="F49" i="19"/>
  <c r="F15" i="19"/>
  <c r="F41" i="19"/>
  <c r="AF23" i="17"/>
  <c r="AF20" i="17"/>
  <c r="AF11" i="17"/>
  <c r="AF19" i="17"/>
  <c r="AF7" i="17"/>
  <c r="AF12" i="17"/>
  <c r="AF21" i="17"/>
  <c r="AF24" i="17"/>
  <c r="AF6" i="17"/>
  <c r="AF18" i="17"/>
  <c r="BO26" i="13"/>
  <c r="BO25" i="13"/>
  <c r="BO24" i="13"/>
  <c r="BO23" i="13"/>
  <c r="BO21" i="13"/>
  <c r="BO22" i="13"/>
  <c r="BO20" i="13"/>
  <c r="BO19" i="13"/>
  <c r="BO16" i="13"/>
  <c r="BO6" i="13"/>
  <c r="BO17" i="13"/>
  <c r="BO14" i="13"/>
  <c r="BO12" i="13"/>
  <c r="BO11" i="13"/>
  <c r="BO9" i="13"/>
  <c r="BO7" i="13"/>
  <c r="BO10" i="13"/>
  <c r="BO8" i="13"/>
  <c r="BO18" i="13"/>
  <c r="BO15" i="13"/>
  <c r="BO13" i="13"/>
  <c r="BO5" i="13"/>
  <c r="AQ19" i="30"/>
  <c r="AF17" i="17"/>
  <c r="AN18" i="15"/>
  <c r="AA35" i="30"/>
  <c r="BJ22" i="30"/>
  <c r="AI25" i="30"/>
  <c r="O47" i="30"/>
  <c r="AA35" i="29"/>
  <c r="T9" i="28"/>
  <c r="I7" i="51" s="1"/>
  <c r="AR24" i="28"/>
  <c r="AO16" i="28"/>
  <c r="AJ24" i="28"/>
  <c r="AI21" i="27"/>
  <c r="BJ13" i="24"/>
  <c r="V40" i="24"/>
  <c r="AD8" i="23"/>
  <c r="AU22" i="23"/>
  <c r="AR18" i="22"/>
  <c r="K45" i="22"/>
  <c r="K41" i="22"/>
  <c r="W42" i="22"/>
  <c r="K30" i="22"/>
  <c r="K34" i="22"/>
  <c r="W30" i="22"/>
  <c r="W48" i="22"/>
  <c r="AO24" i="22"/>
  <c r="P29" i="22"/>
  <c r="P50" i="22"/>
  <c r="P47" i="22"/>
  <c r="AB35" i="22"/>
  <c r="P33" i="22"/>
  <c r="P42" i="22"/>
  <c r="AB18" i="22" s="1"/>
  <c r="BB18" i="22" s="1"/>
  <c r="Q11" i="22"/>
  <c r="AO13" i="22"/>
  <c r="BL11" i="22"/>
  <c r="J42" i="22"/>
  <c r="AO15" i="22"/>
  <c r="AO11" i="22"/>
  <c r="BM8" i="21"/>
  <c r="BM15" i="21"/>
  <c r="BM24" i="21"/>
  <c r="H40" i="21"/>
  <c r="AF22" i="19"/>
  <c r="J43" i="21"/>
  <c r="V49" i="21"/>
  <c r="V31" i="21"/>
  <c r="AR6" i="18"/>
  <c r="AR23" i="18"/>
  <c r="T25" i="18"/>
  <c r="S23" i="51" s="1"/>
  <c r="AF16" i="17"/>
  <c r="AB29" i="18"/>
  <c r="AB5" i="18" s="1"/>
  <c r="BB5" i="18" s="1"/>
  <c r="AB48" i="18"/>
  <c r="I16" i="16"/>
  <c r="L23" i="16"/>
  <c r="L22" i="16"/>
  <c r="L11" i="16"/>
  <c r="L9" i="16"/>
  <c r="AN19" i="15"/>
  <c r="AQ21" i="19"/>
  <c r="AQ9" i="19"/>
  <c r="X50" i="19"/>
  <c r="L39" i="19"/>
  <c r="AQ6" i="30"/>
  <c r="AU6" i="23"/>
  <c r="AR14" i="18"/>
  <c r="T14" i="15"/>
  <c r="V12" i="51" s="1"/>
  <c r="AT12" i="15"/>
  <c r="BJ11" i="30"/>
  <c r="AP19" i="30"/>
  <c r="O41" i="30"/>
  <c r="H15" i="28"/>
  <c r="AU16" i="28"/>
  <c r="AJ8" i="28"/>
  <c r="AO8" i="28"/>
  <c r="AJ19" i="28"/>
  <c r="BJ24" i="24"/>
  <c r="BI24" i="24"/>
  <c r="J41" i="24"/>
  <c r="AO8" i="22"/>
  <c r="W46" i="22"/>
  <c r="K42" i="22"/>
  <c r="W18" i="22" s="1"/>
  <c r="AW18" i="22" s="1"/>
  <c r="W43" i="22"/>
  <c r="W38" i="22"/>
  <c r="W34" i="22"/>
  <c r="K31" i="22"/>
  <c r="AO18" i="22"/>
  <c r="AB44" i="22"/>
  <c r="P43" i="22"/>
  <c r="AB50" i="22"/>
  <c r="AB36" i="22"/>
  <c r="AB34" i="22"/>
  <c r="AB43" i="22"/>
  <c r="Q49" i="22"/>
  <c r="AO12" i="22"/>
  <c r="AO6" i="22"/>
  <c r="AO17" i="22"/>
  <c r="BM9" i="21"/>
  <c r="BM10" i="21"/>
  <c r="BM17" i="21"/>
  <c r="BM25" i="21"/>
  <c r="H41" i="21"/>
  <c r="L31" i="19"/>
  <c r="AR10" i="18"/>
  <c r="AR25" i="18"/>
  <c r="O17" i="19"/>
  <c r="R15" i="63" s="1"/>
  <c r="O12" i="19"/>
  <c r="O11" i="19"/>
  <c r="T8" i="18"/>
  <c r="S6" i="51" s="1"/>
  <c r="T9" i="18"/>
  <c r="S7" i="51" s="1"/>
  <c r="AF22" i="17"/>
  <c r="AF8" i="17"/>
  <c r="AJ16" i="19"/>
  <c r="AJ8" i="19"/>
  <c r="AJ19" i="19"/>
  <c r="AJ17" i="19"/>
  <c r="AJ12" i="19"/>
  <c r="AJ22" i="19"/>
  <c r="AJ24" i="19"/>
  <c r="AJ10" i="19"/>
  <c r="AJ15" i="19"/>
  <c r="AJ25" i="19"/>
  <c r="AJ14" i="19"/>
  <c r="AJ7" i="19"/>
  <c r="AJ5" i="19"/>
  <c r="AF13" i="17"/>
  <c r="AB50" i="17"/>
  <c r="AB41" i="17"/>
  <c r="AB32" i="17"/>
  <c r="P45" i="17"/>
  <c r="P36" i="17"/>
  <c r="AB48" i="17"/>
  <c r="P35" i="17"/>
  <c r="AB30" i="17"/>
  <c r="P49" i="17"/>
  <c r="P40" i="17"/>
  <c r="P31" i="17"/>
  <c r="AB43" i="17"/>
  <c r="AB34" i="17"/>
  <c r="P41" i="17"/>
  <c r="AB17" i="17" s="1"/>
  <c r="BB17" i="17" s="1"/>
  <c r="P29" i="17"/>
  <c r="P47" i="17"/>
  <c r="P46" i="17"/>
  <c r="P37" i="17"/>
  <c r="AB13" i="17" s="1"/>
  <c r="BB13" i="17" s="1"/>
  <c r="AB49" i="17"/>
  <c r="AB40" i="17"/>
  <c r="AB31" i="17"/>
  <c r="AB45" i="17"/>
  <c r="AB33" i="17"/>
  <c r="AN5" i="15"/>
  <c r="BL26" i="13"/>
  <c r="BL22" i="13"/>
  <c r="BL20" i="13"/>
  <c r="BL25" i="13"/>
  <c r="BL24" i="13"/>
  <c r="BL21" i="13"/>
  <c r="BL18" i="13"/>
  <c r="BL17" i="13"/>
  <c r="BL5" i="13"/>
  <c r="BL16" i="13"/>
  <c r="BL23" i="13"/>
  <c r="BL19" i="13"/>
  <c r="BL14" i="13"/>
  <c r="BL12" i="13"/>
  <c r="BL11" i="13"/>
  <c r="BL9" i="13"/>
  <c r="BL7" i="13"/>
  <c r="BL10" i="13"/>
  <c r="BL8" i="13"/>
  <c r="BL6" i="13"/>
  <c r="BL15" i="13"/>
  <c r="BL13" i="13"/>
  <c r="BK26" i="13"/>
  <c r="BK25" i="13"/>
  <c r="BK24" i="13"/>
  <c r="BK21" i="13"/>
  <c r="BK19" i="13"/>
  <c r="BK17" i="13"/>
  <c r="BK23" i="13"/>
  <c r="BK14" i="13"/>
  <c r="BK12" i="13"/>
  <c r="BK11" i="13"/>
  <c r="BK9" i="13"/>
  <c r="BK7" i="13"/>
  <c r="BK20" i="13"/>
  <c r="BK15" i="13"/>
  <c r="BK13" i="13"/>
  <c r="BK10" i="13"/>
  <c r="BK8" i="13"/>
  <c r="BK16" i="13"/>
  <c r="BK22" i="13"/>
  <c r="BK6" i="13"/>
  <c r="BK18" i="13"/>
  <c r="BK5" i="13"/>
  <c r="W50" i="13"/>
  <c r="K49" i="13"/>
  <c r="W47" i="13"/>
  <c r="K46" i="13"/>
  <c r="W44" i="13"/>
  <c r="K39" i="13"/>
  <c r="W37" i="13"/>
  <c r="K30" i="13"/>
  <c r="K48" i="13"/>
  <c r="W46" i="13"/>
  <c r="W42" i="13"/>
  <c r="K37" i="13"/>
  <c r="W35" i="13"/>
  <c r="K35" i="13"/>
  <c r="W33" i="13"/>
  <c r="W48" i="13"/>
  <c r="K44" i="13"/>
  <c r="W41" i="13"/>
  <c r="W38" i="13"/>
  <c r="K34" i="13"/>
  <c r="K31" i="13"/>
  <c r="W30" i="13"/>
  <c r="K43" i="13"/>
  <c r="K40" i="13"/>
  <c r="W39" i="13"/>
  <c r="W36" i="13"/>
  <c r="K32" i="13"/>
  <c r="K29" i="13"/>
  <c r="K45" i="13"/>
  <c r="W43" i="13"/>
  <c r="W40" i="13"/>
  <c r="K36" i="13"/>
  <c r="K33" i="13"/>
  <c r="W9" i="13" s="1"/>
  <c r="AW9" i="13" s="1"/>
  <c r="K42" i="13"/>
  <c r="K41" i="13"/>
  <c r="W32" i="13"/>
  <c r="K50" i="13"/>
  <c r="W26" i="13" s="1"/>
  <c r="AW26" i="13" s="1"/>
  <c r="K47" i="13"/>
  <c r="W31" i="13"/>
  <c r="W29" i="13"/>
  <c r="W49" i="13"/>
  <c r="W34" i="13"/>
  <c r="K38" i="13"/>
  <c r="W14" i="13" s="1"/>
  <c r="AW14" i="13" s="1"/>
  <c r="W45" i="13"/>
  <c r="K26" i="13"/>
  <c r="K25" i="13"/>
  <c r="K22" i="13"/>
  <c r="K20" i="13"/>
  <c r="K18" i="13"/>
  <c r="K17" i="13"/>
  <c r="K15" i="13"/>
  <c r="K13" i="13"/>
  <c r="K12" i="13"/>
  <c r="K10" i="13"/>
  <c r="K8" i="13"/>
  <c r="K24" i="13"/>
  <c r="K23" i="13"/>
  <c r="K21" i="13"/>
  <c r="K14" i="13"/>
  <c r="K7" i="13"/>
  <c r="K5" i="13"/>
  <c r="N168" i="68" s="1"/>
  <c r="K9" i="13"/>
  <c r="K16" i="13"/>
  <c r="K6" i="13"/>
  <c r="K19" i="13"/>
  <c r="K11" i="13"/>
  <c r="G50" i="13"/>
  <c r="G47" i="13"/>
  <c r="G44" i="13"/>
  <c r="G40" i="13"/>
  <c r="G31" i="13"/>
  <c r="G24" i="13"/>
  <c r="G46" i="13"/>
  <c r="G38" i="13"/>
  <c r="G36" i="13"/>
  <c r="G29" i="13"/>
  <c r="G41" i="13"/>
  <c r="G33" i="13"/>
  <c r="G30" i="13"/>
  <c r="G26" i="13"/>
  <c r="G25" i="13"/>
  <c r="G42" i="13"/>
  <c r="G39" i="13"/>
  <c r="G43" i="13"/>
  <c r="G45" i="13"/>
  <c r="G21" i="13"/>
  <c r="G19" i="13"/>
  <c r="G16" i="13"/>
  <c r="G14" i="13"/>
  <c r="G11" i="13"/>
  <c r="G9" i="13"/>
  <c r="G49" i="13"/>
  <c r="G35" i="13"/>
  <c r="G22" i="13"/>
  <c r="G18" i="13"/>
  <c r="G37" i="13"/>
  <c r="G15" i="13"/>
  <c r="G13" i="13"/>
  <c r="G12" i="13"/>
  <c r="G10" i="13"/>
  <c r="G8" i="13"/>
  <c r="G20" i="13"/>
  <c r="G23" i="13"/>
  <c r="G7" i="13"/>
  <c r="G5" i="13"/>
  <c r="G34" i="13"/>
  <c r="G32" i="13"/>
  <c r="G6" i="13"/>
  <c r="G48" i="13"/>
  <c r="G17" i="13"/>
  <c r="E26" i="13"/>
  <c r="E25" i="13"/>
  <c r="E24" i="13"/>
  <c r="E22" i="13"/>
  <c r="E20" i="13"/>
  <c r="E18" i="13"/>
  <c r="E17" i="13"/>
  <c r="E15" i="13"/>
  <c r="E13" i="13"/>
  <c r="E12" i="13"/>
  <c r="E10" i="13"/>
  <c r="E8" i="13"/>
  <c r="E19" i="13"/>
  <c r="E16" i="13"/>
  <c r="E14" i="13"/>
  <c r="E21" i="13"/>
  <c r="E23" i="13"/>
  <c r="E7" i="13"/>
  <c r="E6" i="13"/>
  <c r="E5" i="13"/>
  <c r="E11" i="13"/>
  <c r="E9" i="13"/>
  <c r="AA49" i="13"/>
  <c r="O48" i="13"/>
  <c r="AA46" i="13"/>
  <c r="O45" i="13"/>
  <c r="AA43" i="13"/>
  <c r="O38" i="13"/>
  <c r="AA36" i="13"/>
  <c r="O29" i="13"/>
  <c r="O50" i="13"/>
  <c r="AA48" i="13"/>
  <c r="O44" i="13"/>
  <c r="O43" i="13"/>
  <c r="AA41" i="13"/>
  <c r="O36" i="13"/>
  <c r="AA34" i="13"/>
  <c r="O34" i="13"/>
  <c r="AA32" i="13"/>
  <c r="AA50" i="13"/>
  <c r="O40" i="13"/>
  <c r="O37" i="13"/>
  <c r="AA31" i="13"/>
  <c r="O49" i="13"/>
  <c r="O46" i="13"/>
  <c r="AA44" i="13"/>
  <c r="AA40" i="13"/>
  <c r="AA37" i="13"/>
  <c r="O33" i="13"/>
  <c r="O30" i="13"/>
  <c r="AA29" i="13"/>
  <c r="AA47" i="13"/>
  <c r="AA33" i="13"/>
  <c r="AA30" i="13"/>
  <c r="AA39" i="13"/>
  <c r="O32" i="13"/>
  <c r="O42" i="13"/>
  <c r="AA38" i="13"/>
  <c r="O31" i="13"/>
  <c r="O47" i="13"/>
  <c r="AA42" i="13"/>
  <c r="O35" i="13"/>
  <c r="O41" i="13"/>
  <c r="O39" i="13"/>
  <c r="AA35" i="13"/>
  <c r="AA45" i="13"/>
  <c r="R23" i="13"/>
  <c r="R21" i="13"/>
  <c r="R26" i="13"/>
  <c r="R25" i="13"/>
  <c r="R22" i="13"/>
  <c r="R24" i="13"/>
  <c r="R17" i="13"/>
  <c r="R20" i="13"/>
  <c r="R19" i="13"/>
  <c r="R6" i="13"/>
  <c r="R18" i="13"/>
  <c r="R15" i="13"/>
  <c r="R13" i="13"/>
  <c r="R12" i="13"/>
  <c r="R10" i="13"/>
  <c r="R8" i="13"/>
  <c r="R7" i="13"/>
  <c r="R5" i="13"/>
  <c r="R16" i="13"/>
  <c r="R11" i="13"/>
  <c r="R9" i="13"/>
  <c r="R14" i="13"/>
  <c r="H25" i="19"/>
  <c r="H17" i="19"/>
  <c r="H30" i="19"/>
  <c r="H48" i="19"/>
  <c r="H44" i="19"/>
  <c r="H43" i="19"/>
  <c r="H10" i="19"/>
  <c r="J34" i="18"/>
  <c r="J32" i="18"/>
  <c r="V34" i="18"/>
  <c r="J43" i="18"/>
  <c r="V40" i="18"/>
  <c r="V49" i="18"/>
  <c r="J47" i="18"/>
  <c r="S16" i="17"/>
  <c r="S17" i="17"/>
  <c r="S23" i="17"/>
  <c r="K10" i="17"/>
  <c r="BM5" i="15"/>
  <c r="BM17" i="15"/>
  <c r="BM15" i="15"/>
  <c r="BK9" i="15"/>
  <c r="BK13" i="15"/>
  <c r="AA23" i="15"/>
  <c r="BA23" i="15" s="1"/>
  <c r="AF17" i="16"/>
  <c r="BK17" i="15"/>
  <c r="AK21" i="13"/>
  <c r="AK26" i="13"/>
  <c r="AK25" i="13"/>
  <c r="AK22" i="13"/>
  <c r="AK20" i="13"/>
  <c r="AK19" i="13"/>
  <c r="AK24" i="13"/>
  <c r="AK18" i="13"/>
  <c r="AK17" i="13"/>
  <c r="AK6" i="13"/>
  <c r="AK16" i="13"/>
  <c r="AK15" i="13"/>
  <c r="AK13" i="13"/>
  <c r="AK12" i="13"/>
  <c r="AK10" i="13"/>
  <c r="AK8" i="13"/>
  <c r="AK23" i="13"/>
  <c r="AK5" i="13"/>
  <c r="AK14" i="13"/>
  <c r="AK11" i="13"/>
  <c r="AK9" i="13"/>
  <c r="AK7" i="13"/>
  <c r="X49" i="13"/>
  <c r="L48" i="13"/>
  <c r="X46" i="13"/>
  <c r="L45" i="13"/>
  <c r="X43" i="13"/>
  <c r="L42" i="13"/>
  <c r="X40" i="13"/>
  <c r="L39" i="13"/>
  <c r="X37" i="13"/>
  <c r="L36" i="13"/>
  <c r="X34" i="13"/>
  <c r="L33" i="13"/>
  <c r="X31" i="13"/>
  <c r="L30" i="13"/>
  <c r="X50" i="13"/>
  <c r="L49" i="13"/>
  <c r="X47" i="13"/>
  <c r="L46" i="13"/>
  <c r="X44" i="13"/>
  <c r="L43" i="13"/>
  <c r="X41" i="13"/>
  <c r="L40" i="13"/>
  <c r="X38" i="13"/>
  <c r="L37" i="13"/>
  <c r="X35" i="13"/>
  <c r="L34" i="13"/>
  <c r="X32" i="13"/>
  <c r="L31" i="13"/>
  <c r="X29" i="13"/>
  <c r="L50" i="13"/>
  <c r="X48" i="13"/>
  <c r="L44" i="13"/>
  <c r="L41" i="13"/>
  <c r="X17" i="13" s="1"/>
  <c r="AX17" i="13" s="1"/>
  <c r="X39" i="13"/>
  <c r="L32" i="13"/>
  <c r="X30" i="13"/>
  <c r="L47" i="13"/>
  <c r="X45" i="13"/>
  <c r="X33" i="13"/>
  <c r="X42" i="13"/>
  <c r="L35" i="13"/>
  <c r="L38" i="13"/>
  <c r="X36" i="13"/>
  <c r="L29" i="13"/>
  <c r="AC50" i="13"/>
  <c r="Q49" i="13"/>
  <c r="AC47" i="13"/>
  <c r="Q46" i="13"/>
  <c r="AC44" i="13"/>
  <c r="Q42" i="13"/>
  <c r="AC40" i="13"/>
  <c r="Q33" i="13"/>
  <c r="AC31" i="13"/>
  <c r="AC49" i="13"/>
  <c r="Q45" i="13"/>
  <c r="AC43" i="13"/>
  <c r="Q40" i="13"/>
  <c r="AC16" i="13" s="1"/>
  <c r="BC16" i="13" s="1"/>
  <c r="AC38" i="13"/>
  <c r="Q38" i="13"/>
  <c r="AC36" i="13"/>
  <c r="Q31" i="13"/>
  <c r="AC29" i="13"/>
  <c r="Q29" i="13"/>
  <c r="Q47" i="13"/>
  <c r="AC45" i="13"/>
  <c r="Q43" i="13"/>
  <c r="AC42" i="13"/>
  <c r="AC39" i="13"/>
  <c r="Q35" i="13"/>
  <c r="Q32" i="13"/>
  <c r="Q50" i="13"/>
  <c r="Q41" i="13"/>
  <c r="AC35" i="13"/>
  <c r="AC32" i="13"/>
  <c r="AC48" i="13"/>
  <c r="AC46" i="13"/>
  <c r="Q44" i="13"/>
  <c r="Q48" i="13"/>
  <c r="AC34" i="13"/>
  <c r="Q37" i="13"/>
  <c r="AC33" i="13"/>
  <c r="AC41" i="13"/>
  <c r="Q36" i="13"/>
  <c r="Q34" i="13"/>
  <c r="AC30" i="13"/>
  <c r="Q30" i="13"/>
  <c r="Q39" i="13"/>
  <c r="AC37" i="13"/>
  <c r="S24" i="13"/>
  <c r="S21" i="13"/>
  <c r="S16" i="13"/>
  <c r="S14" i="13"/>
  <c r="S11" i="13"/>
  <c r="S9" i="13"/>
  <c r="S22" i="13"/>
  <c r="S17" i="13"/>
  <c r="S26" i="13"/>
  <c r="S25" i="13"/>
  <c r="S20" i="13"/>
  <c r="S7" i="13"/>
  <c r="S5" i="13"/>
  <c r="S19" i="13"/>
  <c r="S6" i="13"/>
  <c r="S10" i="13"/>
  <c r="S23" i="13"/>
  <c r="S18" i="13"/>
  <c r="S13" i="13"/>
  <c r="S12" i="13"/>
  <c r="S15" i="13"/>
  <c r="S8" i="13"/>
  <c r="O26" i="13"/>
  <c r="O25" i="13"/>
  <c r="O22" i="13"/>
  <c r="O23" i="13"/>
  <c r="O21" i="13"/>
  <c r="O19" i="13"/>
  <c r="O17" i="13"/>
  <c r="O15" i="13"/>
  <c r="O13" i="13"/>
  <c r="O12" i="13"/>
  <c r="O10" i="13"/>
  <c r="O8" i="13"/>
  <c r="O7" i="13"/>
  <c r="O5" i="13"/>
  <c r="O18" i="13"/>
  <c r="O16" i="13"/>
  <c r="O14" i="13"/>
  <c r="O20" i="13"/>
  <c r="O24" i="13"/>
  <c r="O6" i="13"/>
  <c r="O11" i="13"/>
  <c r="O9" i="13"/>
  <c r="AG23" i="13"/>
  <c r="AG21" i="13"/>
  <c r="AG19" i="13"/>
  <c r="AG17" i="13"/>
  <c r="AG24" i="13"/>
  <c r="AG20" i="13"/>
  <c r="AG16" i="13"/>
  <c r="AG14" i="13"/>
  <c r="AG11" i="13"/>
  <c r="AG9" i="13"/>
  <c r="AG15" i="13"/>
  <c r="AG13" i="13"/>
  <c r="AG12" i="13"/>
  <c r="AG22" i="13"/>
  <c r="AG25" i="13"/>
  <c r="AG6" i="13"/>
  <c r="AG5" i="13"/>
  <c r="AG18" i="13"/>
  <c r="AG26" i="13"/>
  <c r="AG10" i="13"/>
  <c r="AG8" i="13"/>
  <c r="AG7" i="13"/>
  <c r="AN23" i="13"/>
  <c r="AN26" i="13"/>
  <c r="AN25" i="13"/>
  <c r="AN22" i="13"/>
  <c r="AN21" i="13"/>
  <c r="AN20" i="13"/>
  <c r="AN16" i="13"/>
  <c r="AN7" i="13"/>
  <c r="AN5" i="13"/>
  <c r="AN19" i="13"/>
  <c r="AN15" i="13"/>
  <c r="AN13" i="13"/>
  <c r="AN12" i="13"/>
  <c r="AN10" i="13"/>
  <c r="AN8" i="13"/>
  <c r="AN24" i="13"/>
  <c r="AN18" i="13"/>
  <c r="AN14" i="13"/>
  <c r="AN11" i="13"/>
  <c r="AN9" i="13"/>
  <c r="AN17" i="13"/>
  <c r="AN6" i="13"/>
  <c r="L24" i="13"/>
  <c r="L23" i="13"/>
  <c r="L21" i="13"/>
  <c r="L22" i="13"/>
  <c r="L17" i="13"/>
  <c r="L6" i="13"/>
  <c r="L18" i="13"/>
  <c r="L16" i="13"/>
  <c r="L14" i="13"/>
  <c r="L11" i="13"/>
  <c r="L9" i="13"/>
  <c r="L26" i="13"/>
  <c r="L25" i="13"/>
  <c r="L20" i="13"/>
  <c r="L10" i="13"/>
  <c r="L8" i="13"/>
  <c r="L5" i="13"/>
  <c r="L19" i="13"/>
  <c r="L13" i="13"/>
  <c r="L12" i="13"/>
  <c r="L15" i="13"/>
  <c r="L7" i="13"/>
  <c r="S24" i="17"/>
  <c r="S20" i="17"/>
  <c r="S26" i="17"/>
  <c r="BM6" i="15"/>
  <c r="BM8" i="15"/>
  <c r="BM21" i="15"/>
  <c r="BM19" i="15"/>
  <c r="BK12" i="15"/>
  <c r="BK15" i="15"/>
  <c r="BK7" i="15"/>
  <c r="AF9" i="16"/>
  <c r="M50" i="13"/>
  <c r="Y48" i="13"/>
  <c r="M47" i="13"/>
  <c r="Y45" i="13"/>
  <c r="M44" i="13"/>
  <c r="M43" i="13"/>
  <c r="Y41" i="13"/>
  <c r="M34" i="13"/>
  <c r="Y32" i="13"/>
  <c r="M49" i="13"/>
  <c r="Y47" i="13"/>
  <c r="M41" i="13"/>
  <c r="Y39" i="13"/>
  <c r="M39" i="13"/>
  <c r="Y37" i="13"/>
  <c r="M32" i="13"/>
  <c r="Y30" i="13"/>
  <c r="M30" i="13"/>
  <c r="Y49" i="13"/>
  <c r="M42" i="13"/>
  <c r="Y36" i="13"/>
  <c r="Y33" i="13"/>
  <c r="M29" i="13"/>
  <c r="M48" i="13"/>
  <c r="Y42" i="13"/>
  <c r="M38" i="13"/>
  <c r="M35" i="13"/>
  <c r="Y34" i="13"/>
  <c r="Y31" i="13"/>
  <c r="Y38" i="13"/>
  <c r="Y35" i="13"/>
  <c r="M31" i="13"/>
  <c r="Y50" i="13"/>
  <c r="Y46" i="13"/>
  <c r="M37" i="13"/>
  <c r="M45" i="13"/>
  <c r="Y43" i="13"/>
  <c r="M36" i="13"/>
  <c r="Y44" i="13"/>
  <c r="Y29" i="13"/>
  <c r="Y40" i="13"/>
  <c r="M33" i="13"/>
  <c r="M46" i="13"/>
  <c r="M40" i="13"/>
  <c r="I48" i="13"/>
  <c r="I45" i="13"/>
  <c r="I35" i="13"/>
  <c r="I47" i="13"/>
  <c r="I42" i="13"/>
  <c r="I40" i="13"/>
  <c r="I33" i="13"/>
  <c r="I31" i="13"/>
  <c r="I39" i="13"/>
  <c r="I36" i="13"/>
  <c r="I37" i="13"/>
  <c r="I34" i="13"/>
  <c r="I22" i="13"/>
  <c r="I46" i="13"/>
  <c r="I41" i="13"/>
  <c r="I38" i="13"/>
  <c r="I23" i="13"/>
  <c r="I21" i="13"/>
  <c r="I20" i="13"/>
  <c r="I30" i="13"/>
  <c r="I26" i="13"/>
  <c r="I25" i="13"/>
  <c r="I19" i="13"/>
  <c r="I7" i="13"/>
  <c r="I5" i="13"/>
  <c r="I50" i="13"/>
  <c r="I24" i="13"/>
  <c r="I44" i="13"/>
  <c r="I49" i="13"/>
  <c r="I29" i="13"/>
  <c r="I43" i="13"/>
  <c r="I16" i="13"/>
  <c r="I14" i="13"/>
  <c r="I11" i="13"/>
  <c r="I9" i="13"/>
  <c r="I6" i="13"/>
  <c r="I10" i="13"/>
  <c r="I8" i="13"/>
  <c r="I18" i="13"/>
  <c r="I12" i="13"/>
  <c r="I32" i="13"/>
  <c r="I17" i="13"/>
  <c r="I15" i="13"/>
  <c r="I13" i="13"/>
  <c r="AI26" i="13"/>
  <c r="AI25" i="13"/>
  <c r="AI23" i="13"/>
  <c r="AI24" i="13"/>
  <c r="AI18" i="13"/>
  <c r="AI15" i="13"/>
  <c r="AI13" i="13"/>
  <c r="AI12" i="13"/>
  <c r="AI10" i="13"/>
  <c r="AI8" i="13"/>
  <c r="AI21" i="13"/>
  <c r="AI17" i="13"/>
  <c r="AI16" i="13"/>
  <c r="AI14" i="13"/>
  <c r="AI11" i="13"/>
  <c r="AI9" i="13"/>
  <c r="AI22" i="13"/>
  <c r="AI6" i="13"/>
  <c r="AI19" i="13"/>
  <c r="AI7" i="13"/>
  <c r="AI5" i="13"/>
  <c r="AI20" i="13"/>
  <c r="Z50" i="13"/>
  <c r="N49" i="13"/>
  <c r="Z47" i="13"/>
  <c r="N46" i="13"/>
  <c r="Z44" i="13"/>
  <c r="N43" i="13"/>
  <c r="Z41" i="13"/>
  <c r="N40" i="13"/>
  <c r="Z38" i="13"/>
  <c r="N37" i="13"/>
  <c r="Z35" i="13"/>
  <c r="N34" i="13"/>
  <c r="Z32" i="13"/>
  <c r="N31" i="13"/>
  <c r="Z29" i="13"/>
  <c r="N50" i="13"/>
  <c r="Z48" i="13"/>
  <c r="N47" i="13"/>
  <c r="Z45" i="13"/>
  <c r="N44" i="13"/>
  <c r="Z42" i="13"/>
  <c r="N41" i="13"/>
  <c r="Z39" i="13"/>
  <c r="N38" i="13"/>
  <c r="Z36" i="13"/>
  <c r="N35" i="13"/>
  <c r="Z33" i="13"/>
  <c r="N32" i="13"/>
  <c r="Z30" i="13"/>
  <c r="N29" i="13"/>
  <c r="Z49" i="13"/>
  <c r="N45" i="13"/>
  <c r="Z43" i="13"/>
  <c r="N36" i="13"/>
  <c r="Z34" i="13"/>
  <c r="N48" i="13"/>
  <c r="Z46" i="13"/>
  <c r="N42" i="13"/>
  <c r="N39" i="13"/>
  <c r="Z40" i="13"/>
  <c r="N33" i="13"/>
  <c r="Z31" i="13"/>
  <c r="Z37" i="13"/>
  <c r="N30" i="13"/>
  <c r="P50" i="13"/>
  <c r="AB48" i="13"/>
  <c r="P47" i="13"/>
  <c r="AB45" i="13"/>
  <c r="P44" i="13"/>
  <c r="AB42" i="13"/>
  <c r="P41" i="13"/>
  <c r="AB39" i="13"/>
  <c r="P38" i="13"/>
  <c r="AB36" i="13"/>
  <c r="P35" i="13"/>
  <c r="AB33" i="13"/>
  <c r="P32" i="13"/>
  <c r="AB30" i="13"/>
  <c r="P29" i="13"/>
  <c r="AB49" i="13"/>
  <c r="P48" i="13"/>
  <c r="AB46" i="13"/>
  <c r="P45" i="13"/>
  <c r="AB43" i="13"/>
  <c r="P42" i="13"/>
  <c r="AB40" i="13"/>
  <c r="P39" i="13"/>
  <c r="AB37" i="13"/>
  <c r="P36" i="13"/>
  <c r="AB34" i="13"/>
  <c r="P33" i="13"/>
  <c r="AB31" i="13"/>
  <c r="P30" i="13"/>
  <c r="AB50" i="13"/>
  <c r="P46" i="13"/>
  <c r="AB44" i="13"/>
  <c r="P40" i="13"/>
  <c r="AB38" i="13"/>
  <c r="P31" i="13"/>
  <c r="AB29" i="13"/>
  <c r="P49" i="13"/>
  <c r="AB47" i="13"/>
  <c r="AB41" i="13"/>
  <c r="P37" i="13"/>
  <c r="P34" i="13"/>
  <c r="P43" i="13"/>
  <c r="AB32" i="13"/>
  <c r="AB35" i="13"/>
  <c r="T24" i="13"/>
  <c r="X22" i="51" s="1"/>
  <c r="T23" i="13"/>
  <c r="X21" i="51" s="1"/>
  <c r="T21" i="13"/>
  <c r="X19" i="51" s="1"/>
  <c r="T19" i="13"/>
  <c r="X17" i="51" s="1"/>
  <c r="T17" i="13"/>
  <c r="X15" i="51" s="1"/>
  <c r="T18" i="13"/>
  <c r="X16" i="51" s="1"/>
  <c r="T16" i="13"/>
  <c r="X14" i="51" s="1"/>
  <c r="T14" i="13"/>
  <c r="X12" i="51" s="1"/>
  <c r="T11" i="13"/>
  <c r="X9" i="51" s="1"/>
  <c r="T9" i="13"/>
  <c r="X7" i="51" s="1"/>
  <c r="T26" i="13"/>
  <c r="X24" i="51" s="1"/>
  <c r="T25" i="13"/>
  <c r="X23" i="51" s="1"/>
  <c r="T20" i="13"/>
  <c r="X18" i="51" s="1"/>
  <c r="T22" i="13"/>
  <c r="X20" i="51" s="1"/>
  <c r="T13" i="13"/>
  <c r="X11" i="51" s="1"/>
  <c r="T12" i="13"/>
  <c r="X10" i="51" s="1"/>
  <c r="T6" i="13"/>
  <c r="X4" i="51" s="1"/>
  <c r="T8" i="13"/>
  <c r="X6" i="51" s="1"/>
  <c r="T15" i="13"/>
  <c r="X13" i="51" s="1"/>
  <c r="T5" i="13"/>
  <c r="X3" i="51" s="1"/>
  <c r="T10" i="13"/>
  <c r="X8" i="51" s="1"/>
  <c r="T7" i="13"/>
  <c r="X5" i="51" s="1"/>
  <c r="J50" i="13"/>
  <c r="V48" i="13"/>
  <c r="J47" i="13"/>
  <c r="V45" i="13"/>
  <c r="J44" i="13"/>
  <c r="V42" i="13"/>
  <c r="J41" i="13"/>
  <c r="V39" i="13"/>
  <c r="J38" i="13"/>
  <c r="V36" i="13"/>
  <c r="J35" i="13"/>
  <c r="V33" i="13"/>
  <c r="J32" i="13"/>
  <c r="V30" i="13"/>
  <c r="J29" i="13"/>
  <c r="V49" i="13"/>
  <c r="J48" i="13"/>
  <c r="V46" i="13"/>
  <c r="J45" i="13"/>
  <c r="V43" i="13"/>
  <c r="J42" i="13"/>
  <c r="V40" i="13"/>
  <c r="J39" i="13"/>
  <c r="V37" i="13"/>
  <c r="J36" i="13"/>
  <c r="V34" i="13"/>
  <c r="J33" i="13"/>
  <c r="V31" i="13"/>
  <c r="J30" i="13"/>
  <c r="J49" i="13"/>
  <c r="V47" i="13"/>
  <c r="J37" i="13"/>
  <c r="V35" i="13"/>
  <c r="V50" i="13"/>
  <c r="V32" i="13"/>
  <c r="V29" i="13"/>
  <c r="V38" i="13"/>
  <c r="J31" i="13"/>
  <c r="V44" i="13"/>
  <c r="J46" i="13"/>
  <c r="J40" i="13"/>
  <c r="J34" i="13"/>
  <c r="J43" i="13"/>
  <c r="V41" i="13"/>
  <c r="H36" i="19"/>
  <c r="H22" i="19"/>
  <c r="H32" i="19"/>
  <c r="H50" i="19"/>
  <c r="H49" i="19"/>
  <c r="J38" i="18"/>
  <c r="V44" i="18"/>
  <c r="J29" i="18"/>
  <c r="J40" i="18"/>
  <c r="J49" i="18"/>
  <c r="V43" i="18"/>
  <c r="J41" i="18"/>
  <c r="J50" i="18"/>
  <c r="S12" i="17"/>
  <c r="S14" i="17"/>
  <c r="S11" i="17"/>
  <c r="S21" i="17"/>
  <c r="S19" i="17"/>
  <c r="L31" i="16"/>
  <c r="K13" i="17"/>
  <c r="BM10" i="15"/>
  <c r="BM7" i="15"/>
  <c r="BM23" i="15"/>
  <c r="BK16" i="15"/>
  <c r="BK18" i="15"/>
  <c r="AA22" i="15"/>
  <c r="BA22" i="15" s="1"/>
  <c r="J26" i="13"/>
  <c r="J25" i="13"/>
  <c r="J24" i="13"/>
  <c r="J15" i="13"/>
  <c r="J13" i="13"/>
  <c r="J12" i="13"/>
  <c r="J10" i="13"/>
  <c r="J8" i="13"/>
  <c r="J21" i="13"/>
  <c r="J20" i="13"/>
  <c r="J23" i="13"/>
  <c r="J17" i="13"/>
  <c r="J6" i="13"/>
  <c r="J19" i="13"/>
  <c r="J7" i="13"/>
  <c r="J5" i="13"/>
  <c r="J11" i="13"/>
  <c r="J14" i="13"/>
  <c r="J18" i="13"/>
  <c r="J9" i="13"/>
  <c r="J22" i="13"/>
  <c r="J16" i="13"/>
  <c r="AE23" i="13"/>
  <c r="AE21" i="13"/>
  <c r="AE22" i="13"/>
  <c r="AE19" i="13"/>
  <c r="AE24" i="13"/>
  <c r="AE20" i="13"/>
  <c r="AE6" i="13"/>
  <c r="AE16" i="13"/>
  <c r="AE14" i="13"/>
  <c r="AE11" i="13"/>
  <c r="AE9" i="13"/>
  <c r="AE26" i="13"/>
  <c r="AE25" i="13"/>
  <c r="AE18" i="13"/>
  <c r="AE15" i="13"/>
  <c r="AE10" i="13"/>
  <c r="AE8" i="13"/>
  <c r="AE7" i="13"/>
  <c r="AE12" i="13"/>
  <c r="AE17" i="13"/>
  <c r="AE13" i="13"/>
  <c r="AE5" i="13"/>
  <c r="AQ26" i="13"/>
  <c r="AQ24" i="13"/>
  <c r="AQ21" i="13"/>
  <c r="AQ22" i="13"/>
  <c r="AQ20" i="13"/>
  <c r="AQ25" i="13"/>
  <c r="AQ18" i="13"/>
  <c r="AQ23" i="13"/>
  <c r="AQ14" i="13"/>
  <c r="AQ11" i="13"/>
  <c r="AQ9" i="13"/>
  <c r="AQ6" i="13"/>
  <c r="AQ15" i="13"/>
  <c r="AQ13" i="13"/>
  <c r="AQ12" i="13"/>
  <c r="AQ16" i="13"/>
  <c r="AQ7" i="13"/>
  <c r="AQ5" i="13"/>
  <c r="AQ17" i="13"/>
  <c r="AQ10" i="13"/>
  <c r="AQ8" i="13"/>
  <c r="AQ19" i="13"/>
  <c r="AF24" i="13"/>
  <c r="AF26" i="13"/>
  <c r="AF25" i="13"/>
  <c r="AF21" i="13"/>
  <c r="AF20" i="13"/>
  <c r="AF16" i="13"/>
  <c r="AF14" i="13"/>
  <c r="AF11" i="13"/>
  <c r="AF9" i="13"/>
  <c r="AF22" i="13"/>
  <c r="AF23" i="13"/>
  <c r="AF17" i="13"/>
  <c r="AF15" i="13"/>
  <c r="AF13" i="13"/>
  <c r="AF12" i="13"/>
  <c r="AF10" i="13"/>
  <c r="AF8" i="13"/>
  <c r="AF7" i="13"/>
  <c r="AF5" i="13"/>
  <c r="AF19" i="13"/>
  <c r="AF6" i="13"/>
  <c r="AF18" i="13"/>
  <c r="AH26" i="13"/>
  <c r="AH25" i="13"/>
  <c r="AH22" i="13"/>
  <c r="AH23" i="13"/>
  <c r="AH21" i="13"/>
  <c r="AH24" i="13"/>
  <c r="AH17" i="13"/>
  <c r="AH15" i="13"/>
  <c r="AH13" i="13"/>
  <c r="AH12" i="13"/>
  <c r="AH10" i="13"/>
  <c r="AH8" i="13"/>
  <c r="AH7" i="13"/>
  <c r="AH5" i="13"/>
  <c r="AH16" i="13"/>
  <c r="AH14" i="13"/>
  <c r="AH18" i="13"/>
  <c r="AH20" i="13"/>
  <c r="AH6" i="13"/>
  <c r="AH11" i="13"/>
  <c r="AH9" i="13"/>
  <c r="AH19" i="13"/>
  <c r="F48" i="13"/>
  <c r="F45" i="13"/>
  <c r="F42" i="13"/>
  <c r="F39" i="13"/>
  <c r="F36" i="13"/>
  <c r="F33" i="13"/>
  <c r="F30" i="13"/>
  <c r="F49" i="13"/>
  <c r="F46" i="13"/>
  <c r="F43" i="13"/>
  <c r="F40" i="13"/>
  <c r="F37" i="13"/>
  <c r="F34" i="13"/>
  <c r="F31" i="13"/>
  <c r="F47" i="13"/>
  <c r="F38" i="13"/>
  <c r="F29" i="13"/>
  <c r="F50" i="13"/>
  <c r="F44" i="13"/>
  <c r="F23" i="13"/>
  <c r="F21" i="13"/>
  <c r="F35" i="13"/>
  <c r="F32" i="13"/>
  <c r="F24" i="13"/>
  <c r="F22" i="13"/>
  <c r="F41" i="13"/>
  <c r="F26" i="13"/>
  <c r="F25" i="13"/>
  <c r="F18" i="13"/>
  <c r="F19" i="13"/>
  <c r="F16" i="13"/>
  <c r="F14" i="13"/>
  <c r="F11" i="13"/>
  <c r="F9" i="13"/>
  <c r="F6" i="13"/>
  <c r="F15" i="13"/>
  <c r="F13" i="13"/>
  <c r="F12" i="13"/>
  <c r="F20" i="13"/>
  <c r="F17" i="13"/>
  <c r="F7" i="13"/>
  <c r="F5" i="13"/>
  <c r="F10" i="13"/>
  <c r="F8" i="13"/>
  <c r="BI26" i="13"/>
  <c r="BI25" i="13"/>
  <c r="BI24" i="13"/>
  <c r="BI21" i="13"/>
  <c r="BI22" i="13"/>
  <c r="BI20" i="13"/>
  <c r="BI16" i="13"/>
  <c r="BI18" i="13"/>
  <c r="BI14" i="13"/>
  <c r="BI12" i="13"/>
  <c r="BI11" i="13"/>
  <c r="BI9" i="13"/>
  <c r="BI7" i="13"/>
  <c r="BI6" i="13"/>
  <c r="BI19" i="13"/>
  <c r="BI15" i="13"/>
  <c r="BI13" i="13"/>
  <c r="BI5" i="13"/>
  <c r="BI10" i="13"/>
  <c r="BI8" i="13"/>
  <c r="BI23" i="13"/>
  <c r="BI17" i="13"/>
  <c r="AJ26" i="13"/>
  <c r="AJ25" i="13"/>
  <c r="AJ22" i="13"/>
  <c r="AJ20" i="13"/>
  <c r="AJ18" i="13"/>
  <c r="AJ16" i="13"/>
  <c r="AJ24" i="13"/>
  <c r="AJ15" i="13"/>
  <c r="AJ13" i="13"/>
  <c r="AJ12" i="13"/>
  <c r="AJ10" i="13"/>
  <c r="AJ8" i="13"/>
  <c r="AJ17" i="13"/>
  <c r="AJ19" i="13"/>
  <c r="AJ23" i="13"/>
  <c r="AJ21" i="13"/>
  <c r="AJ14" i="13"/>
  <c r="AJ11" i="13"/>
  <c r="AJ9" i="13"/>
  <c r="AJ5" i="13"/>
  <c r="AJ7" i="13"/>
  <c r="AJ6" i="13"/>
  <c r="AI26" i="21"/>
  <c r="H14" i="19"/>
  <c r="H19" i="19"/>
  <c r="H45" i="19"/>
  <c r="H35" i="19"/>
  <c r="H34" i="19"/>
  <c r="V31" i="18"/>
  <c r="V29" i="18"/>
  <c r="V50" i="18"/>
  <c r="J30" i="18"/>
  <c r="J37" i="18"/>
  <c r="J36" i="18"/>
  <c r="J45" i="18"/>
  <c r="S5" i="17"/>
  <c r="S6" i="17"/>
  <c r="S25" i="17"/>
  <c r="BM13" i="15"/>
  <c r="BM11" i="15"/>
  <c r="BM26" i="15"/>
  <c r="BK5" i="15"/>
  <c r="BM24" i="15"/>
  <c r="BK11" i="15"/>
  <c r="H49" i="13"/>
  <c r="H46" i="13"/>
  <c r="H43" i="13"/>
  <c r="H40" i="13"/>
  <c r="H37" i="13"/>
  <c r="H34" i="13"/>
  <c r="H31" i="13"/>
  <c r="H50" i="13"/>
  <c r="H47" i="13"/>
  <c r="H44" i="13"/>
  <c r="H41" i="13"/>
  <c r="H38" i="13"/>
  <c r="H35" i="13"/>
  <c r="H32" i="13"/>
  <c r="H29" i="13"/>
  <c r="H48" i="13"/>
  <c r="H42" i="13"/>
  <c r="H33" i="13"/>
  <c r="H45" i="13"/>
  <c r="H23" i="13"/>
  <c r="H21" i="13"/>
  <c r="H19" i="13"/>
  <c r="H17" i="13"/>
  <c r="H30" i="13"/>
  <c r="H26" i="13"/>
  <c r="H25" i="13"/>
  <c r="H36" i="13"/>
  <c r="H24" i="13"/>
  <c r="H16" i="13"/>
  <c r="H14" i="13"/>
  <c r="H11" i="13"/>
  <c r="H9" i="13"/>
  <c r="H39" i="13"/>
  <c r="H20" i="13"/>
  <c r="H22" i="13"/>
  <c r="H18" i="13"/>
  <c r="H15" i="13"/>
  <c r="H13" i="13"/>
  <c r="H12" i="13"/>
  <c r="H10" i="13"/>
  <c r="H8" i="13"/>
  <c r="H6" i="13"/>
  <c r="H5" i="13"/>
  <c r="H7" i="13"/>
  <c r="BJ25" i="13"/>
  <c r="BJ24" i="13"/>
  <c r="BJ23" i="13"/>
  <c r="BJ26" i="13"/>
  <c r="BJ17" i="13"/>
  <c r="BJ14" i="13"/>
  <c r="BJ12" i="13"/>
  <c r="BJ11" i="13"/>
  <c r="BJ9" i="13"/>
  <c r="BJ7" i="13"/>
  <c r="BJ20" i="13"/>
  <c r="BJ16" i="13"/>
  <c r="BJ19" i="13"/>
  <c r="BJ15" i="13"/>
  <c r="BJ13" i="13"/>
  <c r="BJ10" i="13"/>
  <c r="BJ8" i="13"/>
  <c r="BJ21" i="13"/>
  <c r="BJ5" i="13"/>
  <c r="BJ22" i="13"/>
  <c r="BJ18" i="13"/>
  <c r="BJ6" i="13"/>
  <c r="AT22" i="13"/>
  <c r="AT26" i="13"/>
  <c r="AT24" i="13"/>
  <c r="AT21" i="13"/>
  <c r="AT16" i="13"/>
  <c r="AT25" i="13"/>
  <c r="AT19" i="13"/>
  <c r="AT7" i="13"/>
  <c r="AT5" i="13"/>
  <c r="AT17" i="13"/>
  <c r="AT23" i="13"/>
  <c r="AT18" i="13"/>
  <c r="AT20" i="13"/>
  <c r="AT14" i="13"/>
  <c r="AT11" i="13"/>
  <c r="AT9" i="13"/>
  <c r="AT6" i="13"/>
  <c r="AT13" i="13"/>
  <c r="AT12" i="13"/>
  <c r="AT10" i="13"/>
  <c r="AT8" i="13"/>
  <c r="AT15" i="13"/>
  <c r="AP26" i="13"/>
  <c r="AP25" i="13"/>
  <c r="AP22" i="13"/>
  <c r="AP20" i="13"/>
  <c r="AP18" i="13"/>
  <c r="AP16" i="13"/>
  <c r="AP23" i="13"/>
  <c r="AP17" i="13"/>
  <c r="AP15" i="13"/>
  <c r="AP13" i="13"/>
  <c r="AP12" i="13"/>
  <c r="AP10" i="13"/>
  <c r="AP8" i="13"/>
  <c r="AP14" i="13"/>
  <c r="AP21" i="13"/>
  <c r="AP19" i="13"/>
  <c r="AP7" i="13"/>
  <c r="AP6" i="13"/>
  <c r="AP24" i="13"/>
  <c r="AP5" i="13"/>
  <c r="AP11" i="13"/>
  <c r="AP9" i="13"/>
  <c r="AS24" i="13"/>
  <c r="AS26" i="13"/>
  <c r="AS21" i="13"/>
  <c r="AS19" i="13"/>
  <c r="AS17" i="13"/>
  <c r="AS23" i="13"/>
  <c r="AS25" i="13"/>
  <c r="AS14" i="13"/>
  <c r="AS11" i="13"/>
  <c r="AS9" i="13"/>
  <c r="AS20" i="13"/>
  <c r="AS16" i="13"/>
  <c r="AS22" i="13"/>
  <c r="AS15" i="13"/>
  <c r="AS13" i="13"/>
  <c r="AS12" i="13"/>
  <c r="AS10" i="13"/>
  <c r="AS8" i="13"/>
  <c r="AS6" i="13"/>
  <c r="AS18" i="13"/>
  <c r="AS5" i="13"/>
  <c r="AS7" i="13"/>
  <c r="BN26" i="13"/>
  <c r="BN22" i="13"/>
  <c r="BN20" i="13"/>
  <c r="BN18" i="13"/>
  <c r="BN16" i="13"/>
  <c r="BN19" i="13"/>
  <c r="BN15" i="13"/>
  <c r="BN13" i="13"/>
  <c r="BN10" i="13"/>
  <c r="BN8" i="13"/>
  <c r="BN21" i="13"/>
  <c r="BN23" i="13"/>
  <c r="BN17" i="13"/>
  <c r="BN25" i="13"/>
  <c r="BN14" i="13"/>
  <c r="BN9" i="13"/>
  <c r="BN12" i="13"/>
  <c r="BN24" i="13"/>
  <c r="BN6" i="13"/>
  <c r="BN11" i="13"/>
  <c r="BN5" i="13"/>
  <c r="BN7" i="13"/>
  <c r="AG19" i="19"/>
  <c r="AG22" i="19"/>
  <c r="AG7" i="19"/>
  <c r="AG15" i="19"/>
  <c r="AG18" i="19"/>
  <c r="AG12" i="19"/>
  <c r="AG21" i="19"/>
  <c r="AG8" i="19"/>
  <c r="AG24" i="19"/>
  <c r="AG16" i="19"/>
  <c r="AG23" i="19"/>
  <c r="AG20" i="19"/>
  <c r="AF18" i="19"/>
  <c r="AF10" i="19"/>
  <c r="AF11" i="19"/>
  <c r="AF15" i="19"/>
  <c r="AF16" i="19"/>
  <c r="AF17" i="19"/>
  <c r="AF26" i="19"/>
  <c r="AF7" i="19"/>
  <c r="AF14" i="19"/>
  <c r="AF8" i="19"/>
  <c r="AF25" i="19"/>
  <c r="AF20" i="19"/>
  <c r="AF12" i="19"/>
  <c r="AF19" i="19"/>
  <c r="W44" i="18"/>
  <c r="W35" i="18"/>
  <c r="K35" i="18"/>
  <c r="W40" i="18"/>
  <c r="W43" i="18"/>
  <c r="W49" i="18"/>
  <c r="K32" i="18"/>
  <c r="K43" i="18"/>
  <c r="K34" i="18"/>
  <c r="W34" i="18"/>
  <c r="K44" i="18"/>
  <c r="K41" i="18"/>
  <c r="K47" i="18"/>
  <c r="K38" i="18"/>
  <c r="W50" i="18"/>
  <c r="W26" i="18" s="1"/>
  <c r="AW26" i="18" s="1"/>
  <c r="W41" i="18"/>
  <c r="W32" i="18"/>
  <c r="W33" i="18"/>
  <c r="W42" i="18"/>
  <c r="W39" i="18"/>
  <c r="W15" i="18" s="1"/>
  <c r="AW15" i="18" s="1"/>
  <c r="W36" i="18"/>
  <c r="K33" i="18"/>
  <c r="K46" i="18"/>
  <c r="K37" i="18"/>
  <c r="W37" i="18"/>
  <c r="K42" i="18"/>
  <c r="K45" i="18"/>
  <c r="K29" i="18"/>
  <c r="W48" i="18"/>
  <c r="AN23" i="16"/>
  <c r="N30" i="16"/>
  <c r="N38" i="16"/>
  <c r="N43" i="16"/>
  <c r="AP16" i="16"/>
  <c r="AH23" i="16"/>
  <c r="AH19" i="16"/>
  <c r="AH12" i="16"/>
  <c r="AH25" i="16"/>
  <c r="AH17" i="16"/>
  <c r="AH10" i="16"/>
  <c r="AH5" i="16"/>
  <c r="AH9" i="16"/>
  <c r="AH21" i="16"/>
  <c r="AH18" i="16"/>
  <c r="AH8" i="16"/>
  <c r="AH26" i="16"/>
  <c r="AH22" i="16"/>
  <c r="AH13" i="16"/>
  <c r="I17" i="15"/>
  <c r="I39" i="15"/>
  <c r="I18" i="15"/>
  <c r="I50" i="15"/>
  <c r="I9" i="15"/>
  <c r="I12" i="15"/>
  <c r="I44" i="15"/>
  <c r="I21" i="15"/>
  <c r="I6" i="15"/>
  <c r="I47" i="15"/>
  <c r="I16" i="15"/>
  <c r="I46" i="15"/>
  <c r="I34" i="15"/>
  <c r="I43" i="15"/>
  <c r="I33" i="15"/>
  <c r="I10" i="15"/>
  <c r="I41" i="15"/>
  <c r="I49" i="15"/>
  <c r="I32" i="15"/>
  <c r="I19" i="15"/>
  <c r="I7" i="15"/>
  <c r="I40" i="15"/>
  <c r="I8" i="15"/>
  <c r="I42" i="15"/>
  <c r="I20" i="15"/>
  <c r="I25" i="15"/>
  <c r="I11" i="15"/>
  <c r="I15" i="15"/>
  <c r="I13" i="15"/>
  <c r="I23" i="15"/>
  <c r="O24" i="14"/>
  <c r="O22" i="14"/>
  <c r="O20" i="14"/>
  <c r="O18" i="14"/>
  <c r="O16" i="14"/>
  <c r="O14" i="14"/>
  <c r="O23" i="14"/>
  <c r="O10" i="14"/>
  <c r="O8" i="14"/>
  <c r="O26" i="14"/>
  <c r="O19" i="14"/>
  <c r="O13" i="14"/>
  <c r="O21" i="14"/>
  <c r="O15" i="14"/>
  <c r="O5" i="14"/>
  <c r="O9" i="14"/>
  <c r="O17" i="14"/>
  <c r="O12" i="14"/>
  <c r="O6" i="14"/>
  <c r="O25" i="14"/>
  <c r="O11" i="14"/>
  <c r="O7" i="14"/>
  <c r="AA49" i="14"/>
  <c r="O48" i="14"/>
  <c r="AA46" i="14"/>
  <c r="O45" i="14"/>
  <c r="AA43" i="14"/>
  <c r="O42" i="14"/>
  <c r="AA40" i="14"/>
  <c r="O39" i="14"/>
  <c r="AA50" i="14"/>
  <c r="O49" i="14"/>
  <c r="AA47" i="14"/>
  <c r="O46" i="14"/>
  <c r="AA44" i="14"/>
  <c r="O43" i="14"/>
  <c r="AA41" i="14"/>
  <c r="O40" i="14"/>
  <c r="AA38" i="14"/>
  <c r="O37" i="14"/>
  <c r="AA35" i="14"/>
  <c r="O34" i="14"/>
  <c r="AA32" i="14"/>
  <c r="O31" i="14"/>
  <c r="AA29" i="14"/>
  <c r="O32" i="14"/>
  <c r="AA30" i="14"/>
  <c r="O50" i="14"/>
  <c r="AA48" i="14"/>
  <c r="O44" i="14"/>
  <c r="AA42" i="14"/>
  <c r="O38" i="14"/>
  <c r="O35" i="14"/>
  <c r="AA33" i="14"/>
  <c r="O47" i="14"/>
  <c r="AA45" i="14"/>
  <c r="O36" i="14"/>
  <c r="O33" i="14"/>
  <c r="AA34" i="14"/>
  <c r="AA31" i="14"/>
  <c r="AA39" i="14"/>
  <c r="O41" i="14"/>
  <c r="AA36" i="14"/>
  <c r="O29" i="14"/>
  <c r="O30" i="14"/>
  <c r="AA6" i="14" s="1"/>
  <c r="BA6" i="14" s="1"/>
  <c r="AA37" i="14"/>
  <c r="O24" i="16"/>
  <c r="O13" i="16"/>
  <c r="O7" i="16"/>
  <c r="O9" i="16"/>
  <c r="O14" i="16"/>
  <c r="O25" i="16"/>
  <c r="O23" i="16"/>
  <c r="O12" i="16"/>
  <c r="O16" i="16"/>
  <c r="O26" i="16"/>
  <c r="O19" i="16"/>
  <c r="O10" i="16"/>
  <c r="O20" i="16"/>
  <c r="O15" i="16"/>
  <c r="O5" i="16"/>
  <c r="P6" i="41"/>
  <c r="P12" i="41"/>
  <c r="P18" i="41"/>
  <c r="AO6" i="30"/>
  <c r="AA30" i="29"/>
  <c r="H29" i="28"/>
  <c r="H29" i="27"/>
  <c r="W30" i="31"/>
  <c r="BJ21" i="30"/>
  <c r="AO24" i="30"/>
  <c r="AJ10" i="30"/>
  <c r="I21" i="30"/>
  <c r="K11" i="29"/>
  <c r="I37" i="29"/>
  <c r="O34" i="29"/>
  <c r="I13" i="29"/>
  <c r="H35" i="28"/>
  <c r="AU19" i="28"/>
  <c r="AR14" i="28"/>
  <c r="AO10" i="28"/>
  <c r="AJ5" i="28"/>
  <c r="AG20" i="27"/>
  <c r="H42" i="27"/>
  <c r="AQ8" i="27"/>
  <c r="AQ22" i="27"/>
  <c r="AI11" i="27"/>
  <c r="BJ6" i="26"/>
  <c r="AH14" i="26"/>
  <c r="AU22" i="24"/>
  <c r="AS9" i="23"/>
  <c r="O26" i="23"/>
  <c r="O25" i="23"/>
  <c r="O23" i="23"/>
  <c r="O24" i="23"/>
  <c r="O10" i="23"/>
  <c r="O7" i="23"/>
  <c r="O15" i="23"/>
  <c r="O22" i="23"/>
  <c r="O21" i="23"/>
  <c r="O13" i="23"/>
  <c r="BI25" i="23"/>
  <c r="BI13" i="23"/>
  <c r="BI8" i="23"/>
  <c r="BI26" i="23"/>
  <c r="BI18" i="23"/>
  <c r="BI14" i="23"/>
  <c r="BI24" i="23"/>
  <c r="BI22" i="23"/>
  <c r="BI10" i="23"/>
  <c r="BI17" i="23"/>
  <c r="BI16" i="23"/>
  <c r="F44" i="19"/>
  <c r="F46" i="19"/>
  <c r="AG14" i="19"/>
  <c r="BI15" i="19"/>
  <c r="AF21" i="19"/>
  <c r="AG25" i="19"/>
  <c r="AF23" i="19"/>
  <c r="X42" i="19"/>
  <c r="E10" i="19"/>
  <c r="AQ21" i="21"/>
  <c r="AQ25" i="21"/>
  <c r="AQ17" i="21"/>
  <c r="AQ6" i="21"/>
  <c r="AQ15" i="21"/>
  <c r="AQ8" i="21"/>
  <c r="AQ26" i="21"/>
  <c r="AQ22" i="21"/>
  <c r="W30" i="18"/>
  <c r="W38" i="18"/>
  <c r="G41" i="18"/>
  <c r="AD19" i="19"/>
  <c r="AD22" i="19"/>
  <c r="AD13" i="17"/>
  <c r="P44" i="19"/>
  <c r="P35" i="19"/>
  <c r="P45" i="19"/>
  <c r="P36" i="19"/>
  <c r="P46" i="19"/>
  <c r="P31" i="19"/>
  <c r="AB29" i="19"/>
  <c r="AB42" i="19"/>
  <c r="AB33" i="19"/>
  <c r="AB43" i="19"/>
  <c r="AB34" i="19"/>
  <c r="AB44" i="19"/>
  <c r="AB38" i="19"/>
  <c r="P40" i="19"/>
  <c r="P50" i="19"/>
  <c r="P41" i="19"/>
  <c r="P32" i="19"/>
  <c r="P42" i="19"/>
  <c r="P33" i="19"/>
  <c r="P37" i="19"/>
  <c r="P34" i="19"/>
  <c r="AB30" i="19"/>
  <c r="AB45" i="19"/>
  <c r="AB36" i="19"/>
  <c r="AB46" i="19"/>
  <c r="AB37" i="19"/>
  <c r="AB50" i="19"/>
  <c r="AB41" i="19"/>
  <c r="AB47" i="19"/>
  <c r="I18" i="16"/>
  <c r="I31" i="16"/>
  <c r="AH7" i="16"/>
  <c r="AH24" i="16"/>
  <c r="Z37" i="16"/>
  <c r="N34" i="16"/>
  <c r="AT9" i="16"/>
  <c r="BK9" i="17"/>
  <c r="BK5" i="17"/>
  <c r="BK11" i="17"/>
  <c r="BK25" i="17"/>
  <c r="BK8" i="17"/>
  <c r="BK14" i="17"/>
  <c r="BK16" i="17"/>
  <c r="BK22" i="17"/>
  <c r="BK6" i="17"/>
  <c r="BK18" i="17"/>
  <c r="BK15" i="17"/>
  <c r="BK26" i="17"/>
  <c r="BK10" i="17"/>
  <c r="BK20" i="17"/>
  <c r="BK17" i="17"/>
  <c r="O18" i="16"/>
  <c r="AD16" i="16"/>
  <c r="L8" i="16"/>
  <c r="AO17" i="16"/>
  <c r="L36" i="15"/>
  <c r="L46" i="15"/>
  <c r="I35" i="15"/>
  <c r="I30" i="15"/>
  <c r="I48" i="15"/>
  <c r="I14" i="16"/>
  <c r="L45" i="19"/>
  <c r="L36" i="19"/>
  <c r="L46" i="19"/>
  <c r="L37" i="19"/>
  <c r="L50" i="19"/>
  <c r="L30" i="19"/>
  <c r="X45" i="19"/>
  <c r="X39" i="19"/>
  <c r="X43" i="19"/>
  <c r="X34" i="19"/>
  <c r="X44" i="19"/>
  <c r="X35" i="19"/>
  <c r="X48" i="19"/>
  <c r="L29" i="19"/>
  <c r="L35" i="19"/>
  <c r="L42" i="19"/>
  <c r="L33" i="19"/>
  <c r="L43" i="19"/>
  <c r="L34" i="19"/>
  <c r="L44" i="19"/>
  <c r="L41" i="19"/>
  <c r="L47" i="19"/>
  <c r="L32" i="19"/>
  <c r="X46" i="19"/>
  <c r="X37" i="19"/>
  <c r="X47" i="19"/>
  <c r="X38" i="19"/>
  <c r="X29" i="19"/>
  <c r="X36" i="19"/>
  <c r="X33" i="19"/>
  <c r="J30" i="19"/>
  <c r="V32" i="19"/>
  <c r="V48" i="19"/>
  <c r="J40" i="19"/>
  <c r="J39" i="19"/>
  <c r="AT21" i="16"/>
  <c r="AT15" i="16"/>
  <c r="AT10" i="16"/>
  <c r="AT19" i="16"/>
  <c r="AT24" i="16"/>
  <c r="AT8" i="16"/>
  <c r="AT7" i="16"/>
  <c r="AT25" i="16"/>
  <c r="AT18" i="16"/>
  <c r="AT6" i="16"/>
  <c r="AT5" i="16"/>
  <c r="AT26" i="16"/>
  <c r="AT17" i="16"/>
  <c r="AT12" i="16"/>
  <c r="AK26" i="14"/>
  <c r="AK25" i="14"/>
  <c r="AK23" i="14"/>
  <c r="AK24" i="14"/>
  <c r="AK21" i="14"/>
  <c r="AK19" i="14"/>
  <c r="AK17" i="14"/>
  <c r="AK15" i="14"/>
  <c r="AK13" i="14"/>
  <c r="AK12" i="14"/>
  <c r="AK11" i="14"/>
  <c r="AK9" i="14"/>
  <c r="AK7" i="14"/>
  <c r="AK20" i="14"/>
  <c r="AK14" i="14"/>
  <c r="AK10" i="14"/>
  <c r="AK8" i="14"/>
  <c r="AK6" i="14"/>
  <c r="AK22" i="14"/>
  <c r="AK16" i="14"/>
  <c r="AK18" i="14"/>
  <c r="AK5" i="14"/>
  <c r="G50" i="14"/>
  <c r="G47" i="14"/>
  <c r="G44" i="14"/>
  <c r="G41" i="14"/>
  <c r="G38" i="14"/>
  <c r="G48" i="14"/>
  <c r="G45" i="14"/>
  <c r="G42" i="14"/>
  <c r="G39" i="14"/>
  <c r="G36" i="14"/>
  <c r="G33" i="14"/>
  <c r="G30" i="14"/>
  <c r="G34" i="14"/>
  <c r="G24" i="14"/>
  <c r="G46" i="14"/>
  <c r="G40" i="14"/>
  <c r="G37" i="14"/>
  <c r="G49" i="14"/>
  <c r="G29" i="14"/>
  <c r="G43" i="14"/>
  <c r="G26" i="14"/>
  <c r="G25" i="14"/>
  <c r="G22" i="14"/>
  <c r="G21" i="14"/>
  <c r="G20" i="14"/>
  <c r="G19" i="14"/>
  <c r="G18" i="14"/>
  <c r="G17" i="14"/>
  <c r="G16" i="14"/>
  <c r="G15" i="14"/>
  <c r="G14" i="14"/>
  <c r="G13" i="14"/>
  <c r="G12" i="14"/>
  <c r="G10" i="14"/>
  <c r="G8" i="14"/>
  <c r="G31" i="14"/>
  <c r="G5" i="14"/>
  <c r="G35" i="14"/>
  <c r="G23" i="14"/>
  <c r="G32" i="14"/>
  <c r="G11" i="14"/>
  <c r="G7" i="14"/>
  <c r="G6" i="14"/>
  <c r="G9" i="14"/>
  <c r="K22" i="14"/>
  <c r="K20" i="14"/>
  <c r="K18" i="14"/>
  <c r="K16" i="14"/>
  <c r="K14" i="14"/>
  <c r="K23" i="14"/>
  <c r="K26" i="14"/>
  <c r="K25" i="14"/>
  <c r="K24" i="14"/>
  <c r="K12" i="14"/>
  <c r="K11" i="14"/>
  <c r="K21" i="14"/>
  <c r="K15" i="14"/>
  <c r="K17" i="14"/>
  <c r="K19" i="14"/>
  <c r="K13" i="14"/>
  <c r="K8" i="14"/>
  <c r="K9" i="14"/>
  <c r="K7" i="14"/>
  <c r="K6" i="14"/>
  <c r="K10" i="14"/>
  <c r="K5" i="14"/>
  <c r="AJ22" i="14"/>
  <c r="AJ20" i="14"/>
  <c r="AJ18" i="14"/>
  <c r="AJ16" i="14"/>
  <c r="AJ14" i="14"/>
  <c r="AJ12" i="14"/>
  <c r="AJ26" i="14"/>
  <c r="AJ17" i="14"/>
  <c r="AJ21" i="14"/>
  <c r="AJ24" i="14"/>
  <c r="AJ23" i="14"/>
  <c r="AJ6" i="14"/>
  <c r="AJ5" i="14"/>
  <c r="AJ19" i="14"/>
  <c r="AJ13" i="14"/>
  <c r="AJ8" i="14"/>
  <c r="AJ9" i="14"/>
  <c r="AJ25" i="14"/>
  <c r="AJ15" i="14"/>
  <c r="AJ11" i="14"/>
  <c r="AJ10" i="14"/>
  <c r="AJ7" i="14"/>
  <c r="AQ26" i="14"/>
  <c r="AQ25" i="14"/>
  <c r="AQ23" i="14"/>
  <c r="AQ21" i="14"/>
  <c r="AQ19" i="14"/>
  <c r="AQ17" i="14"/>
  <c r="AQ15" i="14"/>
  <c r="AQ13" i="14"/>
  <c r="AQ12" i="14"/>
  <c r="AQ24" i="14"/>
  <c r="AQ11" i="14"/>
  <c r="AQ9" i="14"/>
  <c r="AQ7" i="14"/>
  <c r="AQ22" i="14"/>
  <c r="AQ16" i="14"/>
  <c r="AQ20" i="14"/>
  <c r="AQ18" i="14"/>
  <c r="AQ6" i="14"/>
  <c r="AQ5" i="14"/>
  <c r="AQ14" i="14"/>
  <c r="AQ10" i="14"/>
  <c r="AQ8" i="14"/>
  <c r="AN5" i="16"/>
  <c r="AN7" i="16"/>
  <c r="AN25" i="16"/>
  <c r="AN15" i="16"/>
  <c r="AN9" i="16"/>
  <c r="AN16" i="16"/>
  <c r="AN21" i="16"/>
  <c r="AN13" i="16"/>
  <c r="AN14" i="16"/>
  <c r="AN19" i="16"/>
  <c r="AN12" i="16"/>
  <c r="AN18" i="16"/>
  <c r="AN26" i="16"/>
  <c r="AN22" i="16"/>
  <c r="AN6" i="16"/>
  <c r="AD22" i="14"/>
  <c r="AD20" i="14"/>
  <c r="AD18" i="14"/>
  <c r="AD16" i="14"/>
  <c r="AD14" i="14"/>
  <c r="AD24" i="14"/>
  <c r="AD23" i="14"/>
  <c r="AD25" i="14"/>
  <c r="AD11" i="14"/>
  <c r="AD19" i="14"/>
  <c r="AD13" i="14"/>
  <c r="AD26" i="14"/>
  <c r="AD21" i="14"/>
  <c r="AD15" i="14"/>
  <c r="AD17" i="14"/>
  <c r="AD9" i="14"/>
  <c r="AD12" i="14"/>
  <c r="AD10" i="14"/>
  <c r="AD7" i="14"/>
  <c r="AD8" i="14"/>
  <c r="AD6" i="14"/>
  <c r="AD5" i="14"/>
  <c r="H46" i="27"/>
  <c r="S5" i="26"/>
  <c r="AH19" i="23"/>
  <c r="AH23" i="22"/>
  <c r="AH16" i="22"/>
  <c r="G25" i="22"/>
  <c r="G6" i="22"/>
  <c r="G38" i="22"/>
  <c r="AS23" i="23"/>
  <c r="AS19" i="23"/>
  <c r="AS7" i="23"/>
  <c r="AS17" i="23"/>
  <c r="AS16" i="23"/>
  <c r="AS15" i="23"/>
  <c r="AS26" i="23"/>
  <c r="AS12" i="23"/>
  <c r="AS14" i="23"/>
  <c r="AS20" i="23"/>
  <c r="AS18" i="23"/>
  <c r="AQ18" i="19"/>
  <c r="AQ11" i="19"/>
  <c r="F19" i="19"/>
  <c r="F39" i="19"/>
  <c r="F40" i="19"/>
  <c r="F50" i="19"/>
  <c r="F17" i="19"/>
  <c r="F11" i="19"/>
  <c r="F13" i="19"/>
  <c r="F6" i="19"/>
  <c r="F36" i="19"/>
  <c r="F37" i="19"/>
  <c r="F32" i="19"/>
  <c r="F29" i="19"/>
  <c r="F9" i="19"/>
  <c r="F33" i="19"/>
  <c r="F34" i="19"/>
  <c r="F25" i="19"/>
  <c r="F20" i="19"/>
  <c r="F7" i="19"/>
  <c r="F10" i="19"/>
  <c r="F24" i="19"/>
  <c r="F42" i="19"/>
  <c r="F43" i="19"/>
  <c r="F35" i="19"/>
  <c r="F22" i="19"/>
  <c r="F14" i="19"/>
  <c r="F18" i="19"/>
  <c r="I37" i="19"/>
  <c r="I30" i="19"/>
  <c r="I48" i="19"/>
  <c r="T25" i="19"/>
  <c r="R23" i="51" s="1"/>
  <c r="T23" i="19"/>
  <c r="R21" i="51" s="1"/>
  <c r="T18" i="19"/>
  <c r="R16" i="51" s="1"/>
  <c r="T15" i="19"/>
  <c r="R13" i="51" s="1"/>
  <c r="AD17" i="16"/>
  <c r="X36" i="15"/>
  <c r="X43" i="15"/>
  <c r="S24" i="14"/>
  <c r="S26" i="14"/>
  <c r="S25" i="14"/>
  <c r="S23" i="14"/>
  <c r="S10" i="14"/>
  <c r="S8" i="14"/>
  <c r="S22" i="14"/>
  <c r="S21" i="14"/>
  <c r="S20" i="14"/>
  <c r="S19" i="14"/>
  <c r="S18" i="14"/>
  <c r="S17" i="14"/>
  <c r="S16" i="14"/>
  <c r="S15" i="14"/>
  <c r="S14" i="14"/>
  <c r="S13" i="14"/>
  <c r="S11" i="14"/>
  <c r="S9" i="14"/>
  <c r="S7" i="14"/>
  <c r="S5" i="14"/>
  <c r="S12" i="14"/>
  <c r="S6" i="14"/>
  <c r="BN8" i="16"/>
  <c r="BN21" i="16"/>
  <c r="BN17" i="16"/>
  <c r="BN18" i="16"/>
  <c r="BN6" i="16"/>
  <c r="BN19" i="16"/>
  <c r="BN14" i="16"/>
  <c r="BN16" i="16"/>
  <c r="BN5" i="16"/>
  <c r="BN26" i="16"/>
  <c r="BN12" i="16"/>
  <c r="BN13" i="16"/>
  <c r="BN9" i="16"/>
  <c r="BN22" i="16"/>
  <c r="BN23" i="16"/>
  <c r="BN20" i="16"/>
  <c r="AG20" i="16"/>
  <c r="AG12" i="16"/>
  <c r="AG10" i="16"/>
  <c r="AG5" i="16"/>
  <c r="AG21" i="16"/>
  <c r="AG19" i="16"/>
  <c r="AG8" i="16"/>
  <c r="AG18" i="16"/>
  <c r="AG17" i="16"/>
  <c r="AG14" i="16"/>
  <c r="AG25" i="16"/>
  <c r="AG13" i="16"/>
  <c r="AG22" i="16"/>
  <c r="AG7" i="16"/>
  <c r="AP16" i="30"/>
  <c r="G41" i="29"/>
  <c r="F23" i="29"/>
  <c r="AO22" i="29"/>
  <c r="H40" i="28"/>
  <c r="H11" i="28"/>
  <c r="H12" i="27"/>
  <c r="H49" i="27"/>
  <c r="AQ15" i="27"/>
  <c r="BM17" i="26"/>
  <c r="S11" i="26"/>
  <c r="AS6" i="23"/>
  <c r="AS5" i="23"/>
  <c r="AH25" i="23"/>
  <c r="J43" i="24"/>
  <c r="V50" i="24"/>
  <c r="J48" i="24"/>
  <c r="J42" i="24"/>
  <c r="V34" i="24"/>
  <c r="L16" i="22"/>
  <c r="L18" i="22"/>
  <c r="L7" i="22"/>
  <c r="L26" i="22"/>
  <c r="L5" i="22"/>
  <c r="L25" i="22"/>
  <c r="L11" i="22"/>
  <c r="L22" i="22"/>
  <c r="L15" i="22"/>
  <c r="Q26" i="22"/>
  <c r="Q6" i="22"/>
  <c r="Q18" i="22"/>
  <c r="Q23" i="22"/>
  <c r="Q33" i="22"/>
  <c r="AC49" i="22"/>
  <c r="AC43" i="22"/>
  <c r="Q32" i="22"/>
  <c r="Q36" i="22"/>
  <c r="AC46" i="22"/>
  <c r="Q50" i="22"/>
  <c r="Q35" i="22"/>
  <c r="AC45" i="22"/>
  <c r="AC29" i="22"/>
  <c r="AC36" i="22"/>
  <c r="Q46" i="22"/>
  <c r="AC22" i="22" s="1"/>
  <c r="BC22" i="22" s="1"/>
  <c r="BL19" i="22"/>
  <c r="BL25" i="22"/>
  <c r="BL21" i="22"/>
  <c r="BL12" i="22"/>
  <c r="BL10" i="22"/>
  <c r="BI14" i="19"/>
  <c r="F21" i="19"/>
  <c r="F48" i="19"/>
  <c r="AQ23" i="19"/>
  <c r="X30" i="19"/>
  <c r="L40" i="19"/>
  <c r="L48" i="19"/>
  <c r="V38" i="19"/>
  <c r="E9" i="19"/>
  <c r="W45" i="18"/>
  <c r="K48" i="18"/>
  <c r="K49" i="18"/>
  <c r="E16" i="20"/>
  <c r="E17" i="20"/>
  <c r="E15" i="20"/>
  <c r="E21" i="20"/>
  <c r="I19" i="16"/>
  <c r="I38" i="16"/>
  <c r="O11" i="16"/>
  <c r="AN24" i="16"/>
  <c r="AT23" i="16"/>
  <c r="AH15" i="16"/>
  <c r="N29" i="16"/>
  <c r="Z45" i="16"/>
  <c r="AP18" i="16"/>
  <c r="AT22" i="16"/>
  <c r="O22" i="16"/>
  <c r="BN25" i="16"/>
  <c r="AG11" i="16"/>
  <c r="AG24" i="16"/>
  <c r="L47" i="15"/>
  <c r="X35" i="15"/>
  <c r="I31" i="15"/>
  <c r="I22" i="15"/>
  <c r="Z43" i="16"/>
  <c r="Z47" i="16"/>
  <c r="Z38" i="16"/>
  <c r="Z29" i="16"/>
  <c r="Z42" i="16"/>
  <c r="Z33" i="16"/>
  <c r="N33" i="16"/>
  <c r="N36" i="16"/>
  <c r="N46" i="16"/>
  <c r="N37" i="16"/>
  <c r="N50" i="16"/>
  <c r="N41" i="16"/>
  <c r="N32" i="16"/>
  <c r="Z49" i="16"/>
  <c r="N48" i="16"/>
  <c r="Z44" i="16"/>
  <c r="Z35" i="16"/>
  <c r="Z48" i="16"/>
  <c r="Z39" i="16"/>
  <c r="N39" i="16"/>
  <c r="Z30" i="16"/>
  <c r="Z31" i="16"/>
  <c r="N49" i="16"/>
  <c r="N40" i="16"/>
  <c r="N31" i="16"/>
  <c r="N44" i="16"/>
  <c r="N35" i="16"/>
  <c r="Z40" i="16"/>
  <c r="Z46" i="16"/>
  <c r="AD5" i="16"/>
  <c r="AD8" i="16"/>
  <c r="AD26" i="16"/>
  <c r="AD24" i="16"/>
  <c r="AD12" i="16"/>
  <c r="AD7" i="16"/>
  <c r="AD25" i="16"/>
  <c r="AD20" i="16"/>
  <c r="AD19" i="16"/>
  <c r="AD18" i="16"/>
  <c r="AD6" i="16"/>
  <c r="AD21" i="16"/>
  <c r="AD11" i="16"/>
  <c r="AD15" i="16"/>
  <c r="AD9" i="16"/>
  <c r="AO18" i="16"/>
  <c r="AO22" i="16"/>
  <c r="AO13" i="16"/>
  <c r="AO8" i="16"/>
  <c r="AO16" i="16"/>
  <c r="AO6" i="16"/>
  <c r="AO10" i="16"/>
  <c r="AO24" i="16"/>
  <c r="AO7" i="16"/>
  <c r="AO12" i="16"/>
  <c r="AO19" i="16"/>
  <c r="AO5" i="16"/>
  <c r="AO20" i="16"/>
  <c r="AO21" i="16"/>
  <c r="AO23" i="16"/>
  <c r="AO9" i="16"/>
  <c r="AO15" i="16"/>
  <c r="X40" i="19"/>
  <c r="AO11" i="16"/>
  <c r="AN11" i="16"/>
  <c r="L18" i="16"/>
  <c r="L5" i="16"/>
  <c r="L17" i="16"/>
  <c r="L13" i="16"/>
  <c r="L26" i="16"/>
  <c r="L16" i="16"/>
  <c r="L15" i="16"/>
  <c r="L12" i="16"/>
  <c r="L25" i="16"/>
  <c r="L14" i="16"/>
  <c r="L6" i="16"/>
  <c r="L10" i="16"/>
  <c r="L21" i="16"/>
  <c r="L7" i="16"/>
  <c r="L19" i="16"/>
  <c r="L50" i="15"/>
  <c r="BI6" i="19"/>
  <c r="BI11" i="19"/>
  <c r="BI23" i="19"/>
  <c r="BI17" i="19"/>
  <c r="BI13" i="19"/>
  <c r="BI25" i="19"/>
  <c r="BI21" i="19"/>
  <c r="BI12" i="19"/>
  <c r="BI24" i="19"/>
  <c r="BI16" i="19"/>
  <c r="BI9" i="19"/>
  <c r="BI26" i="19"/>
  <c r="BI20" i="19"/>
  <c r="AB48" i="30"/>
  <c r="G13" i="29"/>
  <c r="AR6" i="28"/>
  <c r="H20" i="28"/>
  <c r="AU20" i="28"/>
  <c r="H7" i="28"/>
  <c r="L12" i="28"/>
  <c r="I26" i="28"/>
  <c r="H15" i="27"/>
  <c r="AQ26" i="27"/>
  <c r="AI5" i="27"/>
  <c r="BM20" i="26"/>
  <c r="BI6" i="26"/>
  <c r="V43" i="24"/>
  <c r="AS8" i="23"/>
  <c r="AS11" i="23"/>
  <c r="G8" i="22"/>
  <c r="T14" i="22"/>
  <c r="O12" i="51" s="1"/>
  <c r="BJ26" i="21"/>
  <c r="BJ16" i="21"/>
  <c r="BJ8" i="21"/>
  <c r="AD25" i="22"/>
  <c r="AD14" i="22"/>
  <c r="AD24" i="22"/>
  <c r="AD11" i="22"/>
  <c r="AD18" i="22"/>
  <c r="AD9" i="22"/>
  <c r="AD15" i="22"/>
  <c r="BP25" i="22"/>
  <c r="BP13" i="22"/>
  <c r="BP22" i="22"/>
  <c r="BP20" i="22"/>
  <c r="BP26" i="22"/>
  <c r="BP7" i="22"/>
  <c r="BI10" i="19"/>
  <c r="BI22" i="19"/>
  <c r="F47" i="19"/>
  <c r="F30" i="19"/>
  <c r="AG11" i="19"/>
  <c r="X31" i="19"/>
  <c r="X41" i="19"/>
  <c r="X49" i="19"/>
  <c r="J48" i="19"/>
  <c r="O20" i="19"/>
  <c r="R18" i="50" s="1"/>
  <c r="O25" i="19"/>
  <c r="O24" i="19"/>
  <c r="O13" i="19"/>
  <c r="O26" i="19"/>
  <c r="O15" i="19"/>
  <c r="O18" i="19"/>
  <c r="O21" i="19"/>
  <c r="O6" i="19"/>
  <c r="O7" i="19"/>
  <c r="K30" i="18"/>
  <c r="W29" i="18"/>
  <c r="AE23" i="18"/>
  <c r="AK15" i="18"/>
  <c r="AK22" i="18"/>
  <c r="AK12" i="18"/>
  <c r="AK10" i="18"/>
  <c r="AK18" i="18"/>
  <c r="AK7" i="18"/>
  <c r="AK26" i="18"/>
  <c r="AK6" i="18"/>
  <c r="AK14" i="18"/>
  <c r="AK21" i="18"/>
  <c r="AK19" i="18"/>
  <c r="AK8" i="18"/>
  <c r="AK17" i="18"/>
  <c r="AK5" i="18"/>
  <c r="BO9" i="18"/>
  <c r="BO25" i="18"/>
  <c r="BO7" i="18"/>
  <c r="BO8" i="18"/>
  <c r="BO20" i="18"/>
  <c r="BO14" i="18"/>
  <c r="BO18" i="18"/>
  <c r="BO26" i="18"/>
  <c r="BO16" i="18"/>
  <c r="BO10" i="18"/>
  <c r="BO13" i="18"/>
  <c r="BO21" i="18"/>
  <c r="BO11" i="18"/>
  <c r="BO15" i="18"/>
  <c r="AO25" i="16"/>
  <c r="I6" i="16"/>
  <c r="I22" i="16"/>
  <c r="AN8" i="16"/>
  <c r="AH16" i="16"/>
  <c r="Z34" i="16"/>
  <c r="N47" i="16"/>
  <c r="AU16" i="19"/>
  <c r="AU25" i="19"/>
  <c r="AU26" i="19"/>
  <c r="AU12" i="19"/>
  <c r="AU7" i="19"/>
  <c r="AU24" i="19"/>
  <c r="AU23" i="19"/>
  <c r="AU14" i="19"/>
  <c r="AU10" i="19"/>
  <c r="AU20" i="19"/>
  <c r="AU21" i="19"/>
  <c r="AU11" i="19"/>
  <c r="AU15" i="19"/>
  <c r="R17" i="17"/>
  <c r="R8" i="17"/>
  <c r="R7" i="17"/>
  <c r="R26" i="17"/>
  <c r="R9" i="17"/>
  <c r="R11" i="17"/>
  <c r="R25" i="17"/>
  <c r="R22" i="17"/>
  <c r="R14" i="17"/>
  <c r="R16" i="17"/>
  <c r="R6" i="17"/>
  <c r="R19" i="17"/>
  <c r="R12" i="17"/>
  <c r="R13" i="17"/>
  <c r="O6" i="16"/>
  <c r="BN7" i="16"/>
  <c r="AG23" i="16"/>
  <c r="AD22" i="16"/>
  <c r="L20" i="16"/>
  <c r="X39" i="15"/>
  <c r="I38" i="15"/>
  <c r="I24" i="15"/>
  <c r="AH5" i="23"/>
  <c r="AH20" i="23"/>
  <c r="AH8" i="23"/>
  <c r="AH16" i="23"/>
  <c r="AH14" i="23"/>
  <c r="AH7" i="23"/>
  <c r="AH24" i="23"/>
  <c r="AH12" i="23"/>
  <c r="AH9" i="23"/>
  <c r="AH21" i="23"/>
  <c r="AQ24" i="19"/>
  <c r="AQ5" i="19"/>
  <c r="AQ26" i="19"/>
  <c r="AQ17" i="19"/>
  <c r="AQ25" i="19"/>
  <c r="AQ14" i="19"/>
  <c r="AQ20" i="19"/>
  <c r="AQ7" i="19"/>
  <c r="AK17" i="17"/>
  <c r="AK20" i="17"/>
  <c r="AK16" i="17"/>
  <c r="AK24" i="17"/>
  <c r="X45" i="15"/>
  <c r="L48" i="15"/>
  <c r="X24" i="15" s="1"/>
  <c r="AX24" i="15" s="1"/>
  <c r="X50" i="15"/>
  <c r="X41" i="15"/>
  <c r="X32" i="15"/>
  <c r="X42" i="15"/>
  <c r="X33" i="15"/>
  <c r="L32" i="15"/>
  <c r="X46" i="15"/>
  <c r="L49" i="15"/>
  <c r="L40" i="15"/>
  <c r="L31" i="15"/>
  <c r="L38" i="15"/>
  <c r="X31" i="15"/>
  <c r="L39" i="15"/>
  <c r="L45" i="15"/>
  <c r="X47" i="15"/>
  <c r="X38" i="15"/>
  <c r="X29" i="15"/>
  <c r="L33" i="15"/>
  <c r="L29" i="15"/>
  <c r="X37" i="15"/>
  <c r="X13" i="15" s="1"/>
  <c r="AX13" i="15" s="1"/>
  <c r="X30" i="15"/>
  <c r="X49" i="15"/>
  <c r="X40" i="15"/>
  <c r="L43" i="15"/>
  <c r="L34" i="15"/>
  <c r="L44" i="15"/>
  <c r="X34" i="15"/>
  <c r="L41" i="15"/>
  <c r="AP8" i="16"/>
  <c r="AP13" i="16"/>
  <c r="AP9" i="16"/>
  <c r="AP10" i="16"/>
  <c r="AP7" i="16"/>
  <c r="AP23" i="16"/>
  <c r="X140" i="68" s="1"/>
  <c r="AP17" i="16"/>
  <c r="AP6" i="16"/>
  <c r="AP22" i="16"/>
  <c r="AP14" i="16"/>
  <c r="AP5" i="16"/>
  <c r="AP25" i="16"/>
  <c r="AP11" i="16"/>
  <c r="AP12" i="16"/>
  <c r="AP26" i="16"/>
  <c r="AP19" i="16"/>
  <c r="AP15" i="16"/>
  <c r="AR17" i="28"/>
  <c r="H10" i="27"/>
  <c r="X32" i="19"/>
  <c r="X8" i="19" s="1"/>
  <c r="AX8" i="19" s="1"/>
  <c r="AT20" i="16"/>
  <c r="AC50" i="14"/>
  <c r="Q49" i="14"/>
  <c r="AC47" i="14"/>
  <c r="Q46" i="14"/>
  <c r="AC44" i="14"/>
  <c r="Q43" i="14"/>
  <c r="AC41" i="14"/>
  <c r="Q40" i="14"/>
  <c r="AC38" i="14"/>
  <c r="Q50" i="14"/>
  <c r="AC48" i="14"/>
  <c r="Q47" i="14"/>
  <c r="AC45" i="14"/>
  <c r="Q44" i="14"/>
  <c r="AC42" i="14"/>
  <c r="Q41" i="14"/>
  <c r="AC39" i="14"/>
  <c r="Q38" i="14"/>
  <c r="AC36" i="14"/>
  <c r="Q35" i="14"/>
  <c r="AC33" i="14"/>
  <c r="Q32" i="14"/>
  <c r="AC30" i="14"/>
  <c r="Q29" i="14"/>
  <c r="Q36" i="14"/>
  <c r="AC12" i="14" s="1"/>
  <c r="AC34" i="14"/>
  <c r="AC49" i="14"/>
  <c r="Q45" i="14"/>
  <c r="AC43" i="14"/>
  <c r="Q39" i="14"/>
  <c r="AC37" i="14"/>
  <c r="Q30" i="14"/>
  <c r="Q42" i="14"/>
  <c r="AC18" i="14" s="1"/>
  <c r="BC18" i="14" s="1"/>
  <c r="AC40" i="14"/>
  <c r="AC35" i="14"/>
  <c r="Q31" i="14"/>
  <c r="Q48" i="14"/>
  <c r="AC46" i="14"/>
  <c r="AC29" i="14"/>
  <c r="Q33" i="14"/>
  <c r="Q37" i="14"/>
  <c r="AC32" i="14"/>
  <c r="Q34" i="14"/>
  <c r="AC31" i="14"/>
  <c r="AE26" i="14"/>
  <c r="AE25" i="14"/>
  <c r="AE23" i="14"/>
  <c r="AE21" i="14"/>
  <c r="AE19" i="14"/>
  <c r="AE17" i="14"/>
  <c r="AE15" i="14"/>
  <c r="AE13" i="14"/>
  <c r="AE12" i="14"/>
  <c r="AE24" i="14"/>
  <c r="AE11" i="14"/>
  <c r="AE9" i="14"/>
  <c r="AE7" i="14"/>
  <c r="AE22" i="14"/>
  <c r="AE16" i="14"/>
  <c r="AE18" i="14"/>
  <c r="AE10" i="14"/>
  <c r="AE8" i="14"/>
  <c r="AE6" i="14"/>
  <c r="AE20" i="14"/>
  <c r="AE14" i="14"/>
  <c r="AE5" i="14"/>
  <c r="I5" i="16"/>
  <c r="I42" i="16"/>
  <c r="I40" i="16"/>
  <c r="I46" i="16"/>
  <c r="I26" i="16"/>
  <c r="I50" i="16"/>
  <c r="I13" i="16"/>
  <c r="I47" i="16"/>
  <c r="I30" i="16"/>
  <c r="I44" i="16"/>
  <c r="I36" i="16"/>
  <c r="I25" i="16"/>
  <c r="I12" i="16"/>
  <c r="I9" i="16"/>
  <c r="I41" i="16"/>
  <c r="I24" i="16"/>
  <c r="I43" i="16"/>
  <c r="I33" i="16"/>
  <c r="I23" i="16"/>
  <c r="I10" i="16"/>
  <c r="I29" i="16"/>
  <c r="I11" i="16"/>
  <c r="I7" i="16"/>
  <c r="I45" i="16"/>
  <c r="I32" i="16"/>
  <c r="I21" i="16"/>
  <c r="I20" i="16"/>
  <c r="I49" i="16"/>
  <c r="I15" i="16"/>
  <c r="V49" i="14"/>
  <c r="J48" i="14"/>
  <c r="V46" i="14"/>
  <c r="J45" i="14"/>
  <c r="V43" i="14"/>
  <c r="J42" i="14"/>
  <c r="V40" i="14"/>
  <c r="J39" i="14"/>
  <c r="V37" i="14"/>
  <c r="J36" i="14"/>
  <c r="V34" i="14"/>
  <c r="J33" i="14"/>
  <c r="V31" i="14"/>
  <c r="J30" i="14"/>
  <c r="J50" i="14"/>
  <c r="V48" i="14"/>
  <c r="J44" i="14"/>
  <c r="V42" i="14"/>
  <c r="J38" i="14"/>
  <c r="J31" i="14"/>
  <c r="V29" i="14"/>
  <c r="J34" i="14"/>
  <c r="V32" i="14"/>
  <c r="J49" i="14"/>
  <c r="V47" i="14"/>
  <c r="J35" i="14"/>
  <c r="J32" i="14"/>
  <c r="J41" i="14"/>
  <c r="V39" i="14"/>
  <c r="V33" i="14"/>
  <c r="V30" i="14"/>
  <c r="V50" i="14"/>
  <c r="V44" i="14"/>
  <c r="J43" i="14"/>
  <c r="J47" i="14"/>
  <c r="V45" i="14"/>
  <c r="J37" i="14"/>
  <c r="J46" i="14"/>
  <c r="V38" i="14"/>
  <c r="V36" i="14"/>
  <c r="J29" i="14"/>
  <c r="V41" i="14"/>
  <c r="V35" i="14"/>
  <c r="J40" i="14"/>
  <c r="L5" i="28"/>
  <c r="AQ9" i="27"/>
  <c r="AI14" i="27"/>
  <c r="AQ25" i="26"/>
  <c r="AS10" i="23"/>
  <c r="AH11" i="23"/>
  <c r="AI12" i="24"/>
  <c r="AI11" i="24"/>
  <c r="AI7" i="24"/>
  <c r="AI16" i="24"/>
  <c r="G22" i="22"/>
  <c r="F5" i="19"/>
  <c r="F31" i="19"/>
  <c r="BI8" i="19"/>
  <c r="F26" i="19"/>
  <c r="AF13" i="19"/>
  <c r="L38" i="19"/>
  <c r="L49" i="19"/>
  <c r="V39" i="19"/>
  <c r="AA36" i="20"/>
  <c r="O45" i="20"/>
  <c r="O29" i="20"/>
  <c r="AA47" i="20"/>
  <c r="O44" i="20"/>
  <c r="E26" i="19"/>
  <c r="E23" i="19"/>
  <c r="E8" i="19"/>
  <c r="E24" i="19"/>
  <c r="E18" i="19"/>
  <c r="E14" i="19"/>
  <c r="E5" i="19"/>
  <c r="E20" i="19"/>
  <c r="E15" i="19"/>
  <c r="E25" i="19"/>
  <c r="E22" i="19"/>
  <c r="E11" i="19"/>
  <c r="E12" i="19"/>
  <c r="E7" i="19"/>
  <c r="K36" i="18"/>
  <c r="K31" i="18"/>
  <c r="P42" i="18"/>
  <c r="P46" i="18"/>
  <c r="P43" i="18"/>
  <c r="AB39" i="18"/>
  <c r="AK26" i="17"/>
  <c r="AD19" i="17"/>
  <c r="K22" i="19"/>
  <c r="K12" i="19"/>
  <c r="K20" i="19"/>
  <c r="K18" i="19"/>
  <c r="G22" i="18"/>
  <c r="G40" i="18"/>
  <c r="G21" i="18"/>
  <c r="G31" i="18"/>
  <c r="G8" i="18"/>
  <c r="G19" i="18"/>
  <c r="G38" i="18"/>
  <c r="G37" i="18"/>
  <c r="AO26" i="16"/>
  <c r="I8" i="16"/>
  <c r="I35" i="16"/>
  <c r="X47" i="17"/>
  <c r="L49" i="17"/>
  <c r="L30" i="17"/>
  <c r="L40" i="17"/>
  <c r="X31" i="17"/>
  <c r="L44" i="17"/>
  <c r="X38" i="17"/>
  <c r="X33" i="17"/>
  <c r="L48" i="17"/>
  <c r="AN10" i="16"/>
  <c r="AH20" i="16"/>
  <c r="N42" i="16"/>
  <c r="Z32" i="16"/>
  <c r="AP24" i="16"/>
  <c r="O8" i="16"/>
  <c r="BN10" i="16"/>
  <c r="AG6" i="16"/>
  <c r="AD13" i="16"/>
  <c r="L24" i="16"/>
  <c r="L35" i="15"/>
  <c r="X44" i="15"/>
  <c r="I26" i="15"/>
  <c r="I14" i="15"/>
  <c r="I45" i="15"/>
  <c r="AP20" i="16"/>
  <c r="T23" i="18"/>
  <c r="S21" i="51" s="1"/>
  <c r="AA10" i="15"/>
  <c r="BA10" i="15" s="1"/>
  <c r="I48" i="14"/>
  <c r="I45" i="14"/>
  <c r="I42" i="14"/>
  <c r="I39" i="14"/>
  <c r="I49" i="14"/>
  <c r="I46" i="14"/>
  <c r="I43" i="14"/>
  <c r="I40" i="14"/>
  <c r="I37" i="14"/>
  <c r="I34" i="14"/>
  <c r="I31" i="14"/>
  <c r="I29" i="14"/>
  <c r="I47" i="14"/>
  <c r="I41" i="14"/>
  <c r="I32" i="14"/>
  <c r="I24" i="14"/>
  <c r="I44" i="14"/>
  <c r="I26" i="14"/>
  <c r="I25" i="14"/>
  <c r="I23" i="14"/>
  <c r="I22" i="14"/>
  <c r="I20" i="14"/>
  <c r="I18" i="14"/>
  <c r="I16" i="14"/>
  <c r="I14" i="14"/>
  <c r="I50" i="14"/>
  <c r="I38" i="14"/>
  <c r="I30" i="14"/>
  <c r="I12" i="14"/>
  <c r="I10" i="14"/>
  <c r="I8" i="14"/>
  <c r="I17" i="14"/>
  <c r="I35" i="14"/>
  <c r="I11" i="14"/>
  <c r="I9" i="14"/>
  <c r="I7" i="14"/>
  <c r="I21" i="14"/>
  <c r="I36" i="14"/>
  <c r="I5" i="14"/>
  <c r="I33" i="14"/>
  <c r="I19" i="14"/>
  <c r="I13" i="14"/>
  <c r="I15" i="14"/>
  <c r="I6" i="14"/>
  <c r="BJ25" i="14"/>
  <c r="BJ24" i="14"/>
  <c r="BJ21" i="14"/>
  <c r="BJ20" i="14"/>
  <c r="BJ19" i="14"/>
  <c r="BJ18" i="14"/>
  <c r="BJ17" i="14"/>
  <c r="BJ16" i="14"/>
  <c r="BJ15" i="14"/>
  <c r="BJ14" i="14"/>
  <c r="BJ13" i="14"/>
  <c r="BJ12" i="14"/>
  <c r="BJ10" i="14"/>
  <c r="BJ8" i="14"/>
  <c r="BJ6" i="14"/>
  <c r="BJ26" i="14"/>
  <c r="BJ5" i="14"/>
  <c r="BJ22" i="14"/>
  <c r="BJ11" i="14"/>
  <c r="BJ7" i="14"/>
  <c r="BJ23" i="14"/>
  <c r="BJ9" i="14"/>
  <c r="P26" i="14"/>
  <c r="P25" i="14"/>
  <c r="P23" i="14"/>
  <c r="P24" i="14"/>
  <c r="P22" i="14"/>
  <c r="P21" i="14"/>
  <c r="P20" i="14"/>
  <c r="P19" i="14"/>
  <c r="P18" i="14"/>
  <c r="P17" i="14"/>
  <c r="P16" i="14"/>
  <c r="P15" i="14"/>
  <c r="P14" i="14"/>
  <c r="P13" i="14"/>
  <c r="P11" i="14"/>
  <c r="P9" i="14"/>
  <c r="P7" i="14"/>
  <c r="P12" i="14"/>
  <c r="P6" i="14"/>
  <c r="P5" i="14"/>
  <c r="P10" i="14"/>
  <c r="P8" i="14"/>
  <c r="BO26" i="14"/>
  <c r="BO23" i="14"/>
  <c r="BO21" i="14"/>
  <c r="BO19" i="14"/>
  <c r="BO17" i="14"/>
  <c r="BO15" i="14"/>
  <c r="BO13" i="14"/>
  <c r="BO25" i="14"/>
  <c r="BO24" i="14"/>
  <c r="BO22" i="14"/>
  <c r="BO11" i="14"/>
  <c r="BO9" i="14"/>
  <c r="BO7" i="14"/>
  <c r="BO18" i="14"/>
  <c r="BO12" i="14"/>
  <c r="BO20" i="14"/>
  <c r="BO14" i="14"/>
  <c r="BO10" i="14"/>
  <c r="BO8" i="14"/>
  <c r="BO6" i="14"/>
  <c r="BO16" i="14"/>
  <c r="BO5" i="14"/>
  <c r="BM26" i="14"/>
  <c r="BM23" i="14"/>
  <c r="BM25" i="14"/>
  <c r="BM24" i="14"/>
  <c r="BM11" i="14"/>
  <c r="BM9" i="14"/>
  <c r="BM7" i="14"/>
  <c r="BM21" i="14"/>
  <c r="BM20" i="14"/>
  <c r="BM19" i="14"/>
  <c r="BM18" i="14"/>
  <c r="BM17" i="14"/>
  <c r="BM16" i="14"/>
  <c r="BM15" i="14"/>
  <c r="BM14" i="14"/>
  <c r="BM13" i="14"/>
  <c r="BM12" i="14"/>
  <c r="BM10" i="14"/>
  <c r="BM8" i="14"/>
  <c r="BM6" i="14"/>
  <c r="BM22" i="14"/>
  <c r="BM5" i="14"/>
  <c r="BL26" i="14"/>
  <c r="BL25" i="14"/>
  <c r="BL24" i="14"/>
  <c r="BL22" i="14"/>
  <c r="BL23" i="14"/>
  <c r="BL20" i="14"/>
  <c r="BL18" i="14"/>
  <c r="BL16" i="14"/>
  <c r="BL14" i="14"/>
  <c r="BL12" i="14"/>
  <c r="BL10" i="14"/>
  <c r="BL8" i="14"/>
  <c r="BL6" i="14"/>
  <c r="BL17" i="14"/>
  <c r="BL11" i="14"/>
  <c r="BL9" i="14"/>
  <c r="BL7" i="14"/>
  <c r="BL21" i="14"/>
  <c r="BL5" i="14"/>
  <c r="BL19" i="14"/>
  <c r="BL13" i="14"/>
  <c r="BL15" i="14"/>
  <c r="T8" i="16"/>
  <c r="U6" i="51" s="1"/>
  <c r="T9" i="16"/>
  <c r="U7" i="51" s="1"/>
  <c r="T26" i="16"/>
  <c r="U24" i="51" s="1"/>
  <c r="T19" i="16"/>
  <c r="U17" i="51" s="1"/>
  <c r="T7" i="16"/>
  <c r="U5" i="51" s="1"/>
  <c r="AB20" i="16"/>
  <c r="BB20" i="16" s="1"/>
  <c r="BK26" i="14"/>
  <c r="BK21" i="14"/>
  <c r="BK19" i="14"/>
  <c r="BK17" i="14"/>
  <c r="BK15" i="14"/>
  <c r="BK13" i="14"/>
  <c r="BK22" i="14"/>
  <c r="BK20" i="14"/>
  <c r="BK14" i="14"/>
  <c r="BK24" i="14"/>
  <c r="BK23" i="14"/>
  <c r="BK25" i="14"/>
  <c r="BK5" i="14"/>
  <c r="BK16" i="14"/>
  <c r="BK8" i="14"/>
  <c r="BK6" i="14"/>
  <c r="BK18" i="14"/>
  <c r="BK12" i="14"/>
  <c r="BK10" i="14"/>
  <c r="BK11" i="14"/>
  <c r="BK7" i="14"/>
  <c r="BK9" i="14"/>
  <c r="R26" i="14"/>
  <c r="R25" i="14"/>
  <c r="R23" i="14"/>
  <c r="R24" i="14"/>
  <c r="R21" i="14"/>
  <c r="R19" i="14"/>
  <c r="R17" i="14"/>
  <c r="R15" i="14"/>
  <c r="R13" i="14"/>
  <c r="R12" i="14"/>
  <c r="R11" i="14"/>
  <c r="R9" i="14"/>
  <c r="R7" i="14"/>
  <c r="R22" i="14"/>
  <c r="R16" i="14"/>
  <c r="R10" i="14"/>
  <c r="R8" i="14"/>
  <c r="R6" i="14"/>
  <c r="R18" i="14"/>
  <c r="R20" i="14"/>
  <c r="R14" i="14"/>
  <c r="R5" i="14"/>
  <c r="AB49" i="14"/>
  <c r="P48" i="14"/>
  <c r="AB46" i="14"/>
  <c r="P45" i="14"/>
  <c r="AB43" i="14"/>
  <c r="P42" i="14"/>
  <c r="AB40" i="14"/>
  <c r="P39" i="14"/>
  <c r="AB37" i="14"/>
  <c r="P36" i="14"/>
  <c r="AB34" i="14"/>
  <c r="P33" i="14"/>
  <c r="AB31" i="14"/>
  <c r="P30" i="14"/>
  <c r="P47" i="14"/>
  <c r="AB45" i="14"/>
  <c r="P41" i="14"/>
  <c r="AB39" i="14"/>
  <c r="P34" i="14"/>
  <c r="AB32" i="14"/>
  <c r="P37" i="14"/>
  <c r="AB35" i="14"/>
  <c r="AB50" i="14"/>
  <c r="P38" i="14"/>
  <c r="P44" i="14"/>
  <c r="AB42" i="14"/>
  <c r="P35" i="14"/>
  <c r="P50" i="14"/>
  <c r="AB48" i="14"/>
  <c r="AB41" i="14"/>
  <c r="AB29" i="14"/>
  <c r="P49" i="14"/>
  <c r="AB47" i="14"/>
  <c r="P43" i="14"/>
  <c r="AB33" i="14"/>
  <c r="P46" i="14"/>
  <c r="AB36" i="14"/>
  <c r="P32" i="14"/>
  <c r="AB38" i="14"/>
  <c r="AB30" i="14"/>
  <c r="P29" i="14"/>
  <c r="P40" i="14"/>
  <c r="AB44" i="14"/>
  <c r="P31" i="14"/>
  <c r="N50" i="14"/>
  <c r="Z48" i="14"/>
  <c r="N47" i="14"/>
  <c r="Z45" i="14"/>
  <c r="N44" i="14"/>
  <c r="Z42" i="14"/>
  <c r="N41" i="14"/>
  <c r="Z39" i="14"/>
  <c r="N38" i="14"/>
  <c r="Z36" i="14"/>
  <c r="N35" i="14"/>
  <c r="Z33" i="14"/>
  <c r="N32" i="14"/>
  <c r="Z30" i="14"/>
  <c r="N29" i="14"/>
  <c r="Z50" i="14"/>
  <c r="N46" i="14"/>
  <c r="Z44" i="14"/>
  <c r="N40" i="14"/>
  <c r="Z38" i="14"/>
  <c r="Z37" i="14"/>
  <c r="N30" i="14"/>
  <c r="N33" i="14"/>
  <c r="Z31" i="14"/>
  <c r="N48" i="14"/>
  <c r="Z46" i="14"/>
  <c r="N43" i="14"/>
  <c r="Z41" i="14"/>
  <c r="Z32" i="14"/>
  <c r="Z29" i="14"/>
  <c r="N49" i="14"/>
  <c r="Z47" i="14"/>
  <c r="Z40" i="14"/>
  <c r="N37" i="14"/>
  <c r="N36" i="14"/>
  <c r="N39" i="14"/>
  <c r="N34" i="14"/>
  <c r="Z34" i="14"/>
  <c r="N31" i="14"/>
  <c r="Z49" i="14"/>
  <c r="Z43" i="14"/>
  <c r="N45" i="14"/>
  <c r="N42" i="14"/>
  <c r="Z35" i="14"/>
  <c r="Q22" i="14"/>
  <c r="Q20" i="14"/>
  <c r="Q18" i="14"/>
  <c r="Q16" i="14"/>
  <c r="Q14" i="14"/>
  <c r="Q19" i="14"/>
  <c r="Q13" i="14"/>
  <c r="Q25" i="14"/>
  <c r="Q26" i="14"/>
  <c r="Q23" i="14"/>
  <c r="Q24" i="14"/>
  <c r="Q21" i="14"/>
  <c r="Q12" i="14"/>
  <c r="Q6" i="14"/>
  <c r="Q5" i="14"/>
  <c r="Q15" i="14"/>
  <c r="Q10" i="14"/>
  <c r="Q7" i="14"/>
  <c r="Q17" i="14"/>
  <c r="Q11" i="14"/>
  <c r="Q9" i="14"/>
  <c r="Q8" i="14"/>
  <c r="W50" i="14"/>
  <c r="K49" i="14"/>
  <c r="W47" i="14"/>
  <c r="K46" i="14"/>
  <c r="W44" i="14"/>
  <c r="K43" i="14"/>
  <c r="W41" i="14"/>
  <c r="K40" i="14"/>
  <c r="W38" i="14"/>
  <c r="K50" i="14"/>
  <c r="W48" i="14"/>
  <c r="K47" i="14"/>
  <c r="W45" i="14"/>
  <c r="K44" i="14"/>
  <c r="W42" i="14"/>
  <c r="K41" i="14"/>
  <c r="W39" i="14"/>
  <c r="K38" i="14"/>
  <c r="W36" i="14"/>
  <c r="K35" i="14"/>
  <c r="W33" i="14"/>
  <c r="K32" i="14"/>
  <c r="W30" i="14"/>
  <c r="K29" i="14"/>
  <c r="K33" i="14"/>
  <c r="W31" i="14"/>
  <c r="K48" i="14"/>
  <c r="W46" i="14"/>
  <c r="K42" i="14"/>
  <c r="W40" i="14"/>
  <c r="K36" i="14"/>
  <c r="W34" i="14"/>
  <c r="K39" i="14"/>
  <c r="K45" i="14"/>
  <c r="W43" i="14"/>
  <c r="K37" i="14"/>
  <c r="K34" i="14"/>
  <c r="W32" i="14"/>
  <c r="W35" i="14"/>
  <c r="K31" i="14"/>
  <c r="W29" i="14"/>
  <c r="W49" i="14"/>
  <c r="W37" i="14"/>
  <c r="K30" i="14"/>
  <c r="AI26" i="14"/>
  <c r="AI25" i="14"/>
  <c r="AI23" i="14"/>
  <c r="AI22" i="14"/>
  <c r="AI21" i="14"/>
  <c r="AI20" i="14"/>
  <c r="AI19" i="14"/>
  <c r="AI18" i="14"/>
  <c r="AI17" i="14"/>
  <c r="AI16" i="14"/>
  <c r="AI15" i="14"/>
  <c r="AI14" i="14"/>
  <c r="AI13" i="14"/>
  <c r="AI11" i="14"/>
  <c r="AI9" i="14"/>
  <c r="AI7" i="14"/>
  <c r="AI24" i="14"/>
  <c r="AI6" i="14"/>
  <c r="AI12" i="14"/>
  <c r="AI10" i="14"/>
  <c r="AI5" i="14"/>
  <c r="AI8" i="14"/>
  <c r="AF5" i="16"/>
  <c r="AF7" i="16"/>
  <c r="AF18" i="16"/>
  <c r="BI26" i="14"/>
  <c r="BI23" i="14"/>
  <c r="BI21" i="14"/>
  <c r="BI19" i="14"/>
  <c r="BI17" i="14"/>
  <c r="BI15" i="14"/>
  <c r="BI13" i="14"/>
  <c r="BI22" i="14"/>
  <c r="BI25" i="14"/>
  <c r="BI24" i="14"/>
  <c r="BI11" i="14"/>
  <c r="BI9" i="14"/>
  <c r="BI7" i="14"/>
  <c r="BI20" i="14"/>
  <c r="BI14" i="14"/>
  <c r="BI16" i="14"/>
  <c r="BI12" i="14"/>
  <c r="BI10" i="14"/>
  <c r="BI5" i="14"/>
  <c r="BI8" i="14"/>
  <c r="BI18" i="14"/>
  <c r="BI6" i="14"/>
  <c r="V23" i="17"/>
  <c r="AV23" i="17" s="1"/>
  <c r="AO26" i="14"/>
  <c r="AO25" i="14"/>
  <c r="AO23" i="14"/>
  <c r="AO24" i="14"/>
  <c r="AO11" i="14"/>
  <c r="AO9" i="14"/>
  <c r="AO7" i="14"/>
  <c r="AO21" i="14"/>
  <c r="AO18" i="14"/>
  <c r="AO15" i="14"/>
  <c r="AO6" i="14"/>
  <c r="AO22" i="14"/>
  <c r="AO10" i="14"/>
  <c r="AO8" i="14"/>
  <c r="AO17" i="14"/>
  <c r="AO14" i="14"/>
  <c r="AO5" i="14"/>
  <c r="AO20" i="14"/>
  <c r="AO19" i="14"/>
  <c r="AO16" i="14"/>
  <c r="AO13" i="14"/>
  <c r="AO12" i="14"/>
  <c r="H50" i="14"/>
  <c r="H47" i="14"/>
  <c r="H44" i="14"/>
  <c r="H41" i="14"/>
  <c r="H38" i="14"/>
  <c r="H35" i="14"/>
  <c r="H32" i="14"/>
  <c r="H29" i="14"/>
  <c r="H49" i="14"/>
  <c r="H43" i="14"/>
  <c r="H36" i="14"/>
  <c r="H30" i="14"/>
  <c r="H40" i="14"/>
  <c r="H37" i="14"/>
  <c r="H46" i="14"/>
  <c r="H31" i="14"/>
  <c r="H21" i="14"/>
  <c r="H19" i="14"/>
  <c r="H17" i="14"/>
  <c r="H15" i="14"/>
  <c r="H13" i="14"/>
  <c r="H42" i="14"/>
  <c r="H39" i="14"/>
  <c r="H34" i="14"/>
  <c r="H25" i="14"/>
  <c r="H20" i="14"/>
  <c r="H14" i="14"/>
  <c r="H24" i="14"/>
  <c r="H23" i="14"/>
  <c r="H26" i="14"/>
  <c r="H33" i="14"/>
  <c r="H48" i="14"/>
  <c r="H6" i="14"/>
  <c r="H5" i="14"/>
  <c r="H9" i="14"/>
  <c r="H45" i="14"/>
  <c r="H16" i="14"/>
  <c r="H8" i="14"/>
  <c r="H22" i="14"/>
  <c r="H18" i="14"/>
  <c r="H12" i="14"/>
  <c r="H11" i="14"/>
  <c r="H10" i="14"/>
  <c r="H7" i="14"/>
  <c r="AH24" i="14"/>
  <c r="AH22" i="14"/>
  <c r="AH20" i="14"/>
  <c r="AH18" i="14"/>
  <c r="AH16" i="14"/>
  <c r="AH14" i="14"/>
  <c r="AH26" i="14"/>
  <c r="AH25" i="14"/>
  <c r="AH10" i="14"/>
  <c r="AH8" i="14"/>
  <c r="AH23" i="14"/>
  <c r="AH12" i="14"/>
  <c r="AH17" i="14"/>
  <c r="AH21" i="14"/>
  <c r="AH19" i="14"/>
  <c r="AH13" i="14"/>
  <c r="AH5" i="14"/>
  <c r="AH7" i="14"/>
  <c r="AH6" i="14"/>
  <c r="AH15" i="14"/>
  <c r="AH11" i="14"/>
  <c r="AH9" i="14"/>
  <c r="AF24" i="14"/>
  <c r="AF26" i="14"/>
  <c r="AF25" i="14"/>
  <c r="AF23" i="14"/>
  <c r="AF10" i="14"/>
  <c r="AF8" i="14"/>
  <c r="AF12" i="14"/>
  <c r="AF22" i="14"/>
  <c r="AF19" i="14"/>
  <c r="AF16" i="14"/>
  <c r="AF13" i="14"/>
  <c r="AF5" i="14"/>
  <c r="AF11" i="14"/>
  <c r="AF9" i="14"/>
  <c r="AF7" i="14"/>
  <c r="AF6" i="14"/>
  <c r="AF18" i="14"/>
  <c r="AF21" i="14"/>
  <c r="AF20" i="14"/>
  <c r="AF17" i="14"/>
  <c r="AF14" i="14"/>
  <c r="AF15" i="14"/>
  <c r="F49" i="14"/>
  <c r="F46" i="14"/>
  <c r="F43" i="14"/>
  <c r="F40" i="14"/>
  <c r="F37" i="14"/>
  <c r="F34" i="14"/>
  <c r="F31" i="14"/>
  <c r="F48" i="14"/>
  <c r="F42" i="14"/>
  <c r="F32" i="14"/>
  <c r="F35" i="14"/>
  <c r="F26" i="14"/>
  <c r="F25" i="14"/>
  <c r="F23" i="14"/>
  <c r="F50" i="14"/>
  <c r="F45" i="14"/>
  <c r="F21" i="14"/>
  <c r="F19" i="14"/>
  <c r="F17" i="14"/>
  <c r="F15" i="14"/>
  <c r="F13" i="14"/>
  <c r="F36" i="14"/>
  <c r="F33" i="14"/>
  <c r="F41" i="14"/>
  <c r="F24" i="14"/>
  <c r="F11" i="14"/>
  <c r="F9" i="14"/>
  <c r="F7" i="14"/>
  <c r="F47" i="14"/>
  <c r="F44" i="14"/>
  <c r="F30" i="14"/>
  <c r="F39" i="14"/>
  <c r="F20" i="14"/>
  <c r="F14" i="14"/>
  <c r="F38" i="14"/>
  <c r="F22" i="14"/>
  <c r="F16" i="14"/>
  <c r="F6" i="14"/>
  <c r="F10" i="14"/>
  <c r="F29" i="14"/>
  <c r="F5" i="14"/>
  <c r="F18" i="14"/>
  <c r="F12" i="14"/>
  <c r="F8" i="14"/>
  <c r="J26" i="14"/>
  <c r="J25" i="14"/>
  <c r="J23" i="14"/>
  <c r="J24" i="14"/>
  <c r="J11" i="14"/>
  <c r="J9" i="14"/>
  <c r="J7" i="14"/>
  <c r="J22" i="14"/>
  <c r="J21" i="14"/>
  <c r="J20" i="14"/>
  <c r="J19" i="14"/>
  <c r="J18" i="14"/>
  <c r="J17" i="14"/>
  <c r="J16" i="14"/>
  <c r="J15" i="14"/>
  <c r="J14" i="14"/>
  <c r="J13" i="14"/>
  <c r="J12" i="14"/>
  <c r="J10" i="14"/>
  <c r="J8" i="14"/>
  <c r="J6" i="14"/>
  <c r="J5" i="14"/>
  <c r="E22" i="14"/>
  <c r="E20" i="14"/>
  <c r="E18" i="14"/>
  <c r="E16" i="14"/>
  <c r="E14" i="14"/>
  <c r="E25" i="14"/>
  <c r="E17" i="14"/>
  <c r="E24" i="14"/>
  <c r="E26" i="14"/>
  <c r="E23" i="14"/>
  <c r="E21" i="14"/>
  <c r="E19" i="14"/>
  <c r="E13" i="14"/>
  <c r="E15" i="14"/>
  <c r="E8" i="14"/>
  <c r="E11" i="14"/>
  <c r="E10" i="14"/>
  <c r="E7" i="14"/>
  <c r="E6" i="14"/>
  <c r="E5" i="14"/>
  <c r="E9" i="14"/>
  <c r="E12" i="14"/>
  <c r="S24" i="15"/>
  <c r="S15" i="15"/>
  <c r="S17" i="15"/>
  <c r="T21" i="14"/>
  <c r="W19" i="51" s="1"/>
  <c r="T19" i="14"/>
  <c r="W17" i="51" s="1"/>
  <c r="T17" i="14"/>
  <c r="W15" i="51" s="1"/>
  <c r="T15" i="14"/>
  <c r="W13" i="51" s="1"/>
  <c r="T13" i="14"/>
  <c r="W11" i="51" s="1"/>
  <c r="T26" i="14"/>
  <c r="W24" i="51" s="1"/>
  <c r="T25" i="14"/>
  <c r="W23" i="51" s="1"/>
  <c r="T24" i="14"/>
  <c r="W22" i="51" s="1"/>
  <c r="T11" i="14"/>
  <c r="W9" i="51" s="1"/>
  <c r="T20" i="14"/>
  <c r="W18" i="51" s="1"/>
  <c r="T14" i="14"/>
  <c r="W12" i="51" s="1"/>
  <c r="T12" i="14"/>
  <c r="W10" i="51" s="1"/>
  <c r="T22" i="14"/>
  <c r="W20" i="51" s="1"/>
  <c r="T16" i="14"/>
  <c r="W14" i="51" s="1"/>
  <c r="T18" i="14"/>
  <c r="W16" i="51" s="1"/>
  <c r="T10" i="14"/>
  <c r="W8" i="51" s="1"/>
  <c r="T7" i="14"/>
  <c r="W5" i="51" s="1"/>
  <c r="T8" i="14"/>
  <c r="W6" i="51" s="1"/>
  <c r="T23" i="14"/>
  <c r="W21" i="51" s="1"/>
  <c r="T9" i="14"/>
  <c r="W7" i="51" s="1"/>
  <c r="T5" i="14"/>
  <c r="W3" i="51" s="1"/>
  <c r="T6" i="14"/>
  <c r="W4" i="51" s="1"/>
  <c r="M50" i="14"/>
  <c r="Y48" i="14"/>
  <c r="M47" i="14"/>
  <c r="Y45" i="14"/>
  <c r="M44" i="14"/>
  <c r="Y42" i="14"/>
  <c r="M41" i="14"/>
  <c r="Y39" i="14"/>
  <c r="M38" i="14"/>
  <c r="Y49" i="14"/>
  <c r="M48" i="14"/>
  <c r="Y46" i="14"/>
  <c r="M45" i="14"/>
  <c r="Y43" i="14"/>
  <c r="M42" i="14"/>
  <c r="Y40" i="14"/>
  <c r="M39" i="14"/>
  <c r="Y37" i="14"/>
  <c r="M36" i="14"/>
  <c r="Y34" i="14"/>
  <c r="M33" i="14"/>
  <c r="Y31" i="14"/>
  <c r="M30" i="14"/>
  <c r="M37" i="14"/>
  <c r="Y35" i="14"/>
  <c r="M49" i="14"/>
  <c r="Y47" i="14"/>
  <c r="M43" i="14"/>
  <c r="Y41" i="14"/>
  <c r="M31" i="14"/>
  <c r="Y29" i="14"/>
  <c r="Y50" i="14"/>
  <c r="M40" i="14"/>
  <c r="Y38" i="14"/>
  <c r="Y36" i="14"/>
  <c r="M32" i="14"/>
  <c r="M29" i="14"/>
  <c r="M35" i="14"/>
  <c r="Y30" i="14"/>
  <c r="Y44" i="14"/>
  <c r="Y32" i="14"/>
  <c r="M46" i="14"/>
  <c r="Y22" i="14" s="1"/>
  <c r="AY22" i="14" s="1"/>
  <c r="Y33" i="14"/>
  <c r="M34" i="14"/>
  <c r="Y10" i="14" s="1"/>
  <c r="AY10" i="14" s="1"/>
  <c r="AS21" i="14"/>
  <c r="AS19" i="14"/>
  <c r="AS17" i="14"/>
  <c r="AS15" i="14"/>
  <c r="AS13" i="14"/>
  <c r="AS12" i="14"/>
  <c r="AS22" i="14"/>
  <c r="AS16" i="14"/>
  <c r="AS25" i="14"/>
  <c r="AS24" i="14"/>
  <c r="AS23" i="14"/>
  <c r="AS6" i="14"/>
  <c r="AS5" i="14"/>
  <c r="AS20" i="14"/>
  <c r="AS18" i="14"/>
  <c r="AS7" i="14"/>
  <c r="AS14" i="14"/>
  <c r="AS10" i="14"/>
  <c r="AS26" i="14"/>
  <c r="AS11" i="14"/>
  <c r="AS9" i="14"/>
  <c r="AS8" i="14"/>
  <c r="AP22" i="14"/>
  <c r="AP20" i="14"/>
  <c r="AP18" i="14"/>
  <c r="AP16" i="14"/>
  <c r="AP14" i="14"/>
  <c r="AP19" i="14"/>
  <c r="AP13" i="14"/>
  <c r="AP12" i="14"/>
  <c r="AP25" i="14"/>
  <c r="AP24" i="14"/>
  <c r="AP26" i="14"/>
  <c r="AP21" i="14"/>
  <c r="AP15" i="14"/>
  <c r="AP11" i="14"/>
  <c r="AP9" i="14"/>
  <c r="AP23" i="14"/>
  <c r="AP6" i="14"/>
  <c r="AP5" i="14"/>
  <c r="AP8" i="14"/>
  <c r="AP17" i="14"/>
  <c r="AP7" i="14"/>
  <c r="AP10" i="14"/>
  <c r="AT24" i="14"/>
  <c r="AT25" i="14"/>
  <c r="AT23" i="14"/>
  <c r="AT22" i="14"/>
  <c r="AT20" i="14"/>
  <c r="AT18" i="14"/>
  <c r="AT16" i="14"/>
  <c r="AT14" i="14"/>
  <c r="AT10" i="14"/>
  <c r="AT8" i="14"/>
  <c r="AT6" i="14"/>
  <c r="AT19" i="14"/>
  <c r="AT13" i="14"/>
  <c r="AT12" i="14"/>
  <c r="AT11" i="14"/>
  <c r="AT9" i="14"/>
  <c r="AT7" i="14"/>
  <c r="AT26" i="14"/>
  <c r="AT5" i="14"/>
  <c r="AT21" i="14"/>
  <c r="AT15" i="14"/>
  <c r="AT17" i="14"/>
  <c r="BP25" i="14"/>
  <c r="BP24" i="14"/>
  <c r="BP26" i="14"/>
  <c r="BP23" i="14"/>
  <c r="BP22" i="14"/>
  <c r="BP10" i="14"/>
  <c r="BP8" i="14"/>
  <c r="BP6" i="14"/>
  <c r="BP21" i="14"/>
  <c r="BP18" i="14"/>
  <c r="BP15" i="14"/>
  <c r="BP12" i="14"/>
  <c r="BP5" i="14"/>
  <c r="BP11" i="14"/>
  <c r="BP9" i="14"/>
  <c r="BP7" i="14"/>
  <c r="BP20" i="14"/>
  <c r="BP14" i="14"/>
  <c r="BP19" i="14"/>
  <c r="BP16" i="14"/>
  <c r="BP13" i="14"/>
  <c r="BP17" i="14"/>
  <c r="F15" i="16"/>
  <c r="F23" i="16"/>
  <c r="F12" i="16"/>
  <c r="AN24" i="14"/>
  <c r="AN22" i="14"/>
  <c r="AN20" i="14"/>
  <c r="AN18" i="14"/>
  <c r="AN16" i="14"/>
  <c r="AN14" i="14"/>
  <c r="AN26" i="14"/>
  <c r="AN25" i="14"/>
  <c r="AN23" i="14"/>
  <c r="AN10" i="14"/>
  <c r="AN8" i="14"/>
  <c r="AN21" i="14"/>
  <c r="AN15" i="14"/>
  <c r="AN17" i="14"/>
  <c r="AN11" i="14"/>
  <c r="AN9" i="14"/>
  <c r="AN7" i="14"/>
  <c r="AN5" i="14"/>
  <c r="AN19" i="14"/>
  <c r="AN13" i="14"/>
  <c r="AN12" i="14"/>
  <c r="AN6" i="14"/>
  <c r="AC41" i="19"/>
  <c r="AC33" i="19"/>
  <c r="AC36" i="19"/>
  <c r="Q38" i="19"/>
  <c r="Q49" i="19"/>
  <c r="AT22" i="17"/>
  <c r="AT24" i="17"/>
  <c r="L45" i="16"/>
  <c r="L36" i="16"/>
  <c r="L49" i="16"/>
  <c r="L40" i="16"/>
  <c r="L35" i="16"/>
  <c r="L47" i="16"/>
  <c r="L50" i="16"/>
  <c r="X43" i="16"/>
  <c r="X34" i="16"/>
  <c r="X47" i="16"/>
  <c r="X38" i="16"/>
  <c r="X33" i="16"/>
  <c r="X42" i="16"/>
  <c r="L41" i="16"/>
  <c r="L42" i="16"/>
  <c r="L33" i="16"/>
  <c r="L46" i="16"/>
  <c r="L37" i="16"/>
  <c r="L29" i="16"/>
  <c r="L38" i="16"/>
  <c r="X39" i="16"/>
  <c r="X15" i="16" s="1"/>
  <c r="AX15" i="16" s="1"/>
  <c r="X49" i="16"/>
  <c r="X40" i="16"/>
  <c r="X31" i="16"/>
  <c r="X44" i="16"/>
  <c r="X35" i="16"/>
  <c r="X45" i="16"/>
  <c r="X30" i="16"/>
  <c r="L32" i="16"/>
  <c r="X46" i="16"/>
  <c r="X37" i="16"/>
  <c r="X50" i="16"/>
  <c r="X41" i="16"/>
  <c r="X32" i="16"/>
  <c r="X29" i="16"/>
  <c r="X48" i="16"/>
  <c r="M50" i="15"/>
  <c r="Y48" i="15"/>
  <c r="M47" i="15"/>
  <c r="Y45" i="15"/>
  <c r="M44" i="15"/>
  <c r="Y42" i="15"/>
  <c r="M41" i="15"/>
  <c r="Y39" i="15"/>
  <c r="M38" i="15"/>
  <c r="M49" i="15"/>
  <c r="Y47" i="15"/>
  <c r="M43" i="15"/>
  <c r="Y41" i="15"/>
  <c r="M34" i="15"/>
  <c r="M33" i="15"/>
  <c r="Y32" i="15"/>
  <c r="M32" i="15"/>
  <c r="Y31" i="15"/>
  <c r="Y30" i="15"/>
  <c r="Y37" i="15"/>
  <c r="Y36" i="15"/>
  <c r="Y29" i="15"/>
  <c r="M40" i="15"/>
  <c r="M37" i="15"/>
  <c r="M36" i="15"/>
  <c r="M35" i="15"/>
  <c r="M31" i="15"/>
  <c r="M29" i="15"/>
  <c r="Y50" i="15"/>
  <c r="M48" i="15"/>
  <c r="Y44" i="15"/>
  <c r="M42" i="15"/>
  <c r="Y35" i="15"/>
  <c r="Y49" i="15"/>
  <c r="Y43" i="15"/>
  <c r="M45" i="15"/>
  <c r="Y46" i="15"/>
  <c r="Y34" i="15"/>
  <c r="Y33" i="15"/>
  <c r="M46" i="15"/>
  <c r="Y40" i="15"/>
  <c r="M39" i="15"/>
  <c r="M30" i="15"/>
  <c r="Y6" i="15" s="1"/>
  <c r="AY6" i="15" s="1"/>
  <c r="Y38" i="15"/>
  <c r="P50" i="15"/>
  <c r="AB48" i="15"/>
  <c r="P47" i="15"/>
  <c r="AB45" i="15"/>
  <c r="P44" i="15"/>
  <c r="AB42" i="15"/>
  <c r="P41" i="15"/>
  <c r="AB49" i="15"/>
  <c r="P48" i="15"/>
  <c r="AB46" i="15"/>
  <c r="P45" i="15"/>
  <c r="AB43" i="15"/>
  <c r="P42" i="15"/>
  <c r="AB40" i="15"/>
  <c r="P39" i="15"/>
  <c r="AB37" i="15"/>
  <c r="P36" i="15"/>
  <c r="AB34" i="15"/>
  <c r="P33" i="15"/>
  <c r="AB31" i="15"/>
  <c r="P30" i="15"/>
  <c r="AB50" i="15"/>
  <c r="P46" i="15"/>
  <c r="AB44" i="15"/>
  <c r="P40" i="15"/>
  <c r="P43" i="15"/>
  <c r="AB41" i="15"/>
  <c r="AB32" i="15"/>
  <c r="P32" i="15"/>
  <c r="P38" i="15"/>
  <c r="AB33" i="15"/>
  <c r="AB39" i="15"/>
  <c r="AB38" i="15"/>
  <c r="AB35" i="15"/>
  <c r="P29" i="15"/>
  <c r="AB30" i="15"/>
  <c r="P35" i="15"/>
  <c r="P34" i="15"/>
  <c r="P31" i="15"/>
  <c r="P49" i="15"/>
  <c r="AB47" i="15"/>
  <c r="AB29" i="15"/>
  <c r="AB36" i="15"/>
  <c r="P37" i="15"/>
  <c r="J50" i="15"/>
  <c r="V48" i="15"/>
  <c r="J47" i="15"/>
  <c r="V45" i="15"/>
  <c r="J44" i="15"/>
  <c r="V42" i="15"/>
  <c r="J41" i="15"/>
  <c r="V49" i="15"/>
  <c r="J48" i="15"/>
  <c r="V46" i="15"/>
  <c r="J45" i="15"/>
  <c r="V43" i="15"/>
  <c r="J42" i="15"/>
  <c r="V40" i="15"/>
  <c r="J39" i="15"/>
  <c r="V37" i="15"/>
  <c r="J36" i="15"/>
  <c r="V34" i="15"/>
  <c r="J33" i="15"/>
  <c r="V31" i="15"/>
  <c r="J30" i="15"/>
  <c r="J49" i="15"/>
  <c r="V47" i="15"/>
  <c r="J43" i="15"/>
  <c r="V19" i="15" s="1"/>
  <c r="AV19" i="15" s="1"/>
  <c r="V41" i="15"/>
  <c r="V39" i="15"/>
  <c r="J37" i="15"/>
  <c r="V36" i="15"/>
  <c r="V35" i="15"/>
  <c r="J40" i="15"/>
  <c r="J35" i="15"/>
  <c r="J34" i="15"/>
  <c r="V30" i="15"/>
  <c r="J46" i="15"/>
  <c r="V33" i="15"/>
  <c r="V50" i="15"/>
  <c r="J29" i="15"/>
  <c r="J38" i="15"/>
  <c r="V44" i="15"/>
  <c r="V38" i="15"/>
  <c r="J31" i="15"/>
  <c r="V32" i="15"/>
  <c r="J32" i="15"/>
  <c r="V29" i="15"/>
  <c r="T23" i="29"/>
  <c r="H21" i="51" s="1"/>
  <c r="X48" i="29"/>
  <c r="L48" i="16"/>
  <c r="BJ20" i="30"/>
  <c r="BJ23" i="30"/>
  <c r="L32" i="30"/>
  <c r="F6" i="30"/>
  <c r="BM8" i="30"/>
  <c r="AQ13" i="30"/>
  <c r="AQ22" i="30"/>
  <c r="T15" i="29"/>
  <c r="H13" i="51" s="1"/>
  <c r="AB35" i="29"/>
  <c r="G24" i="29"/>
  <c r="L29" i="29"/>
  <c r="T11" i="29"/>
  <c r="H9" i="51" s="1"/>
  <c r="BJ10" i="30"/>
  <c r="L42" i="29"/>
  <c r="X35" i="29"/>
  <c r="BJ9" i="30"/>
  <c r="Q21" i="28"/>
  <c r="L18" i="28"/>
  <c r="Y49" i="27"/>
  <c r="P31" i="27"/>
  <c r="R24" i="27"/>
  <c r="O46" i="27"/>
  <c r="M43" i="24"/>
  <c r="P9" i="24"/>
  <c r="AR12" i="22"/>
  <c r="AR20" i="22"/>
  <c r="AR17" i="22"/>
  <c r="AR14" i="22"/>
  <c r="AR7" i="22"/>
  <c r="AR16" i="22"/>
  <c r="AR25" i="22"/>
  <c r="AR21" i="22"/>
  <c r="AR5" i="22"/>
  <c r="AR22" i="22"/>
  <c r="AR8" i="22"/>
  <c r="AR23" i="22"/>
  <c r="AQ20" i="22"/>
  <c r="AQ21" i="22"/>
  <c r="Q33" i="19"/>
  <c r="O50" i="20"/>
  <c r="AA45" i="20"/>
  <c r="AA37" i="20"/>
  <c r="AA32" i="20"/>
  <c r="O30" i="20"/>
  <c r="O38" i="20"/>
  <c r="AA34" i="20"/>
  <c r="AA49" i="20"/>
  <c r="AA48" i="20"/>
  <c r="O41" i="20"/>
  <c r="O46" i="20"/>
  <c r="AA31" i="20"/>
  <c r="O37" i="20"/>
  <c r="AA43" i="20"/>
  <c r="O32" i="20"/>
  <c r="O48" i="20"/>
  <c r="AA44" i="20"/>
  <c r="O40" i="20"/>
  <c r="O35" i="20"/>
  <c r="AA30" i="20"/>
  <c r="O43" i="20"/>
  <c r="AA41" i="20"/>
  <c r="O31" i="20"/>
  <c r="AA46" i="20"/>
  <c r="O49" i="20"/>
  <c r="AA39" i="20"/>
  <c r="O34" i="20"/>
  <c r="AA29" i="20"/>
  <c r="AA42" i="20"/>
  <c r="O36" i="20"/>
  <c r="AA50" i="20"/>
  <c r="O47" i="20"/>
  <c r="AA38" i="20"/>
  <c r="O33" i="20"/>
  <c r="AA9" i="20" s="1"/>
  <c r="BA9" i="20" s="1"/>
  <c r="AA35" i="20"/>
  <c r="AA40" i="20"/>
  <c r="O42" i="20"/>
  <c r="BM19" i="19"/>
  <c r="BM11" i="19"/>
  <c r="BM16" i="19"/>
  <c r="BM17" i="19"/>
  <c r="BM9" i="19"/>
  <c r="BM20" i="19"/>
  <c r="BM15" i="19"/>
  <c r="BM25" i="19"/>
  <c r="BM22" i="19"/>
  <c r="BM26" i="19"/>
  <c r="BM18" i="19"/>
  <c r="BM13" i="19"/>
  <c r="BM8" i="19"/>
  <c r="BM21" i="19"/>
  <c r="BM12" i="19"/>
  <c r="BM7" i="19"/>
  <c r="BM6" i="19"/>
  <c r="P21" i="19"/>
  <c r="P11" i="19"/>
  <c r="P15" i="19"/>
  <c r="P19" i="19"/>
  <c r="P20" i="19"/>
  <c r="P7" i="19"/>
  <c r="P16" i="19"/>
  <c r="P17" i="19"/>
  <c r="P26" i="19"/>
  <c r="P22" i="19"/>
  <c r="P10" i="19"/>
  <c r="P23" i="19"/>
  <c r="P14" i="19"/>
  <c r="AN12" i="17"/>
  <c r="L44" i="16"/>
  <c r="BN23" i="23"/>
  <c r="BN5" i="23"/>
  <c r="BJ11" i="19"/>
  <c r="BJ9" i="19"/>
  <c r="BJ22" i="19"/>
  <c r="BJ15" i="19"/>
  <c r="BJ14" i="19"/>
  <c r="BJ20" i="19"/>
  <c r="BJ13" i="19"/>
  <c r="BJ8" i="19"/>
  <c r="BJ17" i="19"/>
  <c r="BJ7" i="19"/>
  <c r="BJ18" i="19"/>
  <c r="BJ10" i="19"/>
  <c r="BJ12" i="19"/>
  <c r="BJ16" i="19"/>
  <c r="BJ26" i="19"/>
  <c r="BJ5" i="19"/>
  <c r="BJ24" i="19"/>
  <c r="BJ19" i="19"/>
  <c r="I16" i="17"/>
  <c r="I21" i="17"/>
  <c r="I15" i="17"/>
  <c r="I18" i="17"/>
  <c r="BJ20" i="28"/>
  <c r="E24" i="17"/>
  <c r="X36" i="16"/>
  <c r="P17" i="41"/>
  <c r="BJ17" i="30"/>
  <c r="BJ25" i="30"/>
  <c r="Q12" i="30"/>
  <c r="L47" i="30"/>
  <c r="BI14" i="30"/>
  <c r="AQ15" i="30"/>
  <c r="AQ7" i="30"/>
  <c r="AQ23" i="30"/>
  <c r="AA34" i="30"/>
  <c r="T12" i="29"/>
  <c r="H10" i="51" s="1"/>
  <c r="AB29" i="29"/>
  <c r="G21" i="29"/>
  <c r="AP8" i="29"/>
  <c r="F34" i="29"/>
  <c r="BP14" i="29"/>
  <c r="I47" i="29"/>
  <c r="I34" i="29"/>
  <c r="L36" i="29"/>
  <c r="L37" i="29"/>
  <c r="BI17" i="29"/>
  <c r="H16" i="28"/>
  <c r="H49" i="28"/>
  <c r="I23" i="28"/>
  <c r="AQ11" i="28"/>
  <c r="L20" i="28"/>
  <c r="I7" i="28"/>
  <c r="M43" i="27"/>
  <c r="AQ19" i="27"/>
  <c r="AQ14" i="27"/>
  <c r="AB41" i="27"/>
  <c r="J26" i="27"/>
  <c r="AU6" i="27"/>
  <c r="M50" i="24"/>
  <c r="G7" i="24"/>
  <c r="G9" i="24"/>
  <c r="BN13" i="23"/>
  <c r="BP17" i="22"/>
  <c r="O24" i="22"/>
  <c r="O20" i="22"/>
  <c r="BJ21" i="19"/>
  <c r="BM14" i="19"/>
  <c r="AI17" i="18"/>
  <c r="AI25" i="18"/>
  <c r="AI19" i="18"/>
  <c r="AI8" i="18"/>
  <c r="AI13" i="18"/>
  <c r="L34" i="16"/>
  <c r="AJ17" i="17"/>
  <c r="AJ8" i="17"/>
  <c r="AJ13" i="17"/>
  <c r="AJ23" i="17"/>
  <c r="AJ9" i="17"/>
  <c r="AJ18" i="17"/>
  <c r="AJ6" i="17"/>
  <c r="AJ19" i="17"/>
  <c r="AJ7" i="17"/>
  <c r="AJ25" i="17"/>
  <c r="AJ5" i="17"/>
  <c r="AJ10" i="17"/>
  <c r="AJ22" i="17"/>
  <c r="AJ20" i="17"/>
  <c r="AJ16" i="17"/>
  <c r="AJ12" i="17"/>
  <c r="AJ26" i="17"/>
  <c r="AJ11" i="17"/>
  <c r="AN14" i="17"/>
  <c r="AN24" i="17"/>
  <c r="AN21" i="17"/>
  <c r="AN6" i="17"/>
  <c r="AN13" i="17"/>
  <c r="AN22" i="17"/>
  <c r="AN17" i="17"/>
  <c r="AN10" i="17"/>
  <c r="AN19" i="17"/>
  <c r="AN15" i="17"/>
  <c r="AN20" i="17"/>
  <c r="AN26" i="17"/>
  <c r="AN11" i="17"/>
  <c r="AN8" i="17"/>
  <c r="AN18" i="17"/>
  <c r="AN23" i="17"/>
  <c r="X130" i="68" s="1"/>
  <c r="AN7" i="17"/>
  <c r="AN25" i="17"/>
  <c r="AN5" i="17"/>
  <c r="E16" i="17"/>
  <c r="E22" i="17"/>
  <c r="E14" i="17"/>
  <c r="E10" i="17"/>
  <c r="E5" i="17"/>
  <c r="E18" i="17"/>
  <c r="E11" i="17"/>
  <c r="E6" i="17"/>
  <c r="E15" i="17"/>
  <c r="E12" i="17"/>
  <c r="E26" i="17"/>
  <c r="E9" i="17"/>
  <c r="E23" i="17"/>
  <c r="E8" i="17"/>
  <c r="E25" i="17"/>
  <c r="E7" i="17"/>
  <c r="E17" i="17"/>
  <c r="E21" i="17"/>
  <c r="E13" i="17"/>
  <c r="Z50" i="15"/>
  <c r="N49" i="15"/>
  <c r="Z47" i="15"/>
  <c r="N46" i="15"/>
  <c r="Z44" i="15"/>
  <c r="N43" i="15"/>
  <c r="Z41" i="15"/>
  <c r="N40" i="15"/>
  <c r="N50" i="15"/>
  <c r="Z48" i="15"/>
  <c r="N47" i="15"/>
  <c r="Z45" i="15"/>
  <c r="N44" i="15"/>
  <c r="Z42" i="15"/>
  <c r="N41" i="15"/>
  <c r="Z39" i="15"/>
  <c r="N38" i="15"/>
  <c r="Z36" i="15"/>
  <c r="N35" i="15"/>
  <c r="Z33" i="15"/>
  <c r="N32" i="15"/>
  <c r="Z30" i="15"/>
  <c r="N29" i="15"/>
  <c r="Z49" i="15"/>
  <c r="N45" i="15"/>
  <c r="Z43" i="15"/>
  <c r="Z38" i="15"/>
  <c r="N31" i="15"/>
  <c r="N30" i="15"/>
  <c r="Z29" i="15"/>
  <c r="N48" i="15"/>
  <c r="Z46" i="15"/>
  <c r="Z35" i="15"/>
  <c r="Z34" i="15"/>
  <c r="Z37" i="15"/>
  <c r="N34" i="15"/>
  <c r="N33" i="15"/>
  <c r="Z31" i="15"/>
  <c r="N42" i="15"/>
  <c r="N37" i="15"/>
  <c r="Z32" i="15"/>
  <c r="N39" i="15"/>
  <c r="N36" i="15"/>
  <c r="Z40" i="15"/>
  <c r="Y31" i="27"/>
  <c r="R13" i="27"/>
  <c r="AA49" i="27"/>
  <c r="P11" i="41"/>
  <c r="P23" i="41"/>
  <c r="BJ18" i="30"/>
  <c r="BJ26" i="30"/>
  <c r="Q22" i="30"/>
  <c r="L40" i="30"/>
  <c r="H9" i="30"/>
  <c r="AQ9" i="30"/>
  <c r="AQ24" i="30"/>
  <c r="AB31" i="29"/>
  <c r="G43" i="29"/>
  <c r="BJ13" i="30"/>
  <c r="O16" i="29"/>
  <c r="T17" i="29"/>
  <c r="H15" i="51" s="1"/>
  <c r="L47" i="29"/>
  <c r="X44" i="29"/>
  <c r="AP18" i="29"/>
  <c r="AQ14" i="28"/>
  <c r="L23" i="28"/>
  <c r="I46" i="28"/>
  <c r="M47" i="27"/>
  <c r="AB38" i="27"/>
  <c r="AU13" i="27"/>
  <c r="O42" i="27"/>
  <c r="M38" i="24"/>
  <c r="G47" i="24"/>
  <c r="BN22" i="23"/>
  <c r="BJ23" i="19"/>
  <c r="P34" i="18"/>
  <c r="AB45" i="18"/>
  <c r="P48" i="18"/>
  <c r="P39" i="18"/>
  <c r="P40" i="18"/>
  <c r="AB32" i="18"/>
  <c r="AB35" i="18"/>
  <c r="P30" i="18"/>
  <c r="P44" i="18"/>
  <c r="AB46" i="18"/>
  <c r="AB37" i="18"/>
  <c r="AB38" i="18"/>
  <c r="P49" i="18"/>
  <c r="P31" i="18"/>
  <c r="P32" i="18"/>
  <c r="AB42" i="18"/>
  <c r="P45" i="18"/>
  <c r="P36" i="18"/>
  <c r="P38" i="18"/>
  <c r="P37" i="18"/>
  <c r="AB30" i="18"/>
  <c r="P35" i="18"/>
  <c r="P50" i="18"/>
  <c r="P41" i="18"/>
  <c r="AB43" i="18"/>
  <c r="AB50" i="18"/>
  <c r="AB36" i="18"/>
  <c r="P33" i="18"/>
  <c r="AB33" i="18"/>
  <c r="AB31" i="18"/>
  <c r="P47" i="18"/>
  <c r="AB49" i="18"/>
  <c r="AB40" i="18"/>
  <c r="AB44" i="18"/>
  <c r="AB41" i="18"/>
  <c r="AB47" i="18"/>
  <c r="AB34" i="18"/>
  <c r="AB10" i="18" s="1"/>
  <c r="BB10" i="18" s="1"/>
  <c r="L23" i="18"/>
  <c r="L9" i="18"/>
  <c r="L13" i="18"/>
  <c r="L19" i="18"/>
  <c r="L5" i="18"/>
  <c r="L7" i="18"/>
  <c r="L24" i="18"/>
  <c r="L15" i="18"/>
  <c r="L11" i="18"/>
  <c r="L16" i="18"/>
  <c r="L26" i="18"/>
  <c r="L18" i="18"/>
  <c r="L12" i="18"/>
  <c r="L22" i="18"/>
  <c r="L21" i="18"/>
  <c r="L6" i="18"/>
  <c r="AN16" i="17"/>
  <c r="O15" i="18"/>
  <c r="O9" i="18"/>
  <c r="BP17" i="18"/>
  <c r="BP9" i="18"/>
  <c r="L43" i="16"/>
  <c r="AP13" i="17"/>
  <c r="AP10" i="17"/>
  <c r="Z34" i="17"/>
  <c r="Z48" i="17"/>
  <c r="N29" i="17"/>
  <c r="Z50" i="17"/>
  <c r="AI26" i="15"/>
  <c r="AI23" i="15"/>
  <c r="AI22" i="15"/>
  <c r="AI18" i="15"/>
  <c r="AI19" i="15"/>
  <c r="AI16" i="15"/>
  <c r="AI20" i="15"/>
  <c r="AI13" i="15"/>
  <c r="AI10" i="15"/>
  <c r="AI14" i="15"/>
  <c r="AI21" i="15"/>
  <c r="AI15" i="15"/>
  <c r="AI12" i="15"/>
  <c r="AI5" i="15"/>
  <c r="AI17" i="15"/>
  <c r="AI8" i="15"/>
  <c r="AI7" i="15"/>
  <c r="AI24" i="15"/>
  <c r="AI25" i="15"/>
  <c r="AI6" i="15"/>
  <c r="AI11" i="15"/>
  <c r="AI9" i="15"/>
  <c r="G31" i="26"/>
  <c r="G42" i="24"/>
  <c r="P13" i="41"/>
  <c r="P19" i="41"/>
  <c r="BJ19" i="30"/>
  <c r="AO16" i="30"/>
  <c r="X50" i="30"/>
  <c r="BJ12" i="30"/>
  <c r="BJ7" i="30"/>
  <c r="AQ14" i="30"/>
  <c r="T25" i="29"/>
  <c r="H23" i="51" s="1"/>
  <c r="T8" i="29"/>
  <c r="H6" i="51" s="1"/>
  <c r="AB40" i="29"/>
  <c r="Q5" i="30"/>
  <c r="AP15" i="29"/>
  <c r="BJ5" i="30"/>
  <c r="T24" i="29"/>
  <c r="H22" i="51" s="1"/>
  <c r="BJ6" i="30"/>
  <c r="L32" i="29"/>
  <c r="L46" i="29"/>
  <c r="AP20" i="29"/>
  <c r="L6" i="28"/>
  <c r="I41" i="28"/>
  <c r="M49" i="27"/>
  <c r="AO22" i="27"/>
  <c r="AB33" i="27"/>
  <c r="AU21" i="27"/>
  <c r="O50" i="27"/>
  <c r="G13" i="26"/>
  <c r="Y37" i="24"/>
  <c r="BI13" i="24"/>
  <c r="G19" i="24"/>
  <c r="BN26" i="23"/>
  <c r="AB50" i="21"/>
  <c r="AB47" i="21"/>
  <c r="P48" i="21"/>
  <c r="AB42" i="21"/>
  <c r="P31" i="21"/>
  <c r="AB46" i="21"/>
  <c r="AB41" i="21"/>
  <c r="AB30" i="21"/>
  <c r="P39" i="21"/>
  <c r="P49" i="21"/>
  <c r="P30" i="21"/>
  <c r="AB29" i="21"/>
  <c r="BP21" i="22"/>
  <c r="BP10" i="22"/>
  <c r="BP16" i="22"/>
  <c r="BP5" i="22"/>
  <c r="BP11" i="22"/>
  <c r="BP9" i="22"/>
  <c r="BP15" i="22"/>
  <c r="BP8" i="22"/>
  <c r="BP14" i="22"/>
  <c r="BP24" i="22"/>
  <c r="BP23" i="22"/>
  <c r="BP12" i="22"/>
  <c r="BP6" i="22"/>
  <c r="BJ25" i="19"/>
  <c r="AH6" i="21"/>
  <c r="AH16" i="21"/>
  <c r="V45" i="19"/>
  <c r="V36" i="19"/>
  <c r="J45" i="19"/>
  <c r="J36" i="19"/>
  <c r="V47" i="19"/>
  <c r="J31" i="19"/>
  <c r="V50" i="19"/>
  <c r="J44" i="19"/>
  <c r="J35" i="19"/>
  <c r="V43" i="19"/>
  <c r="V34" i="19"/>
  <c r="J43" i="19"/>
  <c r="V30" i="19"/>
  <c r="V44" i="19"/>
  <c r="V42" i="19"/>
  <c r="V33" i="19"/>
  <c r="J42" i="19"/>
  <c r="J33" i="19"/>
  <c r="V41" i="19"/>
  <c r="V29" i="19"/>
  <c r="J37" i="19"/>
  <c r="J50" i="19"/>
  <c r="J41" i="19"/>
  <c r="V49" i="19"/>
  <c r="V40" i="19"/>
  <c r="V31" i="19"/>
  <c r="J34" i="19"/>
  <c r="J29" i="19"/>
  <c r="J46" i="19"/>
  <c r="J47" i="19"/>
  <c r="J38" i="19"/>
  <c r="V46" i="19"/>
  <c r="V37" i="19"/>
  <c r="J49" i="19"/>
  <c r="J32" i="19"/>
  <c r="V35" i="19"/>
  <c r="AJ21" i="17"/>
  <c r="L30" i="16"/>
  <c r="AI22" i="21"/>
  <c r="AH14" i="16"/>
  <c r="AH11" i="16"/>
  <c r="AG22" i="15"/>
  <c r="AG25" i="15"/>
  <c r="AG21" i="15"/>
  <c r="AG17" i="15"/>
  <c r="AG20" i="15"/>
  <c r="AG9" i="15"/>
  <c r="AG13" i="15"/>
  <c r="AG14" i="15"/>
  <c r="AG12" i="15"/>
  <c r="AG19" i="15"/>
  <c r="AG11" i="15"/>
  <c r="AG7" i="15"/>
  <c r="AG15" i="15"/>
  <c r="AG23" i="15"/>
  <c r="AG16" i="15"/>
  <c r="AG24" i="15"/>
  <c r="AG8" i="15"/>
  <c r="AG26" i="15"/>
  <c r="AG10" i="15"/>
  <c r="AG6" i="15"/>
  <c r="AG18" i="15"/>
  <c r="AG5" i="15"/>
  <c r="AC50" i="15"/>
  <c r="Q49" i="15"/>
  <c r="AC47" i="15"/>
  <c r="Q46" i="15"/>
  <c r="AC44" i="15"/>
  <c r="Q43" i="15"/>
  <c r="AC41" i="15"/>
  <c r="Q40" i="15"/>
  <c r="AC38" i="15"/>
  <c r="Q37" i="15"/>
  <c r="AC36" i="15"/>
  <c r="AC35" i="15"/>
  <c r="AC49" i="15"/>
  <c r="Q45" i="15"/>
  <c r="AC43" i="15"/>
  <c r="Q47" i="15"/>
  <c r="AC45" i="15"/>
  <c r="Q39" i="15"/>
  <c r="AC30" i="15"/>
  <c r="Q30" i="15"/>
  <c r="Q48" i="15"/>
  <c r="AC46" i="15"/>
  <c r="Q44" i="15"/>
  <c r="AC20" i="15" s="1"/>
  <c r="BC20" i="15" s="1"/>
  <c r="AC42" i="15"/>
  <c r="AC32" i="15"/>
  <c r="Q32" i="15"/>
  <c r="AC40" i="15"/>
  <c r="Q33" i="15"/>
  <c r="AC29" i="15"/>
  <c r="AC39" i="15"/>
  <c r="Q36" i="15"/>
  <c r="Q41" i="15"/>
  <c r="Q38" i="15"/>
  <c r="AC34" i="15"/>
  <c r="AC33" i="15"/>
  <c r="Q50" i="15"/>
  <c r="AC48" i="15"/>
  <c r="AC31" i="15"/>
  <c r="Q42" i="15"/>
  <c r="Q29" i="15"/>
  <c r="Q35" i="15"/>
  <c r="AC37" i="15"/>
  <c r="Q34" i="15"/>
  <c r="Q31" i="15"/>
  <c r="O24" i="15"/>
  <c r="O22" i="15"/>
  <c r="O20" i="15"/>
  <c r="O18" i="15"/>
  <c r="O16" i="15"/>
  <c r="O14" i="15"/>
  <c r="O11" i="15"/>
  <c r="O9" i="15"/>
  <c r="O7" i="15"/>
  <c r="O25" i="15"/>
  <c r="O15" i="15"/>
  <c r="O12" i="15"/>
  <c r="O8" i="15"/>
  <c r="O23" i="15"/>
  <c r="O17" i="15"/>
  <c r="O5" i="15"/>
  <c r="O19" i="15"/>
  <c r="O21" i="15"/>
  <c r="O26" i="15"/>
  <c r="O10" i="15"/>
  <c r="O6" i="15"/>
  <c r="O13" i="15"/>
  <c r="AD24" i="15"/>
  <c r="AD21" i="15"/>
  <c r="AD18" i="15"/>
  <c r="AD15" i="15"/>
  <c r="AD12" i="15"/>
  <c r="AD8" i="15"/>
  <c r="AD26" i="15"/>
  <c r="AD14" i="15"/>
  <c r="AD11" i="15"/>
  <c r="AD10" i="15"/>
  <c r="AD20" i="15"/>
  <c r="AD19" i="15"/>
  <c r="AD25" i="15"/>
  <c r="AD9" i="15"/>
  <c r="AD6" i="15"/>
  <c r="AD17" i="15"/>
  <c r="AD5" i="15"/>
  <c r="AD22" i="15"/>
  <c r="AD7" i="15"/>
  <c r="AD13" i="15"/>
  <c r="AD16" i="15"/>
  <c r="AD23" i="15"/>
  <c r="AJ26" i="15"/>
  <c r="AJ23" i="15"/>
  <c r="AJ19" i="15"/>
  <c r="AJ24" i="15"/>
  <c r="AJ14" i="15"/>
  <c r="AJ11" i="15"/>
  <c r="AJ7" i="15"/>
  <c r="AJ22" i="15"/>
  <c r="AJ16" i="15"/>
  <c r="AJ21" i="15"/>
  <c r="AJ15" i="15"/>
  <c r="AJ20" i="15"/>
  <c r="AJ13" i="15"/>
  <c r="AJ8" i="15"/>
  <c r="AJ12" i="15"/>
  <c r="AJ25" i="15"/>
  <c r="AJ6" i="15"/>
  <c r="AJ18" i="15"/>
  <c r="AJ9" i="15"/>
  <c r="AJ5" i="15"/>
  <c r="AJ17" i="15"/>
  <c r="AJ10" i="15"/>
  <c r="AA24" i="15"/>
  <c r="BA24" i="15" s="1"/>
  <c r="K12" i="16"/>
  <c r="K10" i="16"/>
  <c r="K9" i="16"/>
  <c r="K8" i="16"/>
  <c r="K5" i="16"/>
  <c r="K15" i="16"/>
  <c r="K7" i="16"/>
  <c r="K18" i="16"/>
  <c r="K6" i="16"/>
  <c r="L26" i="15"/>
  <c r="L25" i="15"/>
  <c r="L23" i="15"/>
  <c r="L21" i="15"/>
  <c r="L19" i="15"/>
  <c r="L17" i="15"/>
  <c r="L22" i="15"/>
  <c r="L18" i="15"/>
  <c r="L15" i="15"/>
  <c r="L13" i="15"/>
  <c r="L12" i="15"/>
  <c r="L10" i="15"/>
  <c r="L8" i="15"/>
  <c r="L16" i="15"/>
  <c r="L14" i="15"/>
  <c r="L6" i="15"/>
  <c r="L7" i="15"/>
  <c r="L5" i="15"/>
  <c r="L24" i="15"/>
  <c r="L11" i="15"/>
  <c r="L9" i="15"/>
  <c r="L20" i="15"/>
  <c r="AQ26" i="15"/>
  <c r="AQ25" i="15"/>
  <c r="AQ23" i="15"/>
  <c r="AQ21" i="15"/>
  <c r="AQ19" i="15"/>
  <c r="AQ17" i="15"/>
  <c r="AQ15" i="15"/>
  <c r="AQ13" i="15"/>
  <c r="AQ12" i="15"/>
  <c r="AQ10" i="15"/>
  <c r="AQ8" i="15"/>
  <c r="AQ16" i="15"/>
  <c r="AQ14" i="15"/>
  <c r="AQ11" i="15"/>
  <c r="AQ7" i="15"/>
  <c r="AQ20" i="15"/>
  <c r="AQ18" i="15"/>
  <c r="AQ6" i="15"/>
  <c r="AQ24" i="15"/>
  <c r="AQ22" i="15"/>
  <c r="AQ9" i="15"/>
  <c r="AQ5" i="15"/>
  <c r="AH24" i="15"/>
  <c r="AH22" i="15"/>
  <c r="AH20" i="15"/>
  <c r="AH18" i="15"/>
  <c r="AH16" i="15"/>
  <c r="AH14" i="15"/>
  <c r="AH11" i="15"/>
  <c r="AH9" i="15"/>
  <c r="AH7" i="15"/>
  <c r="AH23" i="15"/>
  <c r="AH13" i="15"/>
  <c r="AH10" i="15"/>
  <c r="AH21" i="15"/>
  <c r="AH17" i="15"/>
  <c r="AH12" i="15"/>
  <c r="AH5" i="15"/>
  <c r="AH26" i="15"/>
  <c r="AH19" i="15"/>
  <c r="AH8" i="15"/>
  <c r="AH15" i="15"/>
  <c r="AH25" i="15"/>
  <c r="AH6" i="15"/>
  <c r="BI26" i="15"/>
  <c r="BI23" i="15"/>
  <c r="BI21" i="15"/>
  <c r="BI19" i="15"/>
  <c r="BI17" i="15"/>
  <c r="BI15" i="15"/>
  <c r="BI13" i="15"/>
  <c r="BI10" i="15"/>
  <c r="BI8" i="15"/>
  <c r="BI16" i="15"/>
  <c r="BI12" i="15"/>
  <c r="BI9" i="15"/>
  <c r="BI24" i="15"/>
  <c r="BI20" i="15"/>
  <c r="BI6" i="15"/>
  <c r="BI25" i="15"/>
  <c r="BI11" i="15"/>
  <c r="BI7" i="15"/>
  <c r="BI22" i="15"/>
  <c r="BI18" i="15"/>
  <c r="BI14" i="15"/>
  <c r="BI5" i="15"/>
  <c r="Q25" i="15"/>
  <c r="Q21" i="15"/>
  <c r="Q17" i="15"/>
  <c r="Q19" i="15"/>
  <c r="Q16" i="15"/>
  <c r="Q9" i="15"/>
  <c r="Q26" i="15"/>
  <c r="Q24" i="15"/>
  <c r="Q20" i="15"/>
  <c r="Q10" i="15"/>
  <c r="Q22" i="15"/>
  <c r="Q18" i="15"/>
  <c r="Q15" i="15"/>
  <c r="Q7" i="15"/>
  <c r="Q12" i="15"/>
  <c r="Q13" i="15"/>
  <c r="Q6" i="15"/>
  <c r="Q8" i="15"/>
  <c r="Q5" i="15"/>
  <c r="Q23" i="15"/>
  <c r="Q11" i="15"/>
  <c r="Q14" i="15"/>
  <c r="AA18" i="15"/>
  <c r="BA18" i="15" s="1"/>
  <c r="AU8" i="16"/>
  <c r="AU18" i="16"/>
  <c r="AU12" i="16"/>
  <c r="AU16" i="16"/>
  <c r="H49" i="15"/>
  <c r="H46" i="15"/>
  <c r="H43" i="15"/>
  <c r="H40" i="15"/>
  <c r="H50" i="15"/>
  <c r="H47" i="15"/>
  <c r="H44" i="15"/>
  <c r="H41" i="15"/>
  <c r="H38" i="15"/>
  <c r="H35" i="15"/>
  <c r="H32" i="15"/>
  <c r="H29" i="15"/>
  <c r="H48" i="15"/>
  <c r="H42" i="15"/>
  <c r="H39" i="15"/>
  <c r="H45" i="15"/>
  <c r="H30" i="15"/>
  <c r="H24" i="15"/>
  <c r="H20" i="15"/>
  <c r="H16" i="15"/>
  <c r="H37" i="15"/>
  <c r="H31" i="15"/>
  <c r="H15" i="15"/>
  <c r="H12" i="15"/>
  <c r="H8" i="15"/>
  <c r="H26" i="15"/>
  <c r="H23" i="15"/>
  <c r="H21" i="15"/>
  <c r="H10" i="15"/>
  <c r="H9" i="15"/>
  <c r="H25" i="15"/>
  <c r="H36" i="15"/>
  <c r="H33" i="15"/>
  <c r="H17" i="15"/>
  <c r="H14" i="15"/>
  <c r="H22" i="15"/>
  <c r="H19" i="15"/>
  <c r="H11" i="15"/>
  <c r="H7" i="15"/>
  <c r="H5" i="15"/>
  <c r="H18" i="15"/>
  <c r="H6" i="15"/>
  <c r="H13" i="15"/>
  <c r="H34" i="15"/>
  <c r="BJ25" i="15"/>
  <c r="BJ22" i="15"/>
  <c r="BJ26" i="15"/>
  <c r="BJ21" i="15"/>
  <c r="BJ17" i="15"/>
  <c r="BJ19" i="15"/>
  <c r="BJ16" i="15"/>
  <c r="BJ12" i="15"/>
  <c r="BJ9" i="15"/>
  <c r="BJ15" i="15"/>
  <c r="BJ10" i="15"/>
  <c r="BJ24" i="15"/>
  <c r="BJ20" i="15"/>
  <c r="BJ6" i="15"/>
  <c r="BJ11" i="15"/>
  <c r="BJ7" i="15"/>
  <c r="BJ8" i="15"/>
  <c r="BJ18" i="15"/>
  <c r="BJ13" i="15"/>
  <c r="BJ14" i="15"/>
  <c r="BJ5" i="15"/>
  <c r="BJ23" i="15"/>
  <c r="AP26" i="15"/>
  <c r="AP23" i="15"/>
  <c r="AP22" i="15"/>
  <c r="AP18" i="15"/>
  <c r="AP21" i="15"/>
  <c r="AP20" i="15"/>
  <c r="AP17" i="15"/>
  <c r="AP13" i="15"/>
  <c r="AP10" i="15"/>
  <c r="AP24" i="15"/>
  <c r="AP19" i="15"/>
  <c r="AP11" i="15"/>
  <c r="AP25" i="15"/>
  <c r="AP12" i="15"/>
  <c r="AP9" i="15"/>
  <c r="AP7" i="15"/>
  <c r="AP16" i="15"/>
  <c r="AP14" i="15"/>
  <c r="AP15" i="15"/>
  <c r="AP5" i="15"/>
  <c r="AP6" i="15"/>
  <c r="AP8" i="15"/>
  <c r="E26" i="15"/>
  <c r="E23" i="15"/>
  <c r="E22" i="15"/>
  <c r="E18" i="15"/>
  <c r="E25" i="15"/>
  <c r="E17" i="15"/>
  <c r="E24" i="15"/>
  <c r="E21" i="15"/>
  <c r="E13" i="15"/>
  <c r="E10" i="15"/>
  <c r="E20" i="15"/>
  <c r="E19" i="15"/>
  <c r="E15" i="15"/>
  <c r="E14" i="15"/>
  <c r="E16" i="15"/>
  <c r="E11" i="15"/>
  <c r="E8" i="15"/>
  <c r="E7" i="15"/>
  <c r="E5" i="15"/>
  <c r="E6" i="15"/>
  <c r="E12" i="15"/>
  <c r="E9" i="15"/>
  <c r="G146" i="68" s="1"/>
  <c r="AI18" i="21"/>
  <c r="BN24" i="15"/>
  <c r="BN22" i="15"/>
  <c r="BN17" i="15"/>
  <c r="BN8" i="15"/>
  <c r="BN26" i="15"/>
  <c r="BN18" i="15"/>
  <c r="BN14" i="15"/>
  <c r="BN11" i="15"/>
  <c r="BN13" i="15"/>
  <c r="BN25" i="15"/>
  <c r="BN21" i="15"/>
  <c r="BN16" i="15"/>
  <c r="BN15" i="15"/>
  <c r="BN12" i="15"/>
  <c r="BN6" i="15"/>
  <c r="BN5" i="15"/>
  <c r="BN23" i="15"/>
  <c r="BN20" i="15"/>
  <c r="BN19" i="15"/>
  <c r="BN10" i="15"/>
  <c r="BN7" i="15"/>
  <c r="BN9" i="15"/>
  <c r="P25" i="15"/>
  <c r="P24" i="15"/>
  <c r="P20" i="15"/>
  <c r="P16" i="15"/>
  <c r="P26" i="15"/>
  <c r="P15" i="15"/>
  <c r="P12" i="15"/>
  <c r="P19" i="15"/>
  <c r="P18" i="15"/>
  <c r="P7" i="15"/>
  <c r="P17" i="15"/>
  <c r="P14" i="15"/>
  <c r="P5" i="15"/>
  <c r="P23" i="15"/>
  <c r="P11" i="15"/>
  <c r="P13" i="15"/>
  <c r="P6" i="15"/>
  <c r="P22" i="15"/>
  <c r="P21" i="15"/>
  <c r="P10" i="15"/>
  <c r="P8" i="15"/>
  <c r="P9" i="15"/>
  <c r="BP21" i="15"/>
  <c r="BP25" i="15"/>
  <c r="BP23" i="15"/>
  <c r="BP20" i="15"/>
  <c r="BP12" i="15"/>
  <c r="BP9" i="15"/>
  <c r="BP17" i="15"/>
  <c r="BP18" i="15"/>
  <c r="BP14" i="15"/>
  <c r="BP22" i="15"/>
  <c r="BP19" i="15"/>
  <c r="BP13" i="15"/>
  <c r="BP7" i="15"/>
  <c r="BP6" i="15"/>
  <c r="BP26" i="15"/>
  <c r="BP16" i="15"/>
  <c r="BP24" i="15"/>
  <c r="BP11" i="15"/>
  <c r="BP8" i="15"/>
  <c r="BP5" i="15"/>
  <c r="BP15" i="15"/>
  <c r="BP10" i="15"/>
  <c r="BO26" i="15"/>
  <c r="BO23" i="15"/>
  <c r="BO21" i="15"/>
  <c r="BO19" i="15"/>
  <c r="BO17" i="15"/>
  <c r="BO15" i="15"/>
  <c r="BO24" i="15"/>
  <c r="BO20" i="15"/>
  <c r="BO16" i="15"/>
  <c r="BO13" i="15"/>
  <c r="BO10" i="15"/>
  <c r="BO8" i="15"/>
  <c r="BO22" i="15"/>
  <c r="BO25" i="15"/>
  <c r="BO7" i="15"/>
  <c r="BO6" i="15"/>
  <c r="BO18" i="15"/>
  <c r="BO14" i="15"/>
  <c r="BO11" i="15"/>
  <c r="BO5" i="15"/>
  <c r="BO12" i="15"/>
  <c r="BO9" i="15"/>
  <c r="AA26" i="15"/>
  <c r="BA26" i="15" s="1"/>
  <c r="AI21" i="21"/>
  <c r="AT14" i="16"/>
  <c r="AT11" i="16"/>
  <c r="AS26" i="15"/>
  <c r="AS24" i="15"/>
  <c r="AS20" i="15"/>
  <c r="AS16" i="15"/>
  <c r="AS19" i="15"/>
  <c r="AS12" i="15"/>
  <c r="AS8" i="15"/>
  <c r="AS22" i="15"/>
  <c r="AS13" i="15"/>
  <c r="AS14" i="15"/>
  <c r="AS25" i="15"/>
  <c r="AS11" i="15"/>
  <c r="AS21" i="15"/>
  <c r="AS23" i="15"/>
  <c r="AS18" i="15"/>
  <c r="AS10" i="15"/>
  <c r="AS15" i="15"/>
  <c r="AS7" i="15"/>
  <c r="AS5" i="15"/>
  <c r="AS6" i="15"/>
  <c r="AS9" i="15"/>
  <c r="AS17" i="15"/>
  <c r="W50" i="15"/>
  <c r="K49" i="15"/>
  <c r="W47" i="15"/>
  <c r="K46" i="15"/>
  <c r="W44" i="15"/>
  <c r="K43" i="15"/>
  <c r="W41" i="15"/>
  <c r="K40" i="15"/>
  <c r="W38" i="15"/>
  <c r="K36" i="15"/>
  <c r="K35" i="15"/>
  <c r="W34" i="15"/>
  <c r="K34" i="15"/>
  <c r="W33" i="15"/>
  <c r="K48" i="15"/>
  <c r="W46" i="15"/>
  <c r="K42" i="15"/>
  <c r="W40" i="15"/>
  <c r="W39" i="15"/>
  <c r="K39" i="15"/>
  <c r="W37" i="15"/>
  <c r="K37" i="15"/>
  <c r="W36" i="15"/>
  <c r="W35" i="15"/>
  <c r="K44" i="15"/>
  <c r="W42" i="15"/>
  <c r="K38" i="15"/>
  <c r="K33" i="15"/>
  <c r="K31" i="15"/>
  <c r="K45" i="15"/>
  <c r="W43" i="15"/>
  <c r="K41" i="15"/>
  <c r="W49" i="15"/>
  <c r="K47" i="15"/>
  <c r="K32" i="15"/>
  <c r="W31" i="15"/>
  <c r="K29" i="15"/>
  <c r="W48" i="15"/>
  <c r="W30" i="15"/>
  <c r="K30" i="15"/>
  <c r="W32" i="15"/>
  <c r="K50" i="15"/>
  <c r="W45" i="15"/>
  <c r="W29" i="15"/>
  <c r="G50" i="15"/>
  <c r="G47" i="15"/>
  <c r="G44" i="15"/>
  <c r="G41" i="15"/>
  <c r="G38" i="15"/>
  <c r="G46" i="15"/>
  <c r="G40" i="15"/>
  <c r="G31" i="15"/>
  <c r="G30" i="15"/>
  <c r="G29" i="15"/>
  <c r="G32" i="15"/>
  <c r="G24" i="15"/>
  <c r="G26" i="15"/>
  <c r="G23" i="15"/>
  <c r="G19" i="15"/>
  <c r="G16" i="15"/>
  <c r="G39" i="15"/>
  <c r="G35" i="15"/>
  <c r="G25" i="15"/>
  <c r="G20" i="15"/>
  <c r="G17" i="15"/>
  <c r="G14" i="15"/>
  <c r="G11" i="15"/>
  <c r="G37" i="15"/>
  <c r="G36" i="15"/>
  <c r="G45" i="15"/>
  <c r="G43" i="15"/>
  <c r="G21" i="15"/>
  <c r="G48" i="15"/>
  <c r="G49" i="15"/>
  <c r="G34" i="15"/>
  <c r="G33" i="15"/>
  <c r="G22" i="15"/>
  <c r="G6" i="15"/>
  <c r="G13" i="15"/>
  <c r="G15" i="15"/>
  <c r="G10" i="15"/>
  <c r="G9" i="15"/>
  <c r="G8" i="15"/>
  <c r="G12" i="15"/>
  <c r="G7" i="15"/>
  <c r="G5" i="15"/>
  <c r="G42" i="15"/>
  <c r="G18" i="15"/>
  <c r="P7" i="41"/>
  <c r="W45" i="31"/>
  <c r="L30" i="30"/>
  <c r="X48" i="30"/>
  <c r="L31" i="30"/>
  <c r="X41" i="30"/>
  <c r="X31" i="30"/>
  <c r="L42" i="30"/>
  <c r="I24" i="30"/>
  <c r="F29" i="29"/>
  <c r="Q29" i="28"/>
  <c r="Q11" i="27"/>
  <c r="K49" i="27"/>
  <c r="F38" i="27"/>
  <c r="K32" i="26"/>
  <c r="K13" i="24"/>
  <c r="K21" i="24"/>
  <c r="AF9" i="24"/>
  <c r="W34" i="24"/>
  <c r="BN8" i="23"/>
  <c r="BN24" i="23"/>
  <c r="G44" i="21"/>
  <c r="G48" i="21"/>
  <c r="G41" i="21"/>
  <c r="G36" i="21"/>
  <c r="G18" i="21"/>
  <c r="G11" i="21"/>
  <c r="G34" i="21"/>
  <c r="G31" i="21"/>
  <c r="G43" i="21"/>
  <c r="G40" i="21"/>
  <c r="G16" i="21"/>
  <c r="G9" i="21"/>
  <c r="G33" i="21"/>
  <c r="G30" i="21"/>
  <c r="G39" i="21"/>
  <c r="G23" i="21"/>
  <c r="G45" i="21"/>
  <c r="G7" i="21"/>
  <c r="G13" i="21"/>
  <c r="G47" i="21"/>
  <c r="G25" i="21"/>
  <c r="G46" i="21"/>
  <c r="G42" i="21"/>
  <c r="G20" i="21"/>
  <c r="G17" i="21"/>
  <c r="G14" i="21"/>
  <c r="G15" i="21"/>
  <c r="G38" i="21"/>
  <c r="AP23" i="21"/>
  <c r="AP15" i="21"/>
  <c r="AP7" i="21"/>
  <c r="AP8" i="21"/>
  <c r="AP21" i="21"/>
  <c r="AP24" i="21"/>
  <c r="AP5" i="21"/>
  <c r="AP6" i="21"/>
  <c r="AP22" i="21"/>
  <c r="AP14" i="21"/>
  <c r="AP18" i="21"/>
  <c r="AP25" i="21"/>
  <c r="AP17" i="21"/>
  <c r="AP9" i="21"/>
  <c r="AP10" i="21"/>
  <c r="AR13" i="19"/>
  <c r="AR5" i="19"/>
  <c r="AE21" i="18"/>
  <c r="O22" i="18"/>
  <c r="O6" i="18"/>
  <c r="O7" i="18"/>
  <c r="O13" i="18"/>
  <c r="O8" i="18"/>
  <c r="O26" i="18"/>
  <c r="O18" i="18"/>
  <c r="O16" i="18"/>
  <c r="O21" i="18"/>
  <c r="O10" i="18"/>
  <c r="O23" i="18"/>
  <c r="BP25" i="18"/>
  <c r="BP24" i="18"/>
  <c r="BP13" i="18"/>
  <c r="BP15" i="18"/>
  <c r="BP10" i="18"/>
  <c r="BP23" i="18"/>
  <c r="BP12" i="18"/>
  <c r="BP19" i="18"/>
  <c r="BP8" i="18"/>
  <c r="BP22" i="18"/>
  <c r="BP11" i="18"/>
  <c r="BP14" i="18"/>
  <c r="BP26" i="18"/>
  <c r="BP18" i="18"/>
  <c r="BP5" i="18"/>
  <c r="BP16" i="18"/>
  <c r="Q46" i="19"/>
  <c r="AC31" i="19"/>
  <c r="AC43" i="19"/>
  <c r="AC45" i="19"/>
  <c r="Q29" i="19"/>
  <c r="Q34" i="19"/>
  <c r="Q42" i="19"/>
  <c r="AC44" i="19"/>
  <c r="Q31" i="19"/>
  <c r="Q37" i="19"/>
  <c r="Q40" i="19"/>
  <c r="Q48" i="19"/>
  <c r="Q50" i="19"/>
  <c r="AC38" i="19"/>
  <c r="Q43" i="19"/>
  <c r="AC19" i="19" s="1"/>
  <c r="BC19" i="19" s="1"/>
  <c r="AC30" i="19"/>
  <c r="AC35" i="19"/>
  <c r="AC39" i="19"/>
  <c r="AC46" i="19"/>
  <c r="AC40" i="19"/>
  <c r="AC48" i="19"/>
  <c r="AC47" i="19"/>
  <c r="AC37" i="19"/>
  <c r="Q45" i="19"/>
  <c r="Q47" i="19"/>
  <c r="Q30" i="19"/>
  <c r="Q36" i="19"/>
  <c r="AC32" i="19"/>
  <c r="AC50" i="16"/>
  <c r="Q49" i="16"/>
  <c r="AC47" i="16"/>
  <c r="Q46" i="16"/>
  <c r="AC44" i="16"/>
  <c r="Q43" i="16"/>
  <c r="AC41" i="16"/>
  <c r="AC49" i="16"/>
  <c r="Q45" i="16"/>
  <c r="AC43" i="16"/>
  <c r="Q36" i="16"/>
  <c r="AC34" i="16"/>
  <c r="Q39" i="16"/>
  <c r="Q38" i="16"/>
  <c r="Q37" i="16"/>
  <c r="AC33" i="16"/>
  <c r="AC32" i="16"/>
  <c r="AC31" i="16"/>
  <c r="AC48" i="16"/>
  <c r="AC46" i="16"/>
  <c r="AC45" i="16"/>
  <c r="Q33" i="16"/>
  <c r="AC9" i="16" s="1"/>
  <c r="BC9" i="16" s="1"/>
  <c r="Q50" i="16"/>
  <c r="Q48" i="16"/>
  <c r="Q47" i="16"/>
  <c r="Q35" i="16"/>
  <c r="Q30" i="16"/>
  <c r="AC35" i="16"/>
  <c r="AC30" i="16"/>
  <c r="AC42" i="16"/>
  <c r="AC40" i="16"/>
  <c r="AC37" i="16"/>
  <c r="Q29" i="16"/>
  <c r="Q44" i="16"/>
  <c r="Q42" i="16"/>
  <c r="Q40" i="16"/>
  <c r="AC38" i="16"/>
  <c r="Q41" i="16"/>
  <c r="Q32" i="16"/>
  <c r="AC29" i="16"/>
  <c r="AC39" i="16"/>
  <c r="AC36" i="16"/>
  <c r="Q34" i="16"/>
  <c r="Q31" i="16"/>
  <c r="AK23" i="16"/>
  <c r="AK20" i="16"/>
  <c r="AK21" i="16"/>
  <c r="AK22" i="16"/>
  <c r="AK24" i="16"/>
  <c r="AK18" i="16"/>
  <c r="AK16" i="16"/>
  <c r="AK26" i="16"/>
  <c r="AK19" i="16"/>
  <c r="AK17" i="16"/>
  <c r="AK14" i="16"/>
  <c r="AK11" i="16"/>
  <c r="AK9" i="16"/>
  <c r="AK7" i="16"/>
  <c r="AK5" i="16"/>
  <c r="AK15" i="16"/>
  <c r="AK12" i="16"/>
  <c r="AK25" i="16"/>
  <c r="AK10" i="16"/>
  <c r="AK8" i="16"/>
  <c r="AK6" i="16"/>
  <c r="AK13" i="16"/>
  <c r="I9" i="17"/>
  <c r="I10" i="17"/>
  <c r="I36" i="17"/>
  <c r="I24" i="17"/>
  <c r="I39" i="17"/>
  <c r="I19" i="17"/>
  <c r="I31" i="17"/>
  <c r="I8" i="17"/>
  <c r="I7" i="17"/>
  <c r="I50" i="17"/>
  <c r="I22" i="17"/>
  <c r="I33" i="17"/>
  <c r="I46" i="17"/>
  <c r="I25" i="17"/>
  <c r="I40" i="17"/>
  <c r="I6" i="17"/>
  <c r="I43" i="17"/>
  <c r="I20" i="17"/>
  <c r="I30" i="17"/>
  <c r="I35" i="17"/>
  <c r="I23" i="17"/>
  <c r="I44" i="17"/>
  <c r="I45" i="17"/>
  <c r="I32" i="17"/>
  <c r="I42" i="17"/>
  <c r="I47" i="17"/>
  <c r="I37" i="17"/>
  <c r="I12" i="17"/>
  <c r="I11" i="17"/>
  <c r="AP15" i="17"/>
  <c r="AP8" i="17"/>
  <c r="AP16" i="17"/>
  <c r="AP17" i="17"/>
  <c r="AP26" i="17"/>
  <c r="AP24" i="17"/>
  <c r="AP14" i="17"/>
  <c r="AP23" i="17"/>
  <c r="AP25" i="17"/>
  <c r="AP22" i="17"/>
  <c r="AP11" i="17"/>
  <c r="AP19" i="17"/>
  <c r="AP12" i="17"/>
  <c r="AP20" i="17"/>
  <c r="AP5" i="17"/>
  <c r="AP6" i="17"/>
  <c r="Z49" i="17"/>
  <c r="Z40" i="17"/>
  <c r="Z31" i="17"/>
  <c r="N44" i="17"/>
  <c r="N35" i="17"/>
  <c r="Z44" i="17"/>
  <c r="N40" i="17"/>
  <c r="N31" i="17"/>
  <c r="N48" i="17"/>
  <c r="N39" i="17"/>
  <c r="N30" i="17"/>
  <c r="Z42" i="17"/>
  <c r="Z33" i="17"/>
  <c r="N37" i="17"/>
  <c r="Z41" i="17"/>
  <c r="Z32" i="17"/>
  <c r="Z46" i="17"/>
  <c r="Z37" i="17"/>
  <c r="N50" i="17"/>
  <c r="N41" i="17"/>
  <c r="N32" i="17"/>
  <c r="Z35" i="17"/>
  <c r="Z38" i="17"/>
  <c r="N42" i="17"/>
  <c r="N33" i="17"/>
  <c r="Z9" i="17" s="1"/>
  <c r="AZ9" i="17" s="1"/>
  <c r="Z45" i="17"/>
  <c r="Z36" i="17"/>
  <c r="N46" i="17"/>
  <c r="N43" i="17"/>
  <c r="N49" i="17"/>
  <c r="AT21" i="17"/>
  <c r="AT18" i="17"/>
  <c r="AT12" i="17"/>
  <c r="AT13" i="17"/>
  <c r="AT16" i="17"/>
  <c r="AT8" i="17"/>
  <c r="AT6" i="17"/>
  <c r="AT10" i="17"/>
  <c r="AT23" i="17"/>
  <c r="AT26" i="17"/>
  <c r="AT9" i="17"/>
  <c r="AT20" i="17"/>
  <c r="AT15" i="17"/>
  <c r="AT7" i="17"/>
  <c r="L29" i="30"/>
  <c r="L33" i="30"/>
  <c r="Q20" i="27"/>
  <c r="K50" i="24"/>
  <c r="W36" i="24"/>
  <c r="W32" i="24"/>
  <c r="K30" i="24"/>
  <c r="K29" i="24"/>
  <c r="K37" i="24"/>
  <c r="BN20" i="23"/>
  <c r="BN18" i="23"/>
  <c r="BN10" i="23"/>
  <c r="BN21" i="23"/>
  <c r="BN25" i="23"/>
  <c r="BN6" i="23"/>
  <c r="BN12" i="23"/>
  <c r="BN19" i="23"/>
  <c r="AD9" i="23"/>
  <c r="AD26" i="23"/>
  <c r="AD10" i="23"/>
  <c r="Q14" i="31"/>
  <c r="X36" i="30"/>
  <c r="X46" i="30"/>
  <c r="I18" i="30"/>
  <c r="AO14" i="28"/>
  <c r="Q43" i="28"/>
  <c r="AJ10" i="28"/>
  <c r="AO17" i="28"/>
  <c r="K42" i="27"/>
  <c r="W48" i="27"/>
  <c r="BM22" i="26"/>
  <c r="W45" i="26"/>
  <c r="H5" i="27"/>
  <c r="BJ16" i="26"/>
  <c r="K14" i="24"/>
  <c r="AF21" i="24"/>
  <c r="AF24" i="24"/>
  <c r="W40" i="24"/>
  <c r="W50" i="24"/>
  <c r="BN7" i="23"/>
  <c r="G6" i="21"/>
  <c r="G22" i="21"/>
  <c r="G32" i="21"/>
  <c r="AP11" i="21"/>
  <c r="Q41" i="19"/>
  <c r="Q35" i="19"/>
  <c r="AC50" i="19"/>
  <c r="AR20" i="19"/>
  <c r="BP21" i="18"/>
  <c r="O14" i="18"/>
  <c r="AT17" i="17"/>
  <c r="I13" i="17"/>
  <c r="AP7" i="17"/>
  <c r="I38" i="17"/>
  <c r="I34" i="17"/>
  <c r="AT11" i="17"/>
  <c r="Z30" i="17"/>
  <c r="N36" i="17"/>
  <c r="AD20" i="17"/>
  <c r="AD17" i="17"/>
  <c r="AD8" i="17"/>
  <c r="AD16" i="17"/>
  <c r="AD25" i="17"/>
  <c r="AD9" i="17"/>
  <c r="AD6" i="17"/>
  <c r="AD21" i="17"/>
  <c r="AD7" i="17"/>
  <c r="AD12" i="17"/>
  <c r="AD18" i="17"/>
  <c r="AD24" i="17"/>
  <c r="AD22" i="17"/>
  <c r="AD15" i="17"/>
  <c r="AD11" i="17"/>
  <c r="AD10" i="17"/>
  <c r="AD5" i="17"/>
  <c r="X33" i="30"/>
  <c r="W30" i="27"/>
  <c r="E21" i="24"/>
  <c r="E20" i="24"/>
  <c r="AE25" i="18"/>
  <c r="AE16" i="18"/>
  <c r="AE6" i="18"/>
  <c r="AE5" i="18"/>
  <c r="AE24" i="18"/>
  <c r="AE14" i="18"/>
  <c r="AE17" i="18"/>
  <c r="AE22" i="18"/>
  <c r="AE11" i="18"/>
  <c r="AE12" i="18"/>
  <c r="AE26" i="18"/>
  <c r="AE20" i="18"/>
  <c r="AE10" i="18"/>
  <c r="AE13" i="18"/>
  <c r="AE8" i="18"/>
  <c r="L35" i="30"/>
  <c r="X44" i="30"/>
  <c r="W35" i="30"/>
  <c r="AU8" i="28"/>
  <c r="AU22" i="28"/>
  <c r="T23" i="28"/>
  <c r="I21" i="51" s="1"/>
  <c r="AJ21" i="28"/>
  <c r="AR19" i="28"/>
  <c r="H16" i="27"/>
  <c r="H33" i="27"/>
  <c r="H47" i="27"/>
  <c r="I12" i="30"/>
  <c r="I37" i="30"/>
  <c r="F9" i="29"/>
  <c r="AU12" i="28"/>
  <c r="AU24" i="28"/>
  <c r="T6" i="29"/>
  <c r="H4" i="51" s="1"/>
  <c r="W44" i="27"/>
  <c r="J18" i="27"/>
  <c r="AR17" i="27"/>
  <c r="S8" i="26"/>
  <c r="AQ8" i="26"/>
  <c r="AE10" i="24"/>
  <c r="AI5" i="21"/>
  <c r="AC48" i="21"/>
  <c r="Q50" i="21"/>
  <c r="AC38" i="21"/>
  <c r="G12" i="21"/>
  <c r="G35" i="21"/>
  <c r="G50" i="21"/>
  <c r="AP12" i="21"/>
  <c r="AI12" i="21"/>
  <c r="P8" i="22"/>
  <c r="P14" i="22"/>
  <c r="G25" i="19"/>
  <c r="AC42" i="19"/>
  <c r="AC49" i="19"/>
  <c r="T10" i="19"/>
  <c r="R8" i="51" s="1"/>
  <c r="K16" i="19"/>
  <c r="BL14" i="18"/>
  <c r="AI20" i="18"/>
  <c r="BP20" i="18"/>
  <c r="L22" i="19"/>
  <c r="L12" i="19"/>
  <c r="L26" i="19"/>
  <c r="BP20" i="19"/>
  <c r="BP17" i="19"/>
  <c r="G45" i="18"/>
  <c r="G20" i="18"/>
  <c r="AE19" i="18"/>
  <c r="O17" i="18"/>
  <c r="AT23" i="19"/>
  <c r="AT19" i="19"/>
  <c r="AT12" i="19"/>
  <c r="AT7" i="19"/>
  <c r="AT22" i="19"/>
  <c r="AT16" i="19"/>
  <c r="AT20" i="19"/>
  <c r="AT5" i="19"/>
  <c r="AT18" i="19"/>
  <c r="AT8" i="19"/>
  <c r="AT11" i="19"/>
  <c r="AT24" i="19"/>
  <c r="AT17" i="19"/>
  <c r="AT13" i="19"/>
  <c r="L45" i="17"/>
  <c r="AN20" i="19"/>
  <c r="AN9" i="19"/>
  <c r="AN14" i="19"/>
  <c r="AN23" i="19"/>
  <c r="AN21" i="19"/>
  <c r="AN12" i="19"/>
  <c r="AN7" i="19"/>
  <c r="AN10" i="19"/>
  <c r="AN19" i="19"/>
  <c r="AN8" i="19"/>
  <c r="AN5" i="19"/>
  <c r="AN11" i="19"/>
  <c r="AN25" i="19"/>
  <c r="AN15" i="19"/>
  <c r="AN6" i="19"/>
  <c r="AN13" i="19"/>
  <c r="AN26" i="19"/>
  <c r="AN17" i="19"/>
  <c r="AD26" i="17"/>
  <c r="I17" i="17"/>
  <c r="I5" i="17"/>
  <c r="AP9" i="17"/>
  <c r="I23" i="19"/>
  <c r="I18" i="19"/>
  <c r="I49" i="17"/>
  <c r="I41" i="17"/>
  <c r="AT14" i="17"/>
  <c r="Z29" i="17"/>
  <c r="N38" i="17"/>
  <c r="Z14" i="17" s="1"/>
  <c r="AZ14" i="17" s="1"/>
  <c r="Z43" i="17"/>
  <c r="X32" i="30"/>
  <c r="L43" i="30"/>
  <c r="X43" i="30"/>
  <c r="S24" i="30"/>
  <c r="I36" i="30"/>
  <c r="AC29" i="28"/>
  <c r="T21" i="28"/>
  <c r="I19" i="51" s="1"/>
  <c r="F40" i="27"/>
  <c r="W42" i="26"/>
  <c r="H38" i="26"/>
  <c r="K44" i="31"/>
  <c r="X39" i="30"/>
  <c r="L34" i="30"/>
  <c r="X34" i="30"/>
  <c r="I42" i="30"/>
  <c r="AJ18" i="28"/>
  <c r="AJ25" i="28"/>
  <c r="AI12" i="27"/>
  <c r="K30" i="31"/>
  <c r="Q23" i="31"/>
  <c r="AP18" i="30"/>
  <c r="L41" i="30"/>
  <c r="L38" i="30"/>
  <c r="X35" i="30"/>
  <c r="L46" i="30"/>
  <c r="X37" i="30"/>
  <c r="L48" i="30"/>
  <c r="K44" i="30"/>
  <c r="AJ22" i="30"/>
  <c r="T20" i="29"/>
  <c r="H18" i="51" s="1"/>
  <c r="AR13" i="28"/>
  <c r="AR9" i="28"/>
  <c r="AO21" i="28"/>
  <c r="AJ20" i="28"/>
  <c r="X40" i="28"/>
  <c r="H30" i="27"/>
  <c r="H21" i="27"/>
  <c r="H50" i="27"/>
  <c r="AI19" i="27"/>
  <c r="AI25" i="27"/>
  <c r="BJ8" i="26"/>
  <c r="K12" i="24"/>
  <c r="K16" i="24"/>
  <c r="AF13" i="24"/>
  <c r="AF26" i="24"/>
  <c r="AE6" i="24"/>
  <c r="K42" i="24"/>
  <c r="K38" i="24"/>
  <c r="Q30" i="24"/>
  <c r="BN17" i="23"/>
  <c r="BN15" i="23"/>
  <c r="BN9" i="23"/>
  <c r="P5" i="41"/>
  <c r="P24" i="41"/>
  <c r="BP12" i="31"/>
  <c r="W50" i="31"/>
  <c r="BJ8" i="30"/>
  <c r="BJ16" i="30"/>
  <c r="BJ24" i="30"/>
  <c r="AP26" i="30"/>
  <c r="X30" i="30"/>
  <c r="X45" i="30"/>
  <c r="L37" i="30"/>
  <c r="L49" i="30"/>
  <c r="L39" i="30"/>
  <c r="X49" i="30"/>
  <c r="AB39" i="30"/>
  <c r="V32" i="30"/>
  <c r="Q7" i="30"/>
  <c r="AQ17" i="30"/>
  <c r="AQ25" i="30"/>
  <c r="I13" i="30"/>
  <c r="I43" i="30"/>
  <c r="G5" i="29"/>
  <c r="AB49" i="29"/>
  <c r="I9" i="30"/>
  <c r="AP6" i="29"/>
  <c r="F13" i="29"/>
  <c r="BK6" i="29"/>
  <c r="T18" i="29"/>
  <c r="H16" i="51" s="1"/>
  <c r="X34" i="29"/>
  <c r="L50" i="29"/>
  <c r="X26" i="29" s="1"/>
  <c r="AX26" i="29" s="1"/>
  <c r="L48" i="29"/>
  <c r="AO7" i="28"/>
  <c r="H34" i="28"/>
  <c r="H32" i="28"/>
  <c r="AU13" i="28"/>
  <c r="T9" i="29"/>
  <c r="H7" i="51" s="1"/>
  <c r="AU15" i="28"/>
  <c r="AR11" i="28"/>
  <c r="Q17" i="28"/>
  <c r="AO15" i="28"/>
  <c r="AO23" i="28"/>
  <c r="AJ15" i="28"/>
  <c r="X32" i="28"/>
  <c r="Y40" i="27"/>
  <c r="H8" i="27"/>
  <c r="H32" i="27"/>
  <c r="H31" i="27"/>
  <c r="F7" i="27"/>
  <c r="AQ21" i="27"/>
  <c r="O15" i="27"/>
  <c r="AB46" i="27"/>
  <c r="W43" i="27"/>
  <c r="J24" i="27"/>
  <c r="R11" i="27"/>
  <c r="AI18" i="27"/>
  <c r="AI26" i="27"/>
  <c r="O37" i="27"/>
  <c r="AH11" i="27"/>
  <c r="BM5" i="26"/>
  <c r="AQ24" i="26"/>
  <c r="G38" i="26"/>
  <c r="AH20" i="26"/>
  <c r="AF18" i="24"/>
  <c r="K18" i="24"/>
  <c r="K20" i="24"/>
  <c r="AF14" i="24"/>
  <c r="G43" i="24"/>
  <c r="G11" i="24"/>
  <c r="AE11" i="24"/>
  <c r="W29" i="24"/>
  <c r="W39" i="24"/>
  <c r="Q46" i="24"/>
  <c r="BN14" i="23"/>
  <c r="BN16" i="23"/>
  <c r="BN11" i="23"/>
  <c r="O31" i="22"/>
  <c r="AA49" i="22"/>
  <c r="AN18" i="24"/>
  <c r="AN6" i="24"/>
  <c r="O6" i="22"/>
  <c r="O21" i="22"/>
  <c r="O17" i="22"/>
  <c r="AI11" i="21"/>
  <c r="G5" i="21"/>
  <c r="G37" i="21"/>
  <c r="AH19" i="22"/>
  <c r="AH18" i="22"/>
  <c r="G20" i="22"/>
  <c r="G48" i="22"/>
  <c r="G12" i="22"/>
  <c r="G41" i="22"/>
  <c r="G29" i="22"/>
  <c r="T24" i="22"/>
  <c r="O22" i="51" s="1"/>
  <c r="T17" i="22"/>
  <c r="O15" i="51" s="1"/>
  <c r="BK19" i="22"/>
  <c r="BK23" i="22"/>
  <c r="BK10" i="22"/>
  <c r="AP19" i="21"/>
  <c r="Y42" i="23"/>
  <c r="Y39" i="23"/>
  <c r="M39" i="23"/>
  <c r="M36" i="23"/>
  <c r="M29" i="23"/>
  <c r="M40" i="23"/>
  <c r="M50" i="23"/>
  <c r="M38" i="23"/>
  <c r="M37" i="23"/>
  <c r="Y34" i="23"/>
  <c r="M48" i="23"/>
  <c r="Y24" i="23" s="1"/>
  <c r="AY24" i="23" s="1"/>
  <c r="AU23" i="22"/>
  <c r="AU11" i="22"/>
  <c r="AU10" i="22"/>
  <c r="Q44" i="19"/>
  <c r="AC29" i="19"/>
  <c r="BI22" i="21"/>
  <c r="BI24" i="21"/>
  <c r="BI19" i="21"/>
  <c r="BI12" i="21"/>
  <c r="BI11" i="21"/>
  <c r="BI6" i="21"/>
  <c r="BI26" i="21"/>
  <c r="BI17" i="21"/>
  <c r="BI9" i="21"/>
  <c r="BI21" i="21"/>
  <c r="BI20" i="21"/>
  <c r="BI10" i="21"/>
  <c r="AC44" i="21"/>
  <c r="Q42" i="21"/>
  <c r="Q48" i="21"/>
  <c r="AC36" i="21"/>
  <c r="Q45" i="21"/>
  <c r="Q35" i="21"/>
  <c r="Q31" i="21"/>
  <c r="Q43" i="21"/>
  <c r="Q41" i="21"/>
  <c r="AC46" i="21"/>
  <c r="AC22" i="21" s="1"/>
  <c r="BC22" i="21" s="1"/>
  <c r="AC35" i="21"/>
  <c r="AC43" i="21"/>
  <c r="AC34" i="21"/>
  <c r="AC30" i="21"/>
  <c r="AC47" i="21"/>
  <c r="AC41" i="21"/>
  <c r="AC39" i="21"/>
  <c r="AC37" i="21"/>
  <c r="AC33" i="21"/>
  <c r="AC29" i="21"/>
  <c r="Q29" i="21"/>
  <c r="AE18" i="18"/>
  <c r="BP6" i="18"/>
  <c r="G44" i="19"/>
  <c r="G22" i="19"/>
  <c r="G31" i="19"/>
  <c r="G17" i="19"/>
  <c r="G48" i="19"/>
  <c r="G9" i="19"/>
  <c r="G116" i="68" s="1"/>
  <c r="G6" i="19"/>
  <c r="G34" i="19"/>
  <c r="G37" i="19"/>
  <c r="G20" i="19"/>
  <c r="G30" i="19"/>
  <c r="G15" i="19"/>
  <c r="G42" i="19"/>
  <c r="G19" i="19"/>
  <c r="G36" i="19"/>
  <c r="G46" i="19"/>
  <c r="G18" i="19"/>
  <c r="G40" i="19"/>
  <c r="G13" i="19"/>
  <c r="G39" i="19"/>
  <c r="G5" i="19"/>
  <c r="G14" i="19"/>
  <c r="G47" i="19"/>
  <c r="G24" i="19"/>
  <c r="G38" i="19"/>
  <c r="G21" i="19"/>
  <c r="G29" i="19"/>
  <c r="G43" i="19"/>
  <c r="G11" i="19"/>
  <c r="BL21" i="19"/>
  <c r="BL18" i="19"/>
  <c r="BL6" i="19"/>
  <c r="BL7" i="19"/>
  <c r="BL24" i="19"/>
  <c r="BL22" i="19"/>
  <c r="BL9" i="19"/>
  <c r="BL10" i="19"/>
  <c r="BL20" i="19"/>
  <c r="BL19" i="19"/>
  <c r="BL5" i="19"/>
  <c r="BL15" i="19"/>
  <c r="BL25" i="19"/>
  <c r="BL8" i="19"/>
  <c r="BL26" i="19"/>
  <c r="G6" i="18"/>
  <c r="AE15" i="18"/>
  <c r="O20" i="18"/>
  <c r="AI24" i="19"/>
  <c r="AI7" i="19"/>
  <c r="AI6" i="19"/>
  <c r="AI8" i="19"/>
  <c r="AI25" i="19"/>
  <c r="AP21" i="17"/>
  <c r="E26" i="20"/>
  <c r="E10" i="20"/>
  <c r="E8" i="20"/>
  <c r="E25" i="20"/>
  <c r="E6" i="20"/>
  <c r="E14" i="20"/>
  <c r="E24" i="20"/>
  <c r="E23" i="20"/>
  <c r="E11" i="20"/>
  <c r="E19" i="20"/>
  <c r="E18" i="20"/>
  <c r="E13" i="20"/>
  <c r="E9" i="20"/>
  <c r="E5" i="20"/>
  <c r="I14" i="17"/>
  <c r="I48" i="17"/>
  <c r="AI23" i="18"/>
  <c r="AI14" i="18"/>
  <c r="AI16" i="18"/>
  <c r="AI11" i="18"/>
  <c r="AI21" i="18"/>
  <c r="AI12" i="18"/>
  <c r="AI9" i="18"/>
  <c r="AI26" i="18"/>
  <c r="AI10" i="18"/>
  <c r="AI5" i="18"/>
  <c r="AI15" i="18"/>
  <c r="AI24" i="18"/>
  <c r="AI18" i="18"/>
  <c r="AI22" i="18"/>
  <c r="AI7" i="18"/>
  <c r="AT25" i="17"/>
  <c r="N34" i="17"/>
  <c r="Z39" i="17"/>
  <c r="N45" i="17"/>
  <c r="G10" i="21"/>
  <c r="AI23" i="22"/>
  <c r="AI17" i="22"/>
  <c r="G19" i="21"/>
  <c r="G49" i="21"/>
  <c r="AP20" i="21"/>
  <c r="AI17" i="21"/>
  <c r="AI8" i="21"/>
  <c r="AI13" i="21"/>
  <c r="AI24" i="21"/>
  <c r="AI25" i="21"/>
  <c r="AI6" i="21"/>
  <c r="AI20" i="21"/>
  <c r="AI23" i="21"/>
  <c r="AI14" i="21"/>
  <c r="AI9" i="21"/>
  <c r="AI19" i="21"/>
  <c r="AI10" i="21"/>
  <c r="AI15" i="21"/>
  <c r="AI7" i="21"/>
  <c r="O35" i="22"/>
  <c r="AA43" i="22"/>
  <c r="O39" i="22"/>
  <c r="O42" i="22"/>
  <c r="AA30" i="22"/>
  <c r="O45" i="22"/>
  <c r="AA47" i="22"/>
  <c r="O37" i="22"/>
  <c r="AA38" i="22"/>
  <c r="AA41" i="22"/>
  <c r="AA29" i="22"/>
  <c r="AA33" i="22"/>
  <c r="AA46" i="22"/>
  <c r="AA35" i="22"/>
  <c r="O36" i="22"/>
  <c r="O40" i="22"/>
  <c r="O43" i="22"/>
  <c r="O49" i="22"/>
  <c r="AA25" i="22" s="1"/>
  <c r="O47" i="22"/>
  <c r="O29" i="22"/>
  <c r="O30" i="22"/>
  <c r="O33" i="22"/>
  <c r="AC34" i="19"/>
  <c r="Q32" i="19"/>
  <c r="Q39" i="19"/>
  <c r="K29" i="21"/>
  <c r="W37" i="21"/>
  <c r="BP7" i="18"/>
  <c r="AH19" i="21"/>
  <c r="AH26" i="21"/>
  <c r="AE7" i="18"/>
  <c r="O24" i="18"/>
  <c r="AP18" i="17"/>
  <c r="I26" i="17"/>
  <c r="I29" i="17"/>
  <c r="BK5" i="19"/>
  <c r="BK26" i="19"/>
  <c r="BK13" i="19"/>
  <c r="BK7" i="19"/>
  <c r="BK24" i="19"/>
  <c r="BK10" i="19"/>
  <c r="BK18" i="19"/>
  <c r="BK22" i="19"/>
  <c r="BK9" i="19"/>
  <c r="BK16" i="19"/>
  <c r="BK8" i="19"/>
  <c r="AT19" i="17"/>
  <c r="Z47" i="17"/>
  <c r="N47" i="17"/>
  <c r="K26" i="19"/>
  <c r="K10" i="19"/>
  <c r="K15" i="19"/>
  <c r="K6" i="19"/>
  <c r="K23" i="19"/>
  <c r="K8" i="19"/>
  <c r="K11" i="19"/>
  <c r="K7" i="19"/>
  <c r="K14" i="19"/>
  <c r="K19" i="19"/>
  <c r="K9" i="19"/>
  <c r="K21" i="19"/>
  <c r="K24" i="19"/>
  <c r="K13" i="19"/>
  <c r="K17" i="19"/>
  <c r="K5" i="19"/>
  <c r="G50" i="18"/>
  <c r="G32" i="18"/>
  <c r="G26" i="18"/>
  <c r="G42" i="18"/>
  <c r="G9" i="18"/>
  <c r="G16" i="18"/>
  <c r="G36" i="18"/>
  <c r="G47" i="18"/>
  <c r="G29" i="18"/>
  <c r="G25" i="18"/>
  <c r="G49" i="18"/>
  <c r="G7" i="18"/>
  <c r="G13" i="18"/>
  <c r="G33" i="18"/>
  <c r="G44" i="18"/>
  <c r="G46" i="18"/>
  <c r="G24" i="18"/>
  <c r="G43" i="18"/>
  <c r="G5" i="18"/>
  <c r="G10" i="18"/>
  <c r="G34" i="18"/>
  <c r="G18" i="18"/>
  <c r="G35" i="18"/>
  <c r="G30" i="18"/>
  <c r="G48" i="18"/>
  <c r="G11" i="18"/>
  <c r="G23" i="18"/>
  <c r="G17" i="18"/>
  <c r="AI26" i="16"/>
  <c r="AI25" i="16"/>
  <c r="AI23" i="16"/>
  <c r="AI22" i="16"/>
  <c r="AI21" i="16"/>
  <c r="AI24" i="16"/>
  <c r="AI19" i="16"/>
  <c r="AI18" i="16"/>
  <c r="AI17" i="16"/>
  <c r="AI16" i="16"/>
  <c r="AI14" i="16"/>
  <c r="AI11" i="16"/>
  <c r="AI9" i="16"/>
  <c r="AI7" i="16"/>
  <c r="AI5" i="16"/>
  <c r="AI13" i="16"/>
  <c r="AI10" i="16"/>
  <c r="AI8" i="16"/>
  <c r="AI15" i="16"/>
  <c r="AI12" i="16"/>
  <c r="AI20" i="16"/>
  <c r="AI6" i="16"/>
  <c r="AS26" i="16"/>
  <c r="AS25" i="16"/>
  <c r="AS23" i="16"/>
  <c r="AS22" i="16"/>
  <c r="AS20" i="16"/>
  <c r="AS24" i="16"/>
  <c r="AS21" i="16"/>
  <c r="Q143" i="68" s="1"/>
  <c r="AS18" i="16"/>
  <c r="AS16" i="16"/>
  <c r="AS15" i="16"/>
  <c r="AS13" i="16"/>
  <c r="AS12" i="16"/>
  <c r="AS10" i="16"/>
  <c r="AS19" i="16"/>
  <c r="AS17" i="16"/>
  <c r="AS9" i="16"/>
  <c r="AS8" i="16"/>
  <c r="AS7" i="16"/>
  <c r="AS6" i="16"/>
  <c r="AS5" i="16"/>
  <c r="J143" i="68" s="1"/>
  <c r="AS14" i="16"/>
  <c r="AS11" i="16"/>
  <c r="X37" i="17"/>
  <c r="X48" i="17"/>
  <c r="X39" i="17"/>
  <c r="X30" i="17"/>
  <c r="X44" i="17"/>
  <c r="X35" i="17"/>
  <c r="L42" i="17"/>
  <c r="X43" i="17"/>
  <c r="L47" i="17"/>
  <c r="L38" i="17"/>
  <c r="L29" i="17"/>
  <c r="L43" i="17"/>
  <c r="L34" i="17"/>
  <c r="X40" i="17"/>
  <c r="L39" i="17"/>
  <c r="X15" i="17" s="1"/>
  <c r="AX15" i="17" s="1"/>
  <c r="X45" i="17"/>
  <c r="X36" i="17"/>
  <c r="X50" i="17"/>
  <c r="X41" i="17"/>
  <c r="X32" i="17"/>
  <c r="L33" i="17"/>
  <c r="L36" i="17"/>
  <c r="L50" i="17"/>
  <c r="L41" i="17"/>
  <c r="L32" i="17"/>
  <c r="L46" i="17"/>
  <c r="L37" i="17"/>
  <c r="X49" i="17"/>
  <c r="X46" i="17"/>
  <c r="X34" i="17"/>
  <c r="T24" i="19"/>
  <c r="R22" i="51" s="1"/>
  <c r="T19" i="19"/>
  <c r="R17" i="51" s="1"/>
  <c r="T26" i="19"/>
  <c r="R24" i="51" s="1"/>
  <c r="T8" i="19"/>
  <c r="R6" i="51" s="1"/>
  <c r="T20" i="19"/>
  <c r="R18" i="51" s="1"/>
  <c r="T14" i="19"/>
  <c r="R12" i="51" s="1"/>
  <c r="T12" i="19"/>
  <c r="R10" i="51" s="1"/>
  <c r="T16" i="19"/>
  <c r="R14" i="51" s="1"/>
  <c r="T11" i="19"/>
  <c r="R9" i="51" s="1"/>
  <c r="T6" i="19"/>
  <c r="R4" i="51" s="1"/>
  <c r="T17" i="19"/>
  <c r="R15" i="51" s="1"/>
  <c r="T21" i="19"/>
  <c r="R19" i="51" s="1"/>
  <c r="T22" i="19"/>
  <c r="R20" i="51" s="1"/>
  <c r="T5" i="19"/>
  <c r="R3" i="51" s="1"/>
  <c r="T7" i="19"/>
  <c r="R5" i="51" s="1"/>
  <c r="AK12" i="17"/>
  <c r="AK15" i="17"/>
  <c r="AK8" i="17"/>
  <c r="AK23" i="17"/>
  <c r="AK11" i="17"/>
  <c r="AK10" i="17"/>
  <c r="AK21" i="17"/>
  <c r="AK7" i="17"/>
  <c r="AK6" i="17"/>
  <c r="AK18" i="17"/>
  <c r="AK9" i="17"/>
  <c r="AK19" i="17"/>
  <c r="AK22" i="17"/>
  <c r="AK5" i="17"/>
  <c r="AK25" i="17"/>
  <c r="AK14" i="17"/>
  <c r="AK13" i="17"/>
  <c r="AQ24" i="16"/>
  <c r="AQ22" i="16"/>
  <c r="AQ20" i="16"/>
  <c r="AQ23" i="16"/>
  <c r="AQ21" i="16"/>
  <c r="AQ25" i="16"/>
  <c r="AQ18" i="16"/>
  <c r="AQ16" i="16"/>
  <c r="AQ19" i="16"/>
  <c r="AQ26" i="16"/>
  <c r="AQ17" i="16"/>
  <c r="AQ14" i="16"/>
  <c r="AQ11" i="16"/>
  <c r="AQ9" i="16"/>
  <c r="AQ7" i="16"/>
  <c r="AQ5" i="16"/>
  <c r="AQ13" i="16"/>
  <c r="AQ10" i="16"/>
  <c r="AQ6" i="16"/>
  <c r="AQ8" i="16"/>
  <c r="AQ15" i="16"/>
  <c r="AQ12" i="16"/>
  <c r="BL26" i="16"/>
  <c r="BL25" i="16"/>
  <c r="BL24" i="16"/>
  <c r="BL22" i="16"/>
  <c r="BL21" i="16"/>
  <c r="BL19" i="16"/>
  <c r="BL23" i="16"/>
  <c r="BL20" i="16"/>
  <c r="BL17" i="16"/>
  <c r="BL15" i="16"/>
  <c r="BL18" i="16"/>
  <c r="BL16" i="16"/>
  <c r="BL13" i="16"/>
  <c r="BL10" i="16"/>
  <c r="BL8" i="16"/>
  <c r="BL6" i="16"/>
  <c r="BL14" i="16"/>
  <c r="BL11" i="16"/>
  <c r="BL9" i="16"/>
  <c r="BL7" i="16"/>
  <c r="BL5" i="16"/>
  <c r="BL12" i="16"/>
  <c r="J26" i="16"/>
  <c r="J25" i="16"/>
  <c r="J24" i="16"/>
  <c r="J23" i="16"/>
  <c r="J21" i="16"/>
  <c r="J22" i="16"/>
  <c r="J16" i="16"/>
  <c r="J14" i="16"/>
  <c r="J11" i="16"/>
  <c r="J9" i="16"/>
  <c r="J7" i="16"/>
  <c r="J5" i="16"/>
  <c r="J19" i="16"/>
  <c r="J17" i="16"/>
  <c r="J13" i="16"/>
  <c r="J15" i="16"/>
  <c r="J18" i="16"/>
  <c r="J20" i="16"/>
  <c r="J10" i="16"/>
  <c r="J8" i="16"/>
  <c r="J6" i="16"/>
  <c r="J12" i="16"/>
  <c r="R20" i="17"/>
  <c r="R10" i="17"/>
  <c r="K25" i="23"/>
  <c r="P5" i="21"/>
  <c r="W50" i="16"/>
  <c r="K49" i="16"/>
  <c r="W47" i="16"/>
  <c r="K46" i="16"/>
  <c r="W44" i="16"/>
  <c r="K43" i="16"/>
  <c r="W41" i="16"/>
  <c r="K48" i="16"/>
  <c r="W46" i="16"/>
  <c r="K42" i="16"/>
  <c r="W40" i="16"/>
  <c r="K33" i="16"/>
  <c r="W31" i="16"/>
  <c r="K31" i="16"/>
  <c r="W30" i="16"/>
  <c r="K30" i="16"/>
  <c r="W29" i="16"/>
  <c r="K50" i="16"/>
  <c r="W49" i="16"/>
  <c r="W36" i="16"/>
  <c r="W34" i="16"/>
  <c r="W33" i="16"/>
  <c r="W32" i="16"/>
  <c r="K29" i="16"/>
  <c r="W48" i="16"/>
  <c r="K40" i="16"/>
  <c r="K39" i="16"/>
  <c r="K37" i="16"/>
  <c r="K34" i="16"/>
  <c r="W45" i="16"/>
  <c r="W43" i="16"/>
  <c r="W42" i="16"/>
  <c r="K36" i="16"/>
  <c r="K41" i="16"/>
  <c r="W39" i="16"/>
  <c r="K32" i="16"/>
  <c r="W37" i="16"/>
  <c r="K47" i="16"/>
  <c r="K45" i="16"/>
  <c r="K38" i="16"/>
  <c r="K35" i="16"/>
  <c r="W38" i="16"/>
  <c r="W35" i="16"/>
  <c r="K44" i="16"/>
  <c r="AE25" i="16"/>
  <c r="AE26" i="16"/>
  <c r="AE23" i="16"/>
  <c r="AE24" i="16"/>
  <c r="AE22" i="16"/>
  <c r="AE20" i="16"/>
  <c r="AE21" i="16"/>
  <c r="AE18" i="16"/>
  <c r="AE16" i="16"/>
  <c r="AE14" i="16"/>
  <c r="AE11" i="16"/>
  <c r="AE9" i="16"/>
  <c r="AE7" i="16"/>
  <c r="AE5" i="16"/>
  <c r="AE13" i="16"/>
  <c r="AE8" i="16"/>
  <c r="AE6" i="16"/>
  <c r="AE19" i="16"/>
  <c r="AE17" i="16"/>
  <c r="AE10" i="16"/>
  <c r="AE15" i="16"/>
  <c r="AE12" i="16"/>
  <c r="BM20" i="17"/>
  <c r="BM10" i="17"/>
  <c r="BM5" i="17"/>
  <c r="BM9" i="17"/>
  <c r="BM12" i="17"/>
  <c r="J13" i="17"/>
  <c r="J18" i="17"/>
  <c r="J11" i="17"/>
  <c r="J10" i="17"/>
  <c r="AF15" i="17"/>
  <c r="AF10" i="17"/>
  <c r="AF5" i="17"/>
  <c r="AF9" i="17"/>
  <c r="P26" i="16"/>
  <c r="P25" i="16"/>
  <c r="P24" i="16"/>
  <c r="P23" i="16"/>
  <c r="P22" i="16"/>
  <c r="P20" i="16"/>
  <c r="P19" i="16"/>
  <c r="P18" i="16"/>
  <c r="P17" i="16"/>
  <c r="P16" i="16"/>
  <c r="P14" i="16"/>
  <c r="P11" i="16"/>
  <c r="P9" i="16"/>
  <c r="P7" i="16"/>
  <c r="P5" i="16"/>
  <c r="P21" i="16"/>
  <c r="P15" i="16"/>
  <c r="P12" i="16"/>
  <c r="P10" i="16"/>
  <c r="P8" i="16"/>
  <c r="P6" i="16"/>
  <c r="P13" i="16"/>
  <c r="M50" i="16"/>
  <c r="Y48" i="16"/>
  <c r="M47" i="16"/>
  <c r="Y45" i="16"/>
  <c r="M44" i="16"/>
  <c r="Y42" i="16"/>
  <c r="M41" i="16"/>
  <c r="M49" i="16"/>
  <c r="Y47" i="16"/>
  <c r="M43" i="16"/>
  <c r="Y41" i="16"/>
  <c r="M37" i="16"/>
  <c r="Y35" i="16"/>
  <c r="M48" i="16"/>
  <c r="M46" i="16"/>
  <c r="Y43" i="16"/>
  <c r="Y31" i="16"/>
  <c r="Y46" i="16"/>
  <c r="M45" i="16"/>
  <c r="Y44" i="16"/>
  <c r="Y39" i="16"/>
  <c r="M36" i="16"/>
  <c r="M35" i="16"/>
  <c r="M34" i="16"/>
  <c r="M32" i="16"/>
  <c r="Y38" i="16"/>
  <c r="M31" i="16"/>
  <c r="Y40" i="16"/>
  <c r="Y37" i="16"/>
  <c r="M33" i="16"/>
  <c r="M40" i="16"/>
  <c r="Y33" i="16"/>
  <c r="M30" i="16"/>
  <c r="Y29" i="16"/>
  <c r="Y50" i="16"/>
  <c r="M39" i="16"/>
  <c r="Y30" i="16"/>
  <c r="Y34" i="16"/>
  <c r="M29" i="16"/>
  <c r="Y36" i="16"/>
  <c r="M42" i="16"/>
  <c r="Y49" i="16"/>
  <c r="Y32" i="16"/>
  <c r="M38" i="16"/>
  <c r="AB5" i="16"/>
  <c r="BB5" i="16" s="1"/>
  <c r="AR17" i="17"/>
  <c r="AR20" i="17"/>
  <c r="AR12" i="17"/>
  <c r="AR9" i="17"/>
  <c r="AR5" i="17"/>
  <c r="BI10" i="17"/>
  <c r="BI9" i="17"/>
  <c r="P22" i="21"/>
  <c r="BJ26" i="16"/>
  <c r="BJ25" i="16"/>
  <c r="BJ24" i="16"/>
  <c r="BJ23" i="16"/>
  <c r="BJ20" i="16"/>
  <c r="BJ21" i="16"/>
  <c r="BJ19" i="16"/>
  <c r="BJ18" i="16"/>
  <c r="BJ17" i="16"/>
  <c r="BJ16" i="16"/>
  <c r="BJ13" i="16"/>
  <c r="BJ10" i="16"/>
  <c r="BJ8" i="16"/>
  <c r="BJ6" i="16"/>
  <c r="BJ12" i="16"/>
  <c r="BJ9" i="16"/>
  <c r="BJ15" i="16"/>
  <c r="BJ14" i="16"/>
  <c r="BJ11" i="16"/>
  <c r="BJ22" i="16"/>
  <c r="BJ7" i="16"/>
  <c r="BJ5" i="16"/>
  <c r="H49" i="16"/>
  <c r="H46" i="16"/>
  <c r="H43" i="16"/>
  <c r="H40" i="16"/>
  <c r="H37" i="16"/>
  <c r="H34" i="16"/>
  <c r="H31" i="16"/>
  <c r="H50" i="16"/>
  <c r="H47" i="16"/>
  <c r="H44" i="16"/>
  <c r="H41" i="16"/>
  <c r="H38" i="16"/>
  <c r="H35" i="16"/>
  <c r="H32" i="16"/>
  <c r="H36" i="16"/>
  <c r="H33" i="16"/>
  <c r="H25" i="16"/>
  <c r="H23" i="16"/>
  <c r="H26" i="16"/>
  <c r="H22" i="16"/>
  <c r="H20" i="16"/>
  <c r="H45" i="16"/>
  <c r="H42" i="16"/>
  <c r="H29" i="16"/>
  <c r="H39" i="16"/>
  <c r="H21" i="16"/>
  <c r="H18" i="16"/>
  <c r="BG18" i="16" s="1"/>
  <c r="H15" i="16"/>
  <c r="H13" i="16"/>
  <c r="H12" i="16"/>
  <c r="H30" i="16"/>
  <c r="H19" i="16"/>
  <c r="H17" i="16"/>
  <c r="H48" i="16"/>
  <c r="H24" i="16"/>
  <c r="H10" i="16"/>
  <c r="H9" i="16"/>
  <c r="H8" i="16"/>
  <c r="H7" i="16"/>
  <c r="H6" i="16"/>
  <c r="H5" i="16"/>
  <c r="H14" i="16"/>
  <c r="H11" i="16"/>
  <c r="H16" i="16"/>
  <c r="R26" i="16"/>
  <c r="R25" i="16"/>
  <c r="R20" i="16"/>
  <c r="R21" i="16"/>
  <c r="R24" i="16"/>
  <c r="R23" i="16"/>
  <c r="R18" i="16"/>
  <c r="R16" i="16"/>
  <c r="R22" i="16"/>
  <c r="R19" i="16"/>
  <c r="R17" i="16"/>
  <c r="R14" i="16"/>
  <c r="R11" i="16"/>
  <c r="R9" i="16"/>
  <c r="R7" i="16"/>
  <c r="R5" i="16"/>
  <c r="R13" i="16"/>
  <c r="R10" i="16"/>
  <c r="R8" i="16"/>
  <c r="R6" i="16"/>
  <c r="R15" i="16"/>
  <c r="R12" i="16"/>
  <c r="J50" i="16"/>
  <c r="V48" i="16"/>
  <c r="J47" i="16"/>
  <c r="V45" i="16"/>
  <c r="J44" i="16"/>
  <c r="V42" i="16"/>
  <c r="J41" i="16"/>
  <c r="V39" i="16"/>
  <c r="J38" i="16"/>
  <c r="V36" i="16"/>
  <c r="J35" i="16"/>
  <c r="V33" i="16"/>
  <c r="J32" i="16"/>
  <c r="V30" i="16"/>
  <c r="J29" i="16"/>
  <c r="V49" i="16"/>
  <c r="J48" i="16"/>
  <c r="V46" i="16"/>
  <c r="J45" i="16"/>
  <c r="V43" i="16"/>
  <c r="J42" i="16"/>
  <c r="V40" i="16"/>
  <c r="J39" i="16"/>
  <c r="V37" i="16"/>
  <c r="J36" i="16"/>
  <c r="V34" i="16"/>
  <c r="J33" i="16"/>
  <c r="V31" i="16"/>
  <c r="J40" i="16"/>
  <c r="V38" i="16"/>
  <c r="V47" i="16"/>
  <c r="V35" i="16"/>
  <c r="J31" i="16"/>
  <c r="V50" i="16"/>
  <c r="J49" i="16"/>
  <c r="J30" i="16"/>
  <c r="J37" i="16"/>
  <c r="V29" i="16"/>
  <c r="V44" i="16"/>
  <c r="V41" i="16"/>
  <c r="V32" i="16"/>
  <c r="J43" i="16"/>
  <c r="J46" i="16"/>
  <c r="J34" i="16"/>
  <c r="V10" i="16" s="1"/>
  <c r="AV10" i="16" s="1"/>
  <c r="G15" i="17"/>
  <c r="G9" i="17"/>
  <c r="AE11" i="17"/>
  <c r="AE9" i="17"/>
  <c r="AE10" i="17"/>
  <c r="W31" i="31"/>
  <c r="Q26" i="31"/>
  <c r="AA33" i="30"/>
  <c r="O33" i="30"/>
  <c r="I11" i="30"/>
  <c r="I32" i="30"/>
  <c r="I49" i="30"/>
  <c r="BK10" i="29"/>
  <c r="I9" i="29"/>
  <c r="I30" i="29"/>
  <c r="W38" i="31"/>
  <c r="K34" i="31"/>
  <c r="Q6" i="31"/>
  <c r="W39" i="31"/>
  <c r="W40" i="31"/>
  <c r="W44" i="31"/>
  <c r="Q10" i="31"/>
  <c r="AC38" i="31"/>
  <c r="AP15" i="30"/>
  <c r="AP25" i="30"/>
  <c r="H33" i="30"/>
  <c r="G36" i="30"/>
  <c r="W40" i="30"/>
  <c r="W36" i="30"/>
  <c r="I29" i="30"/>
  <c r="AR15" i="30"/>
  <c r="AA39" i="30"/>
  <c r="O45" i="30"/>
  <c r="O34" i="30"/>
  <c r="AA47" i="30"/>
  <c r="I10" i="30"/>
  <c r="I19" i="30"/>
  <c r="I47" i="30"/>
  <c r="I34" i="30"/>
  <c r="K14" i="29"/>
  <c r="P34" i="29"/>
  <c r="S25" i="29"/>
  <c r="G22" i="29"/>
  <c r="G40" i="29"/>
  <c r="K6" i="29"/>
  <c r="I17" i="29"/>
  <c r="BK9" i="29"/>
  <c r="O47" i="29"/>
  <c r="BP9" i="29"/>
  <c r="BK25" i="29"/>
  <c r="I12" i="29"/>
  <c r="I36" i="29"/>
  <c r="I39" i="29"/>
  <c r="I49" i="29"/>
  <c r="AP16" i="29"/>
  <c r="K17" i="29"/>
  <c r="BI14" i="29"/>
  <c r="AU9" i="28"/>
  <c r="BJ11" i="28"/>
  <c r="AI22" i="28"/>
  <c r="H36" i="28"/>
  <c r="H48" i="28"/>
  <c r="H43" i="28"/>
  <c r="AJ12" i="28"/>
  <c r="AU10" i="28"/>
  <c r="AU18" i="28"/>
  <c r="AQ21" i="28"/>
  <c r="Q45" i="68" s="1"/>
  <c r="T16" i="28"/>
  <c r="I14" i="51" s="1"/>
  <c r="AR5" i="28"/>
  <c r="AR22" i="28"/>
  <c r="AR26" i="28"/>
  <c r="AQ9" i="28"/>
  <c r="AQ19" i="28"/>
  <c r="AJ13" i="28"/>
  <c r="AO6" i="28"/>
  <c r="AO19" i="28"/>
  <c r="AO24" i="28"/>
  <c r="L14" i="28"/>
  <c r="AJ9" i="28"/>
  <c r="AJ17" i="28"/>
  <c r="AJ26" i="28"/>
  <c r="I32" i="28"/>
  <c r="G6" i="27"/>
  <c r="Q9" i="27"/>
  <c r="H9" i="27"/>
  <c r="H20" i="27"/>
  <c r="H23" i="27"/>
  <c r="H25" i="27"/>
  <c r="H44" i="27"/>
  <c r="H43" i="27"/>
  <c r="H7" i="27"/>
  <c r="AQ20" i="27"/>
  <c r="AQ17" i="27"/>
  <c r="AQ16" i="27"/>
  <c r="O12" i="27"/>
  <c r="W40" i="27"/>
  <c r="K31" i="27"/>
  <c r="W47" i="27"/>
  <c r="K44" i="27"/>
  <c r="J20" i="27"/>
  <c r="I48" i="27"/>
  <c r="AI22" i="27"/>
  <c r="AI23" i="27"/>
  <c r="AR20" i="27"/>
  <c r="F44" i="27"/>
  <c r="BM15" i="26"/>
  <c r="AQ7" i="26"/>
  <c r="K37" i="26"/>
  <c r="W36" i="26"/>
  <c r="H39" i="26"/>
  <c r="M49" i="24"/>
  <c r="BJ12" i="24"/>
  <c r="BJ21" i="24"/>
  <c r="K6" i="24"/>
  <c r="K11" i="24"/>
  <c r="K17" i="24"/>
  <c r="AF16" i="24"/>
  <c r="AF10" i="24"/>
  <c r="AF19" i="24"/>
  <c r="T24" i="24"/>
  <c r="M22" i="51" s="1"/>
  <c r="K49" i="24"/>
  <c r="L17" i="24"/>
  <c r="K46" i="24"/>
  <c r="W38" i="24"/>
  <c r="W46" i="24"/>
  <c r="W43" i="24"/>
  <c r="K35" i="24"/>
  <c r="W45" i="24"/>
  <c r="W21" i="24" s="1"/>
  <c r="AW21" i="24" s="1"/>
  <c r="Q49" i="24"/>
  <c r="AP19" i="24"/>
  <c r="AH6" i="23"/>
  <c r="O9" i="23"/>
  <c r="O5" i="23"/>
  <c r="AH23" i="23"/>
  <c r="AH22" i="23"/>
  <c r="Y40" i="23"/>
  <c r="M30" i="23"/>
  <c r="M34" i="23"/>
  <c r="M45" i="23"/>
  <c r="Y44" i="23"/>
  <c r="Y36" i="23"/>
  <c r="Y45" i="23"/>
  <c r="O17" i="23"/>
  <c r="O20" i="23"/>
  <c r="BI5" i="23"/>
  <c r="BI12" i="23"/>
  <c r="BI19" i="23"/>
  <c r="AK13" i="23"/>
  <c r="P35" i="23"/>
  <c r="L14" i="22"/>
  <c r="L21" i="22"/>
  <c r="L20" i="22"/>
  <c r="Q7" i="22"/>
  <c r="F8" i="22"/>
  <c r="Q30" i="22"/>
  <c r="AC42" i="22"/>
  <c r="Q42" i="22"/>
  <c r="AC48" i="22"/>
  <c r="AC33" i="22"/>
  <c r="F13" i="22"/>
  <c r="Q21" i="22"/>
  <c r="BL13" i="22"/>
  <c r="F33" i="22"/>
  <c r="BI15" i="18"/>
  <c r="BI23" i="18"/>
  <c r="BI13" i="18"/>
  <c r="BI12" i="18"/>
  <c r="BI5" i="18"/>
  <c r="BI18" i="18"/>
  <c r="BI11" i="18"/>
  <c r="BI10" i="18"/>
  <c r="BI26" i="18"/>
  <c r="BI7" i="18"/>
  <c r="BI22" i="18"/>
  <c r="BI14" i="18"/>
  <c r="BI21" i="18"/>
  <c r="BI24" i="18"/>
  <c r="BI25" i="18"/>
  <c r="BI17" i="18"/>
  <c r="BI16" i="18"/>
  <c r="BI19" i="18"/>
  <c r="BI6" i="18"/>
  <c r="H32" i="26"/>
  <c r="O26" i="22"/>
  <c r="O15" i="22"/>
  <c r="O8" i="22"/>
  <c r="O16" i="22"/>
  <c r="O19" i="22"/>
  <c r="O22" i="22"/>
  <c r="F34" i="22"/>
  <c r="F30" i="22"/>
  <c r="F50" i="22"/>
  <c r="F36" i="22"/>
  <c r="F5" i="22"/>
  <c r="F49" i="22"/>
  <c r="F31" i="22"/>
  <c r="F29" i="22"/>
  <c r="F24" i="22"/>
  <c r="F35" i="22"/>
  <c r="F23" i="22"/>
  <c r="F26" i="22"/>
  <c r="F46" i="22"/>
  <c r="F37" i="22"/>
  <c r="F47" i="22"/>
  <c r="F38" i="22"/>
  <c r="F16" i="22"/>
  <c r="F7" i="22"/>
  <c r="Q19" i="22"/>
  <c r="Q8" i="22"/>
  <c r="Q22" i="22"/>
  <c r="Q9" i="22"/>
  <c r="Q17" i="22"/>
  <c r="Q25" i="22"/>
  <c r="Q14" i="22"/>
  <c r="Q12" i="22"/>
  <c r="AC39" i="22"/>
  <c r="AC50" i="22"/>
  <c r="AC32" i="22"/>
  <c r="AC35" i="22"/>
  <c r="Q43" i="22"/>
  <c r="Q40" i="22"/>
  <c r="AC41" i="22"/>
  <c r="AC31" i="22"/>
  <c r="AC40" i="22"/>
  <c r="Q34" i="22"/>
  <c r="Q37" i="22"/>
  <c r="AC13" i="22" s="1"/>
  <c r="BC13" i="22" s="1"/>
  <c r="Q45" i="22"/>
  <c r="BL23" i="22"/>
  <c r="BL16" i="22"/>
  <c r="BL26" i="22"/>
  <c r="BL15" i="22"/>
  <c r="BL6" i="22"/>
  <c r="I13" i="19"/>
  <c r="I17" i="19"/>
  <c r="I42" i="19"/>
  <c r="I36" i="19"/>
  <c r="I46" i="19"/>
  <c r="I43" i="19"/>
  <c r="I20" i="19"/>
  <c r="I21" i="19"/>
  <c r="I15" i="19"/>
  <c r="I41" i="19"/>
  <c r="I33" i="19"/>
  <c r="I38" i="19"/>
  <c r="I40" i="19"/>
  <c r="I8" i="19"/>
  <c r="I7" i="19"/>
  <c r="I12" i="19"/>
  <c r="I16" i="19"/>
  <c r="I47" i="19"/>
  <c r="I29" i="19"/>
  <c r="I35" i="19"/>
  <c r="I31" i="19"/>
  <c r="I6" i="19"/>
  <c r="I5" i="19"/>
  <c r="I9" i="19"/>
  <c r="I39" i="19"/>
  <c r="I26" i="19"/>
  <c r="I22" i="19"/>
  <c r="I24" i="19"/>
  <c r="I11" i="19"/>
  <c r="I25" i="19"/>
  <c r="I45" i="19"/>
  <c r="I49" i="19"/>
  <c r="I50" i="19"/>
  <c r="I19" i="19"/>
  <c r="I32" i="19"/>
  <c r="I14" i="19"/>
  <c r="I34" i="19"/>
  <c r="Q14" i="41"/>
  <c r="K37" i="30"/>
  <c r="G12" i="30"/>
  <c r="AD21" i="19"/>
  <c r="AD20" i="19"/>
  <c r="AD17" i="19"/>
  <c r="AD16" i="19"/>
  <c r="AD8" i="19"/>
  <c r="AD18" i="19"/>
  <c r="AD24" i="19"/>
  <c r="AD6" i="19"/>
  <c r="AD13" i="19"/>
  <c r="AD26" i="19"/>
  <c r="AD23" i="19"/>
  <c r="AD25" i="19"/>
  <c r="AD12" i="19"/>
  <c r="AD15" i="19"/>
  <c r="BL13" i="18"/>
  <c r="BL8" i="18"/>
  <c r="BL6" i="18"/>
  <c r="BL16" i="18"/>
  <c r="BL21" i="18"/>
  <c r="BL7" i="18"/>
  <c r="BL10" i="18"/>
  <c r="BL24" i="18"/>
  <c r="BL12" i="18"/>
  <c r="BL20" i="18"/>
  <c r="BL19" i="18"/>
  <c r="BL9" i="18"/>
  <c r="BL22" i="18"/>
  <c r="BL25" i="18"/>
  <c r="BL5" i="18"/>
  <c r="BL11" i="18"/>
  <c r="BL18" i="18"/>
  <c r="BL15" i="18"/>
  <c r="BL23" i="18"/>
  <c r="BL17" i="18"/>
  <c r="I7" i="30"/>
  <c r="O43" i="30"/>
  <c r="G20" i="29"/>
  <c r="G29" i="29"/>
  <c r="I5" i="30"/>
  <c r="BK18" i="29"/>
  <c r="AP24" i="29"/>
  <c r="BK14" i="29"/>
  <c r="Q22" i="27"/>
  <c r="Q10" i="27"/>
  <c r="O5" i="27"/>
  <c r="K40" i="27"/>
  <c r="W16" i="27" s="1"/>
  <c r="AW16" i="27" s="1"/>
  <c r="W32" i="27"/>
  <c r="W36" i="27"/>
  <c r="J8" i="27"/>
  <c r="AR5" i="27"/>
  <c r="F13" i="27"/>
  <c r="F39" i="27"/>
  <c r="W30" i="26"/>
  <c r="H14" i="26"/>
  <c r="H43" i="26"/>
  <c r="BP26" i="21"/>
  <c r="BP16" i="21"/>
  <c r="BP6" i="21"/>
  <c r="X48" i="22"/>
  <c r="L41" i="22"/>
  <c r="L34" i="22"/>
  <c r="H13" i="21"/>
  <c r="H49" i="21"/>
  <c r="H35" i="21"/>
  <c r="H46" i="21"/>
  <c r="H26" i="21"/>
  <c r="H25" i="21"/>
  <c r="H16" i="21"/>
  <c r="H6" i="21"/>
  <c r="H50" i="21"/>
  <c r="H32" i="21"/>
  <c r="H42" i="21"/>
  <c r="H24" i="21"/>
  <c r="H23" i="21"/>
  <c r="H12" i="21"/>
  <c r="H11" i="21"/>
  <c r="H15" i="21"/>
  <c r="H14" i="21"/>
  <c r="H47" i="21"/>
  <c r="H29" i="21"/>
  <c r="H43" i="21"/>
  <c r="H22" i="21"/>
  <c r="H36" i="21"/>
  <c r="H19" i="21"/>
  <c r="H9" i="21"/>
  <c r="H44" i="21"/>
  <c r="H48" i="21"/>
  <c r="H39" i="21"/>
  <c r="H45" i="21"/>
  <c r="H21" i="21"/>
  <c r="H17" i="21"/>
  <c r="H7" i="21"/>
  <c r="H38" i="21"/>
  <c r="H30" i="21"/>
  <c r="H33" i="21"/>
  <c r="H34" i="21"/>
  <c r="H18" i="21"/>
  <c r="H8" i="21"/>
  <c r="V46" i="21"/>
  <c r="V37" i="21"/>
  <c r="J49" i="21"/>
  <c r="J40" i="21"/>
  <c r="V35" i="21"/>
  <c r="V30" i="21"/>
  <c r="J44" i="21"/>
  <c r="J50" i="21"/>
  <c r="J45" i="21"/>
  <c r="J36" i="21"/>
  <c r="V47" i="21"/>
  <c r="V39" i="21"/>
  <c r="V50" i="21"/>
  <c r="J46" i="21"/>
  <c r="J32" i="21"/>
  <c r="V48" i="21"/>
  <c r="V43" i="21"/>
  <c r="V34" i="21"/>
  <c r="V10" i="21" s="1"/>
  <c r="AV10" i="21" s="1"/>
  <c r="V42" i="21"/>
  <c r="V38" i="21"/>
  <c r="V45" i="21"/>
  <c r="V44" i="21"/>
  <c r="V29" i="21"/>
  <c r="J47" i="21"/>
  <c r="J42" i="21"/>
  <c r="J33" i="21"/>
  <c r="V41" i="21"/>
  <c r="J38" i="21"/>
  <c r="J35" i="21"/>
  <c r="V11" i="21" s="1"/>
  <c r="AV11" i="21" s="1"/>
  <c r="J29" i="21"/>
  <c r="J48" i="21"/>
  <c r="J39" i="21"/>
  <c r="J30" i="21"/>
  <c r="J41" i="21"/>
  <c r="V36" i="21"/>
  <c r="J31" i="21"/>
  <c r="V33" i="21"/>
  <c r="AS23" i="20"/>
  <c r="AS13" i="20"/>
  <c r="AS11" i="20"/>
  <c r="AS6" i="20"/>
  <c r="AS21" i="20"/>
  <c r="AS14" i="20"/>
  <c r="AS20" i="20"/>
  <c r="AS16" i="20"/>
  <c r="AS19" i="20"/>
  <c r="AS18" i="20"/>
  <c r="AS12" i="20"/>
  <c r="AS5" i="20"/>
  <c r="AS26" i="20"/>
  <c r="AS15" i="20"/>
  <c r="AS10" i="20"/>
  <c r="AS25" i="20"/>
  <c r="AS17" i="20"/>
  <c r="AS24" i="20"/>
  <c r="AS8" i="20"/>
  <c r="Q26" i="19"/>
  <c r="Q17" i="19"/>
  <c r="Q14" i="19"/>
  <c r="Q7" i="19"/>
  <c r="Q23" i="19"/>
  <c r="Q10" i="19"/>
  <c r="Q21" i="19"/>
  <c r="Q22" i="19"/>
  <c r="Q18" i="19"/>
  <c r="Q25" i="19"/>
  <c r="Q20" i="19"/>
  <c r="BM25" i="30"/>
  <c r="AI14" i="31"/>
  <c r="K41" i="31"/>
  <c r="BP11" i="31"/>
  <c r="BP8" i="31"/>
  <c r="W29" i="30"/>
  <c r="AP14" i="29"/>
  <c r="I50" i="29"/>
  <c r="I35" i="29"/>
  <c r="K22" i="29"/>
  <c r="AQ17" i="28"/>
  <c r="O8" i="27"/>
  <c r="K32" i="31"/>
  <c r="K47" i="31"/>
  <c r="W41" i="31"/>
  <c r="Q21" i="31"/>
  <c r="AC46" i="31"/>
  <c r="I20" i="30"/>
  <c r="AP5" i="30"/>
  <c r="AP21" i="30"/>
  <c r="G24" i="30"/>
  <c r="BI20" i="30"/>
  <c r="W50" i="30"/>
  <c r="W26" i="30" s="1"/>
  <c r="AW26" i="30" s="1"/>
  <c r="O35" i="30"/>
  <c r="AA37" i="30"/>
  <c r="AA46" i="30"/>
  <c r="AA44" i="30"/>
  <c r="I14" i="30"/>
  <c r="I25" i="30"/>
  <c r="I50" i="30"/>
  <c r="I39" i="30"/>
  <c r="AP9" i="29"/>
  <c r="AB42" i="29"/>
  <c r="S20" i="29"/>
  <c r="G32" i="29"/>
  <c r="G36" i="29"/>
  <c r="K9" i="29"/>
  <c r="K13" i="29"/>
  <c r="O39" i="29"/>
  <c r="O37" i="29"/>
  <c r="AP11" i="29"/>
  <c r="BK24" i="29"/>
  <c r="I6" i="29"/>
  <c r="I11" i="29"/>
  <c r="I29" i="29"/>
  <c r="I31" i="29"/>
  <c r="I42" i="29"/>
  <c r="AP7" i="29"/>
  <c r="AP13" i="29"/>
  <c r="K24" i="29"/>
  <c r="AO11" i="28"/>
  <c r="BJ5" i="28"/>
  <c r="BJ25" i="28"/>
  <c r="H33" i="28"/>
  <c r="H24" i="28"/>
  <c r="H47" i="28"/>
  <c r="AU6" i="28"/>
  <c r="I7" i="29"/>
  <c r="AG20" i="28"/>
  <c r="AJ14" i="28"/>
  <c r="AR16" i="28"/>
  <c r="AR21" i="28"/>
  <c r="AQ8" i="28"/>
  <c r="AQ22" i="28"/>
  <c r="AJ6" i="28"/>
  <c r="AO13" i="28"/>
  <c r="L7" i="28"/>
  <c r="L22" i="28"/>
  <c r="AJ16" i="28"/>
  <c r="I12" i="28"/>
  <c r="I49" i="28"/>
  <c r="Q13" i="27"/>
  <c r="Q24" i="27"/>
  <c r="H22" i="27"/>
  <c r="H17" i="27"/>
  <c r="H36" i="27"/>
  <c r="H35" i="27"/>
  <c r="H34" i="27"/>
  <c r="AQ6" i="27"/>
  <c r="AQ13" i="27"/>
  <c r="O14" i="27"/>
  <c r="W50" i="27"/>
  <c r="K34" i="27"/>
  <c r="K38" i="27"/>
  <c r="J12" i="27"/>
  <c r="AI6" i="27"/>
  <c r="AI13" i="27"/>
  <c r="AR12" i="28"/>
  <c r="AR11" i="27"/>
  <c r="F21" i="27"/>
  <c r="AQ14" i="26"/>
  <c r="BM18" i="26"/>
  <c r="AQ10" i="26"/>
  <c r="AQ20" i="26"/>
  <c r="K33" i="26"/>
  <c r="BJ11" i="26"/>
  <c r="H24" i="26"/>
  <c r="H49" i="26"/>
  <c r="M35" i="24"/>
  <c r="BJ17" i="24"/>
  <c r="BJ16" i="24"/>
  <c r="K26" i="24"/>
  <c r="K7" i="24"/>
  <c r="K25" i="24"/>
  <c r="K24" i="24"/>
  <c r="AF25" i="24"/>
  <c r="AF22" i="24"/>
  <c r="W31" i="24"/>
  <c r="K39" i="24"/>
  <c r="K36" i="24"/>
  <c r="W30" i="24"/>
  <c r="W42" i="24"/>
  <c r="P16" i="24"/>
  <c r="AC42" i="24"/>
  <c r="AH10" i="23"/>
  <c r="AH13" i="23"/>
  <c r="O12" i="23"/>
  <c r="O11" i="23"/>
  <c r="AH15" i="23"/>
  <c r="AH18" i="23"/>
  <c r="Y47" i="23"/>
  <c r="Y49" i="23"/>
  <c r="Y30" i="23"/>
  <c r="M43" i="23"/>
  <c r="Y37" i="23"/>
  <c r="Y33" i="23"/>
  <c r="O6" i="23"/>
  <c r="O16" i="23"/>
  <c r="BI20" i="23"/>
  <c r="BI7" i="23"/>
  <c r="BI15" i="23"/>
  <c r="O18" i="22"/>
  <c r="L9" i="22"/>
  <c r="L17" i="22"/>
  <c r="F14" i="22"/>
  <c r="Q31" i="22"/>
  <c r="Q48" i="22"/>
  <c r="Q44" i="22"/>
  <c r="Q38" i="22"/>
  <c r="Q13" i="22"/>
  <c r="Q20" i="22"/>
  <c r="F17" i="22"/>
  <c r="F9" i="22"/>
  <c r="X46" i="22"/>
  <c r="O23" i="22"/>
  <c r="BL22" i="22"/>
  <c r="F15" i="22"/>
  <c r="F39" i="22"/>
  <c r="F40" i="22"/>
  <c r="H31" i="21"/>
  <c r="V32" i="21"/>
  <c r="AD7" i="19"/>
  <c r="I44" i="19"/>
  <c r="G37" i="30"/>
  <c r="BM20" i="30"/>
  <c r="O42" i="30"/>
  <c r="I15" i="30"/>
  <c r="I33" i="30"/>
  <c r="I19" i="29"/>
  <c r="BJ22" i="28"/>
  <c r="O26" i="27"/>
  <c r="K43" i="31"/>
  <c r="Q25" i="31"/>
  <c r="Q30" i="31"/>
  <c r="AP10" i="30"/>
  <c r="AP23" i="30"/>
  <c r="G32" i="30"/>
  <c r="K39" i="30"/>
  <c r="K35" i="30"/>
  <c r="O32" i="30"/>
  <c r="AA43" i="30"/>
  <c r="AA32" i="30"/>
  <c r="O46" i="30"/>
  <c r="I26" i="30"/>
  <c r="I17" i="30"/>
  <c r="I38" i="30"/>
  <c r="I31" i="30"/>
  <c r="S23" i="29"/>
  <c r="G49" i="29"/>
  <c r="G37" i="29"/>
  <c r="K7" i="29"/>
  <c r="AA29" i="29"/>
  <c r="O48" i="29"/>
  <c r="I23" i="29"/>
  <c r="BK19" i="29"/>
  <c r="I8" i="29"/>
  <c r="I16" i="29"/>
  <c r="I44" i="29"/>
  <c r="I32" i="29"/>
  <c r="I48" i="29"/>
  <c r="K8" i="29"/>
  <c r="K19" i="29"/>
  <c r="BI18" i="29"/>
  <c r="AR10" i="28"/>
  <c r="BJ7" i="28"/>
  <c r="BJ17" i="28"/>
  <c r="H23" i="28"/>
  <c r="H45" i="28"/>
  <c r="H50" i="28"/>
  <c r="BK11" i="29"/>
  <c r="T17" i="28"/>
  <c r="I15" i="51" s="1"/>
  <c r="AR20" i="28"/>
  <c r="AR18" i="28"/>
  <c r="AR25" i="28"/>
  <c r="AQ5" i="28"/>
  <c r="J45" i="68" s="1"/>
  <c r="AQ24" i="28"/>
  <c r="L11" i="28"/>
  <c r="L25" i="28"/>
  <c r="I17" i="28"/>
  <c r="I29" i="28"/>
  <c r="Q21" i="27"/>
  <c r="Q23" i="27"/>
  <c r="H48" i="27"/>
  <c r="H19" i="27"/>
  <c r="H45" i="27"/>
  <c r="H38" i="27"/>
  <c r="H40" i="27"/>
  <c r="O18" i="27"/>
  <c r="W29" i="27"/>
  <c r="K43" i="27"/>
  <c r="W42" i="27"/>
  <c r="J13" i="27"/>
  <c r="AI16" i="27"/>
  <c r="AI15" i="27"/>
  <c r="AR18" i="27"/>
  <c r="F18" i="27"/>
  <c r="BM11" i="26"/>
  <c r="BM14" i="26"/>
  <c r="AQ5" i="26"/>
  <c r="J61" i="68" s="1"/>
  <c r="AQ22" i="26"/>
  <c r="K39" i="26"/>
  <c r="H8" i="26"/>
  <c r="BJ24" i="26"/>
  <c r="H22" i="26"/>
  <c r="BJ19" i="24"/>
  <c r="BJ20" i="24"/>
  <c r="K8" i="24"/>
  <c r="K9" i="24"/>
  <c r="K15" i="24"/>
  <c r="W37" i="24"/>
  <c r="AF11" i="24"/>
  <c r="AF7" i="24"/>
  <c r="L14" i="24"/>
  <c r="W44" i="24"/>
  <c r="K33" i="24"/>
  <c r="K40" i="24"/>
  <c r="W41" i="24"/>
  <c r="W33" i="24"/>
  <c r="K44" i="24"/>
  <c r="AP11" i="24"/>
  <c r="E22" i="23"/>
  <c r="Q10" i="22"/>
  <c r="AC38" i="22"/>
  <c r="Q41" i="22"/>
  <c r="AC47" i="22"/>
  <c r="AC23" i="22" s="1"/>
  <c r="BC23" i="22" s="1"/>
  <c r="Q39" i="22"/>
  <c r="Q15" i="22"/>
  <c r="Q24" i="22"/>
  <c r="L43" i="22"/>
  <c r="O25" i="22"/>
  <c r="BL17" i="22"/>
  <c r="Q5" i="22"/>
  <c r="F21" i="22"/>
  <c r="F41" i="22"/>
  <c r="F43" i="22"/>
  <c r="BP9" i="21"/>
  <c r="AR16" i="19"/>
  <c r="AR10" i="19"/>
  <c r="AR26" i="19"/>
  <c r="AR25" i="19"/>
  <c r="AR19" i="19"/>
  <c r="AR8" i="19"/>
  <c r="AR24" i="19"/>
  <c r="AR21" i="19"/>
  <c r="AR23" i="19"/>
  <c r="AR11" i="19"/>
  <c r="AR22" i="19"/>
  <c r="AR17" i="19"/>
  <c r="AR14" i="19"/>
  <c r="AR9" i="19"/>
  <c r="AR18" i="19"/>
  <c r="AR12" i="19"/>
  <c r="AR7" i="19"/>
  <c r="AR15" i="19"/>
  <c r="L10" i="19"/>
  <c r="L20" i="19"/>
  <c r="L19" i="19"/>
  <c r="L17" i="19"/>
  <c r="L8" i="19"/>
  <c r="L16" i="19"/>
  <c r="L9" i="19"/>
  <c r="L15" i="19"/>
  <c r="L25" i="19"/>
  <c r="L7" i="19"/>
  <c r="L11" i="19"/>
  <c r="L18" i="19"/>
  <c r="L5" i="19"/>
  <c r="L14" i="19"/>
  <c r="L21" i="19"/>
  <c r="L24" i="19"/>
  <c r="L23" i="19"/>
  <c r="L6" i="19"/>
  <c r="L13" i="19"/>
  <c r="BP16" i="19"/>
  <c r="BP9" i="19"/>
  <c r="BP21" i="19"/>
  <c r="BP25" i="19"/>
  <c r="BP23" i="19"/>
  <c r="BP24" i="19"/>
  <c r="BP13" i="19"/>
  <c r="BP26" i="19"/>
  <c r="BP22" i="19"/>
  <c r="BP10" i="19"/>
  <c r="BP14" i="19"/>
  <c r="BP7" i="19"/>
  <c r="BP18" i="19"/>
  <c r="BP12" i="19"/>
  <c r="BP8" i="19"/>
  <c r="I10" i="19"/>
  <c r="L48" i="18"/>
  <c r="L39" i="18"/>
  <c r="L43" i="18"/>
  <c r="X48" i="18"/>
  <c r="L32" i="18"/>
  <c r="X34" i="18"/>
  <c r="L38" i="18"/>
  <c r="L30" i="18"/>
  <c r="X46" i="18"/>
  <c r="X50" i="18"/>
  <c r="X41" i="18"/>
  <c r="L44" i="18"/>
  <c r="X31" i="18"/>
  <c r="X33" i="18"/>
  <c r="X9" i="18" s="1"/>
  <c r="AX9" i="18" s="1"/>
  <c r="L31" i="18"/>
  <c r="L45" i="18"/>
  <c r="L49" i="18"/>
  <c r="L40" i="18"/>
  <c r="X42" i="18"/>
  <c r="X30" i="18"/>
  <c r="X36" i="18"/>
  <c r="L47" i="18"/>
  <c r="X43" i="18"/>
  <c r="X47" i="18"/>
  <c r="X38" i="18"/>
  <c r="L34" i="18"/>
  <c r="X37" i="18"/>
  <c r="X29" i="18"/>
  <c r="L41" i="18"/>
  <c r="X49" i="18"/>
  <c r="X40" i="18"/>
  <c r="X44" i="18"/>
  <c r="L50" i="18"/>
  <c r="X32" i="18"/>
  <c r="L35" i="18"/>
  <c r="X39" i="18"/>
  <c r="L36" i="18"/>
  <c r="H48" i="17"/>
  <c r="H45" i="17"/>
  <c r="H42" i="17"/>
  <c r="H39" i="17"/>
  <c r="H36" i="17"/>
  <c r="H33" i="17"/>
  <c r="H30" i="17"/>
  <c r="H50" i="17"/>
  <c r="H47" i="17"/>
  <c r="H44" i="17"/>
  <c r="H41" i="17"/>
  <c r="H38" i="17"/>
  <c r="H35" i="17"/>
  <c r="H32" i="17"/>
  <c r="H29" i="17"/>
  <c r="H43" i="17"/>
  <c r="H34" i="17"/>
  <c r="H25" i="17"/>
  <c r="H49" i="17"/>
  <c r="H46" i="17"/>
  <c r="H31" i="17"/>
  <c r="H24" i="17"/>
  <c r="H20" i="17"/>
  <c r="H37" i="17"/>
  <c r="H26" i="17"/>
  <c r="H15" i="17"/>
  <c r="H13" i="17"/>
  <c r="H12" i="17"/>
  <c r="H10" i="17"/>
  <c r="H8" i="17"/>
  <c r="H6" i="17"/>
  <c r="H23" i="17"/>
  <c r="H21" i="17"/>
  <c r="H17" i="17"/>
  <c r="H5" i="17"/>
  <c r="H40" i="17"/>
  <c r="H22" i="17"/>
  <c r="H19" i="17"/>
  <c r="H14" i="17"/>
  <c r="H7" i="17"/>
  <c r="H18" i="17"/>
  <c r="H9" i="17"/>
  <c r="H16" i="17"/>
  <c r="H11" i="17"/>
  <c r="BJ21" i="17"/>
  <c r="BJ17" i="17"/>
  <c r="BJ19" i="17"/>
  <c r="BJ16" i="17"/>
  <c r="BJ25" i="17"/>
  <c r="BJ20" i="17"/>
  <c r="BJ26" i="17"/>
  <c r="BJ12" i="17"/>
  <c r="BJ9" i="17"/>
  <c r="BJ5" i="17"/>
  <c r="BJ24" i="17"/>
  <c r="BJ23" i="17"/>
  <c r="BJ8" i="17"/>
  <c r="BJ13" i="17"/>
  <c r="BJ11" i="17"/>
  <c r="BJ6" i="17"/>
  <c r="BJ15" i="17"/>
  <c r="BJ10" i="17"/>
  <c r="BJ14" i="17"/>
  <c r="BJ7" i="17"/>
  <c r="BJ22" i="17"/>
  <c r="BJ18" i="17"/>
  <c r="AG25" i="17"/>
  <c r="AG21" i="17"/>
  <c r="AG17" i="17"/>
  <c r="AG22" i="17"/>
  <c r="AG20" i="17"/>
  <c r="AG15" i="17"/>
  <c r="AG13" i="17"/>
  <c r="AG12" i="17"/>
  <c r="AG10" i="17"/>
  <c r="AG8" i="17"/>
  <c r="AG6" i="17"/>
  <c r="AG9" i="17"/>
  <c r="AG5" i="17"/>
  <c r="AG26" i="17"/>
  <c r="AG23" i="17"/>
  <c r="AG18" i="17"/>
  <c r="AG16" i="17"/>
  <c r="AG14" i="17"/>
  <c r="AG7" i="17"/>
  <c r="AG11" i="17"/>
  <c r="AG19" i="17"/>
  <c r="AG24" i="17"/>
  <c r="S25" i="19"/>
  <c r="S6" i="19"/>
  <c r="S18" i="19"/>
  <c r="S19" i="19"/>
  <c r="S26" i="19"/>
  <c r="S16" i="19"/>
  <c r="S23" i="19"/>
  <c r="S7" i="19"/>
  <c r="S21" i="19"/>
  <c r="S11" i="19"/>
  <c r="S15" i="19"/>
  <c r="S9" i="19"/>
  <c r="S14" i="19"/>
  <c r="S24" i="19"/>
  <c r="S13" i="19"/>
  <c r="S20" i="19"/>
  <c r="S10" i="19"/>
  <c r="S8" i="19"/>
  <c r="S17" i="19"/>
  <c r="V42" i="22"/>
  <c r="J19" i="18"/>
  <c r="J9" i="18"/>
  <c r="O24" i="17"/>
  <c r="O22" i="17"/>
  <c r="O20" i="17"/>
  <c r="O18" i="17"/>
  <c r="O16" i="17"/>
  <c r="O25" i="17"/>
  <c r="O26" i="17"/>
  <c r="O23" i="17"/>
  <c r="O17" i="17"/>
  <c r="O13" i="17"/>
  <c r="O10" i="17"/>
  <c r="O6" i="17"/>
  <c r="O19" i="17"/>
  <c r="O15" i="17"/>
  <c r="O11" i="17"/>
  <c r="O8" i="17"/>
  <c r="O12" i="17"/>
  <c r="O14" i="17"/>
  <c r="O7" i="17"/>
  <c r="O5" i="17"/>
  <c r="O21" i="17"/>
  <c r="O9" i="17"/>
  <c r="AQ26" i="17"/>
  <c r="AQ25" i="17"/>
  <c r="AQ23" i="17"/>
  <c r="AQ21" i="17"/>
  <c r="AQ19" i="17"/>
  <c r="AQ17" i="17"/>
  <c r="AQ24" i="17"/>
  <c r="AQ20" i="17"/>
  <c r="AQ18" i="17"/>
  <c r="AQ16" i="17"/>
  <c r="AQ22" i="17"/>
  <c r="AQ9" i="17"/>
  <c r="AQ5" i="17"/>
  <c r="AQ14" i="17"/>
  <c r="AQ7" i="17"/>
  <c r="AQ11" i="17"/>
  <c r="AQ15" i="17"/>
  <c r="AQ8" i="17"/>
  <c r="AQ10" i="17"/>
  <c r="AQ13" i="17"/>
  <c r="AQ12" i="17"/>
  <c r="AQ6" i="17"/>
  <c r="O48" i="17"/>
  <c r="AA46" i="17"/>
  <c r="O39" i="17"/>
  <c r="AA37" i="17"/>
  <c r="O46" i="17"/>
  <c r="AA44" i="17"/>
  <c r="O44" i="17"/>
  <c r="AA42" i="17"/>
  <c r="O37" i="17"/>
  <c r="AA35" i="17"/>
  <c r="O35" i="17"/>
  <c r="AA33" i="17"/>
  <c r="AA34" i="17"/>
  <c r="O32" i="17"/>
  <c r="O31" i="17"/>
  <c r="O30" i="17"/>
  <c r="AA49" i="17"/>
  <c r="O45" i="17"/>
  <c r="O42" i="17"/>
  <c r="AA50" i="17"/>
  <c r="O43" i="17"/>
  <c r="AA40" i="17"/>
  <c r="AA39" i="17"/>
  <c r="O33" i="17"/>
  <c r="AA31" i="17"/>
  <c r="AA48" i="17"/>
  <c r="O41" i="17"/>
  <c r="AA38" i="17"/>
  <c r="O29" i="17"/>
  <c r="AA47" i="17"/>
  <c r="O50" i="17"/>
  <c r="O49" i="17"/>
  <c r="AA45" i="17"/>
  <c r="O47" i="17"/>
  <c r="AA41" i="17"/>
  <c r="O34" i="17"/>
  <c r="O40" i="17"/>
  <c r="AA36" i="17"/>
  <c r="O38" i="17"/>
  <c r="AA32" i="17"/>
  <c r="O36" i="17"/>
  <c r="AA29" i="17"/>
  <c r="AA43" i="17"/>
  <c r="AA30" i="17"/>
  <c r="AP13" i="19"/>
  <c r="AP25" i="19"/>
  <c r="AP7" i="19"/>
  <c r="V20" i="17"/>
  <c r="AV20" i="17" s="1"/>
  <c r="BO26" i="17"/>
  <c r="BO23" i="17"/>
  <c r="BO21" i="17"/>
  <c r="BO19" i="17"/>
  <c r="BO17" i="17"/>
  <c r="BO15" i="17"/>
  <c r="BO24" i="17"/>
  <c r="BO20" i="17"/>
  <c r="BO16" i="17"/>
  <c r="BO25" i="17"/>
  <c r="BO22" i="17"/>
  <c r="BO8" i="17"/>
  <c r="BO13" i="17"/>
  <c r="BO9" i="17"/>
  <c r="BO18" i="17"/>
  <c r="BO6" i="17"/>
  <c r="BO10" i="17"/>
  <c r="BO12" i="17"/>
  <c r="BO11" i="17"/>
  <c r="BO5" i="17"/>
  <c r="BO14" i="17"/>
  <c r="BO7" i="17"/>
  <c r="P24" i="17"/>
  <c r="P20" i="17"/>
  <c r="P26" i="17"/>
  <c r="P25" i="17"/>
  <c r="P19" i="17"/>
  <c r="P18" i="17"/>
  <c r="P16" i="17"/>
  <c r="P15" i="17"/>
  <c r="P12" i="17"/>
  <c r="P8" i="17"/>
  <c r="P22" i="17"/>
  <c r="P21" i="17"/>
  <c r="P14" i="17"/>
  <c r="P11" i="17"/>
  <c r="P7" i="17"/>
  <c r="P5" i="17"/>
  <c r="P10" i="17"/>
  <c r="P9" i="17"/>
  <c r="P6" i="17"/>
  <c r="P17" i="17"/>
  <c r="P13" i="17"/>
  <c r="P23" i="17"/>
  <c r="BP26" i="17"/>
  <c r="BP25" i="17"/>
  <c r="BP22" i="17"/>
  <c r="BP23" i="17"/>
  <c r="BP20" i="17"/>
  <c r="BP24" i="17"/>
  <c r="BP17" i="17"/>
  <c r="BP18" i="17"/>
  <c r="BP21" i="17"/>
  <c r="BP14" i="17"/>
  <c r="BP11" i="17"/>
  <c r="BP7" i="17"/>
  <c r="BP9" i="17"/>
  <c r="BP5" i="17"/>
  <c r="BP10" i="17"/>
  <c r="BP19" i="17"/>
  <c r="BP15" i="17"/>
  <c r="BP12" i="17"/>
  <c r="BP16" i="17"/>
  <c r="BP13" i="17"/>
  <c r="BP6" i="17"/>
  <c r="BP8" i="17"/>
  <c r="AO26" i="17"/>
  <c r="AO23" i="17"/>
  <c r="AO17" i="17"/>
  <c r="AO25" i="17"/>
  <c r="AO22" i="17"/>
  <c r="AO24" i="17"/>
  <c r="AO21" i="17"/>
  <c r="AO15" i="17"/>
  <c r="AO12" i="17"/>
  <c r="AO8" i="17"/>
  <c r="AO18" i="17"/>
  <c r="AO13" i="17"/>
  <c r="AO6" i="17"/>
  <c r="AO14" i="17"/>
  <c r="AO7" i="17"/>
  <c r="AO19" i="17"/>
  <c r="AO10" i="17"/>
  <c r="AO16" i="17"/>
  <c r="AO9" i="17"/>
  <c r="AO20" i="17"/>
  <c r="AO11" i="17"/>
  <c r="AO5" i="17"/>
  <c r="AK11" i="18"/>
  <c r="AK16" i="18"/>
  <c r="BK21" i="19"/>
  <c r="BK11" i="19"/>
  <c r="BK20" i="19"/>
  <c r="BK15" i="19"/>
  <c r="BK12" i="19"/>
  <c r="BK17" i="19"/>
  <c r="O19" i="18"/>
  <c r="O25" i="18"/>
  <c r="O12" i="18"/>
  <c r="O11" i="18"/>
  <c r="O5" i="18"/>
  <c r="AS25" i="17"/>
  <c r="AS21" i="17"/>
  <c r="AS26" i="17"/>
  <c r="AS24" i="17"/>
  <c r="AS20" i="17"/>
  <c r="AS19" i="17"/>
  <c r="AS22" i="17"/>
  <c r="AS15" i="17"/>
  <c r="AS13" i="17"/>
  <c r="AS12" i="17"/>
  <c r="AS10" i="17"/>
  <c r="AS8" i="17"/>
  <c r="AS6" i="17"/>
  <c r="AS23" i="17"/>
  <c r="AS18" i="17"/>
  <c r="AS17" i="17"/>
  <c r="AS16" i="17"/>
  <c r="AS9" i="17"/>
  <c r="AS11" i="17"/>
  <c r="AS5" i="17"/>
  <c r="AS14" i="17"/>
  <c r="AS7" i="17"/>
  <c r="K49" i="17"/>
  <c r="W47" i="17"/>
  <c r="K40" i="17"/>
  <c r="W38" i="17"/>
  <c r="K47" i="17"/>
  <c r="W45" i="17"/>
  <c r="K45" i="17"/>
  <c r="W43" i="17"/>
  <c r="K38" i="17"/>
  <c r="W36" i="17"/>
  <c r="K36" i="17"/>
  <c r="W34" i="17"/>
  <c r="K29" i="17"/>
  <c r="W44" i="17"/>
  <c r="W41" i="17"/>
  <c r="K37" i="17"/>
  <c r="K34" i="17"/>
  <c r="W35" i="17"/>
  <c r="W32" i="17"/>
  <c r="W31" i="17"/>
  <c r="W30" i="17"/>
  <c r="W29" i="17"/>
  <c r="K46" i="17"/>
  <c r="K44" i="17"/>
  <c r="W40" i="17"/>
  <c r="W39" i="17"/>
  <c r="K33" i="17"/>
  <c r="K30" i="17"/>
  <c r="W50" i="17"/>
  <c r="W49" i="17"/>
  <c r="W48" i="17"/>
  <c r="K48" i="17"/>
  <c r="W42" i="17"/>
  <c r="K35" i="17"/>
  <c r="K50" i="17"/>
  <c r="K39" i="17"/>
  <c r="W33" i="17"/>
  <c r="K42" i="17"/>
  <c r="K31" i="17"/>
  <c r="K43" i="17"/>
  <c r="K41" i="17"/>
  <c r="W37" i="17"/>
  <c r="W46" i="17"/>
  <c r="K32" i="17"/>
  <c r="F50" i="17"/>
  <c r="F47" i="17"/>
  <c r="F44" i="17"/>
  <c r="F41" i="17"/>
  <c r="F38" i="17"/>
  <c r="F35" i="17"/>
  <c r="F32" i="17"/>
  <c r="F29" i="17"/>
  <c r="F49" i="17"/>
  <c r="F46" i="17"/>
  <c r="F43" i="17"/>
  <c r="F40" i="17"/>
  <c r="F37" i="17"/>
  <c r="F34" i="17"/>
  <c r="F31" i="17"/>
  <c r="F48" i="17"/>
  <c r="F39" i="17"/>
  <c r="F26" i="17"/>
  <c r="F25" i="17"/>
  <c r="F23" i="17"/>
  <c r="F21" i="17"/>
  <c r="F19" i="17"/>
  <c r="F17" i="17"/>
  <c r="F36" i="17"/>
  <c r="F33" i="17"/>
  <c r="F24" i="17"/>
  <c r="F20" i="17"/>
  <c r="F45" i="17"/>
  <c r="F30" i="17"/>
  <c r="F22" i="17"/>
  <c r="F42" i="17"/>
  <c r="F9" i="17"/>
  <c r="F16" i="17"/>
  <c r="F11" i="17"/>
  <c r="F13" i="17"/>
  <c r="F12" i="17"/>
  <c r="F6" i="17"/>
  <c r="F14" i="17"/>
  <c r="F7" i="17"/>
  <c r="F15" i="17"/>
  <c r="F8" i="17"/>
  <c r="F5" i="17"/>
  <c r="F18" i="17"/>
  <c r="F10" i="17"/>
  <c r="AU22" i="17"/>
  <c r="AU25" i="17"/>
  <c r="AU21" i="17"/>
  <c r="AU17" i="17"/>
  <c r="AU18" i="17"/>
  <c r="AU24" i="17"/>
  <c r="AU23" i="17"/>
  <c r="AU16" i="17"/>
  <c r="AU20" i="17"/>
  <c r="AU9" i="17"/>
  <c r="AU5" i="17"/>
  <c r="AU26" i="17"/>
  <c r="AU14" i="17"/>
  <c r="AU10" i="17"/>
  <c r="AU7" i="17"/>
  <c r="AU11" i="17"/>
  <c r="AU19" i="17"/>
  <c r="AU13" i="17"/>
  <c r="AU12" i="17"/>
  <c r="AU6" i="17"/>
  <c r="AU15" i="17"/>
  <c r="AU8" i="17"/>
  <c r="G12" i="18"/>
  <c r="G14" i="18"/>
  <c r="V43" i="22"/>
  <c r="P20" i="21"/>
  <c r="AH24" i="17"/>
  <c r="AH22" i="17"/>
  <c r="AH20" i="17"/>
  <c r="AH18" i="17"/>
  <c r="AH16" i="17"/>
  <c r="AH26" i="17"/>
  <c r="AH23" i="17"/>
  <c r="AH21" i="17"/>
  <c r="AH17" i="17"/>
  <c r="AH25" i="17"/>
  <c r="AH19" i="17"/>
  <c r="AH15" i="17"/>
  <c r="AH12" i="17"/>
  <c r="AH8" i="17"/>
  <c r="AH13" i="17"/>
  <c r="AH6" i="17"/>
  <c r="AH9" i="17"/>
  <c r="AH10" i="17"/>
  <c r="AH11" i="17"/>
  <c r="AH5" i="17"/>
  <c r="AH14" i="17"/>
  <c r="AH7" i="17"/>
  <c r="AC50" i="17"/>
  <c r="Q43" i="17"/>
  <c r="AC41" i="17"/>
  <c r="Q34" i="17"/>
  <c r="AC32" i="17"/>
  <c r="Q50" i="17"/>
  <c r="AC48" i="17"/>
  <c r="Q48" i="17"/>
  <c r="AC46" i="17"/>
  <c r="Q41" i="17"/>
  <c r="AC39" i="17"/>
  <c r="Q39" i="17"/>
  <c r="AC37" i="17"/>
  <c r="Q32" i="17"/>
  <c r="AC30" i="17"/>
  <c r="Q30" i="17"/>
  <c r="Q49" i="17"/>
  <c r="Q46" i="17"/>
  <c r="AC47" i="17"/>
  <c r="AC44" i="17"/>
  <c r="Q40" i="17"/>
  <c r="Q37" i="17"/>
  <c r="AC38" i="17"/>
  <c r="Q29" i="17"/>
  <c r="AC49" i="17"/>
  <c r="Q42" i="17"/>
  <c r="AC36" i="17"/>
  <c r="Q47" i="17"/>
  <c r="AC43" i="17"/>
  <c r="Q45" i="17"/>
  <c r="Q44" i="17"/>
  <c r="AC40" i="17"/>
  <c r="Q33" i="17"/>
  <c r="AC31" i="17"/>
  <c r="AC42" i="17"/>
  <c r="Q35" i="17"/>
  <c r="Q38" i="17"/>
  <c r="AC34" i="17"/>
  <c r="Q31" i="17"/>
  <c r="Q36" i="17"/>
  <c r="AC29" i="17"/>
  <c r="AC45" i="17"/>
  <c r="AC33" i="17"/>
  <c r="AC35" i="17"/>
  <c r="L26" i="17"/>
  <c r="L25" i="17"/>
  <c r="L23" i="17"/>
  <c r="L21" i="17"/>
  <c r="L19" i="17"/>
  <c r="L17" i="17"/>
  <c r="L22" i="17"/>
  <c r="L18" i="17"/>
  <c r="L13" i="17"/>
  <c r="L10" i="17"/>
  <c r="L6" i="17"/>
  <c r="L24" i="17"/>
  <c r="L20" i="17"/>
  <c r="L15" i="17"/>
  <c r="L8" i="17"/>
  <c r="L16" i="17"/>
  <c r="L12" i="17"/>
  <c r="L9" i="17"/>
  <c r="L11" i="17"/>
  <c r="L14" i="17"/>
  <c r="L7" i="17"/>
  <c r="L5" i="17"/>
  <c r="BN21" i="17"/>
  <c r="BN26" i="17"/>
  <c r="BN22" i="17"/>
  <c r="BN17" i="17"/>
  <c r="BN18" i="17"/>
  <c r="BN15" i="17"/>
  <c r="BN14" i="17"/>
  <c r="BN12" i="17"/>
  <c r="BN11" i="17"/>
  <c r="BN9" i="17"/>
  <c r="BN7" i="17"/>
  <c r="BN5" i="17"/>
  <c r="BN24" i="17"/>
  <c r="BN23" i="17"/>
  <c r="BN20" i="17"/>
  <c r="BN13" i="17"/>
  <c r="BN10" i="17"/>
  <c r="BN6" i="17"/>
  <c r="BN25" i="17"/>
  <c r="BN8" i="17"/>
  <c r="BN16" i="17"/>
  <c r="BN19" i="17"/>
  <c r="L20" i="18"/>
  <c r="L17" i="18"/>
  <c r="L10" i="18"/>
  <c r="M44" i="17"/>
  <c r="Y42" i="17"/>
  <c r="M35" i="17"/>
  <c r="Y33" i="17"/>
  <c r="Y49" i="17"/>
  <c r="M49" i="17"/>
  <c r="Y47" i="17"/>
  <c r="M42" i="17"/>
  <c r="Y40" i="17"/>
  <c r="M40" i="17"/>
  <c r="Y38" i="17"/>
  <c r="M33" i="17"/>
  <c r="Y31" i="17"/>
  <c r="M31" i="17"/>
  <c r="Y29" i="17"/>
  <c r="Y39" i="17"/>
  <c r="Y36" i="17"/>
  <c r="M50" i="17"/>
  <c r="M47" i="17"/>
  <c r="M45" i="17"/>
  <c r="Y41" i="17"/>
  <c r="M34" i="17"/>
  <c r="Y50" i="17"/>
  <c r="M43" i="17"/>
  <c r="Y37" i="17"/>
  <c r="M32" i="17"/>
  <c r="Y48" i="17"/>
  <c r="Y46" i="17"/>
  <c r="M46" i="17"/>
  <c r="Y43" i="17"/>
  <c r="M36" i="17"/>
  <c r="Y32" i="17"/>
  <c r="M30" i="17"/>
  <c r="Y45" i="17"/>
  <c r="M37" i="17"/>
  <c r="M48" i="17"/>
  <c r="Y44" i="17"/>
  <c r="Y34" i="17"/>
  <c r="M38" i="17"/>
  <c r="M39" i="17"/>
  <c r="Y35" i="17"/>
  <c r="Y30" i="17"/>
  <c r="M41" i="17"/>
  <c r="M29" i="17"/>
  <c r="AI22" i="17"/>
  <c r="AI18" i="17"/>
  <c r="AI23" i="17"/>
  <c r="AI19" i="17"/>
  <c r="AI24" i="17"/>
  <c r="AI20" i="17"/>
  <c r="AI26" i="17"/>
  <c r="AI16" i="17"/>
  <c r="AI13" i="17"/>
  <c r="AI10" i="17"/>
  <c r="AI6" i="17"/>
  <c r="AI21" i="17"/>
  <c r="AI9" i="17"/>
  <c r="AI5" i="17"/>
  <c r="AI15" i="17"/>
  <c r="AI8" i="17"/>
  <c r="AI25" i="17"/>
  <c r="AI17" i="17"/>
  <c r="AI7" i="17"/>
  <c r="AI11" i="17"/>
  <c r="AI14" i="17"/>
  <c r="AI12" i="17"/>
  <c r="T24" i="17"/>
  <c r="T22" i="51" s="1"/>
  <c r="T18" i="17"/>
  <c r="T16" i="51" s="1"/>
  <c r="T15" i="17"/>
  <c r="T13" i="51" s="1"/>
  <c r="T13" i="17"/>
  <c r="T11" i="51" s="1"/>
  <c r="T12" i="17"/>
  <c r="T10" i="51" s="1"/>
  <c r="T10" i="17"/>
  <c r="T8" i="51" s="1"/>
  <c r="T8" i="17"/>
  <c r="T6" i="51" s="1"/>
  <c r="T6" i="17"/>
  <c r="T4" i="51" s="1"/>
  <c r="T26" i="17"/>
  <c r="T24" i="51" s="1"/>
  <c r="T20" i="17"/>
  <c r="T18" i="51" s="1"/>
  <c r="T22" i="17"/>
  <c r="T20" i="51" s="1"/>
  <c r="T21" i="17"/>
  <c r="T19" i="51" s="1"/>
  <c r="T5" i="17"/>
  <c r="T3" i="51" s="1"/>
  <c r="T23" i="17"/>
  <c r="T21" i="51" s="1"/>
  <c r="T25" i="17"/>
  <c r="T23" i="51" s="1"/>
  <c r="T9" i="17"/>
  <c r="T7" i="51" s="1"/>
  <c r="T16" i="17"/>
  <c r="T14" i="51" s="1"/>
  <c r="T14" i="17"/>
  <c r="T12" i="51" s="1"/>
  <c r="T7" i="17"/>
  <c r="T5" i="51" s="1"/>
  <c r="T11" i="17"/>
  <c r="T9" i="51" s="1"/>
  <c r="T17" i="17"/>
  <c r="T15" i="51" s="1"/>
  <c r="T19" i="17"/>
  <c r="T17" i="51" s="1"/>
  <c r="Q6" i="41"/>
  <c r="O19" i="41"/>
  <c r="F20" i="29"/>
  <c r="F7" i="29"/>
  <c r="F10" i="29"/>
  <c r="F36" i="29"/>
  <c r="F35" i="29"/>
  <c r="F31" i="29"/>
  <c r="F48" i="29"/>
  <c r="Q34" i="28"/>
  <c r="Q37" i="28"/>
  <c r="Q40" i="28"/>
  <c r="AC16" i="28" s="1"/>
  <c r="BC16" i="28" s="1"/>
  <c r="AA43" i="28"/>
  <c r="L29" i="28"/>
  <c r="L31" i="28"/>
  <c r="L48" i="28"/>
  <c r="O16" i="27"/>
  <c r="O13" i="27"/>
  <c r="O25" i="27"/>
  <c r="J6" i="27"/>
  <c r="J15" i="27"/>
  <c r="AR6" i="27"/>
  <c r="AR14" i="27"/>
  <c r="F17" i="27"/>
  <c r="F20" i="27"/>
  <c r="F37" i="27"/>
  <c r="F42" i="27"/>
  <c r="H10" i="26"/>
  <c r="W44" i="26"/>
  <c r="K46" i="26"/>
  <c r="W37" i="26"/>
  <c r="K40" i="26"/>
  <c r="H6" i="26"/>
  <c r="H15" i="26"/>
  <c r="H25" i="26"/>
  <c r="H35" i="26"/>
  <c r="H46" i="26"/>
  <c r="M29" i="24"/>
  <c r="Y32" i="24"/>
  <c r="M34" i="24"/>
  <c r="Y36" i="24"/>
  <c r="Y47" i="24"/>
  <c r="M36" i="24"/>
  <c r="M45" i="24"/>
  <c r="M32" i="24"/>
  <c r="P14" i="24"/>
  <c r="P25" i="24"/>
  <c r="P5" i="24"/>
  <c r="P26" i="24"/>
  <c r="AR5" i="20"/>
  <c r="J110" i="68" s="1"/>
  <c r="AR19" i="20"/>
  <c r="AR18" i="20"/>
  <c r="AR26" i="20"/>
  <c r="AR17" i="20"/>
  <c r="AR24" i="20"/>
  <c r="AR21" i="20"/>
  <c r="Q110" i="68" s="1"/>
  <c r="AR15" i="20"/>
  <c r="AR11" i="20"/>
  <c r="AR10" i="20"/>
  <c r="AR13" i="20"/>
  <c r="AR7" i="20"/>
  <c r="AR8" i="20"/>
  <c r="AR14" i="20"/>
  <c r="AR23" i="20"/>
  <c r="X110" i="68" s="1"/>
  <c r="AR22" i="20"/>
  <c r="AR9" i="20"/>
  <c r="AR6" i="20"/>
  <c r="BN26" i="18"/>
  <c r="BN24" i="18"/>
  <c r="BN21" i="18"/>
  <c r="BN19" i="18"/>
  <c r="BN17" i="18"/>
  <c r="BN15" i="18"/>
  <c r="BN13" i="18"/>
  <c r="BN25" i="18"/>
  <c r="BN20" i="18"/>
  <c r="BN22" i="18"/>
  <c r="BN23" i="18"/>
  <c r="BN14" i="18"/>
  <c r="BN10" i="18"/>
  <c r="BN6" i="18"/>
  <c r="BN18" i="18"/>
  <c r="BN12" i="18"/>
  <c r="BN5" i="18"/>
  <c r="BN7" i="18"/>
  <c r="BN16" i="18"/>
  <c r="BN11" i="18"/>
  <c r="BN9" i="18"/>
  <c r="BN8" i="18"/>
  <c r="AA49" i="18"/>
  <c r="O48" i="18"/>
  <c r="AA46" i="18"/>
  <c r="O45" i="18"/>
  <c r="AA43" i="18"/>
  <c r="O42" i="18"/>
  <c r="AA40" i="18"/>
  <c r="O39" i="18"/>
  <c r="AA37" i="18"/>
  <c r="O36" i="18"/>
  <c r="AA34" i="18"/>
  <c r="O33" i="18"/>
  <c r="AA31" i="18"/>
  <c r="O30" i="18"/>
  <c r="O38" i="18"/>
  <c r="AA36" i="18"/>
  <c r="O50" i="18"/>
  <c r="AA48" i="18"/>
  <c r="O44" i="18"/>
  <c r="AA42" i="18"/>
  <c r="O29" i="18"/>
  <c r="AA50" i="18"/>
  <c r="O49" i="18"/>
  <c r="AA47" i="18"/>
  <c r="O37" i="18"/>
  <c r="AA30" i="18"/>
  <c r="AA29" i="18"/>
  <c r="AA45" i="18"/>
  <c r="O43" i="18"/>
  <c r="AA39" i="18"/>
  <c r="AA35" i="18"/>
  <c r="O31" i="18"/>
  <c r="AA32" i="18"/>
  <c r="O46" i="18"/>
  <c r="AA44" i="18"/>
  <c r="AA38" i="18"/>
  <c r="O34" i="18"/>
  <c r="AA33" i="18"/>
  <c r="O41" i="18"/>
  <c r="O32" i="18"/>
  <c r="O35" i="18"/>
  <c r="O47" i="18"/>
  <c r="AA23" i="18" s="1"/>
  <c r="BA23" i="18" s="1"/>
  <c r="O40" i="18"/>
  <c r="AA41" i="18"/>
  <c r="M50" i="18"/>
  <c r="Y48" i="18"/>
  <c r="M47" i="18"/>
  <c r="Y45" i="18"/>
  <c r="M44" i="18"/>
  <c r="Y42" i="18"/>
  <c r="M41" i="18"/>
  <c r="Y39" i="18"/>
  <c r="M38" i="18"/>
  <c r="Y36" i="18"/>
  <c r="M35" i="18"/>
  <c r="Y33" i="18"/>
  <c r="M32" i="18"/>
  <c r="Y30" i="18"/>
  <c r="M29" i="18"/>
  <c r="M36" i="18"/>
  <c r="M31" i="18"/>
  <c r="M30" i="18"/>
  <c r="Y29" i="18"/>
  <c r="M49" i="18"/>
  <c r="Y47" i="18"/>
  <c r="M43" i="18"/>
  <c r="Y41" i="18"/>
  <c r="M34" i="18"/>
  <c r="M33" i="18"/>
  <c r="Y32" i="18"/>
  <c r="Y31" i="18"/>
  <c r="M39" i="18"/>
  <c r="M40" i="18"/>
  <c r="Y38" i="18"/>
  <c r="Y35" i="18"/>
  <c r="Y34" i="18"/>
  <c r="Y50" i="18"/>
  <c r="M48" i="18"/>
  <c r="Y44" i="18"/>
  <c r="M42" i="18"/>
  <c r="Y18" i="18" s="1"/>
  <c r="AY18" i="18" s="1"/>
  <c r="Y37" i="18"/>
  <c r="Y46" i="18"/>
  <c r="Y49" i="18"/>
  <c r="Y43" i="18"/>
  <c r="Y40" i="18"/>
  <c r="M46" i="18"/>
  <c r="M45" i="18"/>
  <c r="M37" i="18"/>
  <c r="Z50" i="18"/>
  <c r="N49" i="18"/>
  <c r="Z47" i="18"/>
  <c r="N46" i="18"/>
  <c r="Z44" i="18"/>
  <c r="N43" i="18"/>
  <c r="Z41" i="18"/>
  <c r="N40" i="18"/>
  <c r="Z38" i="18"/>
  <c r="N50" i="18"/>
  <c r="Z48" i="18"/>
  <c r="N47" i="18"/>
  <c r="Z45" i="18"/>
  <c r="N44" i="18"/>
  <c r="Z42" i="18"/>
  <c r="N41" i="18"/>
  <c r="Z39" i="18"/>
  <c r="N38" i="18"/>
  <c r="Z36" i="18"/>
  <c r="Z49" i="18"/>
  <c r="N45" i="18"/>
  <c r="Z43" i="18"/>
  <c r="N39" i="18"/>
  <c r="N29" i="18"/>
  <c r="N36" i="18"/>
  <c r="N32" i="18"/>
  <c r="N31" i="18"/>
  <c r="Z30" i="18"/>
  <c r="N30" i="18"/>
  <c r="Z29" i="18"/>
  <c r="N48" i="18"/>
  <c r="Z46" i="18"/>
  <c r="N37" i="18"/>
  <c r="Z33" i="18"/>
  <c r="Z32" i="18"/>
  <c r="Z31" i="18"/>
  <c r="N34" i="18"/>
  <c r="Z40" i="18"/>
  <c r="Z35" i="18"/>
  <c r="N42" i="18"/>
  <c r="Z37" i="18"/>
  <c r="N35" i="18"/>
  <c r="N33" i="18"/>
  <c r="Z34" i="18"/>
  <c r="BN5" i="19"/>
  <c r="BN13" i="19"/>
  <c r="BN22" i="19"/>
  <c r="BN18" i="19"/>
  <c r="BN20" i="19"/>
  <c r="BN12" i="19"/>
  <c r="BN26" i="19"/>
  <c r="BN15" i="19"/>
  <c r="BN11" i="19"/>
  <c r="BN21" i="19"/>
  <c r="BN19" i="19"/>
  <c r="BN14" i="19"/>
  <c r="BN17" i="19"/>
  <c r="BN16" i="19"/>
  <c r="BN10" i="19"/>
  <c r="BN25" i="19"/>
  <c r="BN23" i="19"/>
  <c r="BN7" i="19"/>
  <c r="BN9" i="19"/>
  <c r="AH11" i="21"/>
  <c r="AH21" i="21"/>
  <c r="AH20" i="21"/>
  <c r="AH15" i="21"/>
  <c r="AH5" i="21"/>
  <c r="AH25" i="21"/>
  <c r="AH13" i="21"/>
  <c r="AH12" i="21"/>
  <c r="AH23" i="21"/>
  <c r="AH10" i="21"/>
  <c r="AH9" i="21"/>
  <c r="AH24" i="21"/>
  <c r="AH18" i="21"/>
  <c r="AH8" i="21"/>
  <c r="AH7" i="21"/>
  <c r="AH22" i="21"/>
  <c r="AH14" i="21"/>
  <c r="AH17" i="21"/>
  <c r="W47" i="19"/>
  <c r="W34" i="19"/>
  <c r="W39" i="19"/>
  <c r="W30" i="19"/>
  <c r="K45" i="19"/>
  <c r="K47" i="19"/>
  <c r="K50" i="19"/>
  <c r="K46" i="19"/>
  <c r="K30" i="19"/>
  <c r="K34" i="19"/>
  <c r="W29" i="19"/>
  <c r="W5" i="19" s="1"/>
  <c r="AW5" i="19" s="1"/>
  <c r="W43" i="19"/>
  <c r="K39" i="19"/>
  <c r="W48" i="19"/>
  <c r="W44" i="19"/>
  <c r="K48" i="19"/>
  <c r="W32" i="19"/>
  <c r="K44" i="19"/>
  <c r="W40" i="19"/>
  <c r="K38" i="19"/>
  <c r="K40" i="19"/>
  <c r="K43" i="19"/>
  <c r="W46" i="19"/>
  <c r="K32" i="19"/>
  <c r="W42" i="19"/>
  <c r="W18" i="19" s="1"/>
  <c r="AW18" i="19" s="1"/>
  <c r="W37" i="19"/>
  <c r="K37" i="19"/>
  <c r="W36" i="19"/>
  <c r="K49" i="19"/>
  <c r="K36" i="19"/>
  <c r="K41" i="19"/>
  <c r="K31" i="19"/>
  <c r="W7" i="19" s="1"/>
  <c r="AW7" i="19" s="1"/>
  <c r="W35" i="19"/>
  <c r="W49" i="19"/>
  <c r="W45" i="19"/>
  <c r="K35" i="19"/>
  <c r="AO7" i="19"/>
  <c r="AO6" i="19"/>
  <c r="AO17" i="19"/>
  <c r="AO20" i="19"/>
  <c r="AO26" i="19"/>
  <c r="AO15" i="19"/>
  <c r="AO18" i="19"/>
  <c r="AO25" i="19"/>
  <c r="AO24" i="19"/>
  <c r="AO13" i="19"/>
  <c r="AO5" i="19"/>
  <c r="AO23" i="19"/>
  <c r="AO14" i="19"/>
  <c r="AO10" i="19"/>
  <c r="AO16" i="19"/>
  <c r="AO19" i="19"/>
  <c r="AO22" i="19"/>
  <c r="AO12" i="19"/>
  <c r="AO8" i="19"/>
  <c r="Q24" i="41"/>
  <c r="K37" i="31"/>
  <c r="K45" i="31"/>
  <c r="W34" i="31"/>
  <c r="W46" i="31"/>
  <c r="Q13" i="31"/>
  <c r="Q22" i="31"/>
  <c r="BP14" i="31"/>
  <c r="Q31" i="31"/>
  <c r="AP12" i="30"/>
  <c r="AP24" i="30"/>
  <c r="Z48" i="30"/>
  <c r="G29" i="30"/>
  <c r="W34" i="30"/>
  <c r="W32" i="30"/>
  <c r="W45" i="30"/>
  <c r="L17" i="30"/>
  <c r="AP8" i="30"/>
  <c r="AQ5" i="30"/>
  <c r="AQ16" i="30"/>
  <c r="AQ26" i="30"/>
  <c r="O44" i="30"/>
  <c r="O29" i="30"/>
  <c r="AA49" i="30"/>
  <c r="O48" i="30"/>
  <c r="AA38" i="30"/>
  <c r="AA50" i="30"/>
  <c r="I6" i="30"/>
  <c r="I22" i="30"/>
  <c r="I41" i="30"/>
  <c r="I48" i="30"/>
  <c r="I40" i="30"/>
  <c r="BK13" i="29"/>
  <c r="G7" i="29"/>
  <c r="S6" i="29"/>
  <c r="G8" i="29"/>
  <c r="G42" i="29"/>
  <c r="G31" i="29"/>
  <c r="G44" i="29"/>
  <c r="BK12" i="29"/>
  <c r="AP5" i="29"/>
  <c r="AA47" i="29"/>
  <c r="AA41" i="29"/>
  <c r="F14" i="29"/>
  <c r="F15" i="29"/>
  <c r="F32" i="29"/>
  <c r="F30" i="29"/>
  <c r="F37" i="29"/>
  <c r="BK22" i="29"/>
  <c r="Z32" i="29"/>
  <c r="BP13" i="29"/>
  <c r="AP17" i="29"/>
  <c r="AP26" i="29"/>
  <c r="K25" i="29"/>
  <c r="BJ26" i="28"/>
  <c r="BJ21" i="28"/>
  <c r="H21" i="28"/>
  <c r="H25" i="28"/>
  <c r="H30" i="28"/>
  <c r="H41" i="28"/>
  <c r="T10" i="29"/>
  <c r="H8" i="51" s="1"/>
  <c r="Q30" i="28"/>
  <c r="AC31" i="28"/>
  <c r="AC44" i="28"/>
  <c r="T20" i="28"/>
  <c r="I18" i="51" s="1"/>
  <c r="AQ10" i="28"/>
  <c r="AQ16" i="28"/>
  <c r="AQ26" i="28"/>
  <c r="L10" i="28"/>
  <c r="L24" i="28"/>
  <c r="T5" i="29"/>
  <c r="H3" i="51" s="1"/>
  <c r="L38" i="28"/>
  <c r="L40" i="28"/>
  <c r="I9" i="28"/>
  <c r="G46" i="68" s="1"/>
  <c r="I22" i="28"/>
  <c r="T13" i="29"/>
  <c r="H11" i="51" s="1"/>
  <c r="Q15" i="27"/>
  <c r="Q14" i="27"/>
  <c r="Q26" i="27"/>
  <c r="AE18" i="27"/>
  <c r="O9" i="27"/>
  <c r="O20" i="27"/>
  <c r="O17" i="27"/>
  <c r="K46" i="27"/>
  <c r="K33" i="27"/>
  <c r="W35" i="27"/>
  <c r="W33" i="27"/>
  <c r="W45" i="27"/>
  <c r="J10" i="27"/>
  <c r="J22" i="27"/>
  <c r="H6" i="28"/>
  <c r="AI20" i="27"/>
  <c r="AI8" i="27"/>
  <c r="AI17" i="27"/>
  <c r="AR12" i="27"/>
  <c r="AR24" i="27"/>
  <c r="F8" i="27"/>
  <c r="F26" i="27"/>
  <c r="F22" i="27"/>
  <c r="F43" i="27"/>
  <c r="AH13" i="26"/>
  <c r="BM7" i="26"/>
  <c r="BM10" i="26"/>
  <c r="BM26" i="26"/>
  <c r="AQ13" i="26"/>
  <c r="AQ26" i="26"/>
  <c r="K45" i="26"/>
  <c r="K42" i="26"/>
  <c r="W46" i="26"/>
  <c r="W47" i="26"/>
  <c r="G39" i="26"/>
  <c r="AH5" i="26"/>
  <c r="BJ12" i="26"/>
  <c r="S14" i="26"/>
  <c r="H26" i="26"/>
  <c r="H17" i="26"/>
  <c r="H47" i="26"/>
  <c r="Y30" i="24"/>
  <c r="Y50" i="24"/>
  <c r="Y41" i="24"/>
  <c r="Y38" i="24"/>
  <c r="M30" i="24"/>
  <c r="M39" i="24"/>
  <c r="M48" i="24"/>
  <c r="BJ9" i="24"/>
  <c r="BJ23" i="24"/>
  <c r="W35" i="24"/>
  <c r="W49" i="24"/>
  <c r="W47" i="24"/>
  <c r="K43" i="24"/>
  <c r="K32" i="24"/>
  <c r="K41" i="24"/>
  <c r="P6" i="24"/>
  <c r="P22" i="24"/>
  <c r="P20" i="24"/>
  <c r="AC43" i="24"/>
  <c r="AP6" i="24"/>
  <c r="E9" i="24"/>
  <c r="AR20" i="20"/>
  <c r="BN8" i="19"/>
  <c r="K38" i="31"/>
  <c r="W29" i="31"/>
  <c r="K36" i="31"/>
  <c r="K40" i="31"/>
  <c r="Q19" i="31"/>
  <c r="Q15" i="31"/>
  <c r="Q24" i="31"/>
  <c r="BP18" i="31"/>
  <c r="BP22" i="30"/>
  <c r="K33" i="30"/>
  <c r="K46" i="30"/>
  <c r="AP7" i="30"/>
  <c r="E17" i="30"/>
  <c r="O38" i="30"/>
  <c r="AA30" i="30"/>
  <c r="AA31" i="30"/>
  <c r="O30" i="30"/>
  <c r="AA29" i="30"/>
  <c r="AA41" i="30"/>
  <c r="F6" i="29"/>
  <c r="S8" i="29"/>
  <c r="G12" i="29"/>
  <c r="G46" i="29"/>
  <c r="G35" i="29"/>
  <c r="G47" i="29"/>
  <c r="AP12" i="29"/>
  <c r="O44" i="29"/>
  <c r="AA32" i="29"/>
  <c r="AA43" i="29"/>
  <c r="F16" i="29"/>
  <c r="F21" i="29"/>
  <c r="F42" i="29"/>
  <c r="F38" i="29"/>
  <c r="F46" i="29"/>
  <c r="AP10" i="29"/>
  <c r="BK17" i="29"/>
  <c r="Z48" i="29"/>
  <c r="AP21" i="29"/>
  <c r="BJ16" i="28"/>
  <c r="BJ23" i="28"/>
  <c r="H18" i="28"/>
  <c r="H26" i="28"/>
  <c r="H42" i="28"/>
  <c r="Q35" i="28"/>
  <c r="Q44" i="28"/>
  <c r="Q47" i="28"/>
  <c r="AC50" i="28"/>
  <c r="T5" i="28"/>
  <c r="I3" i="51" s="1"/>
  <c r="T22" i="28"/>
  <c r="I20" i="51" s="1"/>
  <c r="AQ12" i="28"/>
  <c r="AQ15" i="28"/>
  <c r="T11" i="28"/>
  <c r="I9" i="51" s="1"/>
  <c r="T19" i="28"/>
  <c r="I17" i="51" s="1"/>
  <c r="L39" i="28"/>
  <c r="L46" i="28"/>
  <c r="I6" i="28"/>
  <c r="I37" i="28"/>
  <c r="BK7" i="29"/>
  <c r="Q7" i="27"/>
  <c r="Q18" i="27"/>
  <c r="O21" i="27"/>
  <c r="O24" i="27"/>
  <c r="O19" i="27"/>
  <c r="T24" i="27"/>
  <c r="J22" i="51" s="1"/>
  <c r="K30" i="27"/>
  <c r="K39" i="27"/>
  <c r="W15" i="27" s="1"/>
  <c r="AW15" i="27" s="1"/>
  <c r="K37" i="27"/>
  <c r="K35" i="27"/>
  <c r="K47" i="27"/>
  <c r="J14" i="27"/>
  <c r="J23" i="27"/>
  <c r="F5" i="27"/>
  <c r="AR13" i="27"/>
  <c r="AR25" i="27"/>
  <c r="F19" i="27"/>
  <c r="F29" i="27"/>
  <c r="F41" i="27"/>
  <c r="F33" i="27"/>
  <c r="S13" i="26"/>
  <c r="S7" i="26"/>
  <c r="BM13" i="26"/>
  <c r="BM23" i="26"/>
  <c r="AQ15" i="26"/>
  <c r="K47" i="26"/>
  <c r="W35" i="26"/>
  <c r="K50" i="26"/>
  <c r="K29" i="26"/>
  <c r="K49" i="26"/>
  <c r="AB41" i="26"/>
  <c r="J9" i="27"/>
  <c r="I37" i="26"/>
  <c r="BJ14" i="26"/>
  <c r="S26" i="26"/>
  <c r="H5" i="26"/>
  <c r="H36" i="26"/>
  <c r="H50" i="26"/>
  <c r="Y35" i="24"/>
  <c r="Y33" i="24"/>
  <c r="Y42" i="24"/>
  <c r="M40" i="24"/>
  <c r="Y31" i="24"/>
  <c r="Y40" i="24"/>
  <c r="Y49" i="24"/>
  <c r="P12" i="24"/>
  <c r="P10" i="24"/>
  <c r="P24" i="24"/>
  <c r="P15" i="24"/>
  <c r="AC31" i="24"/>
  <c r="AP10" i="24"/>
  <c r="E25" i="24"/>
  <c r="BJ14" i="21"/>
  <c r="BJ21" i="21"/>
  <c r="BJ19" i="21"/>
  <c r="BJ23" i="21"/>
  <c r="BJ20" i="21"/>
  <c r="BJ17" i="21"/>
  <c r="BJ13" i="21"/>
  <c r="BJ6" i="21"/>
  <c r="BJ10" i="21"/>
  <c r="BJ24" i="21"/>
  <c r="BJ15" i="21"/>
  <c r="BJ11" i="21"/>
  <c r="BJ18" i="21"/>
  <c r="BJ9" i="21"/>
  <c r="BJ12" i="21"/>
  <c r="BJ25" i="21"/>
  <c r="BJ22" i="21"/>
  <c r="BJ5" i="21"/>
  <c r="AD7" i="22"/>
  <c r="AD5" i="22"/>
  <c r="AD22" i="22"/>
  <c r="AD19" i="22"/>
  <c r="AD13" i="22"/>
  <c r="AD20" i="22"/>
  <c r="AD17" i="22"/>
  <c r="AD12" i="22"/>
  <c r="AD26" i="22"/>
  <c r="AD16" i="22"/>
  <c r="AR12" i="20"/>
  <c r="BN6" i="19"/>
  <c r="BP24" i="30"/>
  <c r="F24" i="29"/>
  <c r="F19" i="29"/>
  <c r="F50" i="29"/>
  <c r="F41" i="29"/>
  <c r="F49" i="29"/>
  <c r="AC36" i="28"/>
  <c r="AC46" i="28"/>
  <c r="AC43" i="28"/>
  <c r="T24" i="28"/>
  <c r="I22" i="51" s="1"/>
  <c r="AA37" i="28"/>
  <c r="T13" i="28"/>
  <c r="I11" i="51" s="1"/>
  <c r="L35" i="28"/>
  <c r="X47" i="28"/>
  <c r="O11" i="27"/>
  <c r="O10" i="27"/>
  <c r="AR9" i="27"/>
  <c r="AR26" i="27"/>
  <c r="F35" i="27"/>
  <c r="F9" i="27"/>
  <c r="F34" i="27"/>
  <c r="F36" i="27"/>
  <c r="W33" i="26"/>
  <c r="K44" i="26"/>
  <c r="W20" i="26" s="1"/>
  <c r="AW20" i="26" s="1"/>
  <c r="W32" i="26"/>
  <c r="W29" i="26"/>
  <c r="Q8" i="27"/>
  <c r="H11" i="26"/>
  <c r="H19" i="26"/>
  <c r="H48" i="26"/>
  <c r="H34" i="26"/>
  <c r="Y39" i="24"/>
  <c r="M46" i="24"/>
  <c r="Y29" i="24"/>
  <c r="Y45" i="24"/>
  <c r="M33" i="24"/>
  <c r="M42" i="24"/>
  <c r="P11" i="24"/>
  <c r="P17" i="24"/>
  <c r="P21" i="24"/>
  <c r="P19" i="24"/>
  <c r="BI17" i="22"/>
  <c r="BI14" i="22"/>
  <c r="I40" i="22"/>
  <c r="I18" i="22"/>
  <c r="I39" i="22"/>
  <c r="I47" i="22"/>
  <c r="I46" i="22"/>
  <c r="AR25" i="20"/>
  <c r="L49" i="22"/>
  <c r="L40" i="22"/>
  <c r="L31" i="22"/>
  <c r="L30" i="22"/>
  <c r="L32" i="22"/>
  <c r="X33" i="22"/>
  <c r="L38" i="22"/>
  <c r="L45" i="22"/>
  <c r="X47" i="22"/>
  <c r="X38" i="22"/>
  <c r="X29" i="22"/>
  <c r="L29" i="22"/>
  <c r="X31" i="22"/>
  <c r="X40" i="22"/>
  <c r="X43" i="22"/>
  <c r="L46" i="22"/>
  <c r="L37" i="22"/>
  <c r="L48" i="22"/>
  <c r="L50" i="22"/>
  <c r="X30" i="22"/>
  <c r="X39" i="22"/>
  <c r="L42" i="22"/>
  <c r="X44" i="22"/>
  <c r="X35" i="22"/>
  <c r="X11" i="22" s="1"/>
  <c r="AX11" i="22" s="1"/>
  <c r="L47" i="22"/>
  <c r="X49" i="22"/>
  <c r="X37" i="22"/>
  <c r="L36" i="22"/>
  <c r="X12" i="22" s="1"/>
  <c r="X42" i="22"/>
  <c r="X50" i="22"/>
  <c r="X41" i="22"/>
  <c r="X32" i="22"/>
  <c r="X45" i="22"/>
  <c r="L33" i="22"/>
  <c r="X34" i="22"/>
  <c r="L39" i="22"/>
  <c r="BN24" i="19"/>
  <c r="F5" i="29"/>
  <c r="F8" i="29"/>
  <c r="F25" i="29"/>
  <c r="F44" i="29"/>
  <c r="F47" i="29"/>
  <c r="F45" i="29"/>
  <c r="Q41" i="28"/>
  <c r="Q48" i="28"/>
  <c r="AC49" i="28"/>
  <c r="O31" i="28"/>
  <c r="L50" i="28"/>
  <c r="X46" i="28"/>
  <c r="M37" i="24"/>
  <c r="Y44" i="24"/>
  <c r="Y20" i="24" s="1"/>
  <c r="AY20" i="24" s="1"/>
  <c r="Y48" i="24"/>
  <c r="M31" i="24"/>
  <c r="M47" i="24"/>
  <c r="Y34" i="24"/>
  <c r="Y43" i="24"/>
  <c r="M41" i="24"/>
  <c r="P8" i="24"/>
  <c r="P18" i="24"/>
  <c r="P13" i="24"/>
  <c r="AN25" i="18"/>
  <c r="AN21" i="18"/>
  <c r="AN26" i="18"/>
  <c r="AN23" i="18"/>
  <c r="AN22" i="18"/>
  <c r="AN18" i="18"/>
  <c r="AN17" i="18"/>
  <c r="AN13" i="18"/>
  <c r="AN14" i="18"/>
  <c r="AN12" i="18"/>
  <c r="AN8" i="18"/>
  <c r="AN24" i="18"/>
  <c r="AN11" i="18"/>
  <c r="AN7" i="18"/>
  <c r="AN9" i="18"/>
  <c r="AN10" i="18"/>
  <c r="AN19" i="18"/>
  <c r="AN15" i="18"/>
  <c r="AN6" i="18"/>
  <c r="AN16" i="18"/>
  <c r="AN20" i="18"/>
  <c r="AN5" i="18"/>
  <c r="AI21" i="19"/>
  <c r="AI16" i="19"/>
  <c r="AI18" i="19"/>
  <c r="AI19" i="19"/>
  <c r="AI14" i="19"/>
  <c r="AI13" i="19"/>
  <c r="AI17" i="19"/>
  <c r="AI11" i="19"/>
  <c r="AI12" i="19"/>
  <c r="AI26" i="19"/>
  <c r="AI15" i="19"/>
  <c r="AI9" i="19"/>
  <c r="AI22" i="19"/>
  <c r="AI23" i="19"/>
  <c r="AI20" i="19"/>
  <c r="AI10" i="19"/>
  <c r="AI5" i="19"/>
  <c r="R26" i="18"/>
  <c r="R18" i="18"/>
  <c r="R21" i="18"/>
  <c r="R17" i="18"/>
  <c r="R13" i="18"/>
  <c r="R12" i="18"/>
  <c r="R8" i="18"/>
  <c r="R24" i="18"/>
  <c r="R20" i="18"/>
  <c r="R16" i="18"/>
  <c r="R22" i="18"/>
  <c r="R19" i="18"/>
  <c r="R10" i="18"/>
  <c r="R11" i="18"/>
  <c r="R25" i="18"/>
  <c r="R15" i="18"/>
  <c r="R9" i="18"/>
  <c r="R5" i="18"/>
  <c r="R14" i="18"/>
  <c r="R7" i="18"/>
  <c r="R6" i="18"/>
  <c r="R23" i="18"/>
  <c r="Q25" i="18"/>
  <c r="Q23" i="18"/>
  <c r="Q21" i="18"/>
  <c r="Q19" i="18"/>
  <c r="Q17" i="18"/>
  <c r="Q15" i="18"/>
  <c r="Q13" i="18"/>
  <c r="Q18" i="18"/>
  <c r="Q26" i="18"/>
  <c r="Q20" i="18"/>
  <c r="Q16" i="18"/>
  <c r="Q22" i="18"/>
  <c r="Q11" i="18"/>
  <c r="Q7" i="18"/>
  <c r="Q24" i="18"/>
  <c r="Q9" i="18"/>
  <c r="Q10" i="18"/>
  <c r="Q14" i="18"/>
  <c r="Q8" i="18"/>
  <c r="Q5" i="18"/>
  <c r="Q12" i="18"/>
  <c r="Q6" i="18"/>
  <c r="S26" i="18"/>
  <c r="S25" i="18"/>
  <c r="S22" i="18"/>
  <c r="S24" i="18"/>
  <c r="S19" i="18"/>
  <c r="S18" i="18"/>
  <c r="S14" i="18"/>
  <c r="S11" i="18"/>
  <c r="S9" i="18"/>
  <c r="S7" i="18"/>
  <c r="S5" i="18"/>
  <c r="S15" i="18"/>
  <c r="S12" i="18"/>
  <c r="S8" i="18"/>
  <c r="S16" i="18"/>
  <c r="S10" i="18"/>
  <c r="S17" i="18"/>
  <c r="S20" i="18"/>
  <c r="S23" i="18"/>
  <c r="S21" i="18"/>
  <c r="S13" i="18"/>
  <c r="S6" i="18"/>
  <c r="E13" i="19"/>
  <c r="E17" i="19"/>
  <c r="AG6" i="19"/>
  <c r="AG13" i="19"/>
  <c r="AG10" i="19"/>
  <c r="AG9" i="19"/>
  <c r="AG5" i="19"/>
  <c r="AF9" i="19"/>
  <c r="AF6" i="19"/>
  <c r="AF5" i="19"/>
  <c r="AD24" i="18"/>
  <c r="AD23" i="18"/>
  <c r="AD21" i="18"/>
  <c r="AD19" i="18"/>
  <c r="AD17" i="18"/>
  <c r="AD15" i="18"/>
  <c r="AD13" i="18"/>
  <c r="AD20" i="18"/>
  <c r="AD22" i="18"/>
  <c r="AD26" i="18"/>
  <c r="AD10" i="18"/>
  <c r="AD6" i="18"/>
  <c r="AD18" i="18"/>
  <c r="AD9" i="18"/>
  <c r="AD16" i="18"/>
  <c r="AD11" i="18"/>
  <c r="AD25" i="18"/>
  <c r="AD14" i="18"/>
  <c r="AD8" i="18"/>
  <c r="AD12" i="18"/>
  <c r="AD5" i="18"/>
  <c r="AD7" i="18"/>
  <c r="E26" i="18"/>
  <c r="E23" i="18"/>
  <c r="E21" i="18"/>
  <c r="E19" i="18"/>
  <c r="E17" i="18"/>
  <c r="E15" i="18"/>
  <c r="E22" i="18"/>
  <c r="E18" i="18"/>
  <c r="E14" i="18"/>
  <c r="E25" i="18"/>
  <c r="E9" i="18"/>
  <c r="E5" i="18"/>
  <c r="E24" i="18"/>
  <c r="E12" i="18"/>
  <c r="E8" i="18"/>
  <c r="E20" i="18"/>
  <c r="E16" i="18"/>
  <c r="E10" i="18"/>
  <c r="E7" i="18"/>
  <c r="E6" i="18"/>
  <c r="E13" i="18"/>
  <c r="E11" i="18"/>
  <c r="AT15" i="19"/>
  <c r="AT14" i="19"/>
  <c r="P17" i="21"/>
  <c r="AO24" i="18"/>
  <c r="AO21" i="18"/>
  <c r="AO26" i="18"/>
  <c r="AO23" i="18"/>
  <c r="AO22" i="18"/>
  <c r="AO18" i="18"/>
  <c r="AO19" i="18"/>
  <c r="AO12" i="18"/>
  <c r="AO10" i="18"/>
  <c r="AO8" i="18"/>
  <c r="AO6" i="18"/>
  <c r="AO14" i="18"/>
  <c r="AO25" i="18"/>
  <c r="AO15" i="18"/>
  <c r="AO20" i="18"/>
  <c r="AO16" i="18"/>
  <c r="AO11" i="18"/>
  <c r="AO13" i="18"/>
  <c r="AO9" i="18"/>
  <c r="AO5" i="18"/>
  <c r="AO17" i="18"/>
  <c r="AO7" i="18"/>
  <c r="AH26" i="18"/>
  <c r="AH18" i="18"/>
  <c r="AH25" i="18"/>
  <c r="AH19" i="18"/>
  <c r="AH24" i="18"/>
  <c r="AH22" i="18"/>
  <c r="AH13" i="18"/>
  <c r="AH20" i="18"/>
  <c r="AH17" i="18"/>
  <c r="AH12" i="18"/>
  <c r="AH8" i="18"/>
  <c r="AH11" i="18"/>
  <c r="AH6" i="18"/>
  <c r="AH23" i="18"/>
  <c r="AH7" i="18"/>
  <c r="AH21" i="18"/>
  <c r="AH16" i="18"/>
  <c r="AH5" i="18"/>
  <c r="AH14" i="18"/>
  <c r="AH10" i="18"/>
  <c r="AH15" i="18"/>
  <c r="AH9" i="18"/>
  <c r="AG25" i="18"/>
  <c r="AG22" i="18"/>
  <c r="AG20" i="18"/>
  <c r="AG18" i="18"/>
  <c r="AG16" i="18"/>
  <c r="AG14" i="18"/>
  <c r="AG24" i="18"/>
  <c r="AG23" i="18"/>
  <c r="AG21" i="18"/>
  <c r="AG17" i="18"/>
  <c r="AG13" i="18"/>
  <c r="AG12" i="18"/>
  <c r="AG8" i="18"/>
  <c r="AG11" i="18"/>
  <c r="AG7" i="18"/>
  <c r="AG5" i="18"/>
  <c r="AG26" i="18"/>
  <c r="AG15" i="18"/>
  <c r="AG10" i="18"/>
  <c r="AG9" i="18"/>
  <c r="AG6" i="18"/>
  <c r="AG19" i="18"/>
  <c r="AF26" i="18"/>
  <c r="AF25" i="18"/>
  <c r="AF22" i="18"/>
  <c r="AF23" i="18"/>
  <c r="AF21" i="18"/>
  <c r="AF24" i="18"/>
  <c r="AF18" i="18"/>
  <c r="AF11" i="18"/>
  <c r="AF9" i="18"/>
  <c r="AF7" i="18"/>
  <c r="AF5" i="18"/>
  <c r="AF20" i="18"/>
  <c r="AF17" i="18"/>
  <c r="AF14" i="18"/>
  <c r="AF16" i="18"/>
  <c r="AF15" i="18"/>
  <c r="AF10" i="18"/>
  <c r="AF12" i="18"/>
  <c r="AF19" i="18"/>
  <c r="AF13" i="18"/>
  <c r="AF6" i="18"/>
  <c r="AF8" i="18"/>
  <c r="BP19" i="19"/>
  <c r="BP6" i="19"/>
  <c r="BP15" i="19"/>
  <c r="BP5" i="19"/>
  <c r="AA37" i="19"/>
  <c r="O47" i="19"/>
  <c r="O41" i="19"/>
  <c r="O32" i="19"/>
  <c r="O31" i="19"/>
  <c r="AA7" i="19" s="1"/>
  <c r="BA7" i="19" s="1"/>
  <c r="AA30" i="19"/>
  <c r="AC50" i="18"/>
  <c r="Q49" i="18"/>
  <c r="AC47" i="18"/>
  <c r="Q46" i="18"/>
  <c r="AC44" i="18"/>
  <c r="Q43" i="18"/>
  <c r="AC41" i="18"/>
  <c r="Q40" i="18"/>
  <c r="AC38" i="18"/>
  <c r="Q37" i="18"/>
  <c r="AC35" i="18"/>
  <c r="Q34" i="18"/>
  <c r="AC32" i="18"/>
  <c r="Q31" i="18"/>
  <c r="AC29" i="18"/>
  <c r="AC49" i="18"/>
  <c r="Q45" i="18"/>
  <c r="AC43" i="18"/>
  <c r="Q39" i="18"/>
  <c r="Q47" i="18"/>
  <c r="AC45" i="18"/>
  <c r="Q35" i="18"/>
  <c r="Q48" i="18"/>
  <c r="AC46" i="18"/>
  <c r="Q44" i="18"/>
  <c r="AC42" i="18"/>
  <c r="AC36" i="18"/>
  <c r="AC40" i="18"/>
  <c r="Q38" i="18"/>
  <c r="Q33" i="18"/>
  <c r="AC34" i="18"/>
  <c r="Q30" i="18"/>
  <c r="Q50" i="18"/>
  <c r="AC39" i="18"/>
  <c r="AC30" i="18"/>
  <c r="AC48" i="18"/>
  <c r="Q36" i="18"/>
  <c r="AC31" i="18"/>
  <c r="Q41" i="18"/>
  <c r="AC33" i="18"/>
  <c r="Q29" i="18"/>
  <c r="Q32" i="18"/>
  <c r="Q42" i="18"/>
  <c r="AC37" i="18"/>
  <c r="AQ26" i="18"/>
  <c r="AQ23" i="18"/>
  <c r="AQ24" i="18"/>
  <c r="AQ19" i="18"/>
  <c r="AQ25" i="18"/>
  <c r="AQ20" i="18"/>
  <c r="AQ21" i="18"/>
  <c r="AQ18" i="18"/>
  <c r="AQ17" i="18"/>
  <c r="AQ16" i="18"/>
  <c r="AQ13" i="18"/>
  <c r="AQ9" i="18"/>
  <c r="AQ5" i="18"/>
  <c r="AQ15" i="18"/>
  <c r="AQ14" i="18"/>
  <c r="AQ11" i="18"/>
  <c r="AQ22" i="18"/>
  <c r="AQ12" i="18"/>
  <c r="AQ7" i="18"/>
  <c r="AQ10" i="18"/>
  <c r="AQ6" i="18"/>
  <c r="AQ8" i="18"/>
  <c r="AP26" i="18"/>
  <c r="AP23" i="18"/>
  <c r="AP21" i="18"/>
  <c r="AP19" i="18"/>
  <c r="AP17" i="18"/>
  <c r="AP15" i="18"/>
  <c r="AP13" i="18"/>
  <c r="AP24" i="18"/>
  <c r="AP22" i="18"/>
  <c r="AP18" i="18"/>
  <c r="AP14" i="18"/>
  <c r="AP9" i="18"/>
  <c r="AP5" i="18"/>
  <c r="AP25" i="18"/>
  <c r="AP12" i="18"/>
  <c r="AP8" i="18"/>
  <c r="AP10" i="18"/>
  <c r="AP20" i="18"/>
  <c r="AP16" i="18"/>
  <c r="AP11" i="18"/>
  <c r="AP6" i="18"/>
  <c r="AP7" i="18"/>
  <c r="AT25" i="18"/>
  <c r="AT17" i="18"/>
  <c r="AT26" i="18"/>
  <c r="AT24" i="18"/>
  <c r="AT20" i="18"/>
  <c r="AT16" i="18"/>
  <c r="AT23" i="18"/>
  <c r="AT15" i="18"/>
  <c r="AT11" i="18"/>
  <c r="AT7" i="18"/>
  <c r="AT22" i="18"/>
  <c r="AT19" i="18"/>
  <c r="AT18" i="18"/>
  <c r="AT6" i="18"/>
  <c r="AT8" i="18"/>
  <c r="AT21" i="18"/>
  <c r="AT12" i="18"/>
  <c r="AT5" i="18"/>
  <c r="AT10" i="18"/>
  <c r="AT13" i="18"/>
  <c r="AT9" i="18"/>
  <c r="AT14" i="18"/>
  <c r="AH21" i="19"/>
  <c r="AH7" i="19"/>
  <c r="AH22" i="19"/>
  <c r="AH15" i="19"/>
  <c r="AH19" i="19"/>
  <c r="AH12" i="19"/>
  <c r="AH18" i="19"/>
  <c r="AH9" i="19"/>
  <c r="AH5" i="19"/>
  <c r="AH14" i="19"/>
  <c r="G45" i="19"/>
  <c r="G8" i="19"/>
  <c r="G7" i="19"/>
  <c r="AD11" i="19"/>
  <c r="AD14" i="19"/>
  <c r="AD9" i="19"/>
  <c r="AD5" i="19"/>
  <c r="AD10" i="19"/>
  <c r="Q24" i="19"/>
  <c r="Q16" i="19"/>
  <c r="Q9" i="19"/>
  <c r="Q8" i="19"/>
  <c r="Q15" i="19"/>
  <c r="Q5" i="19"/>
  <c r="Q12" i="19"/>
  <c r="Q6" i="19"/>
  <c r="J43" i="22"/>
  <c r="J34" i="22"/>
  <c r="P24" i="18"/>
  <c r="P25" i="18"/>
  <c r="P23" i="18"/>
  <c r="P26" i="18"/>
  <c r="P21" i="18"/>
  <c r="P20" i="18"/>
  <c r="P16" i="18"/>
  <c r="P12" i="18"/>
  <c r="P10" i="18"/>
  <c r="P8" i="18"/>
  <c r="P6" i="18"/>
  <c r="P22" i="18"/>
  <c r="P11" i="18"/>
  <c r="P7" i="18"/>
  <c r="P13" i="18"/>
  <c r="P15" i="18"/>
  <c r="P14" i="18"/>
  <c r="P9" i="18"/>
  <c r="P19" i="18"/>
  <c r="P18" i="18"/>
  <c r="P17" i="18"/>
  <c r="P5" i="18"/>
  <c r="BK26" i="18"/>
  <c r="BK25" i="18"/>
  <c r="BK22" i="18"/>
  <c r="BK20" i="18"/>
  <c r="BK18" i="18"/>
  <c r="BK16" i="18"/>
  <c r="BK14" i="18"/>
  <c r="BK23" i="18"/>
  <c r="BK24" i="18"/>
  <c r="BK19" i="18"/>
  <c r="BK15" i="18"/>
  <c r="BK21" i="18"/>
  <c r="BK8" i="18"/>
  <c r="BK10" i="18"/>
  <c r="BK17" i="18"/>
  <c r="BK12" i="18"/>
  <c r="BK13" i="18"/>
  <c r="BK11" i="18"/>
  <c r="BK6" i="18"/>
  <c r="BK9" i="18"/>
  <c r="BK7" i="18"/>
  <c r="BK5" i="18"/>
  <c r="BJ23" i="18"/>
  <c r="BJ25" i="18"/>
  <c r="BJ22" i="18"/>
  <c r="BJ18" i="18"/>
  <c r="BJ17" i="18"/>
  <c r="BJ13" i="18"/>
  <c r="BJ12" i="18"/>
  <c r="BJ11" i="18"/>
  <c r="BJ9" i="18"/>
  <c r="BJ7" i="18"/>
  <c r="BJ5" i="18"/>
  <c r="BJ21" i="18"/>
  <c r="BJ8" i="18"/>
  <c r="BJ24" i="18"/>
  <c r="BJ20" i="18"/>
  <c r="BJ16" i="18"/>
  <c r="BJ19" i="18"/>
  <c r="BJ10" i="18"/>
  <c r="BJ14" i="18"/>
  <c r="BJ6" i="18"/>
  <c r="BJ26" i="18"/>
  <c r="BJ15" i="18"/>
  <c r="BM26" i="18"/>
  <c r="BM25" i="18"/>
  <c r="BM24" i="18"/>
  <c r="BM21" i="18"/>
  <c r="BM23" i="18"/>
  <c r="BM20" i="18"/>
  <c r="BM19" i="18"/>
  <c r="BM15" i="18"/>
  <c r="BM10" i="18"/>
  <c r="BM8" i="18"/>
  <c r="BM6" i="18"/>
  <c r="BM17" i="18"/>
  <c r="BM12" i="18"/>
  <c r="BM9" i="18"/>
  <c r="BM5" i="18"/>
  <c r="BM13" i="18"/>
  <c r="BM11" i="18"/>
  <c r="BM22" i="18"/>
  <c r="BM18" i="18"/>
  <c r="BM14" i="18"/>
  <c r="BM7" i="18"/>
  <c r="BM16" i="18"/>
  <c r="P12" i="19"/>
  <c r="P9" i="19"/>
  <c r="P5" i="19"/>
  <c r="P8" i="19"/>
  <c r="F23" i="19"/>
  <c r="F8" i="19"/>
  <c r="F12" i="19"/>
  <c r="J44" i="22"/>
  <c r="I48" i="18"/>
  <c r="I45" i="18"/>
  <c r="I42" i="18"/>
  <c r="I39" i="18"/>
  <c r="I36" i="18"/>
  <c r="I33" i="18"/>
  <c r="I30" i="18"/>
  <c r="I37" i="18"/>
  <c r="I47" i="18"/>
  <c r="I41" i="18"/>
  <c r="I49" i="18"/>
  <c r="I32" i="18"/>
  <c r="I31" i="18"/>
  <c r="I25" i="18"/>
  <c r="I50" i="18"/>
  <c r="I46" i="18"/>
  <c r="I38" i="18"/>
  <c r="I35" i="18"/>
  <c r="I34" i="18"/>
  <c r="I29" i="18"/>
  <c r="I21" i="18"/>
  <c r="I43" i="18"/>
  <c r="I24" i="18"/>
  <c r="I44" i="18"/>
  <c r="I20" i="18"/>
  <c r="I16" i="18"/>
  <c r="I11" i="18"/>
  <c r="I7" i="18"/>
  <c r="I19" i="18"/>
  <c r="I23" i="18"/>
  <c r="I10" i="18"/>
  <c r="I40" i="18"/>
  <c r="I12" i="18"/>
  <c r="I22" i="18"/>
  <c r="I13" i="18"/>
  <c r="I26" i="18"/>
  <c r="I17" i="18"/>
  <c r="I9" i="18"/>
  <c r="I5" i="18"/>
  <c r="I18" i="18"/>
  <c r="I14" i="18"/>
  <c r="I8" i="18"/>
  <c r="I15" i="18"/>
  <c r="I6" i="18"/>
  <c r="H49" i="18"/>
  <c r="H46" i="18"/>
  <c r="H43" i="18"/>
  <c r="H40" i="18"/>
  <c r="H50" i="18"/>
  <c r="H47" i="18"/>
  <c r="H44" i="18"/>
  <c r="H41" i="18"/>
  <c r="H38" i="18"/>
  <c r="H48" i="18"/>
  <c r="H42" i="18"/>
  <c r="H29" i="18"/>
  <c r="H45" i="18"/>
  <c r="H36" i="18"/>
  <c r="H35" i="18"/>
  <c r="H34" i="18"/>
  <c r="H33" i="18"/>
  <c r="H26" i="18"/>
  <c r="H24" i="18"/>
  <c r="H22" i="18"/>
  <c r="H20" i="18"/>
  <c r="H18" i="18"/>
  <c r="H16" i="18"/>
  <c r="H14" i="18"/>
  <c r="H32" i="18"/>
  <c r="H21" i="18"/>
  <c r="H19" i="18"/>
  <c r="H39" i="18"/>
  <c r="H37" i="18"/>
  <c r="H23" i="18"/>
  <c r="H13" i="18"/>
  <c r="H10" i="18"/>
  <c r="H6" i="18"/>
  <c r="H17" i="18"/>
  <c r="H9" i="18"/>
  <c r="H30" i="18"/>
  <c r="H11" i="18"/>
  <c r="H12" i="18"/>
  <c r="H31" i="18"/>
  <c r="H25" i="18"/>
  <c r="H15" i="18"/>
  <c r="H7" i="18"/>
  <c r="H5" i="18"/>
  <c r="H8" i="18"/>
  <c r="K23" i="18"/>
  <c r="AB128" i="68" s="1"/>
  <c r="K21" i="18"/>
  <c r="K19" i="18"/>
  <c r="K17" i="18"/>
  <c r="K15" i="18"/>
  <c r="K13" i="18"/>
  <c r="K24" i="18"/>
  <c r="K18" i="18"/>
  <c r="K26" i="18"/>
  <c r="K25" i="18"/>
  <c r="K22" i="18"/>
  <c r="K12" i="18"/>
  <c r="K8" i="18"/>
  <c r="K11" i="18"/>
  <c r="K14" i="18"/>
  <c r="K7" i="18"/>
  <c r="K10" i="18"/>
  <c r="K5" i="18"/>
  <c r="K20" i="18"/>
  <c r="K16" i="18"/>
  <c r="K6" i="18"/>
  <c r="K9" i="18"/>
  <c r="O10" i="19"/>
  <c r="O16" i="19"/>
  <c r="O19" i="19"/>
  <c r="O23" i="19"/>
  <c r="O9" i="19"/>
  <c r="O5" i="19"/>
  <c r="AQ19" i="19"/>
  <c r="AQ16" i="19"/>
  <c r="AQ15" i="19"/>
  <c r="AQ10" i="19"/>
  <c r="AQ13" i="19"/>
  <c r="AQ22" i="19"/>
  <c r="AQ8" i="19"/>
  <c r="AQ12" i="19"/>
  <c r="AQ6" i="19"/>
  <c r="AJ9" i="29"/>
  <c r="AJ8" i="29"/>
  <c r="AD25" i="27"/>
  <c r="AD18" i="27"/>
  <c r="O10" i="41"/>
  <c r="O3" i="41"/>
  <c r="K31" i="31"/>
  <c r="W36" i="31"/>
  <c r="K42" i="31"/>
  <c r="K46" i="31"/>
  <c r="BP7" i="31"/>
  <c r="AC31" i="31"/>
  <c r="K8" i="30"/>
  <c r="AC34" i="30"/>
  <c r="BL25" i="30"/>
  <c r="O22" i="41"/>
  <c r="Q17" i="31"/>
  <c r="AI12" i="31"/>
  <c r="K39" i="31"/>
  <c r="W37" i="31"/>
  <c r="W33" i="31"/>
  <c r="W9" i="31" s="1"/>
  <c r="AW9" i="31" s="1"/>
  <c r="W42" i="31"/>
  <c r="W48" i="31"/>
  <c r="K49" i="31"/>
  <c r="Q12" i="31"/>
  <c r="Q20" i="31"/>
  <c r="BP20" i="31"/>
  <c r="BP19" i="31"/>
  <c r="Q40" i="31"/>
  <c r="BM11" i="30"/>
  <c r="Z39" i="30"/>
  <c r="Z15" i="30" s="1"/>
  <c r="AZ15" i="30" s="1"/>
  <c r="L44" i="30"/>
  <c r="L50" i="30"/>
  <c r="X29" i="30"/>
  <c r="X38" i="30"/>
  <c r="X47" i="30"/>
  <c r="L36" i="30"/>
  <c r="O7" i="30"/>
  <c r="BO13" i="30"/>
  <c r="F34" i="30"/>
  <c r="AC38" i="30"/>
  <c r="AR21" i="30"/>
  <c r="AQ11" i="30"/>
  <c r="AQ21" i="30"/>
  <c r="AA36" i="30"/>
  <c r="AA42" i="30"/>
  <c r="AA48" i="30"/>
  <c r="O39" i="30"/>
  <c r="O36" i="30"/>
  <c r="O31" i="30"/>
  <c r="O40" i="30"/>
  <c r="AA16" i="30" s="1"/>
  <c r="BA16" i="30" s="1"/>
  <c r="S18" i="29"/>
  <c r="G10" i="29"/>
  <c r="G17" i="29"/>
  <c r="G23" i="29"/>
  <c r="K10" i="29"/>
  <c r="AJ18" i="29"/>
  <c r="F11" i="29"/>
  <c r="F12" i="29"/>
  <c r="F26" i="29"/>
  <c r="F33" i="29"/>
  <c r="F39" i="29"/>
  <c r="F43" i="29"/>
  <c r="AQ8" i="30"/>
  <c r="L16" i="29"/>
  <c r="O12" i="29"/>
  <c r="S16" i="29"/>
  <c r="BK16" i="29"/>
  <c r="AO14" i="29"/>
  <c r="I10" i="29"/>
  <c r="I14" i="29"/>
  <c r="I22" i="29"/>
  <c r="I46" i="29"/>
  <c r="AQ20" i="30"/>
  <c r="AP19" i="29"/>
  <c r="BI19" i="29"/>
  <c r="BI12" i="29"/>
  <c r="BI15" i="29"/>
  <c r="Q36" i="28"/>
  <c r="BJ12" i="28"/>
  <c r="K42" i="28"/>
  <c r="AC48" i="28"/>
  <c r="AC33" i="28"/>
  <c r="AC30" i="28"/>
  <c r="T18" i="28"/>
  <c r="I16" i="51" s="1"/>
  <c r="T25" i="28"/>
  <c r="I23" i="51" s="1"/>
  <c r="AQ13" i="28"/>
  <c r="AQ18" i="28"/>
  <c r="L21" i="28"/>
  <c r="L13" i="28"/>
  <c r="L19" i="28"/>
  <c r="X39" i="28"/>
  <c r="X29" i="28"/>
  <c r="I10" i="28"/>
  <c r="AP11" i="27"/>
  <c r="AG15" i="27"/>
  <c r="AE25" i="27"/>
  <c r="W46" i="27"/>
  <c r="W38" i="27"/>
  <c r="W37" i="27"/>
  <c r="W34" i="27"/>
  <c r="K29" i="27"/>
  <c r="J7" i="27"/>
  <c r="J19" i="27"/>
  <c r="J21" i="27"/>
  <c r="AD12" i="27"/>
  <c r="I45" i="27"/>
  <c r="AR15" i="27"/>
  <c r="F15" i="27"/>
  <c r="F11" i="27"/>
  <c r="F31" i="27"/>
  <c r="AQ5" i="27"/>
  <c r="AQ18" i="27"/>
  <c r="AQ25" i="27"/>
  <c r="AQ10" i="27"/>
  <c r="AQ7" i="27"/>
  <c r="W31" i="26"/>
  <c r="W7" i="26" s="1"/>
  <c r="AW7" i="26" s="1"/>
  <c r="W48" i="26"/>
  <c r="K30" i="26"/>
  <c r="AB32" i="26"/>
  <c r="I8" i="26"/>
  <c r="H12" i="28"/>
  <c r="H46" i="28"/>
  <c r="H38" i="28"/>
  <c r="H31" i="28"/>
  <c r="H39" i="28"/>
  <c r="H17" i="28"/>
  <c r="H19" i="28"/>
  <c r="AI24" i="26"/>
  <c r="H23" i="26"/>
  <c r="H30" i="26"/>
  <c r="H29" i="26"/>
  <c r="AN24" i="21"/>
  <c r="AN16" i="21"/>
  <c r="AN6" i="21"/>
  <c r="AN12" i="21"/>
  <c r="AN25" i="21"/>
  <c r="AN14" i="21"/>
  <c r="AN19" i="21"/>
  <c r="AN15" i="21"/>
  <c r="AN7" i="21"/>
  <c r="AN22" i="21"/>
  <c r="AN23" i="21"/>
  <c r="AN17" i="21"/>
  <c r="AN26" i="21"/>
  <c r="AN18" i="21"/>
  <c r="AN8" i="21"/>
  <c r="AN5" i="21"/>
  <c r="AN11" i="21"/>
  <c r="AN21" i="21"/>
  <c r="AN13" i="21"/>
  <c r="AN9" i="21"/>
  <c r="AN10" i="21"/>
  <c r="AN20" i="21"/>
  <c r="N37" i="30"/>
  <c r="AJ7" i="29"/>
  <c r="L21" i="29"/>
  <c r="BI6" i="29"/>
  <c r="BI23" i="29"/>
  <c r="AG9" i="27"/>
  <c r="AG22" i="27"/>
  <c r="I46" i="27"/>
  <c r="T7" i="29"/>
  <c r="H5" i="51" s="1"/>
  <c r="T16" i="29"/>
  <c r="H14" i="51" s="1"/>
  <c r="T26" i="29"/>
  <c r="H24" i="51" s="1"/>
  <c r="T22" i="29"/>
  <c r="H20" i="51" s="1"/>
  <c r="I7" i="26"/>
  <c r="I16" i="26"/>
  <c r="Q17" i="27"/>
  <c r="Q25" i="27"/>
  <c r="Q16" i="27"/>
  <c r="Q12" i="27"/>
  <c r="F48" i="27"/>
  <c r="F30" i="27"/>
  <c r="F24" i="27"/>
  <c r="F50" i="27"/>
  <c r="F16" i="27"/>
  <c r="F25" i="27"/>
  <c r="F12" i="27"/>
  <c r="F45" i="27"/>
  <c r="F49" i="27"/>
  <c r="F47" i="27"/>
  <c r="F32" i="27"/>
  <c r="F14" i="27"/>
  <c r="F23" i="27"/>
  <c r="F10" i="27"/>
  <c r="H40" i="26"/>
  <c r="H44" i="26"/>
  <c r="H42" i="26"/>
  <c r="H45" i="26"/>
  <c r="H9" i="26"/>
  <c r="H21" i="26"/>
  <c r="H37" i="26"/>
  <c r="H41" i="26"/>
  <c r="H33" i="26"/>
  <c r="H18" i="26"/>
  <c r="H7" i="26"/>
  <c r="H16" i="26"/>
  <c r="W38" i="26"/>
  <c r="W49" i="26"/>
  <c r="K41" i="26"/>
  <c r="W41" i="26"/>
  <c r="K35" i="26"/>
  <c r="K43" i="26"/>
  <c r="W43" i="26"/>
  <c r="W50" i="26"/>
  <c r="K38" i="26"/>
  <c r="K48" i="26"/>
  <c r="W24" i="26" s="1"/>
  <c r="AW24" i="26" s="1"/>
  <c r="W40" i="26"/>
  <c r="K34" i="26"/>
  <c r="W34" i="26"/>
  <c r="W39" i="26"/>
  <c r="K36" i="26"/>
  <c r="J16" i="27"/>
  <c r="J25" i="27"/>
  <c r="J17" i="27"/>
  <c r="J11" i="27"/>
  <c r="K50" i="27"/>
  <c r="K41" i="27"/>
  <c r="K32" i="27"/>
  <c r="W41" i="27"/>
  <c r="W49" i="27"/>
  <c r="W31" i="27"/>
  <c r="K36" i="27"/>
  <c r="K48" i="27"/>
  <c r="AR23" i="27"/>
  <c r="AR21" i="27"/>
  <c r="AR8" i="27"/>
  <c r="AR22" i="27"/>
  <c r="AR19" i="27"/>
  <c r="AR10" i="27"/>
  <c r="AR7" i="27"/>
  <c r="P49" i="26"/>
  <c r="AB36" i="26"/>
  <c r="AB49" i="26"/>
  <c r="P7" i="27"/>
  <c r="P13" i="27"/>
  <c r="BI20" i="29"/>
  <c r="BI22" i="29"/>
  <c r="BI7" i="29"/>
  <c r="O7" i="21"/>
  <c r="O5" i="21"/>
  <c r="O17" i="21"/>
  <c r="O18" i="21"/>
  <c r="O10" i="21"/>
  <c r="O23" i="21"/>
  <c r="O16" i="21"/>
  <c r="O8" i="21"/>
  <c r="O19" i="21"/>
  <c r="O25" i="21"/>
  <c r="O14" i="21"/>
  <c r="O6" i="21"/>
  <c r="O11" i="21"/>
  <c r="O20" i="21"/>
  <c r="O12" i="21"/>
  <c r="O22" i="21"/>
  <c r="O21" i="21"/>
  <c r="O26" i="21"/>
  <c r="O9" i="21"/>
  <c r="O24" i="21"/>
  <c r="O15" i="21"/>
  <c r="I9" i="31"/>
  <c r="G22" i="68" s="1"/>
  <c r="Z46" i="30"/>
  <c r="N46" i="30"/>
  <c r="O8" i="30"/>
  <c r="O7" i="29"/>
  <c r="P8" i="30"/>
  <c r="BI5" i="29"/>
  <c r="BI8" i="29"/>
  <c r="BI24" i="29"/>
  <c r="AG8" i="27"/>
  <c r="AG11" i="27"/>
  <c r="P25" i="27"/>
  <c r="AD5" i="27"/>
  <c r="AK15" i="27"/>
  <c r="T26" i="28"/>
  <c r="I24" i="51" s="1"/>
  <c r="T15" i="28"/>
  <c r="I13" i="51" s="1"/>
  <c r="BK23" i="29"/>
  <c r="BK26" i="29"/>
  <c r="AP25" i="29"/>
  <c r="AP23" i="29"/>
  <c r="AQ23" i="28"/>
  <c r="X45" i="68" s="1"/>
  <c r="AQ20" i="28"/>
  <c r="AQ7" i="28"/>
  <c r="AQ6" i="28"/>
  <c r="BJ19" i="28"/>
  <c r="BJ18" i="28"/>
  <c r="BJ9" i="28"/>
  <c r="BJ8" i="28"/>
  <c r="AB40" i="26"/>
  <c r="AI6" i="26"/>
  <c r="BN24" i="22"/>
  <c r="BN23" i="22"/>
  <c r="BN11" i="22"/>
  <c r="BN22" i="22"/>
  <c r="BN21" i="22"/>
  <c r="BN9" i="22"/>
  <c r="BN6" i="22"/>
  <c r="BN20" i="22"/>
  <c r="BN19" i="22"/>
  <c r="BN25" i="22"/>
  <c r="BN26" i="22"/>
  <c r="BN14" i="22"/>
  <c r="BN12" i="22"/>
  <c r="BN8" i="22"/>
  <c r="BN18" i="22"/>
  <c r="BN16" i="22"/>
  <c r="BN17" i="22"/>
  <c r="BN15" i="22"/>
  <c r="BN10" i="22"/>
  <c r="H41" i="22"/>
  <c r="H39" i="22"/>
  <c r="H23" i="22"/>
  <c r="H33" i="22"/>
  <c r="H49" i="22"/>
  <c r="H22" i="22"/>
  <c r="H38" i="22"/>
  <c r="H43" i="22"/>
  <c r="H21" i="22"/>
  <c r="H46" i="22"/>
  <c r="H48" i="22"/>
  <c r="H16" i="22"/>
  <c r="H5" i="22"/>
  <c r="H35" i="22"/>
  <c r="H42" i="22"/>
  <c r="H19" i="22"/>
  <c r="H45" i="22"/>
  <c r="H13" i="22"/>
  <c r="H14" i="22"/>
  <c r="H44" i="22"/>
  <c r="H40" i="22"/>
  <c r="H25" i="22"/>
  <c r="H34" i="22"/>
  <c r="H30" i="22"/>
  <c r="H8" i="22"/>
  <c r="H7" i="22"/>
  <c r="H29" i="22"/>
  <c r="H31" i="22"/>
  <c r="H37" i="22"/>
  <c r="H12" i="22"/>
  <c r="H36" i="22"/>
  <c r="H10" i="22"/>
  <c r="H11" i="22"/>
  <c r="H50" i="22"/>
  <c r="H17" i="22"/>
  <c r="H24" i="22"/>
  <c r="H32" i="22"/>
  <c r="H26" i="22"/>
  <c r="AP20" i="22"/>
  <c r="AP23" i="22"/>
  <c r="AP15" i="22"/>
  <c r="AP18" i="22"/>
  <c r="AP17" i="22"/>
  <c r="AP26" i="22"/>
  <c r="AP16" i="22"/>
  <c r="AP19" i="22"/>
  <c r="AP21" i="22"/>
  <c r="AP22" i="22"/>
  <c r="AP9" i="22"/>
  <c r="AP25" i="22"/>
  <c r="AP24" i="22"/>
  <c r="AP14" i="22"/>
  <c r="AP8" i="22"/>
  <c r="AG25" i="27"/>
  <c r="AG10" i="27"/>
  <c r="I48" i="26"/>
  <c r="I34" i="26"/>
  <c r="I30" i="26"/>
  <c r="I5" i="26"/>
  <c r="I9" i="27"/>
  <c r="I44" i="27"/>
  <c r="BO25" i="27"/>
  <c r="BO16" i="27"/>
  <c r="W47" i="21"/>
  <c r="K41" i="21"/>
  <c r="W48" i="21"/>
  <c r="W35" i="21"/>
  <c r="K35" i="21"/>
  <c r="K31" i="21"/>
  <c r="K32" i="21"/>
  <c r="K46" i="21"/>
  <c r="W40" i="21"/>
  <c r="K39" i="21"/>
  <c r="W49" i="21"/>
  <c r="W34" i="21"/>
  <c r="W30" i="21"/>
  <c r="W31" i="21"/>
  <c r="W44" i="21"/>
  <c r="K40" i="21"/>
  <c r="K38" i="21"/>
  <c r="W45" i="21"/>
  <c r="K34" i="21"/>
  <c r="K47" i="21"/>
  <c r="W29" i="21"/>
  <c r="K49" i="21"/>
  <c r="K42" i="21"/>
  <c r="K50" i="21"/>
  <c r="W36" i="21"/>
  <c r="K36" i="21"/>
  <c r="K33" i="21"/>
  <c r="W41" i="21"/>
  <c r="K30" i="21"/>
  <c r="K43" i="21"/>
  <c r="K45" i="21"/>
  <c r="W42" i="21"/>
  <c r="W46" i="21"/>
  <c r="W43" i="21"/>
  <c r="K44" i="21"/>
  <c r="W39" i="21"/>
  <c r="W33" i="21"/>
  <c r="W38" i="21"/>
  <c r="W32" i="21"/>
  <c r="W50" i="21"/>
  <c r="K37" i="21"/>
  <c r="K48" i="21"/>
  <c r="P18" i="30"/>
  <c r="O16" i="30"/>
  <c r="AT15" i="29"/>
  <c r="BI9" i="29"/>
  <c r="BI10" i="29"/>
  <c r="BI25" i="29"/>
  <c r="G50" i="29"/>
  <c r="G9" i="29"/>
  <c r="AG12" i="27"/>
  <c r="BN13" i="29"/>
  <c r="BN23" i="29"/>
  <c r="I35" i="27"/>
  <c r="K26" i="29"/>
  <c r="K21" i="29"/>
  <c r="K5" i="29"/>
  <c r="K15" i="29"/>
  <c r="K16" i="29"/>
  <c r="I5" i="29"/>
  <c r="I45" i="29"/>
  <c r="I25" i="29"/>
  <c r="I43" i="29"/>
  <c r="I38" i="29"/>
  <c r="I24" i="29"/>
  <c r="I15" i="29"/>
  <c r="L15" i="28"/>
  <c r="L9" i="28"/>
  <c r="L8" i="28"/>
  <c r="I24" i="28"/>
  <c r="I42" i="28"/>
  <c r="I21" i="28"/>
  <c r="U46" i="68" s="1"/>
  <c r="I31" i="28"/>
  <c r="AB45" i="26"/>
  <c r="AE17" i="27"/>
  <c r="AI21" i="26"/>
  <c r="O29" i="28"/>
  <c r="O37" i="28"/>
  <c r="BJ23" i="27"/>
  <c r="BJ24" i="27"/>
  <c r="AK5" i="27"/>
  <c r="AK6" i="27"/>
  <c r="Q20" i="41"/>
  <c r="Z31" i="30"/>
  <c r="BP6" i="31"/>
  <c r="W32" i="31"/>
  <c r="K48" i="31"/>
  <c r="AR5" i="31"/>
  <c r="Q11" i="31"/>
  <c r="Q16" i="31"/>
  <c r="Z30" i="30"/>
  <c r="K25" i="30"/>
  <c r="O23" i="30"/>
  <c r="AJ17" i="29"/>
  <c r="AT18" i="29"/>
  <c r="BI16" i="29"/>
  <c r="BI11" i="29"/>
  <c r="BI13" i="29"/>
  <c r="BI26" i="29"/>
  <c r="AP15" i="27"/>
  <c r="AG13" i="27"/>
  <c r="AE10" i="27"/>
  <c r="AP12" i="27"/>
  <c r="BO10" i="27"/>
  <c r="I17" i="27"/>
  <c r="Q46" i="28"/>
  <c r="Q49" i="28"/>
  <c r="Q45" i="28"/>
  <c r="Q42" i="28"/>
  <c r="AC32" i="28"/>
  <c r="Q32" i="28"/>
  <c r="AC35" i="28"/>
  <c r="X50" i="28"/>
  <c r="X49" i="28"/>
  <c r="X41" i="28"/>
  <c r="L36" i="28"/>
  <c r="L30" i="28"/>
  <c r="AI15" i="26"/>
  <c r="G14" i="23"/>
  <c r="G40" i="23"/>
  <c r="AE14" i="23"/>
  <c r="AE18" i="23"/>
  <c r="AE16" i="23"/>
  <c r="AC38" i="24"/>
  <c r="Q37" i="24"/>
  <c r="AC36" i="24"/>
  <c r="AP8" i="24"/>
  <c r="AP22" i="24"/>
  <c r="AO24" i="23"/>
  <c r="AO14" i="23"/>
  <c r="AO22" i="23"/>
  <c r="AO21" i="23"/>
  <c r="AO25" i="23"/>
  <c r="AO10" i="23"/>
  <c r="J48" i="22"/>
  <c r="J39" i="22"/>
  <c r="J30" i="22"/>
  <c r="J38" i="22"/>
  <c r="J32" i="22"/>
  <c r="V44" i="22"/>
  <c r="V47" i="22"/>
  <c r="V46" i="22"/>
  <c r="V37" i="22"/>
  <c r="V50" i="22"/>
  <c r="J37" i="22"/>
  <c r="J31" i="22"/>
  <c r="J41" i="22"/>
  <c r="J46" i="22"/>
  <c r="V30" i="22"/>
  <c r="J45" i="22"/>
  <c r="J36" i="22"/>
  <c r="J35" i="22"/>
  <c r="V36" i="22"/>
  <c r="V39" i="22"/>
  <c r="J40" i="22"/>
  <c r="V29" i="22"/>
  <c r="J50" i="22"/>
  <c r="V49" i="22"/>
  <c r="V40" i="22"/>
  <c r="V31" i="22"/>
  <c r="V32" i="22"/>
  <c r="V41" i="22"/>
  <c r="V45" i="22"/>
  <c r="J49" i="22"/>
  <c r="V48" i="22"/>
  <c r="I38" i="22"/>
  <c r="I20" i="22"/>
  <c r="I30" i="22"/>
  <c r="I9" i="22"/>
  <c r="I26" i="22"/>
  <c r="I23" i="22"/>
  <c r="I7" i="22"/>
  <c r="I21" i="22"/>
  <c r="I10" i="22"/>
  <c r="I31" i="22"/>
  <c r="I11" i="22"/>
  <c r="I50" i="22"/>
  <c r="P22" i="22"/>
  <c r="P20" i="22"/>
  <c r="P18" i="22"/>
  <c r="AR7" i="28"/>
  <c r="AR15" i="28"/>
  <c r="AR23" i="28"/>
  <c r="M38" i="27"/>
  <c r="H14" i="27"/>
  <c r="H13" i="27"/>
  <c r="H39" i="27"/>
  <c r="H26" i="27"/>
  <c r="H41" i="27"/>
  <c r="H37" i="27"/>
  <c r="AO15" i="27"/>
  <c r="AB37" i="27"/>
  <c r="AI7" i="27"/>
  <c r="AI9" i="27"/>
  <c r="AI10" i="27"/>
  <c r="O35" i="27"/>
  <c r="BM6" i="26"/>
  <c r="BM19" i="26"/>
  <c r="BM21" i="26"/>
  <c r="BM24" i="26"/>
  <c r="AQ12" i="26"/>
  <c r="AQ16" i="26"/>
  <c r="G33" i="26"/>
  <c r="AH9" i="26"/>
  <c r="BJ17" i="26"/>
  <c r="BJ25" i="26"/>
  <c r="S22" i="26"/>
  <c r="BJ15" i="24"/>
  <c r="BJ14" i="24"/>
  <c r="BJ25" i="24"/>
  <c r="BI25" i="24"/>
  <c r="J32" i="24"/>
  <c r="J30" i="24"/>
  <c r="G26" i="24"/>
  <c r="Q31" i="24"/>
  <c r="AC32" i="24"/>
  <c r="AC46" i="24"/>
  <c r="Q44" i="24"/>
  <c r="AP14" i="24"/>
  <c r="AP21" i="24"/>
  <c r="AO20" i="23"/>
  <c r="P36" i="23"/>
  <c r="AB29" i="23"/>
  <c r="P49" i="23"/>
  <c r="AB44" i="23"/>
  <c r="P29" i="23"/>
  <c r="P37" i="23"/>
  <c r="AB37" i="23"/>
  <c r="AB30" i="23"/>
  <c r="BL14" i="23"/>
  <c r="BL18" i="23"/>
  <c r="BL21" i="23"/>
  <c r="BL13" i="23"/>
  <c r="V38" i="22"/>
  <c r="V34" i="22"/>
  <c r="P11" i="21"/>
  <c r="AB48" i="21"/>
  <c r="AB43" i="21"/>
  <c r="AB34" i="21"/>
  <c r="P46" i="21"/>
  <c r="P40" i="21"/>
  <c r="P34" i="21"/>
  <c r="P37" i="21"/>
  <c r="AB32" i="21"/>
  <c r="P47" i="21"/>
  <c r="P42" i="21"/>
  <c r="P33" i="21"/>
  <c r="AB44" i="21"/>
  <c r="AB39" i="21"/>
  <c r="AB33" i="21"/>
  <c r="AB36" i="21"/>
  <c r="AB49" i="21"/>
  <c r="AB40" i="21"/>
  <c r="AB31" i="21"/>
  <c r="P44" i="21"/>
  <c r="AB38" i="21"/>
  <c r="P32" i="21"/>
  <c r="AB45" i="21"/>
  <c r="P50" i="21"/>
  <c r="P45" i="21"/>
  <c r="P36" i="21"/>
  <c r="P29" i="21"/>
  <c r="P41" i="21"/>
  <c r="AB35" i="21"/>
  <c r="P43" i="21"/>
  <c r="P35" i="21"/>
  <c r="S10" i="26"/>
  <c r="S6" i="26"/>
  <c r="BM8" i="26"/>
  <c r="BM16" i="26"/>
  <c r="AQ17" i="26"/>
  <c r="AH18" i="26"/>
  <c r="BJ9" i="26"/>
  <c r="BJ23" i="26"/>
  <c r="S19" i="26"/>
  <c r="AH12" i="26"/>
  <c r="BJ22" i="24"/>
  <c r="BJ18" i="24"/>
  <c r="BJ26" i="24"/>
  <c r="Q36" i="24"/>
  <c r="Q42" i="24"/>
  <c r="Q48" i="24"/>
  <c r="P14" i="21"/>
  <c r="P26" i="21"/>
  <c r="P16" i="21"/>
  <c r="P25" i="21"/>
  <c r="P15" i="21"/>
  <c r="P9" i="21"/>
  <c r="P23" i="21"/>
  <c r="P10" i="21"/>
  <c r="P12" i="21"/>
  <c r="P19" i="21"/>
  <c r="P8" i="21"/>
  <c r="P7" i="21"/>
  <c r="P21" i="21"/>
  <c r="P18" i="21"/>
  <c r="P13" i="21"/>
  <c r="AC48" i="24"/>
  <c r="AC39" i="24"/>
  <c r="AC30" i="24"/>
  <c r="Q39" i="24"/>
  <c r="AC49" i="24"/>
  <c r="AC34" i="24"/>
  <c r="AC41" i="24"/>
  <c r="AC29" i="24"/>
  <c r="Q47" i="24"/>
  <c r="Q38" i="24"/>
  <c r="Q29" i="24"/>
  <c r="AC37" i="24"/>
  <c r="Q43" i="24"/>
  <c r="Q34" i="24"/>
  <c r="Q40" i="24"/>
  <c r="Q50" i="24"/>
  <c r="Q41" i="24"/>
  <c r="Q32" i="24"/>
  <c r="AC44" i="24"/>
  <c r="AC50" i="24"/>
  <c r="AC47" i="24"/>
  <c r="AC40" i="24"/>
  <c r="Q45" i="24"/>
  <c r="AC21" i="24" s="1"/>
  <c r="BC21" i="24" s="1"/>
  <c r="AP15" i="24"/>
  <c r="AP7" i="24"/>
  <c r="AP20" i="24"/>
  <c r="AP25" i="24"/>
  <c r="AP26" i="24"/>
  <c r="AP5" i="24"/>
  <c r="AP18" i="24"/>
  <c r="AP23" i="24"/>
  <c r="AP17" i="24"/>
  <c r="AP9" i="24"/>
  <c r="AP13" i="24"/>
  <c r="R24" i="19"/>
  <c r="R26" i="19"/>
  <c r="R23" i="19"/>
  <c r="R19" i="19"/>
  <c r="R22" i="19"/>
  <c r="R21" i="19"/>
  <c r="R16" i="19"/>
  <c r="R13" i="19"/>
  <c r="R10" i="19"/>
  <c r="R9" i="19"/>
  <c r="R7" i="19"/>
  <c r="R5" i="19"/>
  <c r="R20" i="19"/>
  <c r="R17" i="19"/>
  <c r="R18" i="19"/>
  <c r="R12" i="19"/>
  <c r="R15" i="19"/>
  <c r="R25" i="19"/>
  <c r="R14" i="19"/>
  <c r="R8" i="19"/>
  <c r="R11" i="19"/>
  <c r="R6" i="19"/>
  <c r="Q33" i="24"/>
  <c r="AC35" i="24"/>
  <c r="Q35" i="24"/>
  <c r="AP12" i="24"/>
  <c r="AP24" i="24"/>
  <c r="J26" i="19"/>
  <c r="J25" i="19"/>
  <c r="J23" i="19"/>
  <c r="J21" i="19"/>
  <c r="J19" i="19"/>
  <c r="J17" i="19"/>
  <c r="J14" i="19"/>
  <c r="J11" i="19"/>
  <c r="J24" i="19"/>
  <c r="J22" i="19"/>
  <c r="J16" i="19"/>
  <c r="J8" i="19"/>
  <c r="J9" i="19"/>
  <c r="J12" i="19"/>
  <c r="J5" i="19"/>
  <c r="J20" i="19"/>
  <c r="J15" i="19"/>
  <c r="J10" i="19"/>
  <c r="J7" i="19"/>
  <c r="J13" i="19"/>
  <c r="J6" i="19"/>
  <c r="J18" i="19"/>
  <c r="AQ7" i="21"/>
  <c r="AQ13" i="21"/>
  <c r="AQ23" i="21"/>
  <c r="M50" i="19"/>
  <c r="Y48" i="19"/>
  <c r="M47" i="19"/>
  <c r="Y45" i="19"/>
  <c r="M44" i="19"/>
  <c r="Y42" i="19"/>
  <c r="M40" i="19"/>
  <c r="Y38" i="19"/>
  <c r="M49" i="19"/>
  <c r="Y47" i="19"/>
  <c r="M43" i="19"/>
  <c r="Y41" i="19"/>
  <c r="M38" i="19"/>
  <c r="Y36" i="19"/>
  <c r="M36" i="19"/>
  <c r="Y34" i="19"/>
  <c r="M39" i="19"/>
  <c r="Y33" i="19"/>
  <c r="Y35" i="19"/>
  <c r="Y32" i="19"/>
  <c r="Y29" i="19"/>
  <c r="Y50" i="19"/>
  <c r="M48" i="19"/>
  <c r="Y44" i="19"/>
  <c r="M42" i="19"/>
  <c r="M37" i="19"/>
  <c r="M31" i="19"/>
  <c r="M35" i="19"/>
  <c r="Y46" i="19"/>
  <c r="M45" i="19"/>
  <c r="Y49" i="19"/>
  <c r="Y43" i="19"/>
  <c r="M41" i="19"/>
  <c r="Y37" i="19"/>
  <c r="Y30" i="19"/>
  <c r="M29" i="19"/>
  <c r="M30" i="19"/>
  <c r="Y40" i="19"/>
  <c r="M33" i="19"/>
  <c r="Y31" i="19"/>
  <c r="M46" i="19"/>
  <c r="M32" i="19"/>
  <c r="M34" i="19"/>
  <c r="Y39" i="19"/>
  <c r="Z10" i="19"/>
  <c r="AZ10" i="19" s="1"/>
  <c r="BI14" i="21"/>
  <c r="BI18" i="21"/>
  <c r="BI16" i="21"/>
  <c r="AQ14" i="21"/>
  <c r="AQ19" i="21"/>
  <c r="AS22" i="19"/>
  <c r="AS24" i="19"/>
  <c r="AS19" i="19"/>
  <c r="AS26" i="19"/>
  <c r="AS25" i="19"/>
  <c r="AS20" i="19"/>
  <c r="AS12" i="19"/>
  <c r="AS10" i="19"/>
  <c r="AS7" i="19"/>
  <c r="AS13" i="19"/>
  <c r="AS8" i="19"/>
  <c r="AS21" i="19"/>
  <c r="AS23" i="19"/>
  <c r="AS17" i="19"/>
  <c r="AS16" i="19"/>
  <c r="AS15" i="19"/>
  <c r="AS14" i="19"/>
  <c r="AS6" i="19"/>
  <c r="AS18" i="19"/>
  <c r="AS11" i="19"/>
  <c r="AS5" i="19"/>
  <c r="AS9" i="19"/>
  <c r="AQ10" i="21"/>
  <c r="AQ18" i="21"/>
  <c r="AQ20" i="21"/>
  <c r="AQ24" i="21"/>
  <c r="AK22" i="19"/>
  <c r="AK25" i="19"/>
  <c r="AK21" i="19"/>
  <c r="AK17" i="19"/>
  <c r="AK19" i="19"/>
  <c r="AK18" i="19"/>
  <c r="AK26" i="19"/>
  <c r="AK16" i="19"/>
  <c r="AK12" i="19"/>
  <c r="AK9" i="19"/>
  <c r="AK7" i="19"/>
  <c r="AK5" i="19"/>
  <c r="AK24" i="19"/>
  <c r="AK20" i="19"/>
  <c r="AK6" i="19"/>
  <c r="AK8" i="19"/>
  <c r="AK23" i="19"/>
  <c r="AK14" i="19"/>
  <c r="AK10" i="19"/>
  <c r="AK13" i="19"/>
  <c r="AK11" i="19"/>
  <c r="AK15" i="19"/>
  <c r="Z8" i="19"/>
  <c r="AZ8" i="19" s="1"/>
  <c r="Z17" i="19"/>
  <c r="AZ17" i="19" s="1"/>
  <c r="AQ5" i="21"/>
  <c r="AQ12" i="21"/>
  <c r="AE22" i="19"/>
  <c r="AE18" i="19"/>
  <c r="AE23" i="19"/>
  <c r="AE24" i="19"/>
  <c r="AE21" i="19"/>
  <c r="AE15" i="19"/>
  <c r="AE9" i="19"/>
  <c r="AE7" i="19"/>
  <c r="AE5" i="19"/>
  <c r="AE19" i="19"/>
  <c r="AE20" i="19"/>
  <c r="AE17" i="19"/>
  <c r="AE16" i="19"/>
  <c r="AE8" i="19"/>
  <c r="AE25" i="19"/>
  <c r="AE11" i="19"/>
  <c r="AE14" i="19"/>
  <c r="AE10" i="19"/>
  <c r="AE6" i="19"/>
  <c r="AE12" i="19"/>
  <c r="AE26" i="19"/>
  <c r="AE13" i="19"/>
  <c r="O4" i="41"/>
  <c r="Q8" i="41"/>
  <c r="O15" i="41"/>
  <c r="O18" i="41"/>
  <c r="AI25" i="31"/>
  <c r="AC32" i="31"/>
  <c r="Q45" i="31"/>
  <c r="AO8" i="30"/>
  <c r="AO15" i="30"/>
  <c r="AO22" i="30"/>
  <c r="AU23" i="30"/>
  <c r="BM7" i="30"/>
  <c r="BM13" i="30"/>
  <c r="BM17" i="30"/>
  <c r="AH17" i="30"/>
  <c r="AT16" i="29"/>
  <c r="AJ10" i="29"/>
  <c r="AJ19" i="29"/>
  <c r="AJ16" i="29"/>
  <c r="AF22" i="29"/>
  <c r="AO10" i="29"/>
  <c r="AO11" i="29"/>
  <c r="AO23" i="29"/>
  <c r="AT13" i="29"/>
  <c r="AT14" i="29"/>
  <c r="BP20" i="29"/>
  <c r="AI20" i="28"/>
  <c r="P8" i="28"/>
  <c r="G8" i="27"/>
  <c r="G37" i="27"/>
  <c r="BL15" i="27"/>
  <c r="BK25" i="27"/>
  <c r="AR12" i="26"/>
  <c r="E7" i="26"/>
  <c r="BP24" i="26"/>
  <c r="AC39" i="26"/>
  <c r="AC15" i="26" s="1"/>
  <c r="BC15" i="26" s="1"/>
  <c r="BO25" i="26"/>
  <c r="BI11" i="24"/>
  <c r="BI6" i="24"/>
  <c r="BI14" i="24"/>
  <c r="BI17" i="24"/>
  <c r="G41" i="24"/>
  <c r="G32" i="24"/>
  <c r="G40" i="24"/>
  <c r="G23" i="24"/>
  <c r="G37" i="24"/>
  <c r="G39" i="24"/>
  <c r="L13" i="24"/>
  <c r="AE14" i="24"/>
  <c r="AE21" i="24"/>
  <c r="BI7" i="24"/>
  <c r="L15" i="24"/>
  <c r="L21" i="24"/>
  <c r="L26" i="24"/>
  <c r="V19" i="23"/>
  <c r="AV19" i="23" s="1"/>
  <c r="S7" i="23"/>
  <c r="S17" i="23"/>
  <c r="S18" i="23"/>
  <c r="S26" i="23"/>
  <c r="AD6" i="23"/>
  <c r="AD25" i="23"/>
  <c r="AD11" i="23"/>
  <c r="BL11" i="23"/>
  <c r="BL25" i="23"/>
  <c r="BL16" i="23"/>
  <c r="AU15" i="23"/>
  <c r="AU16" i="23"/>
  <c r="AU18" i="23"/>
  <c r="AH22" i="22"/>
  <c r="AI12" i="22"/>
  <c r="BK8" i="22"/>
  <c r="BK21" i="22"/>
  <c r="AU8" i="22"/>
  <c r="AU9" i="22"/>
  <c r="AU22" i="22"/>
  <c r="AI8" i="22"/>
  <c r="AU19" i="22"/>
  <c r="G19" i="22"/>
  <c r="G10" i="22"/>
  <c r="G47" i="22"/>
  <c r="G26" i="22"/>
  <c r="G46" i="22"/>
  <c r="AI14" i="22"/>
  <c r="AI22" i="22"/>
  <c r="AI26" i="22"/>
  <c r="AH6" i="22"/>
  <c r="AH21" i="22"/>
  <c r="T11" i="22"/>
  <c r="O9" i="51" s="1"/>
  <c r="T13" i="22"/>
  <c r="O11" i="51" s="1"/>
  <c r="T15" i="22"/>
  <c r="O13" i="51" s="1"/>
  <c r="BP8" i="21"/>
  <c r="BP7" i="21"/>
  <c r="BP25" i="21"/>
  <c r="BM16" i="20"/>
  <c r="BM14" i="20"/>
  <c r="BM12" i="20"/>
  <c r="BM21" i="20"/>
  <c r="BM20" i="20"/>
  <c r="BM26" i="20"/>
  <c r="BM18" i="20"/>
  <c r="BM22" i="20"/>
  <c r="BM17" i="20"/>
  <c r="BM13" i="20"/>
  <c r="BM19" i="20"/>
  <c r="BM15" i="20"/>
  <c r="BM11" i="20"/>
  <c r="BM6" i="20"/>
  <c r="BM25" i="20"/>
  <c r="BM10" i="20"/>
  <c r="BM23" i="20"/>
  <c r="BM9" i="20"/>
  <c r="BM8" i="20"/>
  <c r="BM24" i="20"/>
  <c r="BM5" i="20"/>
  <c r="BM7" i="20"/>
  <c r="T26" i="20"/>
  <c r="Q24" i="51" s="1"/>
  <c r="T25" i="20"/>
  <c r="Q23" i="51" s="1"/>
  <c r="T23" i="20"/>
  <c r="Q21" i="51" s="1"/>
  <c r="T21" i="20"/>
  <c r="Q19" i="51" s="1"/>
  <c r="T19" i="20"/>
  <c r="Q17" i="51" s="1"/>
  <c r="T22" i="20"/>
  <c r="Q20" i="51" s="1"/>
  <c r="T18" i="20"/>
  <c r="Q16" i="51" s="1"/>
  <c r="T24" i="20"/>
  <c r="Q22" i="51" s="1"/>
  <c r="T16" i="20"/>
  <c r="Q14" i="51" s="1"/>
  <c r="T17" i="20"/>
  <c r="Q15" i="51" s="1"/>
  <c r="T14" i="20"/>
  <c r="Q12" i="51" s="1"/>
  <c r="T10" i="20"/>
  <c r="Q8" i="51" s="1"/>
  <c r="T6" i="20"/>
  <c r="Q4" i="51" s="1"/>
  <c r="T13" i="20"/>
  <c r="Q11" i="51" s="1"/>
  <c r="T11" i="20"/>
  <c r="Q9" i="51" s="1"/>
  <c r="T8" i="20"/>
  <c r="Q6" i="51" s="1"/>
  <c r="T20" i="20"/>
  <c r="Q18" i="51" s="1"/>
  <c r="T15" i="20"/>
  <c r="Q13" i="51" s="1"/>
  <c r="T12" i="20"/>
  <c r="Q10" i="51" s="1"/>
  <c r="T9" i="20"/>
  <c r="Q7" i="51" s="1"/>
  <c r="T5" i="20"/>
  <c r="Q3" i="51" s="1"/>
  <c r="T7" i="20"/>
  <c r="Q5" i="51" s="1"/>
  <c r="AK23" i="20"/>
  <c r="AK19" i="20"/>
  <c r="AK22" i="20"/>
  <c r="AK26" i="20"/>
  <c r="AK25" i="20"/>
  <c r="AK21" i="20"/>
  <c r="AK17" i="20"/>
  <c r="AK13" i="20"/>
  <c r="AK10" i="20"/>
  <c r="AK8" i="20"/>
  <c r="AK6" i="20"/>
  <c r="AK14" i="20"/>
  <c r="AK20" i="20"/>
  <c r="AK11" i="20"/>
  <c r="AK7" i="20"/>
  <c r="AK12" i="20"/>
  <c r="AK16" i="20"/>
  <c r="AK15" i="20"/>
  <c r="AK9" i="20"/>
  <c r="AK24" i="20"/>
  <c r="AK18" i="20"/>
  <c r="AK5" i="20"/>
  <c r="AU25" i="20"/>
  <c r="AU16" i="20"/>
  <c r="AU14" i="20"/>
  <c r="AU21" i="20"/>
  <c r="AU24" i="20"/>
  <c r="AU18" i="20"/>
  <c r="AU22" i="20"/>
  <c r="AU19" i="20"/>
  <c r="AU17" i="20"/>
  <c r="AU13" i="20"/>
  <c r="AU8" i="20"/>
  <c r="AU26" i="20"/>
  <c r="AU12" i="20"/>
  <c r="AU11" i="20"/>
  <c r="AU10" i="20"/>
  <c r="AU6" i="20"/>
  <c r="AU23" i="20"/>
  <c r="AU20" i="20"/>
  <c r="AU9" i="20"/>
  <c r="AU15" i="20"/>
  <c r="AU7" i="20"/>
  <c r="AU5" i="20"/>
  <c r="AP24" i="20"/>
  <c r="AP22" i="20"/>
  <c r="AP20" i="20"/>
  <c r="AP18" i="20"/>
  <c r="AP23" i="20"/>
  <c r="AP19" i="20"/>
  <c r="AP25" i="20"/>
  <c r="AP21" i="20"/>
  <c r="AP12" i="20"/>
  <c r="AP16" i="20"/>
  <c r="AP10" i="20"/>
  <c r="AP6" i="20"/>
  <c r="AP17" i="20"/>
  <c r="AP14" i="20"/>
  <c r="AP13" i="20"/>
  <c r="AP5" i="20"/>
  <c r="AP26" i="20"/>
  <c r="AP7" i="20"/>
  <c r="AP11" i="20"/>
  <c r="AP15" i="20"/>
  <c r="AP9" i="20"/>
  <c r="AP8" i="20"/>
  <c r="AN24" i="20"/>
  <c r="AN20" i="20"/>
  <c r="AN26" i="20"/>
  <c r="AN25" i="20"/>
  <c r="AN21" i="20"/>
  <c r="Q106" i="68" s="1"/>
  <c r="AN11" i="20"/>
  <c r="AN9" i="20"/>
  <c r="AN7" i="20"/>
  <c r="AN5" i="20"/>
  <c r="AN16" i="20"/>
  <c r="AN13" i="20"/>
  <c r="AN17" i="20"/>
  <c r="AN15" i="20"/>
  <c r="AN8" i="20"/>
  <c r="AN14" i="20"/>
  <c r="AN22" i="20"/>
  <c r="AN18" i="20"/>
  <c r="AN23" i="20"/>
  <c r="AN19" i="20"/>
  <c r="AN12" i="20"/>
  <c r="AN6" i="20"/>
  <c r="AN10" i="20"/>
  <c r="N50" i="20"/>
  <c r="Z48" i="20"/>
  <c r="N47" i="20"/>
  <c r="Z45" i="20"/>
  <c r="N44" i="20"/>
  <c r="Z42" i="20"/>
  <c r="N41" i="20"/>
  <c r="Z39" i="20"/>
  <c r="N38" i="20"/>
  <c r="Z36" i="20"/>
  <c r="N35" i="20"/>
  <c r="Z33" i="20"/>
  <c r="N32" i="20"/>
  <c r="Z30" i="20"/>
  <c r="N29" i="20"/>
  <c r="N48" i="20"/>
  <c r="Z46" i="20"/>
  <c r="N46" i="20"/>
  <c r="N43" i="20"/>
  <c r="N42" i="20"/>
  <c r="Z41" i="20"/>
  <c r="Z40" i="20"/>
  <c r="N37" i="20"/>
  <c r="N36" i="20"/>
  <c r="Z35" i="20"/>
  <c r="Z34" i="20"/>
  <c r="Z50" i="20"/>
  <c r="Z49" i="20"/>
  <c r="Z32" i="20"/>
  <c r="Z31" i="20"/>
  <c r="N45" i="20"/>
  <c r="Z43" i="20"/>
  <c r="Z38" i="20"/>
  <c r="N33" i="20"/>
  <c r="N40" i="20"/>
  <c r="N30" i="20"/>
  <c r="Z29" i="20"/>
  <c r="N34" i="20"/>
  <c r="N39" i="20"/>
  <c r="N49" i="20"/>
  <c r="Z47" i="20"/>
  <c r="Z44" i="20"/>
  <c r="Z37" i="20"/>
  <c r="N31" i="20"/>
  <c r="BP20" i="21"/>
  <c r="BP11" i="21"/>
  <c r="AJ24" i="20"/>
  <c r="AJ22" i="20"/>
  <c r="AJ20" i="20"/>
  <c r="AJ18" i="20"/>
  <c r="AJ26" i="20"/>
  <c r="AJ25" i="20"/>
  <c r="AJ19" i="20"/>
  <c r="AJ16" i="20"/>
  <c r="AJ23" i="20"/>
  <c r="AJ15" i="20"/>
  <c r="AJ14" i="20"/>
  <c r="AJ9" i="20"/>
  <c r="AJ17" i="20"/>
  <c r="AJ11" i="20"/>
  <c r="AJ7" i="20"/>
  <c r="AJ10" i="20"/>
  <c r="AJ8" i="20"/>
  <c r="AJ13" i="20"/>
  <c r="AJ6" i="20"/>
  <c r="AJ21" i="20"/>
  <c r="AJ12" i="20"/>
  <c r="AJ5" i="20"/>
  <c r="AO26" i="20"/>
  <c r="AO25" i="20"/>
  <c r="AO21" i="20"/>
  <c r="AO16" i="20"/>
  <c r="AO14" i="20"/>
  <c r="AO20" i="20"/>
  <c r="AO23" i="20"/>
  <c r="AO24" i="20"/>
  <c r="AO15" i="20"/>
  <c r="AO12" i="20"/>
  <c r="AO13" i="20"/>
  <c r="AO9" i="20"/>
  <c r="AO5" i="20"/>
  <c r="AO22" i="20"/>
  <c r="AO10" i="20"/>
  <c r="AO18" i="20"/>
  <c r="AO19" i="20"/>
  <c r="AO7" i="20"/>
  <c r="AO17" i="20"/>
  <c r="AO8" i="20"/>
  <c r="AO11" i="20"/>
  <c r="AO6" i="20"/>
  <c r="BJ25" i="20"/>
  <c r="BJ24" i="20"/>
  <c r="BJ21" i="20"/>
  <c r="BJ17" i="20"/>
  <c r="BJ15" i="20"/>
  <c r="BJ13" i="20"/>
  <c r="BJ22" i="20"/>
  <c r="BJ26" i="20"/>
  <c r="BJ18" i="20"/>
  <c r="BJ19" i="20"/>
  <c r="BJ9" i="20"/>
  <c r="BJ5" i="20"/>
  <c r="BJ23" i="20"/>
  <c r="BJ14" i="20"/>
  <c r="BJ7" i="20"/>
  <c r="BJ6" i="20"/>
  <c r="BJ16" i="20"/>
  <c r="BJ11" i="20"/>
  <c r="BJ20" i="20"/>
  <c r="BJ12" i="20"/>
  <c r="BJ8" i="20"/>
  <c r="BJ10" i="20"/>
  <c r="BP25" i="20"/>
  <c r="BP24" i="20"/>
  <c r="BP26" i="20"/>
  <c r="BP20" i="20"/>
  <c r="BP15" i="20"/>
  <c r="BP13" i="20"/>
  <c r="BP23" i="20"/>
  <c r="BP19" i="20"/>
  <c r="BP14" i="20"/>
  <c r="BP12" i="20"/>
  <c r="BP18" i="20"/>
  <c r="BP16" i="20"/>
  <c r="BP8" i="20"/>
  <c r="BP10" i="20"/>
  <c r="BP11" i="20"/>
  <c r="BP9" i="20"/>
  <c r="BP17" i="20"/>
  <c r="BP7" i="20"/>
  <c r="BP22" i="20"/>
  <c r="BP21" i="20"/>
  <c r="BP5" i="20"/>
  <c r="BP6" i="20"/>
  <c r="BO26" i="20"/>
  <c r="BO20" i="20"/>
  <c r="BO25" i="20"/>
  <c r="BO24" i="20"/>
  <c r="BO23" i="20"/>
  <c r="BO17" i="20"/>
  <c r="BO10" i="20"/>
  <c r="BO8" i="20"/>
  <c r="BO6" i="20"/>
  <c r="BO18" i="20"/>
  <c r="BO16" i="20"/>
  <c r="BO22" i="20"/>
  <c r="BO13" i="20"/>
  <c r="BO5" i="20"/>
  <c r="BO15" i="20"/>
  <c r="BO11" i="20"/>
  <c r="BO9" i="20"/>
  <c r="BO14" i="20"/>
  <c r="BO12" i="20"/>
  <c r="BO7" i="20"/>
  <c r="BO21" i="20"/>
  <c r="BO19" i="20"/>
  <c r="V49" i="20"/>
  <c r="J48" i="20"/>
  <c r="V46" i="20"/>
  <c r="J45" i="20"/>
  <c r="V43" i="20"/>
  <c r="J42" i="20"/>
  <c r="V40" i="20"/>
  <c r="J39" i="20"/>
  <c r="V37" i="20"/>
  <c r="J36" i="20"/>
  <c r="V34" i="20"/>
  <c r="J33" i="20"/>
  <c r="V31" i="20"/>
  <c r="J30" i="20"/>
  <c r="J49" i="20"/>
  <c r="V47" i="20"/>
  <c r="J47" i="20"/>
  <c r="J35" i="20"/>
  <c r="J34" i="20"/>
  <c r="V33" i="20"/>
  <c r="V32" i="20"/>
  <c r="V44" i="20"/>
  <c r="J29" i="20"/>
  <c r="V48" i="20"/>
  <c r="V42" i="20"/>
  <c r="V41" i="20"/>
  <c r="J38" i="20"/>
  <c r="J37" i="20"/>
  <c r="V50" i="20"/>
  <c r="J32" i="20"/>
  <c r="V38" i="20"/>
  <c r="J50" i="20"/>
  <c r="J44" i="20"/>
  <c r="V35" i="20"/>
  <c r="J46" i="20"/>
  <c r="J40" i="20"/>
  <c r="V39" i="20"/>
  <c r="V45" i="20"/>
  <c r="J41" i="20"/>
  <c r="V30" i="20"/>
  <c r="V36" i="20"/>
  <c r="J43" i="20"/>
  <c r="V29" i="20"/>
  <c r="J31" i="20"/>
  <c r="K24" i="20"/>
  <c r="K22" i="20"/>
  <c r="K20" i="20"/>
  <c r="K18" i="20"/>
  <c r="K21" i="20"/>
  <c r="K15" i="20"/>
  <c r="K17" i="20"/>
  <c r="K14" i="20"/>
  <c r="K26" i="20"/>
  <c r="K9" i="20"/>
  <c r="K5" i="20"/>
  <c r="K12" i="20"/>
  <c r="K8" i="20"/>
  <c r="K6" i="20"/>
  <c r="K25" i="20"/>
  <c r="K23" i="20"/>
  <c r="K11" i="20"/>
  <c r="K10" i="20"/>
  <c r="K13" i="20"/>
  <c r="K7" i="20"/>
  <c r="K16" i="20"/>
  <c r="K19" i="20"/>
  <c r="AO18" i="30"/>
  <c r="AO17" i="30"/>
  <c r="BM12" i="30"/>
  <c r="BM19" i="30"/>
  <c r="AT16" i="30"/>
  <c r="AJ11" i="29"/>
  <c r="AJ25" i="29"/>
  <c r="AJ20" i="29"/>
  <c r="AO19" i="29"/>
  <c r="AO25" i="29"/>
  <c r="AT6" i="29"/>
  <c r="AT23" i="29"/>
  <c r="AT22" i="29"/>
  <c r="BP15" i="29"/>
  <c r="AJ15" i="29"/>
  <c r="BN17" i="28"/>
  <c r="AT17" i="29"/>
  <c r="BP7" i="27"/>
  <c r="G7" i="27"/>
  <c r="G48" i="27"/>
  <c r="AH22" i="27"/>
  <c r="AR6" i="26"/>
  <c r="AE9" i="24"/>
  <c r="BI26" i="24"/>
  <c r="BI5" i="24"/>
  <c r="BI20" i="24"/>
  <c r="G10" i="24"/>
  <c r="G34" i="24"/>
  <c r="G8" i="24"/>
  <c r="G25" i="24"/>
  <c r="G49" i="24"/>
  <c r="G46" i="24"/>
  <c r="G45" i="24"/>
  <c r="AE8" i="24"/>
  <c r="AE15" i="24"/>
  <c r="AE25" i="24"/>
  <c r="AE5" i="24"/>
  <c r="AE7" i="24"/>
  <c r="L18" i="24"/>
  <c r="L23" i="24"/>
  <c r="S11" i="23"/>
  <c r="S13" i="23"/>
  <c r="S24" i="23"/>
  <c r="AD15" i="23"/>
  <c r="AD18" i="23"/>
  <c r="AD22" i="23"/>
  <c r="AD20" i="23"/>
  <c r="BL15" i="23"/>
  <c r="BL5" i="23"/>
  <c r="BL19" i="23"/>
  <c r="BL20" i="23"/>
  <c r="AU12" i="23"/>
  <c r="AU14" i="23"/>
  <c r="AU25" i="23"/>
  <c r="G16" i="22"/>
  <c r="AU5" i="22"/>
  <c r="BK24" i="22"/>
  <c r="BK13" i="22"/>
  <c r="BK25" i="22"/>
  <c r="AU12" i="22"/>
  <c r="AU14" i="22"/>
  <c r="AU25" i="22"/>
  <c r="AI5" i="22"/>
  <c r="G5" i="22"/>
  <c r="G18" i="22"/>
  <c r="G13" i="22"/>
  <c r="G49" i="22"/>
  <c r="G39" i="22"/>
  <c r="G42" i="22"/>
  <c r="AI6" i="22"/>
  <c r="AI21" i="22"/>
  <c r="AH24" i="22"/>
  <c r="AH25" i="22"/>
  <c r="T26" i="22"/>
  <c r="O24" i="51" s="1"/>
  <c r="T18" i="22"/>
  <c r="O16" i="51" s="1"/>
  <c r="T19" i="22"/>
  <c r="O17" i="51" s="1"/>
  <c r="BP14" i="21"/>
  <c r="BP12" i="21"/>
  <c r="BP18" i="21"/>
  <c r="M50" i="20"/>
  <c r="Y48" i="20"/>
  <c r="M47" i="20"/>
  <c r="Y45" i="20"/>
  <c r="M48" i="20"/>
  <c r="Y46" i="20"/>
  <c r="M46" i="20"/>
  <c r="Y50" i="20"/>
  <c r="M45" i="20"/>
  <c r="Y44" i="20"/>
  <c r="M44" i="20"/>
  <c r="Y43" i="20"/>
  <c r="Y42" i="20"/>
  <c r="Y49" i="20"/>
  <c r="M49" i="20"/>
  <c r="Y47" i="20"/>
  <c r="M40" i="20"/>
  <c r="M39" i="20"/>
  <c r="Y38" i="20"/>
  <c r="M38" i="20"/>
  <c r="Y37" i="20"/>
  <c r="Y36" i="20"/>
  <c r="Y35" i="20"/>
  <c r="Y34" i="20"/>
  <c r="Y33" i="20"/>
  <c r="M31" i="20"/>
  <c r="M30" i="20"/>
  <c r="M29" i="20"/>
  <c r="Y41" i="20"/>
  <c r="M36" i="20"/>
  <c r="M33" i="20"/>
  <c r="Y32" i="20"/>
  <c r="Y39" i="20"/>
  <c r="M37" i="20"/>
  <c r="M43" i="20"/>
  <c r="M41" i="20"/>
  <c r="M42" i="20"/>
  <c r="M32" i="20"/>
  <c r="Y31" i="20"/>
  <c r="Y30" i="20"/>
  <c r="M34" i="20"/>
  <c r="M35" i="20"/>
  <c r="Y29" i="20"/>
  <c r="Y40" i="20"/>
  <c r="AT26" i="20"/>
  <c r="AT24" i="20"/>
  <c r="AT20" i="20"/>
  <c r="AT21" i="20"/>
  <c r="AT22" i="20"/>
  <c r="AT19" i="20"/>
  <c r="AT14" i="20"/>
  <c r="AT11" i="20"/>
  <c r="AT9" i="20"/>
  <c r="AT7" i="20"/>
  <c r="AT5" i="20"/>
  <c r="AT8" i="20"/>
  <c r="AT18" i="20"/>
  <c r="AT12" i="20"/>
  <c r="AT10" i="20"/>
  <c r="AT23" i="20"/>
  <c r="AT25" i="20"/>
  <c r="AT17" i="20"/>
  <c r="AT16" i="20"/>
  <c r="AT15" i="20"/>
  <c r="AT6" i="20"/>
  <c r="AT13" i="20"/>
  <c r="BK26" i="20"/>
  <c r="BK23" i="20"/>
  <c r="BK21" i="20"/>
  <c r="BK19" i="20"/>
  <c r="BK17" i="20"/>
  <c r="BK25" i="20"/>
  <c r="BK24" i="20"/>
  <c r="BK22" i="20"/>
  <c r="BK15" i="20"/>
  <c r="BK14" i="20"/>
  <c r="BK18" i="20"/>
  <c r="BK6" i="20"/>
  <c r="BK16" i="20"/>
  <c r="BK11" i="20"/>
  <c r="BK10" i="20"/>
  <c r="BK7" i="20"/>
  <c r="BK12" i="20"/>
  <c r="BK5" i="20"/>
  <c r="BK20" i="20"/>
  <c r="BK13" i="20"/>
  <c r="BK9" i="20"/>
  <c r="BK8" i="20"/>
  <c r="F49" i="20"/>
  <c r="F46" i="20"/>
  <c r="F43" i="20"/>
  <c r="F40" i="20"/>
  <c r="F37" i="20"/>
  <c r="F34" i="20"/>
  <c r="F31" i="20"/>
  <c r="F50" i="20"/>
  <c r="F48" i="20"/>
  <c r="F45" i="20"/>
  <c r="F44" i="20"/>
  <c r="F39" i="20"/>
  <c r="F38" i="20"/>
  <c r="F47" i="20"/>
  <c r="F22" i="20"/>
  <c r="F18" i="20"/>
  <c r="F41" i="20"/>
  <c r="F23" i="20"/>
  <c r="F20" i="20"/>
  <c r="F35" i="20"/>
  <c r="F19" i="20"/>
  <c r="F42" i="20"/>
  <c r="F30" i="20"/>
  <c r="F26" i="20"/>
  <c r="F25" i="20"/>
  <c r="F24" i="20"/>
  <c r="F16" i="20"/>
  <c r="F12" i="20"/>
  <c r="F10" i="20"/>
  <c r="F8" i="20"/>
  <c r="F6" i="20"/>
  <c r="F33" i="20"/>
  <c r="F21" i="20"/>
  <c r="F17" i="20"/>
  <c r="F15" i="20"/>
  <c r="F9" i="20"/>
  <c r="F5" i="20"/>
  <c r="F32" i="20"/>
  <c r="F14" i="20"/>
  <c r="F13" i="20"/>
  <c r="F7" i="20"/>
  <c r="F11" i="20"/>
  <c r="F36" i="20"/>
  <c r="F29" i="20"/>
  <c r="G50" i="20"/>
  <c r="G47" i="20"/>
  <c r="G49" i="20"/>
  <c r="G43" i="20"/>
  <c r="G42" i="20"/>
  <c r="G41" i="20"/>
  <c r="G48" i="20"/>
  <c r="G46" i="20"/>
  <c r="G37" i="20"/>
  <c r="G36" i="20"/>
  <c r="G35" i="20"/>
  <c r="G45" i="20"/>
  <c r="G44" i="20"/>
  <c r="G26" i="20"/>
  <c r="G25" i="20"/>
  <c r="G23" i="20"/>
  <c r="G19" i="20"/>
  <c r="G17" i="20"/>
  <c r="G15" i="20"/>
  <c r="G13" i="20"/>
  <c r="G38" i="20"/>
  <c r="G31" i="20"/>
  <c r="G32" i="20"/>
  <c r="G39" i="20"/>
  <c r="G34" i="20"/>
  <c r="G20" i="20"/>
  <c r="G24" i="20"/>
  <c r="G33" i="20"/>
  <c r="G21" i="20"/>
  <c r="G16" i="20"/>
  <c r="G11" i="20"/>
  <c r="G7" i="20"/>
  <c r="G18" i="20"/>
  <c r="G10" i="20"/>
  <c r="G40" i="20"/>
  <c r="G14" i="20"/>
  <c r="G8" i="20"/>
  <c r="G30" i="20"/>
  <c r="G22" i="20"/>
  <c r="G29" i="20"/>
  <c r="G9" i="20"/>
  <c r="G5" i="20"/>
  <c r="G12" i="20"/>
  <c r="G6" i="20"/>
  <c r="BI26" i="20"/>
  <c r="BI20" i="20"/>
  <c r="BI19" i="20"/>
  <c r="BI22" i="20"/>
  <c r="BI23" i="20"/>
  <c r="BI14" i="20"/>
  <c r="BI10" i="20"/>
  <c r="BI8" i="20"/>
  <c r="BI6" i="20"/>
  <c r="BI24" i="20"/>
  <c r="BI15" i="20"/>
  <c r="BI12" i="20"/>
  <c r="BI25" i="20"/>
  <c r="BI13" i="20"/>
  <c r="BI9" i="20"/>
  <c r="BI18" i="20"/>
  <c r="BI7" i="20"/>
  <c r="BI17" i="20"/>
  <c r="BI21" i="20"/>
  <c r="BI16" i="20"/>
  <c r="BI5" i="20"/>
  <c r="BI11" i="20"/>
  <c r="AI22" i="31"/>
  <c r="AR7" i="31"/>
  <c r="AO9" i="30"/>
  <c r="AO23" i="30"/>
  <c r="AO19" i="30"/>
  <c r="BM9" i="30"/>
  <c r="BM21" i="30"/>
  <c r="BM24" i="30"/>
  <c r="AT21" i="30"/>
  <c r="BM18" i="30"/>
  <c r="AJ23" i="29"/>
  <c r="AJ22" i="29"/>
  <c r="AO16" i="29"/>
  <c r="AO14" i="30"/>
  <c r="AT8" i="29"/>
  <c r="AT7" i="29"/>
  <c r="AT24" i="29"/>
  <c r="AI5" i="28"/>
  <c r="AI21" i="28"/>
  <c r="F12" i="28"/>
  <c r="AJ6" i="29"/>
  <c r="AT5" i="29"/>
  <c r="BP14" i="27"/>
  <c r="G18" i="27"/>
  <c r="AI19" i="28"/>
  <c r="K18" i="26"/>
  <c r="BI25" i="26"/>
  <c r="G20" i="24"/>
  <c r="L7" i="24"/>
  <c r="BI18" i="24"/>
  <c r="BI9" i="24"/>
  <c r="BI15" i="24"/>
  <c r="G14" i="24"/>
  <c r="G16" i="24"/>
  <c r="G12" i="24"/>
  <c r="G18" i="24"/>
  <c r="G50" i="24"/>
  <c r="G30" i="24"/>
  <c r="G48" i="24"/>
  <c r="G5" i="24"/>
  <c r="AE18" i="24"/>
  <c r="AE16" i="24"/>
  <c r="AE26" i="24"/>
  <c r="L10" i="24"/>
  <c r="L19" i="24"/>
  <c r="L22" i="24"/>
  <c r="S15" i="23"/>
  <c r="S16" i="23"/>
  <c r="S19" i="23"/>
  <c r="AD13" i="23"/>
  <c r="AD12" i="23"/>
  <c r="AD5" i="23"/>
  <c r="AD23" i="23"/>
  <c r="BL10" i="23"/>
  <c r="BL9" i="23"/>
  <c r="BL26" i="23"/>
  <c r="BL22" i="23"/>
  <c r="AU8" i="23"/>
  <c r="AU7" i="23"/>
  <c r="AU13" i="23"/>
  <c r="AU23" i="23"/>
  <c r="AI19" i="22"/>
  <c r="AI10" i="22"/>
  <c r="T5" i="22"/>
  <c r="O3" i="51" s="1"/>
  <c r="BK12" i="22"/>
  <c r="BK15" i="22"/>
  <c r="BK26" i="22"/>
  <c r="AU13" i="22"/>
  <c r="AU16" i="22"/>
  <c r="AU17" i="22"/>
  <c r="G31" i="22"/>
  <c r="G7" i="22"/>
  <c r="G24" i="22"/>
  <c r="G32" i="22"/>
  <c r="G35" i="22"/>
  <c r="G40" i="22"/>
  <c r="G43" i="22"/>
  <c r="T25" i="22"/>
  <c r="O23" i="51" s="1"/>
  <c r="AI18" i="22"/>
  <c r="AI9" i="22"/>
  <c r="T6" i="22"/>
  <c r="O4" i="51" s="1"/>
  <c r="AH15" i="22"/>
  <c r="AH26" i="22"/>
  <c r="T8" i="22"/>
  <c r="O6" i="51" s="1"/>
  <c r="T20" i="22"/>
  <c r="O18" i="51" s="1"/>
  <c r="T21" i="22"/>
  <c r="O19" i="51" s="1"/>
  <c r="BP21" i="21"/>
  <c r="BP15" i="21"/>
  <c r="BP22" i="21"/>
  <c r="H50" i="20"/>
  <c r="H47" i="20"/>
  <c r="H44" i="20"/>
  <c r="H41" i="20"/>
  <c r="H38" i="20"/>
  <c r="H35" i="20"/>
  <c r="H32" i="20"/>
  <c r="H29" i="20"/>
  <c r="H45" i="20"/>
  <c r="H40" i="20"/>
  <c r="H39" i="20"/>
  <c r="H34" i="20"/>
  <c r="H33" i="20"/>
  <c r="H26" i="20"/>
  <c r="H25" i="20"/>
  <c r="H23" i="20"/>
  <c r="H21" i="20"/>
  <c r="H19" i="20"/>
  <c r="H46" i="20"/>
  <c r="H43" i="20"/>
  <c r="H42" i="20"/>
  <c r="H22" i="20"/>
  <c r="H48" i="20"/>
  <c r="H36" i="20"/>
  <c r="H49" i="20"/>
  <c r="H31" i="20"/>
  <c r="H17" i="20"/>
  <c r="H13" i="20"/>
  <c r="H15" i="20"/>
  <c r="H12" i="20"/>
  <c r="H24" i="20"/>
  <c r="H14" i="20"/>
  <c r="H9" i="20"/>
  <c r="H30" i="20"/>
  <c r="H18" i="20"/>
  <c r="H16" i="20"/>
  <c r="H7" i="20"/>
  <c r="H37" i="20"/>
  <c r="H20" i="20"/>
  <c r="H10" i="20"/>
  <c r="H8" i="20"/>
  <c r="H5" i="20"/>
  <c r="H11" i="20"/>
  <c r="H6" i="20"/>
  <c r="AG26" i="20"/>
  <c r="AG25" i="20"/>
  <c r="AG23" i="20"/>
  <c r="AG21" i="20"/>
  <c r="AG19" i="20"/>
  <c r="AG20" i="20"/>
  <c r="AG24" i="20"/>
  <c r="AG18" i="20"/>
  <c r="AG12" i="20"/>
  <c r="AG16" i="20"/>
  <c r="AG13" i="20"/>
  <c r="AG9" i="20"/>
  <c r="AG5" i="20"/>
  <c r="AG10" i="20"/>
  <c r="AG15" i="20"/>
  <c r="AG11" i="20"/>
  <c r="AG7" i="20"/>
  <c r="AG17" i="20"/>
  <c r="AG14" i="20"/>
  <c r="AG22" i="20"/>
  <c r="AG6" i="20"/>
  <c r="AG8" i="20"/>
  <c r="I48" i="20"/>
  <c r="I49" i="20"/>
  <c r="I47" i="20"/>
  <c r="I46" i="20"/>
  <c r="I38" i="20"/>
  <c r="I37" i="20"/>
  <c r="I36" i="20"/>
  <c r="I50" i="20"/>
  <c r="I32" i="20"/>
  <c r="I31" i="20"/>
  <c r="I30" i="20"/>
  <c r="I45" i="20"/>
  <c r="I41" i="20"/>
  <c r="I40" i="20"/>
  <c r="I39" i="20"/>
  <c r="I24" i="20"/>
  <c r="I20" i="20"/>
  <c r="I35" i="20"/>
  <c r="I22" i="20"/>
  <c r="I42" i="20"/>
  <c r="I29" i="20"/>
  <c r="I33" i="20"/>
  <c r="I44" i="20"/>
  <c r="I43" i="20"/>
  <c r="I23" i="20"/>
  <c r="I14" i="20"/>
  <c r="I11" i="20"/>
  <c r="I9" i="20"/>
  <c r="I7" i="20"/>
  <c r="I5" i="20"/>
  <c r="I26" i="20"/>
  <c r="I15" i="20"/>
  <c r="I12" i="20"/>
  <c r="I8" i="20"/>
  <c r="I19" i="20"/>
  <c r="I13" i="20"/>
  <c r="I34" i="20"/>
  <c r="I25" i="20"/>
  <c r="I21" i="20"/>
  <c r="I18" i="20"/>
  <c r="I17" i="20"/>
  <c r="I16" i="20"/>
  <c r="I6" i="20"/>
  <c r="I10" i="20"/>
  <c r="P26" i="20"/>
  <c r="P25" i="20"/>
  <c r="P24" i="20"/>
  <c r="P20" i="20"/>
  <c r="P16" i="20"/>
  <c r="P14" i="20"/>
  <c r="P23" i="20"/>
  <c r="P22" i="20"/>
  <c r="P19" i="20"/>
  <c r="P15" i="20"/>
  <c r="P12" i="20"/>
  <c r="P8" i="20"/>
  <c r="P17" i="20"/>
  <c r="P11" i="20"/>
  <c r="P10" i="20"/>
  <c r="P9" i="20"/>
  <c r="P21" i="20"/>
  <c r="P7" i="20"/>
  <c r="P18" i="20"/>
  <c r="P5" i="20"/>
  <c r="P13" i="20"/>
  <c r="P6" i="20"/>
  <c r="O23" i="20"/>
  <c r="O19" i="20"/>
  <c r="O26" i="20"/>
  <c r="O25" i="20"/>
  <c r="O20" i="20"/>
  <c r="O17" i="20"/>
  <c r="O13" i="20"/>
  <c r="O11" i="20"/>
  <c r="O9" i="20"/>
  <c r="O7" i="20"/>
  <c r="O5" i="20"/>
  <c r="O12" i="20"/>
  <c r="O16" i="20"/>
  <c r="O10" i="20"/>
  <c r="O24" i="20"/>
  <c r="O22" i="20"/>
  <c r="O8" i="20"/>
  <c r="O21" i="20"/>
  <c r="O15" i="20"/>
  <c r="O14" i="20"/>
  <c r="O6" i="20"/>
  <c r="O18" i="20"/>
  <c r="AF24" i="20"/>
  <c r="AF20" i="20"/>
  <c r="AF17" i="20"/>
  <c r="AF15" i="20"/>
  <c r="AF13" i="20"/>
  <c r="AF12" i="20"/>
  <c r="AF23" i="20"/>
  <c r="AF14" i="20"/>
  <c r="AF16" i="20"/>
  <c r="AF26" i="20"/>
  <c r="AF22" i="20"/>
  <c r="AF8" i="20"/>
  <c r="AF21" i="20"/>
  <c r="AF5" i="20"/>
  <c r="AF11" i="20"/>
  <c r="AF10" i="20"/>
  <c r="AF9" i="20"/>
  <c r="AF7" i="20"/>
  <c r="AF25" i="20"/>
  <c r="AF19" i="20"/>
  <c r="AF6" i="20"/>
  <c r="AF18" i="20"/>
  <c r="AI23" i="31"/>
  <c r="AR15" i="31"/>
  <c r="AC36" i="31"/>
  <c r="Q46" i="31"/>
  <c r="I23" i="31"/>
  <c r="AO5" i="30"/>
  <c r="AO25" i="30"/>
  <c r="AO20" i="30"/>
  <c r="BM22" i="30"/>
  <c r="BM23" i="30"/>
  <c r="BM26" i="30"/>
  <c r="AT26" i="30"/>
  <c r="AT21" i="29"/>
  <c r="AJ14" i="29"/>
  <c r="AJ24" i="29"/>
  <c r="AJ26" i="29"/>
  <c r="AO13" i="30"/>
  <c r="AT19" i="29"/>
  <c r="AO7" i="29"/>
  <c r="AO18" i="29"/>
  <c r="AT10" i="29"/>
  <c r="AT9" i="29"/>
  <c r="AT26" i="29"/>
  <c r="AI13" i="28"/>
  <c r="F42" i="28"/>
  <c r="BP23" i="27"/>
  <c r="G38" i="27"/>
  <c r="BL18" i="27"/>
  <c r="BK11" i="27"/>
  <c r="BP7" i="26"/>
  <c r="BI26" i="26"/>
  <c r="G6" i="26"/>
  <c r="AC38" i="26"/>
  <c r="X50" i="26"/>
  <c r="L16" i="24"/>
  <c r="AE13" i="24"/>
  <c r="L6" i="24"/>
  <c r="BI21" i="24"/>
  <c r="BI12" i="24"/>
  <c r="BI19" i="24"/>
  <c r="G21" i="24"/>
  <c r="U76" i="68" s="1"/>
  <c r="G6" i="24"/>
  <c r="G15" i="24"/>
  <c r="G22" i="24"/>
  <c r="G29" i="24"/>
  <c r="G33" i="24"/>
  <c r="AE19" i="24"/>
  <c r="AE22" i="24"/>
  <c r="AE17" i="24"/>
  <c r="L5" i="24"/>
  <c r="L11" i="24"/>
  <c r="L24" i="24"/>
  <c r="BL6" i="23"/>
  <c r="S5" i="23"/>
  <c r="S21" i="23"/>
  <c r="S20" i="23"/>
  <c r="S23" i="23"/>
  <c r="AD16" i="23"/>
  <c r="AD14" i="23"/>
  <c r="AD7" i="23"/>
  <c r="AD24" i="23"/>
  <c r="BL7" i="23"/>
  <c r="BL17" i="23"/>
  <c r="BL12" i="23"/>
  <c r="BL23" i="23"/>
  <c r="AU5" i="23"/>
  <c r="AU11" i="23"/>
  <c r="AU17" i="23"/>
  <c r="AU24" i="23"/>
  <c r="G14" i="22"/>
  <c r="AU7" i="22"/>
  <c r="BK16" i="22"/>
  <c r="BK17" i="22"/>
  <c r="AU15" i="22"/>
  <c r="AU18" i="22"/>
  <c r="BK6" i="22"/>
  <c r="G11" i="22"/>
  <c r="G15" i="22"/>
  <c r="G30" i="22"/>
  <c r="G33" i="22"/>
  <c r="G36" i="22"/>
  <c r="G44" i="22"/>
  <c r="AI20" i="22"/>
  <c r="AI24" i="22"/>
  <c r="AI11" i="22"/>
  <c r="AH20" i="22"/>
  <c r="AH17" i="22"/>
  <c r="T10" i="22"/>
  <c r="O8" i="51" s="1"/>
  <c r="T22" i="22"/>
  <c r="O20" i="51" s="1"/>
  <c r="T23" i="22"/>
  <c r="O21" i="51" s="1"/>
  <c r="BP13" i="21"/>
  <c r="BP17" i="21"/>
  <c r="BP23" i="21"/>
  <c r="R21" i="20"/>
  <c r="R22" i="20"/>
  <c r="R26" i="20"/>
  <c r="R25" i="20"/>
  <c r="R19" i="20"/>
  <c r="R15" i="20"/>
  <c r="R12" i="20"/>
  <c r="R10" i="20"/>
  <c r="R8" i="20"/>
  <c r="R6" i="20"/>
  <c r="R23" i="20"/>
  <c r="R20" i="20"/>
  <c r="R9" i="20"/>
  <c r="R5" i="20"/>
  <c r="R24" i="20"/>
  <c r="R7" i="20"/>
  <c r="R17" i="20"/>
  <c r="R18" i="20"/>
  <c r="R16" i="20"/>
  <c r="R14" i="20"/>
  <c r="R13" i="20"/>
  <c r="R11" i="20"/>
  <c r="S17" i="20"/>
  <c r="S15" i="20"/>
  <c r="S13" i="20"/>
  <c r="S12" i="20"/>
  <c r="S21" i="20"/>
  <c r="S22" i="20"/>
  <c r="S25" i="20"/>
  <c r="S14" i="20"/>
  <c r="S23" i="20"/>
  <c r="S20" i="20"/>
  <c r="S24" i="20"/>
  <c r="S18" i="20"/>
  <c r="S16" i="20"/>
  <c r="S19" i="20"/>
  <c r="S11" i="20"/>
  <c r="S26" i="20"/>
  <c r="S9" i="20"/>
  <c r="S8" i="20"/>
  <c r="S7" i="20"/>
  <c r="S10" i="20"/>
  <c r="S5" i="20"/>
  <c r="S6" i="20"/>
  <c r="X50" i="20"/>
  <c r="L49" i="20"/>
  <c r="X47" i="20"/>
  <c r="L46" i="20"/>
  <c r="X44" i="20"/>
  <c r="L43" i="20"/>
  <c r="X41" i="20"/>
  <c r="L40" i="20"/>
  <c r="X38" i="20"/>
  <c r="L37" i="20"/>
  <c r="X35" i="20"/>
  <c r="L34" i="20"/>
  <c r="X32" i="20"/>
  <c r="L31" i="20"/>
  <c r="X29" i="20"/>
  <c r="X49" i="20"/>
  <c r="L30" i="20"/>
  <c r="L29" i="20"/>
  <c r="L42" i="20"/>
  <c r="L41" i="20"/>
  <c r="X40" i="20"/>
  <c r="X39" i="20"/>
  <c r="L48" i="20"/>
  <c r="L47" i="20"/>
  <c r="X37" i="20"/>
  <c r="X36" i="20"/>
  <c r="L33" i="20"/>
  <c r="L32" i="20"/>
  <c r="L39" i="20"/>
  <c r="X31" i="20"/>
  <c r="L50" i="20"/>
  <c r="X26" i="20" s="1"/>
  <c r="AX26" i="20" s="1"/>
  <c r="X48" i="20"/>
  <c r="X46" i="20"/>
  <c r="L45" i="20"/>
  <c r="L44" i="20"/>
  <c r="X20" i="20" s="1"/>
  <c r="AX20" i="20" s="1"/>
  <c r="X43" i="20"/>
  <c r="L36" i="20"/>
  <c r="X42" i="20"/>
  <c r="L35" i="20"/>
  <c r="X34" i="20"/>
  <c r="X30" i="20"/>
  <c r="X45" i="20"/>
  <c r="L38" i="20"/>
  <c r="X33" i="20"/>
  <c r="AB49" i="20"/>
  <c r="P48" i="20"/>
  <c r="AB46" i="20"/>
  <c r="P45" i="20"/>
  <c r="AB43" i="20"/>
  <c r="P42" i="20"/>
  <c r="AB40" i="20"/>
  <c r="P39" i="20"/>
  <c r="AB37" i="20"/>
  <c r="P36" i="20"/>
  <c r="AB34" i="20"/>
  <c r="P33" i="20"/>
  <c r="AB31" i="20"/>
  <c r="P30" i="20"/>
  <c r="AB50" i="20"/>
  <c r="P50" i="20"/>
  <c r="AB48" i="20"/>
  <c r="P38" i="20"/>
  <c r="P37" i="20"/>
  <c r="AB36" i="20"/>
  <c r="AB35" i="20"/>
  <c r="P32" i="20"/>
  <c r="P31" i="20"/>
  <c r="AB30" i="20"/>
  <c r="AB29" i="20"/>
  <c r="P49" i="20"/>
  <c r="AB45" i="20"/>
  <c r="P44" i="20"/>
  <c r="P43" i="20"/>
  <c r="AB19" i="20" s="1"/>
  <c r="BB19" i="20" s="1"/>
  <c r="P40" i="20"/>
  <c r="AB32" i="20"/>
  <c r="AB42" i="20"/>
  <c r="AB39" i="20"/>
  <c r="P34" i="20"/>
  <c r="P46" i="20"/>
  <c r="P41" i="20"/>
  <c r="AB33" i="20"/>
  <c r="AB47" i="20"/>
  <c r="AB44" i="20"/>
  <c r="P47" i="20"/>
  <c r="AB38" i="20"/>
  <c r="P29" i="20"/>
  <c r="AB41" i="20"/>
  <c r="P35" i="20"/>
  <c r="Q24" i="20"/>
  <c r="Q22" i="20"/>
  <c r="Q20" i="20"/>
  <c r="Q18" i="20"/>
  <c r="Q26" i="20"/>
  <c r="Q25" i="20"/>
  <c r="Q23" i="20"/>
  <c r="Q14" i="20"/>
  <c r="Q19" i="20"/>
  <c r="Q15" i="20"/>
  <c r="Q9" i="20"/>
  <c r="Q21" i="20"/>
  <c r="Q12" i="20"/>
  <c r="Q8" i="20"/>
  <c r="Q7" i="20"/>
  <c r="Q17" i="20"/>
  <c r="Q6" i="20"/>
  <c r="Q16" i="20"/>
  <c r="Q13" i="20"/>
  <c r="Q11" i="20"/>
  <c r="Q10" i="20"/>
  <c r="Q5" i="20"/>
  <c r="BN25" i="20"/>
  <c r="BN24" i="20"/>
  <c r="BN22" i="20"/>
  <c r="BN20" i="20"/>
  <c r="BN18" i="20"/>
  <c r="BN26" i="20"/>
  <c r="BN23" i="20"/>
  <c r="BN19" i="20"/>
  <c r="BN21" i="20"/>
  <c r="BN13" i="20"/>
  <c r="BN17" i="20"/>
  <c r="BN11" i="20"/>
  <c r="BN7" i="20"/>
  <c r="BN16" i="20"/>
  <c r="BN10" i="20"/>
  <c r="BN15" i="20"/>
  <c r="BN9" i="20"/>
  <c r="BN8" i="20"/>
  <c r="BN14" i="20"/>
  <c r="BN12" i="20"/>
  <c r="BN6" i="20"/>
  <c r="BN5" i="20"/>
  <c r="BL22" i="20"/>
  <c r="BL18" i="20"/>
  <c r="BL26" i="20"/>
  <c r="BL21" i="20"/>
  <c r="BL16" i="20"/>
  <c r="BL12" i="20"/>
  <c r="BL11" i="20"/>
  <c r="BL9" i="20"/>
  <c r="BL7" i="20"/>
  <c r="BL5" i="20"/>
  <c r="BL19" i="20"/>
  <c r="BL24" i="20"/>
  <c r="BL14" i="20"/>
  <c r="BL10" i="20"/>
  <c r="BL6" i="20"/>
  <c r="BL20" i="20"/>
  <c r="BL8" i="20"/>
  <c r="BL25" i="20"/>
  <c r="BL17" i="20"/>
  <c r="BL15" i="20"/>
  <c r="BL13" i="20"/>
  <c r="BL23" i="20"/>
  <c r="O7" i="41"/>
  <c r="AI20" i="31"/>
  <c r="AC43" i="31"/>
  <c r="Q49" i="31"/>
  <c r="AO21" i="30"/>
  <c r="AO12" i="30"/>
  <c r="AO26" i="30"/>
  <c r="BM16" i="30"/>
  <c r="BM10" i="30"/>
  <c r="BM15" i="30"/>
  <c r="AO11" i="30"/>
  <c r="BM5" i="30"/>
  <c r="AH22" i="30"/>
  <c r="AT20" i="29"/>
  <c r="AJ21" i="29"/>
  <c r="AJ5" i="29"/>
  <c r="AO9" i="29"/>
  <c r="AO20" i="29"/>
  <c r="AT12" i="29"/>
  <c r="AT11" i="29"/>
  <c r="AJ12" i="29"/>
  <c r="G22" i="27"/>
  <c r="BL9" i="27"/>
  <c r="BK12" i="27"/>
  <c r="P22" i="26"/>
  <c r="X46" i="26"/>
  <c r="BI22" i="24"/>
  <c r="BI16" i="24"/>
  <c r="G31" i="24"/>
  <c r="G13" i="24"/>
  <c r="G24" i="24"/>
  <c r="G38" i="24"/>
  <c r="G35" i="24"/>
  <c r="G36" i="24"/>
  <c r="AE23" i="24"/>
  <c r="AE20" i="24"/>
  <c r="L9" i="24"/>
  <c r="L8" i="24"/>
  <c r="L20" i="24"/>
  <c r="L25" i="24"/>
  <c r="S9" i="23"/>
  <c r="S8" i="23"/>
  <c r="S14" i="23"/>
  <c r="S25" i="23"/>
  <c r="AD19" i="23"/>
  <c r="AD17" i="23"/>
  <c r="BL8" i="23"/>
  <c r="BL24" i="23"/>
  <c r="AU9" i="23"/>
  <c r="AU20" i="23"/>
  <c r="AU21" i="23"/>
  <c r="AI13" i="22"/>
  <c r="T7" i="22"/>
  <c r="O5" i="51" s="1"/>
  <c r="BK22" i="22"/>
  <c r="AU6" i="22"/>
  <c r="AU21" i="22"/>
  <c r="AU20" i="22"/>
  <c r="AI7" i="22"/>
  <c r="G21" i="22"/>
  <c r="G50" i="22"/>
  <c r="G34" i="22"/>
  <c r="G37" i="22"/>
  <c r="G45" i="22"/>
  <c r="G17" i="22"/>
  <c r="AI16" i="22"/>
  <c r="AI25" i="22"/>
  <c r="AU26" i="22"/>
  <c r="AH14" i="22"/>
  <c r="T9" i="22"/>
  <c r="O7" i="51" s="1"/>
  <c r="T12" i="22"/>
  <c r="O10" i="51" s="1"/>
  <c r="BP10" i="21"/>
  <c r="BP5" i="21"/>
  <c r="BP19" i="21"/>
  <c r="BP24" i="21"/>
  <c r="AI26" i="20"/>
  <c r="AI25" i="20"/>
  <c r="AI22" i="20"/>
  <c r="AI18" i="20"/>
  <c r="AI16" i="20"/>
  <c r="AI14" i="20"/>
  <c r="AI19" i="20"/>
  <c r="AI23" i="20"/>
  <c r="AI20" i="20"/>
  <c r="AI15" i="20"/>
  <c r="AI12" i="20"/>
  <c r="AI10" i="20"/>
  <c r="AI6" i="20"/>
  <c r="AI13" i="20"/>
  <c r="AI17" i="20"/>
  <c r="AI11" i="20"/>
  <c r="AI7" i="20"/>
  <c r="AI9" i="20"/>
  <c r="AI8" i="20"/>
  <c r="AI24" i="20"/>
  <c r="AI5" i="20"/>
  <c r="AI21" i="20"/>
  <c r="J26" i="20"/>
  <c r="J25" i="20"/>
  <c r="J16" i="20"/>
  <c r="J14" i="20"/>
  <c r="J21" i="20"/>
  <c r="J22" i="20"/>
  <c r="J19" i="20"/>
  <c r="J18" i="20"/>
  <c r="J23" i="20"/>
  <c r="J13" i="20"/>
  <c r="J7" i="20"/>
  <c r="J24" i="20"/>
  <c r="J20" i="20"/>
  <c r="J12" i="20"/>
  <c r="J11" i="20"/>
  <c r="J10" i="20"/>
  <c r="J15" i="20"/>
  <c r="J17" i="20"/>
  <c r="J6" i="20"/>
  <c r="J5" i="20"/>
  <c r="J8" i="20"/>
  <c r="J9" i="20"/>
  <c r="AC50" i="20"/>
  <c r="Q49" i="20"/>
  <c r="AC47" i="20"/>
  <c r="Q46" i="20"/>
  <c r="Q47" i="20"/>
  <c r="AC45" i="20"/>
  <c r="Q45" i="20"/>
  <c r="AC49" i="20"/>
  <c r="Q36" i="20"/>
  <c r="Q35" i="20"/>
  <c r="AC34" i="20"/>
  <c r="Q34" i="20"/>
  <c r="AC33" i="20"/>
  <c r="AC32" i="20"/>
  <c r="Q50" i="20"/>
  <c r="AC48" i="20"/>
  <c r="Q48" i="20"/>
  <c r="AC46" i="20"/>
  <c r="AC44" i="20"/>
  <c r="Q30" i="20"/>
  <c r="Q29" i="20"/>
  <c r="Q42" i="20"/>
  <c r="Q44" i="20"/>
  <c r="Q43" i="20"/>
  <c r="AC42" i="20"/>
  <c r="AC39" i="20"/>
  <c r="Q37" i="20"/>
  <c r="AC29" i="20"/>
  <c r="Q41" i="20"/>
  <c r="AC36" i="20"/>
  <c r="Q31" i="20"/>
  <c r="AC40" i="20"/>
  <c r="Q38" i="20"/>
  <c r="AC41" i="20"/>
  <c r="AC37" i="20"/>
  <c r="Q40" i="20"/>
  <c r="AC35" i="20"/>
  <c r="Q33" i="20"/>
  <c r="AC38" i="20"/>
  <c r="AC31" i="20"/>
  <c r="Q39" i="20"/>
  <c r="Q32" i="20"/>
  <c r="AC43" i="20"/>
  <c r="AC30" i="20"/>
  <c r="AE24" i="20"/>
  <c r="AE20" i="20"/>
  <c r="AE21" i="20"/>
  <c r="AE18" i="20"/>
  <c r="AE10" i="20"/>
  <c r="AE8" i="20"/>
  <c r="AE6" i="20"/>
  <c r="AE26" i="20"/>
  <c r="AE22" i="20"/>
  <c r="AE13" i="20"/>
  <c r="AE19" i="20"/>
  <c r="AE17" i="20"/>
  <c r="AE23" i="20"/>
  <c r="AE11" i="20"/>
  <c r="AE25" i="20"/>
  <c r="AE12" i="20"/>
  <c r="AE16" i="20"/>
  <c r="AE15" i="20"/>
  <c r="AE14" i="20"/>
  <c r="AE5" i="20"/>
  <c r="AE9" i="20"/>
  <c r="AE7" i="20"/>
  <c r="AH21" i="20"/>
  <c r="AH23" i="20"/>
  <c r="AH22" i="20"/>
  <c r="AH19" i="20"/>
  <c r="AH20" i="20"/>
  <c r="AH15" i="20"/>
  <c r="AH12" i="20"/>
  <c r="AH11" i="20"/>
  <c r="AH9" i="20"/>
  <c r="AH7" i="20"/>
  <c r="AH5" i="20"/>
  <c r="AH18" i="20"/>
  <c r="AH17" i="20"/>
  <c r="AH16" i="20"/>
  <c r="AH14" i="20"/>
  <c r="AH10" i="20"/>
  <c r="AH26" i="20"/>
  <c r="AH13" i="20"/>
  <c r="AH8" i="20"/>
  <c r="AH25" i="20"/>
  <c r="AH6" i="20"/>
  <c r="AH24" i="20"/>
  <c r="AD24" i="20"/>
  <c r="AD22" i="20"/>
  <c r="AD20" i="20"/>
  <c r="AD18" i="20"/>
  <c r="AD23" i="20"/>
  <c r="AD19" i="20"/>
  <c r="AD21" i="20"/>
  <c r="AD26" i="20"/>
  <c r="AD25" i="20"/>
  <c r="AD17" i="20"/>
  <c r="AD13" i="20"/>
  <c r="AD14" i="20"/>
  <c r="AD11" i="20"/>
  <c r="AD7" i="20"/>
  <c r="AD6" i="20"/>
  <c r="AD12" i="20"/>
  <c r="AD9" i="20"/>
  <c r="AD8" i="20"/>
  <c r="AD10" i="20"/>
  <c r="AD15" i="20"/>
  <c r="AD16" i="20"/>
  <c r="AD5" i="20"/>
  <c r="AQ26" i="20"/>
  <c r="AQ22" i="20"/>
  <c r="AQ18" i="20"/>
  <c r="AQ19" i="20"/>
  <c r="AQ23" i="20"/>
  <c r="AQ20" i="20"/>
  <c r="AQ16" i="20"/>
  <c r="AQ10" i="20"/>
  <c r="AQ8" i="20"/>
  <c r="AQ6" i="20"/>
  <c r="AQ24" i="20"/>
  <c r="AQ15" i="20"/>
  <c r="AQ25" i="20"/>
  <c r="AQ21" i="20"/>
  <c r="AQ12" i="20"/>
  <c r="AQ7" i="20"/>
  <c r="AQ11" i="20"/>
  <c r="AQ9" i="20"/>
  <c r="AQ14" i="20"/>
  <c r="AQ13" i="20"/>
  <c r="AQ5" i="20"/>
  <c r="AQ17" i="20"/>
  <c r="W50" i="20"/>
  <c r="K49" i="20"/>
  <c r="W47" i="20"/>
  <c r="K46" i="20"/>
  <c r="W49" i="20"/>
  <c r="K50" i="20"/>
  <c r="W48" i="20"/>
  <c r="K48" i="20"/>
  <c r="W46" i="20"/>
  <c r="K33" i="20"/>
  <c r="K32" i="20"/>
  <c r="W31" i="20"/>
  <c r="K31" i="20"/>
  <c r="W30" i="20"/>
  <c r="W29" i="20"/>
  <c r="K47" i="20"/>
  <c r="W45" i="20"/>
  <c r="K45" i="20"/>
  <c r="K44" i="20"/>
  <c r="W43" i="20"/>
  <c r="K43" i="20"/>
  <c r="W42" i="20"/>
  <c r="W41" i="20"/>
  <c r="W40" i="20"/>
  <c r="W39" i="20"/>
  <c r="W38" i="20"/>
  <c r="K36" i="20"/>
  <c r="K35" i="20"/>
  <c r="K34" i="20"/>
  <c r="K42" i="20"/>
  <c r="W34" i="20"/>
  <c r="K29" i="20"/>
  <c r="K39" i="20"/>
  <c r="W35" i="20"/>
  <c r="K40" i="20"/>
  <c r="W44" i="20"/>
  <c r="K38" i="20"/>
  <c r="W37" i="20"/>
  <c r="W36" i="20"/>
  <c r="K37" i="20"/>
  <c r="K30" i="20"/>
  <c r="W32" i="20"/>
  <c r="K41" i="20"/>
  <c r="W33" i="20"/>
  <c r="AT23" i="26"/>
  <c r="AT15" i="26"/>
  <c r="BK15" i="26"/>
  <c r="BK26" i="26"/>
  <c r="BK20" i="26"/>
  <c r="G41" i="23"/>
  <c r="G36" i="23"/>
  <c r="G25" i="23"/>
  <c r="G49" i="23"/>
  <c r="G23" i="23"/>
  <c r="AB84" i="68" s="1"/>
  <c r="G48" i="23"/>
  <c r="G8" i="23"/>
  <c r="G38" i="23"/>
  <c r="G34" i="23"/>
  <c r="G24" i="23"/>
  <c r="G31" i="23"/>
  <c r="G22" i="23"/>
  <c r="G18" i="23"/>
  <c r="G5" i="23"/>
  <c r="G35" i="23"/>
  <c r="G42" i="23"/>
  <c r="G46" i="23"/>
  <c r="G19" i="23"/>
  <c r="G21" i="23"/>
  <c r="U84" i="68" s="1"/>
  <c r="G16" i="23"/>
  <c r="G17" i="23"/>
  <c r="G44" i="23"/>
  <c r="G43" i="23"/>
  <c r="G26" i="23"/>
  <c r="G30" i="23"/>
  <c r="G37" i="23"/>
  <c r="G6" i="23"/>
  <c r="G9" i="23"/>
  <c r="G84" i="68" s="1"/>
  <c r="AJ23" i="22"/>
  <c r="AJ18" i="22"/>
  <c r="AJ13" i="22"/>
  <c r="AJ7" i="22"/>
  <c r="AJ26" i="22"/>
  <c r="AJ16" i="22"/>
  <c r="AJ12" i="22"/>
  <c r="AJ6" i="22"/>
  <c r="AJ5" i="22"/>
  <c r="AJ25" i="22"/>
  <c r="AJ14" i="22"/>
  <c r="AJ21" i="22"/>
  <c r="AJ20" i="22"/>
  <c r="AJ19" i="22"/>
  <c r="AI16" i="28"/>
  <c r="AI14" i="28"/>
  <c r="AI11" i="28"/>
  <c r="AI17" i="28"/>
  <c r="BP17" i="26"/>
  <c r="BP22" i="26"/>
  <c r="BP11" i="26"/>
  <c r="BP26" i="26"/>
  <c r="BP20" i="26"/>
  <c r="BP9" i="26"/>
  <c r="BP6" i="26"/>
  <c r="BP23" i="26"/>
  <c r="BP18" i="26"/>
  <c r="BP15" i="26"/>
  <c r="BP8" i="26"/>
  <c r="BP21" i="26"/>
  <c r="BP12" i="26"/>
  <c r="BP16" i="26"/>
  <c r="BP17" i="27"/>
  <c r="BP9" i="27"/>
  <c r="BP21" i="27"/>
  <c r="BP12" i="27"/>
  <c r="BP5" i="27"/>
  <c r="BP19" i="27"/>
  <c r="BP11" i="27"/>
  <c r="BP18" i="27"/>
  <c r="BP8" i="27"/>
  <c r="Q38" i="26"/>
  <c r="AC46" i="26"/>
  <c r="AC32" i="26"/>
  <c r="AC31" i="26"/>
  <c r="AC42" i="26"/>
  <c r="Q50" i="26"/>
  <c r="AC49" i="26"/>
  <c r="AC29" i="26"/>
  <c r="Q43" i="26"/>
  <c r="Q32" i="26"/>
  <c r="Q45" i="26"/>
  <c r="Q35" i="26"/>
  <c r="Q40" i="26"/>
  <c r="AC43" i="26"/>
  <c r="Q47" i="26"/>
  <c r="AC50" i="26"/>
  <c r="AC41" i="26"/>
  <c r="AC30" i="26"/>
  <c r="AC44" i="26"/>
  <c r="AC34" i="26"/>
  <c r="AC36" i="26"/>
  <c r="Q36" i="26"/>
  <c r="Q48" i="26"/>
  <c r="Q34" i="26"/>
  <c r="Q33" i="26"/>
  <c r="Q46" i="26"/>
  <c r="AC22" i="26" s="1"/>
  <c r="BC22" i="26" s="1"/>
  <c r="Q31" i="26"/>
  <c r="Q30" i="26"/>
  <c r="AC48" i="26"/>
  <c r="AC45" i="26"/>
  <c r="O12" i="41"/>
  <c r="O14" i="41"/>
  <c r="AD6" i="30"/>
  <c r="AI17" i="30"/>
  <c r="BP15" i="30"/>
  <c r="W37" i="30"/>
  <c r="W31" i="30"/>
  <c r="K31" i="30"/>
  <c r="K49" i="30"/>
  <c r="W44" i="30"/>
  <c r="W33" i="30"/>
  <c r="W42" i="30"/>
  <c r="AB30" i="30"/>
  <c r="AT17" i="30"/>
  <c r="AD15" i="30"/>
  <c r="AH12" i="30"/>
  <c r="AD21" i="30"/>
  <c r="S15" i="29"/>
  <c r="S21" i="29"/>
  <c r="AF13" i="29"/>
  <c r="O18" i="29"/>
  <c r="L30" i="29"/>
  <c r="X33" i="29"/>
  <c r="X31" i="29"/>
  <c r="L44" i="29"/>
  <c r="L34" i="29"/>
  <c r="L43" i="29"/>
  <c r="L45" i="29"/>
  <c r="AI12" i="28"/>
  <c r="AI18" i="28"/>
  <c r="O35" i="28"/>
  <c r="O46" i="28"/>
  <c r="AA29" i="28"/>
  <c r="O42" i="28"/>
  <c r="I5" i="28"/>
  <c r="N46" i="68" s="1"/>
  <c r="I8" i="28"/>
  <c r="I19" i="28"/>
  <c r="I50" i="28"/>
  <c r="I36" i="28"/>
  <c r="I39" i="28"/>
  <c r="I48" i="28"/>
  <c r="BP22" i="27"/>
  <c r="G16" i="27"/>
  <c r="G46" i="27"/>
  <c r="G33" i="27"/>
  <c r="T12" i="27"/>
  <c r="J10" i="51" s="1"/>
  <c r="BK7" i="27"/>
  <c r="BK19" i="27"/>
  <c r="AH19" i="27"/>
  <c r="AG24" i="27"/>
  <c r="AG19" i="27"/>
  <c r="AG23" i="27"/>
  <c r="AG21" i="27"/>
  <c r="AG17" i="27"/>
  <c r="AG16" i="27"/>
  <c r="AG6" i="27"/>
  <c r="AP25" i="26"/>
  <c r="AP24" i="26"/>
  <c r="BP14" i="26"/>
  <c r="Q29" i="26"/>
  <c r="Q42" i="26"/>
  <c r="E15" i="23"/>
  <c r="G10" i="23"/>
  <c r="G33" i="23"/>
  <c r="AK12" i="23"/>
  <c r="K10" i="23"/>
  <c r="K22" i="23"/>
  <c r="AG23" i="22"/>
  <c r="AO23" i="23"/>
  <c r="AO16" i="23"/>
  <c r="AO9" i="23"/>
  <c r="AO7" i="23"/>
  <c r="AO19" i="23"/>
  <c r="AO12" i="23"/>
  <c r="AO6" i="23"/>
  <c r="AO26" i="23"/>
  <c r="AO8" i="23"/>
  <c r="AO5" i="23"/>
  <c r="AO18" i="23"/>
  <c r="AO13" i="23"/>
  <c r="AO17" i="23"/>
  <c r="AO11" i="23"/>
  <c r="AJ8" i="22"/>
  <c r="AB48" i="23"/>
  <c r="P42" i="23"/>
  <c r="P33" i="23"/>
  <c r="P46" i="23"/>
  <c r="AB22" i="23" s="1"/>
  <c r="BB22" i="23" s="1"/>
  <c r="AB47" i="23"/>
  <c r="P44" i="23"/>
  <c r="AB32" i="23"/>
  <c r="P38" i="23"/>
  <c r="AB14" i="23" s="1"/>
  <c r="BB14" i="23" s="1"/>
  <c r="AB49" i="23"/>
  <c r="AB40" i="23"/>
  <c r="AB31" i="23"/>
  <c r="P43" i="23"/>
  <c r="P40" i="23"/>
  <c r="AB41" i="23"/>
  <c r="P41" i="23"/>
  <c r="P48" i="23"/>
  <c r="P39" i="23"/>
  <c r="P30" i="23"/>
  <c r="AB42" i="23"/>
  <c r="AB36" i="23"/>
  <c r="P34" i="23"/>
  <c r="AB35" i="23"/>
  <c r="P50" i="23"/>
  <c r="AB43" i="23"/>
  <c r="AB34" i="23"/>
  <c r="AB50" i="23"/>
  <c r="P32" i="23"/>
  <c r="P47" i="23"/>
  <c r="AB33" i="23"/>
  <c r="AB45" i="23"/>
  <c r="AJ9" i="22"/>
  <c r="AN12" i="24"/>
  <c r="AN24" i="24"/>
  <c r="AN16" i="24"/>
  <c r="AN25" i="24"/>
  <c r="AN9" i="24"/>
  <c r="AN21" i="24"/>
  <c r="AN19" i="24"/>
  <c r="AN11" i="24"/>
  <c r="AN20" i="24"/>
  <c r="AN7" i="24"/>
  <c r="AN8" i="24"/>
  <c r="AN10" i="24"/>
  <c r="AN17" i="24"/>
  <c r="AN26" i="24"/>
  <c r="AN13" i="24"/>
  <c r="AN23" i="24"/>
  <c r="T26" i="21"/>
  <c r="P24" i="51" s="1"/>
  <c r="T24" i="21"/>
  <c r="P22" i="51" s="1"/>
  <c r="T22" i="21"/>
  <c r="P20" i="51" s="1"/>
  <c r="T25" i="21"/>
  <c r="P23" i="51" s="1"/>
  <c r="T23" i="21"/>
  <c r="P21" i="51" s="1"/>
  <c r="T20" i="21"/>
  <c r="P18" i="51" s="1"/>
  <c r="T18" i="21"/>
  <c r="P16" i="51" s="1"/>
  <c r="T16" i="21"/>
  <c r="P14" i="51" s="1"/>
  <c r="T21" i="21"/>
  <c r="P19" i="51" s="1"/>
  <c r="T14" i="21"/>
  <c r="P12" i="51" s="1"/>
  <c r="T19" i="21"/>
  <c r="P17" i="51" s="1"/>
  <c r="T15" i="21"/>
  <c r="P13" i="51" s="1"/>
  <c r="T12" i="21"/>
  <c r="P10" i="51" s="1"/>
  <c r="T10" i="21"/>
  <c r="P8" i="51" s="1"/>
  <c r="T8" i="21"/>
  <c r="P6" i="51" s="1"/>
  <c r="T6" i="21"/>
  <c r="P4" i="51" s="1"/>
  <c r="T13" i="21"/>
  <c r="P11" i="51" s="1"/>
  <c r="T11" i="21"/>
  <c r="P9" i="51" s="1"/>
  <c r="T9" i="21"/>
  <c r="P7" i="51" s="1"/>
  <c r="T7" i="21"/>
  <c r="P5" i="51" s="1"/>
  <c r="T5" i="21"/>
  <c r="P3" i="51" s="1"/>
  <c r="T17" i="21"/>
  <c r="P15" i="51" s="1"/>
  <c r="AU26" i="29"/>
  <c r="BI21" i="26"/>
  <c r="BI20" i="26"/>
  <c r="BI15" i="26"/>
  <c r="BI5" i="26"/>
  <c r="BI12" i="26"/>
  <c r="BI18" i="26"/>
  <c r="BI13" i="26"/>
  <c r="BI14" i="26"/>
  <c r="BI16" i="26"/>
  <c r="BI19" i="26"/>
  <c r="BI9" i="26"/>
  <c r="BI22" i="26"/>
  <c r="BI23" i="26"/>
  <c r="BI7" i="26"/>
  <c r="AR24" i="26"/>
  <c r="AR9" i="26"/>
  <c r="AR18" i="26"/>
  <c r="AR8" i="26"/>
  <c r="AR13" i="26"/>
  <c r="AR25" i="26"/>
  <c r="AR22" i="26"/>
  <c r="AR19" i="26"/>
  <c r="AR20" i="26"/>
  <c r="AR5" i="26"/>
  <c r="AR7" i="26"/>
  <c r="BL22" i="27"/>
  <c r="BL8" i="27"/>
  <c r="BL21" i="27"/>
  <c r="BL19" i="27"/>
  <c r="BL16" i="27"/>
  <c r="BL20" i="27"/>
  <c r="BL26" i="27"/>
  <c r="BL17" i="27"/>
  <c r="BL14" i="27"/>
  <c r="BL5" i="27"/>
  <c r="G7" i="23"/>
  <c r="AK15" i="23"/>
  <c r="K8" i="23"/>
  <c r="E26" i="23"/>
  <c r="E11" i="23"/>
  <c r="E13" i="23"/>
  <c r="E8" i="23"/>
  <c r="E25" i="23"/>
  <c r="E9" i="23"/>
  <c r="E16" i="23"/>
  <c r="E12" i="23"/>
  <c r="E10" i="23"/>
  <c r="E19" i="23"/>
  <c r="E7" i="23"/>
  <c r="E17" i="23"/>
  <c r="E23" i="23"/>
  <c r="E14" i="23"/>
  <c r="E20" i="23"/>
  <c r="AE23" i="23"/>
  <c r="AE26" i="23"/>
  <c r="AE12" i="23"/>
  <c r="AE9" i="23"/>
  <c r="AE21" i="23"/>
  <c r="AE25" i="23"/>
  <c r="AE11" i="23"/>
  <c r="AE8" i="23"/>
  <c r="AE19" i="23"/>
  <c r="AE20" i="23"/>
  <c r="AE7" i="23"/>
  <c r="AE5" i="23"/>
  <c r="AE24" i="23"/>
  <c r="AE13" i="23"/>
  <c r="AE22" i="23"/>
  <c r="AE6" i="23"/>
  <c r="AJ22" i="22"/>
  <c r="E26" i="21"/>
  <c r="E25" i="21"/>
  <c r="E23" i="21"/>
  <c r="E21" i="21"/>
  <c r="E24" i="21"/>
  <c r="E22" i="21"/>
  <c r="E19" i="21"/>
  <c r="E17" i="21"/>
  <c r="E15" i="21"/>
  <c r="E14" i="21"/>
  <c r="E12" i="21"/>
  <c r="E11" i="21"/>
  <c r="E9" i="21"/>
  <c r="E7" i="21"/>
  <c r="E5" i="21"/>
  <c r="E20" i="21"/>
  <c r="E18" i="21"/>
  <c r="E16" i="21"/>
  <c r="E13" i="21"/>
  <c r="E10" i="21"/>
  <c r="E8" i="21"/>
  <c r="E6" i="21"/>
  <c r="AE26" i="21"/>
  <c r="AE25" i="21"/>
  <c r="AE23" i="21"/>
  <c r="AE21" i="21"/>
  <c r="AE24" i="21"/>
  <c r="AE19" i="21"/>
  <c r="AE17" i="21"/>
  <c r="AE15" i="21"/>
  <c r="AE13" i="21"/>
  <c r="AE12" i="21"/>
  <c r="AE22" i="21"/>
  <c r="AE11" i="21"/>
  <c r="AE9" i="21"/>
  <c r="AE7" i="21"/>
  <c r="AE5" i="21"/>
  <c r="AE20" i="21"/>
  <c r="AE18" i="21"/>
  <c r="AE16" i="21"/>
  <c r="AE14" i="21"/>
  <c r="AE10" i="21"/>
  <c r="AE8" i="21"/>
  <c r="AE6" i="21"/>
  <c r="BN26" i="21"/>
  <c r="BN24" i="21"/>
  <c r="BN23" i="21"/>
  <c r="BN21" i="21"/>
  <c r="BN25" i="21"/>
  <c r="BN22" i="21"/>
  <c r="BN19" i="21"/>
  <c r="BN17" i="21"/>
  <c r="BN15" i="21"/>
  <c r="BN20" i="21"/>
  <c r="BN18" i="21"/>
  <c r="BN14" i="21"/>
  <c r="BN12" i="21"/>
  <c r="BN9" i="21"/>
  <c r="BN7" i="21"/>
  <c r="BN5" i="21"/>
  <c r="BN11" i="21"/>
  <c r="BN10" i="21"/>
  <c r="BN8" i="21"/>
  <c r="BN6" i="21"/>
  <c r="BN13" i="21"/>
  <c r="BN16" i="21"/>
  <c r="L26" i="21"/>
  <c r="L25" i="21"/>
  <c r="L23" i="21"/>
  <c r="L21" i="21"/>
  <c r="L22" i="21"/>
  <c r="L19" i="21"/>
  <c r="L17" i="21"/>
  <c r="L15" i="21"/>
  <c r="L13" i="21"/>
  <c r="L12" i="21"/>
  <c r="L24" i="21"/>
  <c r="L14" i="21"/>
  <c r="L11" i="21"/>
  <c r="L9" i="21"/>
  <c r="L7" i="21"/>
  <c r="L5" i="21"/>
  <c r="L20" i="21"/>
  <c r="L18" i="21"/>
  <c r="L16" i="21"/>
  <c r="L10" i="21"/>
  <c r="L8" i="21"/>
  <c r="L6" i="21"/>
  <c r="AQ19" i="22"/>
  <c r="AQ12" i="22"/>
  <c r="AQ8" i="22"/>
  <c r="AQ25" i="22"/>
  <c r="AQ13" i="22"/>
  <c r="AQ9" i="22"/>
  <c r="AQ10" i="22"/>
  <c r="AQ6" i="22"/>
  <c r="AQ11" i="22"/>
  <c r="AQ16" i="22"/>
  <c r="AQ26" i="22"/>
  <c r="AQ14" i="22"/>
  <c r="AQ24" i="22"/>
  <c r="AQ23" i="22"/>
  <c r="AQ18" i="22"/>
  <c r="AQ5" i="22"/>
  <c r="AQ15" i="22"/>
  <c r="BI8" i="22"/>
  <c r="BI23" i="22"/>
  <c r="BI20" i="22"/>
  <c r="BI7" i="22"/>
  <c r="BI13" i="22"/>
  <c r="BI18" i="22"/>
  <c r="BI5" i="22"/>
  <c r="BI19" i="22"/>
  <c r="BI9" i="22"/>
  <c r="BI26" i="22"/>
  <c r="BI16" i="22"/>
  <c r="BI6" i="22"/>
  <c r="BI10" i="22"/>
  <c r="BI11" i="22"/>
  <c r="BI22" i="22"/>
  <c r="BI15" i="22"/>
  <c r="X47" i="27"/>
  <c r="X34" i="27"/>
  <c r="X39" i="27"/>
  <c r="X29" i="27"/>
  <c r="BJ17" i="27"/>
  <c r="BJ26" i="27"/>
  <c r="BJ8" i="27"/>
  <c r="BJ10" i="27"/>
  <c r="Q16" i="26"/>
  <c r="G45" i="23"/>
  <c r="AG25" i="22"/>
  <c r="W46" i="30"/>
  <c r="BP21" i="30"/>
  <c r="K36" i="30"/>
  <c r="K42" i="30"/>
  <c r="W41" i="30"/>
  <c r="K34" i="30"/>
  <c r="K29" i="30"/>
  <c r="K38" i="30"/>
  <c r="K47" i="30"/>
  <c r="AT14" i="30"/>
  <c r="AH24" i="30"/>
  <c r="BP12" i="30"/>
  <c r="S10" i="29"/>
  <c r="S17" i="29"/>
  <c r="S26" i="29"/>
  <c r="BN11" i="29"/>
  <c r="BO14" i="29"/>
  <c r="BN25" i="29"/>
  <c r="L35" i="29"/>
  <c r="X37" i="29"/>
  <c r="X39" i="29"/>
  <c r="X29" i="29"/>
  <c r="X38" i="29"/>
  <c r="X47" i="29"/>
  <c r="X49" i="29"/>
  <c r="AI9" i="28"/>
  <c r="AI6" i="28"/>
  <c r="AI23" i="28"/>
  <c r="AI24" i="28"/>
  <c r="O36" i="28"/>
  <c r="AA47" i="28"/>
  <c r="AA45" i="28"/>
  <c r="AA41" i="28"/>
  <c r="AA49" i="28"/>
  <c r="I11" i="28"/>
  <c r="I13" i="28"/>
  <c r="I16" i="28"/>
  <c r="I35" i="28"/>
  <c r="I44" i="28"/>
  <c r="I47" i="28"/>
  <c r="BJ7" i="27"/>
  <c r="BP24" i="27"/>
  <c r="BP26" i="27"/>
  <c r="X32" i="27"/>
  <c r="G12" i="27"/>
  <c r="G23" i="27"/>
  <c r="BL11" i="27"/>
  <c r="BL25" i="27"/>
  <c r="AH14" i="27"/>
  <c r="AI7" i="28"/>
  <c r="E13" i="26"/>
  <c r="BP5" i="26"/>
  <c r="E11" i="26"/>
  <c r="E18" i="26"/>
  <c r="BP25" i="26"/>
  <c r="BI11" i="26"/>
  <c r="AC35" i="26"/>
  <c r="AC33" i="26"/>
  <c r="AC47" i="26"/>
  <c r="E12" i="26"/>
  <c r="G11" i="23"/>
  <c r="G15" i="23"/>
  <c r="G32" i="23"/>
  <c r="AK9" i="23"/>
  <c r="AI22" i="24"/>
  <c r="AI13" i="24"/>
  <c r="AI18" i="24"/>
  <c r="AI24" i="24"/>
  <c r="AI21" i="24"/>
  <c r="AI9" i="24"/>
  <c r="AI10" i="24"/>
  <c r="AI8" i="24"/>
  <c r="AI14" i="24"/>
  <c r="AI17" i="24"/>
  <c r="AI6" i="24"/>
  <c r="AI15" i="24"/>
  <c r="AI25" i="24"/>
  <c r="AI23" i="24"/>
  <c r="AI19" i="24"/>
  <c r="AU15" i="24"/>
  <c r="AU11" i="24"/>
  <c r="AU12" i="24"/>
  <c r="AU13" i="24"/>
  <c r="AU26" i="24"/>
  <c r="AU8" i="24"/>
  <c r="AU5" i="24"/>
  <c r="AU24" i="24"/>
  <c r="AU23" i="24"/>
  <c r="AU17" i="24"/>
  <c r="AU19" i="24"/>
  <c r="AU14" i="24"/>
  <c r="AE15" i="23"/>
  <c r="BI24" i="22"/>
  <c r="BJ15" i="22"/>
  <c r="AJ24" i="22"/>
  <c r="K9" i="23"/>
  <c r="K17" i="23"/>
  <c r="K13" i="23"/>
  <c r="K7" i="23"/>
  <c r="K16" i="23"/>
  <c r="K26" i="23"/>
  <c r="K6" i="23"/>
  <c r="K23" i="23"/>
  <c r="K5" i="23"/>
  <c r="K12" i="23"/>
  <c r="K21" i="23"/>
  <c r="K11" i="23"/>
  <c r="K14" i="23"/>
  <c r="K18" i="23"/>
  <c r="K26" i="21"/>
  <c r="K25" i="21"/>
  <c r="K23" i="21"/>
  <c r="K21" i="21"/>
  <c r="K24" i="21"/>
  <c r="K22" i="21"/>
  <c r="K19" i="21"/>
  <c r="K17" i="21"/>
  <c r="K15" i="21"/>
  <c r="K13" i="21"/>
  <c r="K14" i="21"/>
  <c r="K11" i="21"/>
  <c r="K9" i="21"/>
  <c r="K7" i="21"/>
  <c r="K5" i="21"/>
  <c r="N104" i="68" s="1"/>
  <c r="K20" i="21"/>
  <c r="K10" i="21"/>
  <c r="K8" i="21"/>
  <c r="K6" i="21"/>
  <c r="K18" i="21"/>
  <c r="K12" i="21"/>
  <c r="K16" i="21"/>
  <c r="AR25" i="21"/>
  <c r="AR26" i="21"/>
  <c r="AR24" i="21"/>
  <c r="AR23" i="21"/>
  <c r="AR22" i="21"/>
  <c r="AR18" i="21"/>
  <c r="AR16" i="21"/>
  <c r="AR19" i="21"/>
  <c r="AR17" i="21"/>
  <c r="AR15" i="21"/>
  <c r="AR11" i="21"/>
  <c r="AR9" i="21"/>
  <c r="AR7" i="21"/>
  <c r="AR5" i="21"/>
  <c r="AR21" i="21"/>
  <c r="AR12" i="21"/>
  <c r="AR20" i="21"/>
  <c r="AR14" i="21"/>
  <c r="AR13" i="21"/>
  <c r="AR10" i="21"/>
  <c r="AR8" i="21"/>
  <c r="AR6" i="21"/>
  <c r="AG9" i="22"/>
  <c r="AG6" i="22"/>
  <c r="AG7" i="22"/>
  <c r="AG5" i="22"/>
  <c r="AG16" i="22"/>
  <c r="AG11" i="22"/>
  <c r="AG22" i="22"/>
  <c r="AG19" i="22"/>
  <c r="AG8" i="22"/>
  <c r="AG14" i="22"/>
  <c r="AG17" i="22"/>
  <c r="AG26" i="22"/>
  <c r="AG15" i="22"/>
  <c r="AG24" i="22"/>
  <c r="AG21" i="22"/>
  <c r="AG10" i="22"/>
  <c r="AG20" i="22"/>
  <c r="AI5" i="30"/>
  <c r="AD26" i="30"/>
  <c r="O41" i="28"/>
  <c r="O32" i="28"/>
  <c r="AP20" i="26"/>
  <c r="AP17" i="26"/>
  <c r="AP14" i="26"/>
  <c r="AP6" i="26"/>
  <c r="AP15" i="26"/>
  <c r="AP18" i="26"/>
  <c r="AP19" i="26"/>
  <c r="AP9" i="26"/>
  <c r="AP10" i="26"/>
  <c r="K23" i="26"/>
  <c r="AB64" i="68" s="1"/>
  <c r="K11" i="26"/>
  <c r="K25" i="26"/>
  <c r="K22" i="26"/>
  <c r="K8" i="26"/>
  <c r="K21" i="26"/>
  <c r="K6" i="26"/>
  <c r="K26" i="26"/>
  <c r="K20" i="26"/>
  <c r="K12" i="26"/>
  <c r="O26" i="26"/>
  <c r="O17" i="26"/>
  <c r="O16" i="26"/>
  <c r="O5" i="26"/>
  <c r="O14" i="26"/>
  <c r="O12" i="26"/>
  <c r="O15" i="26"/>
  <c r="O23" i="26"/>
  <c r="O13" i="26"/>
  <c r="O7" i="26"/>
  <c r="O22" i="26"/>
  <c r="BK22" i="27"/>
  <c r="BK13" i="27"/>
  <c r="BK9" i="27"/>
  <c r="BK23" i="27"/>
  <c r="BK10" i="27"/>
  <c r="BK6" i="27"/>
  <c r="BK21" i="27"/>
  <c r="BK8" i="27"/>
  <c r="BK16" i="27"/>
  <c r="BK24" i="27"/>
  <c r="BK15" i="27"/>
  <c r="BK14" i="27"/>
  <c r="BK5" i="27"/>
  <c r="G10" i="27"/>
  <c r="G45" i="27"/>
  <c r="G47" i="27"/>
  <c r="G34" i="27"/>
  <c r="G29" i="27"/>
  <c r="G44" i="27"/>
  <c r="G11" i="27"/>
  <c r="G5" i="27"/>
  <c r="G42" i="27"/>
  <c r="G41" i="27"/>
  <c r="G32" i="27"/>
  <c r="G26" i="27"/>
  <c r="G40" i="27"/>
  <c r="G17" i="27"/>
  <c r="G9" i="27"/>
  <c r="G20" i="27"/>
  <c r="G39" i="27"/>
  <c r="G35" i="27"/>
  <c r="G31" i="27"/>
  <c r="G25" i="27"/>
  <c r="G19" i="27"/>
  <c r="G21" i="27"/>
  <c r="G15" i="27"/>
  <c r="G29" i="23"/>
  <c r="BJ7" i="22"/>
  <c r="AJ26" i="21"/>
  <c r="AJ25" i="21"/>
  <c r="AJ24" i="21"/>
  <c r="AJ23" i="21"/>
  <c r="AJ21" i="21"/>
  <c r="AJ22" i="21"/>
  <c r="AJ19" i="21"/>
  <c r="AJ17" i="21"/>
  <c r="AJ15" i="21"/>
  <c r="AJ20" i="21"/>
  <c r="AJ14" i="21"/>
  <c r="AJ18" i="21"/>
  <c r="AJ16" i="21"/>
  <c r="AJ12" i="21"/>
  <c r="AJ11" i="21"/>
  <c r="AJ9" i="21"/>
  <c r="AJ7" i="21"/>
  <c r="AJ5" i="21"/>
  <c r="AJ10" i="21"/>
  <c r="AJ8" i="21"/>
  <c r="AJ6" i="21"/>
  <c r="AJ13" i="21"/>
  <c r="O6" i="41"/>
  <c r="O16" i="41"/>
  <c r="AT7" i="30"/>
  <c r="W43" i="30"/>
  <c r="W49" i="30"/>
  <c r="K43" i="30"/>
  <c r="W38" i="30"/>
  <c r="W30" i="30"/>
  <c r="W39" i="30"/>
  <c r="W48" i="30"/>
  <c r="AB47" i="30"/>
  <c r="AT8" i="30"/>
  <c r="AD18" i="30"/>
  <c r="AH25" i="30"/>
  <c r="AD11" i="30"/>
  <c r="BN12" i="29"/>
  <c r="S12" i="29"/>
  <c r="S19" i="29"/>
  <c r="BN8" i="29"/>
  <c r="Q26" i="29"/>
  <c r="X42" i="29"/>
  <c r="X36" i="29"/>
  <c r="X43" i="29"/>
  <c r="L38" i="29"/>
  <c r="X40" i="29"/>
  <c r="L31" i="29"/>
  <c r="L40" i="29"/>
  <c r="L49" i="29"/>
  <c r="AI8" i="28"/>
  <c r="AI25" i="28"/>
  <c r="O33" i="28"/>
  <c r="AA9" i="28" s="1"/>
  <c r="BA9" i="28" s="1"/>
  <c r="O49" i="28"/>
  <c r="AA35" i="28"/>
  <c r="AA42" i="28"/>
  <c r="I14" i="28"/>
  <c r="I20" i="28"/>
  <c r="I18" i="28"/>
  <c r="I43" i="28"/>
  <c r="I25" i="28"/>
  <c r="BJ12" i="27"/>
  <c r="BP25" i="27"/>
  <c r="X43" i="27"/>
  <c r="G13" i="27"/>
  <c r="G24" i="27"/>
  <c r="G49" i="27"/>
  <c r="BL12" i="27"/>
  <c r="BL23" i="27"/>
  <c r="BK20" i="27"/>
  <c r="K17" i="26"/>
  <c r="AF9" i="26"/>
  <c r="K24" i="26"/>
  <c r="AP16" i="26"/>
  <c r="H13" i="28"/>
  <c r="H14" i="28"/>
  <c r="H8" i="28"/>
  <c r="H22" i="28"/>
  <c r="H10" i="28"/>
  <c r="H5" i="28"/>
  <c r="H9" i="28"/>
  <c r="BI17" i="26"/>
  <c r="BP10" i="26"/>
  <c r="O10" i="26"/>
  <c r="Q44" i="26"/>
  <c r="Q37" i="26"/>
  <c r="Q49" i="26"/>
  <c r="AN14" i="24"/>
  <c r="E6" i="23"/>
  <c r="E24" i="23"/>
  <c r="E21" i="23"/>
  <c r="G12" i="23"/>
  <c r="G20" i="23"/>
  <c r="G47" i="23"/>
  <c r="AN5" i="24"/>
  <c r="AE17" i="23"/>
  <c r="K20" i="23"/>
  <c r="AQ7" i="22"/>
  <c r="AG12" i="22"/>
  <c r="BI25" i="22"/>
  <c r="V37" i="24"/>
  <c r="V33" i="24"/>
  <c r="V47" i="24"/>
  <c r="V38" i="24"/>
  <c r="V49" i="24"/>
  <c r="J44" i="24"/>
  <c r="J39" i="24"/>
  <c r="J29" i="24"/>
  <c r="V46" i="24"/>
  <c r="J46" i="24"/>
  <c r="J37" i="24"/>
  <c r="V48" i="24"/>
  <c r="V39" i="24"/>
  <c r="J36" i="24"/>
  <c r="V30" i="24"/>
  <c r="J47" i="24"/>
  <c r="V44" i="24"/>
  <c r="V35" i="24"/>
  <c r="V45" i="24"/>
  <c r="V36" i="24"/>
  <c r="V31" i="24"/>
  <c r="V29" i="24"/>
  <c r="V42" i="24"/>
  <c r="J49" i="24"/>
  <c r="J40" i="24"/>
  <c r="J31" i="24"/>
  <c r="J38" i="24"/>
  <c r="J45" i="24"/>
  <c r="J35" i="24"/>
  <c r="J33" i="24"/>
  <c r="Z38" i="26"/>
  <c r="Z33" i="26"/>
  <c r="N36" i="26"/>
  <c r="N33" i="26"/>
  <c r="Z42" i="26"/>
  <c r="AK21" i="23"/>
  <c r="AK26" i="23"/>
  <c r="AK23" i="23"/>
  <c r="AK5" i="23"/>
  <c r="AK19" i="23"/>
  <c r="AK25" i="23"/>
  <c r="AK16" i="23"/>
  <c r="AK11" i="23"/>
  <c r="AK17" i="23"/>
  <c r="AK18" i="23"/>
  <c r="AK10" i="23"/>
  <c r="AK7" i="23"/>
  <c r="AK24" i="23"/>
  <c r="AK20" i="23"/>
  <c r="AK14" i="23"/>
  <c r="AK8" i="23"/>
  <c r="AK26" i="21"/>
  <c r="AK25" i="21"/>
  <c r="AK23" i="21"/>
  <c r="AK21" i="21"/>
  <c r="AK22" i="21"/>
  <c r="AK19" i="21"/>
  <c r="AK17" i="21"/>
  <c r="AK15" i="21"/>
  <c r="AK13" i="21"/>
  <c r="AK12" i="21"/>
  <c r="AK18" i="21"/>
  <c r="AK16" i="21"/>
  <c r="AK24" i="21"/>
  <c r="AK20" i="21"/>
  <c r="AK11" i="21"/>
  <c r="AK9" i="21"/>
  <c r="AK7" i="21"/>
  <c r="AK5" i="21"/>
  <c r="AK14" i="21"/>
  <c r="AK10" i="21"/>
  <c r="AK8" i="21"/>
  <c r="AK6" i="21"/>
  <c r="BJ23" i="22"/>
  <c r="BJ9" i="22"/>
  <c r="BJ6" i="22"/>
  <c r="BJ25" i="22"/>
  <c r="BJ18" i="22"/>
  <c r="BJ12" i="22"/>
  <c r="BJ22" i="22"/>
  <c r="BJ13" i="22"/>
  <c r="BJ19" i="22"/>
  <c r="BJ20" i="22"/>
  <c r="BJ10" i="22"/>
  <c r="BJ21" i="22"/>
  <c r="BJ11" i="22"/>
  <c r="BJ16" i="22"/>
  <c r="BJ14" i="22"/>
  <c r="BJ17" i="22"/>
  <c r="BJ24" i="22"/>
  <c r="BJ5" i="22"/>
  <c r="O38" i="28"/>
  <c r="O43" i="28"/>
  <c r="O48" i="28"/>
  <c r="E23" i="26"/>
  <c r="E25" i="26"/>
  <c r="E22" i="26"/>
  <c r="E24" i="26"/>
  <c r="E19" i="26"/>
  <c r="E9" i="26"/>
  <c r="E10" i="26"/>
  <c r="E15" i="26"/>
  <c r="E16" i="26"/>
  <c r="E20" i="26"/>
  <c r="E26" i="26"/>
  <c r="E21" i="26"/>
  <c r="E14" i="26"/>
  <c r="E6" i="26"/>
  <c r="E5" i="26"/>
  <c r="AH7" i="27"/>
  <c r="AH26" i="27"/>
  <c r="AH15" i="27"/>
  <c r="AH20" i="27"/>
  <c r="AH21" i="27"/>
  <c r="AH25" i="27"/>
  <c r="AH13" i="27"/>
  <c r="AH18" i="27"/>
  <c r="AH5" i="27"/>
  <c r="AH6" i="27"/>
  <c r="AH23" i="27"/>
  <c r="AH12" i="27"/>
  <c r="AH16" i="27"/>
  <c r="AH17" i="27"/>
  <c r="AH24" i="27"/>
  <c r="AH9" i="27"/>
  <c r="O8" i="41"/>
  <c r="AI12" i="30"/>
  <c r="K48" i="30"/>
  <c r="K45" i="30"/>
  <c r="K30" i="30"/>
  <c r="W47" i="30"/>
  <c r="K40" i="30"/>
  <c r="K32" i="30"/>
  <c r="K41" i="30"/>
  <c r="P37" i="30"/>
  <c r="AD8" i="30"/>
  <c r="AT13" i="30"/>
  <c r="AH10" i="30"/>
  <c r="AD19" i="30"/>
  <c r="S13" i="29"/>
  <c r="S22" i="29"/>
  <c r="AF16" i="29"/>
  <c r="L39" i="29"/>
  <c r="X45" i="29"/>
  <c r="X30" i="29"/>
  <c r="L41" i="29"/>
  <c r="X32" i="29"/>
  <c r="X41" i="29"/>
  <c r="AI10" i="28"/>
  <c r="AI26" i="28"/>
  <c r="O34" i="28"/>
  <c r="AA44" i="28"/>
  <c r="AA36" i="28"/>
  <c r="BJ19" i="27"/>
  <c r="BP15" i="27"/>
  <c r="G14" i="27"/>
  <c r="G50" i="27"/>
  <c r="G30" i="27"/>
  <c r="T16" i="27"/>
  <c r="J14" i="51" s="1"/>
  <c r="BL10" i="27"/>
  <c r="BK17" i="27"/>
  <c r="I15" i="28"/>
  <c r="I45" i="28"/>
  <c r="I40" i="28"/>
  <c r="I38" i="28"/>
  <c r="I34" i="28"/>
  <c r="I30" i="28"/>
  <c r="AH10" i="27"/>
  <c r="AR15" i="26"/>
  <c r="AF21" i="26"/>
  <c r="K19" i="26"/>
  <c r="E17" i="26"/>
  <c r="AP23" i="26"/>
  <c r="BI10" i="26"/>
  <c r="BP13" i="26"/>
  <c r="AC37" i="26"/>
  <c r="AC40" i="26"/>
  <c r="AR21" i="26"/>
  <c r="AN15" i="24"/>
  <c r="E5" i="23"/>
  <c r="G13" i="23"/>
  <c r="G39" i="23"/>
  <c r="G50" i="23"/>
  <c r="AK22" i="23"/>
  <c r="AE10" i="23"/>
  <c r="K15" i="23"/>
  <c r="K19" i="23"/>
  <c r="AQ17" i="22"/>
  <c r="AG13" i="22"/>
  <c r="BJ8" i="22"/>
  <c r="AJ15" i="22"/>
  <c r="AJ17" i="22"/>
  <c r="AJ10" i="22"/>
  <c r="BI12" i="22"/>
  <c r="I6" i="22"/>
  <c r="I45" i="22"/>
  <c r="I19" i="22"/>
  <c r="I44" i="22"/>
  <c r="I35" i="22"/>
  <c r="P6" i="22"/>
  <c r="P9" i="22"/>
  <c r="P19" i="22"/>
  <c r="S26" i="21"/>
  <c r="S25" i="21"/>
  <c r="S21" i="21"/>
  <c r="S23" i="21"/>
  <c r="S22" i="21"/>
  <c r="S20" i="21"/>
  <c r="S18" i="21"/>
  <c r="S16" i="21"/>
  <c r="S24" i="21"/>
  <c r="S19" i="21"/>
  <c r="S17" i="21"/>
  <c r="S13" i="21"/>
  <c r="S11" i="21"/>
  <c r="S9" i="21"/>
  <c r="S7" i="21"/>
  <c r="S5" i="21"/>
  <c r="S14" i="21"/>
  <c r="S15" i="21"/>
  <c r="S8" i="21"/>
  <c r="S10" i="21"/>
  <c r="S6" i="21"/>
  <c r="S12" i="21"/>
  <c r="AS26" i="21"/>
  <c r="AS22" i="21"/>
  <c r="AS25" i="21"/>
  <c r="AS23" i="21"/>
  <c r="AS21" i="21"/>
  <c r="AS24" i="21"/>
  <c r="AS18" i="21"/>
  <c r="AS16" i="21"/>
  <c r="AS12" i="21"/>
  <c r="AS19" i="21"/>
  <c r="AS17" i="21"/>
  <c r="AS15" i="21"/>
  <c r="AS10" i="21"/>
  <c r="AS8" i="21"/>
  <c r="AS6" i="21"/>
  <c r="AS11" i="21"/>
  <c r="AS9" i="21"/>
  <c r="AS7" i="21"/>
  <c r="AS5" i="21"/>
  <c r="AS14" i="21"/>
  <c r="AS13" i="21"/>
  <c r="AS20" i="21"/>
  <c r="BK25" i="21"/>
  <c r="BK24" i="21"/>
  <c r="BK26" i="21"/>
  <c r="BK22" i="21"/>
  <c r="BK20" i="21"/>
  <c r="BK23" i="21"/>
  <c r="BK21" i="21"/>
  <c r="BK18" i="21"/>
  <c r="BK16" i="21"/>
  <c r="BK14" i="21"/>
  <c r="BK13" i="21"/>
  <c r="BK19" i="21"/>
  <c r="BK17" i="21"/>
  <c r="BK15" i="21"/>
  <c r="BK11" i="21"/>
  <c r="BK10" i="21"/>
  <c r="BK8" i="21"/>
  <c r="BK6" i="21"/>
  <c r="BK9" i="21"/>
  <c r="BK7" i="21"/>
  <c r="BK5" i="21"/>
  <c r="BK12" i="21"/>
  <c r="I48" i="21"/>
  <c r="I45" i="21"/>
  <c r="I46" i="21"/>
  <c r="I44" i="21"/>
  <c r="I29" i="21"/>
  <c r="I49" i="21"/>
  <c r="I42" i="21"/>
  <c r="I50" i="21"/>
  <c r="I43" i="21"/>
  <c r="I41" i="21"/>
  <c r="I40" i="21"/>
  <c r="I39" i="21"/>
  <c r="I37" i="21"/>
  <c r="I35" i="21"/>
  <c r="I33" i="21"/>
  <c r="I26" i="21"/>
  <c r="I24" i="21"/>
  <c r="I22" i="21"/>
  <c r="I47" i="21"/>
  <c r="I31" i="21"/>
  <c r="I38" i="21"/>
  <c r="I36" i="21"/>
  <c r="I32" i="21"/>
  <c r="I30" i="21"/>
  <c r="I25" i="21"/>
  <c r="I23" i="21"/>
  <c r="I21" i="21"/>
  <c r="U102" i="68" s="1"/>
  <c r="I20" i="21"/>
  <c r="I18" i="21"/>
  <c r="I16" i="21"/>
  <c r="I14" i="21"/>
  <c r="I34" i="21"/>
  <c r="I19" i="21"/>
  <c r="I17" i="21"/>
  <c r="I10" i="21"/>
  <c r="I8" i="21"/>
  <c r="I6" i="21"/>
  <c r="I15" i="21"/>
  <c r="I13" i="21"/>
  <c r="I12" i="21"/>
  <c r="I11" i="21"/>
  <c r="I9" i="21"/>
  <c r="G102" i="68" s="1"/>
  <c r="I5" i="21"/>
  <c r="I7" i="21"/>
  <c r="AA49" i="21"/>
  <c r="O48" i="21"/>
  <c r="AA46" i="21"/>
  <c r="O45" i="21"/>
  <c r="AA43" i="21"/>
  <c r="AA45" i="21"/>
  <c r="O32" i="21"/>
  <c r="O31" i="21"/>
  <c r="AA30" i="21"/>
  <c r="O30" i="21"/>
  <c r="AA29" i="21"/>
  <c r="AA50" i="21"/>
  <c r="O29" i="21"/>
  <c r="O47" i="21"/>
  <c r="O46" i="21"/>
  <c r="AA44" i="21"/>
  <c r="O44" i="21"/>
  <c r="AA42" i="21"/>
  <c r="O42" i="21"/>
  <c r="AA41" i="21"/>
  <c r="AA40" i="21"/>
  <c r="O40" i="21"/>
  <c r="AA39" i="21"/>
  <c r="AA37" i="21"/>
  <c r="O49" i="21"/>
  <c r="O38" i="21"/>
  <c r="O36" i="21"/>
  <c r="AA35" i="21"/>
  <c r="O50" i="21"/>
  <c r="O34" i="21"/>
  <c r="AA33" i="21"/>
  <c r="AA31" i="21"/>
  <c r="O41" i="21"/>
  <c r="O39" i="21"/>
  <c r="AA38" i="21"/>
  <c r="AA48" i="21"/>
  <c r="O35" i="21"/>
  <c r="O33" i="21"/>
  <c r="AA32" i="21"/>
  <c r="O43" i="21"/>
  <c r="AA47" i="21"/>
  <c r="AA34" i="21"/>
  <c r="AA36" i="21"/>
  <c r="O37" i="21"/>
  <c r="O7" i="22"/>
  <c r="O5" i="22"/>
  <c r="O14" i="22"/>
  <c r="O13" i="22"/>
  <c r="O12" i="22"/>
  <c r="O10" i="22"/>
  <c r="O11" i="22"/>
  <c r="K48" i="22"/>
  <c r="K44" i="22"/>
  <c r="W45" i="22"/>
  <c r="AO10" i="22"/>
  <c r="AO7" i="22"/>
  <c r="AO5" i="22"/>
  <c r="I24" i="22"/>
  <c r="I12" i="22"/>
  <c r="AH17" i="26"/>
  <c r="E14" i="24"/>
  <c r="P21" i="22"/>
  <c r="I48" i="22"/>
  <c r="I14" i="22"/>
  <c r="I29" i="22"/>
  <c r="I25" i="22"/>
  <c r="I32" i="22"/>
  <c r="I41" i="22"/>
  <c r="P24" i="22"/>
  <c r="P25" i="22"/>
  <c r="P16" i="22"/>
  <c r="P7" i="22"/>
  <c r="AT24" i="21"/>
  <c r="AT22" i="21"/>
  <c r="AT20" i="21"/>
  <c r="AT26" i="21"/>
  <c r="AT23" i="21"/>
  <c r="AT18" i="21"/>
  <c r="AT16" i="21"/>
  <c r="AT14" i="21"/>
  <c r="AT19" i="21"/>
  <c r="AT17" i="21"/>
  <c r="AT15" i="21"/>
  <c r="AT10" i="21"/>
  <c r="AT8" i="21"/>
  <c r="AT6" i="21"/>
  <c r="AT25" i="21"/>
  <c r="AT21" i="21"/>
  <c r="AT13" i="21"/>
  <c r="AT12" i="21"/>
  <c r="AT11" i="21"/>
  <c r="AT9" i="21"/>
  <c r="AT7" i="21"/>
  <c r="AT5" i="21"/>
  <c r="M50" i="21"/>
  <c r="Y48" i="21"/>
  <c r="M47" i="21"/>
  <c r="Y45" i="21"/>
  <c r="M44" i="21"/>
  <c r="M45" i="21"/>
  <c r="Y43" i="21"/>
  <c r="M43" i="21"/>
  <c r="M37" i="21"/>
  <c r="M36" i="21"/>
  <c r="Y35" i="21"/>
  <c r="M35" i="21"/>
  <c r="Y34" i="21"/>
  <c r="Y33" i="21"/>
  <c r="Y49" i="21"/>
  <c r="M34" i="21"/>
  <c r="M33" i="21"/>
  <c r="Y32" i="21"/>
  <c r="M32" i="21"/>
  <c r="Y31" i="21"/>
  <c r="Y30" i="21"/>
  <c r="Y50" i="21"/>
  <c r="M31" i="21"/>
  <c r="M30" i="21"/>
  <c r="Y29" i="21"/>
  <c r="M29" i="21"/>
  <c r="M48" i="21"/>
  <c r="M46" i="21"/>
  <c r="Y44" i="21"/>
  <c r="M42" i="21"/>
  <c r="Y41" i="21"/>
  <c r="Y39" i="21"/>
  <c r="M49" i="21"/>
  <c r="M40" i="21"/>
  <c r="M38" i="21"/>
  <c r="Y37" i="21"/>
  <c r="Y42" i="21"/>
  <c r="Y47" i="21"/>
  <c r="M39" i="21"/>
  <c r="Y38" i="21"/>
  <c r="Y36" i="21"/>
  <c r="Y40" i="21"/>
  <c r="Y46" i="21"/>
  <c r="M41" i="21"/>
  <c r="AD26" i="21"/>
  <c r="AD25" i="21"/>
  <c r="AD23" i="21"/>
  <c r="AD21" i="21"/>
  <c r="AD24" i="21"/>
  <c r="AD22" i="21"/>
  <c r="AD19" i="21"/>
  <c r="AD17" i="21"/>
  <c r="AD15" i="21"/>
  <c r="AD12" i="21"/>
  <c r="AD20" i="21"/>
  <c r="AD11" i="21"/>
  <c r="AD9" i="21"/>
  <c r="AD7" i="21"/>
  <c r="AD5" i="21"/>
  <c r="AD18" i="21"/>
  <c r="AD14" i="21"/>
  <c r="AD10" i="21"/>
  <c r="AD8" i="21"/>
  <c r="AD6" i="21"/>
  <c r="AD16" i="21"/>
  <c r="AD13" i="21"/>
  <c r="AU24" i="21"/>
  <c r="AU26" i="21"/>
  <c r="AU22" i="21"/>
  <c r="AU25" i="21"/>
  <c r="AU21" i="21"/>
  <c r="AU20" i="21"/>
  <c r="AU19" i="21"/>
  <c r="AU17" i="21"/>
  <c r="AU15" i="21"/>
  <c r="AU23" i="21"/>
  <c r="X105" i="68" s="1"/>
  <c r="AU18" i="21"/>
  <c r="AU16" i="21"/>
  <c r="AU10" i="21"/>
  <c r="AU8" i="21"/>
  <c r="AU6" i="21"/>
  <c r="AU13" i="21"/>
  <c r="AU11" i="21"/>
  <c r="AU9" i="21"/>
  <c r="AU7" i="21"/>
  <c r="AU5" i="21"/>
  <c r="AU14" i="21"/>
  <c r="AU12" i="21"/>
  <c r="F48" i="21"/>
  <c r="F49" i="21"/>
  <c r="F46" i="21"/>
  <c r="F43" i="21"/>
  <c r="F40" i="21"/>
  <c r="F37" i="21"/>
  <c r="F34" i="21"/>
  <c r="F31" i="21"/>
  <c r="F47" i="21"/>
  <c r="F36" i="21"/>
  <c r="F35" i="21"/>
  <c r="F44" i="21"/>
  <c r="F33" i="21"/>
  <c r="F32" i="21"/>
  <c r="F26" i="21"/>
  <c r="F25" i="21"/>
  <c r="F30" i="21"/>
  <c r="F29" i="21"/>
  <c r="F41" i="21"/>
  <c r="F23" i="21"/>
  <c r="F21" i="21"/>
  <c r="F39" i="21"/>
  <c r="F50" i="21"/>
  <c r="F45" i="21"/>
  <c r="F38" i="21"/>
  <c r="F24" i="21"/>
  <c r="F19" i="21"/>
  <c r="F17" i="21"/>
  <c r="F15" i="21"/>
  <c r="F13" i="21"/>
  <c r="F12" i="21"/>
  <c r="F14" i="21"/>
  <c r="F11" i="21"/>
  <c r="F9" i="21"/>
  <c r="F7" i="21"/>
  <c r="F5" i="21"/>
  <c r="F42" i="21"/>
  <c r="F20" i="21"/>
  <c r="F8" i="21"/>
  <c r="F6" i="21"/>
  <c r="F22" i="21"/>
  <c r="F18" i="21"/>
  <c r="F10" i="21"/>
  <c r="F16" i="21"/>
  <c r="BN7" i="22"/>
  <c r="BN5" i="22"/>
  <c r="H20" i="22"/>
  <c r="H9" i="22"/>
  <c r="AP10" i="22"/>
  <c r="AP12" i="22"/>
  <c r="AP13" i="22"/>
  <c r="AP6" i="22"/>
  <c r="AP5" i="22"/>
  <c r="AP7" i="22"/>
  <c r="BJ15" i="26"/>
  <c r="BJ20" i="26"/>
  <c r="BJ19" i="26"/>
  <c r="S17" i="26"/>
  <c r="S21" i="26"/>
  <c r="AH11" i="26"/>
  <c r="AH19" i="26"/>
  <c r="E26" i="24"/>
  <c r="E22" i="24"/>
  <c r="P13" i="22"/>
  <c r="I5" i="22"/>
  <c r="I13" i="22"/>
  <c r="I16" i="22"/>
  <c r="I15" i="22"/>
  <c r="I42" i="22"/>
  <c r="I33" i="22"/>
  <c r="I36" i="22"/>
  <c r="P5" i="22"/>
  <c r="P17" i="22"/>
  <c r="P26" i="22"/>
  <c r="AF26" i="21"/>
  <c r="AF25" i="21"/>
  <c r="AF23" i="21"/>
  <c r="AF22" i="21"/>
  <c r="AF20" i="21"/>
  <c r="AF18" i="21"/>
  <c r="AF16" i="21"/>
  <c r="AF24" i="21"/>
  <c r="AF19" i="21"/>
  <c r="AF17" i="21"/>
  <c r="AF15" i="21"/>
  <c r="AF11" i="21"/>
  <c r="AF9" i="21"/>
  <c r="AF7" i="21"/>
  <c r="AF5" i="21"/>
  <c r="AF13" i="21"/>
  <c r="AF21" i="21"/>
  <c r="AF12" i="21"/>
  <c r="AF14" i="21"/>
  <c r="AF10" i="21"/>
  <c r="AF8" i="21"/>
  <c r="AF6" i="21"/>
  <c r="R26" i="21"/>
  <c r="R25" i="21"/>
  <c r="R23" i="21"/>
  <c r="R21" i="21"/>
  <c r="R24" i="21"/>
  <c r="R19" i="21"/>
  <c r="R17" i="21"/>
  <c r="R15" i="21"/>
  <c r="R13" i="21"/>
  <c r="R12" i="21"/>
  <c r="R20" i="21"/>
  <c r="R18" i="21"/>
  <c r="R16" i="21"/>
  <c r="R11" i="21"/>
  <c r="R9" i="21"/>
  <c r="R7" i="21"/>
  <c r="R5" i="21"/>
  <c r="R22" i="21"/>
  <c r="R14" i="21"/>
  <c r="R10" i="21"/>
  <c r="R8" i="21"/>
  <c r="R6" i="21"/>
  <c r="X49" i="21"/>
  <c r="L48" i="21"/>
  <c r="X50" i="21"/>
  <c r="L49" i="21"/>
  <c r="X47" i="21"/>
  <c r="L46" i="21"/>
  <c r="X44" i="21"/>
  <c r="L43" i="21"/>
  <c r="X41" i="21"/>
  <c r="L40" i="21"/>
  <c r="X38" i="21"/>
  <c r="L37" i="21"/>
  <c r="X35" i="21"/>
  <c r="L34" i="21"/>
  <c r="X32" i="21"/>
  <c r="L31" i="21"/>
  <c r="X29" i="21"/>
  <c r="L50" i="21"/>
  <c r="X48" i="21"/>
  <c r="L39" i="21"/>
  <c r="L38" i="21"/>
  <c r="X37" i="21"/>
  <c r="X36" i="21"/>
  <c r="X45" i="21"/>
  <c r="L45" i="21"/>
  <c r="X43" i="21"/>
  <c r="L36" i="21"/>
  <c r="L35" i="21"/>
  <c r="X34" i="21"/>
  <c r="X33" i="21"/>
  <c r="L33" i="21"/>
  <c r="L32" i="21"/>
  <c r="X31" i="21"/>
  <c r="X30" i="21"/>
  <c r="L47" i="21"/>
  <c r="X23" i="21" s="1"/>
  <c r="AX23" i="21" s="1"/>
  <c r="L29" i="21"/>
  <c r="L42" i="21"/>
  <c r="X39" i="21"/>
  <c r="L44" i="21"/>
  <c r="L30" i="21"/>
  <c r="X46" i="21"/>
  <c r="L41" i="21"/>
  <c r="X40" i="21"/>
  <c r="X42" i="21"/>
  <c r="AO24" i="21"/>
  <c r="AO20" i="21"/>
  <c r="AO26" i="21"/>
  <c r="AO23" i="21"/>
  <c r="AO19" i="21"/>
  <c r="AO17" i="21"/>
  <c r="AO21" i="21"/>
  <c r="AO18" i="21"/>
  <c r="AO16" i="21"/>
  <c r="AO13" i="21"/>
  <c r="AO10" i="21"/>
  <c r="AO8" i="21"/>
  <c r="AO6" i="21"/>
  <c r="AO25" i="21"/>
  <c r="AO15" i="21"/>
  <c r="AO14" i="21"/>
  <c r="AO22" i="21"/>
  <c r="AO12" i="21"/>
  <c r="AO11" i="21"/>
  <c r="AO9" i="21"/>
  <c r="AO7" i="21"/>
  <c r="AO5" i="21"/>
  <c r="AH7" i="22"/>
  <c r="AH5" i="22"/>
  <c r="AH11" i="22"/>
  <c r="AH8" i="22"/>
  <c r="AH12" i="22"/>
  <c r="AH10" i="22"/>
  <c r="AH9" i="22"/>
  <c r="AH13" i="22"/>
  <c r="G23" i="22"/>
  <c r="G9" i="22"/>
  <c r="BK11" i="22"/>
  <c r="BK20" i="22"/>
  <c r="BK9" i="22"/>
  <c r="BK5" i="22"/>
  <c r="BK14" i="22"/>
  <c r="BK7" i="22"/>
  <c r="AH7" i="26"/>
  <c r="AH15" i="26"/>
  <c r="BJ7" i="26"/>
  <c r="BJ5" i="26"/>
  <c r="BJ22" i="26"/>
  <c r="BJ21" i="26"/>
  <c r="S9" i="26"/>
  <c r="S23" i="26"/>
  <c r="AH16" i="26"/>
  <c r="AH21" i="26"/>
  <c r="E10" i="24"/>
  <c r="E17" i="24"/>
  <c r="V12" i="23"/>
  <c r="I49" i="22"/>
  <c r="I22" i="22"/>
  <c r="I17" i="22"/>
  <c r="I43" i="22"/>
  <c r="I34" i="22"/>
  <c r="I37" i="22"/>
  <c r="P10" i="22"/>
  <c r="P23" i="22"/>
  <c r="Z50" i="21"/>
  <c r="N49" i="21"/>
  <c r="Z47" i="21"/>
  <c r="N50" i="21"/>
  <c r="Z48" i="21"/>
  <c r="N47" i="21"/>
  <c r="Z45" i="21"/>
  <c r="N44" i="21"/>
  <c r="Z42" i="21"/>
  <c r="N41" i="21"/>
  <c r="Z39" i="21"/>
  <c r="N38" i="21"/>
  <c r="Z36" i="21"/>
  <c r="N35" i="21"/>
  <c r="Z33" i="21"/>
  <c r="N32" i="21"/>
  <c r="Z30" i="21"/>
  <c r="N29" i="21"/>
  <c r="Z49" i="21"/>
  <c r="N34" i="21"/>
  <c r="N33" i="21"/>
  <c r="Z32" i="21"/>
  <c r="Z31" i="21"/>
  <c r="N31" i="21"/>
  <c r="N30" i="21"/>
  <c r="Z29" i="21"/>
  <c r="N48" i="21"/>
  <c r="N46" i="21"/>
  <c r="Z44" i="21"/>
  <c r="N42" i="21"/>
  <c r="Z41" i="21"/>
  <c r="N40" i="21"/>
  <c r="Z37" i="21"/>
  <c r="N45" i="21"/>
  <c r="Z43" i="21"/>
  <c r="N36" i="21"/>
  <c r="Z35" i="21"/>
  <c r="Z46" i="21"/>
  <c r="Z40" i="21"/>
  <c r="N43" i="21"/>
  <c r="N37" i="21"/>
  <c r="Z34" i="21"/>
  <c r="N39" i="21"/>
  <c r="Z38" i="21"/>
  <c r="BL25" i="21"/>
  <c r="BL24" i="21"/>
  <c r="BL26" i="21"/>
  <c r="BL22" i="21"/>
  <c r="BL20" i="21"/>
  <c r="BL21" i="21"/>
  <c r="BL18" i="21"/>
  <c r="BL16" i="21"/>
  <c r="BL14" i="21"/>
  <c r="BL12" i="21"/>
  <c r="BL11" i="21"/>
  <c r="BL19" i="21"/>
  <c r="BL17" i="21"/>
  <c r="BL15" i="21"/>
  <c r="BL10" i="21"/>
  <c r="BL8" i="21"/>
  <c r="BL6" i="21"/>
  <c r="BL23" i="21"/>
  <c r="BL13" i="21"/>
  <c r="BL9" i="21"/>
  <c r="BL7" i="21"/>
  <c r="BL5" i="21"/>
  <c r="J22" i="21"/>
  <c r="J19" i="21"/>
  <c r="J17" i="21"/>
  <c r="J25" i="21"/>
  <c r="J23" i="21"/>
  <c r="J21" i="21"/>
  <c r="J20" i="21"/>
  <c r="J18" i="21"/>
  <c r="J16" i="21"/>
  <c r="J10" i="21"/>
  <c r="J8" i="21"/>
  <c r="J6" i="21"/>
  <c r="J26" i="21"/>
  <c r="J24" i="21"/>
  <c r="J15" i="21"/>
  <c r="J13" i="21"/>
  <c r="J12" i="21"/>
  <c r="J5" i="21"/>
  <c r="J11" i="21"/>
  <c r="J9" i="21"/>
  <c r="J7" i="21"/>
  <c r="J14" i="21"/>
  <c r="Q26" i="21"/>
  <c r="Q25" i="21"/>
  <c r="Q23" i="21"/>
  <c r="Q21" i="21"/>
  <c r="Q24" i="21"/>
  <c r="Q22" i="21"/>
  <c r="Q19" i="21"/>
  <c r="Q17" i="21"/>
  <c r="Q15" i="21"/>
  <c r="Q20" i="21"/>
  <c r="Q18" i="21"/>
  <c r="Q16" i="21"/>
  <c r="Q13" i="21"/>
  <c r="Q11" i="21"/>
  <c r="Q9" i="21"/>
  <c r="Q7" i="21"/>
  <c r="Q5" i="21"/>
  <c r="Q10" i="21"/>
  <c r="Q8" i="21"/>
  <c r="Q6" i="21"/>
  <c r="Q12" i="21"/>
  <c r="Q14" i="21"/>
  <c r="AG26" i="21"/>
  <c r="AG24" i="21"/>
  <c r="AG22" i="21"/>
  <c r="AG25" i="21"/>
  <c r="AG23" i="21"/>
  <c r="AG21" i="21"/>
  <c r="AG20" i="21"/>
  <c r="AG18" i="21"/>
  <c r="AG16" i="21"/>
  <c r="AG15" i="21"/>
  <c r="AG13" i="21"/>
  <c r="AG14" i="21"/>
  <c r="AG10" i="21"/>
  <c r="AG8" i="21"/>
  <c r="AG6" i="21"/>
  <c r="AG19" i="21"/>
  <c r="AG17" i="21"/>
  <c r="AG11" i="21"/>
  <c r="AG9" i="21"/>
  <c r="AG7" i="21"/>
  <c r="AG5" i="21"/>
  <c r="AG12" i="21"/>
  <c r="AR19" i="22"/>
  <c r="AR11" i="22"/>
  <c r="AR6" i="22"/>
  <c r="L6" i="22"/>
  <c r="L13" i="22"/>
  <c r="L10" i="22"/>
  <c r="L12" i="22"/>
  <c r="BL18" i="22"/>
  <c r="BL24" i="22"/>
  <c r="BL7" i="22"/>
  <c r="BL5" i="22"/>
  <c r="BL8" i="22"/>
  <c r="BL20" i="22"/>
  <c r="BL14" i="22"/>
  <c r="O13" i="41"/>
  <c r="Q12" i="41"/>
  <c r="BM6" i="30"/>
  <c r="AO7" i="30"/>
  <c r="P10" i="26"/>
  <c r="P7" i="26"/>
  <c r="BJ26" i="26"/>
  <c r="S15" i="26"/>
  <c r="S20" i="26"/>
  <c r="S25" i="26"/>
  <c r="BP13" i="27"/>
  <c r="BN5" i="26"/>
  <c r="AR16" i="26"/>
  <c r="AH8" i="26"/>
  <c r="AH25" i="26"/>
  <c r="X36" i="26"/>
  <c r="O20" i="26"/>
  <c r="O21" i="26"/>
  <c r="E18" i="24"/>
  <c r="E7" i="24"/>
  <c r="E23" i="24"/>
  <c r="R26" i="22"/>
  <c r="R25" i="22"/>
  <c r="R24" i="22"/>
  <c r="R22" i="22"/>
  <c r="R20" i="22"/>
  <c r="R18" i="22"/>
  <c r="R16" i="22"/>
  <c r="R21" i="22"/>
  <c r="R15" i="22"/>
  <c r="R13" i="22"/>
  <c r="R12" i="22"/>
  <c r="R10" i="22"/>
  <c r="R8" i="22"/>
  <c r="R7" i="22"/>
  <c r="R5" i="22"/>
  <c r="R14" i="22"/>
  <c r="R6" i="22"/>
  <c r="R23" i="22"/>
  <c r="R17" i="22"/>
  <c r="R19" i="22"/>
  <c r="R11" i="22"/>
  <c r="R9" i="22"/>
  <c r="S23" i="22"/>
  <c r="S21" i="22"/>
  <c r="S19" i="22"/>
  <c r="S17" i="22"/>
  <c r="S15" i="22"/>
  <c r="S13" i="22"/>
  <c r="S12" i="22"/>
  <c r="S10" i="22"/>
  <c r="S8" i="22"/>
  <c r="S26" i="22"/>
  <c r="S24" i="22"/>
  <c r="S18" i="22"/>
  <c r="S14" i="22"/>
  <c r="S11" i="22"/>
  <c r="S9" i="22"/>
  <c r="S7" i="22"/>
  <c r="S5" i="22"/>
  <c r="S6" i="22"/>
  <c r="S20" i="22"/>
  <c r="S22" i="22"/>
  <c r="S16" i="22"/>
  <c r="S25" i="22"/>
  <c r="E26" i="22"/>
  <c r="E24" i="22"/>
  <c r="E22" i="22"/>
  <c r="E20" i="22"/>
  <c r="E18" i="22"/>
  <c r="E16" i="22"/>
  <c r="E14" i="22"/>
  <c r="E11" i="22"/>
  <c r="E9" i="22"/>
  <c r="E21" i="22"/>
  <c r="E15" i="22"/>
  <c r="E23" i="22"/>
  <c r="E17" i="22"/>
  <c r="E25" i="22"/>
  <c r="E19" i="22"/>
  <c r="E7" i="22"/>
  <c r="E5" i="22"/>
  <c r="E8" i="22"/>
  <c r="E10" i="22"/>
  <c r="E6" i="22"/>
  <c r="E13" i="22"/>
  <c r="E12" i="22"/>
  <c r="AA24" i="22"/>
  <c r="BA24" i="22" s="1"/>
  <c r="X30" i="26"/>
  <c r="J26" i="22"/>
  <c r="J24" i="22"/>
  <c r="J22" i="22"/>
  <c r="J20" i="22"/>
  <c r="J18" i="22"/>
  <c r="J16" i="22"/>
  <c r="J14" i="22"/>
  <c r="J11" i="22"/>
  <c r="J9" i="22"/>
  <c r="J25" i="22"/>
  <c r="J19" i="22"/>
  <c r="J13" i="22"/>
  <c r="J12" i="22"/>
  <c r="J10" i="22"/>
  <c r="J8" i="22"/>
  <c r="J6" i="22"/>
  <c r="J7" i="22"/>
  <c r="J5" i="22"/>
  <c r="J21" i="22"/>
  <c r="J15" i="22"/>
  <c r="J23" i="22"/>
  <c r="J17" i="22"/>
  <c r="K26" i="22"/>
  <c r="K25" i="22"/>
  <c r="K24" i="22"/>
  <c r="K22" i="22"/>
  <c r="K20" i="22"/>
  <c r="K18" i="22"/>
  <c r="K16" i="22"/>
  <c r="K23" i="22"/>
  <c r="K21" i="22"/>
  <c r="K19" i="22"/>
  <c r="K17" i="22"/>
  <c r="K15" i="22"/>
  <c r="K14" i="22"/>
  <c r="K11" i="22"/>
  <c r="K9" i="22"/>
  <c r="K13" i="22"/>
  <c r="K12" i="22"/>
  <c r="K10" i="22"/>
  <c r="K8" i="22"/>
  <c r="K6" i="22"/>
  <c r="K7" i="22"/>
  <c r="K5" i="22"/>
  <c r="AN23" i="22"/>
  <c r="AN21" i="22"/>
  <c r="AN19" i="22"/>
  <c r="AN17" i="22"/>
  <c r="AN15" i="22"/>
  <c r="AN26" i="22"/>
  <c r="AN25" i="22"/>
  <c r="AN24" i="22"/>
  <c r="AN22" i="22"/>
  <c r="AN20" i="22"/>
  <c r="AN18" i="22"/>
  <c r="AN16" i="22"/>
  <c r="AN14" i="22"/>
  <c r="AN6" i="22"/>
  <c r="AN13" i="22"/>
  <c r="AN12" i="22"/>
  <c r="AN10" i="22"/>
  <c r="AN8" i="22"/>
  <c r="AN11" i="22"/>
  <c r="AN9" i="22"/>
  <c r="AN7" i="22"/>
  <c r="AN5" i="22"/>
  <c r="Q18" i="41"/>
  <c r="AS26" i="22"/>
  <c r="AS23" i="22"/>
  <c r="AS21" i="22"/>
  <c r="AS19" i="22"/>
  <c r="AS17" i="22"/>
  <c r="AS15" i="22"/>
  <c r="AS25" i="22"/>
  <c r="AS13" i="22"/>
  <c r="AS12" i="22"/>
  <c r="AS10" i="22"/>
  <c r="AS8" i="22"/>
  <c r="AS24" i="22"/>
  <c r="AS18" i="22"/>
  <c r="AS20" i="22"/>
  <c r="AS14" i="22"/>
  <c r="AS6" i="22"/>
  <c r="AS5" i="22"/>
  <c r="AS11" i="22"/>
  <c r="AS22" i="22"/>
  <c r="AS16" i="22"/>
  <c r="AS9" i="22"/>
  <c r="AS7" i="22"/>
  <c r="BM26" i="22"/>
  <c r="BM24" i="22"/>
  <c r="BM22" i="22"/>
  <c r="BM20" i="22"/>
  <c r="BM18" i="22"/>
  <c r="BM16" i="22"/>
  <c r="BM14" i="22"/>
  <c r="BM12" i="22"/>
  <c r="BM11" i="22"/>
  <c r="BM9" i="22"/>
  <c r="BM25" i="22"/>
  <c r="BM19" i="22"/>
  <c r="BM13" i="22"/>
  <c r="BM10" i="22"/>
  <c r="BM8" i="22"/>
  <c r="BM6" i="22"/>
  <c r="BM7" i="22"/>
  <c r="BM5" i="22"/>
  <c r="BM21" i="22"/>
  <c r="BM15" i="22"/>
  <c r="BM23" i="22"/>
  <c r="BM17" i="22"/>
  <c r="O9" i="41"/>
  <c r="X37" i="26"/>
  <c r="AK26" i="22"/>
  <c r="AK25" i="22"/>
  <c r="AK24" i="22"/>
  <c r="AK22" i="22"/>
  <c r="AK20" i="22"/>
  <c r="AK18" i="22"/>
  <c r="AK16" i="22"/>
  <c r="AK14" i="22"/>
  <c r="AK19" i="22"/>
  <c r="AK13" i="22"/>
  <c r="AK12" i="22"/>
  <c r="AK10" i="22"/>
  <c r="AK8" i="22"/>
  <c r="AK7" i="22"/>
  <c r="AK5" i="22"/>
  <c r="AK11" i="22"/>
  <c r="AK6" i="22"/>
  <c r="AK21" i="22"/>
  <c r="AK15" i="22"/>
  <c r="AK23" i="22"/>
  <c r="AK17" i="22"/>
  <c r="AK9" i="22"/>
  <c r="AT26" i="22"/>
  <c r="AT23" i="22"/>
  <c r="AT21" i="22"/>
  <c r="AT19" i="22"/>
  <c r="AT17" i="22"/>
  <c r="AT15" i="22"/>
  <c r="AT24" i="22"/>
  <c r="AT18" i="22"/>
  <c r="AT11" i="22"/>
  <c r="AT9" i="22"/>
  <c r="AT6" i="22"/>
  <c r="AT13" i="22"/>
  <c r="AT12" i="22"/>
  <c r="AT25" i="22"/>
  <c r="AT5" i="22"/>
  <c r="AT10" i="22"/>
  <c r="AT7" i="22"/>
  <c r="AT20" i="22"/>
  <c r="AT14" i="22"/>
  <c r="AT22" i="22"/>
  <c r="AT16" i="22"/>
  <c r="AT8" i="22"/>
  <c r="AE24" i="22"/>
  <c r="AE22" i="22"/>
  <c r="AE20" i="22"/>
  <c r="AE18" i="22"/>
  <c r="AE16" i="22"/>
  <c r="AE14" i="22"/>
  <c r="AE23" i="22"/>
  <c r="AE21" i="22"/>
  <c r="AE19" i="22"/>
  <c r="AE17" i="22"/>
  <c r="AE15" i="22"/>
  <c r="AE7" i="22"/>
  <c r="AE5" i="22"/>
  <c r="AE25" i="22"/>
  <c r="AE11" i="22"/>
  <c r="AE9" i="22"/>
  <c r="AE26" i="22"/>
  <c r="AE8" i="22"/>
  <c r="AE13" i="22"/>
  <c r="AE12" i="22"/>
  <c r="AE10" i="22"/>
  <c r="AE6" i="22"/>
  <c r="AF13" i="22"/>
  <c r="AF12" i="22"/>
  <c r="AF10" i="22"/>
  <c r="AF8" i="22"/>
  <c r="AF24" i="22"/>
  <c r="AF22" i="22"/>
  <c r="AF20" i="22"/>
  <c r="AF18" i="22"/>
  <c r="AF16" i="22"/>
  <c r="AF14" i="22"/>
  <c r="AF25" i="22"/>
  <c r="AF21" i="22"/>
  <c r="AF15" i="22"/>
  <c r="AF23" i="22"/>
  <c r="AF17" i="22"/>
  <c r="AF7" i="22"/>
  <c r="AF5" i="22"/>
  <c r="AF26" i="22"/>
  <c r="AF9" i="22"/>
  <c r="AF19" i="22"/>
  <c r="AF6" i="22"/>
  <c r="AF11" i="22"/>
  <c r="O20" i="41"/>
  <c r="BP16" i="31"/>
  <c r="BP9" i="31"/>
  <c r="AC35" i="31"/>
  <c r="Q32" i="31"/>
  <c r="S16" i="26"/>
  <c r="BP16" i="27"/>
  <c r="BI8" i="26"/>
  <c r="AR11" i="26"/>
  <c r="AH6" i="26"/>
  <c r="AH24" i="26"/>
  <c r="O11" i="26"/>
  <c r="O19" i="26"/>
  <c r="E6" i="24"/>
  <c r="E24" i="24"/>
  <c r="E19" i="24"/>
  <c r="M46" i="22"/>
  <c r="M45" i="22"/>
  <c r="Y44" i="22"/>
  <c r="M44" i="22"/>
  <c r="Y43" i="22"/>
  <c r="Y42" i="22"/>
  <c r="M49" i="22"/>
  <c r="M48" i="22"/>
  <c r="Y47" i="22"/>
  <c r="M47" i="22"/>
  <c r="Y46" i="22"/>
  <c r="Y45" i="22"/>
  <c r="M31" i="22"/>
  <c r="M30" i="22"/>
  <c r="Y29" i="22"/>
  <c r="M29" i="22"/>
  <c r="Y35" i="22"/>
  <c r="Y34" i="22"/>
  <c r="Y33" i="22"/>
  <c r="M50" i="22"/>
  <c r="Y32" i="22"/>
  <c r="Y31" i="22"/>
  <c r="Y30" i="22"/>
  <c r="Y38" i="22"/>
  <c r="Y37" i="22"/>
  <c r="Y36" i="22"/>
  <c r="M34" i="22"/>
  <c r="M33" i="22"/>
  <c r="M32" i="22"/>
  <c r="M37" i="22"/>
  <c r="M36" i="22"/>
  <c r="M35" i="22"/>
  <c r="Y50" i="22"/>
  <c r="M43" i="22"/>
  <c r="Y41" i="22"/>
  <c r="M40" i="22"/>
  <c r="Y40" i="22"/>
  <c r="M39" i="22"/>
  <c r="M41" i="22"/>
  <c r="M38" i="22"/>
  <c r="Y49" i="22"/>
  <c r="Y48" i="22"/>
  <c r="Y39" i="22"/>
  <c r="M42" i="22"/>
  <c r="N50" i="22"/>
  <c r="Z48" i="22"/>
  <c r="N47" i="22"/>
  <c r="Z45" i="22"/>
  <c r="N44" i="22"/>
  <c r="Z42" i="22"/>
  <c r="N41" i="22"/>
  <c r="Z39" i="22"/>
  <c r="N38" i="22"/>
  <c r="Z36" i="22"/>
  <c r="N35" i="22"/>
  <c r="Z33" i="22"/>
  <c r="N32" i="22"/>
  <c r="Z30" i="22"/>
  <c r="N29" i="22"/>
  <c r="N43" i="22"/>
  <c r="N42" i="22"/>
  <c r="Z41" i="22"/>
  <c r="Z40" i="22"/>
  <c r="N46" i="22"/>
  <c r="N45" i="22"/>
  <c r="Z44" i="22"/>
  <c r="Z43" i="22"/>
  <c r="Z32" i="22"/>
  <c r="Z31" i="22"/>
  <c r="N49" i="22"/>
  <c r="N48" i="22"/>
  <c r="Z29" i="22"/>
  <c r="Z35" i="22"/>
  <c r="Z34" i="22"/>
  <c r="N31" i="22"/>
  <c r="N30" i="22"/>
  <c r="Z50" i="22"/>
  <c r="Z49" i="22"/>
  <c r="N34" i="22"/>
  <c r="N33" i="22"/>
  <c r="Z47" i="22"/>
  <c r="N40" i="22"/>
  <c r="Z38" i="22"/>
  <c r="N37" i="22"/>
  <c r="Z37" i="22"/>
  <c r="N36" i="22"/>
  <c r="Z46" i="22"/>
  <c r="N39" i="22"/>
  <c r="Z15" i="22" s="1"/>
  <c r="AZ15" i="22" s="1"/>
  <c r="BO26" i="23"/>
  <c r="BO25" i="23"/>
  <c r="BO24" i="23"/>
  <c r="BO21" i="23"/>
  <c r="BO19" i="23"/>
  <c r="BO17" i="23"/>
  <c r="BO15" i="23"/>
  <c r="BO13" i="23"/>
  <c r="BO23" i="23"/>
  <c r="BO22" i="23"/>
  <c r="BO20" i="23"/>
  <c r="BO16" i="23"/>
  <c r="BO12" i="23"/>
  <c r="BO18" i="23"/>
  <c r="BO14" i="23"/>
  <c r="BO10" i="23"/>
  <c r="BO6" i="23"/>
  <c r="BO9" i="23"/>
  <c r="BO8" i="23"/>
  <c r="BO11" i="23"/>
  <c r="BO7" i="23"/>
  <c r="BO5" i="23"/>
  <c r="F40" i="24"/>
  <c r="F9" i="24"/>
  <c r="F6" i="24"/>
  <c r="F5" i="24"/>
  <c r="F8" i="24"/>
  <c r="F50" i="24"/>
  <c r="F32" i="24"/>
  <c r="F36" i="24"/>
  <c r="F49" i="24"/>
  <c r="F14" i="24"/>
  <c r="F29" i="24"/>
  <c r="F47" i="24"/>
  <c r="F26" i="24"/>
  <c r="F31" i="24"/>
  <c r="F45" i="24"/>
  <c r="F11" i="24"/>
  <c r="F16" i="24"/>
  <c r="F12" i="24"/>
  <c r="F46" i="24"/>
  <c r="F44" i="24"/>
  <c r="F25" i="24"/>
  <c r="F24" i="24"/>
  <c r="F39" i="24"/>
  <c r="F7" i="24"/>
  <c r="F15" i="24"/>
  <c r="F41" i="24"/>
  <c r="F43" i="24"/>
  <c r="F21" i="24"/>
  <c r="F20" i="24"/>
  <c r="F10" i="24"/>
  <c r="F23" i="24"/>
  <c r="F35" i="24"/>
  <c r="F48" i="24"/>
  <c r="F37" i="24"/>
  <c r="F18" i="24"/>
  <c r="F13" i="24"/>
  <c r="F34" i="24"/>
  <c r="AI13" i="30"/>
  <c r="G18" i="30"/>
  <c r="G45" i="30"/>
  <c r="AP17" i="30"/>
  <c r="AP22" i="30"/>
  <c r="G19" i="30"/>
  <c r="G49" i="30"/>
  <c r="G23" i="30"/>
  <c r="G47" i="30"/>
  <c r="G33" i="30"/>
  <c r="AI21" i="30"/>
  <c r="AI24" i="30"/>
  <c r="F26" i="30"/>
  <c r="P42" i="30"/>
  <c r="AT9" i="30"/>
  <c r="AT5" i="30"/>
  <c r="AT6" i="30"/>
  <c r="AT25" i="30"/>
  <c r="AT24" i="30"/>
  <c r="G40" i="30"/>
  <c r="AD16" i="30"/>
  <c r="AD13" i="30"/>
  <c r="AD25" i="30"/>
  <c r="P37" i="29"/>
  <c r="AB36" i="29"/>
  <c r="P40" i="29"/>
  <c r="AB33" i="29"/>
  <c r="P30" i="29"/>
  <c r="P39" i="29"/>
  <c r="P48" i="29"/>
  <c r="P50" i="29"/>
  <c r="G6" i="29"/>
  <c r="G18" i="29"/>
  <c r="G34" i="29"/>
  <c r="G30" i="29"/>
  <c r="G45" i="29"/>
  <c r="G39" i="29"/>
  <c r="I16" i="30"/>
  <c r="AA38" i="29"/>
  <c r="O29" i="29"/>
  <c r="AA42" i="29"/>
  <c r="AA33" i="29"/>
  <c r="AA34" i="29"/>
  <c r="O41" i="29"/>
  <c r="AA46" i="29"/>
  <c r="BO12" i="29"/>
  <c r="BP12" i="29"/>
  <c r="AO5" i="29"/>
  <c r="AO17" i="29"/>
  <c r="AO21" i="29"/>
  <c r="Q50" i="28"/>
  <c r="AC37" i="28"/>
  <c r="AC42" i="28"/>
  <c r="Q39" i="28"/>
  <c r="AC45" i="28"/>
  <c r="AC39" i="28"/>
  <c r="AC47" i="28"/>
  <c r="X31" i="28"/>
  <c r="X37" i="28"/>
  <c r="X42" i="28"/>
  <c r="X38" i="28"/>
  <c r="F42" i="24"/>
  <c r="G20" i="30"/>
  <c r="G46" i="30"/>
  <c r="G25" i="30"/>
  <c r="G38" i="30"/>
  <c r="G39" i="30"/>
  <c r="AI15" i="30"/>
  <c r="AI19" i="30"/>
  <c r="AI26" i="30"/>
  <c r="BO9" i="30"/>
  <c r="F33" i="30"/>
  <c r="G8" i="30"/>
  <c r="AT18" i="30"/>
  <c r="AT10" i="30"/>
  <c r="AT19" i="30"/>
  <c r="L14" i="30"/>
  <c r="G22" i="30"/>
  <c r="G5" i="30"/>
  <c r="AD12" i="30"/>
  <c r="AD14" i="30"/>
  <c r="AD20" i="30"/>
  <c r="P38" i="29"/>
  <c r="AB47" i="29"/>
  <c r="AB30" i="29"/>
  <c r="P35" i="29"/>
  <c r="P33" i="29"/>
  <c r="P42" i="29"/>
  <c r="P44" i="29"/>
  <c r="O31" i="29"/>
  <c r="O30" i="29"/>
  <c r="O49" i="29"/>
  <c r="O35" i="29"/>
  <c r="O36" i="29"/>
  <c r="O43" i="29"/>
  <c r="AA49" i="29"/>
  <c r="G11" i="30"/>
  <c r="G7" i="30"/>
  <c r="BO15" i="29"/>
  <c r="AP6" i="30"/>
  <c r="F30" i="24"/>
  <c r="F22" i="24"/>
  <c r="AN26" i="23"/>
  <c r="AN25" i="23"/>
  <c r="AN23" i="23"/>
  <c r="AN22" i="23"/>
  <c r="AN20" i="23"/>
  <c r="AN18" i="23"/>
  <c r="AN16" i="23"/>
  <c r="AN14" i="23"/>
  <c r="AN24" i="23"/>
  <c r="AN21" i="23"/>
  <c r="AN17" i="23"/>
  <c r="AN13" i="23"/>
  <c r="AN19" i="23"/>
  <c r="AN15" i="23"/>
  <c r="AN11" i="23"/>
  <c r="AN12" i="23"/>
  <c r="AN7" i="23"/>
  <c r="AN10" i="23"/>
  <c r="AN9" i="23"/>
  <c r="AN6" i="23"/>
  <c r="AN8" i="23"/>
  <c r="AN5" i="23"/>
  <c r="T9" i="24"/>
  <c r="M7" i="51" s="1"/>
  <c r="T19" i="24"/>
  <c r="M17" i="51" s="1"/>
  <c r="T22" i="24"/>
  <c r="M20" i="51" s="1"/>
  <c r="T17" i="24"/>
  <c r="M15" i="51" s="1"/>
  <c r="T14" i="24"/>
  <c r="M12" i="51" s="1"/>
  <c r="T5" i="24"/>
  <c r="M3" i="51" s="1"/>
  <c r="T20" i="24"/>
  <c r="M18" i="51" s="1"/>
  <c r="T13" i="24"/>
  <c r="M11" i="51" s="1"/>
  <c r="T11" i="24"/>
  <c r="M9" i="51" s="1"/>
  <c r="T18" i="24"/>
  <c r="M16" i="51" s="1"/>
  <c r="T12" i="24"/>
  <c r="M10" i="51" s="1"/>
  <c r="T7" i="24"/>
  <c r="M5" i="51" s="1"/>
  <c r="T16" i="24"/>
  <c r="M14" i="51" s="1"/>
  <c r="T10" i="24"/>
  <c r="M8" i="51" s="1"/>
  <c r="T26" i="24"/>
  <c r="M24" i="51" s="1"/>
  <c r="T25" i="24"/>
  <c r="M23" i="51" s="1"/>
  <c r="T21" i="24"/>
  <c r="M19" i="51" s="1"/>
  <c r="T6" i="24"/>
  <c r="M4" i="51" s="1"/>
  <c r="T23" i="24"/>
  <c r="M21" i="51" s="1"/>
  <c r="G9" i="30"/>
  <c r="G10" i="30"/>
  <c r="G16" i="30"/>
  <c r="G21" i="30"/>
  <c r="G26" i="30"/>
  <c r="G44" i="30"/>
  <c r="G42" i="30"/>
  <c r="AI9" i="30"/>
  <c r="AI20" i="30"/>
  <c r="BO21" i="30"/>
  <c r="F7" i="30"/>
  <c r="AT11" i="30"/>
  <c r="AT12" i="30"/>
  <c r="AT20" i="30"/>
  <c r="L24" i="30"/>
  <c r="AI8" i="30"/>
  <c r="AI11" i="30"/>
  <c r="AD17" i="30"/>
  <c r="AD22" i="30"/>
  <c r="P41" i="29"/>
  <c r="P49" i="29"/>
  <c r="P31" i="29"/>
  <c r="AB44" i="29"/>
  <c r="AB34" i="29"/>
  <c r="AB43" i="29"/>
  <c r="AB19" i="29" s="1"/>
  <c r="BB19" i="29" s="1"/>
  <c r="AB45" i="29"/>
  <c r="AA45" i="29"/>
  <c r="AA21" i="29" s="1"/>
  <c r="BA21" i="29" s="1"/>
  <c r="O32" i="29"/>
  <c r="AA31" i="29"/>
  <c r="AA44" i="29"/>
  <c r="AA36" i="29"/>
  <c r="O42" i="29"/>
  <c r="BO19" i="29"/>
  <c r="BP10" i="30"/>
  <c r="F33" i="24"/>
  <c r="BM25" i="23"/>
  <c r="BM24" i="23"/>
  <c r="BM26" i="23"/>
  <c r="BM23" i="23"/>
  <c r="BM22" i="23"/>
  <c r="BM20" i="23"/>
  <c r="BM19" i="23"/>
  <c r="BM15" i="23"/>
  <c r="BM17" i="23"/>
  <c r="BM14" i="23"/>
  <c r="BM13" i="23"/>
  <c r="BM21" i="23"/>
  <c r="BM12" i="23"/>
  <c r="BM16" i="23"/>
  <c r="BM11" i="23"/>
  <c r="BM8" i="23"/>
  <c r="BM7" i="23"/>
  <c r="BM10" i="23"/>
  <c r="BM6" i="23"/>
  <c r="BM18" i="23"/>
  <c r="BM9" i="23"/>
  <c r="BM5" i="23"/>
  <c r="Q23" i="23"/>
  <c r="Q26" i="23"/>
  <c r="Q25" i="23"/>
  <c r="Q24" i="23"/>
  <c r="Q22" i="23"/>
  <c r="Q18" i="23"/>
  <c r="Q21" i="23"/>
  <c r="Q17" i="23"/>
  <c r="Q13" i="23"/>
  <c r="Q11" i="23"/>
  <c r="Q9" i="23"/>
  <c r="Q7" i="23"/>
  <c r="Q5" i="23"/>
  <c r="Q15" i="23"/>
  <c r="Q19" i="23"/>
  <c r="Q14" i="23"/>
  <c r="Q6" i="23"/>
  <c r="Q12" i="23"/>
  <c r="Q8" i="23"/>
  <c r="Q20" i="23"/>
  <c r="Q16" i="23"/>
  <c r="Q10" i="23"/>
  <c r="BO26" i="30"/>
  <c r="F17" i="30"/>
  <c r="AI7" i="30"/>
  <c r="AI14" i="30"/>
  <c r="P32" i="29"/>
  <c r="L42" i="28"/>
  <c r="L43" i="28"/>
  <c r="L34" i="28"/>
  <c r="L44" i="28"/>
  <c r="X33" i="28"/>
  <c r="L32" i="28"/>
  <c r="X45" i="28"/>
  <c r="X21" i="28" s="1"/>
  <c r="AX21" i="28" s="1"/>
  <c r="X43" i="28"/>
  <c r="X44" i="28"/>
  <c r="X35" i="28"/>
  <c r="X48" i="28"/>
  <c r="X34" i="28"/>
  <c r="L33" i="28"/>
  <c r="L47" i="28"/>
  <c r="L38" i="27"/>
  <c r="X49" i="27"/>
  <c r="X40" i="27"/>
  <c r="X31" i="27"/>
  <c r="X44" i="27"/>
  <c r="X35" i="27"/>
  <c r="L32" i="27"/>
  <c r="L47" i="27"/>
  <c r="X36" i="27"/>
  <c r="L48" i="27"/>
  <c r="L39" i="27"/>
  <c r="L30" i="27"/>
  <c r="L43" i="27"/>
  <c r="L50" i="27"/>
  <c r="L44" i="27"/>
  <c r="X45" i="27"/>
  <c r="X46" i="27"/>
  <c r="X37" i="27"/>
  <c r="X50" i="27"/>
  <c r="X41" i="27"/>
  <c r="X48" i="27"/>
  <c r="X42" i="27"/>
  <c r="L34" i="27"/>
  <c r="L45" i="27"/>
  <c r="L36" i="27"/>
  <c r="L49" i="27"/>
  <c r="X25" i="27" s="1"/>
  <c r="L40" i="27"/>
  <c r="X16" i="27" s="1"/>
  <c r="AX16" i="27" s="1"/>
  <c r="L41" i="27"/>
  <c r="L35" i="27"/>
  <c r="X30" i="27"/>
  <c r="L42" i="27"/>
  <c r="L33" i="27"/>
  <c r="L46" i="27"/>
  <c r="L37" i="27"/>
  <c r="L29" i="27"/>
  <c r="X33" i="27"/>
  <c r="L31" i="27"/>
  <c r="O39" i="28"/>
  <c r="O45" i="28"/>
  <c r="O44" i="28"/>
  <c r="O30" i="28"/>
  <c r="O47" i="28"/>
  <c r="AA46" i="28"/>
  <c r="AA48" i="28"/>
  <c r="AA30" i="28"/>
  <c r="AA34" i="28"/>
  <c r="AA31" i="28"/>
  <c r="AA39" i="28"/>
  <c r="AA40" i="28"/>
  <c r="N42" i="26"/>
  <c r="Z44" i="26"/>
  <c r="Z35" i="26"/>
  <c r="Z48" i="26"/>
  <c r="Z39" i="26"/>
  <c r="Z30" i="26"/>
  <c r="N48" i="26"/>
  <c r="Z37" i="26"/>
  <c r="Z49" i="26"/>
  <c r="N43" i="26"/>
  <c r="N34" i="26"/>
  <c r="N47" i="26"/>
  <c r="Z23" i="26" s="1"/>
  <c r="AZ23" i="26" s="1"/>
  <c r="N38" i="26"/>
  <c r="N29" i="26"/>
  <c r="Z46" i="26"/>
  <c r="N30" i="26"/>
  <c r="Z50" i="26"/>
  <c r="Z41" i="26"/>
  <c r="Z32" i="26"/>
  <c r="Z45" i="26"/>
  <c r="Z36" i="26"/>
  <c r="N45" i="26"/>
  <c r="N39" i="26"/>
  <c r="Z15" i="26" s="1"/>
  <c r="AZ15" i="26" s="1"/>
  <c r="N49" i="26"/>
  <c r="N40" i="26"/>
  <c r="N31" i="26"/>
  <c r="N44" i="26"/>
  <c r="N35" i="26"/>
  <c r="Z43" i="26"/>
  <c r="Z40" i="26"/>
  <c r="N46" i="26"/>
  <c r="N37" i="26"/>
  <c r="Z13" i="26" s="1"/>
  <c r="AZ13" i="26" s="1"/>
  <c r="N50" i="26"/>
  <c r="N41" i="26"/>
  <c r="N32" i="26"/>
  <c r="Z34" i="26"/>
  <c r="Z31" i="26"/>
  <c r="AF26" i="26"/>
  <c r="AF18" i="26"/>
  <c r="AF13" i="26"/>
  <c r="AF25" i="26"/>
  <c r="AF19" i="26"/>
  <c r="AF10" i="26"/>
  <c r="AF24" i="26"/>
  <c r="AF14" i="26"/>
  <c r="AF20" i="26"/>
  <c r="AF23" i="26"/>
  <c r="AF11" i="26"/>
  <c r="AF16" i="26"/>
  <c r="AF22" i="26"/>
  <c r="AF15" i="26"/>
  <c r="AF12" i="26"/>
  <c r="AT16" i="26"/>
  <c r="AT24" i="26"/>
  <c r="AT18" i="26"/>
  <c r="AT11" i="26"/>
  <c r="AT21" i="26"/>
  <c r="AT22" i="26"/>
  <c r="AT6" i="26"/>
  <c r="AT19" i="26"/>
  <c r="AT10" i="26"/>
  <c r="AT12" i="26"/>
  <c r="AT17" i="26"/>
  <c r="AT20" i="26"/>
  <c r="AT7" i="26"/>
  <c r="AT25" i="26"/>
  <c r="AT14" i="26"/>
  <c r="AT13" i="26"/>
  <c r="AT26" i="26"/>
  <c r="AT9" i="26"/>
  <c r="AT5" i="26"/>
  <c r="AT8" i="26"/>
  <c r="BK19" i="26"/>
  <c r="BK11" i="26"/>
  <c r="BK13" i="26"/>
  <c r="BK23" i="26"/>
  <c r="BK7" i="26"/>
  <c r="BK12" i="26"/>
  <c r="BK6" i="26"/>
  <c r="BK16" i="26"/>
  <c r="BK5" i="26"/>
  <c r="BK22" i="26"/>
  <c r="BK21" i="26"/>
  <c r="BK25" i="26"/>
  <c r="BK17" i="26"/>
  <c r="BK14" i="26"/>
  <c r="Q7" i="26"/>
  <c r="Q23" i="26"/>
  <c r="Q6" i="26"/>
  <c r="Q14" i="26"/>
  <c r="Q21" i="26"/>
  <c r="Q24" i="26"/>
  <c r="Q12" i="26"/>
  <c r="Q26" i="26"/>
  <c r="Q20" i="26"/>
  <c r="Q17" i="26"/>
  <c r="Q9" i="26"/>
  <c r="Q5" i="26"/>
  <c r="Q18" i="26"/>
  <c r="Q13" i="26"/>
  <c r="Q22" i="26"/>
  <c r="Q11" i="26"/>
  <c r="Q19" i="26"/>
  <c r="Q8" i="26"/>
  <c r="Q15" i="26"/>
  <c r="BJ15" i="27"/>
  <c r="BJ25" i="27"/>
  <c r="BJ14" i="27"/>
  <c r="BJ13" i="27"/>
  <c r="BJ18" i="27"/>
  <c r="BJ6" i="27"/>
  <c r="BJ22" i="27"/>
  <c r="BJ9" i="27"/>
  <c r="BJ5" i="27"/>
  <c r="BJ20" i="27"/>
  <c r="BJ16" i="27"/>
  <c r="BJ21" i="27"/>
  <c r="T18" i="27"/>
  <c r="J16" i="51" s="1"/>
  <c r="T19" i="27"/>
  <c r="J17" i="51" s="1"/>
  <c r="T23" i="27"/>
  <c r="J21" i="51" s="1"/>
  <c r="T14" i="27"/>
  <c r="J12" i="51" s="1"/>
  <c r="T6" i="27"/>
  <c r="J4" i="51" s="1"/>
  <c r="T17" i="27"/>
  <c r="J15" i="51" s="1"/>
  <c r="T22" i="27"/>
  <c r="J20" i="51" s="1"/>
  <c r="T11" i="27"/>
  <c r="J9" i="51" s="1"/>
  <c r="T15" i="27"/>
  <c r="J13" i="51" s="1"/>
  <c r="T20" i="27"/>
  <c r="J18" i="51" s="1"/>
  <c r="T5" i="27"/>
  <c r="J3" i="51" s="1"/>
  <c r="T13" i="27"/>
  <c r="J11" i="51" s="1"/>
  <c r="T26" i="27"/>
  <c r="J24" i="51" s="1"/>
  <c r="T25" i="27"/>
  <c r="J23" i="51" s="1"/>
  <c r="T21" i="27"/>
  <c r="J19" i="51" s="1"/>
  <c r="T10" i="27"/>
  <c r="J8" i="51" s="1"/>
  <c r="T8" i="27"/>
  <c r="J6" i="51" s="1"/>
  <c r="T7" i="27"/>
  <c r="J5" i="51" s="1"/>
  <c r="F19" i="24"/>
  <c r="R24" i="23"/>
  <c r="R23" i="23"/>
  <c r="R21" i="23"/>
  <c r="R19" i="23"/>
  <c r="R17" i="23"/>
  <c r="R15" i="23"/>
  <c r="R13" i="23"/>
  <c r="R22" i="23"/>
  <c r="R26" i="23"/>
  <c r="R25" i="23"/>
  <c r="R20" i="23"/>
  <c r="R18" i="23"/>
  <c r="R14" i="23"/>
  <c r="R12" i="23"/>
  <c r="R8" i="23"/>
  <c r="R5" i="23"/>
  <c r="R11" i="23"/>
  <c r="R16" i="23"/>
  <c r="R10" i="23"/>
  <c r="R6" i="23"/>
  <c r="R9" i="23"/>
  <c r="R7" i="23"/>
  <c r="G13" i="30"/>
  <c r="G34" i="30"/>
  <c r="G35" i="30"/>
  <c r="G50" i="30"/>
  <c r="AI16" i="30"/>
  <c r="AI22" i="30"/>
  <c r="AB41" i="29"/>
  <c r="AB38" i="29"/>
  <c r="P46" i="29"/>
  <c r="P36" i="29"/>
  <c r="P45" i="29"/>
  <c r="P47" i="29"/>
  <c r="BO25" i="29"/>
  <c r="P20" i="37"/>
  <c r="W49" i="31"/>
  <c r="W35" i="31"/>
  <c r="W43" i="31"/>
  <c r="K35" i="31"/>
  <c r="K29" i="31"/>
  <c r="K50" i="31"/>
  <c r="W47" i="31"/>
  <c r="Q5" i="31"/>
  <c r="Q8" i="31"/>
  <c r="Q9" i="31"/>
  <c r="Q18" i="31"/>
  <c r="BP17" i="31"/>
  <c r="AC34" i="31"/>
  <c r="AC37" i="31"/>
  <c r="Q42" i="31"/>
  <c r="G6" i="30"/>
  <c r="AP9" i="30"/>
  <c r="G15" i="30"/>
  <c r="G17" i="30"/>
  <c r="G31" i="30"/>
  <c r="G43" i="30"/>
  <c r="G41" i="30"/>
  <c r="G30" i="30"/>
  <c r="G48" i="30"/>
  <c r="AI18" i="30"/>
  <c r="AI23" i="30"/>
  <c r="AD7" i="30"/>
  <c r="BP19" i="30"/>
  <c r="F21" i="30"/>
  <c r="P33" i="30"/>
  <c r="AT23" i="30"/>
  <c r="AT15" i="30"/>
  <c r="E24" i="30"/>
  <c r="AI10" i="30"/>
  <c r="BP13" i="30"/>
  <c r="S21" i="30"/>
  <c r="I8" i="30"/>
  <c r="I35" i="30"/>
  <c r="I44" i="30"/>
  <c r="I30" i="30"/>
  <c r="I45" i="30"/>
  <c r="I46" i="30"/>
  <c r="AD9" i="30"/>
  <c r="AD10" i="30"/>
  <c r="AD23" i="30"/>
  <c r="AA37" i="29"/>
  <c r="P29" i="29"/>
  <c r="AB39" i="29"/>
  <c r="AB32" i="29"/>
  <c r="AB50" i="29"/>
  <c r="AB37" i="29"/>
  <c r="AB46" i="29"/>
  <c r="AB48" i="29"/>
  <c r="G26" i="29"/>
  <c r="G15" i="29"/>
  <c r="G19" i="29"/>
  <c r="G25" i="29"/>
  <c r="G33" i="29"/>
  <c r="G38" i="29"/>
  <c r="AA48" i="29"/>
  <c r="O50" i="29"/>
  <c r="AA40" i="29"/>
  <c r="O33" i="29"/>
  <c r="AA50" i="29"/>
  <c r="O38" i="29"/>
  <c r="BP7" i="29"/>
  <c r="BP5" i="29"/>
  <c r="BO26" i="29"/>
  <c r="AO13" i="29"/>
  <c r="AO24" i="29"/>
  <c r="Q31" i="28"/>
  <c r="Q33" i="28"/>
  <c r="AC34" i="28"/>
  <c r="Q38" i="28"/>
  <c r="AC41" i="28"/>
  <c r="AC38" i="28"/>
  <c r="O40" i="28"/>
  <c r="AA38" i="28"/>
  <c r="AA32" i="28"/>
  <c r="AA50" i="28"/>
  <c r="O50" i="28"/>
  <c r="X30" i="28"/>
  <c r="X36" i="28"/>
  <c r="L41" i="28"/>
  <c r="L37" i="28"/>
  <c r="L49" i="28"/>
  <c r="BJ11" i="27"/>
  <c r="X38" i="27"/>
  <c r="Q25" i="26"/>
  <c r="Z29" i="26"/>
  <c r="T15" i="24"/>
  <c r="M13" i="51" s="1"/>
  <c r="F17" i="24"/>
  <c r="BP10" i="27"/>
  <c r="AR10" i="26"/>
  <c r="AR17" i="26"/>
  <c r="AR23" i="26"/>
  <c r="X41" i="26"/>
  <c r="O8" i="26"/>
  <c r="O25" i="26"/>
  <c r="BN20" i="26"/>
  <c r="E12" i="24"/>
  <c r="E5" i="24"/>
  <c r="E15" i="24"/>
  <c r="H49" i="23"/>
  <c r="H50" i="23"/>
  <c r="H47" i="23"/>
  <c r="H44" i="23"/>
  <c r="H41" i="23"/>
  <c r="H38" i="23"/>
  <c r="H35" i="23"/>
  <c r="H32" i="23"/>
  <c r="H29" i="23"/>
  <c r="H31" i="23"/>
  <c r="H30" i="23"/>
  <c r="H39" i="23"/>
  <c r="H36" i="23"/>
  <c r="H33" i="23"/>
  <c r="H26" i="23"/>
  <c r="H25" i="23"/>
  <c r="H24" i="23"/>
  <c r="H40" i="23"/>
  <c r="H48" i="23"/>
  <c r="H37" i="23"/>
  <c r="H21" i="23"/>
  <c r="H43" i="23"/>
  <c r="H20" i="23"/>
  <c r="H16" i="23"/>
  <c r="H12" i="23"/>
  <c r="H10" i="23"/>
  <c r="H8" i="23"/>
  <c r="H6" i="23"/>
  <c r="H45" i="23"/>
  <c r="H34" i="23"/>
  <c r="H23" i="23"/>
  <c r="H22" i="23"/>
  <c r="H46" i="23"/>
  <c r="H18" i="23"/>
  <c r="H15" i="23"/>
  <c r="H17" i="23"/>
  <c r="H42" i="23"/>
  <c r="H13" i="23"/>
  <c r="H9" i="23"/>
  <c r="G85" i="68" s="1"/>
  <c r="H19" i="23"/>
  <c r="H14" i="23"/>
  <c r="H11" i="23"/>
  <c r="H7" i="23"/>
  <c r="H5" i="23"/>
  <c r="I48" i="23"/>
  <c r="I45" i="23"/>
  <c r="I42" i="23"/>
  <c r="I39" i="23"/>
  <c r="I36" i="23"/>
  <c r="I33" i="23"/>
  <c r="I47" i="23"/>
  <c r="I40" i="23"/>
  <c r="I38" i="23"/>
  <c r="I26" i="23"/>
  <c r="I25" i="23"/>
  <c r="I46" i="23"/>
  <c r="I44" i="23"/>
  <c r="I37" i="23"/>
  <c r="I35" i="23"/>
  <c r="I29" i="23"/>
  <c r="I50" i="23"/>
  <c r="I41" i="23"/>
  <c r="I22" i="23"/>
  <c r="I20" i="23"/>
  <c r="I18" i="23"/>
  <c r="I16" i="23"/>
  <c r="I14" i="23"/>
  <c r="I30" i="23"/>
  <c r="I21" i="23"/>
  <c r="I23" i="23"/>
  <c r="I49" i="23"/>
  <c r="I15" i="23"/>
  <c r="I24" i="23"/>
  <c r="I19" i="23"/>
  <c r="I34" i="23"/>
  <c r="I13" i="23"/>
  <c r="I11" i="23"/>
  <c r="I7" i="23"/>
  <c r="I43" i="23"/>
  <c r="I32" i="23"/>
  <c r="I9" i="23"/>
  <c r="I31" i="23"/>
  <c r="I12" i="23"/>
  <c r="I5" i="23"/>
  <c r="I8" i="23"/>
  <c r="I17" i="23"/>
  <c r="I10" i="23"/>
  <c r="I6" i="23"/>
  <c r="F49" i="23"/>
  <c r="F46" i="23"/>
  <c r="F43" i="23"/>
  <c r="F40" i="23"/>
  <c r="F37" i="23"/>
  <c r="F34" i="23"/>
  <c r="F31" i="23"/>
  <c r="F50" i="23"/>
  <c r="F24" i="23"/>
  <c r="F44" i="23"/>
  <c r="F41" i="23"/>
  <c r="F33" i="23"/>
  <c r="F26" i="23"/>
  <c r="F25" i="23"/>
  <c r="F38" i="23"/>
  <c r="F23" i="23"/>
  <c r="F21" i="23"/>
  <c r="F19" i="23"/>
  <c r="F17" i="23"/>
  <c r="F15" i="23"/>
  <c r="F13" i="23"/>
  <c r="F39" i="23"/>
  <c r="F20" i="23"/>
  <c r="F48" i="23"/>
  <c r="F42" i="23"/>
  <c r="F32" i="23"/>
  <c r="F47" i="23"/>
  <c r="F30" i="23"/>
  <c r="F16" i="23"/>
  <c r="F35" i="23"/>
  <c r="F36" i="23"/>
  <c r="F18" i="23"/>
  <c r="F9" i="23"/>
  <c r="F5" i="23"/>
  <c r="F10" i="23"/>
  <c r="F22" i="23"/>
  <c r="F6" i="23"/>
  <c r="F12" i="23"/>
  <c r="F45" i="23"/>
  <c r="F29" i="23"/>
  <c r="F14" i="23"/>
  <c r="F8" i="23"/>
  <c r="F11" i="23"/>
  <c r="F7" i="23"/>
  <c r="V6" i="23"/>
  <c r="AV6" i="23" s="1"/>
  <c r="V24" i="23"/>
  <c r="AV24" i="23" s="1"/>
  <c r="AU16" i="24"/>
  <c r="AU6" i="24"/>
  <c r="AU18" i="24"/>
  <c r="AU10" i="24"/>
  <c r="AU9" i="24"/>
  <c r="AU7" i="24"/>
  <c r="AQ26" i="23"/>
  <c r="AQ24" i="23"/>
  <c r="AQ25" i="23"/>
  <c r="AQ21" i="23"/>
  <c r="AQ19" i="23"/>
  <c r="AQ17" i="23"/>
  <c r="AQ15" i="23"/>
  <c r="AQ13" i="23"/>
  <c r="AQ20" i="23"/>
  <c r="AQ23" i="23"/>
  <c r="X85" i="68" s="1"/>
  <c r="AQ14" i="23"/>
  <c r="AQ9" i="23"/>
  <c r="AQ5" i="23"/>
  <c r="AQ6" i="23"/>
  <c r="AQ18" i="23"/>
  <c r="AQ22" i="23"/>
  <c r="AQ16" i="23"/>
  <c r="AQ8" i="23"/>
  <c r="AQ11" i="23"/>
  <c r="AQ12" i="23"/>
  <c r="AQ10" i="23"/>
  <c r="AQ7" i="23"/>
  <c r="Z50" i="23"/>
  <c r="N49" i="23"/>
  <c r="N50" i="23"/>
  <c r="Z48" i="23"/>
  <c r="N47" i="23"/>
  <c r="Z45" i="23"/>
  <c r="N44" i="23"/>
  <c r="Z42" i="23"/>
  <c r="N41" i="23"/>
  <c r="Z39" i="23"/>
  <c r="N38" i="23"/>
  <c r="Z36" i="23"/>
  <c r="N35" i="23"/>
  <c r="Z33" i="23"/>
  <c r="N32" i="23"/>
  <c r="Z30" i="23"/>
  <c r="N29" i="23"/>
  <c r="N48" i="23"/>
  <c r="Z47" i="23"/>
  <c r="Z44" i="23"/>
  <c r="N40" i="23"/>
  <c r="N37" i="23"/>
  <c r="Z31" i="23"/>
  <c r="Z29" i="23"/>
  <c r="N45" i="23"/>
  <c r="Z41" i="23"/>
  <c r="N34" i="23"/>
  <c r="Z43" i="23"/>
  <c r="N36" i="23"/>
  <c r="Z32" i="23"/>
  <c r="N46" i="23"/>
  <c r="Z40" i="23"/>
  <c r="N33" i="23"/>
  <c r="Z49" i="23"/>
  <c r="Z46" i="23"/>
  <c r="N39" i="23"/>
  <c r="Z35" i="23"/>
  <c r="N30" i="23"/>
  <c r="Z37" i="23"/>
  <c r="N42" i="23"/>
  <c r="Z38" i="23"/>
  <c r="N31" i="23"/>
  <c r="N43" i="23"/>
  <c r="Z34" i="23"/>
  <c r="X49" i="23"/>
  <c r="L48" i="23"/>
  <c r="X50" i="23"/>
  <c r="L49" i="23"/>
  <c r="X47" i="23"/>
  <c r="L46" i="23"/>
  <c r="X44" i="23"/>
  <c r="L43" i="23"/>
  <c r="X41" i="23"/>
  <c r="L40" i="23"/>
  <c r="X38" i="23"/>
  <c r="L37" i="23"/>
  <c r="X35" i="23"/>
  <c r="L34" i="23"/>
  <c r="X32" i="23"/>
  <c r="L31" i="23"/>
  <c r="X29" i="23"/>
  <c r="L45" i="23"/>
  <c r="L42" i="23"/>
  <c r="X36" i="23"/>
  <c r="X33" i="23"/>
  <c r="L30" i="23"/>
  <c r="L29" i="23"/>
  <c r="X46" i="23"/>
  <c r="L39" i="23"/>
  <c r="L47" i="23"/>
  <c r="X43" i="23"/>
  <c r="X42" i="23"/>
  <c r="L36" i="23"/>
  <c r="L35" i="23"/>
  <c r="X31" i="23"/>
  <c r="L50" i="23"/>
  <c r="X48" i="23"/>
  <c r="X45" i="23"/>
  <c r="L38" i="23"/>
  <c r="X14" i="23" s="1"/>
  <c r="AX14" i="23" s="1"/>
  <c r="X34" i="23"/>
  <c r="L44" i="23"/>
  <c r="X20" i="23" s="1"/>
  <c r="AX20" i="23" s="1"/>
  <c r="X40" i="23"/>
  <c r="L33" i="23"/>
  <c r="X9" i="23" s="1"/>
  <c r="AX9" i="23" s="1"/>
  <c r="X39" i="23"/>
  <c r="L32" i="23"/>
  <c r="X30" i="23"/>
  <c r="X37" i="23"/>
  <c r="L41" i="23"/>
  <c r="AC50" i="23"/>
  <c r="Q49" i="23"/>
  <c r="AC47" i="23"/>
  <c r="Q46" i="23"/>
  <c r="AC44" i="23"/>
  <c r="Q43" i="23"/>
  <c r="AC41" i="23"/>
  <c r="Q40" i="23"/>
  <c r="AC38" i="23"/>
  <c r="Q37" i="23"/>
  <c r="AC35" i="23"/>
  <c r="Q34" i="23"/>
  <c r="AC32" i="23"/>
  <c r="Q31" i="23"/>
  <c r="Q47" i="23"/>
  <c r="AC45" i="23"/>
  <c r="Q45" i="23"/>
  <c r="AC43" i="23"/>
  <c r="Q38" i="23"/>
  <c r="AC36" i="23"/>
  <c r="Q36" i="23"/>
  <c r="AC34" i="23"/>
  <c r="AC30" i="23"/>
  <c r="AC29" i="23"/>
  <c r="AC49" i="23"/>
  <c r="Q44" i="23"/>
  <c r="AC42" i="23"/>
  <c r="Q42" i="23"/>
  <c r="AC40" i="23"/>
  <c r="Q35" i="23"/>
  <c r="AC33" i="23"/>
  <c r="Q33" i="23"/>
  <c r="AC31" i="23"/>
  <c r="Q48" i="23"/>
  <c r="AC39" i="23"/>
  <c r="Q32" i="23"/>
  <c r="Q29" i="23"/>
  <c r="Q50" i="23"/>
  <c r="AC48" i="23"/>
  <c r="Q41" i="23"/>
  <c r="AC37" i="23"/>
  <c r="AC46" i="23"/>
  <c r="Q30" i="23"/>
  <c r="Q39" i="23"/>
  <c r="AT25" i="23"/>
  <c r="AT23" i="23"/>
  <c r="AT26" i="23"/>
  <c r="AT22" i="23"/>
  <c r="AT20" i="23"/>
  <c r="AT18" i="23"/>
  <c r="AT16" i="23"/>
  <c r="AT14" i="23"/>
  <c r="AT21" i="23"/>
  <c r="AT24" i="23"/>
  <c r="AT19" i="23"/>
  <c r="AT17" i="23"/>
  <c r="AT11" i="23"/>
  <c r="AT7" i="23"/>
  <c r="AT5" i="23"/>
  <c r="AT8" i="23"/>
  <c r="AT13" i="23"/>
  <c r="AT12" i="23"/>
  <c r="AT10" i="23"/>
  <c r="AT15" i="23"/>
  <c r="AT9" i="23"/>
  <c r="AT6" i="23"/>
  <c r="V9" i="23"/>
  <c r="AV9" i="23" s="1"/>
  <c r="AF20" i="24"/>
  <c r="AF12" i="24"/>
  <c r="AF6" i="24"/>
  <c r="AF8" i="24"/>
  <c r="E13" i="24"/>
  <c r="E16" i="24"/>
  <c r="E11" i="24"/>
  <c r="AF26" i="23"/>
  <c r="AF25" i="23"/>
  <c r="AF23" i="23"/>
  <c r="AF21" i="23"/>
  <c r="AF22" i="23"/>
  <c r="AF18" i="23"/>
  <c r="AF24" i="23"/>
  <c r="AF19" i="23"/>
  <c r="AF13" i="23"/>
  <c r="AF16" i="23"/>
  <c r="AF15" i="23"/>
  <c r="AF11" i="23"/>
  <c r="AF7" i="23"/>
  <c r="AF14" i="23"/>
  <c r="AF10" i="23"/>
  <c r="AF6" i="23"/>
  <c r="AF20" i="23"/>
  <c r="AF9" i="23"/>
  <c r="AF17" i="23"/>
  <c r="AF8" i="23"/>
  <c r="AF12" i="23"/>
  <c r="AF5" i="23"/>
  <c r="AG23" i="23"/>
  <c r="AG26" i="23"/>
  <c r="AG25" i="23"/>
  <c r="AG22" i="23"/>
  <c r="AG18" i="23"/>
  <c r="AG21" i="23"/>
  <c r="AG17" i="23"/>
  <c r="AG13" i="23"/>
  <c r="AG12" i="23"/>
  <c r="AG10" i="23"/>
  <c r="AG8" i="23"/>
  <c r="AG6" i="23"/>
  <c r="AG16" i="23"/>
  <c r="AG20" i="23"/>
  <c r="AG19" i="23"/>
  <c r="AG14" i="23"/>
  <c r="AG9" i="23"/>
  <c r="AG24" i="23"/>
  <c r="AG15" i="23"/>
  <c r="AG5" i="23"/>
  <c r="AG11" i="23"/>
  <c r="AG7" i="23"/>
  <c r="AJ26" i="23"/>
  <c r="AJ25" i="23"/>
  <c r="AJ24" i="23"/>
  <c r="AJ20" i="23"/>
  <c r="AJ19" i="23"/>
  <c r="AJ15" i="23"/>
  <c r="AJ11" i="23"/>
  <c r="AJ9" i="23"/>
  <c r="AJ7" i="23"/>
  <c r="AJ5" i="23"/>
  <c r="AJ23" i="23"/>
  <c r="AJ21" i="23"/>
  <c r="AJ13" i="23"/>
  <c r="AJ14" i="23"/>
  <c r="AJ18" i="23"/>
  <c r="AJ8" i="23"/>
  <c r="AJ22" i="23"/>
  <c r="AJ17" i="23"/>
  <c r="AJ12" i="23"/>
  <c r="AJ16" i="23"/>
  <c r="AJ10" i="23"/>
  <c r="AJ6" i="23"/>
  <c r="T26" i="23"/>
  <c r="N24" i="51" s="1"/>
  <c r="T25" i="23"/>
  <c r="N23" i="51" s="1"/>
  <c r="T23" i="23"/>
  <c r="N21" i="51" s="1"/>
  <c r="T19" i="23"/>
  <c r="N17" i="51" s="1"/>
  <c r="T20" i="23"/>
  <c r="N18" i="51" s="1"/>
  <c r="T12" i="23"/>
  <c r="N10" i="51" s="1"/>
  <c r="T10" i="23"/>
  <c r="N8" i="51" s="1"/>
  <c r="T8" i="23"/>
  <c r="N6" i="51" s="1"/>
  <c r="T6" i="23"/>
  <c r="N4" i="51" s="1"/>
  <c r="T21" i="23"/>
  <c r="N19" i="51" s="1"/>
  <c r="T18" i="23"/>
  <c r="N16" i="51" s="1"/>
  <c r="T14" i="23"/>
  <c r="N12" i="51" s="1"/>
  <c r="T17" i="23"/>
  <c r="N15" i="51" s="1"/>
  <c r="T9" i="23"/>
  <c r="N7" i="51" s="1"/>
  <c r="T5" i="23"/>
  <c r="N3" i="51" s="1"/>
  <c r="T15" i="23"/>
  <c r="N13" i="51" s="1"/>
  <c r="T11" i="23"/>
  <c r="N9" i="51" s="1"/>
  <c r="T13" i="23"/>
  <c r="N11" i="51" s="1"/>
  <c r="T7" i="23"/>
  <c r="N5" i="51" s="1"/>
  <c r="T16" i="23"/>
  <c r="N14" i="51" s="1"/>
  <c r="T24" i="23"/>
  <c r="N22" i="51" s="1"/>
  <c r="T22" i="23"/>
  <c r="N20" i="51" s="1"/>
  <c r="AI24" i="23"/>
  <c r="AI26" i="23"/>
  <c r="AI25" i="23"/>
  <c r="AI19" i="23"/>
  <c r="AI22" i="23"/>
  <c r="AI18" i="23"/>
  <c r="AI14" i="23"/>
  <c r="AI21" i="23"/>
  <c r="AI20" i="23"/>
  <c r="AI15" i="23"/>
  <c r="AI17" i="23"/>
  <c r="AI9" i="23"/>
  <c r="AI5" i="23"/>
  <c r="AI13" i="23"/>
  <c r="AI23" i="23"/>
  <c r="AI11" i="23"/>
  <c r="AI8" i="23"/>
  <c r="AI12" i="23"/>
  <c r="AI16" i="23"/>
  <c r="AI10" i="23"/>
  <c r="AI6" i="23"/>
  <c r="AI7" i="23"/>
  <c r="BJ5" i="24"/>
  <c r="BJ8" i="24"/>
  <c r="BJ7" i="24"/>
  <c r="W50" i="23"/>
  <c r="K49" i="23"/>
  <c r="W47" i="23"/>
  <c r="K46" i="23"/>
  <c r="W44" i="23"/>
  <c r="K43" i="23"/>
  <c r="W41" i="23"/>
  <c r="K40" i="23"/>
  <c r="W38" i="23"/>
  <c r="K37" i="23"/>
  <c r="W35" i="23"/>
  <c r="K34" i="23"/>
  <c r="W32" i="23"/>
  <c r="K44" i="23"/>
  <c r="W42" i="23"/>
  <c r="K42" i="23"/>
  <c r="W40" i="23"/>
  <c r="K35" i="23"/>
  <c r="W33" i="23"/>
  <c r="K33" i="23"/>
  <c r="W31" i="23"/>
  <c r="K30" i="23"/>
  <c r="K29" i="23"/>
  <c r="K48" i="23"/>
  <c r="W46" i="23"/>
  <c r="K41" i="23"/>
  <c r="W39" i="23"/>
  <c r="K39" i="23"/>
  <c r="W37" i="23"/>
  <c r="K32" i="23"/>
  <c r="K31" i="23"/>
  <c r="K50" i="23"/>
  <c r="W48" i="23"/>
  <c r="K47" i="23"/>
  <c r="W43" i="23"/>
  <c r="K36" i="23"/>
  <c r="W45" i="23"/>
  <c r="K38" i="23"/>
  <c r="W34" i="23"/>
  <c r="W49" i="23"/>
  <c r="W29" i="23"/>
  <c r="W30" i="23"/>
  <c r="K45" i="23"/>
  <c r="W36" i="23"/>
  <c r="AP24" i="23"/>
  <c r="AP23" i="23"/>
  <c r="AP19" i="23"/>
  <c r="AP22" i="23"/>
  <c r="AP18" i="23"/>
  <c r="AP14" i="23"/>
  <c r="AP11" i="23"/>
  <c r="AP9" i="23"/>
  <c r="AP7" i="23"/>
  <c r="AP5" i="23"/>
  <c r="J84" i="68" s="1"/>
  <c r="AP17" i="23"/>
  <c r="AP16" i="23"/>
  <c r="AP21" i="23"/>
  <c r="AP15" i="23"/>
  <c r="AP26" i="23"/>
  <c r="AP25" i="23"/>
  <c r="AP20" i="23"/>
  <c r="AP12" i="23"/>
  <c r="AP10" i="23"/>
  <c r="AP6" i="23"/>
  <c r="AP13" i="23"/>
  <c r="AP8" i="23"/>
  <c r="AR25" i="23"/>
  <c r="AR23" i="23"/>
  <c r="AR26" i="23"/>
  <c r="AR24" i="23"/>
  <c r="AR20" i="23"/>
  <c r="AR19" i="23"/>
  <c r="AR15" i="23"/>
  <c r="AR22" i="23"/>
  <c r="AR21" i="23"/>
  <c r="AR12" i="23"/>
  <c r="AR18" i="23"/>
  <c r="AR17" i="23"/>
  <c r="AR10" i="23"/>
  <c r="AR6" i="23"/>
  <c r="AR16" i="23"/>
  <c r="AR9" i="23"/>
  <c r="AR8" i="23"/>
  <c r="AR5" i="23"/>
  <c r="AR14" i="23"/>
  <c r="AR13" i="23"/>
  <c r="AR11" i="23"/>
  <c r="AR7" i="23"/>
  <c r="J24" i="23"/>
  <c r="J23" i="23"/>
  <c r="J22" i="23"/>
  <c r="J26" i="23"/>
  <c r="J25" i="23"/>
  <c r="J21" i="23"/>
  <c r="J17" i="23"/>
  <c r="J13" i="23"/>
  <c r="J19" i="23"/>
  <c r="J18" i="23"/>
  <c r="J14" i="23"/>
  <c r="J20" i="23"/>
  <c r="J12" i="23"/>
  <c r="J5" i="23"/>
  <c r="J16" i="23"/>
  <c r="J8" i="23"/>
  <c r="J11" i="23"/>
  <c r="J7" i="23"/>
  <c r="J10" i="23"/>
  <c r="J15" i="23"/>
  <c r="J9" i="23"/>
  <c r="J6" i="23"/>
  <c r="AA49" i="23"/>
  <c r="O48" i="23"/>
  <c r="AA46" i="23"/>
  <c r="O45" i="23"/>
  <c r="AA43" i="23"/>
  <c r="O42" i="23"/>
  <c r="AA40" i="23"/>
  <c r="O39" i="23"/>
  <c r="AA37" i="23"/>
  <c r="O36" i="23"/>
  <c r="AA34" i="23"/>
  <c r="O33" i="23"/>
  <c r="AA31" i="23"/>
  <c r="O43" i="23"/>
  <c r="AA41" i="23"/>
  <c r="O41" i="23"/>
  <c r="AA39" i="23"/>
  <c r="O34" i="23"/>
  <c r="AA32" i="23"/>
  <c r="O32" i="23"/>
  <c r="O50" i="23"/>
  <c r="AA48" i="23"/>
  <c r="AA47" i="23"/>
  <c r="O47" i="23"/>
  <c r="AA45" i="23"/>
  <c r="O40" i="23"/>
  <c r="AA38" i="23"/>
  <c r="O38" i="23"/>
  <c r="AA36" i="23"/>
  <c r="O31" i="23"/>
  <c r="AA30" i="23"/>
  <c r="O30" i="23"/>
  <c r="AA29" i="23"/>
  <c r="O49" i="23"/>
  <c r="AA44" i="23"/>
  <c r="O37" i="23"/>
  <c r="AA33" i="23"/>
  <c r="AA50" i="23"/>
  <c r="O46" i="23"/>
  <c r="AA22" i="23" s="1"/>
  <c r="BA22" i="23" s="1"/>
  <c r="AA42" i="23"/>
  <c r="O35" i="23"/>
  <c r="O29" i="23"/>
  <c r="O44" i="23"/>
  <c r="AA35" i="23"/>
  <c r="BI8" i="24"/>
  <c r="BI10" i="24"/>
  <c r="BP6" i="27"/>
  <c r="BN14" i="26"/>
  <c r="BO16" i="26"/>
  <c r="AR14" i="26"/>
  <c r="X32" i="26"/>
  <c r="O6" i="26"/>
  <c r="O24" i="26"/>
  <c r="BN6" i="26"/>
  <c r="L24" i="23"/>
  <c r="L23" i="23"/>
  <c r="L21" i="23"/>
  <c r="L19" i="23"/>
  <c r="L17" i="23"/>
  <c r="L15" i="23"/>
  <c r="L13" i="23"/>
  <c r="L22" i="23"/>
  <c r="L18" i="23"/>
  <c r="L14" i="23"/>
  <c r="L26" i="23"/>
  <c r="L25" i="23"/>
  <c r="L20" i="23"/>
  <c r="L16" i="23"/>
  <c r="L11" i="23"/>
  <c r="L10" i="23"/>
  <c r="L7" i="23"/>
  <c r="L6" i="23"/>
  <c r="L9" i="23"/>
  <c r="L12" i="23"/>
  <c r="L5" i="23"/>
  <c r="L8" i="23"/>
  <c r="BJ26" i="23"/>
  <c r="BJ23" i="23"/>
  <c r="BJ25" i="23"/>
  <c r="BJ24" i="23"/>
  <c r="BJ18" i="23"/>
  <c r="BJ21" i="23"/>
  <c r="BJ17" i="23"/>
  <c r="BJ13" i="23"/>
  <c r="BJ15" i="23"/>
  <c r="BJ20" i="23"/>
  <c r="BJ14" i="23"/>
  <c r="BJ22" i="23"/>
  <c r="BJ19" i="23"/>
  <c r="BJ8" i="23"/>
  <c r="BJ12" i="23"/>
  <c r="BJ9" i="23"/>
  <c r="BJ16" i="23"/>
  <c r="BJ5" i="23"/>
  <c r="BJ11" i="23"/>
  <c r="BJ10" i="23"/>
  <c r="BJ7" i="23"/>
  <c r="BJ6" i="23"/>
  <c r="BK22" i="23"/>
  <c r="BK25" i="23"/>
  <c r="BK24" i="23"/>
  <c r="BK23" i="23"/>
  <c r="BK26" i="23"/>
  <c r="BK19" i="23"/>
  <c r="BK18" i="23"/>
  <c r="BK14" i="23"/>
  <c r="BK10" i="23"/>
  <c r="BK8" i="23"/>
  <c r="BK6" i="23"/>
  <c r="BK20" i="23"/>
  <c r="BK16" i="23"/>
  <c r="BK13" i="23"/>
  <c r="BK21" i="23"/>
  <c r="BK11" i="23"/>
  <c r="BK17" i="23"/>
  <c r="BK7" i="23"/>
  <c r="BK15" i="23"/>
  <c r="BK12" i="23"/>
  <c r="BK9" i="23"/>
  <c r="BK5" i="23"/>
  <c r="P24" i="23"/>
  <c r="P26" i="23"/>
  <c r="P25" i="23"/>
  <c r="P21" i="23"/>
  <c r="P20" i="23"/>
  <c r="P16" i="23"/>
  <c r="P19" i="23"/>
  <c r="P15" i="23"/>
  <c r="P23" i="23"/>
  <c r="P22" i="23"/>
  <c r="P17" i="23"/>
  <c r="P14" i="23"/>
  <c r="P11" i="23"/>
  <c r="P7" i="23"/>
  <c r="P10" i="23"/>
  <c r="P9" i="23"/>
  <c r="P6" i="23"/>
  <c r="P12" i="23"/>
  <c r="P13" i="23"/>
  <c r="P8" i="23"/>
  <c r="P18" i="23"/>
  <c r="P5" i="23"/>
  <c r="Q15" i="30"/>
  <c r="Q24" i="30"/>
  <c r="H48" i="30"/>
  <c r="BI5" i="30"/>
  <c r="BI17" i="30"/>
  <c r="BI22" i="30"/>
  <c r="O10" i="30"/>
  <c r="O18" i="30"/>
  <c r="O24" i="30"/>
  <c r="AR11" i="30"/>
  <c r="J30" i="30"/>
  <c r="E19" i="30"/>
  <c r="E23" i="30"/>
  <c r="AB26" i="68" s="1"/>
  <c r="H6" i="30"/>
  <c r="BN15" i="29"/>
  <c r="N42" i="29"/>
  <c r="Z50" i="29"/>
  <c r="BN6" i="29"/>
  <c r="BN26" i="29"/>
  <c r="Q13" i="28"/>
  <c r="F11" i="28"/>
  <c r="Q20" i="28"/>
  <c r="Q25" i="28"/>
  <c r="P21" i="28"/>
  <c r="BN26" i="28"/>
  <c r="BN10" i="29"/>
  <c r="Q11" i="28"/>
  <c r="Y35" i="27"/>
  <c r="Y39" i="27"/>
  <c r="M32" i="27"/>
  <c r="Y50" i="27"/>
  <c r="Y42" i="27"/>
  <c r="M33" i="27"/>
  <c r="M42" i="27"/>
  <c r="AO18" i="27"/>
  <c r="AO24" i="27"/>
  <c r="AB31" i="27"/>
  <c r="P43" i="27"/>
  <c r="P40" i="27"/>
  <c r="P39" i="27"/>
  <c r="P48" i="27"/>
  <c r="P35" i="27"/>
  <c r="P44" i="27"/>
  <c r="R8" i="27"/>
  <c r="R15" i="27"/>
  <c r="R14" i="27"/>
  <c r="AU10" i="27"/>
  <c r="AU15" i="27"/>
  <c r="AU23" i="27"/>
  <c r="O36" i="27"/>
  <c r="AA34" i="27"/>
  <c r="AA39" i="27"/>
  <c r="AA33" i="27"/>
  <c r="AA29" i="27"/>
  <c r="AA38" i="27"/>
  <c r="AA47" i="27"/>
  <c r="G46" i="26"/>
  <c r="G19" i="26"/>
  <c r="G16" i="26"/>
  <c r="G29" i="26"/>
  <c r="G44" i="26"/>
  <c r="G40" i="26"/>
  <c r="G41" i="26"/>
  <c r="AO7" i="27"/>
  <c r="P19" i="26"/>
  <c r="P12" i="26"/>
  <c r="P25" i="26"/>
  <c r="BN13" i="26"/>
  <c r="G7" i="26"/>
  <c r="BO5" i="26"/>
  <c r="BO24" i="26"/>
  <c r="BO18" i="26"/>
  <c r="L38" i="26"/>
  <c r="L32" i="26"/>
  <c r="L34" i="26"/>
  <c r="L43" i="26"/>
  <c r="L30" i="26"/>
  <c r="L39" i="26"/>
  <c r="L48" i="26"/>
  <c r="BN11" i="26"/>
  <c r="BN9" i="26"/>
  <c r="BN21" i="26"/>
  <c r="AD5" i="26"/>
  <c r="AD10" i="26"/>
  <c r="AD8" i="26"/>
  <c r="AD23" i="26"/>
  <c r="Z49" i="24"/>
  <c r="N48" i="24"/>
  <c r="Z46" i="24"/>
  <c r="N45" i="24"/>
  <c r="Z43" i="24"/>
  <c r="N42" i="24"/>
  <c r="Z40" i="24"/>
  <c r="N39" i="24"/>
  <c r="Z37" i="24"/>
  <c r="N36" i="24"/>
  <c r="Z34" i="24"/>
  <c r="N33" i="24"/>
  <c r="Z31" i="24"/>
  <c r="N30" i="24"/>
  <c r="N29" i="24"/>
  <c r="N50" i="24"/>
  <c r="N49" i="24"/>
  <c r="N46" i="24"/>
  <c r="Z39" i="24"/>
  <c r="Z38" i="24"/>
  <c r="Z35" i="24"/>
  <c r="N32" i="24"/>
  <c r="N31" i="24"/>
  <c r="Z50" i="24"/>
  <c r="Z45" i="24"/>
  <c r="N43" i="24"/>
  <c r="Z42" i="24"/>
  <c r="N41" i="24"/>
  <c r="Z30" i="24"/>
  <c r="N47" i="24"/>
  <c r="N44" i="24"/>
  <c r="N40" i="24"/>
  <c r="N37" i="24"/>
  <c r="Z13" i="24" s="1"/>
  <c r="AZ13" i="24" s="1"/>
  <c r="Z29" i="24"/>
  <c r="N34" i="24"/>
  <c r="Z33" i="24"/>
  <c r="Z32" i="24"/>
  <c r="N38" i="24"/>
  <c r="Z36" i="24"/>
  <c r="Z44" i="24"/>
  <c r="Z41" i="24"/>
  <c r="N35" i="24"/>
  <c r="Z47" i="24"/>
  <c r="Z48" i="24"/>
  <c r="AS22" i="24"/>
  <c r="AS20" i="24"/>
  <c r="AS18" i="24"/>
  <c r="AS16" i="24"/>
  <c r="AS14" i="24"/>
  <c r="AS25" i="24"/>
  <c r="AS26" i="24"/>
  <c r="AS13" i="24"/>
  <c r="AS12" i="24"/>
  <c r="AS10" i="24"/>
  <c r="AS8" i="24"/>
  <c r="AS6" i="24"/>
  <c r="AS23" i="24"/>
  <c r="AS24" i="24"/>
  <c r="AS9" i="24"/>
  <c r="AS5" i="24"/>
  <c r="AS15" i="24"/>
  <c r="AS17" i="24"/>
  <c r="AS11" i="24"/>
  <c r="AS21" i="24"/>
  <c r="AS19" i="24"/>
  <c r="AS7" i="24"/>
  <c r="AT26" i="24"/>
  <c r="AT24" i="24"/>
  <c r="AT20" i="24"/>
  <c r="AT23" i="24"/>
  <c r="AT19" i="24"/>
  <c r="AT15" i="24"/>
  <c r="AT25" i="24"/>
  <c r="AT18" i="24"/>
  <c r="AT14" i="24"/>
  <c r="AT9" i="24"/>
  <c r="AT5" i="24"/>
  <c r="AT12" i="24"/>
  <c r="AT21" i="24"/>
  <c r="AT16" i="24"/>
  <c r="AT17" i="24"/>
  <c r="AT11" i="24"/>
  <c r="AT10" i="24"/>
  <c r="AT13" i="24"/>
  <c r="AT22" i="24"/>
  <c r="AT7" i="24"/>
  <c r="AT6" i="24"/>
  <c r="AT8" i="24"/>
  <c r="AR23" i="24"/>
  <c r="AR22" i="24"/>
  <c r="AR18" i="24"/>
  <c r="AR14" i="24"/>
  <c r="AR26" i="24"/>
  <c r="AR24" i="24"/>
  <c r="AR12" i="24"/>
  <c r="AR8" i="24"/>
  <c r="AR9" i="24"/>
  <c r="AR17" i="24"/>
  <c r="AR16" i="24"/>
  <c r="AR15" i="24"/>
  <c r="AR13" i="24"/>
  <c r="AR6" i="24"/>
  <c r="AR21" i="24"/>
  <c r="AR19" i="24"/>
  <c r="AR11" i="24"/>
  <c r="AR20" i="24"/>
  <c r="AR10" i="24"/>
  <c r="AR25" i="24"/>
  <c r="AR7" i="24"/>
  <c r="AR5" i="24"/>
  <c r="AD23" i="24"/>
  <c r="AD21" i="24"/>
  <c r="AD19" i="24"/>
  <c r="AD17" i="24"/>
  <c r="AD15" i="24"/>
  <c r="AD24" i="24"/>
  <c r="AD25" i="24"/>
  <c r="AD22" i="24"/>
  <c r="AD18" i="24"/>
  <c r="AD14" i="24"/>
  <c r="AD11" i="24"/>
  <c r="AD9" i="24"/>
  <c r="AD7" i="24"/>
  <c r="AD5" i="24"/>
  <c r="AD26" i="24"/>
  <c r="AD12" i="24"/>
  <c r="AD8" i="24"/>
  <c r="AD16" i="24"/>
  <c r="AD13" i="24"/>
  <c r="AD10" i="24"/>
  <c r="AD20" i="24"/>
  <c r="AD6" i="24"/>
  <c r="AJ21" i="31"/>
  <c r="Q18" i="30"/>
  <c r="Q17" i="30"/>
  <c r="Q23" i="30"/>
  <c r="H32" i="30"/>
  <c r="BI7" i="30"/>
  <c r="BI19" i="30"/>
  <c r="BI23" i="30"/>
  <c r="O12" i="30"/>
  <c r="O20" i="30"/>
  <c r="O25" i="30"/>
  <c r="E11" i="30"/>
  <c r="J39" i="30"/>
  <c r="E18" i="30"/>
  <c r="E25" i="30"/>
  <c r="BN5" i="29"/>
  <c r="N36" i="29"/>
  <c r="BN17" i="29"/>
  <c r="BN16" i="29"/>
  <c r="F19" i="28"/>
  <c r="Q10" i="28"/>
  <c r="Q19" i="28"/>
  <c r="Q26" i="28"/>
  <c r="P24" i="28"/>
  <c r="BN16" i="28"/>
  <c r="Q8" i="28"/>
  <c r="M37" i="27"/>
  <c r="M41" i="27"/>
  <c r="Y33" i="27"/>
  <c r="M29" i="27"/>
  <c r="M44" i="27"/>
  <c r="Y34" i="27"/>
  <c r="Y43" i="27"/>
  <c r="AO19" i="27"/>
  <c r="AO23" i="27"/>
  <c r="AU18" i="27"/>
  <c r="R7" i="27"/>
  <c r="AB35" i="27"/>
  <c r="AB29" i="27"/>
  <c r="AB47" i="27"/>
  <c r="AB40" i="27"/>
  <c r="AB49" i="27"/>
  <c r="AB36" i="27"/>
  <c r="AB45" i="27"/>
  <c r="R10" i="27"/>
  <c r="R17" i="27"/>
  <c r="R16" i="27"/>
  <c r="AU11" i="27"/>
  <c r="AU17" i="27"/>
  <c r="AU24" i="27"/>
  <c r="AA36" i="27"/>
  <c r="AA42" i="27"/>
  <c r="AA48" i="27"/>
  <c r="O41" i="27"/>
  <c r="AA37" i="27"/>
  <c r="O31" i="27"/>
  <c r="O40" i="27"/>
  <c r="O49" i="27"/>
  <c r="G22" i="26"/>
  <c r="G34" i="26"/>
  <c r="G37" i="26"/>
  <c r="G49" i="26"/>
  <c r="G25" i="26"/>
  <c r="G47" i="26"/>
  <c r="P9" i="26"/>
  <c r="BN8" i="26"/>
  <c r="P11" i="26"/>
  <c r="P13" i="26"/>
  <c r="P26" i="26"/>
  <c r="BO7" i="26"/>
  <c r="BO13" i="26"/>
  <c r="BO20" i="26"/>
  <c r="X48" i="26"/>
  <c r="X45" i="26"/>
  <c r="X21" i="26" s="1"/>
  <c r="AX21" i="26" s="1"/>
  <c r="X39" i="26"/>
  <c r="X35" i="26"/>
  <c r="X44" i="26"/>
  <c r="X31" i="26"/>
  <c r="X40" i="26"/>
  <c r="X49" i="26"/>
  <c r="O9" i="26"/>
  <c r="BN10" i="26"/>
  <c r="BN12" i="26"/>
  <c r="BN22" i="26"/>
  <c r="AD7" i="26"/>
  <c r="AD13" i="26"/>
  <c r="AD9" i="26"/>
  <c r="AD24" i="26"/>
  <c r="BP23" i="24"/>
  <c r="BP19" i="24"/>
  <c r="BP15" i="24"/>
  <c r="BP25" i="24"/>
  <c r="BP24" i="24"/>
  <c r="BP12" i="24"/>
  <c r="BP9" i="24"/>
  <c r="BP5" i="24"/>
  <c r="BP22" i="24"/>
  <c r="BP21" i="24"/>
  <c r="BP20" i="24"/>
  <c r="BP13" i="24"/>
  <c r="BP17" i="24"/>
  <c r="BP16" i="24"/>
  <c r="BP10" i="24"/>
  <c r="BP7" i="24"/>
  <c r="BP6" i="24"/>
  <c r="BP18" i="24"/>
  <c r="BP14" i="24"/>
  <c r="BP8" i="24"/>
  <c r="BP26" i="24"/>
  <c r="BP11" i="24"/>
  <c r="AQ26" i="24"/>
  <c r="AQ25" i="24"/>
  <c r="AQ21" i="24"/>
  <c r="AQ17" i="24"/>
  <c r="AQ22" i="24"/>
  <c r="AQ19" i="24"/>
  <c r="AQ15" i="24"/>
  <c r="AQ11" i="24"/>
  <c r="AQ7" i="24"/>
  <c r="AQ24" i="24"/>
  <c r="AQ16" i="24"/>
  <c r="AQ13" i="24"/>
  <c r="AQ12" i="24"/>
  <c r="AQ14" i="24"/>
  <c r="AQ10" i="24"/>
  <c r="AQ6" i="24"/>
  <c r="AQ8" i="24"/>
  <c r="AQ23" i="24"/>
  <c r="AQ9" i="24"/>
  <c r="AQ20" i="24"/>
  <c r="AQ18" i="24"/>
  <c r="AQ5" i="24"/>
  <c r="BO23" i="24"/>
  <c r="BO20" i="24"/>
  <c r="BO26" i="24"/>
  <c r="BO24" i="24"/>
  <c r="BO16" i="24"/>
  <c r="BO22" i="24"/>
  <c r="BO17" i="24"/>
  <c r="BO10" i="24"/>
  <c r="BO7" i="24"/>
  <c r="BO21" i="24"/>
  <c r="BO13" i="24"/>
  <c r="BO25" i="24"/>
  <c r="BO18" i="24"/>
  <c r="BO11" i="24"/>
  <c r="BO15" i="24"/>
  <c r="BO19" i="24"/>
  <c r="BO14" i="24"/>
  <c r="BO9" i="24"/>
  <c r="BO8" i="24"/>
  <c r="BO12" i="24"/>
  <c r="BO6" i="24"/>
  <c r="BO5" i="24"/>
  <c r="BN25" i="24"/>
  <c r="BN21" i="24"/>
  <c r="BN19" i="24"/>
  <c r="BN17" i="24"/>
  <c r="BN15" i="24"/>
  <c r="BN23" i="24"/>
  <c r="BN22" i="24"/>
  <c r="BN18" i="24"/>
  <c r="BN14" i="24"/>
  <c r="BN12" i="24"/>
  <c r="BN11" i="24"/>
  <c r="BN9" i="24"/>
  <c r="BN7" i="24"/>
  <c r="BN5" i="24"/>
  <c r="BN26" i="24"/>
  <c r="BN8" i="24"/>
  <c r="BN16" i="24"/>
  <c r="BN20" i="24"/>
  <c r="BN13" i="24"/>
  <c r="BN10" i="24"/>
  <c r="BN24" i="24"/>
  <c r="BN6" i="24"/>
  <c r="BK26" i="24"/>
  <c r="BK22" i="24"/>
  <c r="BK20" i="24"/>
  <c r="BK18" i="24"/>
  <c r="BK16" i="24"/>
  <c r="BK14" i="24"/>
  <c r="BK13" i="24"/>
  <c r="BK10" i="24"/>
  <c r="BK8" i="24"/>
  <c r="BK6" i="24"/>
  <c r="BK21" i="24"/>
  <c r="BK25" i="24"/>
  <c r="BK15" i="24"/>
  <c r="BK12" i="24"/>
  <c r="BK19" i="24"/>
  <c r="BK17" i="24"/>
  <c r="BK23" i="24"/>
  <c r="BK24" i="24"/>
  <c r="BK9" i="24"/>
  <c r="BK5" i="24"/>
  <c r="BK7" i="24"/>
  <c r="BK11" i="24"/>
  <c r="R26" i="24"/>
  <c r="R25" i="24"/>
  <c r="R24" i="24"/>
  <c r="R21" i="24"/>
  <c r="R20" i="24"/>
  <c r="R16" i="24"/>
  <c r="R18" i="24"/>
  <c r="R19" i="24"/>
  <c r="R17" i="24"/>
  <c r="R13" i="24"/>
  <c r="R10" i="24"/>
  <c r="R6" i="24"/>
  <c r="R22" i="24"/>
  <c r="R12" i="24"/>
  <c r="R9" i="24"/>
  <c r="R23" i="24"/>
  <c r="R15" i="24"/>
  <c r="R11" i="24"/>
  <c r="R14" i="24"/>
  <c r="R8" i="24"/>
  <c r="R7" i="24"/>
  <c r="R5" i="24"/>
  <c r="AK26" i="24"/>
  <c r="AK25" i="24"/>
  <c r="AK23" i="24"/>
  <c r="AK22" i="24"/>
  <c r="AK18" i="24"/>
  <c r="AK14" i="24"/>
  <c r="AK24" i="24"/>
  <c r="AK20" i="24"/>
  <c r="AK12" i="24"/>
  <c r="AK8" i="24"/>
  <c r="AK21" i="24"/>
  <c r="AK5" i="24"/>
  <c r="AK19" i="24"/>
  <c r="AK17" i="24"/>
  <c r="AK16" i="24"/>
  <c r="AK9" i="24"/>
  <c r="AK13" i="24"/>
  <c r="AK15" i="24"/>
  <c r="AK6" i="24"/>
  <c r="AK10" i="24"/>
  <c r="AK11" i="24"/>
  <c r="AK7" i="24"/>
  <c r="AJ23" i="24"/>
  <c r="AJ21" i="24"/>
  <c r="AJ19" i="24"/>
  <c r="AJ17" i="24"/>
  <c r="AJ15" i="24"/>
  <c r="AJ25" i="24"/>
  <c r="AJ26" i="24"/>
  <c r="AJ11" i="24"/>
  <c r="AJ9" i="24"/>
  <c r="AJ7" i="24"/>
  <c r="AJ5" i="24"/>
  <c r="AJ18" i="24"/>
  <c r="AJ14" i="24"/>
  <c r="AJ22" i="24"/>
  <c r="AJ12" i="24"/>
  <c r="AJ20" i="24"/>
  <c r="AJ24" i="24"/>
  <c r="AJ13" i="24"/>
  <c r="AJ6" i="24"/>
  <c r="AJ10" i="24"/>
  <c r="AJ16" i="24"/>
  <c r="AJ8" i="24"/>
  <c r="O9" i="30"/>
  <c r="E5" i="30"/>
  <c r="N26" i="68" s="1"/>
  <c r="Q19" i="30"/>
  <c r="Q25" i="30"/>
  <c r="H50" i="30"/>
  <c r="BI9" i="30"/>
  <c r="BI21" i="30"/>
  <c r="BI24" i="30"/>
  <c r="O11" i="30"/>
  <c r="O13" i="30"/>
  <c r="O17" i="30"/>
  <c r="O26" i="30"/>
  <c r="Q10" i="30"/>
  <c r="E7" i="30"/>
  <c r="J48" i="30"/>
  <c r="E12" i="30"/>
  <c r="E21" i="30"/>
  <c r="U26" i="68" s="1"/>
  <c r="E26" i="30"/>
  <c r="E8" i="30"/>
  <c r="BN7" i="29"/>
  <c r="Q6" i="30"/>
  <c r="AR12" i="29"/>
  <c r="Q13" i="30"/>
  <c r="Z38" i="29"/>
  <c r="BI15" i="30"/>
  <c r="BN19" i="29"/>
  <c r="BN18" i="29"/>
  <c r="F24" i="28"/>
  <c r="P9" i="28"/>
  <c r="Q9" i="28"/>
  <c r="Q18" i="28"/>
  <c r="Q7" i="28"/>
  <c r="Y30" i="27"/>
  <c r="Y32" i="27"/>
  <c r="Y38" i="27"/>
  <c r="Y29" i="27"/>
  <c r="Y48" i="27"/>
  <c r="Y24" i="27" s="1"/>
  <c r="AY24" i="27" s="1"/>
  <c r="M36" i="27"/>
  <c r="M45" i="27"/>
  <c r="AO6" i="27"/>
  <c r="AO25" i="27"/>
  <c r="AO21" i="27"/>
  <c r="AO8" i="27"/>
  <c r="P37" i="27"/>
  <c r="AB32" i="27"/>
  <c r="P49" i="27"/>
  <c r="P42" i="27"/>
  <c r="AB18" i="27" s="1"/>
  <c r="BB18" i="27" s="1"/>
  <c r="P29" i="27"/>
  <c r="P38" i="27"/>
  <c r="P47" i="27"/>
  <c r="R21" i="27"/>
  <c r="R22" i="27"/>
  <c r="R18" i="27"/>
  <c r="AU16" i="27"/>
  <c r="AU20" i="27"/>
  <c r="AU25" i="27"/>
  <c r="O38" i="27"/>
  <c r="O44" i="27"/>
  <c r="AA20" i="27" s="1"/>
  <c r="BA20" i="27" s="1"/>
  <c r="O30" i="27"/>
  <c r="AA45" i="27"/>
  <c r="O39" i="27"/>
  <c r="AA32" i="27"/>
  <c r="AA41" i="27"/>
  <c r="AA50" i="27"/>
  <c r="G18" i="26"/>
  <c r="G42" i="26"/>
  <c r="G17" i="26"/>
  <c r="G45" i="26"/>
  <c r="G35" i="26"/>
  <c r="G26" i="26"/>
  <c r="G50" i="26"/>
  <c r="P16" i="26"/>
  <c r="P20" i="26"/>
  <c r="P15" i="26"/>
  <c r="P24" i="26"/>
  <c r="BO8" i="26"/>
  <c r="P5" i="26"/>
  <c r="AO14" i="27"/>
  <c r="BO11" i="26"/>
  <c r="BO15" i="26"/>
  <c r="BO22" i="26"/>
  <c r="L35" i="26"/>
  <c r="X33" i="26"/>
  <c r="L41" i="26"/>
  <c r="L37" i="26"/>
  <c r="L46" i="26"/>
  <c r="L33" i="26"/>
  <c r="L42" i="26"/>
  <c r="L50" i="26"/>
  <c r="BN16" i="26"/>
  <c r="BN18" i="26"/>
  <c r="BN23" i="26"/>
  <c r="AD14" i="26"/>
  <c r="AD16" i="26"/>
  <c r="AD18" i="26"/>
  <c r="AD25" i="26"/>
  <c r="AO24" i="24"/>
  <c r="AO20" i="24"/>
  <c r="AO16" i="24"/>
  <c r="AO21" i="24"/>
  <c r="AO23" i="24"/>
  <c r="AO13" i="24"/>
  <c r="AO10" i="24"/>
  <c r="AO6" i="24"/>
  <c r="AO18" i="24"/>
  <c r="AO17" i="24"/>
  <c r="AO15" i="24"/>
  <c r="AO14" i="24"/>
  <c r="AO19" i="24"/>
  <c r="AO7" i="24"/>
  <c r="AO26" i="24"/>
  <c r="AO25" i="24"/>
  <c r="AO9" i="24"/>
  <c r="AO8" i="24"/>
  <c r="AO22" i="24"/>
  <c r="AO11" i="24"/>
  <c r="AO12" i="24"/>
  <c r="AO5" i="24"/>
  <c r="J21" i="24"/>
  <c r="J26" i="24"/>
  <c r="J22" i="24"/>
  <c r="J18" i="24"/>
  <c r="J15" i="24"/>
  <c r="J12" i="24"/>
  <c r="J20" i="24"/>
  <c r="J25" i="24"/>
  <c r="J19" i="24"/>
  <c r="J17" i="24"/>
  <c r="J14" i="24"/>
  <c r="J16" i="24"/>
  <c r="J9" i="24"/>
  <c r="J5" i="24"/>
  <c r="J13" i="24"/>
  <c r="J7" i="24"/>
  <c r="J6" i="24"/>
  <c r="J24" i="24"/>
  <c r="J23" i="24"/>
  <c r="J11" i="24"/>
  <c r="J10" i="24"/>
  <c r="J8" i="24"/>
  <c r="H48" i="24"/>
  <c r="H45" i="24"/>
  <c r="H42" i="24"/>
  <c r="H39" i="24"/>
  <c r="H36" i="24"/>
  <c r="H33" i="24"/>
  <c r="H30" i="24"/>
  <c r="H47" i="24"/>
  <c r="H46" i="24"/>
  <c r="H43" i="24"/>
  <c r="H29" i="24"/>
  <c r="H22" i="24"/>
  <c r="H20" i="24"/>
  <c r="H18" i="24"/>
  <c r="H16" i="24"/>
  <c r="H50" i="24"/>
  <c r="H40" i="24"/>
  <c r="H35" i="24"/>
  <c r="H32" i="24"/>
  <c r="H13" i="24"/>
  <c r="H12" i="24"/>
  <c r="H10" i="24"/>
  <c r="H8" i="24"/>
  <c r="H6" i="24"/>
  <c r="H49" i="24"/>
  <c r="H21" i="24"/>
  <c r="H41" i="24"/>
  <c r="H38" i="24"/>
  <c r="H17" i="24"/>
  <c r="H37" i="24"/>
  <c r="H9" i="24"/>
  <c r="H34" i="24"/>
  <c r="H15" i="24"/>
  <c r="H44" i="24"/>
  <c r="H24" i="24"/>
  <c r="H31" i="24"/>
  <c r="H23" i="24"/>
  <c r="H11" i="24"/>
  <c r="H5" i="24"/>
  <c r="N77" i="68" s="1"/>
  <c r="H14" i="24"/>
  <c r="H26" i="24"/>
  <c r="H25" i="24"/>
  <c r="H7" i="24"/>
  <c r="H19" i="24"/>
  <c r="I49" i="24"/>
  <c r="I46" i="24"/>
  <c r="I43" i="24"/>
  <c r="I40" i="24"/>
  <c r="I37" i="24"/>
  <c r="I34" i="24"/>
  <c r="I31" i="24"/>
  <c r="I50" i="24"/>
  <c r="I48" i="24"/>
  <c r="I41" i="24"/>
  <c r="I39" i="24"/>
  <c r="I32" i="24"/>
  <c r="I30" i="24"/>
  <c r="I24" i="24"/>
  <c r="I45" i="24"/>
  <c r="I44" i="24"/>
  <c r="I26" i="24"/>
  <c r="I47" i="24"/>
  <c r="I33" i="24"/>
  <c r="I29" i="24"/>
  <c r="I25" i="24"/>
  <c r="I23" i="24"/>
  <c r="I19" i="24"/>
  <c r="I15" i="24"/>
  <c r="I36" i="24"/>
  <c r="I9" i="24"/>
  <c r="I5" i="24"/>
  <c r="I42" i="24"/>
  <c r="I16" i="24"/>
  <c r="I38" i="24"/>
  <c r="I20" i="24"/>
  <c r="I13" i="24"/>
  <c r="I6" i="24"/>
  <c r="I18" i="24"/>
  <c r="I17" i="24"/>
  <c r="I14" i="24"/>
  <c r="I12" i="24"/>
  <c r="I22" i="24"/>
  <c r="I21" i="24"/>
  <c r="I8" i="24"/>
  <c r="I35" i="24"/>
  <c r="I11" i="24"/>
  <c r="I10" i="24"/>
  <c r="I7" i="24"/>
  <c r="AD11" i="26"/>
  <c r="AD6" i="26"/>
  <c r="AD22" i="26"/>
  <c r="AH24" i="24"/>
  <c r="AH26" i="24"/>
  <c r="AH20" i="24"/>
  <c r="AH16" i="24"/>
  <c r="AH23" i="24"/>
  <c r="AH19" i="24"/>
  <c r="AH15" i="24"/>
  <c r="AH13" i="24"/>
  <c r="AH10" i="24"/>
  <c r="AH6" i="24"/>
  <c r="AH25" i="24"/>
  <c r="AH22" i="24"/>
  <c r="AH21" i="24"/>
  <c r="AH14" i="24"/>
  <c r="AH11" i="24"/>
  <c r="AH17" i="24"/>
  <c r="AH12" i="24"/>
  <c r="AH5" i="24"/>
  <c r="AH7" i="24"/>
  <c r="AH18" i="24"/>
  <c r="AH9" i="24"/>
  <c r="AH8" i="24"/>
  <c r="P21" i="37"/>
  <c r="I31" i="31"/>
  <c r="E13" i="30"/>
  <c r="Q14" i="30"/>
  <c r="Q21" i="30"/>
  <c r="Q26" i="30"/>
  <c r="H46" i="30"/>
  <c r="BI11" i="30"/>
  <c r="BI16" i="30"/>
  <c r="BI25" i="30"/>
  <c r="O14" i="30"/>
  <c r="O15" i="30"/>
  <c r="O19" i="30"/>
  <c r="V36" i="30"/>
  <c r="E15" i="30"/>
  <c r="E20" i="30"/>
  <c r="AR19" i="29"/>
  <c r="Q8" i="30"/>
  <c r="BI10" i="30"/>
  <c r="BN14" i="29"/>
  <c r="AG18" i="29"/>
  <c r="Q9" i="30"/>
  <c r="Z30" i="29"/>
  <c r="BN24" i="29"/>
  <c r="BN20" i="29"/>
  <c r="BP21" i="29"/>
  <c r="F25" i="28"/>
  <c r="Q5" i="28"/>
  <c r="Q22" i="28"/>
  <c r="Q15" i="28"/>
  <c r="AO11" i="27"/>
  <c r="M34" i="27"/>
  <c r="M35" i="27"/>
  <c r="M40" i="27"/>
  <c r="M31" i="27"/>
  <c r="M50" i="27"/>
  <c r="Y37" i="27"/>
  <c r="Y46" i="27"/>
  <c r="AO5" i="27"/>
  <c r="AO17" i="27"/>
  <c r="AO26" i="27"/>
  <c r="AB44" i="27"/>
  <c r="P34" i="27"/>
  <c r="P33" i="27"/>
  <c r="AB50" i="27"/>
  <c r="AB26" i="27" s="1"/>
  <c r="BB26" i="27" s="1"/>
  <c r="AB43" i="27"/>
  <c r="AB30" i="27"/>
  <c r="AB39" i="27"/>
  <c r="AB48" i="27"/>
  <c r="R19" i="27"/>
  <c r="R20" i="27"/>
  <c r="R23" i="27"/>
  <c r="R25" i="27"/>
  <c r="AU7" i="27"/>
  <c r="AU19" i="27"/>
  <c r="AU22" i="27"/>
  <c r="O29" i="27"/>
  <c r="AA46" i="27"/>
  <c r="AA22" i="27" s="1"/>
  <c r="BA22" i="27" s="1"/>
  <c r="AA30" i="27"/>
  <c r="O47" i="27"/>
  <c r="AA43" i="27"/>
  <c r="O34" i="27"/>
  <c r="O43" i="27"/>
  <c r="G36" i="26"/>
  <c r="G9" i="26"/>
  <c r="G48" i="26"/>
  <c r="G21" i="26"/>
  <c r="G43" i="26"/>
  <c r="G30" i="26"/>
  <c r="P21" i="26"/>
  <c r="P18" i="26"/>
  <c r="G5" i="26"/>
  <c r="AU9" i="27"/>
  <c r="BN7" i="26"/>
  <c r="BO14" i="26"/>
  <c r="BO17" i="26"/>
  <c r="BO26" i="26"/>
  <c r="X42" i="26"/>
  <c r="L47" i="26"/>
  <c r="X29" i="26"/>
  <c r="X38" i="26"/>
  <c r="X47" i="26"/>
  <c r="X34" i="26"/>
  <c r="X43" i="26"/>
  <c r="BN15" i="26"/>
  <c r="BN24" i="26"/>
  <c r="BN25" i="26"/>
  <c r="AD19" i="26"/>
  <c r="AD20" i="26"/>
  <c r="AD17" i="26"/>
  <c r="AD26" i="26"/>
  <c r="AB50" i="24"/>
  <c r="P49" i="24"/>
  <c r="AB47" i="24"/>
  <c r="P46" i="24"/>
  <c r="AB44" i="24"/>
  <c r="P43" i="24"/>
  <c r="AB41" i="24"/>
  <c r="P40" i="24"/>
  <c r="AB38" i="24"/>
  <c r="P37" i="24"/>
  <c r="AB35" i="24"/>
  <c r="P34" i="24"/>
  <c r="AB32" i="24"/>
  <c r="P31" i="24"/>
  <c r="AB29" i="24"/>
  <c r="AB48" i="24"/>
  <c r="P45" i="24"/>
  <c r="P44" i="24"/>
  <c r="P50" i="24"/>
  <c r="AB26" i="24" s="1"/>
  <c r="BB26" i="24" s="1"/>
  <c r="AB34" i="24"/>
  <c r="AB33" i="24"/>
  <c r="AB30" i="24"/>
  <c r="P29" i="24"/>
  <c r="AB40" i="24"/>
  <c r="AB37" i="24"/>
  <c r="P35" i="24"/>
  <c r="P32" i="24"/>
  <c r="AB45" i="24"/>
  <c r="P41" i="24"/>
  <c r="AB36" i="24"/>
  <c r="AB46" i="24"/>
  <c r="P42" i="24"/>
  <c r="AB43" i="24"/>
  <c r="P48" i="24"/>
  <c r="P39" i="24"/>
  <c r="AB49" i="24"/>
  <c r="AB31" i="24"/>
  <c r="P30" i="24"/>
  <c r="AB39" i="24"/>
  <c r="P38" i="24"/>
  <c r="P33" i="24"/>
  <c r="P47" i="24"/>
  <c r="AB42" i="24"/>
  <c r="P36" i="24"/>
  <c r="S22" i="24"/>
  <c r="S26" i="24"/>
  <c r="S25" i="24"/>
  <c r="S21" i="24"/>
  <c r="S23" i="24"/>
  <c r="S16" i="24"/>
  <c r="S8" i="24"/>
  <c r="S5" i="24"/>
  <c r="S24" i="24"/>
  <c r="S15" i="24"/>
  <c r="S14" i="24"/>
  <c r="S12" i="24"/>
  <c r="S9" i="24"/>
  <c r="S17" i="24"/>
  <c r="S13" i="24"/>
  <c r="S11" i="24"/>
  <c r="S10" i="24"/>
  <c r="S18" i="24"/>
  <c r="S19" i="24"/>
  <c r="S7" i="24"/>
  <c r="S6" i="24"/>
  <c r="S20" i="24"/>
  <c r="AG24" i="24"/>
  <c r="AG22" i="24"/>
  <c r="AG20" i="24"/>
  <c r="AG18" i="24"/>
  <c r="AG16" i="24"/>
  <c r="AG14" i="24"/>
  <c r="AG21" i="24"/>
  <c r="AG13" i="24"/>
  <c r="AG12" i="24"/>
  <c r="AG10" i="24"/>
  <c r="AG8" i="24"/>
  <c r="AG6" i="24"/>
  <c r="AG25" i="24"/>
  <c r="AG23" i="24"/>
  <c r="AG26" i="24"/>
  <c r="AG15" i="24"/>
  <c r="AG7" i="24"/>
  <c r="AG19" i="24"/>
  <c r="AG11" i="24"/>
  <c r="AG17" i="24"/>
  <c r="AG9" i="24"/>
  <c r="AG5" i="24"/>
  <c r="Q23" i="24"/>
  <c r="Q21" i="24"/>
  <c r="Q19" i="24"/>
  <c r="Q17" i="24"/>
  <c r="Q15" i="24"/>
  <c r="Q25" i="24"/>
  <c r="Q14" i="24"/>
  <c r="Q11" i="24"/>
  <c r="Q9" i="24"/>
  <c r="Q7" i="24"/>
  <c r="Q5" i="24"/>
  <c r="Q26" i="24"/>
  <c r="Q24" i="24"/>
  <c r="Q18" i="24"/>
  <c r="Q22" i="24"/>
  <c r="Q16" i="24"/>
  <c r="Q13" i="24"/>
  <c r="Q6" i="24"/>
  <c r="Q20" i="24"/>
  <c r="Q8" i="24"/>
  <c r="Q12" i="24"/>
  <c r="Q10" i="24"/>
  <c r="I44" i="31"/>
  <c r="Q16" i="30"/>
  <c r="Q20" i="30"/>
  <c r="H11" i="30"/>
  <c r="BI12" i="30"/>
  <c r="BI18" i="30"/>
  <c r="BI26" i="30"/>
  <c r="O6" i="30"/>
  <c r="O21" i="30"/>
  <c r="O22" i="30"/>
  <c r="V47" i="30"/>
  <c r="V45" i="30"/>
  <c r="E9" i="30"/>
  <c r="AR13" i="30"/>
  <c r="BI8" i="30"/>
  <c r="BN9" i="29"/>
  <c r="BI6" i="30"/>
  <c r="AR26" i="29"/>
  <c r="AG21" i="29"/>
  <c r="Z39" i="29"/>
  <c r="BN21" i="29"/>
  <c r="BN22" i="29"/>
  <c r="F34" i="28"/>
  <c r="Q23" i="28"/>
  <c r="Q6" i="28"/>
  <c r="Q16" i="28"/>
  <c r="Q24" i="28"/>
  <c r="Q14" i="28"/>
  <c r="Y41" i="27"/>
  <c r="Y45" i="27"/>
  <c r="Y47" i="27"/>
  <c r="Y44" i="27"/>
  <c r="Y36" i="27"/>
  <c r="M30" i="27"/>
  <c r="M39" i="27"/>
  <c r="AO9" i="27"/>
  <c r="AO20" i="27"/>
  <c r="P46" i="27"/>
  <c r="AB34" i="27"/>
  <c r="P30" i="27"/>
  <c r="P36" i="27"/>
  <c r="P45" i="27"/>
  <c r="P32" i="27"/>
  <c r="P41" i="27"/>
  <c r="R6" i="27"/>
  <c r="R12" i="27"/>
  <c r="R9" i="27"/>
  <c r="AU14" i="27"/>
  <c r="AU12" i="27"/>
  <c r="AA40" i="27"/>
  <c r="O48" i="27"/>
  <c r="O32" i="27"/>
  <c r="AA31" i="27"/>
  <c r="O45" i="27"/>
  <c r="AA35" i="27"/>
  <c r="P14" i="26"/>
  <c r="G10" i="26"/>
  <c r="G11" i="26"/>
  <c r="G20" i="26"/>
  <c r="G23" i="26"/>
  <c r="G24" i="26"/>
  <c r="G32" i="26"/>
  <c r="BO23" i="26"/>
  <c r="BO12" i="26"/>
  <c r="BO9" i="26"/>
  <c r="P23" i="26"/>
  <c r="P17" i="26"/>
  <c r="BO10" i="26"/>
  <c r="P6" i="26"/>
  <c r="BO6" i="26"/>
  <c r="BO19" i="26"/>
  <c r="L29" i="26"/>
  <c r="L44" i="26"/>
  <c r="L31" i="26"/>
  <c r="L40" i="26"/>
  <c r="L49" i="26"/>
  <c r="L36" i="26"/>
  <c r="BN19" i="26"/>
  <c r="BN17" i="26"/>
  <c r="AD12" i="26"/>
  <c r="AD15" i="26"/>
  <c r="O24" i="24"/>
  <c r="O26" i="24"/>
  <c r="O22" i="24"/>
  <c r="O18" i="24"/>
  <c r="O19" i="24"/>
  <c r="O23" i="24"/>
  <c r="O15" i="24"/>
  <c r="O12" i="24"/>
  <c r="O8" i="24"/>
  <c r="O25" i="24"/>
  <c r="O17" i="24"/>
  <c r="O10" i="24"/>
  <c r="O13" i="24"/>
  <c r="O21" i="24"/>
  <c r="O20" i="24"/>
  <c r="O14" i="24"/>
  <c r="O7" i="24"/>
  <c r="O9" i="24"/>
  <c r="O11" i="24"/>
  <c r="O5" i="24"/>
  <c r="O16" i="24"/>
  <c r="O6" i="24"/>
  <c r="AA50" i="24"/>
  <c r="O49" i="24"/>
  <c r="AA47" i="24"/>
  <c r="O46" i="24"/>
  <c r="AA44" i="24"/>
  <c r="O43" i="24"/>
  <c r="AA41" i="24"/>
  <c r="O40" i="24"/>
  <c r="AA38" i="24"/>
  <c r="O37" i="24"/>
  <c r="AA35" i="24"/>
  <c r="O34" i="24"/>
  <c r="AA32" i="24"/>
  <c r="O31" i="24"/>
  <c r="AA29" i="24"/>
  <c r="AA49" i="24"/>
  <c r="O44" i="24"/>
  <c r="AA42" i="24"/>
  <c r="O42" i="24"/>
  <c r="AA40" i="24"/>
  <c r="O35" i="24"/>
  <c r="AA33" i="24"/>
  <c r="O33" i="24"/>
  <c r="AA31" i="24"/>
  <c r="O48" i="24"/>
  <c r="O47" i="24"/>
  <c r="AA37" i="24"/>
  <c r="AA36" i="24"/>
  <c r="O30" i="24"/>
  <c r="O38" i="24"/>
  <c r="O50" i="24"/>
  <c r="AA48" i="24"/>
  <c r="AA43" i="24"/>
  <c r="AA39" i="24"/>
  <c r="AA45" i="24"/>
  <c r="O41" i="24"/>
  <c r="AA30" i="24"/>
  <c r="AA34" i="24"/>
  <c r="O45" i="24"/>
  <c r="O29" i="24"/>
  <c r="AA46" i="24"/>
  <c r="O39" i="24"/>
  <c r="O32" i="24"/>
  <c r="AA8" i="24" s="1"/>
  <c r="BA8" i="24" s="1"/>
  <c r="O36" i="24"/>
  <c r="BM26" i="24"/>
  <c r="BM24" i="24"/>
  <c r="BM25" i="24"/>
  <c r="BM22" i="24"/>
  <c r="BM17" i="24"/>
  <c r="BM21" i="24"/>
  <c r="BM23" i="24"/>
  <c r="BM18" i="24"/>
  <c r="BM11" i="24"/>
  <c r="BM16" i="24"/>
  <c r="BM20" i="24"/>
  <c r="BM19" i="24"/>
  <c r="BM14" i="24"/>
  <c r="BM8" i="24"/>
  <c r="BM5" i="24"/>
  <c r="BM9" i="24"/>
  <c r="BM12" i="24"/>
  <c r="BM7" i="24"/>
  <c r="BM6" i="24"/>
  <c r="BM13" i="24"/>
  <c r="BM15" i="24"/>
  <c r="BM10" i="24"/>
  <c r="L50" i="24"/>
  <c r="X48" i="24"/>
  <c r="L47" i="24"/>
  <c r="X45" i="24"/>
  <c r="L44" i="24"/>
  <c r="X42" i="24"/>
  <c r="L41" i="24"/>
  <c r="X39" i="24"/>
  <c r="L38" i="24"/>
  <c r="X36" i="24"/>
  <c r="L35" i="24"/>
  <c r="X33" i="24"/>
  <c r="L32" i="24"/>
  <c r="X30" i="24"/>
  <c r="X44" i="24"/>
  <c r="X43" i="24"/>
  <c r="X40" i="24"/>
  <c r="L37" i="24"/>
  <c r="L36" i="24"/>
  <c r="L33" i="24"/>
  <c r="L49" i="24"/>
  <c r="L34" i="24"/>
  <c r="L31" i="24"/>
  <c r="X50" i="24"/>
  <c r="X46" i="24"/>
  <c r="X35" i="24"/>
  <c r="L30" i="24"/>
  <c r="L29" i="24"/>
  <c r="X32" i="24"/>
  <c r="X31" i="24"/>
  <c r="X47" i="24"/>
  <c r="L46" i="24"/>
  <c r="L42" i="24"/>
  <c r="L48" i="24"/>
  <c r="L45" i="24"/>
  <c r="X49" i="24"/>
  <c r="L43" i="24"/>
  <c r="L39" i="24"/>
  <c r="X15" i="24" s="1"/>
  <c r="AX15" i="24" s="1"/>
  <c r="X37" i="24"/>
  <c r="X41" i="24"/>
  <c r="L40" i="24"/>
  <c r="X16" i="24" s="1"/>
  <c r="AX16" i="24" s="1"/>
  <c r="X34" i="24"/>
  <c r="X29" i="24"/>
  <c r="X38" i="24"/>
  <c r="AQ26" i="25"/>
  <c r="AQ24" i="25"/>
  <c r="AQ22" i="25"/>
  <c r="AQ20" i="25"/>
  <c r="AQ16" i="25"/>
  <c r="AQ14" i="25"/>
  <c r="AQ11" i="25"/>
  <c r="AQ9" i="25"/>
  <c r="AQ23" i="25"/>
  <c r="AQ19" i="25"/>
  <c r="AQ7" i="25"/>
  <c r="AQ21" i="25"/>
  <c r="AQ17" i="25"/>
  <c r="AQ25" i="25"/>
  <c r="AQ10" i="25"/>
  <c r="AQ6" i="25"/>
  <c r="AQ18" i="25"/>
  <c r="AQ15" i="25"/>
  <c r="AQ13" i="25"/>
  <c r="AQ12" i="25"/>
  <c r="AQ8" i="25"/>
  <c r="AQ5" i="25"/>
  <c r="P7" i="37"/>
  <c r="P10" i="37"/>
  <c r="P13" i="37"/>
  <c r="P16" i="37"/>
  <c r="P19" i="37"/>
  <c r="P22" i="37"/>
  <c r="BP22" i="31"/>
  <c r="BP25" i="31"/>
  <c r="Q34" i="31"/>
  <c r="AC29" i="31"/>
  <c r="Q43" i="31"/>
  <c r="O21" i="31"/>
  <c r="P31" i="30"/>
  <c r="AB35" i="30"/>
  <c r="AB31" i="30"/>
  <c r="AB40" i="30"/>
  <c r="AB49" i="30"/>
  <c r="P38" i="30"/>
  <c r="P47" i="30"/>
  <c r="BN22" i="30"/>
  <c r="S14" i="30"/>
  <c r="S8" i="30"/>
  <c r="S20" i="30"/>
  <c r="S18" i="30"/>
  <c r="BL21" i="30"/>
  <c r="AU18" i="29"/>
  <c r="Q25" i="29"/>
  <c r="AF12" i="29"/>
  <c r="AF19" i="29"/>
  <c r="AF9" i="29"/>
  <c r="Q5" i="29"/>
  <c r="S10" i="30"/>
  <c r="BP8" i="29"/>
  <c r="BP26" i="29"/>
  <c r="W42" i="28"/>
  <c r="BM25" i="28"/>
  <c r="AP5" i="27"/>
  <c r="AP9" i="27"/>
  <c r="AE23" i="27"/>
  <c r="AE22" i="27"/>
  <c r="AE16" i="27"/>
  <c r="P9" i="27"/>
  <c r="P12" i="27"/>
  <c r="P24" i="27"/>
  <c r="P5" i="27"/>
  <c r="I6" i="27"/>
  <c r="BO7" i="27"/>
  <c r="BO20" i="27"/>
  <c r="BO14" i="27"/>
  <c r="AK20" i="27"/>
  <c r="AK13" i="27"/>
  <c r="AK14" i="27"/>
  <c r="AD6" i="27"/>
  <c r="AD15" i="27"/>
  <c r="AD16" i="27"/>
  <c r="AD26" i="27"/>
  <c r="I11" i="27"/>
  <c r="I18" i="27"/>
  <c r="I15" i="27"/>
  <c r="I41" i="27"/>
  <c r="I38" i="27"/>
  <c r="I42" i="27"/>
  <c r="I43" i="27"/>
  <c r="AB44" i="26"/>
  <c r="P34" i="26"/>
  <c r="P30" i="26"/>
  <c r="P39" i="26"/>
  <c r="P48" i="26"/>
  <c r="P35" i="26"/>
  <c r="P44" i="26"/>
  <c r="AB50" i="26"/>
  <c r="AI11" i="26"/>
  <c r="I6" i="26"/>
  <c r="I41" i="26"/>
  <c r="I14" i="26"/>
  <c r="I17" i="26"/>
  <c r="I26" i="26"/>
  <c r="I47" i="26"/>
  <c r="AI9" i="26"/>
  <c r="AI13" i="26"/>
  <c r="AI26" i="26"/>
  <c r="AI5" i="26"/>
  <c r="AO16" i="27"/>
  <c r="AO12" i="27"/>
  <c r="AI24" i="25"/>
  <c r="AI22" i="25"/>
  <c r="AI20" i="25"/>
  <c r="AI18" i="25"/>
  <c r="AI17" i="25"/>
  <c r="AI26" i="25"/>
  <c r="AI21" i="25"/>
  <c r="AI25" i="25"/>
  <c r="AI16" i="25"/>
  <c r="AI15" i="25"/>
  <c r="AI14" i="25"/>
  <c r="AI13" i="25"/>
  <c r="AI12" i="25"/>
  <c r="AI11" i="25"/>
  <c r="AI9" i="25"/>
  <c r="AI8" i="25"/>
  <c r="AI7" i="25"/>
  <c r="AI6" i="25"/>
  <c r="AI19" i="25"/>
  <c r="AI5" i="25"/>
  <c r="AI23" i="25"/>
  <c r="AI10" i="25"/>
  <c r="T21" i="25"/>
  <c r="L19" i="51" s="1"/>
  <c r="T23" i="25"/>
  <c r="L21" i="51" s="1"/>
  <c r="T26" i="25"/>
  <c r="L24" i="51" s="1"/>
  <c r="T25" i="25"/>
  <c r="L23" i="51" s="1"/>
  <c r="T17" i="25"/>
  <c r="L15" i="51" s="1"/>
  <c r="T22" i="25"/>
  <c r="L20" i="51" s="1"/>
  <c r="T24" i="25"/>
  <c r="L22" i="51" s="1"/>
  <c r="T16" i="25"/>
  <c r="L14" i="51" s="1"/>
  <c r="T14" i="25"/>
  <c r="L12" i="51" s="1"/>
  <c r="T11" i="25"/>
  <c r="L9" i="51" s="1"/>
  <c r="T9" i="25"/>
  <c r="L7" i="51" s="1"/>
  <c r="T19" i="25"/>
  <c r="L17" i="51" s="1"/>
  <c r="T15" i="25"/>
  <c r="L13" i="51" s="1"/>
  <c r="T13" i="25"/>
  <c r="L11" i="51" s="1"/>
  <c r="T12" i="25"/>
  <c r="L10" i="51" s="1"/>
  <c r="T10" i="25"/>
  <c r="L8" i="51" s="1"/>
  <c r="T20" i="25"/>
  <c r="L18" i="51" s="1"/>
  <c r="T5" i="25"/>
  <c r="L3" i="51" s="1"/>
  <c r="T18" i="25"/>
  <c r="L16" i="51" s="1"/>
  <c r="T8" i="25"/>
  <c r="L6" i="51" s="1"/>
  <c r="T7" i="25"/>
  <c r="L5" i="51" s="1"/>
  <c r="T6" i="25"/>
  <c r="L4" i="51" s="1"/>
  <c r="G47" i="25"/>
  <c r="G41" i="25"/>
  <c r="G40" i="25"/>
  <c r="G48" i="25"/>
  <c r="G42" i="25"/>
  <c r="G35" i="25"/>
  <c r="G26" i="25"/>
  <c r="G25" i="25"/>
  <c r="G50" i="25"/>
  <c r="G44" i="25"/>
  <c r="G46" i="25"/>
  <c r="G38" i="25"/>
  <c r="G29" i="25"/>
  <c r="G49" i="25"/>
  <c r="G37" i="25"/>
  <c r="G34" i="25"/>
  <c r="G32" i="25"/>
  <c r="G23" i="25"/>
  <c r="G21" i="25"/>
  <c r="G19" i="25"/>
  <c r="G17" i="25"/>
  <c r="G31" i="25"/>
  <c r="G39" i="25"/>
  <c r="G18" i="25"/>
  <c r="G43" i="25"/>
  <c r="G36" i="25"/>
  <c r="G24" i="25"/>
  <c r="G22" i="25"/>
  <c r="G30" i="25"/>
  <c r="G20" i="25"/>
  <c r="G16" i="25"/>
  <c r="G15" i="25"/>
  <c r="G14" i="25"/>
  <c r="G13" i="25"/>
  <c r="G12" i="25"/>
  <c r="G11" i="25"/>
  <c r="G45" i="25"/>
  <c r="G9" i="25"/>
  <c r="G33" i="25"/>
  <c r="G7" i="25"/>
  <c r="G6" i="25"/>
  <c r="G10" i="25"/>
  <c r="G5" i="25"/>
  <c r="G8" i="25"/>
  <c r="AN26" i="25"/>
  <c r="AN25" i="25"/>
  <c r="AN23" i="25"/>
  <c r="AN15" i="25"/>
  <c r="AN13" i="25"/>
  <c r="AN12" i="25"/>
  <c r="AN10" i="25"/>
  <c r="AN8" i="25"/>
  <c r="AN21" i="25"/>
  <c r="AN17" i="25"/>
  <c r="AN20" i="25"/>
  <c r="AN18" i="25"/>
  <c r="AN16" i="25"/>
  <c r="AN14" i="25"/>
  <c r="AN11" i="25"/>
  <c r="AN9" i="25"/>
  <c r="AN22" i="25"/>
  <c r="AN5" i="25"/>
  <c r="AN24" i="25"/>
  <c r="AN6" i="25"/>
  <c r="AN7" i="25"/>
  <c r="AN19" i="25"/>
  <c r="G8" i="26"/>
  <c r="G12" i="26"/>
  <c r="AR25" i="25"/>
  <c r="AR23" i="25"/>
  <c r="X70" i="68" s="1"/>
  <c r="AR21" i="25"/>
  <c r="Q70" i="68" s="1"/>
  <c r="AR19" i="25"/>
  <c r="AR17" i="25"/>
  <c r="AR18" i="25"/>
  <c r="AR20" i="25"/>
  <c r="AR22" i="25"/>
  <c r="AR26" i="25"/>
  <c r="AR24" i="25"/>
  <c r="AR16" i="25"/>
  <c r="AR15" i="25"/>
  <c r="AR14" i="25"/>
  <c r="AR13" i="25"/>
  <c r="AR12" i="25"/>
  <c r="AR11" i="25"/>
  <c r="AR7" i="25"/>
  <c r="AR8" i="25"/>
  <c r="AR5" i="25"/>
  <c r="AR10" i="25"/>
  <c r="AR6" i="25"/>
  <c r="AR9" i="25"/>
  <c r="AU5" i="27"/>
  <c r="AU8" i="27"/>
  <c r="AP13" i="27"/>
  <c r="AP6" i="27"/>
  <c r="I9" i="26"/>
  <c r="G62" i="68" s="1"/>
  <c r="I31" i="26"/>
  <c r="I20" i="26"/>
  <c r="I42" i="26"/>
  <c r="AE24" i="25"/>
  <c r="AE19" i="25"/>
  <c r="AE16" i="25"/>
  <c r="AE14" i="25"/>
  <c r="AE11" i="25"/>
  <c r="AE9" i="25"/>
  <c r="AE22" i="25"/>
  <c r="AE26" i="25"/>
  <c r="AE20" i="25"/>
  <c r="AE18" i="25"/>
  <c r="AE7" i="25"/>
  <c r="AE15" i="25"/>
  <c r="AE13" i="25"/>
  <c r="AE12" i="25"/>
  <c r="AE10" i="25"/>
  <c r="AE21" i="25"/>
  <c r="AE6" i="25"/>
  <c r="AE25" i="25"/>
  <c r="AE17" i="25"/>
  <c r="AE5" i="25"/>
  <c r="AE8" i="25"/>
  <c r="AE23" i="25"/>
  <c r="O26" i="25"/>
  <c r="O25" i="25"/>
  <c r="O23" i="25"/>
  <c r="O21" i="25"/>
  <c r="O15" i="25"/>
  <c r="O13" i="25"/>
  <c r="O12" i="25"/>
  <c r="O10" i="25"/>
  <c r="O8" i="25"/>
  <c r="O17" i="25"/>
  <c r="O20" i="25"/>
  <c r="O24" i="25"/>
  <c r="O22" i="25"/>
  <c r="O7" i="25"/>
  <c r="O5" i="25"/>
  <c r="O16" i="25"/>
  <c r="O14" i="25"/>
  <c r="O11" i="25"/>
  <c r="O18" i="25"/>
  <c r="O19" i="25"/>
  <c r="O6" i="25"/>
  <c r="O9" i="25"/>
  <c r="Z49" i="25"/>
  <c r="N48" i="25"/>
  <c r="Z46" i="25"/>
  <c r="N45" i="25"/>
  <c r="Z43" i="25"/>
  <c r="N42" i="25"/>
  <c r="Z40" i="25"/>
  <c r="N39" i="25"/>
  <c r="Z37" i="25"/>
  <c r="N36" i="25"/>
  <c r="Z34" i="25"/>
  <c r="N33" i="25"/>
  <c r="Z31" i="25"/>
  <c r="N30" i="25"/>
  <c r="Z50" i="25"/>
  <c r="N49" i="25"/>
  <c r="Z47" i="25"/>
  <c r="N46" i="25"/>
  <c r="Z44" i="25"/>
  <c r="N43" i="25"/>
  <c r="Z41" i="25"/>
  <c r="N40" i="25"/>
  <c r="N50" i="25"/>
  <c r="Z48" i="25"/>
  <c r="N47" i="25"/>
  <c r="Z45" i="25"/>
  <c r="N44" i="25"/>
  <c r="Z42" i="25"/>
  <c r="N41" i="25"/>
  <c r="Z39" i="25"/>
  <c r="N38" i="25"/>
  <c r="Z36" i="25"/>
  <c r="N35" i="25"/>
  <c r="Z33" i="25"/>
  <c r="N32" i="25"/>
  <c r="Z30" i="25"/>
  <c r="N29" i="25"/>
  <c r="Z38" i="25"/>
  <c r="N31" i="25"/>
  <c r="Z29" i="25"/>
  <c r="N34" i="25"/>
  <c r="Z10" i="25" s="1"/>
  <c r="AZ10" i="25" s="1"/>
  <c r="Z32" i="25"/>
  <c r="Z35" i="25"/>
  <c r="N37" i="25"/>
  <c r="AD22" i="25"/>
  <c r="AD20" i="25"/>
  <c r="AD26" i="25"/>
  <c r="AD24" i="25"/>
  <c r="AD18" i="25"/>
  <c r="AD25" i="25"/>
  <c r="AD21" i="25"/>
  <c r="AD23" i="25"/>
  <c r="AD17" i="25"/>
  <c r="AD15" i="25"/>
  <c r="AD13" i="25"/>
  <c r="AD12" i="25"/>
  <c r="AD10" i="25"/>
  <c r="AD8" i="25"/>
  <c r="AD19" i="25"/>
  <c r="AD16" i="25"/>
  <c r="AD14" i="25"/>
  <c r="AD11" i="25"/>
  <c r="AD9" i="25"/>
  <c r="AD7" i="25"/>
  <c r="AD6" i="25"/>
  <c r="AD5" i="25"/>
  <c r="AN8" i="30"/>
  <c r="P49" i="30"/>
  <c r="AB44" i="30"/>
  <c r="AB34" i="30"/>
  <c r="AB43" i="30"/>
  <c r="P32" i="30"/>
  <c r="P41" i="30"/>
  <c r="AB17" i="30" s="1"/>
  <c r="BB17" i="30" s="1"/>
  <c r="P50" i="30"/>
  <c r="BK16" i="30"/>
  <c r="S22" i="30"/>
  <c r="Q8" i="29"/>
  <c r="S6" i="30"/>
  <c r="AF25" i="29"/>
  <c r="AF15" i="29"/>
  <c r="AF21" i="29"/>
  <c r="AF11" i="29"/>
  <c r="S25" i="30"/>
  <c r="BM5" i="29"/>
  <c r="W37" i="28"/>
  <c r="AG22" i="28"/>
  <c r="AP19" i="27"/>
  <c r="AP14" i="27"/>
  <c r="AP22" i="27"/>
  <c r="P14" i="27"/>
  <c r="AE12" i="27"/>
  <c r="AE26" i="27"/>
  <c r="AE24" i="27"/>
  <c r="P22" i="27"/>
  <c r="P15" i="27"/>
  <c r="P26" i="27"/>
  <c r="BO17" i="27"/>
  <c r="BO23" i="27"/>
  <c r="BO18" i="27"/>
  <c r="AK8" i="27"/>
  <c r="AK17" i="27"/>
  <c r="AK18" i="27"/>
  <c r="AD17" i="27"/>
  <c r="AD13" i="27"/>
  <c r="AD21" i="27"/>
  <c r="AD20" i="27"/>
  <c r="I8" i="27"/>
  <c r="I47" i="27"/>
  <c r="I19" i="27"/>
  <c r="I23" i="27"/>
  <c r="I50" i="27"/>
  <c r="I31" i="27"/>
  <c r="I49" i="27"/>
  <c r="I7" i="27"/>
  <c r="AB47" i="26"/>
  <c r="AB29" i="26"/>
  <c r="P33" i="26"/>
  <c r="P42" i="26"/>
  <c r="P29" i="26"/>
  <c r="P38" i="26"/>
  <c r="P47" i="26"/>
  <c r="I11" i="26"/>
  <c r="I22" i="26"/>
  <c r="I33" i="26"/>
  <c r="I21" i="26"/>
  <c r="I38" i="26"/>
  <c r="I36" i="26"/>
  <c r="AI23" i="26"/>
  <c r="AI20" i="26"/>
  <c r="AI7" i="26"/>
  <c r="AK24" i="25"/>
  <c r="AK26" i="25"/>
  <c r="AK25" i="25"/>
  <c r="AK23" i="25"/>
  <c r="AK18" i="25"/>
  <c r="AK16" i="25"/>
  <c r="AK14" i="25"/>
  <c r="AK11" i="25"/>
  <c r="AK9" i="25"/>
  <c r="AK22" i="25"/>
  <c r="AK20" i="25"/>
  <c r="AK17" i="25"/>
  <c r="AK21" i="25"/>
  <c r="AK7" i="25"/>
  <c r="AK8" i="25"/>
  <c r="AK6" i="25"/>
  <c r="AK15" i="25"/>
  <c r="AK13" i="25"/>
  <c r="AK12" i="25"/>
  <c r="AK10" i="25"/>
  <c r="AK19" i="25"/>
  <c r="AK5" i="25"/>
  <c r="Q6" i="27"/>
  <c r="Q5" i="27"/>
  <c r="H12" i="26"/>
  <c r="H13" i="26"/>
  <c r="H20" i="26"/>
  <c r="AJ22" i="25"/>
  <c r="AJ20" i="25"/>
  <c r="AJ26" i="25"/>
  <c r="AJ25" i="25"/>
  <c r="AJ24" i="25"/>
  <c r="AJ23" i="25"/>
  <c r="AJ21" i="25"/>
  <c r="AJ15" i="25"/>
  <c r="AJ13" i="25"/>
  <c r="AJ12" i="25"/>
  <c r="AJ10" i="25"/>
  <c r="AJ8" i="25"/>
  <c r="AJ19" i="25"/>
  <c r="AJ9" i="25"/>
  <c r="AJ7" i="25"/>
  <c r="AJ6" i="25"/>
  <c r="AJ11" i="25"/>
  <c r="AJ14" i="25"/>
  <c r="AJ5" i="25"/>
  <c r="AJ17" i="25"/>
  <c r="AJ18" i="25"/>
  <c r="AJ16" i="25"/>
  <c r="AF26" i="25"/>
  <c r="AF25" i="25"/>
  <c r="AF23" i="25"/>
  <c r="AF21" i="25"/>
  <c r="AF19" i="25"/>
  <c r="AF17" i="25"/>
  <c r="AF18" i="25"/>
  <c r="AF16" i="25"/>
  <c r="AF15" i="25"/>
  <c r="AF14" i="25"/>
  <c r="AF13" i="25"/>
  <c r="AF12" i="25"/>
  <c r="AF11" i="25"/>
  <c r="AF10" i="25"/>
  <c r="AF9" i="25"/>
  <c r="AF8" i="25"/>
  <c r="AF24" i="25"/>
  <c r="AF22" i="25"/>
  <c r="AF20" i="25"/>
  <c r="AF5" i="25"/>
  <c r="AF7" i="25"/>
  <c r="AF6" i="25"/>
  <c r="H48" i="25"/>
  <c r="H45" i="25"/>
  <c r="H42" i="25"/>
  <c r="H39" i="25"/>
  <c r="H36" i="25"/>
  <c r="H33" i="25"/>
  <c r="H30" i="25"/>
  <c r="H49" i="25"/>
  <c r="H46" i="25"/>
  <c r="H43" i="25"/>
  <c r="H50" i="25"/>
  <c r="H47" i="25"/>
  <c r="H44" i="25"/>
  <c r="H41" i="25"/>
  <c r="H38" i="25"/>
  <c r="H35" i="25"/>
  <c r="H32" i="25"/>
  <c r="H29" i="25"/>
  <c r="H37" i="25"/>
  <c r="H40" i="25"/>
  <c r="H31" i="25"/>
  <c r="H23" i="25"/>
  <c r="H21" i="25"/>
  <c r="H26" i="25"/>
  <c r="H25" i="25"/>
  <c r="H24" i="25"/>
  <c r="H34" i="25"/>
  <c r="H22" i="25"/>
  <c r="H20" i="25"/>
  <c r="H17" i="25"/>
  <c r="H16" i="25"/>
  <c r="H14" i="25"/>
  <c r="H11" i="25"/>
  <c r="H9" i="25"/>
  <c r="H18" i="25"/>
  <c r="H19" i="25"/>
  <c r="H7" i="25"/>
  <c r="H5" i="25"/>
  <c r="H10" i="25"/>
  <c r="H15" i="25"/>
  <c r="H13" i="25"/>
  <c r="H6" i="25"/>
  <c r="H8" i="25"/>
  <c r="H12" i="25"/>
  <c r="BJ23" i="25"/>
  <c r="BJ21" i="25"/>
  <c r="BJ19" i="25"/>
  <c r="BJ17" i="25"/>
  <c r="BJ26" i="25"/>
  <c r="BJ16" i="25"/>
  <c r="BJ25" i="25"/>
  <c r="BJ24" i="25"/>
  <c r="BJ22" i="25"/>
  <c r="BJ18" i="25"/>
  <c r="BJ20" i="25"/>
  <c r="BJ15" i="25"/>
  <c r="BJ14" i="25"/>
  <c r="BJ13" i="25"/>
  <c r="BJ12" i="25"/>
  <c r="BJ11" i="25"/>
  <c r="BJ10" i="25"/>
  <c r="BJ9" i="25"/>
  <c r="BJ5" i="25"/>
  <c r="BJ8" i="25"/>
  <c r="BJ6" i="25"/>
  <c r="BJ7" i="25"/>
  <c r="AG21" i="25"/>
  <c r="AG25" i="25"/>
  <c r="AG22" i="25"/>
  <c r="AG20" i="25"/>
  <c r="AG23" i="25"/>
  <c r="AG24" i="25"/>
  <c r="AG16" i="25"/>
  <c r="AG14" i="25"/>
  <c r="AG11" i="25"/>
  <c r="AG9" i="25"/>
  <c r="AG26" i="25"/>
  <c r="AG19" i="25"/>
  <c r="AG17" i="25"/>
  <c r="AG5" i="25"/>
  <c r="AG15" i="25"/>
  <c r="AG13" i="25"/>
  <c r="AG12" i="25"/>
  <c r="AG8" i="25"/>
  <c r="AG18" i="25"/>
  <c r="AG7" i="25"/>
  <c r="AG10" i="25"/>
  <c r="AG6" i="25"/>
  <c r="AB50" i="25"/>
  <c r="P49" i="25"/>
  <c r="AB47" i="25"/>
  <c r="P46" i="25"/>
  <c r="AB44" i="25"/>
  <c r="P43" i="25"/>
  <c r="AB41" i="25"/>
  <c r="P40" i="25"/>
  <c r="AB38" i="25"/>
  <c r="P37" i="25"/>
  <c r="AB35" i="25"/>
  <c r="P34" i="25"/>
  <c r="AB32" i="25"/>
  <c r="P31" i="25"/>
  <c r="AB29" i="25"/>
  <c r="P50" i="25"/>
  <c r="AB48" i="25"/>
  <c r="P47" i="25"/>
  <c r="AB45" i="25"/>
  <c r="P44" i="25"/>
  <c r="AB42" i="25"/>
  <c r="P41" i="25"/>
  <c r="AB49" i="25"/>
  <c r="P48" i="25"/>
  <c r="AB46" i="25"/>
  <c r="P45" i="25"/>
  <c r="AB43" i="25"/>
  <c r="P42" i="25"/>
  <c r="AB40" i="25"/>
  <c r="P39" i="25"/>
  <c r="AB37" i="25"/>
  <c r="P36" i="25"/>
  <c r="AB34" i="25"/>
  <c r="P33" i="25"/>
  <c r="AB31" i="25"/>
  <c r="P30" i="25"/>
  <c r="P35" i="25"/>
  <c r="AB33" i="25"/>
  <c r="P38" i="25"/>
  <c r="AB14" i="25" s="1"/>
  <c r="BB14" i="25" s="1"/>
  <c r="AB36" i="25"/>
  <c r="P29" i="25"/>
  <c r="AB30" i="25"/>
  <c r="P32" i="25"/>
  <c r="AB39" i="25"/>
  <c r="K22" i="25"/>
  <c r="K20" i="25"/>
  <c r="K26" i="25"/>
  <c r="K24" i="25"/>
  <c r="K23" i="25"/>
  <c r="K25" i="25"/>
  <c r="K19" i="25"/>
  <c r="K15" i="25"/>
  <c r="K13" i="25"/>
  <c r="K12" i="25"/>
  <c r="K10" i="25"/>
  <c r="K8" i="25"/>
  <c r="K16" i="25"/>
  <c r="K14" i="25"/>
  <c r="K11" i="25"/>
  <c r="K9" i="25"/>
  <c r="K21" i="25"/>
  <c r="K6" i="25"/>
  <c r="K18" i="25"/>
  <c r="K7" i="25"/>
  <c r="K5" i="25"/>
  <c r="K17" i="25"/>
  <c r="AT25" i="25"/>
  <c r="AT23" i="25"/>
  <c r="AT24" i="25"/>
  <c r="AT26" i="25"/>
  <c r="AT19" i="25"/>
  <c r="AT15" i="25"/>
  <c r="AT13" i="25"/>
  <c r="AT12" i="25"/>
  <c r="AT10" i="25"/>
  <c r="AT8" i="25"/>
  <c r="AT21" i="25"/>
  <c r="AT18" i="25"/>
  <c r="AT22" i="25"/>
  <c r="AT5" i="25"/>
  <c r="AT17" i="25"/>
  <c r="AT16" i="25"/>
  <c r="AT14" i="25"/>
  <c r="AT11" i="25"/>
  <c r="AT9" i="25"/>
  <c r="AT20" i="25"/>
  <c r="AT7" i="25"/>
  <c r="AT6" i="25"/>
  <c r="Q22" i="25"/>
  <c r="Q20" i="25"/>
  <c r="Q26" i="25"/>
  <c r="Q25" i="25"/>
  <c r="Q24" i="25"/>
  <c r="Q23" i="25"/>
  <c r="Q21" i="25"/>
  <c r="Q18" i="25"/>
  <c r="Q15" i="25"/>
  <c r="Q13" i="25"/>
  <c r="Q12" i="25"/>
  <c r="Q10" i="25"/>
  <c r="Q8" i="25"/>
  <c r="Q17" i="25"/>
  <c r="Q6" i="25"/>
  <c r="Q9" i="25"/>
  <c r="Q14" i="25"/>
  <c r="Q16" i="25"/>
  <c r="Q7" i="25"/>
  <c r="Q5" i="25"/>
  <c r="Q11" i="25"/>
  <c r="Q19" i="25"/>
  <c r="AA49" i="25"/>
  <c r="O45" i="25"/>
  <c r="AA43" i="25"/>
  <c r="AA38" i="25"/>
  <c r="O38" i="25"/>
  <c r="AA50" i="25"/>
  <c r="O46" i="25"/>
  <c r="AA44" i="25"/>
  <c r="O40" i="25"/>
  <c r="O33" i="25"/>
  <c r="AA31" i="25"/>
  <c r="O48" i="25"/>
  <c r="AA46" i="25"/>
  <c r="O50" i="25"/>
  <c r="AA48" i="25"/>
  <c r="O44" i="25"/>
  <c r="AA42" i="25"/>
  <c r="O36" i="25"/>
  <c r="AA34" i="25"/>
  <c r="O47" i="25"/>
  <c r="AA45" i="25"/>
  <c r="O41" i="25"/>
  <c r="AA35" i="25"/>
  <c r="AA32" i="25"/>
  <c r="O42" i="25"/>
  <c r="O39" i="25"/>
  <c r="AA37" i="25"/>
  <c r="O31" i="25"/>
  <c r="O49" i="25"/>
  <c r="AA47" i="25"/>
  <c r="AA41" i="25"/>
  <c r="AA39" i="25"/>
  <c r="O30" i="25"/>
  <c r="AA29" i="25"/>
  <c r="O43" i="25"/>
  <c r="O37" i="25"/>
  <c r="AA40" i="25"/>
  <c r="O32" i="25"/>
  <c r="O34" i="25"/>
  <c r="AA30" i="25"/>
  <c r="O35" i="25"/>
  <c r="O29" i="25"/>
  <c r="AA33" i="25"/>
  <c r="AA36" i="25"/>
  <c r="G15" i="31"/>
  <c r="AN20" i="30"/>
  <c r="P43" i="30"/>
  <c r="AB38" i="30"/>
  <c r="P46" i="30"/>
  <c r="P36" i="30"/>
  <c r="P45" i="30"/>
  <c r="AB33" i="30"/>
  <c r="AB42" i="30"/>
  <c r="S9" i="30"/>
  <c r="S23" i="30"/>
  <c r="AF6" i="29"/>
  <c r="AF18" i="29"/>
  <c r="AF23" i="29"/>
  <c r="AU12" i="29"/>
  <c r="BP17" i="29"/>
  <c r="BM17" i="29"/>
  <c r="K47" i="28"/>
  <c r="W47" i="28"/>
  <c r="BP18" i="28"/>
  <c r="BK16" i="28"/>
  <c r="Q7" i="29"/>
  <c r="AP7" i="27"/>
  <c r="AP16" i="27"/>
  <c r="AP23" i="27"/>
  <c r="AE13" i="27"/>
  <c r="P20" i="27"/>
  <c r="P17" i="27"/>
  <c r="P21" i="27"/>
  <c r="BO13" i="27"/>
  <c r="BO5" i="27"/>
  <c r="BO19" i="27"/>
  <c r="BO9" i="27"/>
  <c r="BO22" i="27"/>
  <c r="AK21" i="27"/>
  <c r="AK23" i="27"/>
  <c r="AK25" i="27"/>
  <c r="AD8" i="27"/>
  <c r="AD9" i="27"/>
  <c r="AD22" i="27"/>
  <c r="I22" i="27"/>
  <c r="I10" i="27"/>
  <c r="I33" i="27"/>
  <c r="I25" i="27"/>
  <c r="I30" i="27"/>
  <c r="I34" i="27"/>
  <c r="P46" i="26"/>
  <c r="P31" i="26"/>
  <c r="AB7" i="26" s="1"/>
  <c r="BB7" i="26" s="1"/>
  <c r="AB34" i="26"/>
  <c r="AB43" i="26"/>
  <c r="AB30" i="26"/>
  <c r="AB39" i="26"/>
  <c r="AB48" i="26"/>
  <c r="I15" i="26"/>
  <c r="I29" i="26"/>
  <c r="I32" i="26"/>
  <c r="I23" i="26"/>
  <c r="I46" i="26"/>
  <c r="I43" i="26"/>
  <c r="AI17" i="26"/>
  <c r="AI19" i="26"/>
  <c r="M50" i="25"/>
  <c r="Y48" i="25"/>
  <c r="M44" i="25"/>
  <c r="Y42" i="25"/>
  <c r="Y49" i="25"/>
  <c r="M45" i="25"/>
  <c r="Y43" i="25"/>
  <c r="M38" i="25"/>
  <c r="Y36" i="25"/>
  <c r="M29" i="25"/>
  <c r="M47" i="25"/>
  <c r="Y45" i="25"/>
  <c r="M49" i="25"/>
  <c r="Y47" i="25"/>
  <c r="M43" i="25"/>
  <c r="Y41" i="25"/>
  <c r="Y39" i="25"/>
  <c r="M32" i="25"/>
  <c r="Y30" i="25"/>
  <c r="Y50" i="25"/>
  <c r="M40" i="25"/>
  <c r="Y38" i="25"/>
  <c r="M33" i="25"/>
  <c r="M30" i="25"/>
  <c r="Y29" i="25"/>
  <c r="M41" i="25"/>
  <c r="M36" i="25"/>
  <c r="Y32" i="25"/>
  <c r="Y40" i="25"/>
  <c r="M37" i="25"/>
  <c r="M35" i="25"/>
  <c r="Y34" i="25"/>
  <c r="Y46" i="25"/>
  <c r="Y33" i="25"/>
  <c r="M46" i="25"/>
  <c r="M42" i="25"/>
  <c r="Y35" i="25"/>
  <c r="Y44" i="25"/>
  <c r="Y31" i="25"/>
  <c r="M48" i="25"/>
  <c r="Y37" i="25"/>
  <c r="M34" i="25"/>
  <c r="M39" i="25"/>
  <c r="M31" i="25"/>
  <c r="BJ13" i="26"/>
  <c r="BJ10" i="26"/>
  <c r="S18" i="26"/>
  <c r="S12" i="26"/>
  <c r="AH10" i="26"/>
  <c r="AH22" i="26"/>
  <c r="L50" i="25"/>
  <c r="X48" i="25"/>
  <c r="L47" i="25"/>
  <c r="X45" i="25"/>
  <c r="L44" i="25"/>
  <c r="X42" i="25"/>
  <c r="L41" i="25"/>
  <c r="X39" i="25"/>
  <c r="L38" i="25"/>
  <c r="X36" i="25"/>
  <c r="L35" i="25"/>
  <c r="X33" i="25"/>
  <c r="L32" i="25"/>
  <c r="X30" i="25"/>
  <c r="L29" i="25"/>
  <c r="X49" i="25"/>
  <c r="L48" i="25"/>
  <c r="X46" i="25"/>
  <c r="L45" i="25"/>
  <c r="X43" i="25"/>
  <c r="L42" i="25"/>
  <c r="X40" i="25"/>
  <c r="X50" i="25"/>
  <c r="L49" i="25"/>
  <c r="X47" i="25"/>
  <c r="L46" i="25"/>
  <c r="X44" i="25"/>
  <c r="L43" i="25"/>
  <c r="X41" i="25"/>
  <c r="L40" i="25"/>
  <c r="X38" i="25"/>
  <c r="L37" i="25"/>
  <c r="X35" i="25"/>
  <c r="L34" i="25"/>
  <c r="X32" i="25"/>
  <c r="L31" i="25"/>
  <c r="X29" i="25"/>
  <c r="L36" i="25"/>
  <c r="X34" i="25"/>
  <c r="L39" i="25"/>
  <c r="X37" i="25"/>
  <c r="L30" i="25"/>
  <c r="L33" i="25"/>
  <c r="X31" i="25"/>
  <c r="BM12" i="26"/>
  <c r="BM9" i="26"/>
  <c r="P24" i="25"/>
  <c r="P22" i="25"/>
  <c r="P20" i="25"/>
  <c r="P18" i="25"/>
  <c r="P19" i="25"/>
  <c r="P26" i="25"/>
  <c r="P23" i="25"/>
  <c r="P17" i="25"/>
  <c r="P16" i="25"/>
  <c r="P15" i="25"/>
  <c r="P14" i="25"/>
  <c r="P13" i="25"/>
  <c r="P12" i="25"/>
  <c r="P11" i="25"/>
  <c r="P6" i="25"/>
  <c r="P10" i="25"/>
  <c r="P8" i="25"/>
  <c r="P7" i="25"/>
  <c r="P5" i="25"/>
  <c r="P25" i="25"/>
  <c r="P21" i="25"/>
  <c r="P9" i="25"/>
  <c r="BP23" i="25"/>
  <c r="BP21" i="25"/>
  <c r="BP19" i="25"/>
  <c r="BP17" i="25"/>
  <c r="BP18" i="25"/>
  <c r="BP15" i="25"/>
  <c r="BP14" i="25"/>
  <c r="BP13" i="25"/>
  <c r="BP12" i="25"/>
  <c r="BP11" i="25"/>
  <c r="BP10" i="25"/>
  <c r="BP9" i="25"/>
  <c r="BP8" i="25"/>
  <c r="BP7" i="25"/>
  <c r="BP26" i="25"/>
  <c r="BP20" i="25"/>
  <c r="BP16" i="25"/>
  <c r="BP22" i="25"/>
  <c r="BP5" i="25"/>
  <c r="BP25" i="25"/>
  <c r="BP24" i="25"/>
  <c r="BP6" i="25"/>
  <c r="AO24" i="25"/>
  <c r="AO22" i="25"/>
  <c r="AO20" i="25"/>
  <c r="AO18" i="25"/>
  <c r="AO19" i="25"/>
  <c r="AO16" i="25"/>
  <c r="AO15" i="25"/>
  <c r="AO14" i="25"/>
  <c r="AO13" i="25"/>
  <c r="AO12" i="25"/>
  <c r="AO11" i="25"/>
  <c r="AO10" i="25"/>
  <c r="AO9" i="25"/>
  <c r="AO8" i="25"/>
  <c r="AO23" i="25"/>
  <c r="AO25" i="25"/>
  <c r="AO26" i="25"/>
  <c r="AO17" i="25"/>
  <c r="AO6" i="25"/>
  <c r="AO21" i="25"/>
  <c r="AO5" i="25"/>
  <c r="AO7" i="25"/>
  <c r="AH26" i="25"/>
  <c r="AH25" i="25"/>
  <c r="AH23" i="25"/>
  <c r="AH21" i="25"/>
  <c r="AH15" i="25"/>
  <c r="AH13" i="25"/>
  <c r="AH12" i="25"/>
  <c r="AH10" i="25"/>
  <c r="AH8" i="25"/>
  <c r="AH19" i="25"/>
  <c r="AH24" i="25"/>
  <c r="AH22" i="25"/>
  <c r="AH20" i="25"/>
  <c r="AH18" i="25"/>
  <c r="AH5" i="25"/>
  <c r="AH9" i="25"/>
  <c r="AH16" i="25"/>
  <c r="AH14" i="25"/>
  <c r="AH11" i="25"/>
  <c r="AH7" i="25"/>
  <c r="AH17" i="25"/>
  <c r="AH6" i="25"/>
  <c r="AQ6" i="26"/>
  <c r="AQ21" i="26"/>
  <c r="Q61" i="68" s="1"/>
  <c r="AQ23" i="26"/>
  <c r="X61" i="68" s="1"/>
  <c r="AQ19" i="26"/>
  <c r="AQ9" i="26"/>
  <c r="AQ11" i="26"/>
  <c r="S26" i="25"/>
  <c r="S25" i="25"/>
  <c r="S23" i="25"/>
  <c r="S24" i="25"/>
  <c r="S21" i="25"/>
  <c r="S19" i="25"/>
  <c r="S17" i="25"/>
  <c r="S18" i="25"/>
  <c r="S15" i="25"/>
  <c r="S13" i="25"/>
  <c r="S12" i="25"/>
  <c r="S9" i="25"/>
  <c r="S5" i="25"/>
  <c r="S20" i="25"/>
  <c r="S6" i="25"/>
  <c r="S14" i="25"/>
  <c r="S8" i="25"/>
  <c r="S16" i="25"/>
  <c r="S11" i="25"/>
  <c r="S22" i="25"/>
  <c r="S10" i="25"/>
  <c r="S7" i="25"/>
  <c r="AS26" i="25"/>
  <c r="AS21" i="25"/>
  <c r="AS25" i="25"/>
  <c r="AS24" i="25"/>
  <c r="AS23" i="25"/>
  <c r="AS22" i="25"/>
  <c r="AS20" i="25"/>
  <c r="AS17" i="25"/>
  <c r="AS16" i="25"/>
  <c r="AS14" i="25"/>
  <c r="AS11" i="25"/>
  <c r="AS9" i="25"/>
  <c r="AS18" i="25"/>
  <c r="AS7" i="25"/>
  <c r="AS8" i="25"/>
  <c r="AS5" i="25"/>
  <c r="AS19" i="25"/>
  <c r="AS10" i="25"/>
  <c r="AS13" i="25"/>
  <c r="AS12" i="25"/>
  <c r="AS6" i="25"/>
  <c r="AS15" i="25"/>
  <c r="V50" i="25"/>
  <c r="J49" i="25"/>
  <c r="V47" i="25"/>
  <c r="J46" i="25"/>
  <c r="V44" i="25"/>
  <c r="J43" i="25"/>
  <c r="V41" i="25"/>
  <c r="J40" i="25"/>
  <c r="V38" i="25"/>
  <c r="J37" i="25"/>
  <c r="V35" i="25"/>
  <c r="J34" i="25"/>
  <c r="V32" i="25"/>
  <c r="J31" i="25"/>
  <c r="V29" i="25"/>
  <c r="J50" i="25"/>
  <c r="V48" i="25"/>
  <c r="J47" i="25"/>
  <c r="V45" i="25"/>
  <c r="J44" i="25"/>
  <c r="V42" i="25"/>
  <c r="J41" i="25"/>
  <c r="V49" i="25"/>
  <c r="J48" i="25"/>
  <c r="V46" i="25"/>
  <c r="J45" i="25"/>
  <c r="V43" i="25"/>
  <c r="J42" i="25"/>
  <c r="V40" i="25"/>
  <c r="J39" i="25"/>
  <c r="V37" i="25"/>
  <c r="J36" i="25"/>
  <c r="V34" i="25"/>
  <c r="J33" i="25"/>
  <c r="V31" i="25"/>
  <c r="J30" i="25"/>
  <c r="V39" i="25"/>
  <c r="J32" i="25"/>
  <c r="V30" i="25"/>
  <c r="J35" i="25"/>
  <c r="V33" i="25"/>
  <c r="V36" i="25"/>
  <c r="J29" i="25"/>
  <c r="J38" i="25"/>
  <c r="H18" i="27"/>
  <c r="H6" i="27"/>
  <c r="AE5" i="27"/>
  <c r="AE8" i="27"/>
  <c r="S13" i="30"/>
  <c r="AN25" i="30"/>
  <c r="P34" i="30"/>
  <c r="P40" i="30"/>
  <c r="AB29" i="30"/>
  <c r="AB37" i="30"/>
  <c r="AB46" i="30"/>
  <c r="P35" i="30"/>
  <c r="P44" i="30"/>
  <c r="AB20" i="30" s="1"/>
  <c r="BB20" i="30" s="1"/>
  <c r="S17" i="30"/>
  <c r="S12" i="30"/>
  <c r="S26" i="30"/>
  <c r="S7" i="30"/>
  <c r="AF8" i="29"/>
  <c r="AF20" i="29"/>
  <c r="AF24" i="29"/>
  <c r="AF5" i="29"/>
  <c r="S5" i="30"/>
  <c r="BP22" i="29"/>
  <c r="BM23" i="29"/>
  <c r="K30" i="28"/>
  <c r="W6" i="28" s="1"/>
  <c r="AW6" i="28" s="1"/>
  <c r="BM8" i="28"/>
  <c r="BK21" i="28"/>
  <c r="AE7" i="27"/>
  <c r="AP8" i="27"/>
  <c r="AP18" i="27"/>
  <c r="AP25" i="27"/>
  <c r="AE15" i="27"/>
  <c r="AE20" i="27"/>
  <c r="AE11" i="27"/>
  <c r="P6" i="27"/>
  <c r="P16" i="27"/>
  <c r="P19" i="27"/>
  <c r="BO6" i="27"/>
  <c r="BO26" i="27"/>
  <c r="BO11" i="27"/>
  <c r="BO24" i="27"/>
  <c r="AK10" i="27"/>
  <c r="AK22" i="27"/>
  <c r="AK9" i="27"/>
  <c r="AK26" i="27"/>
  <c r="AD24" i="27"/>
  <c r="AD11" i="27"/>
  <c r="AD23" i="27"/>
  <c r="I20" i="27"/>
  <c r="I14" i="27"/>
  <c r="I12" i="27"/>
  <c r="I39" i="27"/>
  <c r="I26" i="27"/>
  <c r="I32" i="27"/>
  <c r="I37" i="27"/>
  <c r="AP17" i="27"/>
  <c r="AB35" i="26"/>
  <c r="AB38" i="26"/>
  <c r="P36" i="26"/>
  <c r="P45" i="26"/>
  <c r="P32" i="26"/>
  <c r="P41" i="26"/>
  <c r="P50" i="26"/>
  <c r="I10" i="26"/>
  <c r="I18" i="26"/>
  <c r="I40" i="26"/>
  <c r="I24" i="26"/>
  <c r="I35" i="26"/>
  <c r="I45" i="26"/>
  <c r="AE6" i="27"/>
  <c r="AI10" i="26"/>
  <c r="AI22" i="26"/>
  <c r="AI14" i="26"/>
  <c r="J24" i="25"/>
  <c r="J26" i="25"/>
  <c r="J25" i="25"/>
  <c r="J22" i="25"/>
  <c r="J20" i="25"/>
  <c r="J18" i="25"/>
  <c r="J19" i="25"/>
  <c r="J17" i="25"/>
  <c r="J16" i="25"/>
  <c r="J14" i="25"/>
  <c r="J11" i="25"/>
  <c r="J23" i="25"/>
  <c r="J10" i="25"/>
  <c r="J8" i="25"/>
  <c r="J6" i="25"/>
  <c r="J21" i="25"/>
  <c r="J9" i="25"/>
  <c r="J7" i="25"/>
  <c r="J5" i="25"/>
  <c r="J15" i="25"/>
  <c r="J12" i="25"/>
  <c r="J13" i="25"/>
  <c r="AF7" i="26"/>
  <c r="AF5" i="26"/>
  <c r="AF6" i="26"/>
  <c r="AF8" i="26"/>
  <c r="I48" i="25"/>
  <c r="I42" i="25"/>
  <c r="I37" i="25"/>
  <c r="I49" i="25"/>
  <c r="I43" i="25"/>
  <c r="I39" i="25"/>
  <c r="I30" i="25"/>
  <c r="I45" i="25"/>
  <c r="I47" i="25"/>
  <c r="I41" i="25"/>
  <c r="I33" i="25"/>
  <c r="I26" i="25"/>
  <c r="I25" i="25"/>
  <c r="I44" i="25"/>
  <c r="I32" i="25"/>
  <c r="I29" i="25"/>
  <c r="I24" i="25"/>
  <c r="I35" i="25"/>
  <c r="I46" i="25"/>
  <c r="I38" i="25"/>
  <c r="I36" i="25"/>
  <c r="I19" i="25"/>
  <c r="I15" i="25"/>
  <c r="I13" i="25"/>
  <c r="I12" i="25"/>
  <c r="I10" i="25"/>
  <c r="I8" i="25"/>
  <c r="I31" i="25"/>
  <c r="I40" i="25"/>
  <c r="I34" i="25"/>
  <c r="I23" i="25"/>
  <c r="I21" i="25"/>
  <c r="I18" i="25"/>
  <c r="I50" i="25"/>
  <c r="I22" i="25"/>
  <c r="I9" i="25"/>
  <c r="I7" i="25"/>
  <c r="I5" i="25"/>
  <c r="I20" i="25"/>
  <c r="I16" i="25"/>
  <c r="I14" i="25"/>
  <c r="I11" i="25"/>
  <c r="I17" i="25"/>
  <c r="I6" i="25"/>
  <c r="BK24" i="26"/>
  <c r="BK8" i="26"/>
  <c r="BK9" i="26"/>
  <c r="BK18" i="26"/>
  <c r="BK10" i="26"/>
  <c r="K49" i="25"/>
  <c r="W47" i="25"/>
  <c r="K43" i="25"/>
  <c r="W41" i="25"/>
  <c r="W39" i="25"/>
  <c r="K39" i="25"/>
  <c r="W37" i="25"/>
  <c r="K50" i="25"/>
  <c r="W48" i="25"/>
  <c r="K44" i="25"/>
  <c r="W42" i="25"/>
  <c r="K34" i="25"/>
  <c r="W32" i="25"/>
  <c r="W50" i="25"/>
  <c r="K46" i="25"/>
  <c r="W44" i="25"/>
  <c r="K48" i="25"/>
  <c r="W46" i="25"/>
  <c r="K42" i="25"/>
  <c r="W40" i="25"/>
  <c r="K37" i="25"/>
  <c r="W35" i="25"/>
  <c r="K35" i="25"/>
  <c r="W34" i="25"/>
  <c r="W31" i="25"/>
  <c r="K47" i="25"/>
  <c r="W45" i="25"/>
  <c r="K40" i="25"/>
  <c r="W38" i="25"/>
  <c r="K30" i="25"/>
  <c r="W29" i="25"/>
  <c r="K32" i="25"/>
  <c r="K31" i="25"/>
  <c r="W49" i="25"/>
  <c r="W33" i="25"/>
  <c r="K45" i="25"/>
  <c r="K33" i="25"/>
  <c r="W36" i="25"/>
  <c r="K29" i="25"/>
  <c r="K41" i="25"/>
  <c r="W17" i="25" s="1"/>
  <c r="AW17" i="25" s="1"/>
  <c r="K36" i="25"/>
  <c r="W43" i="25"/>
  <c r="K38" i="25"/>
  <c r="W30" i="25"/>
  <c r="F50" i="25"/>
  <c r="F47" i="25"/>
  <c r="F44" i="25"/>
  <c r="F41" i="25"/>
  <c r="F38" i="25"/>
  <c r="F35" i="25"/>
  <c r="F32" i="25"/>
  <c r="F29" i="25"/>
  <c r="F48" i="25"/>
  <c r="F45" i="25"/>
  <c r="F42" i="25"/>
  <c r="F49" i="25"/>
  <c r="F46" i="25"/>
  <c r="F43" i="25"/>
  <c r="F40" i="25"/>
  <c r="F37" i="25"/>
  <c r="F34" i="25"/>
  <c r="F31" i="25"/>
  <c r="F33" i="25"/>
  <c r="F36" i="25"/>
  <c r="F24" i="25"/>
  <c r="F30" i="25"/>
  <c r="F22" i="25"/>
  <c r="F20" i="25"/>
  <c r="F16" i="25"/>
  <c r="F14" i="25"/>
  <c r="F11" i="25"/>
  <c r="F9" i="25"/>
  <c r="F39" i="25"/>
  <c r="F21" i="25"/>
  <c r="F17" i="25"/>
  <c r="F18" i="25"/>
  <c r="F26" i="25"/>
  <c r="F25" i="25"/>
  <c r="F23" i="25"/>
  <c r="F19" i="25"/>
  <c r="F6" i="25"/>
  <c r="F15" i="25"/>
  <c r="F13" i="25"/>
  <c r="F12" i="25"/>
  <c r="F8" i="25"/>
  <c r="F10" i="25"/>
  <c r="F5" i="25"/>
  <c r="F7" i="25"/>
  <c r="AU24" i="25"/>
  <c r="AU26" i="25"/>
  <c r="AU25" i="25"/>
  <c r="AU23" i="25"/>
  <c r="AU22" i="25"/>
  <c r="AU20" i="25"/>
  <c r="AU18" i="25"/>
  <c r="AU19" i="25"/>
  <c r="AU17" i="25"/>
  <c r="AU16" i="25"/>
  <c r="AU14" i="25"/>
  <c r="AU11" i="25"/>
  <c r="AU8" i="25"/>
  <c r="AU9" i="25"/>
  <c r="AU6" i="25"/>
  <c r="AU5" i="25"/>
  <c r="AU10" i="25"/>
  <c r="AU7" i="25"/>
  <c r="AU21" i="25"/>
  <c r="AU15" i="25"/>
  <c r="AU13" i="25"/>
  <c r="AU12" i="25"/>
  <c r="AP22" i="25"/>
  <c r="AP20" i="25"/>
  <c r="AP26" i="25"/>
  <c r="AP24" i="25"/>
  <c r="AP21" i="25"/>
  <c r="AP17" i="25"/>
  <c r="AP25" i="25"/>
  <c r="AP23" i="25"/>
  <c r="AP15" i="25"/>
  <c r="AP13" i="25"/>
  <c r="AP12" i="25"/>
  <c r="AP10" i="25"/>
  <c r="AP8" i="25"/>
  <c r="AP18" i="25"/>
  <c r="AP19" i="25"/>
  <c r="AP6" i="25"/>
  <c r="AP16" i="25"/>
  <c r="AP14" i="25"/>
  <c r="AP11" i="25"/>
  <c r="AP7" i="25"/>
  <c r="AP5" i="25"/>
  <c r="AP9" i="25"/>
  <c r="E22" i="25"/>
  <c r="E20" i="25"/>
  <c r="E26" i="25"/>
  <c r="E25" i="25"/>
  <c r="E23" i="25"/>
  <c r="E21" i="25"/>
  <c r="E17" i="25"/>
  <c r="E24" i="25"/>
  <c r="E15" i="25"/>
  <c r="E13" i="25"/>
  <c r="E12" i="25"/>
  <c r="E10" i="25"/>
  <c r="E8" i="25"/>
  <c r="E18" i="25"/>
  <c r="E19" i="25"/>
  <c r="E6" i="25"/>
  <c r="E16" i="25"/>
  <c r="E14" i="25"/>
  <c r="E11" i="25"/>
  <c r="E9" i="25"/>
  <c r="E5" i="25"/>
  <c r="E7" i="25"/>
  <c r="R24" i="25"/>
  <c r="R26" i="25"/>
  <c r="R25" i="25"/>
  <c r="R16" i="25"/>
  <c r="R14" i="25"/>
  <c r="R11" i="25"/>
  <c r="R9" i="25"/>
  <c r="R22" i="25"/>
  <c r="R20" i="25"/>
  <c r="R19" i="25"/>
  <c r="R23" i="25"/>
  <c r="R7" i="25"/>
  <c r="R21" i="25"/>
  <c r="R18" i="25"/>
  <c r="R6" i="25"/>
  <c r="R15" i="25"/>
  <c r="R13" i="25"/>
  <c r="R12" i="25"/>
  <c r="R17" i="25"/>
  <c r="R8" i="25"/>
  <c r="R10" i="25"/>
  <c r="R5" i="25"/>
  <c r="BI26" i="25"/>
  <c r="BI25" i="25"/>
  <c r="BI24" i="25"/>
  <c r="BI22" i="25"/>
  <c r="BI20" i="25"/>
  <c r="BI14" i="25"/>
  <c r="BI12" i="25"/>
  <c r="BI11" i="25"/>
  <c r="BI9" i="25"/>
  <c r="BI18" i="25"/>
  <c r="BI17" i="25"/>
  <c r="BI7" i="25"/>
  <c r="BI21" i="25"/>
  <c r="BI23" i="25"/>
  <c r="BI8" i="25"/>
  <c r="BI6" i="25"/>
  <c r="BI16" i="25"/>
  <c r="BI15" i="25"/>
  <c r="BI13" i="25"/>
  <c r="BI10" i="25"/>
  <c r="BI19" i="25"/>
  <c r="BI5" i="25"/>
  <c r="BL23" i="25"/>
  <c r="BL25" i="25"/>
  <c r="BL24" i="25"/>
  <c r="BL17" i="25"/>
  <c r="BL15" i="25"/>
  <c r="BL13" i="25"/>
  <c r="BL10" i="25"/>
  <c r="BL8" i="25"/>
  <c r="BL21" i="25"/>
  <c r="BL19" i="25"/>
  <c r="BL16" i="25"/>
  <c r="BL22" i="25"/>
  <c r="BL26" i="25"/>
  <c r="BL9" i="25"/>
  <c r="BL5" i="25"/>
  <c r="BL20" i="25"/>
  <c r="BL14" i="25"/>
  <c r="BL12" i="25"/>
  <c r="BL11" i="25"/>
  <c r="BL18" i="25"/>
  <c r="BL7" i="25"/>
  <c r="BL6" i="25"/>
  <c r="BK26" i="25"/>
  <c r="BK21" i="25"/>
  <c r="BK19" i="25"/>
  <c r="BK25" i="25"/>
  <c r="BK24" i="25"/>
  <c r="BK23" i="25"/>
  <c r="BK22" i="25"/>
  <c r="BK20" i="25"/>
  <c r="BK14" i="25"/>
  <c r="BK12" i="25"/>
  <c r="BK11" i="25"/>
  <c r="BK9" i="25"/>
  <c r="BK18" i="25"/>
  <c r="BK16" i="25"/>
  <c r="BK5" i="25"/>
  <c r="BK17" i="25"/>
  <c r="BK15" i="25"/>
  <c r="BK10" i="25"/>
  <c r="BK8" i="25"/>
  <c r="BK6" i="25"/>
  <c r="BK13" i="25"/>
  <c r="BK7" i="25"/>
  <c r="AB32" i="30"/>
  <c r="AB50" i="30"/>
  <c r="P29" i="30"/>
  <c r="P30" i="30"/>
  <c r="P39" i="30"/>
  <c r="P48" i="30"/>
  <c r="AB36" i="30"/>
  <c r="AB45" i="30"/>
  <c r="BN17" i="30"/>
  <c r="S15" i="30"/>
  <c r="BL12" i="30"/>
  <c r="Q16" i="29"/>
  <c r="Q9" i="29"/>
  <c r="AU9" i="29"/>
  <c r="AF7" i="29"/>
  <c r="AF10" i="29"/>
  <c r="AF17" i="29"/>
  <c r="AF26" i="29"/>
  <c r="K32" i="28"/>
  <c r="BM19" i="28"/>
  <c r="AP10" i="27"/>
  <c r="AP21" i="27"/>
  <c r="AP26" i="27"/>
  <c r="AE19" i="27"/>
  <c r="AE21" i="27"/>
  <c r="AE14" i="27"/>
  <c r="P8" i="27"/>
  <c r="P10" i="27"/>
  <c r="P23" i="27"/>
  <c r="BO8" i="27"/>
  <c r="BO15" i="27"/>
  <c r="BO12" i="27"/>
  <c r="AK7" i="27"/>
  <c r="AK19" i="27"/>
  <c r="AK12" i="27"/>
  <c r="AK11" i="27"/>
  <c r="AK24" i="27"/>
  <c r="AD10" i="27"/>
  <c r="AD7" i="27"/>
  <c r="AD14" i="27"/>
  <c r="I5" i="27"/>
  <c r="I16" i="27"/>
  <c r="I13" i="27"/>
  <c r="I24" i="27"/>
  <c r="I29" i="27"/>
  <c r="I36" i="27"/>
  <c r="I40" i="27"/>
  <c r="AI18" i="26"/>
  <c r="P37" i="26"/>
  <c r="P43" i="26"/>
  <c r="P40" i="26"/>
  <c r="AB37" i="26"/>
  <c r="AB46" i="26"/>
  <c r="AB33" i="26"/>
  <c r="AB42" i="26"/>
  <c r="AI16" i="26"/>
  <c r="I12" i="26"/>
  <c r="I13" i="26"/>
  <c r="I50" i="26"/>
  <c r="I39" i="26"/>
  <c r="I25" i="26"/>
  <c r="I44" i="26"/>
  <c r="I49" i="26"/>
  <c r="AI12" i="26"/>
  <c r="AI25" i="26"/>
  <c r="P11" i="27"/>
  <c r="AP12" i="26"/>
  <c r="AP21" i="26"/>
  <c r="AP5" i="26"/>
  <c r="AP7" i="26"/>
  <c r="AP11" i="26"/>
  <c r="AP26" i="26"/>
  <c r="AP13" i="26"/>
  <c r="AP8" i="26"/>
  <c r="K15" i="26"/>
  <c r="K14" i="26"/>
  <c r="K7" i="26"/>
  <c r="K10" i="26"/>
  <c r="K9" i="26"/>
  <c r="G64" i="68" s="1"/>
  <c r="K5" i="26"/>
  <c r="N64" i="68" s="1"/>
  <c r="K13" i="26"/>
  <c r="AC50" i="25"/>
  <c r="Q46" i="25"/>
  <c r="AC44" i="25"/>
  <c r="Q40" i="25"/>
  <c r="Q47" i="25"/>
  <c r="AC45" i="25"/>
  <c r="Q41" i="25"/>
  <c r="Q37" i="25"/>
  <c r="AC35" i="25"/>
  <c r="Q49" i="25"/>
  <c r="AC47" i="25"/>
  <c r="Q43" i="25"/>
  <c r="AC49" i="25"/>
  <c r="Q45" i="25"/>
  <c r="AC43" i="25"/>
  <c r="AC38" i="25"/>
  <c r="Q31" i="25"/>
  <c r="AC29" i="25"/>
  <c r="Q42" i="25"/>
  <c r="Q39" i="25"/>
  <c r="AC37" i="25"/>
  <c r="Q36" i="25"/>
  <c r="AC30" i="25"/>
  <c r="Q50" i="25"/>
  <c r="AC48" i="25"/>
  <c r="Q34" i="25"/>
  <c r="AC33" i="25"/>
  <c r="Q44" i="25"/>
  <c r="AC42" i="25"/>
  <c r="Q33" i="25"/>
  <c r="AC32" i="25"/>
  <c r="AC40" i="25"/>
  <c r="AC34" i="25"/>
  <c r="Q48" i="25"/>
  <c r="Q38" i="25"/>
  <c r="AC36" i="25"/>
  <c r="Q29" i="25"/>
  <c r="AC41" i="25"/>
  <c r="Q30" i="25"/>
  <c r="Q32" i="25"/>
  <c r="AC39" i="25"/>
  <c r="Q35" i="25"/>
  <c r="AC31" i="25"/>
  <c r="AC46" i="25"/>
  <c r="L24" i="25"/>
  <c r="L17" i="25"/>
  <c r="L16" i="25"/>
  <c r="L14" i="25"/>
  <c r="L11" i="25"/>
  <c r="L9" i="25"/>
  <c r="L22" i="25"/>
  <c r="L26" i="25"/>
  <c r="L15" i="25"/>
  <c r="L13" i="25"/>
  <c r="L12" i="25"/>
  <c r="L10" i="25"/>
  <c r="L18" i="25"/>
  <c r="L23" i="25"/>
  <c r="L20" i="25"/>
  <c r="L6" i="25"/>
  <c r="L8" i="25"/>
  <c r="L19" i="25"/>
  <c r="L7" i="25"/>
  <c r="L5" i="25"/>
  <c r="L25" i="25"/>
  <c r="L21" i="25"/>
  <c r="BN22" i="25"/>
  <c r="BN20" i="25"/>
  <c r="BN26" i="25"/>
  <c r="BN23" i="25"/>
  <c r="BN18" i="25"/>
  <c r="BN25" i="25"/>
  <c r="BN24" i="25"/>
  <c r="BN21" i="25"/>
  <c r="BN17" i="25"/>
  <c r="BN15" i="25"/>
  <c r="BN13" i="25"/>
  <c r="BN10" i="25"/>
  <c r="BN8" i="25"/>
  <c r="BN19" i="25"/>
  <c r="BN14" i="25"/>
  <c r="BN12" i="25"/>
  <c r="BN11" i="25"/>
  <c r="BN9" i="25"/>
  <c r="BN7" i="25"/>
  <c r="BN16" i="25"/>
  <c r="BN6" i="25"/>
  <c r="BN5" i="25"/>
  <c r="BO26" i="25"/>
  <c r="BO25" i="25"/>
  <c r="BO24" i="25"/>
  <c r="BO14" i="25"/>
  <c r="BO12" i="25"/>
  <c r="BO11" i="25"/>
  <c r="BO9" i="25"/>
  <c r="BO7" i="25"/>
  <c r="BO22" i="25"/>
  <c r="BO23" i="25"/>
  <c r="BO15" i="25"/>
  <c r="BO13" i="25"/>
  <c r="BO10" i="25"/>
  <c r="BO8" i="25"/>
  <c r="BO18" i="25"/>
  <c r="BO21" i="25"/>
  <c r="BO20" i="25"/>
  <c r="BO16" i="25"/>
  <c r="BO6" i="25"/>
  <c r="BO17" i="25"/>
  <c r="BO19" i="25"/>
  <c r="BO5" i="25"/>
  <c r="BL7" i="27"/>
  <c r="BL6" i="27"/>
  <c r="L22" i="26"/>
  <c r="L20" i="26"/>
  <c r="L18" i="26"/>
  <c r="L23" i="26"/>
  <c r="L21" i="26"/>
  <c r="L19" i="26"/>
  <c r="L15" i="26"/>
  <c r="L24" i="26"/>
  <c r="L26" i="26"/>
  <c r="L16" i="26"/>
  <c r="L14" i="26"/>
  <c r="L25" i="26"/>
  <c r="L9" i="26"/>
  <c r="L7" i="26"/>
  <c r="L5" i="26"/>
  <c r="L17" i="26"/>
  <c r="L13" i="26"/>
  <c r="L11" i="26"/>
  <c r="L10" i="26"/>
  <c r="L12" i="26"/>
  <c r="L8" i="26"/>
  <c r="L6" i="26"/>
  <c r="Q9" i="37"/>
  <c r="G30" i="31"/>
  <c r="AR6" i="30"/>
  <c r="P23" i="30"/>
  <c r="V44" i="30"/>
  <c r="V20" i="30" s="1"/>
  <c r="AV20" i="30" s="1"/>
  <c r="J34" i="30"/>
  <c r="V31" i="30"/>
  <c r="V40" i="30"/>
  <c r="V49" i="30"/>
  <c r="J38" i="30"/>
  <c r="J47" i="30"/>
  <c r="L19" i="30"/>
  <c r="L21" i="30"/>
  <c r="L25" i="30"/>
  <c r="AR17" i="30"/>
  <c r="AR26" i="30"/>
  <c r="AU11" i="29"/>
  <c r="AU20" i="29"/>
  <c r="Q19" i="29"/>
  <c r="Q22" i="29"/>
  <c r="L5" i="29"/>
  <c r="L23" i="29"/>
  <c r="L13" i="29"/>
  <c r="L25" i="29"/>
  <c r="L19" i="29"/>
  <c r="BM10" i="29"/>
  <c r="AU8" i="29"/>
  <c r="BM7" i="29"/>
  <c r="BM19" i="29"/>
  <c r="BM26" i="29"/>
  <c r="BM11" i="28"/>
  <c r="BM7" i="28"/>
  <c r="W49" i="28"/>
  <c r="W32" i="28"/>
  <c r="K33" i="28"/>
  <c r="K44" i="28"/>
  <c r="W46" i="28"/>
  <c r="K38" i="28"/>
  <c r="K49" i="28"/>
  <c r="BK11" i="28"/>
  <c r="BP23" i="28"/>
  <c r="AG19" i="28"/>
  <c r="AG21" i="28"/>
  <c r="BM10" i="28"/>
  <c r="BM23" i="28"/>
  <c r="BM26" i="28"/>
  <c r="BK15" i="28"/>
  <c r="BK26" i="28"/>
  <c r="AU24" i="26"/>
  <c r="AU25" i="26"/>
  <c r="AU26" i="26"/>
  <c r="AU22" i="26"/>
  <c r="AU18" i="26"/>
  <c r="AU21" i="26"/>
  <c r="Q65" i="68" s="1"/>
  <c r="AU19" i="26"/>
  <c r="AU15" i="26"/>
  <c r="AU13" i="26"/>
  <c r="AU12" i="26"/>
  <c r="AU10" i="26"/>
  <c r="AU8" i="26"/>
  <c r="AU20" i="26"/>
  <c r="AU17" i="26"/>
  <c r="AU14" i="26"/>
  <c r="AU23" i="26"/>
  <c r="AU7" i="26"/>
  <c r="AU6" i="26"/>
  <c r="AU5" i="26"/>
  <c r="AU16" i="26"/>
  <c r="AU11" i="26"/>
  <c r="AU9" i="26"/>
  <c r="F50" i="26"/>
  <c r="F48" i="26"/>
  <c r="F45" i="26"/>
  <c r="F42" i="26"/>
  <c r="F39" i="26"/>
  <c r="F36" i="26"/>
  <c r="F33" i="26"/>
  <c r="F30" i="26"/>
  <c r="F49" i="26"/>
  <c r="F46" i="26"/>
  <c r="F43" i="26"/>
  <c r="F40" i="26"/>
  <c r="F37" i="26"/>
  <c r="F34" i="26"/>
  <c r="F31" i="26"/>
  <c r="F38" i="26"/>
  <c r="F29" i="26"/>
  <c r="F32" i="26"/>
  <c r="F22" i="26"/>
  <c r="F20" i="26"/>
  <c r="F18" i="26"/>
  <c r="F41" i="26"/>
  <c r="F26" i="26"/>
  <c r="F25" i="26"/>
  <c r="F24" i="26"/>
  <c r="F15" i="26"/>
  <c r="F44" i="26"/>
  <c r="F17" i="26"/>
  <c r="F47" i="26"/>
  <c r="F12" i="26"/>
  <c r="F19" i="26"/>
  <c r="F7" i="26"/>
  <c r="F5" i="26"/>
  <c r="F13" i="26"/>
  <c r="F35" i="26"/>
  <c r="F23" i="26"/>
  <c r="F16" i="26"/>
  <c r="F14" i="26"/>
  <c r="F11" i="26"/>
  <c r="F9" i="26"/>
  <c r="F6" i="26"/>
  <c r="F10" i="26"/>
  <c r="F8" i="26"/>
  <c r="F21" i="26"/>
  <c r="AS26" i="26"/>
  <c r="AS17" i="26"/>
  <c r="AS18" i="26"/>
  <c r="AS22" i="26"/>
  <c r="AS16" i="26"/>
  <c r="AS9" i="26"/>
  <c r="AS7" i="26"/>
  <c r="AS5" i="26"/>
  <c r="AS24" i="26"/>
  <c r="AS20" i="26"/>
  <c r="AS21" i="26"/>
  <c r="AS19" i="26"/>
  <c r="AS15" i="26"/>
  <c r="AS14" i="26"/>
  <c r="AS13" i="26"/>
  <c r="AS11" i="26"/>
  <c r="AS25" i="26"/>
  <c r="AS12" i="26"/>
  <c r="AS6" i="26"/>
  <c r="AS23" i="26"/>
  <c r="AS8" i="26"/>
  <c r="AS10" i="26"/>
  <c r="G46" i="31"/>
  <c r="AP10" i="31"/>
  <c r="AR14" i="30"/>
  <c r="L10" i="30"/>
  <c r="P24" i="30"/>
  <c r="AR7" i="30"/>
  <c r="V38" i="30"/>
  <c r="J46" i="30"/>
  <c r="V41" i="30"/>
  <c r="J33" i="30"/>
  <c r="J42" i="30"/>
  <c r="V30" i="30"/>
  <c r="V39" i="30"/>
  <c r="V48" i="30"/>
  <c r="L5" i="30"/>
  <c r="L16" i="30"/>
  <c r="L26" i="30"/>
  <c r="AR19" i="30"/>
  <c r="AR22" i="30"/>
  <c r="AJ16" i="30"/>
  <c r="AU14" i="29"/>
  <c r="AU21" i="29"/>
  <c r="Q21" i="29"/>
  <c r="Q24" i="29"/>
  <c r="L7" i="29"/>
  <c r="L20" i="29"/>
  <c r="L15" i="29"/>
  <c r="BM8" i="29"/>
  <c r="BP11" i="29"/>
  <c r="BP25" i="29"/>
  <c r="BP16" i="29"/>
  <c r="BP23" i="29"/>
  <c r="BM9" i="29"/>
  <c r="BM24" i="29"/>
  <c r="BM20" i="29"/>
  <c r="W29" i="28"/>
  <c r="K50" i="28"/>
  <c r="W33" i="28"/>
  <c r="K34" i="28"/>
  <c r="W38" i="28"/>
  <c r="K48" i="28"/>
  <c r="K39" i="28"/>
  <c r="W50" i="28"/>
  <c r="BK7" i="28"/>
  <c r="AU6" i="29"/>
  <c r="BK14" i="28"/>
  <c r="AG5" i="28"/>
  <c r="AG23" i="28"/>
  <c r="BM13" i="28"/>
  <c r="BM18" i="28"/>
  <c r="AG15" i="28"/>
  <c r="BK17" i="28"/>
  <c r="AO24" i="26"/>
  <c r="AO26" i="26"/>
  <c r="AO25" i="26"/>
  <c r="AO23" i="26"/>
  <c r="AO22" i="26"/>
  <c r="AO21" i="26"/>
  <c r="Q59" i="68" s="1"/>
  <c r="AO19" i="26"/>
  <c r="AO20" i="26"/>
  <c r="AO16" i="26"/>
  <c r="AO15" i="26"/>
  <c r="AO13" i="26"/>
  <c r="AO12" i="26"/>
  <c r="AO10" i="26"/>
  <c r="AO8" i="26"/>
  <c r="AO14" i="26"/>
  <c r="AO11" i="26"/>
  <c r="AO18" i="26"/>
  <c r="AO7" i="26"/>
  <c r="AO5" i="26"/>
  <c r="J59" i="68" s="1"/>
  <c r="AO6" i="26"/>
  <c r="AO17" i="26"/>
  <c r="AO9" i="26"/>
  <c r="AK26" i="26"/>
  <c r="AK25" i="26"/>
  <c r="AK24" i="26"/>
  <c r="AK22" i="26"/>
  <c r="AK20" i="26"/>
  <c r="AK18" i="26"/>
  <c r="AK16" i="26"/>
  <c r="AK15" i="26"/>
  <c r="AK13" i="26"/>
  <c r="AK17" i="26"/>
  <c r="AK23" i="26"/>
  <c r="AK21" i="26"/>
  <c r="AK9" i="26"/>
  <c r="AK19" i="26"/>
  <c r="AK14" i="26"/>
  <c r="AK10" i="26"/>
  <c r="AK7" i="26"/>
  <c r="AK5" i="26"/>
  <c r="AK11" i="26"/>
  <c r="AK12" i="26"/>
  <c r="AK8" i="26"/>
  <c r="AK6" i="26"/>
  <c r="J24" i="26"/>
  <c r="J26" i="26"/>
  <c r="J25" i="26"/>
  <c r="J22" i="26"/>
  <c r="J18" i="26"/>
  <c r="J23" i="26"/>
  <c r="J21" i="26"/>
  <c r="J19" i="26"/>
  <c r="J15" i="26"/>
  <c r="J13" i="26"/>
  <c r="J12" i="26"/>
  <c r="J10" i="26"/>
  <c r="J16" i="26"/>
  <c r="J14" i="26"/>
  <c r="J20" i="26"/>
  <c r="J8" i="26"/>
  <c r="J7" i="26"/>
  <c r="J6" i="26"/>
  <c r="J5" i="26"/>
  <c r="J9" i="26"/>
  <c r="J17" i="26"/>
  <c r="J11" i="26"/>
  <c r="AN21" i="26"/>
  <c r="AN19" i="26"/>
  <c r="AN17" i="26"/>
  <c r="AN22" i="26"/>
  <c r="AN18" i="26"/>
  <c r="AN14" i="26"/>
  <c r="AN24" i="26"/>
  <c r="AN23" i="26"/>
  <c r="AN26" i="26"/>
  <c r="AN25" i="26"/>
  <c r="AN15" i="26"/>
  <c r="AN13" i="26"/>
  <c r="AN16" i="26"/>
  <c r="AN12" i="26"/>
  <c r="AN8" i="26"/>
  <c r="AN6" i="26"/>
  <c r="AN20" i="26"/>
  <c r="AN9" i="26"/>
  <c r="AN10" i="26"/>
  <c r="AN11" i="26"/>
  <c r="AN7" i="26"/>
  <c r="AN5" i="26"/>
  <c r="BK10" i="28"/>
  <c r="BK6" i="28"/>
  <c r="P3" i="37"/>
  <c r="P9" i="37"/>
  <c r="P15" i="37"/>
  <c r="AR23" i="31"/>
  <c r="X22" i="68" s="1"/>
  <c r="I5" i="31"/>
  <c r="N22" i="68" s="1"/>
  <c r="AB48" i="31"/>
  <c r="I32" i="31"/>
  <c r="J49" i="30"/>
  <c r="V35" i="30"/>
  <c r="J43" i="30"/>
  <c r="V34" i="30"/>
  <c r="V43" i="30"/>
  <c r="J32" i="30"/>
  <c r="V8" i="30" s="1"/>
  <c r="AV8" i="30" s="1"/>
  <c r="J41" i="30"/>
  <c r="J50" i="30"/>
  <c r="L7" i="30"/>
  <c r="L18" i="30"/>
  <c r="AR20" i="30"/>
  <c r="AR23" i="30"/>
  <c r="BM15" i="29"/>
  <c r="AU25" i="29"/>
  <c r="AU17" i="29"/>
  <c r="AU23" i="29"/>
  <c r="Q23" i="29"/>
  <c r="L9" i="29"/>
  <c r="L22" i="29"/>
  <c r="L17" i="29"/>
  <c r="BM13" i="29"/>
  <c r="Q6" i="29"/>
  <c r="L6" i="29"/>
  <c r="BP6" i="29"/>
  <c r="BP18" i="29"/>
  <c r="BP24" i="29"/>
  <c r="BM11" i="29"/>
  <c r="BM16" i="29"/>
  <c r="BM22" i="29"/>
  <c r="BM21" i="28"/>
  <c r="BP6" i="28"/>
  <c r="W45" i="28"/>
  <c r="W43" i="28"/>
  <c r="W34" i="28"/>
  <c r="K35" i="28"/>
  <c r="W39" i="28"/>
  <c r="W35" i="28"/>
  <c r="K43" i="28"/>
  <c r="AU13" i="29"/>
  <c r="AG25" i="28"/>
  <c r="BK13" i="28"/>
  <c r="BM15" i="28"/>
  <c r="BM20" i="28"/>
  <c r="BK9" i="28"/>
  <c r="BK5" i="28"/>
  <c r="BK8" i="28"/>
  <c r="BK20" i="28"/>
  <c r="BK22" i="28"/>
  <c r="AG18" i="26"/>
  <c r="AG26" i="26"/>
  <c r="AG25" i="26"/>
  <c r="AG19" i="26"/>
  <c r="AG20" i="26"/>
  <c r="AG16" i="26"/>
  <c r="AG7" i="26"/>
  <c r="AG5" i="26"/>
  <c r="AG17" i="26"/>
  <c r="AG23" i="26"/>
  <c r="AG21" i="26"/>
  <c r="AG12" i="26"/>
  <c r="AG6" i="26"/>
  <c r="AG24" i="26"/>
  <c r="AG14" i="26"/>
  <c r="AG9" i="26"/>
  <c r="AG13" i="26"/>
  <c r="AG8" i="26"/>
  <c r="AG11" i="26"/>
  <c r="AG15" i="26"/>
  <c r="AG22" i="26"/>
  <c r="AG10" i="26"/>
  <c r="AG14" i="27"/>
  <c r="AG7" i="27"/>
  <c r="AG18" i="27"/>
  <c r="AG5" i="27"/>
  <c r="AE22" i="26"/>
  <c r="AE20" i="26"/>
  <c r="AE18" i="26"/>
  <c r="AE16" i="26"/>
  <c r="AE23" i="26"/>
  <c r="AE21" i="26"/>
  <c r="AE17" i="26"/>
  <c r="AE15" i="26"/>
  <c r="AE26" i="26"/>
  <c r="AE25" i="26"/>
  <c r="AE14" i="26"/>
  <c r="AE11" i="26"/>
  <c r="AE7" i="26"/>
  <c r="AE5" i="26"/>
  <c r="AE19" i="26"/>
  <c r="AE12" i="26"/>
  <c r="AE10" i="26"/>
  <c r="AE13" i="26"/>
  <c r="AE24" i="26"/>
  <c r="AE9" i="26"/>
  <c r="AE8" i="26"/>
  <c r="AE6" i="26"/>
  <c r="V50" i="26"/>
  <c r="J49" i="26"/>
  <c r="J50" i="26"/>
  <c r="V48" i="26"/>
  <c r="J47" i="26"/>
  <c r="V45" i="26"/>
  <c r="J44" i="26"/>
  <c r="V42" i="26"/>
  <c r="J41" i="26"/>
  <c r="V39" i="26"/>
  <c r="J38" i="26"/>
  <c r="V36" i="26"/>
  <c r="J35" i="26"/>
  <c r="V33" i="26"/>
  <c r="J32" i="26"/>
  <c r="V30" i="26"/>
  <c r="J29" i="26"/>
  <c r="V49" i="26"/>
  <c r="J48" i="26"/>
  <c r="V46" i="26"/>
  <c r="J45" i="26"/>
  <c r="V43" i="26"/>
  <c r="J42" i="26"/>
  <c r="V40" i="26"/>
  <c r="J39" i="26"/>
  <c r="V37" i="26"/>
  <c r="J36" i="26"/>
  <c r="V34" i="26"/>
  <c r="J33" i="26"/>
  <c r="V31" i="26"/>
  <c r="J30" i="26"/>
  <c r="J46" i="26"/>
  <c r="V44" i="26"/>
  <c r="J37" i="26"/>
  <c r="V35" i="26"/>
  <c r="V47" i="26"/>
  <c r="V29" i="26"/>
  <c r="V38" i="26"/>
  <c r="J31" i="26"/>
  <c r="J43" i="26"/>
  <c r="V41" i="26"/>
  <c r="J34" i="26"/>
  <c r="J40" i="26"/>
  <c r="V32" i="26"/>
  <c r="BL25" i="26"/>
  <c r="BL24" i="26"/>
  <c r="BL23" i="26"/>
  <c r="BL21" i="26"/>
  <c r="BL19" i="26"/>
  <c r="BL17" i="26"/>
  <c r="BL14" i="26"/>
  <c r="BL16" i="26"/>
  <c r="BL22" i="26"/>
  <c r="BL20" i="26"/>
  <c r="BL8" i="26"/>
  <c r="BL15" i="26"/>
  <c r="BL13" i="26"/>
  <c r="BL12" i="26"/>
  <c r="BL9" i="26"/>
  <c r="BL6" i="26"/>
  <c r="BL26" i="26"/>
  <c r="BL10" i="26"/>
  <c r="BL11" i="26"/>
  <c r="BL7" i="26"/>
  <c r="BL5" i="26"/>
  <c r="BL18" i="26"/>
  <c r="H29" i="31"/>
  <c r="L13" i="30"/>
  <c r="J40" i="30"/>
  <c r="J37" i="30"/>
  <c r="V50" i="30"/>
  <c r="J36" i="30"/>
  <c r="J45" i="30"/>
  <c r="V33" i="30"/>
  <c r="V42" i="30"/>
  <c r="L12" i="30"/>
  <c r="L9" i="30"/>
  <c r="L20" i="30"/>
  <c r="AR16" i="30"/>
  <c r="AR24" i="30"/>
  <c r="AR12" i="30"/>
  <c r="AU5" i="29"/>
  <c r="AU19" i="29"/>
  <c r="AU22" i="29"/>
  <c r="Q18" i="29"/>
  <c r="L11" i="29"/>
  <c r="L8" i="29"/>
  <c r="L24" i="29"/>
  <c r="BM12" i="29"/>
  <c r="BM18" i="29"/>
  <c r="BM25" i="29"/>
  <c r="AG16" i="28"/>
  <c r="W48" i="28"/>
  <c r="K45" i="28"/>
  <c r="W41" i="28"/>
  <c r="K36" i="28"/>
  <c r="K40" i="28"/>
  <c r="W36" i="28"/>
  <c r="W44" i="28"/>
  <c r="AU15" i="29"/>
  <c r="AG9" i="28"/>
  <c r="AG17" i="28"/>
  <c r="AG26" i="28"/>
  <c r="BM14" i="28"/>
  <c r="BM17" i="28"/>
  <c r="BM22" i="28"/>
  <c r="BK12" i="28"/>
  <c r="BK18" i="28"/>
  <c r="BK24" i="28"/>
  <c r="Q10" i="29"/>
  <c r="AA49" i="26"/>
  <c r="O48" i="26"/>
  <c r="AA46" i="26"/>
  <c r="AA50" i="26"/>
  <c r="O47" i="26"/>
  <c r="O46" i="26"/>
  <c r="AA44" i="26"/>
  <c r="O39" i="26"/>
  <c r="AA37" i="26"/>
  <c r="O37" i="26"/>
  <c r="AA35" i="26"/>
  <c r="O30" i="26"/>
  <c r="O50" i="26"/>
  <c r="AA48" i="26"/>
  <c r="AA45" i="26"/>
  <c r="O38" i="26"/>
  <c r="AA36" i="26"/>
  <c r="O29" i="26"/>
  <c r="O49" i="26"/>
  <c r="O42" i="26"/>
  <c r="AA38" i="26"/>
  <c r="O31" i="26"/>
  <c r="AA30" i="26"/>
  <c r="O40" i="26"/>
  <c r="AA39" i="26"/>
  <c r="O32" i="26"/>
  <c r="AA31" i="26"/>
  <c r="AA47" i="26"/>
  <c r="O44" i="26"/>
  <c r="AA43" i="26"/>
  <c r="O36" i="26"/>
  <c r="AA32" i="26"/>
  <c r="O45" i="26"/>
  <c r="AA21" i="26" s="1"/>
  <c r="BA21" i="26" s="1"/>
  <c r="AA41" i="26"/>
  <c r="O34" i="26"/>
  <c r="AA42" i="26"/>
  <c r="O35" i="26"/>
  <c r="O41" i="26"/>
  <c r="AA40" i="26"/>
  <c r="O33" i="26"/>
  <c r="AA29" i="26"/>
  <c r="AA33" i="26"/>
  <c r="O43" i="26"/>
  <c r="AA34" i="26"/>
  <c r="M50" i="26"/>
  <c r="Y48" i="26"/>
  <c r="M47" i="26"/>
  <c r="M44" i="26"/>
  <c r="Y42" i="26"/>
  <c r="M42" i="26"/>
  <c r="Y40" i="26"/>
  <c r="M35" i="26"/>
  <c r="Y33" i="26"/>
  <c r="M33" i="26"/>
  <c r="Y31" i="26"/>
  <c r="Y47" i="26"/>
  <c r="M43" i="26"/>
  <c r="Y41" i="26"/>
  <c r="M34" i="26"/>
  <c r="Y32" i="26"/>
  <c r="Y50" i="26"/>
  <c r="Y43" i="26"/>
  <c r="M36" i="26"/>
  <c r="Y35" i="26"/>
  <c r="M45" i="26"/>
  <c r="Y44" i="26"/>
  <c r="M37" i="26"/>
  <c r="Y36" i="26"/>
  <c r="M29" i="26"/>
  <c r="Y49" i="26"/>
  <c r="M41" i="26"/>
  <c r="Y37" i="26"/>
  <c r="M30" i="26"/>
  <c r="Y29" i="26"/>
  <c r="M48" i="26"/>
  <c r="Y46" i="26"/>
  <c r="M39" i="26"/>
  <c r="Y30" i="26"/>
  <c r="M40" i="26"/>
  <c r="M46" i="26"/>
  <c r="Y45" i="26"/>
  <c r="M38" i="26"/>
  <c r="Y34" i="26"/>
  <c r="M49" i="26"/>
  <c r="Y39" i="26"/>
  <c r="M32" i="26"/>
  <c r="Y38" i="26"/>
  <c r="M31" i="26"/>
  <c r="P8" i="37"/>
  <c r="Q12" i="37"/>
  <c r="P14" i="37"/>
  <c r="Q15" i="37"/>
  <c r="Q18" i="37"/>
  <c r="BK6" i="31"/>
  <c r="P16" i="30"/>
  <c r="AR8" i="30"/>
  <c r="J31" i="30"/>
  <c r="V29" i="30"/>
  <c r="J29" i="30"/>
  <c r="V37" i="30"/>
  <c r="V46" i="30"/>
  <c r="J35" i="30"/>
  <c r="L15" i="30"/>
  <c r="L11" i="30"/>
  <c r="AR10" i="30"/>
  <c r="AR18" i="30"/>
  <c r="AR25" i="30"/>
  <c r="AR5" i="30"/>
  <c r="Q15" i="29"/>
  <c r="Q12" i="29"/>
  <c r="AU7" i="29"/>
  <c r="AU16" i="29"/>
  <c r="AU24" i="29"/>
  <c r="Q17" i="29"/>
  <c r="Q20" i="29"/>
  <c r="L14" i="29"/>
  <c r="L10" i="29"/>
  <c r="L26" i="29"/>
  <c r="BM6" i="29"/>
  <c r="BP10" i="29"/>
  <c r="BM14" i="29"/>
  <c r="W31" i="28"/>
  <c r="K29" i="28"/>
  <c r="K31" i="28"/>
  <c r="K41" i="28"/>
  <c r="W40" i="28"/>
  <c r="K37" i="28"/>
  <c r="K46" i="28"/>
  <c r="BP9" i="28"/>
  <c r="AG18" i="28"/>
  <c r="AG24" i="28"/>
  <c r="BM6" i="28"/>
  <c r="BM16" i="28"/>
  <c r="AG11" i="28"/>
  <c r="AG7" i="28"/>
  <c r="BK19" i="28"/>
  <c r="BK25" i="28"/>
  <c r="T26" i="26"/>
  <c r="K24" i="51" s="1"/>
  <c r="T25" i="26"/>
  <c r="K23" i="51" s="1"/>
  <c r="T23" i="26"/>
  <c r="K21" i="51" s="1"/>
  <c r="T22" i="26"/>
  <c r="K20" i="51" s="1"/>
  <c r="T21" i="26"/>
  <c r="K19" i="51" s="1"/>
  <c r="T20" i="26"/>
  <c r="K18" i="51" s="1"/>
  <c r="T17" i="26"/>
  <c r="K15" i="51" s="1"/>
  <c r="T12" i="26"/>
  <c r="K10" i="51" s="1"/>
  <c r="T7" i="26"/>
  <c r="K5" i="51" s="1"/>
  <c r="T5" i="26"/>
  <c r="K3" i="51" s="1"/>
  <c r="T24" i="26"/>
  <c r="K22" i="51" s="1"/>
  <c r="T16" i="26"/>
  <c r="K14" i="51" s="1"/>
  <c r="T15" i="26"/>
  <c r="K13" i="51" s="1"/>
  <c r="T19" i="26"/>
  <c r="K17" i="51" s="1"/>
  <c r="T9" i="26"/>
  <c r="K7" i="51" s="1"/>
  <c r="T13" i="26"/>
  <c r="K11" i="51" s="1"/>
  <c r="T11" i="26"/>
  <c r="K9" i="51" s="1"/>
  <c r="T18" i="26"/>
  <c r="K16" i="51" s="1"/>
  <c r="T14" i="26"/>
  <c r="K12" i="51" s="1"/>
  <c r="T10" i="26"/>
  <c r="K8" i="51" s="1"/>
  <c r="T8" i="26"/>
  <c r="K6" i="51" s="1"/>
  <c r="T6" i="26"/>
  <c r="K4" i="51" s="1"/>
  <c r="O6" i="27"/>
  <c r="O7" i="27"/>
  <c r="R26" i="26"/>
  <c r="R25" i="26"/>
  <c r="R24" i="26"/>
  <c r="R22" i="26"/>
  <c r="R20" i="26"/>
  <c r="R18" i="26"/>
  <c r="R15" i="26"/>
  <c r="R19" i="26"/>
  <c r="R23" i="26"/>
  <c r="R21" i="26"/>
  <c r="R11" i="26"/>
  <c r="R17" i="26"/>
  <c r="R16" i="26"/>
  <c r="R14" i="26"/>
  <c r="R12" i="26"/>
  <c r="R7" i="26"/>
  <c r="R5" i="26"/>
  <c r="R13" i="26"/>
  <c r="R10" i="26"/>
  <c r="R8" i="26"/>
  <c r="R6" i="26"/>
  <c r="R9" i="26"/>
  <c r="H15" i="31"/>
  <c r="G6" i="31"/>
  <c r="H34" i="31"/>
  <c r="G24" i="31"/>
  <c r="AR26" i="31"/>
  <c r="AH5" i="31"/>
  <c r="AJ15" i="31"/>
  <c r="AP21" i="31"/>
  <c r="Q20" i="68" s="1"/>
  <c r="AJ20" i="31"/>
  <c r="N30" i="30"/>
  <c r="N45" i="30"/>
  <c r="N29" i="30"/>
  <c r="N38" i="30"/>
  <c r="N47" i="30"/>
  <c r="Z35" i="30"/>
  <c r="Z44" i="30"/>
  <c r="AN6" i="30"/>
  <c r="AN21" i="30"/>
  <c r="AN24" i="30"/>
  <c r="BN8" i="30"/>
  <c r="BN15" i="30"/>
  <c r="BN20" i="30"/>
  <c r="AN7" i="30"/>
  <c r="BL9" i="30"/>
  <c r="BL15" i="30"/>
  <c r="BL24" i="30"/>
  <c r="AG11" i="29"/>
  <c r="AG5" i="29"/>
  <c r="O10" i="29"/>
  <c r="O14" i="29"/>
  <c r="O26" i="29"/>
  <c r="AG20" i="29"/>
  <c r="AG25" i="29"/>
  <c r="N33" i="29"/>
  <c r="N30" i="29"/>
  <c r="Z35" i="29"/>
  <c r="Z37" i="29"/>
  <c r="N29" i="29"/>
  <c r="N38" i="29"/>
  <c r="N47" i="29"/>
  <c r="Z23" i="29" s="1"/>
  <c r="AZ23" i="29" s="1"/>
  <c r="N49" i="29"/>
  <c r="P19" i="28"/>
  <c r="BP13" i="28"/>
  <c r="P7" i="28"/>
  <c r="F10" i="28"/>
  <c r="F9" i="28"/>
  <c r="F41" i="28"/>
  <c r="F29" i="28"/>
  <c r="F36" i="28"/>
  <c r="F31" i="28"/>
  <c r="F49" i="28"/>
  <c r="BP7" i="28"/>
  <c r="BP25" i="28"/>
  <c r="BP21" i="28"/>
  <c r="P6" i="28"/>
  <c r="P23" i="28"/>
  <c r="P22" i="28"/>
  <c r="BN22" i="28"/>
  <c r="BN20" i="28"/>
  <c r="K26" i="27"/>
  <c r="K25" i="27"/>
  <c r="K23" i="27"/>
  <c r="K22" i="27"/>
  <c r="K20" i="27"/>
  <c r="K18" i="27"/>
  <c r="K16" i="27"/>
  <c r="K14" i="27"/>
  <c r="K11" i="27"/>
  <c r="K9" i="27"/>
  <c r="K21" i="27"/>
  <c r="K19" i="27"/>
  <c r="K17" i="27"/>
  <c r="K7" i="27"/>
  <c r="K10" i="27"/>
  <c r="K15" i="27"/>
  <c r="K5" i="27"/>
  <c r="K24" i="27"/>
  <c r="K6" i="27"/>
  <c r="K13" i="27"/>
  <c r="K12" i="27"/>
  <c r="K8" i="27"/>
  <c r="AN26" i="27"/>
  <c r="AN25" i="27"/>
  <c r="AN23" i="27"/>
  <c r="AN19" i="27"/>
  <c r="AN17" i="27"/>
  <c r="AN15" i="27"/>
  <c r="AN13" i="27"/>
  <c r="AN12" i="27"/>
  <c r="AN10" i="27"/>
  <c r="AN8" i="27"/>
  <c r="AN24" i="27"/>
  <c r="AN22" i="27"/>
  <c r="AN21" i="27"/>
  <c r="AN20" i="27"/>
  <c r="AN18" i="27"/>
  <c r="AN14" i="27"/>
  <c r="AN9" i="27"/>
  <c r="AN7" i="27"/>
  <c r="AN11" i="27"/>
  <c r="AN6" i="27"/>
  <c r="AN16" i="27"/>
  <c r="AN5" i="27"/>
  <c r="AJ7" i="28"/>
  <c r="AJ11" i="28"/>
  <c r="AU17" i="28"/>
  <c r="AU11" i="28"/>
  <c r="AU14" i="28"/>
  <c r="AU7" i="28"/>
  <c r="AO25" i="28"/>
  <c r="AO26" i="28"/>
  <c r="AO5" i="28"/>
  <c r="AO9" i="28"/>
  <c r="AQ25" i="31"/>
  <c r="BL5" i="30"/>
  <c r="Z37" i="30"/>
  <c r="N33" i="30"/>
  <c r="N32" i="30"/>
  <c r="N41" i="30"/>
  <c r="N50" i="30"/>
  <c r="Z38" i="30"/>
  <c r="Z47" i="30"/>
  <c r="AF15" i="30"/>
  <c r="AN11" i="30"/>
  <c r="AN10" i="30"/>
  <c r="AN17" i="30"/>
  <c r="AN26" i="30"/>
  <c r="T8" i="30"/>
  <c r="G6" i="51" s="1"/>
  <c r="BN10" i="30"/>
  <c r="BN24" i="30"/>
  <c r="BK21" i="30"/>
  <c r="BL11" i="30"/>
  <c r="BL6" i="30"/>
  <c r="BL23" i="30"/>
  <c r="BL26" i="30"/>
  <c r="AG15" i="29"/>
  <c r="AG12" i="29"/>
  <c r="AG7" i="29"/>
  <c r="O13" i="29"/>
  <c r="O22" i="29"/>
  <c r="BK7" i="30"/>
  <c r="AF13" i="30"/>
  <c r="AG16" i="29"/>
  <c r="AG23" i="29"/>
  <c r="Z40" i="29"/>
  <c r="N48" i="29"/>
  <c r="N37" i="29"/>
  <c r="N39" i="29"/>
  <c r="N32" i="29"/>
  <c r="N41" i="29"/>
  <c r="N50" i="29"/>
  <c r="BP8" i="28"/>
  <c r="P15" i="28"/>
  <c r="F13" i="28"/>
  <c r="F14" i="28"/>
  <c r="F15" i="28"/>
  <c r="F44" i="28"/>
  <c r="F26" i="28"/>
  <c r="F37" i="28"/>
  <c r="F45" i="28"/>
  <c r="P5" i="28"/>
  <c r="BP11" i="28"/>
  <c r="BP22" i="28"/>
  <c r="P10" i="28"/>
  <c r="P25" i="28"/>
  <c r="BN23" i="28"/>
  <c r="AS26" i="27"/>
  <c r="AS24" i="27"/>
  <c r="AS25" i="27"/>
  <c r="AS21" i="27"/>
  <c r="AS19" i="27"/>
  <c r="AS17" i="27"/>
  <c r="AS15" i="27"/>
  <c r="AS13" i="27"/>
  <c r="AS12" i="27"/>
  <c r="AS10" i="27"/>
  <c r="AS8" i="27"/>
  <c r="AS23" i="27"/>
  <c r="AS20" i="27"/>
  <c r="AS22" i="27"/>
  <c r="AS16" i="27"/>
  <c r="AS11" i="27"/>
  <c r="AS18" i="27"/>
  <c r="AS9" i="27"/>
  <c r="AS14" i="27"/>
  <c r="AS7" i="27"/>
  <c r="AS5" i="27"/>
  <c r="AS6" i="27"/>
  <c r="Z50" i="27"/>
  <c r="N49" i="27"/>
  <c r="Z47" i="27"/>
  <c r="N46" i="27"/>
  <c r="Z44" i="27"/>
  <c r="N43" i="27"/>
  <c r="Z41" i="27"/>
  <c r="N40" i="27"/>
  <c r="Z38" i="27"/>
  <c r="N37" i="27"/>
  <c r="Z35" i="27"/>
  <c r="N34" i="27"/>
  <c r="Z32" i="27"/>
  <c r="N31" i="27"/>
  <c r="Z29" i="27"/>
  <c r="N50" i="27"/>
  <c r="Z48" i="27"/>
  <c r="N47" i="27"/>
  <c r="Z45" i="27"/>
  <c r="N44" i="27"/>
  <c r="Z42" i="27"/>
  <c r="N41" i="27"/>
  <c r="Z39" i="27"/>
  <c r="N38" i="27"/>
  <c r="Z36" i="27"/>
  <c r="N35" i="27"/>
  <c r="Z49" i="27"/>
  <c r="N45" i="27"/>
  <c r="Z43" i="27"/>
  <c r="N36" i="27"/>
  <c r="Z31" i="27"/>
  <c r="Z34" i="27"/>
  <c r="N30" i="27"/>
  <c r="N48" i="27"/>
  <c r="Z46" i="27"/>
  <c r="N39" i="27"/>
  <c r="Z37" i="27"/>
  <c r="N33" i="27"/>
  <c r="N32" i="27"/>
  <c r="Z30" i="27"/>
  <c r="N42" i="27"/>
  <c r="Z40" i="27"/>
  <c r="N29" i="27"/>
  <c r="Z33" i="27"/>
  <c r="T14" i="28"/>
  <c r="I12" i="51" s="1"/>
  <c r="T8" i="28"/>
  <c r="I6" i="51" s="1"/>
  <c r="T10" i="28"/>
  <c r="I8" i="51" s="1"/>
  <c r="T12" i="28"/>
  <c r="I10" i="51" s="1"/>
  <c r="T6" i="28"/>
  <c r="I4" i="51" s="1"/>
  <c r="Q14" i="29"/>
  <c r="Q11" i="29"/>
  <c r="AG14" i="28"/>
  <c r="AG12" i="28"/>
  <c r="AG8" i="28"/>
  <c r="AG10" i="28"/>
  <c r="AG6" i="28"/>
  <c r="BM5" i="28"/>
  <c r="BM12" i="28"/>
  <c r="BM9" i="28"/>
  <c r="H10" i="31"/>
  <c r="H47" i="31"/>
  <c r="H42" i="31"/>
  <c r="G42" i="31"/>
  <c r="AH13" i="31"/>
  <c r="BK10" i="30"/>
  <c r="Z34" i="30"/>
  <c r="Z40" i="30"/>
  <c r="Z33" i="30"/>
  <c r="Z42" i="30"/>
  <c r="N31" i="30"/>
  <c r="N40" i="30"/>
  <c r="N49" i="30"/>
  <c r="AF24" i="30"/>
  <c r="AN14" i="30"/>
  <c r="AN12" i="30"/>
  <c r="AN19" i="30"/>
  <c r="BK9" i="30"/>
  <c r="BN13" i="30"/>
  <c r="BN25" i="30"/>
  <c r="BL19" i="30"/>
  <c r="BL8" i="30"/>
  <c r="BL20" i="30"/>
  <c r="O15" i="29"/>
  <c r="O20" i="29"/>
  <c r="AG22" i="29"/>
  <c r="AG24" i="29"/>
  <c r="N31" i="29"/>
  <c r="Z31" i="29"/>
  <c r="Z41" i="29"/>
  <c r="N40" i="29"/>
  <c r="Z33" i="29"/>
  <c r="Z42" i="29"/>
  <c r="Z44" i="29"/>
  <c r="BN14" i="28"/>
  <c r="F18" i="28"/>
  <c r="F16" i="28"/>
  <c r="F17" i="28"/>
  <c r="F23" i="28"/>
  <c r="F32" i="28"/>
  <c r="F40" i="28"/>
  <c r="F48" i="28"/>
  <c r="BP14" i="28"/>
  <c r="BP12" i="28"/>
  <c r="BP26" i="28"/>
  <c r="P12" i="28"/>
  <c r="P26" i="28"/>
  <c r="F20" i="28"/>
  <c r="AJ26" i="27"/>
  <c r="AJ25" i="27"/>
  <c r="AJ23" i="27"/>
  <c r="AJ24" i="27"/>
  <c r="AJ22" i="27"/>
  <c r="AJ20" i="27"/>
  <c r="AJ18" i="27"/>
  <c r="AJ16" i="27"/>
  <c r="AJ14" i="27"/>
  <c r="AJ11" i="27"/>
  <c r="AJ9" i="27"/>
  <c r="AJ21" i="27"/>
  <c r="AJ19" i="27"/>
  <c r="AJ8" i="27"/>
  <c r="AJ17" i="27"/>
  <c r="AJ7" i="27"/>
  <c r="AJ13" i="27"/>
  <c r="AJ12" i="27"/>
  <c r="AJ10" i="27"/>
  <c r="AJ15" i="27"/>
  <c r="AJ6" i="27"/>
  <c r="AJ5" i="27"/>
  <c r="AF22" i="27"/>
  <c r="AF20" i="27"/>
  <c r="AF26" i="27"/>
  <c r="AF25" i="27"/>
  <c r="AF21" i="27"/>
  <c r="AF19" i="27"/>
  <c r="AF24" i="27"/>
  <c r="AF13" i="27"/>
  <c r="AF12" i="27"/>
  <c r="AF10" i="27"/>
  <c r="AF23" i="27"/>
  <c r="AF16" i="27"/>
  <c r="AF18" i="27"/>
  <c r="AF7" i="27"/>
  <c r="AF5" i="27"/>
  <c r="AF8" i="27"/>
  <c r="AF17" i="27"/>
  <c r="AF11" i="27"/>
  <c r="AF9" i="27"/>
  <c r="AF15" i="27"/>
  <c r="AF6" i="27"/>
  <c r="AF14" i="27"/>
  <c r="J50" i="27"/>
  <c r="V48" i="27"/>
  <c r="J47" i="27"/>
  <c r="V45" i="27"/>
  <c r="J44" i="27"/>
  <c r="V42" i="27"/>
  <c r="J41" i="27"/>
  <c r="V39" i="27"/>
  <c r="J38" i="27"/>
  <c r="V36" i="27"/>
  <c r="J35" i="27"/>
  <c r="V33" i="27"/>
  <c r="J32" i="27"/>
  <c r="V30" i="27"/>
  <c r="J29" i="27"/>
  <c r="V49" i="27"/>
  <c r="J48" i="27"/>
  <c r="V46" i="27"/>
  <c r="J45" i="27"/>
  <c r="V43" i="27"/>
  <c r="J42" i="27"/>
  <c r="V40" i="27"/>
  <c r="J39" i="27"/>
  <c r="V37" i="27"/>
  <c r="J36" i="27"/>
  <c r="V50" i="27"/>
  <c r="J46" i="27"/>
  <c r="V44" i="27"/>
  <c r="J37" i="27"/>
  <c r="V35" i="27"/>
  <c r="J34" i="27"/>
  <c r="V31" i="27"/>
  <c r="J49" i="27"/>
  <c r="V47" i="27"/>
  <c r="J40" i="27"/>
  <c r="V38" i="27"/>
  <c r="V34" i="27"/>
  <c r="J31" i="27"/>
  <c r="J33" i="27"/>
  <c r="V29" i="27"/>
  <c r="J30" i="27"/>
  <c r="J43" i="27"/>
  <c r="V32" i="27"/>
  <c r="V41" i="27"/>
  <c r="BJ13" i="28"/>
  <c r="BJ10" i="28"/>
  <c r="BJ6" i="28"/>
  <c r="BJ15" i="28"/>
  <c r="BN23" i="27"/>
  <c r="BN26" i="27"/>
  <c r="BN20" i="27"/>
  <c r="BN18" i="27"/>
  <c r="BN16" i="27"/>
  <c r="BN14" i="27"/>
  <c r="BN12" i="27"/>
  <c r="BN11" i="27"/>
  <c r="BN9" i="27"/>
  <c r="BN21" i="27"/>
  <c r="BN24" i="27"/>
  <c r="BN19" i="27"/>
  <c r="BN17" i="27"/>
  <c r="BN10" i="27"/>
  <c r="BN7" i="27"/>
  <c r="BN25" i="27"/>
  <c r="BN15" i="27"/>
  <c r="BN8" i="27"/>
  <c r="BN6" i="27"/>
  <c r="BN22" i="27"/>
  <c r="BN13" i="27"/>
  <c r="BN5" i="27"/>
  <c r="BN13" i="28"/>
  <c r="BN5" i="28"/>
  <c r="BN11" i="28"/>
  <c r="BN6" i="28"/>
  <c r="BN9" i="28"/>
  <c r="BN10" i="28"/>
  <c r="BN7" i="28"/>
  <c r="BN12" i="28"/>
  <c r="BN18" i="28"/>
  <c r="Q6" i="37"/>
  <c r="Q24" i="37"/>
  <c r="H13" i="31"/>
  <c r="G26" i="31"/>
  <c r="AR16" i="31"/>
  <c r="AH22" i="31"/>
  <c r="I7" i="31"/>
  <c r="AJ12" i="31"/>
  <c r="I33" i="31"/>
  <c r="BN6" i="30"/>
  <c r="N36" i="30"/>
  <c r="N42" i="30"/>
  <c r="N35" i="30"/>
  <c r="N44" i="30"/>
  <c r="Z32" i="30"/>
  <c r="Z41" i="30"/>
  <c r="Z50" i="30"/>
  <c r="AF21" i="30"/>
  <c r="AN16" i="30"/>
  <c r="AN13" i="30"/>
  <c r="AN22" i="30"/>
  <c r="BL7" i="30"/>
  <c r="BN11" i="30"/>
  <c r="BN19" i="30"/>
  <c r="BN23" i="30"/>
  <c r="T22" i="30"/>
  <c r="G20" i="51" s="1"/>
  <c r="AN9" i="30"/>
  <c r="BL16" i="30"/>
  <c r="BL10" i="30"/>
  <c r="BL17" i="30"/>
  <c r="AG8" i="29"/>
  <c r="AG6" i="29"/>
  <c r="O6" i="29"/>
  <c r="O9" i="29"/>
  <c r="O24" i="29"/>
  <c r="AG17" i="29"/>
  <c r="AG26" i="29"/>
  <c r="Z46" i="29"/>
  <c r="N34" i="29"/>
  <c r="N43" i="29"/>
  <c r="N45" i="29"/>
  <c r="N35" i="29"/>
  <c r="N44" i="29"/>
  <c r="N46" i="29"/>
  <c r="P11" i="28"/>
  <c r="F6" i="28"/>
  <c r="F5" i="28"/>
  <c r="F21" i="28"/>
  <c r="F22" i="28"/>
  <c r="F50" i="28"/>
  <c r="F33" i="28"/>
  <c r="F43" i="28"/>
  <c r="BP16" i="28"/>
  <c r="BP20" i="28"/>
  <c r="BP17" i="28"/>
  <c r="P13" i="28"/>
  <c r="P18" i="28"/>
  <c r="BN8" i="28"/>
  <c r="BN25" i="28"/>
  <c r="Q50" i="27"/>
  <c r="AC48" i="27"/>
  <c r="Q47" i="27"/>
  <c r="AC45" i="27"/>
  <c r="Q44" i="27"/>
  <c r="AC42" i="27"/>
  <c r="Q41" i="27"/>
  <c r="AC39" i="27"/>
  <c r="Q38" i="27"/>
  <c r="AC36" i="27"/>
  <c r="Q35" i="27"/>
  <c r="AC33" i="27"/>
  <c r="Q32" i="27"/>
  <c r="AC30" i="27"/>
  <c r="Q29" i="27"/>
  <c r="AC50" i="27"/>
  <c r="Q46" i="27"/>
  <c r="AC44" i="27"/>
  <c r="Q40" i="27"/>
  <c r="AC38" i="27"/>
  <c r="Q30" i="27"/>
  <c r="Q48" i="27"/>
  <c r="AC46" i="27"/>
  <c r="Q42" i="27"/>
  <c r="AC18" i="27" s="1"/>
  <c r="BC18" i="27" s="1"/>
  <c r="AC40" i="27"/>
  <c r="Q36" i="27"/>
  <c r="AC34" i="27"/>
  <c r="Q34" i="27"/>
  <c r="AC32" i="27"/>
  <c r="Q49" i="27"/>
  <c r="Q33" i="27"/>
  <c r="AC29" i="27"/>
  <c r="Q43" i="27"/>
  <c r="AC41" i="27"/>
  <c r="Q39" i="27"/>
  <c r="AC37" i="27"/>
  <c r="Q31" i="27"/>
  <c r="AC47" i="27"/>
  <c r="AC49" i="27"/>
  <c r="Q37" i="27"/>
  <c r="AC35" i="27"/>
  <c r="AC31" i="27"/>
  <c r="Q45" i="27"/>
  <c r="AC43" i="27"/>
  <c r="AT26" i="27"/>
  <c r="AT25" i="27"/>
  <c r="AT23" i="27"/>
  <c r="AT24" i="27"/>
  <c r="AT19" i="27"/>
  <c r="AT17" i="27"/>
  <c r="AT15" i="27"/>
  <c r="AT13" i="27"/>
  <c r="AT12" i="27"/>
  <c r="AT10" i="27"/>
  <c r="AT8" i="27"/>
  <c r="AT22" i="27"/>
  <c r="AT18" i="27"/>
  <c r="AT16" i="27"/>
  <c r="AT14" i="27"/>
  <c r="AT20" i="27"/>
  <c r="AT21" i="27"/>
  <c r="AT11" i="27"/>
  <c r="AT5" i="27"/>
  <c r="AT6" i="27"/>
  <c r="AT9" i="27"/>
  <c r="AT7" i="27"/>
  <c r="BI25" i="27"/>
  <c r="BI24" i="27"/>
  <c r="BI22" i="27"/>
  <c r="BI26" i="27"/>
  <c r="BI18" i="27"/>
  <c r="BI16" i="27"/>
  <c r="BI14" i="27"/>
  <c r="BI12" i="27"/>
  <c r="BI11" i="27"/>
  <c r="BI9" i="27"/>
  <c r="BI23" i="27"/>
  <c r="BI21" i="27"/>
  <c r="BI17" i="27"/>
  <c r="BI15" i="27"/>
  <c r="BI13" i="27"/>
  <c r="BI10" i="27"/>
  <c r="BI7" i="27"/>
  <c r="BI19" i="27"/>
  <c r="BI8" i="27"/>
  <c r="BI20" i="27"/>
  <c r="BI6" i="27"/>
  <c r="BI5" i="27"/>
  <c r="F22" i="29"/>
  <c r="F17" i="29"/>
  <c r="F18" i="29"/>
  <c r="L17" i="28"/>
  <c r="L16" i="28"/>
  <c r="S26" i="27"/>
  <c r="S25" i="27"/>
  <c r="S24" i="27"/>
  <c r="S23" i="27"/>
  <c r="S22" i="27"/>
  <c r="S20" i="27"/>
  <c r="S21" i="27"/>
  <c r="S19" i="27"/>
  <c r="S18" i="27"/>
  <c r="S16" i="27"/>
  <c r="S14" i="27"/>
  <c r="S13" i="27"/>
  <c r="S10" i="27"/>
  <c r="S7" i="27"/>
  <c r="S5" i="27"/>
  <c r="S12" i="27"/>
  <c r="S17" i="27"/>
  <c r="S8" i="27"/>
  <c r="S11" i="27"/>
  <c r="S9" i="27"/>
  <c r="S6" i="27"/>
  <c r="S15" i="27"/>
  <c r="N48" i="30"/>
  <c r="Z29" i="30"/>
  <c r="Z43" i="30"/>
  <c r="Z49" i="30"/>
  <c r="Z36" i="30"/>
  <c r="Z45" i="30"/>
  <c r="N34" i="30"/>
  <c r="N43" i="30"/>
  <c r="X10" i="30"/>
  <c r="AX10" i="30" s="1"/>
  <c r="AN18" i="30"/>
  <c r="AN15" i="30"/>
  <c r="AN23" i="30"/>
  <c r="BN14" i="30"/>
  <c r="BN21" i="30"/>
  <c r="BL14" i="30"/>
  <c r="BL18" i="30"/>
  <c r="BL13" i="30"/>
  <c r="O17" i="29"/>
  <c r="O5" i="29"/>
  <c r="AG14" i="29"/>
  <c r="AG13" i="29"/>
  <c r="O8" i="29"/>
  <c r="O11" i="29"/>
  <c r="AG10" i="29"/>
  <c r="AG19" i="29"/>
  <c r="Z29" i="29"/>
  <c r="Z34" i="29"/>
  <c r="Z43" i="29"/>
  <c r="Z49" i="29"/>
  <c r="Z36" i="29"/>
  <c r="Z45" i="29"/>
  <c r="BN19" i="28"/>
  <c r="P14" i="28"/>
  <c r="BP10" i="28"/>
  <c r="F8" i="28"/>
  <c r="F7" i="28"/>
  <c r="F38" i="28"/>
  <c r="F39" i="28"/>
  <c r="F35" i="28"/>
  <c r="F47" i="28"/>
  <c r="F46" i="28"/>
  <c r="BP5" i="28"/>
  <c r="BP24" i="28"/>
  <c r="BP19" i="28"/>
  <c r="P17" i="28"/>
  <c r="P16" i="28"/>
  <c r="BN15" i="28"/>
  <c r="BN21" i="28"/>
  <c r="L24" i="27"/>
  <c r="L23" i="27"/>
  <c r="L18" i="27"/>
  <c r="L16" i="27"/>
  <c r="L14" i="27"/>
  <c r="L11" i="27"/>
  <c r="L9" i="27"/>
  <c r="L26" i="27"/>
  <c r="L25" i="27"/>
  <c r="L22" i="27"/>
  <c r="L21" i="27"/>
  <c r="L20" i="27"/>
  <c r="L15" i="27"/>
  <c r="L19" i="27"/>
  <c r="L17" i="27"/>
  <c r="L10" i="27"/>
  <c r="L7" i="27"/>
  <c r="L5" i="27"/>
  <c r="L13" i="27"/>
  <c r="L12" i="27"/>
  <c r="L8" i="27"/>
  <c r="L6" i="27"/>
  <c r="BM25" i="27"/>
  <c r="BM24" i="27"/>
  <c r="BM23" i="27"/>
  <c r="BM22" i="27"/>
  <c r="BM21" i="27"/>
  <c r="BM20" i="27"/>
  <c r="BM18" i="27"/>
  <c r="BM19" i="27"/>
  <c r="BM17" i="27"/>
  <c r="BM15" i="27"/>
  <c r="BM13" i="27"/>
  <c r="BM14" i="27"/>
  <c r="BM10" i="27"/>
  <c r="BM9" i="27"/>
  <c r="BM6" i="27"/>
  <c r="BM26" i="27"/>
  <c r="BM12" i="27"/>
  <c r="BM11" i="27"/>
  <c r="BM7" i="27"/>
  <c r="BM16" i="27"/>
  <c r="BM5" i="27"/>
  <c r="BM8" i="27"/>
  <c r="E26" i="27"/>
  <c r="E25" i="27"/>
  <c r="E23" i="27"/>
  <c r="E22" i="27"/>
  <c r="E24" i="27"/>
  <c r="E21" i="27"/>
  <c r="E20" i="27"/>
  <c r="E18" i="27"/>
  <c r="E16" i="27"/>
  <c r="E14" i="27"/>
  <c r="E11" i="27"/>
  <c r="E9" i="27"/>
  <c r="E12" i="27"/>
  <c r="E7" i="27"/>
  <c r="E13" i="27"/>
  <c r="E19" i="27"/>
  <c r="E5" i="27"/>
  <c r="E17" i="27"/>
  <c r="E10" i="27"/>
  <c r="E6" i="27"/>
  <c r="E15" i="27"/>
  <c r="E8" i="27"/>
  <c r="BK20" i="29"/>
  <c r="BK8" i="29"/>
  <c r="AK26" i="28"/>
  <c r="AK25" i="28"/>
  <c r="AK24" i="28"/>
  <c r="AK21" i="28"/>
  <c r="AK23" i="28"/>
  <c r="AK22" i="28"/>
  <c r="AK17" i="28"/>
  <c r="AK15" i="28"/>
  <c r="AK19" i="28"/>
  <c r="AK16" i="28"/>
  <c r="AK14" i="28"/>
  <c r="AK11" i="28"/>
  <c r="AK9" i="28"/>
  <c r="AK7" i="28"/>
  <c r="AK5" i="28"/>
  <c r="AK13" i="28"/>
  <c r="AK12" i="28"/>
  <c r="AK10" i="28"/>
  <c r="AK8" i="28"/>
  <c r="AK6" i="28"/>
  <c r="AK18" i="28"/>
  <c r="AK20" i="28"/>
  <c r="AP22" i="28"/>
  <c r="AP23" i="28"/>
  <c r="AP26" i="28"/>
  <c r="AP25" i="28"/>
  <c r="AP21" i="28"/>
  <c r="AP19" i="28"/>
  <c r="AP24" i="28"/>
  <c r="AP18" i="28"/>
  <c r="AP15" i="28"/>
  <c r="AP17" i="28"/>
  <c r="AP13" i="28"/>
  <c r="AP16" i="28"/>
  <c r="AP20" i="28"/>
  <c r="AP10" i="28"/>
  <c r="AP6" i="28"/>
  <c r="AP9" i="28"/>
  <c r="AP5" i="28"/>
  <c r="AP12" i="28"/>
  <c r="AP8" i="28"/>
  <c r="AP14" i="28"/>
  <c r="AP11" i="28"/>
  <c r="AP7" i="28"/>
  <c r="P44" i="31"/>
  <c r="H14" i="30"/>
  <c r="H42" i="30"/>
  <c r="H35" i="30"/>
  <c r="H31" i="30"/>
  <c r="H49" i="30"/>
  <c r="AF22" i="30"/>
  <c r="AF23" i="30"/>
  <c r="T15" i="30"/>
  <c r="G13" i="51" s="1"/>
  <c r="BO15" i="30"/>
  <c r="BO11" i="30"/>
  <c r="BO19" i="30"/>
  <c r="H12" i="30"/>
  <c r="T21" i="30"/>
  <c r="G19" i="51" s="1"/>
  <c r="BK8" i="30"/>
  <c r="H8" i="30"/>
  <c r="Q19" i="37"/>
  <c r="BO8" i="31"/>
  <c r="AI5" i="31"/>
  <c r="AI10" i="31"/>
  <c r="AI18" i="31"/>
  <c r="AR19" i="31"/>
  <c r="AR14" i="31"/>
  <c r="AR22" i="31"/>
  <c r="P9" i="31"/>
  <c r="AJ7" i="31"/>
  <c r="I11" i="31"/>
  <c r="AB40" i="31"/>
  <c r="AJ8" i="31"/>
  <c r="AJ16" i="31"/>
  <c r="I29" i="31"/>
  <c r="I25" i="31"/>
  <c r="BK13" i="30"/>
  <c r="AJ11" i="30"/>
  <c r="BP9" i="30"/>
  <c r="P7" i="30"/>
  <c r="H45" i="30"/>
  <c r="H20" i="30"/>
  <c r="H39" i="30"/>
  <c r="H29" i="30"/>
  <c r="H47" i="30"/>
  <c r="H43" i="30"/>
  <c r="AF12" i="30"/>
  <c r="AF19" i="30"/>
  <c r="AF18" i="30"/>
  <c r="P14" i="30"/>
  <c r="P22" i="30"/>
  <c r="K15" i="30"/>
  <c r="T6" i="30"/>
  <c r="G4" i="51" s="1"/>
  <c r="BP20" i="30"/>
  <c r="BP18" i="30"/>
  <c r="BO7" i="30"/>
  <c r="BO18" i="30"/>
  <c r="BO25" i="30"/>
  <c r="F5" i="30"/>
  <c r="F16" i="30"/>
  <c r="F18" i="30"/>
  <c r="F25" i="30"/>
  <c r="F31" i="30"/>
  <c r="F49" i="30"/>
  <c r="F48" i="30"/>
  <c r="H10" i="30"/>
  <c r="AJ20" i="30"/>
  <c r="AC29" i="30"/>
  <c r="AC48" i="30"/>
  <c r="T17" i="30"/>
  <c r="G15" i="51" s="1"/>
  <c r="T20" i="30"/>
  <c r="G18" i="51" s="1"/>
  <c r="T24" i="30"/>
  <c r="G22" i="51" s="1"/>
  <c r="AH14" i="30"/>
  <c r="P9" i="30"/>
  <c r="P6" i="30"/>
  <c r="BK12" i="30"/>
  <c r="AH8" i="30"/>
  <c r="AH18" i="30"/>
  <c r="AH23" i="30"/>
  <c r="T19" i="30"/>
  <c r="G17" i="51" s="1"/>
  <c r="AF8" i="30"/>
  <c r="H7" i="30"/>
  <c r="AR10" i="29"/>
  <c r="AR17" i="29"/>
  <c r="AR23" i="29"/>
  <c r="H5" i="30"/>
  <c r="BO6" i="29"/>
  <c r="BO11" i="29"/>
  <c r="BO13" i="29"/>
  <c r="AR11" i="29"/>
  <c r="AT24" i="28"/>
  <c r="AT25" i="28"/>
  <c r="AT26" i="28"/>
  <c r="AT21" i="28"/>
  <c r="AT22" i="28"/>
  <c r="AT18" i="28"/>
  <c r="AT16" i="28"/>
  <c r="AT23" i="28"/>
  <c r="AT19" i="28"/>
  <c r="AT20" i="28"/>
  <c r="AT13" i="28"/>
  <c r="AT12" i="28"/>
  <c r="AT10" i="28"/>
  <c r="AT8" i="28"/>
  <c r="AT6" i="28"/>
  <c r="AT14" i="28"/>
  <c r="AT11" i="28"/>
  <c r="AT9" i="28"/>
  <c r="AT7" i="28"/>
  <c r="AT5" i="28"/>
  <c r="AT17" i="28"/>
  <c r="AT15" i="28"/>
  <c r="AS26" i="28"/>
  <c r="AS24" i="28"/>
  <c r="AS20" i="28"/>
  <c r="AS25" i="28"/>
  <c r="AS21" i="28"/>
  <c r="AS23" i="28"/>
  <c r="AS17" i="28"/>
  <c r="AS18" i="28"/>
  <c r="AS19" i="28"/>
  <c r="AS16" i="28"/>
  <c r="AS22" i="28"/>
  <c r="AS15" i="28"/>
  <c r="AS9" i="28"/>
  <c r="AS5" i="28"/>
  <c r="AS12" i="28"/>
  <c r="AS8" i="28"/>
  <c r="AS14" i="28"/>
  <c r="AS11" i="28"/>
  <c r="AS7" i="28"/>
  <c r="AS13" i="28"/>
  <c r="AS10" i="28"/>
  <c r="AS6" i="28"/>
  <c r="BO26" i="28"/>
  <c r="BO20" i="28"/>
  <c r="BO21" i="28"/>
  <c r="BO19" i="28"/>
  <c r="BO18" i="28"/>
  <c r="BO15" i="28"/>
  <c r="BO23" i="28"/>
  <c r="BO17" i="28"/>
  <c r="BO25" i="28"/>
  <c r="BO24" i="28"/>
  <c r="BO12" i="28"/>
  <c r="BO11" i="28"/>
  <c r="BO9" i="28"/>
  <c r="BO7" i="28"/>
  <c r="BO5" i="28"/>
  <c r="BO22" i="28"/>
  <c r="BO13" i="28"/>
  <c r="BO10" i="28"/>
  <c r="BO8" i="28"/>
  <c r="BO6" i="28"/>
  <c r="BO16" i="28"/>
  <c r="BO14" i="28"/>
  <c r="O21" i="29"/>
  <c r="O19" i="29"/>
  <c r="O23" i="29"/>
  <c r="BK5" i="30"/>
  <c r="BK6" i="30"/>
  <c r="BK11" i="30"/>
  <c r="P7" i="31"/>
  <c r="F9" i="30"/>
  <c r="Z50" i="28"/>
  <c r="N49" i="28"/>
  <c r="Z47" i="28"/>
  <c r="N46" i="28"/>
  <c r="Z44" i="28"/>
  <c r="N43" i="28"/>
  <c r="Z41" i="28"/>
  <c r="N50" i="28"/>
  <c r="Z48" i="28"/>
  <c r="N47" i="28"/>
  <c r="Z45" i="28"/>
  <c r="N44" i="28"/>
  <c r="Z42" i="28"/>
  <c r="N41" i="28"/>
  <c r="Z39" i="28"/>
  <c r="N38" i="28"/>
  <c r="Z36" i="28"/>
  <c r="N35" i="28"/>
  <c r="Z33" i="28"/>
  <c r="N32" i="28"/>
  <c r="Z30" i="28"/>
  <c r="N29" i="28"/>
  <c r="Z49" i="28"/>
  <c r="N45" i="28"/>
  <c r="Z43" i="28"/>
  <c r="N31" i="28"/>
  <c r="N30" i="28"/>
  <c r="Z29" i="28"/>
  <c r="N34" i="28"/>
  <c r="N33" i="28"/>
  <c r="Z32" i="28"/>
  <c r="Z31" i="28"/>
  <c r="N48" i="28"/>
  <c r="Z24" i="28" s="1"/>
  <c r="AZ24" i="28" s="1"/>
  <c r="Z46" i="28"/>
  <c r="Z38" i="28"/>
  <c r="Z37" i="28"/>
  <c r="Z35" i="28"/>
  <c r="Z34" i="28"/>
  <c r="N42" i="28"/>
  <c r="Z40" i="28"/>
  <c r="N37" i="28"/>
  <c r="N36" i="28"/>
  <c r="N39" i="28"/>
  <c r="N40" i="28"/>
  <c r="BO17" i="29"/>
  <c r="BO16" i="29"/>
  <c r="J50" i="28"/>
  <c r="V48" i="28"/>
  <c r="J47" i="28"/>
  <c r="V45" i="28"/>
  <c r="J44" i="28"/>
  <c r="V42" i="28"/>
  <c r="J41" i="28"/>
  <c r="V49" i="28"/>
  <c r="J48" i="28"/>
  <c r="V46" i="28"/>
  <c r="J45" i="28"/>
  <c r="V43" i="28"/>
  <c r="J42" i="28"/>
  <c r="V40" i="28"/>
  <c r="J39" i="28"/>
  <c r="V37" i="28"/>
  <c r="J36" i="28"/>
  <c r="V34" i="28"/>
  <c r="J33" i="28"/>
  <c r="V31" i="28"/>
  <c r="J30" i="28"/>
  <c r="J49" i="28"/>
  <c r="V47" i="28"/>
  <c r="J43" i="28"/>
  <c r="J40" i="28"/>
  <c r="V39" i="28"/>
  <c r="V38" i="28"/>
  <c r="J38" i="28"/>
  <c r="J37" i="28"/>
  <c r="J35" i="28"/>
  <c r="J34" i="28"/>
  <c r="V50" i="28"/>
  <c r="V36" i="28"/>
  <c r="V35" i="28"/>
  <c r="J32" i="28"/>
  <c r="J31" i="28"/>
  <c r="V30" i="28"/>
  <c r="J46" i="28"/>
  <c r="V29" i="28"/>
  <c r="J29" i="28"/>
  <c r="V44" i="28"/>
  <c r="V41" i="28"/>
  <c r="V32" i="28"/>
  <c r="V33" i="28"/>
  <c r="P18" i="31"/>
  <c r="AI26" i="31"/>
  <c r="AI15" i="31"/>
  <c r="AI24" i="31"/>
  <c r="AR9" i="31"/>
  <c r="AR20" i="31"/>
  <c r="AR25" i="31"/>
  <c r="I15" i="31"/>
  <c r="BO22" i="31"/>
  <c r="AB29" i="31"/>
  <c r="AJ11" i="31"/>
  <c r="I10" i="31"/>
  <c r="I18" i="31"/>
  <c r="I45" i="31"/>
  <c r="H17" i="30"/>
  <c r="AF10" i="30"/>
  <c r="BP7" i="30"/>
  <c r="T5" i="30"/>
  <c r="G3" i="51" s="1"/>
  <c r="H36" i="30"/>
  <c r="H22" i="30"/>
  <c r="H25" i="30"/>
  <c r="H38" i="30"/>
  <c r="H34" i="30"/>
  <c r="AF11" i="30"/>
  <c r="AF25" i="30"/>
  <c r="P13" i="30"/>
  <c r="P17" i="30"/>
  <c r="P25" i="30"/>
  <c r="T11" i="30"/>
  <c r="G9" i="51" s="1"/>
  <c r="BP11" i="30"/>
  <c r="BP25" i="30"/>
  <c r="BP26" i="30"/>
  <c r="F15" i="30"/>
  <c r="BO17" i="30"/>
  <c r="BO12" i="30"/>
  <c r="BO22" i="30"/>
  <c r="F11" i="30"/>
  <c r="F20" i="30"/>
  <c r="F22" i="30"/>
  <c r="F44" i="30"/>
  <c r="F40" i="30"/>
  <c r="F39" i="30"/>
  <c r="AJ18" i="30"/>
  <c r="P5" i="30"/>
  <c r="AJ17" i="30"/>
  <c r="AJ23" i="30"/>
  <c r="Q37" i="30"/>
  <c r="T13" i="30"/>
  <c r="G11" i="51" s="1"/>
  <c r="T23" i="30"/>
  <c r="G21" i="51" s="1"/>
  <c r="T12" i="30"/>
  <c r="G10" i="51" s="1"/>
  <c r="BK15" i="30"/>
  <c r="BK22" i="30"/>
  <c r="AH13" i="30"/>
  <c r="AH19" i="30"/>
  <c r="AH26" i="30"/>
  <c r="BP8" i="30"/>
  <c r="AF6" i="30"/>
  <c r="AR15" i="29"/>
  <c r="AR22" i="29"/>
  <c r="BO5" i="29"/>
  <c r="BO21" i="29"/>
  <c r="BO22" i="29"/>
  <c r="AR9" i="29"/>
  <c r="AH7" i="30"/>
  <c r="S26" i="28"/>
  <c r="S25" i="28"/>
  <c r="S23" i="28"/>
  <c r="S21" i="28"/>
  <c r="S19" i="28"/>
  <c r="S17" i="28"/>
  <c r="S22" i="28"/>
  <c r="S24" i="28"/>
  <c r="S18" i="28"/>
  <c r="S14" i="28"/>
  <c r="S11" i="28"/>
  <c r="S9" i="28"/>
  <c r="S7" i="28"/>
  <c r="S5" i="28"/>
  <c r="S15" i="28"/>
  <c r="S12" i="28"/>
  <c r="S13" i="28"/>
  <c r="S10" i="28"/>
  <c r="S6" i="28"/>
  <c r="S16" i="28"/>
  <c r="S8" i="28"/>
  <c r="S20" i="28"/>
  <c r="M50" i="28"/>
  <c r="Y48" i="28"/>
  <c r="M47" i="28"/>
  <c r="Y45" i="28"/>
  <c r="M44" i="28"/>
  <c r="Y42" i="28"/>
  <c r="Y41" i="28"/>
  <c r="M34" i="28"/>
  <c r="M33" i="28"/>
  <c r="Y32" i="28"/>
  <c r="M32" i="28"/>
  <c r="Y31" i="28"/>
  <c r="Y30" i="28"/>
  <c r="M49" i="28"/>
  <c r="Y47" i="28"/>
  <c r="M43" i="28"/>
  <c r="M41" i="28"/>
  <c r="M37" i="28"/>
  <c r="M36" i="28"/>
  <c r="Y35" i="28"/>
  <c r="M35" i="28"/>
  <c r="Y34" i="28"/>
  <c r="Y33" i="28"/>
  <c r="Y40" i="28"/>
  <c r="Y39" i="28"/>
  <c r="M31" i="28"/>
  <c r="M30" i="28"/>
  <c r="M29" i="28"/>
  <c r="Y50" i="28"/>
  <c r="M48" i="28"/>
  <c r="Y46" i="28"/>
  <c r="Y38" i="28"/>
  <c r="Y37" i="28"/>
  <c r="Y36" i="28"/>
  <c r="Y49" i="28"/>
  <c r="Y29" i="28"/>
  <c r="M40" i="28"/>
  <c r="M39" i="28"/>
  <c r="M38" i="28"/>
  <c r="M45" i="28"/>
  <c r="Y21" i="28" s="1"/>
  <c r="AY21" i="28" s="1"/>
  <c r="Y44" i="28"/>
  <c r="M42" i="28"/>
  <c r="Y43" i="28"/>
  <c r="M46" i="28"/>
  <c r="P50" i="28"/>
  <c r="AB48" i="28"/>
  <c r="P47" i="28"/>
  <c r="AB45" i="28"/>
  <c r="P44" i="28"/>
  <c r="AB42" i="28"/>
  <c r="P41" i="28"/>
  <c r="AB49" i="28"/>
  <c r="P48" i="28"/>
  <c r="AB46" i="28"/>
  <c r="P45" i="28"/>
  <c r="AB43" i="28"/>
  <c r="P42" i="28"/>
  <c r="AB40" i="28"/>
  <c r="P39" i="28"/>
  <c r="AB37" i="28"/>
  <c r="P36" i="28"/>
  <c r="AB34" i="28"/>
  <c r="P33" i="28"/>
  <c r="AB31" i="28"/>
  <c r="P30" i="28"/>
  <c r="AB50" i="28"/>
  <c r="P46" i="28"/>
  <c r="AB44" i="28"/>
  <c r="P29" i="28"/>
  <c r="P43" i="28"/>
  <c r="AB33" i="28"/>
  <c r="AB32" i="28"/>
  <c r="AB41" i="28"/>
  <c r="AB30" i="28"/>
  <c r="AB29" i="28"/>
  <c r="P40" i="28"/>
  <c r="AB36" i="28"/>
  <c r="AB35" i="28"/>
  <c r="P32" i="28"/>
  <c r="P31" i="28"/>
  <c r="AB47" i="28"/>
  <c r="P37" i="28"/>
  <c r="AB39" i="28"/>
  <c r="P35" i="28"/>
  <c r="P49" i="28"/>
  <c r="P34" i="28"/>
  <c r="AB10" i="28" s="1"/>
  <c r="BB10" i="28" s="1"/>
  <c r="P38" i="28"/>
  <c r="AB38" i="28"/>
  <c r="BI26" i="28"/>
  <c r="BI21" i="28"/>
  <c r="BI25" i="28"/>
  <c r="BI24" i="28"/>
  <c r="BI22" i="28"/>
  <c r="BI18" i="28"/>
  <c r="BI15" i="28"/>
  <c r="BI17" i="28"/>
  <c r="BI19" i="28"/>
  <c r="BI16" i="28"/>
  <c r="BI14" i="28"/>
  <c r="BI12" i="28"/>
  <c r="BI11" i="28"/>
  <c r="BI9" i="28"/>
  <c r="BI7" i="28"/>
  <c r="BI5" i="28"/>
  <c r="BI13" i="28"/>
  <c r="BI10" i="28"/>
  <c r="BI8" i="28"/>
  <c r="BI6" i="28"/>
  <c r="BI23" i="28"/>
  <c r="BI20" i="28"/>
  <c r="AF26" i="28"/>
  <c r="AF25" i="28"/>
  <c r="AF23" i="28"/>
  <c r="AF21" i="28"/>
  <c r="AF19" i="28"/>
  <c r="AF17" i="28"/>
  <c r="AF22" i="28"/>
  <c r="AF20" i="28"/>
  <c r="AF18" i="28"/>
  <c r="AF14" i="28"/>
  <c r="AF11" i="28"/>
  <c r="AF9" i="28"/>
  <c r="AF7" i="28"/>
  <c r="AF5" i="28"/>
  <c r="AF24" i="28"/>
  <c r="AF16" i="28"/>
  <c r="AF12" i="28"/>
  <c r="AF15" i="28"/>
  <c r="AF13" i="28"/>
  <c r="AF10" i="28"/>
  <c r="AF6" i="28"/>
  <c r="AF8" i="28"/>
  <c r="H23" i="30"/>
  <c r="F19" i="30"/>
  <c r="F47" i="30"/>
  <c r="F35" i="30"/>
  <c r="F37" i="30"/>
  <c r="F36" i="30"/>
  <c r="AJ13" i="30"/>
  <c r="AJ24" i="30"/>
  <c r="BK18" i="30"/>
  <c r="BK23" i="30"/>
  <c r="AF9" i="30"/>
  <c r="AR13" i="29"/>
  <c r="AR24" i="29"/>
  <c r="AE26" i="28"/>
  <c r="AE25" i="28"/>
  <c r="AE20" i="28"/>
  <c r="AE21" i="28"/>
  <c r="AE18" i="28"/>
  <c r="AE15" i="28"/>
  <c r="AE24" i="28"/>
  <c r="AE17" i="28"/>
  <c r="AE16" i="28"/>
  <c r="AE23" i="28"/>
  <c r="AE14" i="28"/>
  <c r="AE11" i="28"/>
  <c r="AE9" i="28"/>
  <c r="AE7" i="28"/>
  <c r="AE5" i="28"/>
  <c r="AE13" i="28"/>
  <c r="AE12" i="28"/>
  <c r="AE10" i="28"/>
  <c r="AE8" i="28"/>
  <c r="AE6" i="28"/>
  <c r="AE22" i="28"/>
  <c r="AE19" i="28"/>
  <c r="AH24" i="28"/>
  <c r="AH22" i="28"/>
  <c r="AH26" i="28"/>
  <c r="AH25" i="28"/>
  <c r="AH23" i="28"/>
  <c r="AH19" i="28"/>
  <c r="AH16" i="28"/>
  <c r="AH21" i="28"/>
  <c r="AH20" i="28"/>
  <c r="AH18" i="28"/>
  <c r="AH15" i="28"/>
  <c r="AH13" i="28"/>
  <c r="AH12" i="28"/>
  <c r="AH10" i="28"/>
  <c r="AH8" i="28"/>
  <c r="AH6" i="28"/>
  <c r="AH14" i="28"/>
  <c r="AH11" i="28"/>
  <c r="AH9" i="28"/>
  <c r="AH7" i="28"/>
  <c r="AH5" i="28"/>
  <c r="AH17" i="28"/>
  <c r="AR6" i="31"/>
  <c r="AI6" i="31"/>
  <c r="AI16" i="31"/>
  <c r="AR21" i="31"/>
  <c r="Q22" i="68" s="1"/>
  <c r="AR11" i="31"/>
  <c r="AR17" i="31"/>
  <c r="AI11" i="31"/>
  <c r="BO14" i="31"/>
  <c r="P38" i="31"/>
  <c r="BK21" i="31"/>
  <c r="AJ24" i="31"/>
  <c r="I17" i="31"/>
  <c r="I22" i="31"/>
  <c r="I48" i="31"/>
  <c r="H15" i="30"/>
  <c r="P12" i="30"/>
  <c r="T10" i="30"/>
  <c r="G8" i="51" s="1"/>
  <c r="H16" i="30"/>
  <c r="H30" i="30"/>
  <c r="H26" i="30"/>
  <c r="H41" i="30"/>
  <c r="H37" i="30"/>
  <c r="AF14" i="30"/>
  <c r="AF26" i="30"/>
  <c r="X22" i="30"/>
  <c r="AX22" i="30" s="1"/>
  <c r="P21" i="30"/>
  <c r="P19" i="30"/>
  <c r="P26" i="30"/>
  <c r="BP14" i="30"/>
  <c r="BP23" i="30"/>
  <c r="BO8" i="30"/>
  <c r="K14" i="30"/>
  <c r="BO20" i="30"/>
  <c r="BO14" i="30"/>
  <c r="BO23" i="30"/>
  <c r="F32" i="30"/>
  <c r="F14" i="30"/>
  <c r="F41" i="30"/>
  <c r="F23" i="30"/>
  <c r="F29" i="30"/>
  <c r="F43" i="30"/>
  <c r="F42" i="30"/>
  <c r="BK17" i="30"/>
  <c r="AJ19" i="30"/>
  <c r="AJ25" i="30"/>
  <c r="AC30" i="30"/>
  <c r="AU26" i="30"/>
  <c r="T18" i="30"/>
  <c r="G16" i="51" s="1"/>
  <c r="T25" i="30"/>
  <c r="G23" i="51" s="1"/>
  <c r="AJ5" i="30"/>
  <c r="BK20" i="30"/>
  <c r="BK24" i="30"/>
  <c r="AH15" i="30"/>
  <c r="AH20" i="30"/>
  <c r="BO18" i="29"/>
  <c r="AR16" i="29"/>
  <c r="AR6" i="29"/>
  <c r="AR18" i="29"/>
  <c r="AR25" i="29"/>
  <c r="BO7" i="29"/>
  <c r="BO8" i="29"/>
  <c r="BO20" i="29"/>
  <c r="AR14" i="29"/>
  <c r="AH5" i="30"/>
  <c r="K22" i="28"/>
  <c r="K23" i="28"/>
  <c r="AB48" i="68" s="1"/>
  <c r="K24" i="28"/>
  <c r="K26" i="28"/>
  <c r="K25" i="28"/>
  <c r="K19" i="28"/>
  <c r="K20" i="28"/>
  <c r="K15" i="28"/>
  <c r="K21" i="28"/>
  <c r="U48" i="68" s="1"/>
  <c r="K16" i="28"/>
  <c r="K12" i="28"/>
  <c r="K8" i="28"/>
  <c r="K17" i="28"/>
  <c r="K14" i="28"/>
  <c r="K11" i="28"/>
  <c r="K7" i="28"/>
  <c r="K13" i="28"/>
  <c r="K10" i="28"/>
  <c r="K6" i="28"/>
  <c r="K9" i="28"/>
  <c r="G48" i="68" s="1"/>
  <c r="K5" i="28"/>
  <c r="N48" i="68" s="1"/>
  <c r="K18" i="28"/>
  <c r="R26" i="28"/>
  <c r="R25" i="28"/>
  <c r="R24" i="28"/>
  <c r="R22" i="28"/>
  <c r="R23" i="28"/>
  <c r="R19" i="28"/>
  <c r="R15" i="28"/>
  <c r="R18" i="28"/>
  <c r="R17" i="28"/>
  <c r="R14" i="28"/>
  <c r="R11" i="28"/>
  <c r="R9" i="28"/>
  <c r="R7" i="28"/>
  <c r="R5" i="28"/>
  <c r="R20" i="28"/>
  <c r="R13" i="28"/>
  <c r="R12" i="28"/>
  <c r="R10" i="28"/>
  <c r="R8" i="28"/>
  <c r="R6" i="28"/>
  <c r="R16" i="28"/>
  <c r="R21" i="28"/>
  <c r="O24" i="28"/>
  <c r="O20" i="28"/>
  <c r="O26" i="28"/>
  <c r="O25" i="28"/>
  <c r="O23" i="28"/>
  <c r="O21" i="28"/>
  <c r="O17" i="28"/>
  <c r="O18" i="28"/>
  <c r="O16" i="28"/>
  <c r="O22" i="28"/>
  <c r="O13" i="28"/>
  <c r="O12" i="28"/>
  <c r="O10" i="28"/>
  <c r="O8" i="28"/>
  <c r="O6" i="28"/>
  <c r="O19" i="28"/>
  <c r="O15" i="28"/>
  <c r="O14" i="28"/>
  <c r="O11" i="28"/>
  <c r="O9" i="28"/>
  <c r="O7" i="28"/>
  <c r="O5" i="28"/>
  <c r="AO6" i="29"/>
  <c r="AO15" i="29"/>
  <c r="AO12" i="29"/>
  <c r="AO8" i="29"/>
  <c r="E22" i="28"/>
  <c r="E23" i="28"/>
  <c r="E26" i="28"/>
  <c r="E25" i="28"/>
  <c r="E21" i="28"/>
  <c r="E20" i="28"/>
  <c r="E18" i="28"/>
  <c r="E17" i="28"/>
  <c r="E15" i="28"/>
  <c r="E24" i="28"/>
  <c r="E13" i="28"/>
  <c r="E19" i="28"/>
  <c r="E16" i="28"/>
  <c r="E10" i="28"/>
  <c r="E6" i="28"/>
  <c r="E9" i="28"/>
  <c r="E5" i="28"/>
  <c r="E12" i="28"/>
  <c r="E8" i="28"/>
  <c r="E14" i="28"/>
  <c r="E11" i="28"/>
  <c r="E7" i="28"/>
  <c r="S24" i="29"/>
  <c r="S14" i="29"/>
  <c r="S11" i="29"/>
  <c r="S7" i="29"/>
  <c r="S5" i="29"/>
  <c r="BO10" i="31"/>
  <c r="AI8" i="31"/>
  <c r="AI21" i="31"/>
  <c r="AR13" i="31"/>
  <c r="AR18" i="31"/>
  <c r="AR24" i="31"/>
  <c r="BO21" i="31"/>
  <c r="AB31" i="31"/>
  <c r="BK25" i="31"/>
  <c r="AJ25" i="31"/>
  <c r="I19" i="31"/>
  <c r="I40" i="31"/>
  <c r="AF7" i="30"/>
  <c r="H13" i="30"/>
  <c r="H18" i="30"/>
  <c r="H21" i="30"/>
  <c r="H24" i="30"/>
  <c r="H44" i="30"/>
  <c r="H40" i="30"/>
  <c r="AF20" i="30"/>
  <c r="AF17" i="30"/>
  <c r="AF16" i="30"/>
  <c r="P11" i="30"/>
  <c r="P20" i="30"/>
  <c r="BP17" i="30"/>
  <c r="BP16" i="30"/>
  <c r="BO5" i="30"/>
  <c r="BO16" i="30"/>
  <c r="BO24" i="30"/>
  <c r="F13" i="30"/>
  <c r="F50" i="30"/>
  <c r="F38" i="30"/>
  <c r="F24" i="30"/>
  <c r="F30" i="30"/>
  <c r="F46" i="30"/>
  <c r="AJ14" i="30"/>
  <c r="T7" i="30"/>
  <c r="G5" i="51" s="1"/>
  <c r="AJ21" i="30"/>
  <c r="AC39" i="30"/>
  <c r="T14" i="30"/>
  <c r="G12" i="51" s="1"/>
  <c r="T9" i="30"/>
  <c r="G7" i="51" s="1"/>
  <c r="T26" i="30"/>
  <c r="G24" i="51" s="1"/>
  <c r="BK14" i="30"/>
  <c r="AH9" i="30"/>
  <c r="BO6" i="30"/>
  <c r="BK26" i="30"/>
  <c r="BK25" i="30"/>
  <c r="AH6" i="30"/>
  <c r="AH16" i="30"/>
  <c r="AH21" i="30"/>
  <c r="AU8" i="30"/>
  <c r="AR5" i="29"/>
  <c r="P10" i="30"/>
  <c r="AR8" i="29"/>
  <c r="AR20" i="29"/>
  <c r="AR21" i="29"/>
  <c r="BP6" i="30"/>
  <c r="BO9" i="29"/>
  <c r="BO10" i="29"/>
  <c r="BO23" i="29"/>
  <c r="BL25" i="28"/>
  <c r="BL24" i="28"/>
  <c r="BL23" i="28"/>
  <c r="BL26" i="28"/>
  <c r="BL22" i="28"/>
  <c r="BL16" i="28"/>
  <c r="BL14" i="28"/>
  <c r="BL20" i="28"/>
  <c r="BL17" i="28"/>
  <c r="BL15" i="28"/>
  <c r="BL13" i="28"/>
  <c r="BL10" i="28"/>
  <c r="BL8" i="28"/>
  <c r="BL6" i="28"/>
  <c r="BL21" i="28"/>
  <c r="BL19" i="28"/>
  <c r="BL18" i="28"/>
  <c r="BL12" i="28"/>
  <c r="BL11" i="28"/>
  <c r="BL9" i="28"/>
  <c r="BL7" i="28"/>
  <c r="BL5" i="28"/>
  <c r="J24" i="28"/>
  <c r="J22" i="28"/>
  <c r="J20" i="28"/>
  <c r="J18" i="28"/>
  <c r="J21" i="28"/>
  <c r="J26" i="28"/>
  <c r="J25" i="28"/>
  <c r="J23" i="28"/>
  <c r="J19" i="28"/>
  <c r="J13" i="28"/>
  <c r="J12" i="28"/>
  <c r="J10" i="28"/>
  <c r="J8" i="28"/>
  <c r="J6" i="28"/>
  <c r="J17" i="28"/>
  <c r="J16" i="28"/>
  <c r="J9" i="28"/>
  <c r="J5" i="28"/>
  <c r="J15" i="28"/>
  <c r="J14" i="28"/>
  <c r="J11" i="28"/>
  <c r="J7" i="28"/>
  <c r="G50" i="28"/>
  <c r="G47" i="28"/>
  <c r="G44" i="28"/>
  <c r="G31" i="28"/>
  <c r="G30" i="28"/>
  <c r="G29" i="28"/>
  <c r="G46" i="28"/>
  <c r="G34" i="28"/>
  <c r="G33" i="28"/>
  <c r="G32" i="28"/>
  <c r="G26" i="28"/>
  <c r="G25" i="28"/>
  <c r="G23" i="28"/>
  <c r="AB44" i="68" s="1"/>
  <c r="G21" i="28"/>
  <c r="G19" i="28"/>
  <c r="G17" i="28"/>
  <c r="G49" i="28"/>
  <c r="G45" i="28"/>
  <c r="G24" i="28"/>
  <c r="G48" i="28"/>
  <c r="G41" i="28"/>
  <c r="G40" i="28"/>
  <c r="G39" i="28"/>
  <c r="G38" i="28"/>
  <c r="G22" i="28"/>
  <c r="G36" i="28"/>
  <c r="G20" i="28"/>
  <c r="G35" i="28"/>
  <c r="G16" i="28"/>
  <c r="G14" i="28"/>
  <c r="G11" i="28"/>
  <c r="G9" i="28"/>
  <c r="G44" i="68" s="1"/>
  <c r="G7" i="28"/>
  <c r="G5" i="28"/>
  <c r="N44" i="68" s="1"/>
  <c r="G37" i="28"/>
  <c r="G12" i="28"/>
  <c r="G13" i="28"/>
  <c r="G10" i="28"/>
  <c r="G6" i="28"/>
  <c r="G8" i="28"/>
  <c r="G43" i="28"/>
  <c r="G42" i="28"/>
  <c r="G18" i="28"/>
  <c r="G15" i="28"/>
  <c r="AA39" i="29"/>
  <c r="O40" i="29"/>
  <c r="AP13" i="30"/>
  <c r="AP11" i="30"/>
  <c r="AP14" i="30"/>
  <c r="S11" i="30"/>
  <c r="S19" i="30"/>
  <c r="AD21" i="28"/>
  <c r="AD24" i="28"/>
  <c r="AD23" i="28"/>
  <c r="AD17" i="28"/>
  <c r="AD20" i="28"/>
  <c r="AD18" i="28"/>
  <c r="AD16" i="28"/>
  <c r="AD22" i="28"/>
  <c r="AD19" i="28"/>
  <c r="AD15" i="28"/>
  <c r="AD26" i="28"/>
  <c r="AD13" i="28"/>
  <c r="AD10" i="28"/>
  <c r="AD6" i="28"/>
  <c r="AD25" i="28"/>
  <c r="AD9" i="28"/>
  <c r="AD5" i="28"/>
  <c r="AD12" i="28"/>
  <c r="AD8" i="28"/>
  <c r="AD14" i="28"/>
  <c r="AD11" i="28"/>
  <c r="AD7" i="28"/>
  <c r="AN24" i="28"/>
  <c r="AN21" i="28"/>
  <c r="AN22" i="28"/>
  <c r="AN26" i="28"/>
  <c r="AN25" i="28"/>
  <c r="AN20" i="28"/>
  <c r="AN16" i="28"/>
  <c r="AN23" i="28"/>
  <c r="AN19" i="28"/>
  <c r="AN17" i="28"/>
  <c r="AN13" i="28"/>
  <c r="AN12" i="28"/>
  <c r="AN10" i="28"/>
  <c r="AN8" i="28"/>
  <c r="AN6" i="28"/>
  <c r="AN14" i="28"/>
  <c r="AN11" i="28"/>
  <c r="AN9" i="28"/>
  <c r="AN7" i="28"/>
  <c r="AN5" i="28"/>
  <c r="AN18" i="28"/>
  <c r="AN15" i="28"/>
  <c r="G16" i="29"/>
  <c r="G11" i="29"/>
  <c r="G14" i="29"/>
  <c r="G13" i="31"/>
  <c r="G16" i="31"/>
  <c r="G48" i="31"/>
  <c r="G31" i="31"/>
  <c r="G43" i="31"/>
  <c r="G41" i="31"/>
  <c r="O7" i="31"/>
  <c r="AP9" i="31"/>
  <c r="AP23" i="31"/>
  <c r="X20" i="68" s="1"/>
  <c r="O18" i="31"/>
  <c r="AU11" i="30"/>
  <c r="AU22" i="30"/>
  <c r="K21" i="30"/>
  <c r="U32" i="68" s="1"/>
  <c r="K26" i="30"/>
  <c r="AU13" i="30"/>
  <c r="Q30" i="30"/>
  <c r="Q36" i="30"/>
  <c r="Q40" i="30"/>
  <c r="AC41" i="30"/>
  <c r="Q32" i="30"/>
  <c r="Q41" i="30"/>
  <c r="Q50" i="30"/>
  <c r="AU7" i="30"/>
  <c r="K18" i="30"/>
  <c r="K7" i="30"/>
  <c r="P24" i="29"/>
  <c r="P22" i="29"/>
  <c r="P23" i="29"/>
  <c r="P21" i="29"/>
  <c r="P26" i="29"/>
  <c r="P20" i="29"/>
  <c r="P18" i="29"/>
  <c r="P25" i="29"/>
  <c r="P19" i="29"/>
  <c r="P17" i="29"/>
  <c r="P16" i="29"/>
  <c r="P14" i="29"/>
  <c r="P11" i="29"/>
  <c r="P9" i="29"/>
  <c r="P7" i="29"/>
  <c r="P5" i="29"/>
  <c r="P6" i="29"/>
  <c r="P15" i="29"/>
  <c r="P13" i="29"/>
  <c r="P10" i="29"/>
  <c r="P12" i="29"/>
  <c r="P8" i="29"/>
  <c r="M50" i="29"/>
  <c r="Y48" i="29"/>
  <c r="M47" i="29"/>
  <c r="Y45" i="29"/>
  <c r="M44" i="29"/>
  <c r="Y42" i="29"/>
  <c r="M41" i="29"/>
  <c r="Y40" i="29"/>
  <c r="Y39" i="29"/>
  <c r="Y49" i="29"/>
  <c r="M45" i="29"/>
  <c r="M40" i="29"/>
  <c r="M39" i="29"/>
  <c r="Y38" i="29"/>
  <c r="M38" i="29"/>
  <c r="Y37" i="29"/>
  <c r="Y36" i="29"/>
  <c r="M48" i="29"/>
  <c r="Y46" i="29"/>
  <c r="M42" i="29"/>
  <c r="M31" i="29"/>
  <c r="M30" i="29"/>
  <c r="Y29" i="29"/>
  <c r="M29" i="29"/>
  <c r="Y50" i="29"/>
  <c r="M46" i="29"/>
  <c r="M43" i="29"/>
  <c r="Y41" i="29"/>
  <c r="M36" i="29"/>
  <c r="Y35" i="29"/>
  <c r="Y33" i="29"/>
  <c r="M34" i="29"/>
  <c r="M32" i="29"/>
  <c r="Y31" i="29"/>
  <c r="M33" i="29"/>
  <c r="Y32" i="29"/>
  <c r="Y30" i="29"/>
  <c r="Y43" i="29"/>
  <c r="M35" i="29"/>
  <c r="Y44" i="29"/>
  <c r="M37" i="29"/>
  <c r="Y34" i="29"/>
  <c r="M49" i="29"/>
  <c r="Y47" i="29"/>
  <c r="AN26" i="29"/>
  <c r="AN25" i="29"/>
  <c r="AN24" i="29"/>
  <c r="AN20" i="29"/>
  <c r="AN22" i="29"/>
  <c r="AN16" i="29"/>
  <c r="AN14" i="29"/>
  <c r="AN11" i="29"/>
  <c r="AN9" i="29"/>
  <c r="AN7" i="29"/>
  <c r="AN19" i="29"/>
  <c r="AN15" i="29"/>
  <c r="AN13" i="29"/>
  <c r="AN12" i="29"/>
  <c r="AN10" i="29"/>
  <c r="AN8" i="29"/>
  <c r="AN6" i="29"/>
  <c r="AN17" i="29"/>
  <c r="AN21" i="29"/>
  <c r="Q34" i="68" s="1"/>
  <c r="AN23" i="29"/>
  <c r="X34" i="68" s="1"/>
  <c r="AN18" i="29"/>
  <c r="AN5" i="29"/>
  <c r="J34" i="68" s="1"/>
  <c r="L8" i="30"/>
  <c r="L22" i="30"/>
  <c r="L6" i="30"/>
  <c r="AD26" i="29"/>
  <c r="AD22" i="29"/>
  <c r="AD25" i="29"/>
  <c r="AD24" i="29"/>
  <c r="AD20" i="29"/>
  <c r="AD18" i="29"/>
  <c r="AD16" i="29"/>
  <c r="AD23" i="29"/>
  <c r="AD21" i="29"/>
  <c r="AD19" i="29"/>
  <c r="AD17" i="29"/>
  <c r="AD9" i="29"/>
  <c r="AD7" i="29"/>
  <c r="AD5" i="29"/>
  <c r="AD13" i="29"/>
  <c r="AD10" i="29"/>
  <c r="AD15" i="29"/>
  <c r="AD12" i="29"/>
  <c r="AD8" i="29"/>
  <c r="AD11" i="29"/>
  <c r="AD14" i="29"/>
  <c r="AD6" i="29"/>
  <c r="O22" i="37"/>
  <c r="BJ15" i="31"/>
  <c r="G5" i="31"/>
  <c r="N20" i="68" s="1"/>
  <c r="G17" i="31"/>
  <c r="G35" i="31"/>
  <c r="G49" i="31"/>
  <c r="G45" i="31"/>
  <c r="G44" i="31"/>
  <c r="AP13" i="31"/>
  <c r="BO6" i="31"/>
  <c r="BO15" i="31"/>
  <c r="AP25" i="31"/>
  <c r="AP16" i="31"/>
  <c r="AB42" i="31"/>
  <c r="P48" i="31"/>
  <c r="O22" i="31"/>
  <c r="AU25" i="30"/>
  <c r="K10" i="30"/>
  <c r="AU14" i="30"/>
  <c r="AU17" i="30"/>
  <c r="K16" i="30"/>
  <c r="K20" i="30"/>
  <c r="AU18" i="30"/>
  <c r="AC49" i="30"/>
  <c r="AC37" i="30"/>
  <c r="AC43" i="30"/>
  <c r="AC44" i="30"/>
  <c r="Q43" i="30"/>
  <c r="AC33" i="30"/>
  <c r="AC42" i="30"/>
  <c r="AC50" i="30"/>
  <c r="K13" i="30"/>
  <c r="AU16" i="30"/>
  <c r="BJ26" i="29"/>
  <c r="BJ24" i="29"/>
  <c r="BJ23" i="29"/>
  <c r="BJ21" i="29"/>
  <c r="BJ22" i="29"/>
  <c r="BJ25" i="29"/>
  <c r="BJ19" i="29"/>
  <c r="BJ17" i="29"/>
  <c r="BJ18" i="29"/>
  <c r="BJ16" i="29"/>
  <c r="BJ15" i="29"/>
  <c r="BJ13" i="29"/>
  <c r="BJ10" i="29"/>
  <c r="BJ8" i="29"/>
  <c r="BJ6" i="29"/>
  <c r="BJ20" i="29"/>
  <c r="BJ5" i="29"/>
  <c r="BJ9" i="29"/>
  <c r="BJ14" i="29"/>
  <c r="BJ11" i="29"/>
  <c r="BJ7" i="29"/>
  <c r="BJ12" i="29"/>
  <c r="H49" i="29"/>
  <c r="H46" i="29"/>
  <c r="H50" i="29"/>
  <c r="H47" i="29"/>
  <c r="H44" i="29"/>
  <c r="H41" i="29"/>
  <c r="H38" i="29"/>
  <c r="H35" i="29"/>
  <c r="H32" i="29"/>
  <c r="H29" i="29"/>
  <c r="H48" i="29"/>
  <c r="H37" i="29"/>
  <c r="H36" i="29"/>
  <c r="H42" i="29"/>
  <c r="H34" i="29"/>
  <c r="H33" i="29"/>
  <c r="H26" i="29"/>
  <c r="H31" i="29"/>
  <c r="H23" i="29"/>
  <c r="H21" i="29"/>
  <c r="H45" i="29"/>
  <c r="H19" i="29"/>
  <c r="H17" i="29"/>
  <c r="H30" i="29"/>
  <c r="H25" i="29"/>
  <c r="H22" i="29"/>
  <c r="H24" i="29"/>
  <c r="H39" i="29"/>
  <c r="H18" i="29"/>
  <c r="H43" i="29"/>
  <c r="H40" i="29"/>
  <c r="H20" i="29"/>
  <c r="H15" i="29"/>
  <c r="H12" i="29"/>
  <c r="H8" i="29"/>
  <c r="H14" i="29"/>
  <c r="H11" i="29"/>
  <c r="H10" i="29"/>
  <c r="H9" i="29"/>
  <c r="H16" i="29"/>
  <c r="H7" i="29"/>
  <c r="H6" i="29"/>
  <c r="H5" i="29"/>
  <c r="H13" i="29"/>
  <c r="R24" i="29"/>
  <c r="R26" i="29"/>
  <c r="R25" i="29"/>
  <c r="R23" i="29"/>
  <c r="R22" i="29"/>
  <c r="R19" i="29"/>
  <c r="R15" i="29"/>
  <c r="R13" i="29"/>
  <c r="R12" i="29"/>
  <c r="R10" i="29"/>
  <c r="R8" i="29"/>
  <c r="R21" i="29"/>
  <c r="R16" i="29"/>
  <c r="R14" i="29"/>
  <c r="R11" i="29"/>
  <c r="R9" i="29"/>
  <c r="R7" i="29"/>
  <c r="R5" i="29"/>
  <c r="R18" i="29"/>
  <c r="R6" i="29"/>
  <c r="R20" i="29"/>
  <c r="R17" i="29"/>
  <c r="E10" i="30"/>
  <c r="E14" i="30"/>
  <c r="E16" i="30"/>
  <c r="E6" i="30"/>
  <c r="AE24" i="29"/>
  <c r="AE26" i="29"/>
  <c r="AE23" i="29"/>
  <c r="AE25" i="29"/>
  <c r="AE19" i="29"/>
  <c r="AE21" i="29"/>
  <c r="AE15" i="29"/>
  <c r="AE13" i="29"/>
  <c r="AE12" i="29"/>
  <c r="AE10" i="29"/>
  <c r="AE8" i="29"/>
  <c r="AE14" i="29"/>
  <c r="AE11" i="29"/>
  <c r="AE9" i="29"/>
  <c r="AE7" i="29"/>
  <c r="AE5" i="29"/>
  <c r="AE16" i="29"/>
  <c r="AE20" i="29"/>
  <c r="AE18" i="29"/>
  <c r="AE22" i="29"/>
  <c r="AE17" i="29"/>
  <c r="AE6" i="29"/>
  <c r="G29" i="31"/>
  <c r="G7" i="31"/>
  <c r="G18" i="31"/>
  <c r="G36" i="31"/>
  <c r="G32" i="31"/>
  <c r="G38" i="31"/>
  <c r="G47" i="31"/>
  <c r="AP12" i="31"/>
  <c r="AP18" i="31"/>
  <c r="AU12" i="30"/>
  <c r="AU19" i="30"/>
  <c r="K17" i="30"/>
  <c r="K22" i="30"/>
  <c r="Q33" i="30"/>
  <c r="K6" i="30"/>
  <c r="AC31" i="30"/>
  <c r="Q39" i="30"/>
  <c r="Q45" i="30"/>
  <c r="Q46" i="30"/>
  <c r="AC47" i="30"/>
  <c r="AC23" i="30" s="1"/>
  <c r="BC23" i="30" s="1"/>
  <c r="Q35" i="30"/>
  <c r="Q44" i="30"/>
  <c r="AQ26" i="29"/>
  <c r="AQ24" i="29"/>
  <c r="AQ23" i="29"/>
  <c r="AQ22" i="29"/>
  <c r="AQ19" i="29"/>
  <c r="AQ16" i="29"/>
  <c r="AQ15" i="29"/>
  <c r="AQ13" i="29"/>
  <c r="AQ12" i="29"/>
  <c r="AQ10" i="29"/>
  <c r="AQ8" i="29"/>
  <c r="AQ21" i="29"/>
  <c r="AQ14" i="29"/>
  <c r="AQ11" i="29"/>
  <c r="AQ9" i="29"/>
  <c r="AQ7" i="29"/>
  <c r="AQ5" i="29"/>
  <c r="AQ6" i="29"/>
  <c r="AQ20" i="29"/>
  <c r="AQ18" i="29"/>
  <c r="AQ25" i="29"/>
  <c r="AQ17" i="29"/>
  <c r="BL26" i="29"/>
  <c r="BL25" i="29"/>
  <c r="BL24" i="29"/>
  <c r="BL20" i="29"/>
  <c r="BL16" i="29"/>
  <c r="BL22" i="29"/>
  <c r="BL14" i="29"/>
  <c r="BL12" i="29"/>
  <c r="BL11" i="29"/>
  <c r="BL9" i="29"/>
  <c r="BL7" i="29"/>
  <c r="BL19" i="29"/>
  <c r="BL15" i="29"/>
  <c r="BL13" i="29"/>
  <c r="BL10" i="29"/>
  <c r="BL8" i="29"/>
  <c r="BL6" i="29"/>
  <c r="BL23" i="29"/>
  <c r="BL17" i="29"/>
  <c r="BL5" i="29"/>
  <c r="BL21" i="29"/>
  <c r="BL18" i="29"/>
  <c r="J26" i="29"/>
  <c r="J24" i="29"/>
  <c r="J22" i="29"/>
  <c r="J23" i="29"/>
  <c r="J21" i="29"/>
  <c r="J25" i="29"/>
  <c r="J20" i="29"/>
  <c r="J18" i="29"/>
  <c r="J19" i="29"/>
  <c r="J17" i="29"/>
  <c r="J16" i="29"/>
  <c r="J14" i="29"/>
  <c r="J11" i="29"/>
  <c r="J9" i="29"/>
  <c r="J7" i="29"/>
  <c r="J5" i="29"/>
  <c r="J10" i="29"/>
  <c r="J6" i="29"/>
  <c r="J15" i="29"/>
  <c r="J12" i="29"/>
  <c r="J8" i="29"/>
  <c r="J13" i="29"/>
  <c r="BN16" i="30"/>
  <c r="BN12" i="30"/>
  <c r="BN7" i="30"/>
  <c r="BN9" i="30"/>
  <c r="BN18" i="30"/>
  <c r="BN5" i="30"/>
  <c r="E25" i="29"/>
  <c r="E24" i="29"/>
  <c r="E22" i="29"/>
  <c r="E26" i="29"/>
  <c r="E20" i="29"/>
  <c r="E18" i="29"/>
  <c r="E23" i="29"/>
  <c r="E21" i="29"/>
  <c r="E19" i="29"/>
  <c r="E17" i="29"/>
  <c r="E16" i="29"/>
  <c r="E9" i="29"/>
  <c r="E13" i="29"/>
  <c r="E10" i="29"/>
  <c r="E15" i="29"/>
  <c r="E12" i="29"/>
  <c r="E8" i="29"/>
  <c r="E7" i="29"/>
  <c r="E6" i="29"/>
  <c r="E5" i="29"/>
  <c r="E14" i="29"/>
  <c r="E11" i="29"/>
  <c r="J50" i="29"/>
  <c r="V48" i="29"/>
  <c r="J47" i="29"/>
  <c r="V45" i="29"/>
  <c r="J44" i="29"/>
  <c r="V49" i="29"/>
  <c r="J48" i="29"/>
  <c r="V46" i="29"/>
  <c r="J45" i="29"/>
  <c r="V43" i="29"/>
  <c r="J42" i="29"/>
  <c r="V40" i="29"/>
  <c r="J39" i="29"/>
  <c r="V37" i="29"/>
  <c r="J36" i="29"/>
  <c r="V34" i="29"/>
  <c r="J33" i="29"/>
  <c r="V31" i="29"/>
  <c r="J30" i="29"/>
  <c r="J49" i="29"/>
  <c r="V47" i="29"/>
  <c r="J32" i="29"/>
  <c r="J31" i="29"/>
  <c r="V30" i="29"/>
  <c r="V29" i="29"/>
  <c r="V42" i="29"/>
  <c r="J29" i="29"/>
  <c r="J38" i="29"/>
  <c r="J37" i="29"/>
  <c r="V36" i="29"/>
  <c r="V35" i="29"/>
  <c r="V50" i="29"/>
  <c r="J46" i="29"/>
  <c r="J43" i="29"/>
  <c r="V41" i="29"/>
  <c r="J40" i="29"/>
  <c r="V16" i="29" s="1"/>
  <c r="AV16" i="29" s="1"/>
  <c r="V39" i="29"/>
  <c r="V44" i="29"/>
  <c r="J41" i="29"/>
  <c r="V38" i="29"/>
  <c r="J34" i="29"/>
  <c r="V33" i="29"/>
  <c r="J35" i="29"/>
  <c r="V32" i="29"/>
  <c r="W50" i="29"/>
  <c r="K49" i="29"/>
  <c r="W47" i="29"/>
  <c r="K46" i="29"/>
  <c r="W44" i="29"/>
  <c r="K43" i="29"/>
  <c r="W41" i="29"/>
  <c r="W42" i="29"/>
  <c r="K42" i="29"/>
  <c r="K30" i="29"/>
  <c r="K29" i="29"/>
  <c r="K50" i="29"/>
  <c r="W48" i="29"/>
  <c r="K44" i="29"/>
  <c r="K47" i="29"/>
  <c r="W45" i="29"/>
  <c r="W43" i="29"/>
  <c r="K36" i="29"/>
  <c r="K35" i="29"/>
  <c r="W34" i="29"/>
  <c r="K34" i="29"/>
  <c r="W33" i="29"/>
  <c r="W32" i="29"/>
  <c r="W49" i="29"/>
  <c r="K45" i="29"/>
  <c r="K40" i="29"/>
  <c r="W39" i="29"/>
  <c r="K38" i="29"/>
  <c r="W37" i="29"/>
  <c r="W35" i="29"/>
  <c r="K39" i="29"/>
  <c r="K37" i="29"/>
  <c r="W36" i="29"/>
  <c r="K48" i="29"/>
  <c r="W31" i="29"/>
  <c r="W40" i="29"/>
  <c r="K41" i="29"/>
  <c r="W38" i="29"/>
  <c r="K31" i="29"/>
  <c r="K33" i="29"/>
  <c r="W30" i="29"/>
  <c r="K32" i="29"/>
  <c r="W29" i="29"/>
  <c r="W46" i="29"/>
  <c r="AU9" i="30"/>
  <c r="AU6" i="30"/>
  <c r="Q11" i="37"/>
  <c r="Q17" i="37"/>
  <c r="O3" i="37"/>
  <c r="O17" i="37"/>
  <c r="O20" i="37"/>
  <c r="Q21" i="37"/>
  <c r="O17" i="31"/>
  <c r="F15" i="63" s="1"/>
  <c r="G20" i="31"/>
  <c r="G9" i="31"/>
  <c r="G20" i="68" s="1"/>
  <c r="G21" i="31"/>
  <c r="G37" i="31"/>
  <c r="G33" i="31"/>
  <c r="G39" i="31"/>
  <c r="G50" i="31"/>
  <c r="P11" i="31"/>
  <c r="BP5" i="31"/>
  <c r="AC33" i="31"/>
  <c r="Q48" i="31"/>
  <c r="AC45" i="31"/>
  <c r="Q44" i="31"/>
  <c r="BO20" i="31"/>
  <c r="BO25" i="31"/>
  <c r="AP26" i="31"/>
  <c r="AP22" i="31"/>
  <c r="AB50" i="31"/>
  <c r="AB26" i="31" s="1"/>
  <c r="BB26" i="31" s="1"/>
  <c r="O8" i="31"/>
  <c r="BK11" i="31"/>
  <c r="K11" i="30"/>
  <c r="AU21" i="30"/>
  <c r="AU20" i="30"/>
  <c r="K19" i="30"/>
  <c r="K24" i="30"/>
  <c r="AU5" i="30"/>
  <c r="AU15" i="30"/>
  <c r="AC40" i="30"/>
  <c r="AC46" i="30"/>
  <c r="AC32" i="30"/>
  <c r="Q31" i="30"/>
  <c r="Q49" i="30"/>
  <c r="AC36" i="30"/>
  <c r="AC45" i="30"/>
  <c r="K9" i="30"/>
  <c r="AI25" i="29"/>
  <c r="AI22" i="29"/>
  <c r="AI24" i="29"/>
  <c r="AI23" i="29"/>
  <c r="AI21" i="29"/>
  <c r="AI20" i="29"/>
  <c r="AI18" i="29"/>
  <c r="AI16" i="29"/>
  <c r="AI19" i="29"/>
  <c r="AI17" i="29"/>
  <c r="AI14" i="29"/>
  <c r="AI11" i="29"/>
  <c r="AI9" i="29"/>
  <c r="AI7" i="29"/>
  <c r="AI5" i="29"/>
  <c r="AI6" i="29"/>
  <c r="AI13" i="29"/>
  <c r="AI10" i="29"/>
  <c r="AI15" i="29"/>
  <c r="AI12" i="29"/>
  <c r="AI8" i="29"/>
  <c r="AI26" i="29"/>
  <c r="AS26" i="29"/>
  <c r="AS23" i="29"/>
  <c r="AS21" i="29"/>
  <c r="AS24" i="29"/>
  <c r="AS19" i="29"/>
  <c r="AS17" i="29"/>
  <c r="AS22" i="29"/>
  <c r="AS25" i="29"/>
  <c r="AS18" i="29"/>
  <c r="AS20" i="29"/>
  <c r="AS16" i="29"/>
  <c r="AS15" i="29"/>
  <c r="AS12" i="29"/>
  <c r="AS8" i="29"/>
  <c r="AS10" i="29"/>
  <c r="AS9" i="29"/>
  <c r="AS14" i="29"/>
  <c r="AS11" i="29"/>
  <c r="AS7" i="29"/>
  <c r="AS13" i="29"/>
  <c r="AS6" i="29"/>
  <c r="AS5" i="29"/>
  <c r="G19" i="31"/>
  <c r="G11" i="31"/>
  <c r="G23" i="31"/>
  <c r="AB20" i="68" s="1"/>
  <c r="G25" i="31"/>
  <c r="G34" i="31"/>
  <c r="BO7" i="31"/>
  <c r="AP6" i="31"/>
  <c r="AP17" i="31"/>
  <c r="AP24" i="31"/>
  <c r="P35" i="31"/>
  <c r="O13" i="31"/>
  <c r="BK14" i="31"/>
  <c r="AU24" i="30"/>
  <c r="K12" i="30"/>
  <c r="K23" i="30"/>
  <c r="AB32" i="68" s="1"/>
  <c r="Q42" i="30"/>
  <c r="Q48" i="30"/>
  <c r="Q34" i="30"/>
  <c r="AC35" i="30"/>
  <c r="Q29" i="30"/>
  <c r="Q38" i="30"/>
  <c r="AC50" i="29"/>
  <c r="Q49" i="29"/>
  <c r="AC47" i="29"/>
  <c r="Q46" i="29"/>
  <c r="AC44" i="29"/>
  <c r="Q43" i="29"/>
  <c r="AC41" i="29"/>
  <c r="AC43" i="29"/>
  <c r="Q33" i="29"/>
  <c r="Q32" i="29"/>
  <c r="AC31" i="29"/>
  <c r="Q31" i="29"/>
  <c r="AC30" i="29"/>
  <c r="AC29" i="29"/>
  <c r="Q47" i="29"/>
  <c r="AC45" i="29"/>
  <c r="Q30" i="29"/>
  <c r="Q29" i="29"/>
  <c r="Q50" i="29"/>
  <c r="AC48" i="29"/>
  <c r="Q44" i="29"/>
  <c r="Q41" i="29"/>
  <c r="Q39" i="29"/>
  <c r="Q38" i="29"/>
  <c r="AC37" i="29"/>
  <c r="Q37" i="29"/>
  <c r="AC36" i="29"/>
  <c r="AC35" i="29"/>
  <c r="Q48" i="29"/>
  <c r="Q42" i="29"/>
  <c r="AC40" i="29"/>
  <c r="AC38" i="29"/>
  <c r="Q40" i="29"/>
  <c r="AC39" i="29"/>
  <c r="Q35" i="29"/>
  <c r="AC32" i="29"/>
  <c r="AC46" i="29"/>
  <c r="AC42" i="29"/>
  <c r="AC49" i="29"/>
  <c r="Q45" i="29"/>
  <c r="Q36" i="29"/>
  <c r="AC33" i="29"/>
  <c r="AC34" i="29"/>
  <c r="Q34" i="29"/>
  <c r="AK24" i="29"/>
  <c r="AK26" i="29"/>
  <c r="AK25" i="29"/>
  <c r="AK21" i="29"/>
  <c r="AK17" i="29"/>
  <c r="AK15" i="29"/>
  <c r="AK13" i="29"/>
  <c r="AK12" i="29"/>
  <c r="AK10" i="29"/>
  <c r="AK8" i="29"/>
  <c r="AK22" i="29"/>
  <c r="AK20" i="29"/>
  <c r="AK23" i="29"/>
  <c r="AK16" i="29"/>
  <c r="AK14" i="29"/>
  <c r="AK11" i="29"/>
  <c r="AK9" i="29"/>
  <c r="AK7" i="29"/>
  <c r="AK5" i="29"/>
  <c r="AK19" i="29"/>
  <c r="AK6" i="29"/>
  <c r="AK18" i="29"/>
  <c r="AJ12" i="30"/>
  <c r="AJ9" i="30"/>
  <c r="AJ15" i="30"/>
  <c r="AJ7" i="30"/>
  <c r="AJ8" i="30"/>
  <c r="AJ6" i="30"/>
  <c r="F12" i="30"/>
  <c r="F8" i="30"/>
  <c r="F10" i="30"/>
  <c r="AK22" i="30"/>
  <c r="AK26" i="30"/>
  <c r="AK25" i="30"/>
  <c r="AK23" i="30"/>
  <c r="AK20" i="30"/>
  <c r="AK18" i="30"/>
  <c r="AK16" i="30"/>
  <c r="AK21" i="30"/>
  <c r="AK24" i="30"/>
  <c r="AK14" i="30"/>
  <c r="AK11" i="30"/>
  <c r="AK9" i="30"/>
  <c r="AK7" i="30"/>
  <c r="AK5" i="30"/>
  <c r="AK13" i="30"/>
  <c r="AK10" i="30"/>
  <c r="AK19" i="30"/>
  <c r="AK17" i="30"/>
  <c r="AK6" i="30"/>
  <c r="AK15" i="30"/>
  <c r="AK8" i="30"/>
  <c r="AK12" i="30"/>
  <c r="BJ5" i="31"/>
  <c r="BP13" i="31"/>
  <c r="BP23" i="31"/>
  <c r="BP26" i="31"/>
  <c r="AC48" i="31"/>
  <c r="AC39" i="31"/>
  <c r="Q37" i="31"/>
  <c r="Q47" i="31"/>
  <c r="AC40" i="31"/>
  <c r="AC44" i="31"/>
  <c r="P5" i="31"/>
  <c r="BO12" i="31"/>
  <c r="BO23" i="31"/>
  <c r="P47" i="31"/>
  <c r="AB47" i="31"/>
  <c r="AB37" i="31"/>
  <c r="BK7" i="31"/>
  <c r="BK23" i="31"/>
  <c r="AJ13" i="31"/>
  <c r="AJ18" i="31"/>
  <c r="I21" i="31"/>
  <c r="U22" i="68" s="1"/>
  <c r="I43" i="31"/>
  <c r="I20" i="31"/>
  <c r="I34" i="31"/>
  <c r="P15" i="31"/>
  <c r="AS24" i="30"/>
  <c r="AS22" i="30"/>
  <c r="AS25" i="30"/>
  <c r="AS23" i="30"/>
  <c r="AS26" i="30"/>
  <c r="AS21" i="30"/>
  <c r="AS20" i="30"/>
  <c r="AS15" i="30"/>
  <c r="AS18" i="30"/>
  <c r="AS16" i="30"/>
  <c r="AS14" i="30"/>
  <c r="AS11" i="30"/>
  <c r="AS13" i="30"/>
  <c r="AS17" i="30"/>
  <c r="AS12" i="30"/>
  <c r="AS5" i="30"/>
  <c r="AS7" i="30"/>
  <c r="AS8" i="30"/>
  <c r="AS19" i="30"/>
  <c r="AS9" i="30"/>
  <c r="AS10" i="30"/>
  <c r="AS6" i="30"/>
  <c r="Q3" i="37"/>
  <c r="Q23" i="37"/>
  <c r="BJ23" i="31"/>
  <c r="BK13" i="31"/>
  <c r="BP21" i="31"/>
  <c r="BP15" i="31"/>
  <c r="BP24" i="31"/>
  <c r="Q50" i="31"/>
  <c r="AC26" i="31" s="1"/>
  <c r="BC26" i="31" s="1"/>
  <c r="Q35" i="31"/>
  <c r="Q39" i="31"/>
  <c r="AC30" i="31"/>
  <c r="AC42" i="31"/>
  <c r="AC47" i="31"/>
  <c r="P14" i="31"/>
  <c r="BO5" i="31"/>
  <c r="BO16" i="31"/>
  <c r="BO26" i="31"/>
  <c r="AB44" i="31"/>
  <c r="P34" i="31"/>
  <c r="P42" i="31"/>
  <c r="BK16" i="31"/>
  <c r="AJ9" i="31"/>
  <c r="AJ23" i="31"/>
  <c r="AJ26" i="31"/>
  <c r="I6" i="31"/>
  <c r="I30" i="31"/>
  <c r="I41" i="31"/>
  <c r="I46" i="31"/>
  <c r="AE26" i="30"/>
  <c r="AE25" i="30"/>
  <c r="AE24" i="30"/>
  <c r="AE23" i="30"/>
  <c r="AE22" i="30"/>
  <c r="AE21" i="30"/>
  <c r="AE18" i="30"/>
  <c r="AE16" i="30"/>
  <c r="AE20" i="30"/>
  <c r="AE14" i="30"/>
  <c r="AE11" i="30"/>
  <c r="AE9" i="30"/>
  <c r="AE7" i="30"/>
  <c r="AE5" i="30"/>
  <c r="AE19" i="30"/>
  <c r="AE17" i="30"/>
  <c r="AE13" i="30"/>
  <c r="AE12" i="30"/>
  <c r="AE10" i="30"/>
  <c r="AE15" i="30"/>
  <c r="AE6" i="30"/>
  <c r="AE8" i="30"/>
  <c r="Q5" i="37"/>
  <c r="O9" i="37"/>
  <c r="X48" i="31"/>
  <c r="Y49" i="30"/>
  <c r="M48" i="30"/>
  <c r="Y46" i="30"/>
  <c r="M45" i="30"/>
  <c r="Y43" i="30"/>
  <c r="M42" i="30"/>
  <c r="Y40" i="30"/>
  <c r="M39" i="30"/>
  <c r="Y37" i="30"/>
  <c r="M36" i="30"/>
  <c r="Y34" i="30"/>
  <c r="M33" i="30"/>
  <c r="Y31" i="30"/>
  <c r="M30" i="30"/>
  <c r="M47" i="30"/>
  <c r="Y45" i="30"/>
  <c r="M41" i="30"/>
  <c r="Y39" i="30"/>
  <c r="M35" i="30"/>
  <c r="Y33" i="30"/>
  <c r="M50" i="30"/>
  <c r="Y48" i="30"/>
  <c r="M44" i="30"/>
  <c r="Y42" i="30"/>
  <c r="M38" i="30"/>
  <c r="Y36" i="30"/>
  <c r="M32" i="30"/>
  <c r="Y30" i="30"/>
  <c r="M46" i="30"/>
  <c r="Y44" i="30"/>
  <c r="M37" i="30"/>
  <c r="Y35" i="30"/>
  <c r="M49" i="30"/>
  <c r="Y47" i="30"/>
  <c r="M40" i="30"/>
  <c r="Y38" i="30"/>
  <c r="M31" i="30"/>
  <c r="Y50" i="30"/>
  <c r="M34" i="30"/>
  <c r="Y32" i="30"/>
  <c r="Y29" i="30"/>
  <c r="M29" i="30"/>
  <c r="Y41" i="30"/>
  <c r="M43" i="30"/>
  <c r="O5" i="37"/>
  <c r="BO9" i="31"/>
  <c r="BO17" i="31"/>
  <c r="P41" i="31"/>
  <c r="P43" i="31"/>
  <c r="P30" i="31"/>
  <c r="AB49" i="31"/>
  <c r="BK8" i="31"/>
  <c r="X35" i="31"/>
  <c r="R26" i="30"/>
  <c r="R25" i="30"/>
  <c r="R23" i="30"/>
  <c r="R22" i="30"/>
  <c r="R21" i="30"/>
  <c r="R18" i="30"/>
  <c r="R16" i="30"/>
  <c r="R14" i="30"/>
  <c r="R11" i="30"/>
  <c r="R9" i="30"/>
  <c r="R7" i="30"/>
  <c r="R5" i="30"/>
  <c r="R20" i="30"/>
  <c r="R15" i="30"/>
  <c r="R12" i="30"/>
  <c r="R19" i="30"/>
  <c r="R17" i="30"/>
  <c r="R8" i="30"/>
  <c r="R10" i="30"/>
  <c r="R6" i="30"/>
  <c r="R24" i="30"/>
  <c r="R13" i="30"/>
  <c r="AA25" i="30"/>
  <c r="X44" i="31"/>
  <c r="P8" i="31"/>
  <c r="J22" i="30"/>
  <c r="J20" i="30"/>
  <c r="J19" i="30"/>
  <c r="J17" i="30"/>
  <c r="J21" i="30"/>
  <c r="J26" i="30"/>
  <c r="J23" i="30"/>
  <c r="J15" i="30"/>
  <c r="J12" i="30"/>
  <c r="J25" i="30"/>
  <c r="J14" i="30"/>
  <c r="J16" i="30"/>
  <c r="J8" i="30"/>
  <c r="J5" i="30"/>
  <c r="J6" i="30"/>
  <c r="J10" i="30"/>
  <c r="J18" i="30"/>
  <c r="J9" i="30"/>
  <c r="J24" i="30"/>
  <c r="J13" i="30"/>
  <c r="J7" i="30"/>
  <c r="J11" i="30"/>
  <c r="H11" i="31"/>
  <c r="H18" i="31"/>
  <c r="H22" i="31"/>
  <c r="H23" i="31"/>
  <c r="AB21" i="68" s="1"/>
  <c r="H36" i="31"/>
  <c r="H41" i="31"/>
  <c r="AH10" i="31"/>
  <c r="AH14" i="31"/>
  <c r="AQ16" i="31"/>
  <c r="AQ21" i="31"/>
  <c r="Q21" i="68" s="1"/>
  <c r="H16" i="31"/>
  <c r="H30" i="31"/>
  <c r="H26" i="31"/>
  <c r="H33" i="31"/>
  <c r="H37" i="31"/>
  <c r="H44" i="31"/>
  <c r="AQ6" i="31"/>
  <c r="AH12" i="31"/>
  <c r="AH20" i="31"/>
  <c r="Q29" i="31"/>
  <c r="Q41" i="31"/>
  <c r="Q36" i="31"/>
  <c r="Q38" i="31"/>
  <c r="AC49" i="31"/>
  <c r="Q33" i="31"/>
  <c r="AC41" i="31"/>
  <c r="AQ5" i="31"/>
  <c r="AQ23" i="31"/>
  <c r="X21" i="68" s="1"/>
  <c r="O5" i="31"/>
  <c r="BO11" i="31"/>
  <c r="BO19" i="31"/>
  <c r="AP8" i="31"/>
  <c r="AP15" i="31"/>
  <c r="AP14" i="31"/>
  <c r="AB30" i="31"/>
  <c r="P31" i="31"/>
  <c r="AB38" i="31"/>
  <c r="P39" i="31"/>
  <c r="O6" i="31"/>
  <c r="O19" i="31"/>
  <c r="O20" i="31"/>
  <c r="AJ5" i="31"/>
  <c r="BK20" i="31"/>
  <c r="AJ10" i="31"/>
  <c r="AJ19" i="31"/>
  <c r="AJ22" i="31"/>
  <c r="I38" i="31"/>
  <c r="I37" i="31"/>
  <c r="I16" i="31"/>
  <c r="I47" i="31"/>
  <c r="I42" i="31"/>
  <c r="AQ14" i="31"/>
  <c r="H5" i="31"/>
  <c r="H25" i="31"/>
  <c r="H39" i="31"/>
  <c r="H17" i="31"/>
  <c r="H43" i="31"/>
  <c r="H32" i="31"/>
  <c r="H50" i="31"/>
  <c r="AH21" i="31"/>
  <c r="AH25" i="31"/>
  <c r="AQ18" i="31"/>
  <c r="O10" i="31"/>
  <c r="O23" i="31"/>
  <c r="O24" i="31"/>
  <c r="H45" i="31"/>
  <c r="H7" i="31"/>
  <c r="H14" i="31"/>
  <c r="H24" i="31"/>
  <c r="H19" i="31"/>
  <c r="H46" i="31"/>
  <c r="H35" i="31"/>
  <c r="H49" i="31"/>
  <c r="AH23" i="31"/>
  <c r="AH26" i="31"/>
  <c r="AQ20" i="31"/>
  <c r="AP11" i="31"/>
  <c r="AP19" i="31"/>
  <c r="O15" i="31"/>
  <c r="O14" i="31"/>
  <c r="O25" i="31"/>
  <c r="H9" i="31"/>
  <c r="G21" i="68" s="1"/>
  <c r="H20" i="31"/>
  <c r="H40" i="31"/>
  <c r="H21" i="31"/>
  <c r="U21" i="68" s="1"/>
  <c r="H31" i="31"/>
  <c r="AH8" i="31"/>
  <c r="AH24" i="31"/>
  <c r="AQ13" i="31"/>
  <c r="AQ19" i="31"/>
  <c r="O12" i="31"/>
  <c r="O16" i="31"/>
  <c r="P13" i="31"/>
  <c r="AH6" i="31"/>
  <c r="AH19" i="31"/>
  <c r="AH18" i="31"/>
  <c r="AQ12" i="31"/>
  <c r="AQ11" i="31"/>
  <c r="AQ17" i="31"/>
  <c r="BJ25" i="31"/>
  <c r="BO13" i="31"/>
  <c r="BO18" i="31"/>
  <c r="AB36" i="31"/>
  <c r="AB41" i="31"/>
  <c r="P37" i="31"/>
  <c r="AB32" i="31"/>
  <c r="P36" i="31"/>
  <c r="AB46" i="31"/>
  <c r="BK5" i="31"/>
  <c r="BK24" i="31"/>
  <c r="BK19" i="31"/>
  <c r="L32" i="31"/>
  <c r="I36" i="31"/>
  <c r="I12" i="31"/>
  <c r="I14" i="31"/>
  <c r="I39" i="31"/>
  <c r="I35" i="31"/>
  <c r="P22" i="31"/>
  <c r="P25" i="31"/>
  <c r="X42" i="31"/>
  <c r="AQ7" i="31"/>
  <c r="AQ22" i="31"/>
  <c r="AQ24" i="31"/>
  <c r="BK18" i="31"/>
  <c r="BK26" i="31"/>
  <c r="L39" i="31"/>
  <c r="P17" i="31"/>
  <c r="AH17" i="31"/>
  <c r="AH16" i="31"/>
  <c r="AQ10" i="31"/>
  <c r="AQ9" i="31"/>
  <c r="C21" i="68" s="1"/>
  <c r="AQ15" i="31"/>
  <c r="AQ26" i="31"/>
  <c r="AB45" i="31"/>
  <c r="P49" i="31"/>
  <c r="P46" i="31"/>
  <c r="AB39" i="31"/>
  <c r="P33" i="31"/>
  <c r="P45" i="31"/>
  <c r="BK10" i="31"/>
  <c r="BK22" i="31"/>
  <c r="BK15" i="31"/>
  <c r="L47" i="31"/>
  <c r="P23" i="31"/>
  <c r="BJ20" i="31"/>
  <c r="BJ14" i="31"/>
  <c r="BJ22" i="31"/>
  <c r="L35" i="31"/>
  <c r="AB35" i="31"/>
  <c r="P29" i="31"/>
  <c r="P32" i="31"/>
  <c r="P40" i="31"/>
  <c r="AB33" i="31"/>
  <c r="AB34" i="31"/>
  <c r="AB43" i="31"/>
  <c r="P12" i="31"/>
  <c r="BK9" i="31"/>
  <c r="BK12" i="31"/>
  <c r="AJ6" i="31"/>
  <c r="AJ17" i="31"/>
  <c r="X39" i="31"/>
  <c r="L36" i="31"/>
  <c r="L38" i="31"/>
  <c r="L44" i="31"/>
  <c r="X31" i="31"/>
  <c r="L34" i="31"/>
  <c r="L43" i="31"/>
  <c r="X49" i="31"/>
  <c r="I8" i="31"/>
  <c r="I13" i="31"/>
  <c r="I50" i="31"/>
  <c r="I24" i="31"/>
  <c r="I26" i="31"/>
  <c r="P6" i="31"/>
  <c r="P16" i="31"/>
  <c r="P26" i="31"/>
  <c r="O11" i="31"/>
  <c r="O9" i="31"/>
  <c r="AP7" i="31"/>
  <c r="AP5" i="31"/>
  <c r="J20" i="68" s="1"/>
  <c r="G10" i="31"/>
  <c r="G14" i="31"/>
  <c r="G8" i="31"/>
  <c r="G22" i="31"/>
  <c r="G12" i="31"/>
  <c r="BJ7" i="31"/>
  <c r="BJ16" i="31"/>
  <c r="BJ26" i="31"/>
  <c r="BJ10" i="31"/>
  <c r="L41" i="31"/>
  <c r="L48" i="31"/>
  <c r="X33" i="31"/>
  <c r="L42" i="31"/>
  <c r="L33" i="31"/>
  <c r="L37" i="31"/>
  <c r="L46" i="31"/>
  <c r="P10" i="31"/>
  <c r="P20" i="31"/>
  <c r="AH15" i="31"/>
  <c r="AH11" i="31"/>
  <c r="AH9" i="31"/>
  <c r="H12" i="31"/>
  <c r="H8" i="31"/>
  <c r="H6" i="31"/>
  <c r="H48" i="31"/>
  <c r="BJ9" i="31"/>
  <c r="L30" i="31"/>
  <c r="L29" i="31"/>
  <c r="X34" i="31"/>
  <c r="L45" i="31"/>
  <c r="X29" i="31"/>
  <c r="X38" i="31"/>
  <c r="X47" i="31"/>
  <c r="BJ12" i="31"/>
  <c r="BJ13" i="31"/>
  <c r="BJ6" i="31"/>
  <c r="BJ11" i="31"/>
  <c r="BJ21" i="31"/>
  <c r="L50" i="31"/>
  <c r="X26" i="31" s="1"/>
  <c r="AX26" i="31" s="1"/>
  <c r="X36" i="31"/>
  <c r="X40" i="31"/>
  <c r="X46" i="31"/>
  <c r="L31" i="31"/>
  <c r="L40" i="31"/>
  <c r="L49" i="31"/>
  <c r="P19" i="31"/>
  <c r="P21" i="31"/>
  <c r="AR10" i="31"/>
  <c r="AR8" i="31"/>
  <c r="AI19" i="31"/>
  <c r="AI17" i="31"/>
  <c r="AI13" i="31"/>
  <c r="AI7" i="31"/>
  <c r="BJ17" i="31"/>
  <c r="BJ19" i="31"/>
  <c r="BJ24" i="31"/>
  <c r="BJ8" i="31"/>
  <c r="X45" i="31"/>
  <c r="X37" i="31"/>
  <c r="X43" i="31"/>
  <c r="X30" i="31"/>
  <c r="X32" i="31"/>
  <c r="X41" i="31"/>
  <c r="K26" i="31"/>
  <c r="K24" i="31"/>
  <c r="K22" i="31"/>
  <c r="K20" i="31"/>
  <c r="K18" i="31"/>
  <c r="K16" i="31"/>
  <c r="K17" i="31"/>
  <c r="K15" i="31"/>
  <c r="K21" i="31"/>
  <c r="U24" i="68" s="1"/>
  <c r="K19" i="31"/>
  <c r="K11" i="31"/>
  <c r="K23" i="31"/>
  <c r="K14" i="31"/>
  <c r="K12" i="31"/>
  <c r="K25" i="31"/>
  <c r="K10" i="31"/>
  <c r="K8" i="31"/>
  <c r="K6" i="31"/>
  <c r="K9" i="31"/>
  <c r="G24" i="68" s="1"/>
  <c r="K7" i="31"/>
  <c r="K13" i="31"/>
  <c r="K5" i="31"/>
  <c r="N24" i="68" s="1"/>
  <c r="AA49" i="31"/>
  <c r="O48" i="31"/>
  <c r="AA46" i="31"/>
  <c r="O45" i="31"/>
  <c r="AA43" i="31"/>
  <c r="O42" i="31"/>
  <c r="AA40" i="31"/>
  <c r="AA50" i="31"/>
  <c r="AA47" i="31"/>
  <c r="O47" i="31"/>
  <c r="AA45" i="31"/>
  <c r="O40" i="31"/>
  <c r="O38" i="31"/>
  <c r="O37" i="31"/>
  <c r="AA36" i="31"/>
  <c r="O36" i="31"/>
  <c r="AA35" i="31"/>
  <c r="AA34" i="31"/>
  <c r="O50" i="31"/>
  <c r="AA48" i="31"/>
  <c r="O43" i="31"/>
  <c r="AA41" i="31"/>
  <c r="O41" i="31"/>
  <c r="AA44" i="31"/>
  <c r="O39" i="31"/>
  <c r="O35" i="31"/>
  <c r="O34" i="31"/>
  <c r="O33" i="31"/>
  <c r="O49" i="31"/>
  <c r="O46" i="31"/>
  <c r="AA42" i="31"/>
  <c r="O32" i="31"/>
  <c r="O31" i="31"/>
  <c r="O30" i="31"/>
  <c r="AA29" i="31"/>
  <c r="O44" i="31"/>
  <c r="AA30" i="31"/>
  <c r="AA37" i="31"/>
  <c r="AA32" i="31"/>
  <c r="AA38" i="31"/>
  <c r="AA31" i="31"/>
  <c r="AA33" i="31"/>
  <c r="AA39" i="31"/>
  <c r="O29" i="31"/>
  <c r="O10" i="37"/>
  <c r="O11" i="37"/>
  <c r="Q13" i="37"/>
  <c r="O14" i="37"/>
  <c r="O15" i="37"/>
  <c r="Z50" i="31"/>
  <c r="N49" i="31"/>
  <c r="N50" i="31"/>
  <c r="Z48" i="31"/>
  <c r="N47" i="31"/>
  <c r="Z45" i="31"/>
  <c r="N44" i="31"/>
  <c r="Z42" i="31"/>
  <c r="N41" i="31"/>
  <c r="Z39" i="31"/>
  <c r="N38" i="31"/>
  <c r="Z36" i="31"/>
  <c r="N35" i="31"/>
  <c r="Z33" i="31"/>
  <c r="N32" i="31"/>
  <c r="Z30" i="31"/>
  <c r="N29" i="31"/>
  <c r="N39" i="31"/>
  <c r="Z38" i="31"/>
  <c r="Z37" i="31"/>
  <c r="N45" i="31"/>
  <c r="Z41" i="31"/>
  <c r="N48" i="31"/>
  <c r="Z47" i="31"/>
  <c r="Z44" i="31"/>
  <c r="N40" i="31"/>
  <c r="N37" i="31"/>
  <c r="N36" i="31"/>
  <c r="Z46" i="31"/>
  <c r="N42" i="31"/>
  <c r="Z29" i="31"/>
  <c r="N34" i="31"/>
  <c r="N33" i="31"/>
  <c r="Z32" i="31"/>
  <c r="Z31" i="31"/>
  <c r="N46" i="31"/>
  <c r="N30" i="31"/>
  <c r="Z43" i="31"/>
  <c r="Z35" i="31"/>
  <c r="Z34" i="31"/>
  <c r="Z49" i="31"/>
  <c r="N43" i="31"/>
  <c r="Z40" i="31"/>
  <c r="N31" i="31"/>
  <c r="AE24" i="31"/>
  <c r="AE23" i="31"/>
  <c r="AE21" i="31"/>
  <c r="AE19" i="31"/>
  <c r="AE17" i="31"/>
  <c r="AE15" i="31"/>
  <c r="AE25" i="31"/>
  <c r="AE16" i="31"/>
  <c r="AE14" i="31"/>
  <c r="AE20" i="31"/>
  <c r="AE13" i="31"/>
  <c r="AE11" i="31"/>
  <c r="AE9" i="31"/>
  <c r="AE7" i="31"/>
  <c r="AE5" i="31"/>
  <c r="AE26" i="31"/>
  <c r="AE22" i="31"/>
  <c r="AE18" i="31"/>
  <c r="AE10" i="31"/>
  <c r="AE12" i="31"/>
  <c r="AE6" i="31"/>
  <c r="AE8" i="31"/>
  <c r="AO26" i="31"/>
  <c r="AO25" i="31"/>
  <c r="AO19" i="31"/>
  <c r="AO17" i="31"/>
  <c r="AO10" i="31"/>
  <c r="AO8" i="31"/>
  <c r="AO6" i="31"/>
  <c r="AO18" i="31"/>
  <c r="AO15" i="31"/>
  <c r="AO12" i="31"/>
  <c r="AO20" i="31"/>
  <c r="AO21" i="31"/>
  <c r="AO22" i="31"/>
  <c r="AO14" i="31"/>
  <c r="AO16" i="31"/>
  <c r="AO7" i="31"/>
  <c r="AO24" i="31"/>
  <c r="AO13" i="31"/>
  <c r="AO5" i="31"/>
  <c r="AO23" i="31"/>
  <c r="AO11" i="31"/>
  <c r="AO9" i="31"/>
  <c r="S22" i="31"/>
  <c r="S19" i="31"/>
  <c r="S25" i="31"/>
  <c r="S16" i="31"/>
  <c r="S12" i="31"/>
  <c r="S11" i="31"/>
  <c r="S9" i="31"/>
  <c r="S7" i="31"/>
  <c r="S5" i="31"/>
  <c r="S17" i="31"/>
  <c r="S18" i="31"/>
  <c r="S26" i="31"/>
  <c r="S23" i="31"/>
  <c r="S21" i="31"/>
  <c r="S14" i="31"/>
  <c r="S15" i="31"/>
  <c r="S6" i="31"/>
  <c r="S24" i="31"/>
  <c r="S10" i="31"/>
  <c r="S13" i="31"/>
  <c r="S20" i="31"/>
  <c r="S8" i="31"/>
  <c r="R26" i="31"/>
  <c r="R23" i="31"/>
  <c r="R21" i="31"/>
  <c r="R19" i="31"/>
  <c r="R17" i="31"/>
  <c r="R15" i="31"/>
  <c r="R18" i="31"/>
  <c r="R22" i="31"/>
  <c r="R25" i="31"/>
  <c r="R16" i="31"/>
  <c r="R12" i="31"/>
  <c r="R11" i="31"/>
  <c r="R9" i="31"/>
  <c r="R7" i="31"/>
  <c r="R5" i="31"/>
  <c r="R24" i="31"/>
  <c r="R20" i="31"/>
  <c r="R14" i="31"/>
  <c r="R6" i="31"/>
  <c r="R13" i="31"/>
  <c r="R10" i="31"/>
  <c r="R8" i="31"/>
  <c r="E24" i="31"/>
  <c r="E22" i="31"/>
  <c r="E20" i="31"/>
  <c r="E18" i="31"/>
  <c r="E16" i="31"/>
  <c r="E23" i="31"/>
  <c r="E21" i="31"/>
  <c r="E19" i="31"/>
  <c r="E26" i="31"/>
  <c r="E25" i="31"/>
  <c r="E12" i="31"/>
  <c r="E17" i="31"/>
  <c r="E10" i="31"/>
  <c r="E8" i="31"/>
  <c r="E6" i="31"/>
  <c r="E11" i="31"/>
  <c r="E9" i="31"/>
  <c r="E14" i="31"/>
  <c r="E15" i="31"/>
  <c r="E5" i="31"/>
  <c r="E13" i="31"/>
  <c r="E7" i="31"/>
  <c r="BL24" i="31"/>
  <c r="BL22" i="31"/>
  <c r="BL20" i="31"/>
  <c r="BL18" i="31"/>
  <c r="BL16" i="31"/>
  <c r="BL14" i="31"/>
  <c r="BL26" i="31"/>
  <c r="BL13" i="31"/>
  <c r="BL25" i="31"/>
  <c r="BL19" i="31"/>
  <c r="BL21" i="31"/>
  <c r="BL12" i="31"/>
  <c r="BL10" i="31"/>
  <c r="BL8" i="31"/>
  <c r="BL6" i="31"/>
  <c r="BL15" i="31"/>
  <c r="BL23" i="31"/>
  <c r="BL17" i="31"/>
  <c r="BL7" i="31"/>
  <c r="BL11" i="31"/>
  <c r="BL9" i="31"/>
  <c r="BL5" i="31"/>
  <c r="J25" i="31"/>
  <c r="J23" i="31"/>
  <c r="J20" i="31"/>
  <c r="J14" i="31"/>
  <c r="J18" i="31"/>
  <c r="J17" i="31"/>
  <c r="J10" i="31"/>
  <c r="J8" i="31"/>
  <c r="J6" i="31"/>
  <c r="J12" i="31"/>
  <c r="J26" i="31"/>
  <c r="J24" i="31"/>
  <c r="J19" i="31"/>
  <c r="J21" i="31"/>
  <c r="J15" i="31"/>
  <c r="J22" i="31"/>
  <c r="J13" i="31"/>
  <c r="J5" i="31"/>
  <c r="J7" i="31"/>
  <c r="J16" i="31"/>
  <c r="J11" i="31"/>
  <c r="J9" i="31"/>
  <c r="T26" i="31"/>
  <c r="F24" i="51" s="1"/>
  <c r="T23" i="31"/>
  <c r="F21" i="51" s="1"/>
  <c r="T21" i="31"/>
  <c r="F19" i="51" s="1"/>
  <c r="T19" i="31"/>
  <c r="F17" i="51" s="1"/>
  <c r="T17" i="31"/>
  <c r="F15" i="51" s="1"/>
  <c r="T15" i="31"/>
  <c r="F13" i="51" s="1"/>
  <c r="T16" i="31"/>
  <c r="F14" i="51" s="1"/>
  <c r="T14" i="31"/>
  <c r="F12" i="51" s="1"/>
  <c r="T25" i="31"/>
  <c r="F23" i="51" s="1"/>
  <c r="T24" i="31"/>
  <c r="F22" i="51" s="1"/>
  <c r="T20" i="31"/>
  <c r="F18" i="51" s="1"/>
  <c r="T10" i="31"/>
  <c r="F8" i="51" s="1"/>
  <c r="T18" i="31"/>
  <c r="F16" i="51" s="1"/>
  <c r="T13" i="31"/>
  <c r="F11" i="51" s="1"/>
  <c r="T22" i="31"/>
  <c r="F20" i="51" s="1"/>
  <c r="T12" i="31"/>
  <c r="F10" i="51" s="1"/>
  <c r="T11" i="31"/>
  <c r="F9" i="51" s="1"/>
  <c r="T9" i="31"/>
  <c r="F7" i="51" s="1"/>
  <c r="T7" i="31"/>
  <c r="F5" i="51" s="1"/>
  <c r="T5" i="31"/>
  <c r="F3" i="51" s="1"/>
  <c r="T8" i="31"/>
  <c r="F6" i="51" s="1"/>
  <c r="T6" i="31"/>
  <c r="F4" i="51" s="1"/>
  <c r="J50" i="31"/>
  <c r="V49" i="31"/>
  <c r="J48" i="31"/>
  <c r="V46" i="31"/>
  <c r="J45" i="31"/>
  <c r="V43" i="31"/>
  <c r="J42" i="31"/>
  <c r="V40" i="31"/>
  <c r="J39" i="31"/>
  <c r="V37" i="31"/>
  <c r="J36" i="31"/>
  <c r="V34" i="31"/>
  <c r="J33" i="31"/>
  <c r="V31" i="31"/>
  <c r="J30" i="31"/>
  <c r="J32" i="31"/>
  <c r="J31" i="31"/>
  <c r="V30" i="31"/>
  <c r="V29" i="31"/>
  <c r="J38" i="31"/>
  <c r="J37" i="31"/>
  <c r="V36" i="31"/>
  <c r="V35" i="31"/>
  <c r="J49" i="31"/>
  <c r="J44" i="31"/>
  <c r="V33" i="31"/>
  <c r="V32" i="31"/>
  <c r="J47" i="31"/>
  <c r="V41" i="31"/>
  <c r="J29" i="31"/>
  <c r="V48" i="31"/>
  <c r="V45" i="31"/>
  <c r="J41" i="31"/>
  <c r="V39" i="31"/>
  <c r="V38" i="31"/>
  <c r="V50" i="31"/>
  <c r="V44" i="31"/>
  <c r="J34" i="31"/>
  <c r="J46" i="31"/>
  <c r="J43" i="31"/>
  <c r="J40" i="31"/>
  <c r="V47" i="31"/>
  <c r="J35" i="31"/>
  <c r="V42" i="31"/>
  <c r="AD25" i="31"/>
  <c r="AD24" i="31"/>
  <c r="AD22" i="31"/>
  <c r="AD20" i="31"/>
  <c r="AD18" i="31"/>
  <c r="AD16" i="31"/>
  <c r="AD14" i="31"/>
  <c r="AD15" i="31"/>
  <c r="AD23" i="31"/>
  <c r="AD19" i="31"/>
  <c r="AD11" i="31"/>
  <c r="AD9" i="31"/>
  <c r="AD21" i="31"/>
  <c r="AD13" i="31"/>
  <c r="AD26" i="31"/>
  <c r="AD10" i="31"/>
  <c r="AD8" i="31"/>
  <c r="AD6" i="31"/>
  <c r="AD7" i="31"/>
  <c r="AD5" i="31"/>
  <c r="AD12" i="31"/>
  <c r="AD17" i="31"/>
  <c r="AN26" i="31"/>
  <c r="AN25" i="31"/>
  <c r="AN22" i="31"/>
  <c r="AN20" i="31"/>
  <c r="AN18" i="31"/>
  <c r="AN16" i="31"/>
  <c r="AN14" i="31"/>
  <c r="AN21" i="31"/>
  <c r="AN15" i="31"/>
  <c r="AN13" i="31"/>
  <c r="AN12" i="31"/>
  <c r="AN17" i="31"/>
  <c r="AN10" i="31"/>
  <c r="AN8" i="31"/>
  <c r="AN6" i="31"/>
  <c r="AN19" i="31"/>
  <c r="AN24" i="31"/>
  <c r="AN23" i="31"/>
  <c r="AN11" i="31"/>
  <c r="AN9" i="31"/>
  <c r="AN7" i="31"/>
  <c r="AN5" i="31"/>
  <c r="M50" i="31"/>
  <c r="Y48" i="31"/>
  <c r="M47" i="31"/>
  <c r="Y45" i="31"/>
  <c r="M44" i="31"/>
  <c r="Y42" i="31"/>
  <c r="M41" i="31"/>
  <c r="Y49" i="31"/>
  <c r="M45" i="31"/>
  <c r="Y43" i="31"/>
  <c r="M43" i="31"/>
  <c r="Y41" i="31"/>
  <c r="Y39" i="31"/>
  <c r="M49" i="31"/>
  <c r="M48" i="31"/>
  <c r="Y46" i="31"/>
  <c r="M46" i="31"/>
  <c r="Y44" i="31"/>
  <c r="M31" i="31"/>
  <c r="M30" i="31"/>
  <c r="M42" i="31"/>
  <c r="Y50" i="31"/>
  <c r="M39" i="31"/>
  <c r="M38" i="31"/>
  <c r="Y32" i="31"/>
  <c r="Y31" i="31"/>
  <c r="Y30" i="31"/>
  <c r="M29" i="31"/>
  <c r="Y47" i="31"/>
  <c r="M40" i="31"/>
  <c r="M37" i="31"/>
  <c r="M36" i="31"/>
  <c r="M35" i="31"/>
  <c r="Y40" i="31"/>
  <c r="Y35" i="31"/>
  <c r="Y34" i="31"/>
  <c r="Y33" i="31"/>
  <c r="M33" i="31"/>
  <c r="Y38" i="31"/>
  <c r="M32" i="31"/>
  <c r="Y36" i="31"/>
  <c r="M34" i="31"/>
  <c r="Y29" i="31"/>
  <c r="Y37" i="31"/>
  <c r="O4" i="37"/>
  <c r="O21" i="37"/>
  <c r="AT25" i="31"/>
  <c r="AT22" i="31"/>
  <c r="AT20" i="31"/>
  <c r="AT18" i="31"/>
  <c r="AT16" i="31"/>
  <c r="AT14" i="31"/>
  <c r="AT24" i="31"/>
  <c r="AT13" i="31"/>
  <c r="AT12" i="31"/>
  <c r="AT23" i="31"/>
  <c r="AT21" i="31"/>
  <c r="AT19" i="31"/>
  <c r="AT10" i="31"/>
  <c r="AT8" i="31"/>
  <c r="AT6" i="31"/>
  <c r="AT17" i="31"/>
  <c r="AT15" i="31"/>
  <c r="AT5" i="31"/>
  <c r="AT26" i="31"/>
  <c r="AT11" i="31"/>
  <c r="AT9" i="31"/>
  <c r="AT7" i="31"/>
  <c r="AS24" i="31"/>
  <c r="AS23" i="31"/>
  <c r="X23" i="68" s="1"/>
  <c r="AS21" i="31"/>
  <c r="Q23" i="68" s="1"/>
  <c r="AS19" i="31"/>
  <c r="AS17" i="31"/>
  <c r="AS15" i="31"/>
  <c r="AS25" i="31"/>
  <c r="AS18" i="31"/>
  <c r="AS13" i="31"/>
  <c r="AS20" i="31"/>
  <c r="AS16" i="31"/>
  <c r="AS26" i="31"/>
  <c r="AS11" i="31"/>
  <c r="AS9" i="31"/>
  <c r="AS7" i="31"/>
  <c r="AS5" i="31"/>
  <c r="J23" i="68" s="1"/>
  <c r="AS10" i="31"/>
  <c r="AS14" i="31"/>
  <c r="AS8" i="31"/>
  <c r="AS22" i="31"/>
  <c r="AS6" i="31"/>
  <c r="AS12" i="31"/>
  <c r="BN26" i="31"/>
  <c r="BN24" i="31"/>
  <c r="BN22" i="31"/>
  <c r="BN20" i="31"/>
  <c r="BN18" i="31"/>
  <c r="BN16" i="31"/>
  <c r="BN14" i="31"/>
  <c r="BN25" i="31"/>
  <c r="BN15" i="31"/>
  <c r="BN21" i="31"/>
  <c r="BN9" i="31"/>
  <c r="BN13" i="31"/>
  <c r="BN23" i="31"/>
  <c r="BN17" i="31"/>
  <c r="BN12" i="31"/>
  <c r="BN10" i="31"/>
  <c r="BN8" i="31"/>
  <c r="BN6" i="31"/>
  <c r="BN11" i="31"/>
  <c r="BN19" i="31"/>
  <c r="BN5" i="31"/>
  <c r="BN7" i="31"/>
  <c r="L23" i="31"/>
  <c r="AB25" i="68" s="1"/>
  <c r="L21" i="31"/>
  <c r="U25" i="68" s="1"/>
  <c r="L19" i="31"/>
  <c r="L17" i="31"/>
  <c r="L15" i="31"/>
  <c r="L25" i="31"/>
  <c r="L18" i="31"/>
  <c r="L16" i="31"/>
  <c r="L26" i="31"/>
  <c r="L24" i="31"/>
  <c r="L14" i="31"/>
  <c r="L12" i="31"/>
  <c r="L20" i="31"/>
  <c r="L11" i="31"/>
  <c r="L9" i="31"/>
  <c r="L7" i="31"/>
  <c r="L5" i="31"/>
  <c r="L22" i="31"/>
  <c r="L10" i="31"/>
  <c r="L8" i="31"/>
  <c r="L13" i="31"/>
  <c r="L6" i="31"/>
  <c r="BI26" i="31"/>
  <c r="BI25" i="31"/>
  <c r="BI24" i="31"/>
  <c r="BI23" i="31"/>
  <c r="BI21" i="31"/>
  <c r="BI19" i="31"/>
  <c r="BI17" i="31"/>
  <c r="BI15" i="31"/>
  <c r="BI22" i="31"/>
  <c r="BI20" i="31"/>
  <c r="BI18" i="31"/>
  <c r="BI12" i="31"/>
  <c r="BI16" i="31"/>
  <c r="BI11" i="31"/>
  <c r="BI9" i="31"/>
  <c r="BI7" i="31"/>
  <c r="BI5" i="31"/>
  <c r="BI14" i="31"/>
  <c r="BI13" i="31"/>
  <c r="BI8" i="31"/>
  <c r="BI10" i="31"/>
  <c r="BI6" i="31"/>
  <c r="AG26" i="31"/>
  <c r="AG23" i="31"/>
  <c r="AG21" i="31"/>
  <c r="AG19" i="31"/>
  <c r="AG17" i="31"/>
  <c r="AG15" i="31"/>
  <c r="AG22" i="31"/>
  <c r="AG20" i="31"/>
  <c r="AG18" i="31"/>
  <c r="AG24" i="31"/>
  <c r="AG16" i="31"/>
  <c r="AG12" i="31"/>
  <c r="AG14" i="31"/>
  <c r="AG25" i="31"/>
  <c r="AG11" i="31"/>
  <c r="AG9" i="31"/>
  <c r="AG7" i="31"/>
  <c r="AG5" i="31"/>
  <c r="AG10" i="31"/>
  <c r="AG8" i="31"/>
  <c r="AG13" i="31"/>
  <c r="AG6" i="31"/>
  <c r="O23" i="37"/>
  <c r="AF25" i="31"/>
  <c r="AF22" i="31"/>
  <c r="AF17" i="31"/>
  <c r="AF26" i="31"/>
  <c r="AF20" i="31"/>
  <c r="AF21" i="31"/>
  <c r="AF11" i="31"/>
  <c r="AF9" i="31"/>
  <c r="AF7" i="31"/>
  <c r="AF5" i="31"/>
  <c r="AF24" i="31"/>
  <c r="AF23" i="31"/>
  <c r="AF16" i="31"/>
  <c r="AF12" i="31"/>
  <c r="AF19" i="31"/>
  <c r="AF15" i="31"/>
  <c r="AF13" i="31"/>
  <c r="AF18" i="31"/>
  <c r="AF6" i="31"/>
  <c r="AF14" i="31"/>
  <c r="AF10" i="31"/>
  <c r="AF8" i="31"/>
  <c r="AK24" i="31"/>
  <c r="AK25" i="31"/>
  <c r="AK23" i="31"/>
  <c r="AK21" i="31"/>
  <c r="AK19" i="31"/>
  <c r="AK17" i="31"/>
  <c r="AK15" i="31"/>
  <c r="AK26" i="31"/>
  <c r="AK22" i="31"/>
  <c r="AK14" i="31"/>
  <c r="AK13" i="31"/>
  <c r="AK11" i="31"/>
  <c r="AK9" i="31"/>
  <c r="AK7" i="31"/>
  <c r="AK5" i="31"/>
  <c r="AK18" i="31"/>
  <c r="AK16" i="31"/>
  <c r="AK12" i="31"/>
  <c r="AK8" i="31"/>
  <c r="AK20" i="31"/>
  <c r="AK10" i="31"/>
  <c r="AK6" i="31"/>
  <c r="AU26" i="31"/>
  <c r="AU25" i="31"/>
  <c r="AU24" i="31"/>
  <c r="AU22" i="31"/>
  <c r="AU19" i="31"/>
  <c r="AU20" i="31"/>
  <c r="AU16" i="31"/>
  <c r="AU10" i="31"/>
  <c r="AU8" i="31"/>
  <c r="AU6" i="31"/>
  <c r="AU21" i="31"/>
  <c r="Q25" i="68" s="1"/>
  <c r="AU14" i="31"/>
  <c r="AU12" i="31"/>
  <c r="AU23" i="31"/>
  <c r="AU18" i="31"/>
  <c r="AU13" i="31"/>
  <c r="AU5" i="31"/>
  <c r="J25" i="68" s="1"/>
  <c r="AU17" i="31"/>
  <c r="AU15" i="31"/>
  <c r="AU7" i="31"/>
  <c r="AU11" i="31"/>
  <c r="AU9" i="31"/>
  <c r="F49" i="31"/>
  <c r="F46" i="31"/>
  <c r="F43" i="31"/>
  <c r="F40" i="31"/>
  <c r="F37" i="31"/>
  <c r="F34" i="31"/>
  <c r="F31" i="31"/>
  <c r="F30" i="31"/>
  <c r="F50" i="31"/>
  <c r="F36" i="31"/>
  <c r="F35" i="31"/>
  <c r="F44" i="31"/>
  <c r="F41" i="31"/>
  <c r="F33" i="31"/>
  <c r="F32" i="31"/>
  <c r="F23" i="31"/>
  <c r="F21" i="31"/>
  <c r="F19" i="31"/>
  <c r="F17" i="31"/>
  <c r="F15" i="31"/>
  <c r="F48" i="31"/>
  <c r="F39" i="31"/>
  <c r="F38" i="31"/>
  <c r="F26" i="31"/>
  <c r="F24" i="31"/>
  <c r="F22" i="31"/>
  <c r="F20" i="31"/>
  <c r="F18" i="31"/>
  <c r="F14" i="31"/>
  <c r="F42" i="31"/>
  <c r="F29" i="31"/>
  <c r="F25" i="31"/>
  <c r="F47" i="31"/>
  <c r="F16" i="31"/>
  <c r="F11" i="31"/>
  <c r="F9" i="31"/>
  <c r="F7" i="31"/>
  <c r="F5" i="31"/>
  <c r="F13" i="31"/>
  <c r="F45" i="31"/>
  <c r="F12" i="31"/>
  <c r="F10" i="31"/>
  <c r="F6" i="31"/>
  <c r="F8" i="31"/>
  <c r="AD3" i="32"/>
  <c r="AD10" i="32" s="1"/>
  <c r="T21" i="32"/>
  <c r="E19" i="51" s="1"/>
  <c r="T15" i="32"/>
  <c r="E13" i="51" s="1"/>
  <c r="T9" i="32"/>
  <c r="E7" i="51" s="1"/>
  <c r="T26" i="32"/>
  <c r="E24" i="51" s="1"/>
  <c r="T20" i="32"/>
  <c r="E18" i="51" s="1"/>
  <c r="T14" i="32"/>
  <c r="E12" i="51" s="1"/>
  <c r="T8" i="32"/>
  <c r="E6" i="51" s="1"/>
  <c r="T25" i="32"/>
  <c r="E23" i="51" s="1"/>
  <c r="T19" i="32"/>
  <c r="E17" i="51" s="1"/>
  <c r="T13" i="32"/>
  <c r="E11" i="51" s="1"/>
  <c r="T7" i="32"/>
  <c r="E5" i="51" s="1"/>
  <c r="T24" i="32"/>
  <c r="E22" i="51" s="1"/>
  <c r="T18" i="32"/>
  <c r="E16" i="51" s="1"/>
  <c r="T12" i="32"/>
  <c r="T6" i="32"/>
  <c r="E4" i="51" s="1"/>
  <c r="T23" i="32"/>
  <c r="E21" i="51" s="1"/>
  <c r="T17" i="32"/>
  <c r="E15" i="51" s="1"/>
  <c r="T11" i="32"/>
  <c r="E9" i="51" s="1"/>
  <c r="T5" i="32"/>
  <c r="E3" i="51" s="1"/>
  <c r="T22" i="32"/>
  <c r="E20" i="51" s="1"/>
  <c r="T16" i="32"/>
  <c r="E14" i="51" s="1"/>
  <c r="T10" i="32"/>
  <c r="E8" i="51" s="1"/>
  <c r="BK3" i="32"/>
  <c r="BK24" i="32" s="1"/>
  <c r="AB212" i="68"/>
  <c r="N208" i="68"/>
  <c r="J225" i="68"/>
  <c r="AB202" i="68"/>
  <c r="J204" i="68"/>
  <c r="Q187" i="68"/>
  <c r="AG166" i="68"/>
  <c r="J187" i="68"/>
  <c r="X187" i="68"/>
  <c r="J166" i="68"/>
  <c r="X166" i="68"/>
  <c r="Q166" i="68"/>
  <c r="X143" i="68"/>
  <c r="H18" i="40"/>
  <c r="Q49" i="68"/>
  <c r="X49" i="68"/>
  <c r="AB46" i="68"/>
  <c r="N32" i="68"/>
  <c r="I3" i="32"/>
  <c r="Q3" i="32"/>
  <c r="Y3" i="32"/>
  <c r="AE3" i="32"/>
  <c r="AK3" i="32"/>
  <c r="AS3" i="32"/>
  <c r="BL3" i="32"/>
  <c r="P4" i="37"/>
  <c r="Q7" i="37"/>
  <c r="Q23" i="45"/>
  <c r="R23" i="45"/>
  <c r="J3" i="32"/>
  <c r="R3" i="32"/>
  <c r="Z3" i="32"/>
  <c r="AF3" i="32"/>
  <c r="AN3" i="32"/>
  <c r="AT3" i="32"/>
  <c r="BM3" i="32"/>
  <c r="R10" i="45"/>
  <c r="E3" i="32"/>
  <c r="K3" i="32"/>
  <c r="S3" i="32"/>
  <c r="AA3" i="32"/>
  <c r="AG3" i="32"/>
  <c r="AO3" i="32"/>
  <c r="AU3" i="32"/>
  <c r="BN3" i="32"/>
  <c r="Q5" i="45"/>
  <c r="R5" i="45"/>
  <c r="F3" i="32"/>
  <c r="L3" i="32"/>
  <c r="V3" i="32"/>
  <c r="AB3" i="32"/>
  <c r="AH3" i="32"/>
  <c r="AP3" i="32"/>
  <c r="BI3" i="32"/>
  <c r="BO3" i="32"/>
  <c r="G3" i="32"/>
  <c r="O3" i="32"/>
  <c r="W3" i="32"/>
  <c r="AC3" i="32"/>
  <c r="AI3" i="32"/>
  <c r="AQ3" i="32"/>
  <c r="BJ3" i="32"/>
  <c r="BP3" i="32"/>
  <c r="H3" i="32"/>
  <c r="P3" i="32"/>
  <c r="X3" i="32"/>
  <c r="AJ3" i="32"/>
  <c r="AR3" i="32"/>
  <c r="P17" i="45"/>
  <c r="R17" i="45"/>
  <c r="P11" i="37"/>
  <c r="O12" i="37"/>
  <c r="P23" i="37"/>
  <c r="O24" i="37"/>
  <c r="Q3" i="41"/>
  <c r="P8" i="41"/>
  <c r="Q9" i="41"/>
  <c r="P14" i="41"/>
  <c r="Q15" i="41"/>
  <c r="P20" i="41"/>
  <c r="Q21" i="41"/>
  <c r="R15" i="45"/>
  <c r="P16" i="45"/>
  <c r="Q16" i="45"/>
  <c r="Q18" i="45"/>
  <c r="Q20" i="45"/>
  <c r="P6" i="37"/>
  <c r="O7" i="37"/>
  <c r="Q8" i="37"/>
  <c r="Q10" i="37"/>
  <c r="P18" i="37"/>
  <c r="O19" i="37"/>
  <c r="Q20" i="37"/>
  <c r="Q22" i="37"/>
  <c r="Q4" i="41"/>
  <c r="Q7" i="41"/>
  <c r="Q10" i="41"/>
  <c r="Q13" i="41"/>
  <c r="Q16" i="41"/>
  <c r="Q19" i="41"/>
  <c r="Q22" i="41"/>
  <c r="R3" i="45"/>
  <c r="P4" i="45"/>
  <c r="Q4" i="45"/>
  <c r="Q8" i="45"/>
  <c r="P8" i="45"/>
  <c r="R21" i="45"/>
  <c r="P22" i="45"/>
  <c r="Q22" i="45"/>
  <c r="P5" i="37"/>
  <c r="O6" i="37"/>
  <c r="P17" i="37"/>
  <c r="O18" i="37"/>
  <c r="P4" i="41"/>
  <c r="O5" i="41"/>
  <c r="P10" i="41"/>
  <c r="O11" i="41"/>
  <c r="P16" i="41"/>
  <c r="O17" i="41"/>
  <c r="P22" i="41"/>
  <c r="O23" i="41"/>
  <c r="R6" i="45"/>
  <c r="P7" i="45"/>
  <c r="Q7" i="45"/>
  <c r="Q9" i="45"/>
  <c r="Q11" i="45"/>
  <c r="R24" i="45"/>
  <c r="R9" i="45"/>
  <c r="P10" i="45"/>
  <c r="Q10" i="45"/>
  <c r="Q4" i="37"/>
  <c r="P12" i="37"/>
  <c r="O13" i="37"/>
  <c r="Q14" i="37"/>
  <c r="Q16" i="37"/>
  <c r="P24" i="37"/>
  <c r="P3" i="41"/>
  <c r="P9" i="41"/>
  <c r="P15" i="41"/>
  <c r="P21" i="41"/>
  <c r="R12" i="45"/>
  <c r="R14" i="45"/>
  <c r="Q17" i="45"/>
  <c r="Q5" i="41"/>
  <c r="Q11" i="41"/>
  <c r="Q17" i="41"/>
  <c r="Q23" i="41"/>
  <c r="AC12" i="22" l="1"/>
  <c r="X6" i="11"/>
  <c r="AX6" i="11" s="1"/>
  <c r="Y25" i="12"/>
  <c r="X13" i="11"/>
  <c r="AX13" i="11" s="1"/>
  <c r="AA8" i="12"/>
  <c r="BA8" i="12" s="1"/>
  <c r="W26" i="12"/>
  <c r="AW26" i="12" s="1"/>
  <c r="AA7" i="12"/>
  <c r="BA7" i="12" s="1"/>
  <c r="W13" i="12"/>
  <c r="AW13" i="12" s="1"/>
  <c r="AB13" i="4"/>
  <c r="BB13" i="4" s="1"/>
  <c r="W17" i="31"/>
  <c r="AW17" i="31" s="1"/>
  <c r="W16" i="31"/>
  <c r="AW16" i="31" s="1"/>
  <c r="AB6" i="11"/>
  <c r="BB6" i="11" s="1"/>
  <c r="AB23" i="11"/>
  <c r="BB23" i="11" s="1"/>
  <c r="X16" i="12"/>
  <c r="AX16" i="12" s="1"/>
  <c r="X6" i="5"/>
  <c r="AX6" i="5" s="1"/>
  <c r="AA9" i="27"/>
  <c r="BA9" i="27" s="1"/>
  <c r="W26" i="31"/>
  <c r="AW26" i="31" s="1"/>
  <c r="W5" i="27"/>
  <c r="AW5" i="27" s="1"/>
  <c r="V7" i="18"/>
  <c r="AV7" i="18" s="1"/>
  <c r="W26" i="10"/>
  <c r="AW26" i="10" s="1"/>
  <c r="X15" i="5"/>
  <c r="AX15" i="5" s="1"/>
  <c r="Z12" i="3"/>
  <c r="W14" i="10"/>
  <c r="AW14" i="10" s="1"/>
  <c r="Z13" i="12"/>
  <c r="AZ13" i="12" s="1"/>
  <c r="V24" i="4"/>
  <c r="AV24" i="4" s="1"/>
  <c r="BG9" i="16"/>
  <c r="W23" i="18"/>
  <c r="AW23" i="18" s="1"/>
  <c r="Z12" i="19"/>
  <c r="X10" i="14"/>
  <c r="AX10" i="14" s="1"/>
  <c r="AA8" i="7"/>
  <c r="BA8" i="7" s="1"/>
  <c r="AC11" i="7"/>
  <c r="BC11" i="7" s="1"/>
  <c r="AC19" i="7"/>
  <c r="BC19" i="7" s="1"/>
  <c r="AA17" i="12"/>
  <c r="BA17" i="12" s="1"/>
  <c r="AA16" i="10"/>
  <c r="BA16" i="10" s="1"/>
  <c r="AC21" i="4"/>
  <c r="BC21" i="4" s="1"/>
  <c r="V16" i="4"/>
  <c r="AV16" i="4" s="1"/>
  <c r="W20" i="4"/>
  <c r="AW20" i="4" s="1"/>
  <c r="Z7" i="3"/>
  <c r="AZ7" i="3" s="1"/>
  <c r="AA15" i="29"/>
  <c r="BA15" i="29" s="1"/>
  <c r="X9" i="14"/>
  <c r="AX9" i="14" s="1"/>
  <c r="AA8" i="15"/>
  <c r="BA8" i="15" s="1"/>
  <c r="Z24" i="30"/>
  <c r="AZ24" i="30" s="1"/>
  <c r="AA17" i="7"/>
  <c r="BA17" i="7" s="1"/>
  <c r="X19" i="10"/>
  <c r="AX19" i="10" s="1"/>
  <c r="W23" i="24"/>
  <c r="AW23" i="24" s="1"/>
  <c r="AC9" i="11"/>
  <c r="BC9" i="11" s="1"/>
  <c r="Y23" i="12"/>
  <c r="AY23" i="12" s="1"/>
  <c r="Y26" i="12"/>
  <c r="AY26" i="12" s="1"/>
  <c r="AB19" i="11"/>
  <c r="BB19" i="11" s="1"/>
  <c r="V17" i="17"/>
  <c r="AV17" i="17" s="1"/>
  <c r="V16" i="7"/>
  <c r="AV16" i="7" s="1"/>
  <c r="V20" i="7"/>
  <c r="AV20" i="7" s="1"/>
  <c r="V15" i="4"/>
  <c r="AV15" i="4" s="1"/>
  <c r="AC13" i="4"/>
  <c r="BC13" i="4" s="1"/>
  <c r="X25" i="5"/>
  <c r="W15" i="4"/>
  <c r="AW15" i="4" s="1"/>
  <c r="W24" i="4"/>
  <c r="AW24" i="4" s="1"/>
  <c r="AB26" i="4"/>
  <c r="BB26" i="4" s="1"/>
  <c r="W25" i="4"/>
  <c r="Z10" i="3"/>
  <c r="AZ10" i="3" s="1"/>
  <c r="Z25" i="3"/>
  <c r="AC26" i="4"/>
  <c r="BC26" i="4" s="1"/>
  <c r="BD19" i="85"/>
  <c r="BD21" i="85"/>
  <c r="V10" i="4"/>
  <c r="AV10" i="4" s="1"/>
  <c r="X21" i="11"/>
  <c r="AX21" i="11" s="1"/>
  <c r="AC22" i="7"/>
  <c r="BC22" i="7" s="1"/>
  <c r="BD16" i="85"/>
  <c r="E41" i="4" a="1"/>
  <c r="E41" i="4" s="1"/>
  <c r="N17" i="4" s="1"/>
  <c r="AA25" i="10"/>
  <c r="AA15" i="7"/>
  <c r="BA15" i="7" s="1"/>
  <c r="AB21" i="4"/>
  <c r="BB21" i="4" s="1"/>
  <c r="AK10" i="51"/>
  <c r="N10" i="61" s="1"/>
  <c r="V15" i="7"/>
  <c r="AV15" i="7" s="1"/>
  <c r="AC16" i="7"/>
  <c r="BC16" i="7" s="1"/>
  <c r="AC11" i="4"/>
  <c r="BC11" i="4" s="1"/>
  <c r="AC9" i="10"/>
  <c r="BC9" i="10" s="1"/>
  <c r="E42" i="4" a="1"/>
  <c r="E42" i="4" s="1"/>
  <c r="N18" i="4" s="1"/>
  <c r="W25" i="12"/>
  <c r="BD7" i="85"/>
  <c r="AC21" i="21"/>
  <c r="BC21" i="21" s="1"/>
  <c r="Z6" i="19"/>
  <c r="AZ6" i="19" s="1"/>
  <c r="X13" i="10"/>
  <c r="AX13" i="10" s="1"/>
  <c r="AC18" i="7"/>
  <c r="BC18" i="7" s="1"/>
  <c r="BD17" i="85"/>
  <c r="BH10" i="7"/>
  <c r="AB8" i="4"/>
  <c r="BB8" i="4" s="1"/>
  <c r="AC10" i="21"/>
  <c r="BC10" i="21" s="1"/>
  <c r="V7" i="17"/>
  <c r="AV7" i="17" s="1"/>
  <c r="BD15" i="85"/>
  <c r="Z25" i="10"/>
  <c r="X16" i="4"/>
  <c r="AX16" i="4" s="1"/>
  <c r="Z26" i="3"/>
  <c r="AZ26" i="3" s="1"/>
  <c r="W17" i="12"/>
  <c r="AW17" i="12" s="1"/>
  <c r="Y7" i="3"/>
  <c r="AY7" i="3" s="1"/>
  <c r="V23" i="7"/>
  <c r="AV23" i="7" s="1"/>
  <c r="BD22" i="85"/>
  <c r="BD14" i="85"/>
  <c r="BD11" i="85"/>
  <c r="BD10" i="85"/>
  <c r="BD9" i="85"/>
  <c r="X5" i="11"/>
  <c r="AX5" i="11" s="1"/>
  <c r="Y8" i="12"/>
  <c r="AY8" i="12" s="1"/>
  <c r="AA23" i="5"/>
  <c r="BA23" i="5" s="1"/>
  <c r="Z7" i="10"/>
  <c r="AZ7" i="10" s="1"/>
  <c r="BD6" i="85"/>
  <c r="BD18" i="85"/>
  <c r="BD26" i="85"/>
  <c r="BD13" i="85"/>
  <c r="AC10" i="7"/>
  <c r="BC10" i="7" s="1"/>
  <c r="AB9" i="4"/>
  <c r="BB9" i="4" s="1"/>
  <c r="AB18" i="4"/>
  <c r="BB18" i="4" s="1"/>
  <c r="AB7" i="4"/>
  <c r="BB7" i="4" s="1"/>
  <c r="AB6" i="4"/>
  <c r="BB6" i="4" s="1"/>
  <c r="W11" i="4"/>
  <c r="AW11" i="4" s="1"/>
  <c r="Z8" i="3"/>
  <c r="AZ8" i="3" s="1"/>
  <c r="AC5" i="4"/>
  <c r="BC5" i="4" s="1"/>
  <c r="BD23" i="85"/>
  <c r="BD24" i="85"/>
  <c r="Z14" i="10"/>
  <c r="AZ14" i="10" s="1"/>
  <c r="Z9" i="12"/>
  <c r="AZ9" i="12" s="1"/>
  <c r="AC19" i="10"/>
  <c r="BC19" i="10" s="1"/>
  <c r="BD20" i="85"/>
  <c r="AB23" i="16"/>
  <c r="BB23" i="16" s="1"/>
  <c r="X25" i="11"/>
  <c r="BD5" i="85"/>
  <c r="AB7" i="19"/>
  <c r="BB7" i="19" s="1"/>
  <c r="AA5" i="16"/>
  <c r="BA5" i="16" s="1"/>
  <c r="AC13" i="7"/>
  <c r="BC13" i="7" s="1"/>
  <c r="X13" i="5"/>
  <c r="AX13" i="5" s="1"/>
  <c r="X23" i="4"/>
  <c r="AX23" i="4" s="1"/>
  <c r="W17" i="4"/>
  <c r="AW17" i="4" s="1"/>
  <c r="Z22" i="3"/>
  <c r="AZ22" i="3" s="1"/>
  <c r="Z11" i="3"/>
  <c r="AZ11" i="3" s="1"/>
  <c r="AC22" i="4"/>
  <c r="BC22" i="4" s="1"/>
  <c r="BD8" i="85"/>
  <c r="AB11" i="4"/>
  <c r="BB11" i="4" s="1"/>
  <c r="AB9" i="16"/>
  <c r="BB9" i="16" s="1"/>
  <c r="AA6" i="10"/>
  <c r="BA6" i="10" s="1"/>
  <c r="Z10" i="12"/>
  <c r="AZ10" i="12" s="1"/>
  <c r="BH23" i="7"/>
  <c r="E45" i="4" a="1"/>
  <c r="E45" i="4" s="1"/>
  <c r="N21" i="4" s="1"/>
  <c r="X7" i="10"/>
  <c r="AX7" i="10" s="1"/>
  <c r="X25" i="4"/>
  <c r="E30" i="4" a="1"/>
  <c r="E30" i="4" s="1"/>
  <c r="N6" i="4" s="1"/>
  <c r="AA22" i="3"/>
  <c r="BA22" i="3" s="1"/>
  <c r="X7" i="2"/>
  <c r="AX7" i="2" s="1"/>
  <c r="Y22" i="3"/>
  <c r="AY22" i="3" s="1"/>
  <c r="X9" i="5"/>
  <c r="AX9" i="5" s="1"/>
  <c r="AB22" i="4"/>
  <c r="BB22" i="4" s="1"/>
  <c r="W23" i="4"/>
  <c r="AW23" i="4" s="1"/>
  <c r="Z16" i="3"/>
  <c r="AZ16" i="3" s="1"/>
  <c r="X12" i="2"/>
  <c r="Z22" i="10"/>
  <c r="AZ22" i="10" s="1"/>
  <c r="AC12" i="4"/>
  <c r="X24" i="5"/>
  <c r="AX24" i="5" s="1"/>
  <c r="X6" i="4"/>
  <c r="AX6" i="4" s="1"/>
  <c r="X25" i="2"/>
  <c r="AC5" i="7"/>
  <c r="BC5" i="7" s="1"/>
  <c r="X5" i="5"/>
  <c r="AX5" i="5" s="1"/>
  <c r="Z13" i="3"/>
  <c r="AZ13" i="3" s="1"/>
  <c r="V7" i="7"/>
  <c r="AV7" i="7" s="1"/>
  <c r="AC25" i="4"/>
  <c r="AA15" i="10"/>
  <c r="BA15" i="10" s="1"/>
  <c r="X7" i="5"/>
  <c r="AX7" i="5" s="1"/>
  <c r="W16" i="4"/>
  <c r="AW16" i="4" s="1"/>
  <c r="Z13" i="10"/>
  <c r="AZ13" i="10" s="1"/>
  <c r="Z20" i="3"/>
  <c r="AZ20" i="3" s="1"/>
  <c r="V12" i="18"/>
  <c r="V26" i="7"/>
  <c r="AV26" i="7" s="1"/>
  <c r="AA24" i="12"/>
  <c r="BA24" i="12" s="1"/>
  <c r="W10" i="12"/>
  <c r="AW10" i="12" s="1"/>
  <c r="W16" i="12"/>
  <c r="AW16" i="12" s="1"/>
  <c r="X18" i="5"/>
  <c r="AX18" i="5" s="1"/>
  <c r="W23" i="12"/>
  <c r="AW23" i="12" s="1"/>
  <c r="AC24" i="4"/>
  <c r="BC24" i="4" s="1"/>
  <c r="AC8" i="4"/>
  <c r="BC8" i="4" s="1"/>
  <c r="V19" i="4"/>
  <c r="AV19" i="4" s="1"/>
  <c r="AC14" i="4"/>
  <c r="BC14" i="4" s="1"/>
  <c r="AJ15" i="51"/>
  <c r="H15" i="61" s="1"/>
  <c r="AA7" i="22"/>
  <c r="BA7" i="22" s="1"/>
  <c r="AL20" i="51"/>
  <c r="O20" i="61" s="1"/>
  <c r="AL23" i="51"/>
  <c r="O23" i="61" s="1"/>
  <c r="AJ8" i="51"/>
  <c r="H8" i="61" s="1"/>
  <c r="E8" i="66" s="1"/>
  <c r="AL24" i="51"/>
  <c r="O24" i="61" s="1"/>
  <c r="Y14" i="3"/>
  <c r="AY14" i="3" s="1"/>
  <c r="V22" i="7"/>
  <c r="AV22" i="7" s="1"/>
  <c r="AC20" i="7"/>
  <c r="BC20" i="7" s="1"/>
  <c r="AA19" i="12"/>
  <c r="BA19" i="12" s="1"/>
  <c r="AC14" i="7"/>
  <c r="BC14" i="7" s="1"/>
  <c r="AA12" i="12"/>
  <c r="X26" i="5"/>
  <c r="AX26" i="5" s="1"/>
  <c r="AC19" i="4"/>
  <c r="BC19" i="4" s="1"/>
  <c r="X20" i="4"/>
  <c r="AX20" i="4" s="1"/>
  <c r="X14" i="5"/>
  <c r="AX14" i="5" s="1"/>
  <c r="AB17" i="4"/>
  <c r="BB17" i="4" s="1"/>
  <c r="Z15" i="3"/>
  <c r="AZ15" i="3" s="1"/>
  <c r="Z21" i="3"/>
  <c r="AZ21" i="3" s="1"/>
  <c r="Z17" i="3"/>
  <c r="AZ17" i="3" s="1"/>
  <c r="W14" i="4"/>
  <c r="AW14" i="4" s="1"/>
  <c r="V5" i="23"/>
  <c r="AV5" i="23" s="1"/>
  <c r="X6" i="10"/>
  <c r="AX6" i="10" s="1"/>
  <c r="AA17" i="3"/>
  <c r="BA17" i="3" s="1"/>
  <c r="AK9" i="51"/>
  <c r="N9" i="61" s="1"/>
  <c r="AA15" i="20"/>
  <c r="BA15" i="20" s="1"/>
  <c r="AA22" i="19"/>
  <c r="BA22" i="19" s="1"/>
  <c r="V5" i="17"/>
  <c r="AV5" i="17" s="1"/>
  <c r="Z16" i="12"/>
  <c r="AZ16" i="12" s="1"/>
  <c r="AJ17" i="51"/>
  <c r="H17" i="61" s="1"/>
  <c r="E17" i="66" s="1"/>
  <c r="AL21" i="51"/>
  <c r="O21" i="61" s="1"/>
  <c r="E39" i="4" a="1"/>
  <c r="E39" i="4" s="1"/>
  <c r="N15" i="4" s="1"/>
  <c r="AK4" i="51"/>
  <c r="N4" i="61" s="1"/>
  <c r="R18" i="63"/>
  <c r="W10" i="11"/>
  <c r="AW10" i="11" s="1"/>
  <c r="BH12" i="7"/>
  <c r="AB16" i="16"/>
  <c r="BB16" i="16" s="1"/>
  <c r="E33" i="5" a="1"/>
  <c r="E33" i="5" s="1"/>
  <c r="N9" i="5" s="1"/>
  <c r="E36" i="4" a="1"/>
  <c r="E36" i="4" s="1"/>
  <c r="N12" i="4" s="1"/>
  <c r="E49" i="4" a="1"/>
  <c r="E49" i="4" s="1"/>
  <c r="N25" i="4" s="1"/>
  <c r="AA25" i="7"/>
  <c r="AJ14" i="51"/>
  <c r="H14" i="61" s="1"/>
  <c r="E14" i="67" s="1"/>
  <c r="AJ7" i="51"/>
  <c r="H7" i="61" s="1"/>
  <c r="AL11" i="51"/>
  <c r="O11" i="61" s="1"/>
  <c r="AJ13" i="51"/>
  <c r="H13" i="61" s="1"/>
  <c r="E13" i="67" s="1"/>
  <c r="AA6" i="19"/>
  <c r="BA6" i="19" s="1"/>
  <c r="BH14" i="7"/>
  <c r="BH19" i="7"/>
  <c r="Y12" i="3"/>
  <c r="AC8" i="7"/>
  <c r="BC8" i="7" s="1"/>
  <c r="X20" i="5"/>
  <c r="AX20" i="5" s="1"/>
  <c r="X12" i="5"/>
  <c r="V11" i="4"/>
  <c r="AV11" i="4" s="1"/>
  <c r="AB19" i="4"/>
  <c r="BB19" i="4" s="1"/>
  <c r="AB12" i="4"/>
  <c r="Z18" i="3"/>
  <c r="AZ18" i="3" s="1"/>
  <c r="AB8" i="14"/>
  <c r="BB8" i="14" s="1"/>
  <c r="AL22" i="51"/>
  <c r="O22" i="61" s="1"/>
  <c r="AA18" i="16"/>
  <c r="BA18" i="16" s="1"/>
  <c r="BH18" i="7"/>
  <c r="BH21" i="7"/>
  <c r="E37" i="4" a="1"/>
  <c r="E37" i="4" s="1"/>
  <c r="N13" i="4" s="1"/>
  <c r="AK14" i="51"/>
  <c r="N14" i="61" s="1"/>
  <c r="AJ11" i="51"/>
  <c r="H11" i="61" s="1"/>
  <c r="E11" i="66" s="1"/>
  <c r="AJ5" i="51"/>
  <c r="H5" i="61" s="1"/>
  <c r="E5" i="67" s="1"/>
  <c r="AL14" i="51"/>
  <c r="O14" i="61" s="1"/>
  <c r="AL7" i="51"/>
  <c r="O7" i="61" s="1"/>
  <c r="AJ4" i="51"/>
  <c r="H4" i="61" s="1"/>
  <c r="AJ12" i="51"/>
  <c r="H12" i="61" s="1"/>
  <c r="AL13" i="51"/>
  <c r="O13" i="61" s="1"/>
  <c r="AL15" i="51"/>
  <c r="O15" i="61" s="1"/>
  <c r="AK18" i="51"/>
  <c r="N18" i="61" s="1"/>
  <c r="AL17" i="51"/>
  <c r="O17" i="61" s="1"/>
  <c r="AJ23" i="51"/>
  <c r="H23" i="61" s="1"/>
  <c r="E23" i="67" s="1"/>
  <c r="AJ10" i="51"/>
  <c r="H10" i="61" s="1"/>
  <c r="AK11" i="51"/>
  <c r="N11" i="61" s="1"/>
  <c r="AB13" i="22"/>
  <c r="BB13" i="22" s="1"/>
  <c r="AC23" i="11"/>
  <c r="BC23" i="11" s="1"/>
  <c r="Y24" i="12"/>
  <c r="AY24" i="12" s="1"/>
  <c r="Y14" i="12"/>
  <c r="AY14" i="12" s="1"/>
  <c r="X14" i="12"/>
  <c r="AX14" i="12" s="1"/>
  <c r="X13" i="12"/>
  <c r="AX13" i="12" s="1"/>
  <c r="X23" i="12"/>
  <c r="AX23" i="12" s="1"/>
  <c r="AL4" i="51"/>
  <c r="O4" i="61" s="1"/>
  <c r="AK20" i="51"/>
  <c r="N20" i="61" s="1"/>
  <c r="AJ24" i="51"/>
  <c r="H24" i="61" s="1"/>
  <c r="AK3" i="51"/>
  <c r="N3" i="61" s="1"/>
  <c r="AJ16" i="51"/>
  <c r="H16" i="61" s="1"/>
  <c r="E16" i="67" s="1"/>
  <c r="AL6" i="51"/>
  <c r="O6" i="61" s="1"/>
  <c r="AK19" i="51"/>
  <c r="N19" i="61" s="1"/>
  <c r="AK8" i="51"/>
  <c r="N8" i="61" s="1"/>
  <c r="AK17" i="51"/>
  <c r="N17" i="61" s="1"/>
  <c r="X8" i="11"/>
  <c r="AX8" i="11" s="1"/>
  <c r="AA18" i="7"/>
  <c r="BA18" i="7" s="1"/>
  <c r="AL12" i="51"/>
  <c r="O12" i="61" s="1"/>
  <c r="AJ22" i="51"/>
  <c r="H22" i="61" s="1"/>
  <c r="AK15" i="51"/>
  <c r="N15" i="61" s="1"/>
  <c r="AL5" i="51"/>
  <c r="O5" i="61" s="1"/>
  <c r="AL18" i="51"/>
  <c r="O18" i="61" s="1"/>
  <c r="AL10" i="51"/>
  <c r="O10" i="61" s="1"/>
  <c r="Y25" i="3"/>
  <c r="V19" i="7"/>
  <c r="AV19" i="7" s="1"/>
  <c r="V11" i="7"/>
  <c r="AV11" i="7" s="1"/>
  <c r="V6" i="7"/>
  <c r="AV6" i="7" s="1"/>
  <c r="AC17" i="7"/>
  <c r="BC17" i="7" s="1"/>
  <c r="AA23" i="12"/>
  <c r="BA23" i="12" s="1"/>
  <c r="AA9" i="12"/>
  <c r="BA9" i="12" s="1"/>
  <c r="W15" i="12"/>
  <c r="AW15" i="12" s="1"/>
  <c r="X23" i="5"/>
  <c r="AX23" i="5" s="1"/>
  <c r="X13" i="4"/>
  <c r="AX13" i="4" s="1"/>
  <c r="V18" i="4"/>
  <c r="AV18" i="4" s="1"/>
  <c r="AC23" i="4"/>
  <c r="BC23" i="4" s="1"/>
  <c r="AC6" i="4"/>
  <c r="BC6" i="4" s="1"/>
  <c r="W26" i="4"/>
  <c r="AW26" i="4" s="1"/>
  <c r="AB14" i="4"/>
  <c r="BB14" i="4" s="1"/>
  <c r="W13" i="4"/>
  <c r="AW13" i="4" s="1"/>
  <c r="AB16" i="4"/>
  <c r="BB16" i="4" s="1"/>
  <c r="V22" i="15"/>
  <c r="AV22" i="15" s="1"/>
  <c r="BH22" i="7"/>
  <c r="X12" i="11"/>
  <c r="E48" i="4" a="1"/>
  <c r="E48" i="4" s="1"/>
  <c r="N24" i="4" s="1"/>
  <c r="X21" i="2"/>
  <c r="AX21" i="2" s="1"/>
  <c r="AL19" i="51"/>
  <c r="O19" i="61" s="1"/>
  <c r="AJ19" i="51"/>
  <c r="H19" i="61" s="1"/>
  <c r="AK21" i="51"/>
  <c r="N21" i="61" s="1"/>
  <c r="AK7" i="51"/>
  <c r="N7" i="61" s="1"/>
  <c r="AL8" i="51"/>
  <c r="O8" i="61" s="1"/>
  <c r="AK13" i="51"/>
  <c r="N13" i="61" s="1"/>
  <c r="AJ20" i="51"/>
  <c r="H20" i="61" s="1"/>
  <c r="E20" i="66" s="1"/>
  <c r="AB14" i="19"/>
  <c r="BB14" i="19" s="1"/>
  <c r="Z23" i="19"/>
  <c r="AZ23" i="19" s="1"/>
  <c r="BH16" i="7"/>
  <c r="BH26" i="7"/>
  <c r="Z19" i="19"/>
  <c r="AZ19" i="19" s="1"/>
  <c r="Z11" i="10"/>
  <c r="AZ11" i="10" s="1"/>
  <c r="AA12" i="5"/>
  <c r="Z9" i="22"/>
  <c r="AZ9" i="22" s="1"/>
  <c r="AK22" i="51"/>
  <c r="N22" i="61" s="1"/>
  <c r="AK23" i="51"/>
  <c r="N23" i="61" s="1"/>
  <c r="AK12" i="51"/>
  <c r="N12" i="61" s="1"/>
  <c r="AJ9" i="51"/>
  <c r="H9" i="61" s="1"/>
  <c r="AL9" i="51"/>
  <c r="O9" i="61" s="1"/>
  <c r="AA6" i="29"/>
  <c r="BA6" i="29" s="1"/>
  <c r="BH14" i="10"/>
  <c r="BH5" i="7"/>
  <c r="E47" i="4" a="1"/>
  <c r="E47" i="4" s="1"/>
  <c r="N23" i="4" s="1"/>
  <c r="AK16" i="51"/>
  <c r="N16" i="61" s="1"/>
  <c r="AL16" i="51"/>
  <c r="O16" i="61" s="1"/>
  <c r="AJ21" i="51"/>
  <c r="H21" i="61" s="1"/>
  <c r="AK5" i="51"/>
  <c r="N5" i="61" s="1"/>
  <c r="AJ6" i="51"/>
  <c r="H6" i="61" s="1"/>
  <c r="AK24" i="51"/>
  <c r="N24" i="61" s="1"/>
  <c r="V22" i="17"/>
  <c r="AV22" i="17" s="1"/>
  <c r="BH5" i="10"/>
  <c r="X17" i="18"/>
  <c r="AX17" i="18" s="1"/>
  <c r="Z18" i="17"/>
  <c r="AZ18" i="17" s="1"/>
  <c r="AJ18" i="51"/>
  <c r="H18" i="61" s="1"/>
  <c r="AK6" i="51"/>
  <c r="N6" i="61" s="1"/>
  <c r="AA17" i="19"/>
  <c r="BA17" i="19" s="1"/>
  <c r="Y23" i="23"/>
  <c r="AY23" i="23" s="1"/>
  <c r="V14" i="17"/>
  <c r="AV14" i="17" s="1"/>
  <c r="BH12" i="10"/>
  <c r="BH7" i="7"/>
  <c r="Z16" i="19"/>
  <c r="AZ16" i="19" s="1"/>
  <c r="V26" i="23"/>
  <c r="AV26" i="23" s="1"/>
  <c r="Z9" i="19"/>
  <c r="AZ9" i="19" s="1"/>
  <c r="W18" i="4"/>
  <c r="AW18" i="4" s="1"/>
  <c r="Z6" i="22"/>
  <c r="AZ6" i="22" s="1"/>
  <c r="AJ3" i="51"/>
  <c r="H3" i="61" s="1"/>
  <c r="Y23" i="3"/>
  <c r="AY23" i="3" s="1"/>
  <c r="Y20" i="3"/>
  <c r="AY20" i="3" s="1"/>
  <c r="W9" i="4"/>
  <c r="AW9" i="4" s="1"/>
  <c r="Z14" i="3"/>
  <c r="AZ14" i="3" s="1"/>
  <c r="AB11" i="22"/>
  <c r="BB11" i="22" s="1"/>
  <c r="W9" i="11"/>
  <c r="AW9" i="11" s="1"/>
  <c r="Z7" i="5"/>
  <c r="AZ7" i="5" s="1"/>
  <c r="AA13" i="3"/>
  <c r="BA13" i="3" s="1"/>
  <c r="X16" i="2"/>
  <c r="AX16" i="2" s="1"/>
  <c r="AC17" i="4"/>
  <c r="BC17" i="4" s="1"/>
  <c r="AB20" i="4"/>
  <c r="BB20" i="4" s="1"/>
  <c r="AL3" i="51"/>
  <c r="O3" i="61" s="1"/>
  <c r="X20" i="2"/>
  <c r="AX20" i="2" s="1"/>
  <c r="Z5" i="5"/>
  <c r="AZ5" i="5" s="1"/>
  <c r="AC15" i="4"/>
  <c r="BC15" i="4" s="1"/>
  <c r="Y9" i="3"/>
  <c r="AY9" i="3" s="1"/>
  <c r="Y26" i="3"/>
  <c r="AY26" i="3" s="1"/>
  <c r="AC24" i="7"/>
  <c r="BC24" i="7" s="1"/>
  <c r="AA11" i="5"/>
  <c r="BA11" i="5" s="1"/>
  <c r="AB23" i="4"/>
  <c r="BB23" i="4" s="1"/>
  <c r="Z23" i="3"/>
  <c r="AZ23" i="3" s="1"/>
  <c r="Z5" i="3"/>
  <c r="AZ5" i="3" s="1"/>
  <c r="AB11" i="11"/>
  <c r="BB11" i="11" s="1"/>
  <c r="AC26" i="29"/>
  <c r="BC26" i="29" s="1"/>
  <c r="Z10" i="24"/>
  <c r="AZ10" i="24" s="1"/>
  <c r="E31" i="4" a="1"/>
  <c r="E31" i="4" s="1"/>
  <c r="N7" i="4" s="1"/>
  <c r="X12" i="10"/>
  <c r="AA22" i="7"/>
  <c r="BA22" i="7" s="1"/>
  <c r="AA6" i="15"/>
  <c r="BA6" i="15" s="1"/>
  <c r="AA19" i="15"/>
  <c r="BA19" i="15" s="1"/>
  <c r="W15" i="11"/>
  <c r="AW15" i="11" s="1"/>
  <c r="Y6" i="12"/>
  <c r="AY6" i="12" s="1"/>
  <c r="AA22" i="5"/>
  <c r="BA22" i="5" s="1"/>
  <c r="AA20" i="3"/>
  <c r="BA20" i="3" s="1"/>
  <c r="AA9" i="15"/>
  <c r="BA9" i="15" s="1"/>
  <c r="AC6" i="7"/>
  <c r="BC6" i="7" s="1"/>
  <c r="W6" i="4"/>
  <c r="AW6" i="4" s="1"/>
  <c r="AB5" i="4"/>
  <c r="BB5" i="4" s="1"/>
  <c r="Z19" i="3"/>
  <c r="AZ19" i="3" s="1"/>
  <c r="AA6" i="7"/>
  <c r="BA6" i="7" s="1"/>
  <c r="AB25" i="4"/>
  <c r="W21" i="4"/>
  <c r="AW21" i="4" s="1"/>
  <c r="W23" i="11"/>
  <c r="AW23" i="11" s="1"/>
  <c r="E46" i="4" a="1"/>
  <c r="E46" i="4" s="1"/>
  <c r="N22" i="4" s="1"/>
  <c r="W12" i="4"/>
  <c r="AB8" i="25"/>
  <c r="BB8" i="25" s="1"/>
  <c r="V19" i="29"/>
  <c r="AV19" i="29" s="1"/>
  <c r="X6" i="2"/>
  <c r="AX6" i="2" s="1"/>
  <c r="X10" i="4"/>
  <c r="AX10" i="4" s="1"/>
  <c r="V22" i="4"/>
  <c r="AV22" i="4" s="1"/>
  <c r="W7" i="4"/>
  <c r="AW7" i="4" s="1"/>
  <c r="Z24" i="3"/>
  <c r="AZ24" i="3" s="1"/>
  <c r="AB16" i="28"/>
  <c r="BB16" i="28" s="1"/>
  <c r="Z14" i="24"/>
  <c r="AZ14" i="24" s="1"/>
  <c r="V25" i="7"/>
  <c r="AC10" i="4"/>
  <c r="BC10" i="4" s="1"/>
  <c r="V21" i="4"/>
  <c r="AV21" i="4" s="1"/>
  <c r="AC7" i="4"/>
  <c r="BC7" i="4" s="1"/>
  <c r="X17" i="4"/>
  <c r="AX17" i="4" s="1"/>
  <c r="V26" i="4"/>
  <c r="AV26" i="4" s="1"/>
  <c r="X19" i="4"/>
  <c r="AX19" i="4" s="1"/>
  <c r="AC9" i="4"/>
  <c r="BC9" i="4" s="1"/>
  <c r="BG24" i="18"/>
  <c r="Y11" i="3"/>
  <c r="AY11" i="3" s="1"/>
  <c r="V5" i="7"/>
  <c r="AV5" i="7" s="1"/>
  <c r="V8" i="4"/>
  <c r="AV8" i="4" s="1"/>
  <c r="V12" i="4"/>
  <c r="Y19" i="3"/>
  <c r="AY19" i="3" s="1"/>
  <c r="BG18" i="22"/>
  <c r="W24" i="8"/>
  <c r="AW24" i="8" s="1"/>
  <c r="AB10" i="4"/>
  <c r="BB10" i="4" s="1"/>
  <c r="W8" i="4"/>
  <c r="AW8" i="4" s="1"/>
  <c r="AA9" i="3"/>
  <c r="BA9" i="3" s="1"/>
  <c r="AB19" i="16"/>
  <c r="BB19" i="16" s="1"/>
  <c r="AA12" i="3"/>
  <c r="Z11" i="5"/>
  <c r="AZ11" i="5" s="1"/>
  <c r="AA21" i="7"/>
  <c r="BA21" i="7" s="1"/>
  <c r="AA5" i="3"/>
  <c r="BA5" i="3" s="1"/>
  <c r="BG7" i="19"/>
  <c r="BG11" i="19"/>
  <c r="AA8" i="3"/>
  <c r="BA8" i="3" s="1"/>
  <c r="X16" i="5"/>
  <c r="AX16" i="5" s="1"/>
  <c r="BG5" i="19"/>
  <c r="BG13" i="19"/>
  <c r="V10" i="7"/>
  <c r="AV10" i="7" s="1"/>
  <c r="Y17" i="3"/>
  <c r="AY17" i="3" s="1"/>
  <c r="X23" i="2"/>
  <c r="AX23" i="2" s="1"/>
  <c r="Y8" i="3"/>
  <c r="AY8" i="3" s="1"/>
  <c r="BG5" i="18"/>
  <c r="W13" i="22"/>
  <c r="AW13" i="22" s="1"/>
  <c r="X18" i="4"/>
  <c r="AX18" i="4" s="1"/>
  <c r="X22" i="29"/>
  <c r="AX22" i="29" s="1"/>
  <c r="X16" i="30"/>
  <c r="AX16" i="30" s="1"/>
  <c r="Y21" i="3"/>
  <c r="AY21" i="3" s="1"/>
  <c r="Y16" i="3"/>
  <c r="AY16" i="3" s="1"/>
  <c r="V14" i="7"/>
  <c r="AV14" i="7" s="1"/>
  <c r="V9" i="7"/>
  <c r="AV9" i="7" s="1"/>
  <c r="V17" i="7"/>
  <c r="AV17" i="7" s="1"/>
  <c r="AA21" i="3"/>
  <c r="BA21" i="3" s="1"/>
  <c r="W17" i="24"/>
  <c r="AW17" i="24" s="1"/>
  <c r="AC7" i="10"/>
  <c r="BC7" i="10" s="1"/>
  <c r="AB25" i="16"/>
  <c r="Z6" i="12"/>
  <c r="AZ6" i="12" s="1"/>
  <c r="V8" i="23"/>
  <c r="AV8" i="23" s="1"/>
  <c r="AB8" i="11"/>
  <c r="BB8" i="11" s="1"/>
  <c r="AB14" i="11"/>
  <c r="BB14" i="11" s="1"/>
  <c r="V18" i="7"/>
  <c r="AV18" i="7" s="1"/>
  <c r="AC12" i="7"/>
  <c r="AC23" i="7"/>
  <c r="BC23" i="7" s="1"/>
  <c r="AC25" i="7"/>
  <c r="X19" i="5"/>
  <c r="AX19" i="5" s="1"/>
  <c r="X21" i="5"/>
  <c r="AX21" i="5" s="1"/>
  <c r="X8" i="5"/>
  <c r="AX8" i="5" s="1"/>
  <c r="X22" i="4"/>
  <c r="AX22" i="4" s="1"/>
  <c r="X21" i="4"/>
  <c r="AX21" i="4" s="1"/>
  <c r="AC16" i="4"/>
  <c r="BC16" i="4" s="1"/>
  <c r="X9" i="4"/>
  <c r="AX9" i="4" s="1"/>
  <c r="V17" i="4"/>
  <c r="AV17" i="4" s="1"/>
  <c r="AC26" i="10"/>
  <c r="BC26" i="10" s="1"/>
  <c r="AC12" i="11"/>
  <c r="AC13" i="11"/>
  <c r="BC13" i="11" s="1"/>
  <c r="AC26" i="11"/>
  <c r="BC26" i="11" s="1"/>
  <c r="Y11" i="12"/>
  <c r="AY11" i="12" s="1"/>
  <c r="Y18" i="12"/>
  <c r="AY18" i="12" s="1"/>
  <c r="X5" i="12"/>
  <c r="AX5" i="12" s="1"/>
  <c r="X6" i="12"/>
  <c r="AX6" i="12" s="1"/>
  <c r="AA9" i="7"/>
  <c r="BA9" i="7" s="1"/>
  <c r="AC9" i="7"/>
  <c r="BC9" i="7" s="1"/>
  <c r="X26" i="4"/>
  <c r="AX26" i="4" s="1"/>
  <c r="Y18" i="20"/>
  <c r="AY18" i="20" s="1"/>
  <c r="AC21" i="12"/>
  <c r="BC21" i="12" s="1"/>
  <c r="AB18" i="16"/>
  <c r="BB18" i="16" s="1"/>
  <c r="E38" i="5" a="1"/>
  <c r="E38" i="5" s="1"/>
  <c r="N14" i="5" s="1"/>
  <c r="Z24" i="10"/>
  <c r="AZ24" i="10" s="1"/>
  <c r="AA7" i="3"/>
  <c r="BA7" i="3" s="1"/>
  <c r="X8" i="4"/>
  <c r="AX8" i="4" s="1"/>
  <c r="AA11" i="14"/>
  <c r="BA11" i="14" s="1"/>
  <c r="AA16" i="18"/>
  <c r="BA16" i="18" s="1"/>
  <c r="BG7" i="28"/>
  <c r="BG20" i="19"/>
  <c r="BG20" i="10"/>
  <c r="BH10" i="5"/>
  <c r="BH17" i="5"/>
  <c r="E38" i="4" a="1"/>
  <c r="E38" i="4" s="1"/>
  <c r="N14" i="4" s="1"/>
  <c r="AC17" i="26"/>
  <c r="BC17" i="26" s="1"/>
  <c r="AA17" i="22"/>
  <c r="BA17" i="22" s="1"/>
  <c r="BH13" i="5"/>
  <c r="E44" i="4" a="1"/>
  <c r="E44" i="4" s="1"/>
  <c r="N20" i="4" s="1"/>
  <c r="AA25" i="3"/>
  <c r="X5" i="4"/>
  <c r="AX5" i="4" s="1"/>
  <c r="V19" i="26"/>
  <c r="AV19" i="26" s="1"/>
  <c r="BG24" i="27"/>
  <c r="BG14" i="16"/>
  <c r="BH7" i="12"/>
  <c r="E40" i="4" a="1"/>
  <c r="E40" i="4" s="1"/>
  <c r="N16" i="4" s="1"/>
  <c r="AA13" i="27"/>
  <c r="BA13" i="27" s="1"/>
  <c r="BG10" i="22"/>
  <c r="BG18" i="19"/>
  <c r="Z25" i="19"/>
  <c r="BH17" i="7"/>
  <c r="Z19" i="10"/>
  <c r="AZ19" i="10" s="1"/>
  <c r="V20" i="23"/>
  <c r="AV20" i="23" s="1"/>
  <c r="AA6" i="3"/>
  <c r="BA6" i="3" s="1"/>
  <c r="BG11" i="15"/>
  <c r="AC20" i="4"/>
  <c r="BC20" i="4" s="1"/>
  <c r="X15" i="4"/>
  <c r="AX15" i="4" s="1"/>
  <c r="X14" i="4"/>
  <c r="AX14" i="4" s="1"/>
  <c r="X11" i="4"/>
  <c r="AX11" i="4" s="1"/>
  <c r="X18" i="10"/>
  <c r="AX18" i="10" s="1"/>
  <c r="Y10" i="3"/>
  <c r="AY10" i="3" s="1"/>
  <c r="AL23" i="12"/>
  <c r="AM13" i="12"/>
  <c r="Y18" i="3"/>
  <c r="AY18" i="3" s="1"/>
  <c r="W5" i="10"/>
  <c r="AW5" i="10" s="1"/>
  <c r="W17" i="29"/>
  <c r="AW17" i="29" s="1"/>
  <c r="Y13" i="3"/>
  <c r="AY13" i="3" s="1"/>
  <c r="X24" i="22"/>
  <c r="AX24" i="22" s="1"/>
  <c r="W16" i="22"/>
  <c r="AW16" i="22" s="1"/>
  <c r="Y22" i="2"/>
  <c r="AY22" i="2" s="1"/>
  <c r="X14" i="2"/>
  <c r="AX14" i="2" s="1"/>
  <c r="W9" i="30"/>
  <c r="AW9" i="30" s="1"/>
  <c r="W19" i="8"/>
  <c r="AW19" i="8" s="1"/>
  <c r="X14" i="28"/>
  <c r="AX14" i="28" s="1"/>
  <c r="AB5" i="22"/>
  <c r="BB5" i="22" s="1"/>
  <c r="AA15" i="3"/>
  <c r="BA15" i="3" s="1"/>
  <c r="Y15" i="3"/>
  <c r="AY15" i="3" s="1"/>
  <c r="AB20" i="22"/>
  <c r="BB20" i="22" s="1"/>
  <c r="AL13" i="12"/>
  <c r="Y24" i="3"/>
  <c r="AY24" i="3" s="1"/>
  <c r="AC21" i="7"/>
  <c r="BC21" i="7" s="1"/>
  <c r="Y24" i="2"/>
  <c r="AY24" i="2" s="1"/>
  <c r="BH6" i="10"/>
  <c r="BH21" i="3"/>
  <c r="X5" i="23"/>
  <c r="AX5" i="23" s="1"/>
  <c r="W21" i="27"/>
  <c r="AW21" i="27" s="1"/>
  <c r="AA20" i="30"/>
  <c r="BA20" i="30" s="1"/>
  <c r="V10" i="24"/>
  <c r="AV10" i="24" s="1"/>
  <c r="BH7" i="5"/>
  <c r="AC6" i="2"/>
  <c r="BC6" i="2" s="1"/>
  <c r="V6" i="24"/>
  <c r="AV6" i="24" s="1"/>
  <c r="AB20" i="23"/>
  <c r="BB20" i="23" s="1"/>
  <c r="AB22" i="17"/>
  <c r="BB22" i="17" s="1"/>
  <c r="W19" i="22"/>
  <c r="AW19" i="22" s="1"/>
  <c r="BG10" i="12"/>
  <c r="X11" i="5"/>
  <c r="AX11" i="5" s="1"/>
  <c r="X10" i="2"/>
  <c r="AX10" i="2" s="1"/>
  <c r="X17" i="5"/>
  <c r="AX17" i="5" s="1"/>
  <c r="AA18" i="19"/>
  <c r="BA18" i="19" s="1"/>
  <c r="AC14" i="10"/>
  <c r="BC14" i="10" s="1"/>
  <c r="AB7" i="16"/>
  <c r="BB7" i="16" s="1"/>
  <c r="BH12" i="5"/>
  <c r="V20" i="18"/>
  <c r="AV20" i="18" s="1"/>
  <c r="M13" i="12"/>
  <c r="AC20" i="10"/>
  <c r="BC20" i="10" s="1"/>
  <c r="E50" i="2" a="1"/>
  <c r="E50" i="2" s="1"/>
  <c r="N26" i="2" s="1"/>
  <c r="V21" i="2"/>
  <c r="AV21" i="2" s="1"/>
  <c r="AC9" i="2"/>
  <c r="BC9" i="2" s="1"/>
  <c r="X26" i="2"/>
  <c r="AX26" i="2" s="1"/>
  <c r="BH5" i="5"/>
  <c r="X13" i="2"/>
  <c r="AX13" i="2" s="1"/>
  <c r="X18" i="14"/>
  <c r="AX18" i="14" s="1"/>
  <c r="Z10" i="10"/>
  <c r="AZ10" i="10" s="1"/>
  <c r="X18" i="16"/>
  <c r="AX18" i="16" s="1"/>
  <c r="BG5" i="5"/>
  <c r="BG13" i="5"/>
  <c r="X9" i="2"/>
  <c r="AX9" i="2" s="1"/>
  <c r="AA14" i="12"/>
  <c r="BA14" i="12" s="1"/>
  <c r="BG18" i="5"/>
  <c r="BG24" i="5"/>
  <c r="BH19" i="3"/>
  <c r="AA25" i="2"/>
  <c r="AC20" i="2"/>
  <c r="BC20" i="2" s="1"/>
  <c r="W11" i="11"/>
  <c r="AW11" i="11" s="1"/>
  <c r="AC16" i="5"/>
  <c r="BC16" i="5" s="1"/>
  <c r="V25" i="2"/>
  <c r="Y6" i="3"/>
  <c r="AY6" i="3" s="1"/>
  <c r="V8" i="7"/>
  <c r="AV8" i="7" s="1"/>
  <c r="AB24" i="16"/>
  <c r="BB24" i="16" s="1"/>
  <c r="BH13" i="6"/>
  <c r="X24" i="2"/>
  <c r="AX24" i="2" s="1"/>
  <c r="V21" i="7"/>
  <c r="AV21" i="7" s="1"/>
  <c r="X22" i="2"/>
  <c r="AX22" i="2" s="1"/>
  <c r="Y12" i="24"/>
  <c r="E33" i="12" a="1"/>
  <c r="E33" i="12" s="1"/>
  <c r="N9" i="12" s="1"/>
  <c r="AA15" i="16"/>
  <c r="BA15" i="16" s="1"/>
  <c r="W20" i="8"/>
  <c r="AW20" i="8" s="1"/>
  <c r="AC5" i="10"/>
  <c r="BC5" i="10" s="1"/>
  <c r="W12" i="10"/>
  <c r="AA22" i="10"/>
  <c r="BA22" i="10" s="1"/>
  <c r="M18" i="5"/>
  <c r="X11" i="11"/>
  <c r="AX11" i="11" s="1"/>
  <c r="Z19" i="12"/>
  <c r="AZ19" i="12" s="1"/>
  <c r="AA13" i="4"/>
  <c r="BA13" i="4" s="1"/>
  <c r="Y19" i="12"/>
  <c r="AY19" i="12" s="1"/>
  <c r="X19" i="12"/>
  <c r="AX19" i="12" s="1"/>
  <c r="AA26" i="5"/>
  <c r="BA26" i="5" s="1"/>
  <c r="AB21" i="11"/>
  <c r="BB21" i="11" s="1"/>
  <c r="AC21" i="29"/>
  <c r="BC21" i="29" s="1"/>
  <c r="AB5" i="6"/>
  <c r="BB5" i="6" s="1"/>
  <c r="AA26" i="10"/>
  <c r="BA26" i="10" s="1"/>
  <c r="AC20" i="5"/>
  <c r="BC20" i="5" s="1"/>
  <c r="AC14" i="5"/>
  <c r="BC14" i="5" s="1"/>
  <c r="BG26" i="5"/>
  <c r="X19" i="2"/>
  <c r="AX19" i="2" s="1"/>
  <c r="AC11" i="10"/>
  <c r="BC11" i="10" s="1"/>
  <c r="AA12" i="10"/>
  <c r="E42" i="5" a="1"/>
  <c r="E42" i="5" s="1"/>
  <c r="N18" i="5" s="1"/>
  <c r="Z26" i="10"/>
  <c r="AZ26" i="10" s="1"/>
  <c r="BF5" i="4"/>
  <c r="BE5" i="4" s="1"/>
  <c r="Z16" i="4"/>
  <c r="AZ16" i="4" s="1"/>
  <c r="Z5" i="10"/>
  <c r="AZ5" i="10" s="1"/>
  <c r="X11" i="12"/>
  <c r="AX11" i="12" s="1"/>
  <c r="AB20" i="11"/>
  <c r="BB20" i="11" s="1"/>
  <c r="AC18" i="11"/>
  <c r="BC18" i="11" s="1"/>
  <c r="AC11" i="11"/>
  <c r="BC11" i="11" s="1"/>
  <c r="AC25" i="11"/>
  <c r="AC6" i="11"/>
  <c r="BC6" i="11" s="1"/>
  <c r="Y16" i="12"/>
  <c r="AY16" i="12" s="1"/>
  <c r="Y7" i="12"/>
  <c r="AY7" i="12" s="1"/>
  <c r="X17" i="12"/>
  <c r="AX17" i="12" s="1"/>
  <c r="X15" i="12"/>
  <c r="AX15" i="12" s="1"/>
  <c r="X22" i="12"/>
  <c r="AX22" i="12" s="1"/>
  <c r="Y24" i="4"/>
  <c r="AY24" i="4" s="1"/>
  <c r="Y5" i="4"/>
  <c r="AY5" i="4" s="1"/>
  <c r="AB18" i="11"/>
  <c r="BB18" i="11" s="1"/>
  <c r="AB24" i="11"/>
  <c r="BB24" i="11" s="1"/>
  <c r="BH9" i="3"/>
  <c r="E35" i="2" a="1"/>
  <c r="E35" i="2" s="1"/>
  <c r="N11" i="2" s="1"/>
  <c r="X5" i="2"/>
  <c r="AX5" i="2" s="1"/>
  <c r="AC13" i="10"/>
  <c r="BC13" i="10" s="1"/>
  <c r="AB21" i="16"/>
  <c r="BB21" i="16" s="1"/>
  <c r="W8" i="10"/>
  <c r="AW8" i="10" s="1"/>
  <c r="BH23" i="6"/>
  <c r="W25" i="10"/>
  <c r="BG18" i="10"/>
  <c r="W17" i="8"/>
  <c r="AW17" i="8" s="1"/>
  <c r="M13" i="5"/>
  <c r="AA20" i="2"/>
  <c r="BA20" i="2" s="1"/>
  <c r="Z21" i="2"/>
  <c r="AZ21" i="2" s="1"/>
  <c r="AB6" i="16"/>
  <c r="BB6" i="16" s="1"/>
  <c r="AC19" i="11"/>
  <c r="BC19" i="11" s="1"/>
  <c r="X10" i="12"/>
  <c r="AX10" i="12" s="1"/>
  <c r="X18" i="12"/>
  <c r="AX18" i="12" s="1"/>
  <c r="AB13" i="11"/>
  <c r="BB13" i="11" s="1"/>
  <c r="AA20" i="7"/>
  <c r="BA20" i="7" s="1"/>
  <c r="W25" i="2"/>
  <c r="E48" i="5" a="1"/>
  <c r="E48" i="5" s="1"/>
  <c r="N24" i="5" s="1"/>
  <c r="BF14" i="4"/>
  <c r="BE14" i="4" s="1"/>
  <c r="AB5" i="11"/>
  <c r="BB5" i="11" s="1"/>
  <c r="AB9" i="11"/>
  <c r="BB9" i="11" s="1"/>
  <c r="AB22" i="11"/>
  <c r="BB22" i="11" s="1"/>
  <c r="BH26" i="3"/>
  <c r="Z18" i="10"/>
  <c r="AZ18" i="10" s="1"/>
  <c r="AC19" i="3"/>
  <c r="BC19" i="3" s="1"/>
  <c r="AA10" i="7"/>
  <c r="BA10" i="7" s="1"/>
  <c r="W8" i="2"/>
  <c r="AW8" i="2" s="1"/>
  <c r="AC5" i="2"/>
  <c r="BC5" i="2" s="1"/>
  <c r="AC17" i="2"/>
  <c r="BC17" i="2" s="1"/>
  <c r="W6" i="31"/>
  <c r="AW6" i="31" s="1"/>
  <c r="X16" i="14"/>
  <c r="AX16" i="14" s="1"/>
  <c r="AA10" i="19"/>
  <c r="BA10" i="19" s="1"/>
  <c r="W13" i="8"/>
  <c r="AW13" i="8" s="1"/>
  <c r="W23" i="10"/>
  <c r="AW23" i="10" s="1"/>
  <c r="AA14" i="10"/>
  <c r="BA14" i="10" s="1"/>
  <c r="E40" i="6" a="1"/>
  <c r="E40" i="6" s="1"/>
  <c r="N16" i="6" s="1"/>
  <c r="AA25" i="6"/>
  <c r="W15" i="8"/>
  <c r="AW15" i="8" s="1"/>
  <c r="BH6" i="3"/>
  <c r="BH15" i="3"/>
  <c r="W20" i="3"/>
  <c r="AW20" i="3" s="1"/>
  <c r="X14" i="3"/>
  <c r="AX14" i="3" s="1"/>
  <c r="AC11" i="3"/>
  <c r="BC11" i="3" s="1"/>
  <c r="Z20" i="5"/>
  <c r="AZ20" i="5" s="1"/>
  <c r="AA17" i="15"/>
  <c r="BA17" i="15" s="1"/>
  <c r="AA15" i="15"/>
  <c r="BA15" i="15" s="1"/>
  <c r="W11" i="2"/>
  <c r="AW11" i="2" s="1"/>
  <c r="W5" i="2"/>
  <c r="AW5" i="2" s="1"/>
  <c r="AA26" i="2"/>
  <c r="BA26" i="2" s="1"/>
  <c r="AA10" i="2"/>
  <c r="BA10" i="2" s="1"/>
  <c r="X26" i="10"/>
  <c r="AX26" i="10" s="1"/>
  <c r="X26" i="30"/>
  <c r="AX26" i="30" s="1"/>
  <c r="AC25" i="21"/>
  <c r="AB13" i="16"/>
  <c r="BB13" i="16" s="1"/>
  <c r="BF20" i="5"/>
  <c r="BE20" i="5" s="1"/>
  <c r="E47" i="5" a="1"/>
  <c r="E47" i="5" s="1"/>
  <c r="N23" i="5" s="1"/>
  <c r="M20" i="5"/>
  <c r="M23" i="5"/>
  <c r="BH26" i="12"/>
  <c r="X9" i="11"/>
  <c r="AX9" i="11" s="1"/>
  <c r="AC17" i="10"/>
  <c r="BC17" i="10" s="1"/>
  <c r="BH25" i="3"/>
  <c r="X22" i="10"/>
  <c r="AX22" i="10" s="1"/>
  <c r="E50" i="3" a="1"/>
  <c r="E50" i="3" s="1"/>
  <c r="N26" i="3" s="1"/>
  <c r="BH13" i="3"/>
  <c r="X16" i="10"/>
  <c r="AX16" i="10" s="1"/>
  <c r="AC6" i="3"/>
  <c r="BC6" i="3" s="1"/>
  <c r="AC20" i="3"/>
  <c r="BC20" i="3" s="1"/>
  <c r="AA11" i="7"/>
  <c r="BA11" i="7" s="1"/>
  <c r="Y19" i="2"/>
  <c r="AY19" i="2" s="1"/>
  <c r="W25" i="27"/>
  <c r="Y5" i="24"/>
  <c r="AY5" i="24" s="1"/>
  <c r="X5" i="28"/>
  <c r="AX5" i="28" s="1"/>
  <c r="AB20" i="17"/>
  <c r="BB20" i="17" s="1"/>
  <c r="W11" i="22"/>
  <c r="AW11" i="22" s="1"/>
  <c r="W25" i="11"/>
  <c r="M7" i="12"/>
  <c r="AB21" i="22"/>
  <c r="BB21" i="22" s="1"/>
  <c r="AB17" i="16"/>
  <c r="BB17" i="16" s="1"/>
  <c r="AA26" i="6"/>
  <c r="BA26" i="6" s="1"/>
  <c r="W21" i="10"/>
  <c r="AW21" i="10" s="1"/>
  <c r="W19" i="10"/>
  <c r="AW19" i="10" s="1"/>
  <c r="AA24" i="10"/>
  <c r="BA24" i="10" s="1"/>
  <c r="Z16" i="10"/>
  <c r="AZ16" i="10" s="1"/>
  <c r="Z7" i="12"/>
  <c r="AZ7" i="12" s="1"/>
  <c r="BH12" i="3"/>
  <c r="E35" i="3" a="1"/>
  <c r="E35" i="3" s="1"/>
  <c r="N11" i="3" s="1"/>
  <c r="E38" i="3" a="1"/>
  <c r="E38" i="3" s="1"/>
  <c r="N14" i="3" s="1"/>
  <c r="Z6" i="5"/>
  <c r="AZ6" i="5" s="1"/>
  <c r="Z25" i="5"/>
  <c r="AA23" i="7"/>
  <c r="BA23" i="7" s="1"/>
  <c r="AA16" i="15"/>
  <c r="BA16" i="15" s="1"/>
  <c r="AA12" i="15"/>
  <c r="E47" i="2" a="1"/>
  <c r="E47" i="2" s="1"/>
  <c r="N23" i="2" s="1"/>
  <c r="E32" i="2" a="1"/>
  <c r="E32" i="2" s="1"/>
  <c r="N8" i="2" s="1"/>
  <c r="E43" i="2" a="1"/>
  <c r="E43" i="2" s="1"/>
  <c r="N19" i="2" s="1"/>
  <c r="E39" i="2" a="1"/>
  <c r="E39" i="2" s="1"/>
  <c r="N15" i="2" s="1"/>
  <c r="W21" i="2"/>
  <c r="AW21" i="2" s="1"/>
  <c r="W9" i="2"/>
  <c r="AW9" i="2" s="1"/>
  <c r="W22" i="2"/>
  <c r="AW22" i="2" s="1"/>
  <c r="X9" i="10"/>
  <c r="AX9" i="10" s="1"/>
  <c r="AA26" i="3"/>
  <c r="BA26" i="3" s="1"/>
  <c r="AB10" i="2"/>
  <c r="BB10" i="2" s="1"/>
  <c r="AB12" i="2"/>
  <c r="AB21" i="2"/>
  <c r="BB21" i="2" s="1"/>
  <c r="AB17" i="2"/>
  <c r="BB17" i="2" s="1"/>
  <c r="AB26" i="2"/>
  <c r="BB26" i="2" s="1"/>
  <c r="AA23" i="2"/>
  <c r="BA23" i="2" s="1"/>
  <c r="Y16" i="2"/>
  <c r="AY16" i="2" s="1"/>
  <c r="Y8" i="2"/>
  <c r="AY8" i="2" s="1"/>
  <c r="Y9" i="2"/>
  <c r="AY9" i="2" s="1"/>
  <c r="Y20" i="2"/>
  <c r="AY20" i="2" s="1"/>
  <c r="Y26" i="2"/>
  <c r="AY26" i="2" s="1"/>
  <c r="V7" i="2"/>
  <c r="AV7" i="2" s="1"/>
  <c r="V9" i="2"/>
  <c r="AV9" i="2" s="1"/>
  <c r="V18" i="2"/>
  <c r="AV18" i="2" s="1"/>
  <c r="V5" i="2"/>
  <c r="AV5" i="2" s="1"/>
  <c r="V14" i="2"/>
  <c r="AV14" i="2" s="1"/>
  <c r="AC13" i="2"/>
  <c r="BC13" i="2" s="1"/>
  <c r="AC7" i="2"/>
  <c r="BC7" i="2" s="1"/>
  <c r="AC8" i="2"/>
  <c r="BC8" i="2" s="1"/>
  <c r="AC25" i="2"/>
  <c r="BH12" i="2"/>
  <c r="AB14" i="16"/>
  <c r="BB14" i="16" s="1"/>
  <c r="X8" i="2"/>
  <c r="AX8" i="2" s="1"/>
  <c r="X17" i="2"/>
  <c r="AX17" i="2" s="1"/>
  <c r="W9" i="22"/>
  <c r="AW9" i="22" s="1"/>
  <c r="X21" i="30"/>
  <c r="AX21" i="30" s="1"/>
  <c r="W16" i="8"/>
  <c r="AW16" i="8" s="1"/>
  <c r="W14" i="8"/>
  <c r="AW14" i="8" s="1"/>
  <c r="AC8" i="10"/>
  <c r="BC8" i="10" s="1"/>
  <c r="BF6" i="7"/>
  <c r="BE6" i="7" s="1"/>
  <c r="AA23" i="10"/>
  <c r="BA23" i="10" s="1"/>
  <c r="W16" i="10"/>
  <c r="AW16" i="10" s="1"/>
  <c r="AC17" i="5"/>
  <c r="BC17" i="5" s="1"/>
  <c r="AC23" i="5"/>
  <c r="BC23" i="5" s="1"/>
  <c r="BG12" i="5"/>
  <c r="E34" i="4" a="1"/>
  <c r="E34" i="4" s="1"/>
  <c r="N10" i="4" s="1"/>
  <c r="BF23" i="4"/>
  <c r="BE23" i="4" s="1"/>
  <c r="BF18" i="4"/>
  <c r="BE18" i="4" s="1"/>
  <c r="BF10" i="4"/>
  <c r="BE10" i="4" s="1"/>
  <c r="AC5" i="11"/>
  <c r="BC5" i="11" s="1"/>
  <c r="AC21" i="11"/>
  <c r="BC21" i="11" s="1"/>
  <c r="Y12" i="12"/>
  <c r="X8" i="12"/>
  <c r="AX8" i="12" s="1"/>
  <c r="AA16" i="5"/>
  <c r="BA16" i="5" s="1"/>
  <c r="BF6" i="4"/>
  <c r="BE6" i="4" s="1"/>
  <c r="Y7" i="4"/>
  <c r="AY7" i="4" s="1"/>
  <c r="BF9" i="4"/>
  <c r="BE9" i="4" s="1"/>
  <c r="AB12" i="11"/>
  <c r="E41" i="3" a="1"/>
  <c r="E41" i="3" s="1"/>
  <c r="N17" i="3" s="1"/>
  <c r="E43" i="3" a="1"/>
  <c r="E43" i="3" s="1"/>
  <c r="N19" i="3" s="1"/>
  <c r="BH18" i="3"/>
  <c r="X23" i="3"/>
  <c r="AX23" i="3" s="1"/>
  <c r="X5" i="3"/>
  <c r="AX5" i="3" s="1"/>
  <c r="X10" i="3"/>
  <c r="AX10" i="3" s="1"/>
  <c r="X19" i="3"/>
  <c r="AX19" i="3" s="1"/>
  <c r="X6" i="3"/>
  <c r="AX6" i="3" s="1"/>
  <c r="Z9" i="5"/>
  <c r="AZ9" i="5" s="1"/>
  <c r="AA5" i="7"/>
  <c r="BA5" i="7" s="1"/>
  <c r="AA25" i="15"/>
  <c r="AA14" i="15"/>
  <c r="BA14" i="15" s="1"/>
  <c r="E46" i="2" a="1"/>
  <c r="E46" i="2" s="1"/>
  <c r="N22" i="2" s="1"/>
  <c r="E42" i="2" a="1"/>
  <c r="E42" i="2" s="1"/>
  <c r="N18" i="2" s="1"/>
  <c r="W15" i="2"/>
  <c r="AW15" i="2" s="1"/>
  <c r="W20" i="2"/>
  <c r="AW20" i="2" s="1"/>
  <c r="W14" i="2"/>
  <c r="AW14" i="2" s="1"/>
  <c r="AB19" i="2"/>
  <c r="BB19" i="2" s="1"/>
  <c r="AB25" i="2"/>
  <c r="AA24" i="3"/>
  <c r="BA24" i="3" s="1"/>
  <c r="AA9" i="2"/>
  <c r="BA9" i="2" s="1"/>
  <c r="AA16" i="2"/>
  <c r="BA16" i="2" s="1"/>
  <c r="AA19" i="2"/>
  <c r="BA19" i="2" s="1"/>
  <c r="AA24" i="2"/>
  <c r="BA24" i="2" s="1"/>
  <c r="Y21" i="2"/>
  <c r="AY21" i="2" s="1"/>
  <c r="BF24" i="2"/>
  <c r="BE24" i="2" s="1"/>
  <c r="Z11" i="2"/>
  <c r="AZ11" i="2" s="1"/>
  <c r="Z20" i="2"/>
  <c r="AZ20" i="2" s="1"/>
  <c r="Z7" i="2"/>
  <c r="AZ7" i="2" s="1"/>
  <c r="Z16" i="2"/>
  <c r="AZ16" i="2" s="1"/>
  <c r="BH11" i="2"/>
  <c r="AA23" i="3"/>
  <c r="BA23" i="3" s="1"/>
  <c r="X11" i="2"/>
  <c r="AX11" i="2" s="1"/>
  <c r="W5" i="24"/>
  <c r="AW5" i="24" s="1"/>
  <c r="E41" i="10" a="1"/>
  <c r="E41" i="10" s="1"/>
  <c r="N17" i="10" s="1"/>
  <c r="BG13" i="10"/>
  <c r="E33" i="6" a="1"/>
  <c r="E33" i="6" s="1"/>
  <c r="N9" i="6" s="1"/>
  <c r="E41" i="6" a="1"/>
  <c r="E41" i="6" s="1"/>
  <c r="N17" i="6" s="1"/>
  <c r="W24" i="10"/>
  <c r="AW24" i="10" s="1"/>
  <c r="E29" i="4" a="1"/>
  <c r="E29" i="4" s="1"/>
  <c r="N5" i="4" s="1"/>
  <c r="X15" i="10"/>
  <c r="AX15" i="10" s="1"/>
  <c r="AC18" i="3"/>
  <c r="BC18" i="3" s="1"/>
  <c r="AA19" i="7"/>
  <c r="BA19" i="7" s="1"/>
  <c r="E45" i="2" a="1"/>
  <c r="E45" i="2" s="1"/>
  <c r="N21" i="2" s="1"/>
  <c r="AB7" i="2"/>
  <c r="BB7" i="2" s="1"/>
  <c r="AB6" i="2"/>
  <c r="BB6" i="2" s="1"/>
  <c r="AB15" i="2"/>
  <c r="BB15" i="2" s="1"/>
  <c r="AB24" i="2"/>
  <c r="BB24" i="2" s="1"/>
  <c r="AB11" i="2"/>
  <c r="BB11" i="2" s="1"/>
  <c r="AB20" i="2"/>
  <c r="BB20" i="2" s="1"/>
  <c r="AA11" i="2"/>
  <c r="BA11" i="2" s="1"/>
  <c r="AA7" i="2"/>
  <c r="BA7" i="2" s="1"/>
  <c r="V22" i="2"/>
  <c r="AV22" i="2" s="1"/>
  <c r="V12" i="2"/>
  <c r="Z15" i="2"/>
  <c r="AZ15" i="2" s="1"/>
  <c r="Z24" i="2"/>
  <c r="AZ24" i="2" s="1"/>
  <c r="AC23" i="2"/>
  <c r="BC23" i="2" s="1"/>
  <c r="X15" i="2"/>
  <c r="AX15" i="2" s="1"/>
  <c r="AB14" i="27"/>
  <c r="BB14" i="27" s="1"/>
  <c r="AC17" i="28"/>
  <c r="BC17" i="28" s="1"/>
  <c r="X18" i="29"/>
  <c r="AX18" i="29" s="1"/>
  <c r="V13" i="21"/>
  <c r="AV13" i="21" s="1"/>
  <c r="X6" i="17"/>
  <c r="AX6" i="17" s="1"/>
  <c r="AA12" i="22"/>
  <c r="AA14" i="22"/>
  <c r="BA14" i="22" s="1"/>
  <c r="AA15" i="22"/>
  <c r="BA15" i="22" s="1"/>
  <c r="AA22" i="20"/>
  <c r="BA22" i="20" s="1"/>
  <c r="AB11" i="19"/>
  <c r="BB11" i="19" s="1"/>
  <c r="W26" i="22"/>
  <c r="AW26" i="22" s="1"/>
  <c r="BG7" i="12"/>
  <c r="V21" i="17"/>
  <c r="AV21" i="17" s="1"/>
  <c r="Z20" i="19"/>
  <c r="AZ20" i="19" s="1"/>
  <c r="X15" i="14"/>
  <c r="AX15" i="14" s="1"/>
  <c r="M5" i="12"/>
  <c r="AA17" i="16"/>
  <c r="BA17" i="16" s="1"/>
  <c r="AM20" i="12"/>
  <c r="M13" i="10"/>
  <c r="BF25" i="7"/>
  <c r="BE25" i="7" s="1"/>
  <c r="W9" i="8"/>
  <c r="AW9" i="8" s="1"/>
  <c r="BH8" i="7"/>
  <c r="W17" i="10"/>
  <c r="AW17" i="10" s="1"/>
  <c r="BF16" i="5"/>
  <c r="BE16" i="5" s="1"/>
  <c r="AB25" i="5"/>
  <c r="V22" i="23"/>
  <c r="AV22" i="23" s="1"/>
  <c r="E32" i="4" a="1"/>
  <c r="E32" i="4" s="1"/>
  <c r="N8" i="4" s="1"/>
  <c r="E43" i="4" a="1"/>
  <c r="E43" i="4" s="1"/>
  <c r="N19" i="4" s="1"/>
  <c r="X14" i="10"/>
  <c r="AX14" i="10" s="1"/>
  <c r="V26" i="17"/>
  <c r="AV26" i="17" s="1"/>
  <c r="BF22" i="4"/>
  <c r="BE22" i="4" s="1"/>
  <c r="Z6" i="4"/>
  <c r="AZ6" i="4" s="1"/>
  <c r="BF20" i="4"/>
  <c r="BE20" i="4" s="1"/>
  <c r="AA7" i="5"/>
  <c r="BA7" i="5" s="1"/>
  <c r="BH16" i="3"/>
  <c r="BH5" i="3"/>
  <c r="BH24" i="3"/>
  <c r="W12" i="3"/>
  <c r="W15" i="3"/>
  <c r="AW15" i="3" s="1"/>
  <c r="W7" i="3"/>
  <c r="AW7" i="3" s="1"/>
  <c r="AB25" i="3"/>
  <c r="AB13" i="3"/>
  <c r="BB13" i="3" s="1"/>
  <c r="AB22" i="3"/>
  <c r="BB22" i="3" s="1"/>
  <c r="AB12" i="3"/>
  <c r="AB21" i="3"/>
  <c r="BB21" i="3" s="1"/>
  <c r="AB8" i="3"/>
  <c r="BB8" i="3" s="1"/>
  <c r="AB17" i="3"/>
  <c r="BB17" i="3" s="1"/>
  <c r="AB26" i="3"/>
  <c r="BB26" i="3" s="1"/>
  <c r="V9" i="3"/>
  <c r="AV9" i="3" s="1"/>
  <c r="V18" i="3"/>
  <c r="AV18" i="3" s="1"/>
  <c r="V14" i="3"/>
  <c r="AV14" i="3" s="1"/>
  <c r="V23" i="3"/>
  <c r="AV23" i="3" s="1"/>
  <c r="Z18" i="5"/>
  <c r="AZ18" i="5" s="1"/>
  <c r="AA26" i="7"/>
  <c r="BA26" i="7" s="1"/>
  <c r="BG18" i="2"/>
  <c r="M18" i="2"/>
  <c r="BG14" i="2"/>
  <c r="M14" i="2"/>
  <c r="M19" i="2"/>
  <c r="BG19" i="2"/>
  <c r="E38" i="2" a="1"/>
  <c r="E38" i="2" s="1"/>
  <c r="N14" i="2" s="1"/>
  <c r="E29" i="2" a="1"/>
  <c r="E29" i="2" s="1"/>
  <c r="N5" i="2" s="1"/>
  <c r="E40" i="2" a="1"/>
  <c r="E40" i="2" s="1"/>
  <c r="N16" i="2" s="1"/>
  <c r="E36" i="2" a="1"/>
  <c r="E36" i="2" s="1"/>
  <c r="N12" i="2" s="1"/>
  <c r="W19" i="2"/>
  <c r="AW19" i="2" s="1"/>
  <c r="W6" i="2"/>
  <c r="AW6" i="2" s="1"/>
  <c r="W13" i="2"/>
  <c r="AW13" i="2" s="1"/>
  <c r="W7" i="2"/>
  <c r="AW7" i="2" s="1"/>
  <c r="W26" i="2"/>
  <c r="AW26" i="2" s="1"/>
  <c r="AM17" i="2"/>
  <c r="AL17" i="2"/>
  <c r="AM10" i="2"/>
  <c r="AL10" i="2"/>
  <c r="AL25" i="2"/>
  <c r="AM25" i="2"/>
  <c r="AB22" i="2"/>
  <c r="BB22" i="2" s="1"/>
  <c r="AA8" i="2"/>
  <c r="BA8" i="2" s="1"/>
  <c r="AA12" i="2"/>
  <c r="AA13" i="2"/>
  <c r="BA13" i="2" s="1"/>
  <c r="AA21" i="2"/>
  <c r="BA21" i="2" s="1"/>
  <c r="Y5" i="2"/>
  <c r="AY5" i="2" s="1"/>
  <c r="Y10" i="2"/>
  <c r="AY10" i="2" s="1"/>
  <c r="V19" i="2"/>
  <c r="AV19" i="2" s="1"/>
  <c r="BF7" i="2"/>
  <c r="BE7" i="2" s="1"/>
  <c r="BF16" i="2"/>
  <c r="BE16" i="2" s="1"/>
  <c r="BF25" i="2"/>
  <c r="BE25" i="2" s="1"/>
  <c r="BF12" i="2"/>
  <c r="BE12" i="2" s="1"/>
  <c r="BF21" i="2"/>
  <c r="BE21" i="2" s="1"/>
  <c r="Z8" i="2"/>
  <c r="AZ8" i="2" s="1"/>
  <c r="Z17" i="2"/>
  <c r="AZ17" i="2" s="1"/>
  <c r="Z26" i="2"/>
  <c r="AZ26" i="2" s="1"/>
  <c r="Z13" i="2"/>
  <c r="AZ13" i="2" s="1"/>
  <c r="Z22" i="2"/>
  <c r="AZ22" i="2" s="1"/>
  <c r="AC12" i="2"/>
  <c r="AC11" i="2"/>
  <c r="BC11" i="2" s="1"/>
  <c r="BH17" i="2"/>
  <c r="BH9" i="2"/>
  <c r="BH19" i="2"/>
  <c r="BH22" i="2"/>
  <c r="Y14" i="16"/>
  <c r="AY14" i="16" s="1"/>
  <c r="Z23" i="10"/>
  <c r="AZ23" i="10" s="1"/>
  <c r="BF19" i="4"/>
  <c r="BE19" i="4" s="1"/>
  <c r="BG16" i="2"/>
  <c r="M16" i="2"/>
  <c r="M17" i="2"/>
  <c r="BG17" i="2"/>
  <c r="AM5" i="2"/>
  <c r="AL5" i="2"/>
  <c r="AM20" i="2"/>
  <c r="AL20" i="2"/>
  <c r="AL12" i="2"/>
  <c r="AM12" i="2"/>
  <c r="AL26" i="2"/>
  <c r="AM26" i="2"/>
  <c r="AB8" i="2"/>
  <c r="BB8" i="2" s="1"/>
  <c r="BF23" i="2"/>
  <c r="BE23" i="2" s="1"/>
  <c r="V23" i="2"/>
  <c r="AV23" i="2" s="1"/>
  <c r="AC19" i="2"/>
  <c r="BC19" i="2" s="1"/>
  <c r="BH14" i="2"/>
  <c r="BH16" i="2"/>
  <c r="BH21" i="2"/>
  <c r="Z12" i="18"/>
  <c r="Y18" i="17"/>
  <c r="AY18" i="17" s="1"/>
  <c r="Y5" i="14"/>
  <c r="AY5" i="14" s="1"/>
  <c r="Z24" i="29"/>
  <c r="AZ24" i="29" s="1"/>
  <c r="X23" i="30"/>
  <c r="AX23" i="30" s="1"/>
  <c r="BG8" i="16"/>
  <c r="W7" i="18"/>
  <c r="AW7" i="18" s="1"/>
  <c r="V25" i="17"/>
  <c r="BH6" i="12"/>
  <c r="Y22" i="23"/>
  <c r="AY22" i="23" s="1"/>
  <c r="Z14" i="12"/>
  <c r="AZ14" i="12" s="1"/>
  <c r="BH9" i="10"/>
  <c r="BG7" i="10"/>
  <c r="BG24" i="10"/>
  <c r="W11" i="8"/>
  <c r="AW11" i="8" s="1"/>
  <c r="AA10" i="10"/>
  <c r="BA10" i="10" s="1"/>
  <c r="E30" i="6" a="1"/>
  <c r="E30" i="6" s="1"/>
  <c r="N6" i="6" s="1"/>
  <c r="W22" i="10"/>
  <c r="AW22" i="10" s="1"/>
  <c r="AA8" i="10"/>
  <c r="BA8" i="10" s="1"/>
  <c r="E43" i="5" a="1"/>
  <c r="E43" i="5" s="1"/>
  <c r="N19" i="5" s="1"/>
  <c r="BF7" i="4"/>
  <c r="BE7" i="4" s="1"/>
  <c r="E29" i="3" a="1"/>
  <c r="E29" i="3" s="1"/>
  <c r="N5" i="3" s="1"/>
  <c r="BH10" i="3"/>
  <c r="BH17" i="3"/>
  <c r="W11" i="3"/>
  <c r="AW11" i="3" s="1"/>
  <c r="V10" i="3"/>
  <c r="AV10" i="3" s="1"/>
  <c r="V8" i="3"/>
  <c r="AV8" i="3" s="1"/>
  <c r="BG6" i="2"/>
  <c r="M6" i="2"/>
  <c r="BG20" i="2"/>
  <c r="M20" i="2"/>
  <c r="E44" i="2" a="1"/>
  <c r="E44" i="2" s="1"/>
  <c r="N20" i="2" s="1"/>
  <c r="BG21" i="2"/>
  <c r="M21" i="2"/>
  <c r="BG24" i="2"/>
  <c r="M24" i="2"/>
  <c r="AM7" i="2"/>
  <c r="AL7" i="2"/>
  <c r="AL6" i="2"/>
  <c r="AM6" i="2"/>
  <c r="AM13" i="2"/>
  <c r="AL13" i="2"/>
  <c r="AM21" i="2"/>
  <c r="AL21" i="2"/>
  <c r="AA11" i="3"/>
  <c r="BA11" i="3" s="1"/>
  <c r="AA15" i="2"/>
  <c r="BA15" i="2" s="1"/>
  <c r="BF17" i="2"/>
  <c r="BE17" i="2" s="1"/>
  <c r="BF14" i="2"/>
  <c r="BE14" i="2" s="1"/>
  <c r="BF10" i="2"/>
  <c r="BE10" i="2" s="1"/>
  <c r="BF19" i="2"/>
  <c r="BE19" i="2" s="1"/>
  <c r="BF6" i="2"/>
  <c r="BE6" i="2" s="1"/>
  <c r="BF15" i="2"/>
  <c r="BE15" i="2" s="1"/>
  <c r="Z25" i="2"/>
  <c r="BH6" i="2"/>
  <c r="BH18" i="2"/>
  <c r="BH23" i="2"/>
  <c r="BH11" i="7"/>
  <c r="AB26" i="16"/>
  <c r="BB26" i="16" s="1"/>
  <c r="BG24" i="12"/>
  <c r="W6" i="10"/>
  <c r="AW6" i="10" s="1"/>
  <c r="BH10" i="6"/>
  <c r="BH21" i="6"/>
  <c r="AA18" i="10"/>
  <c r="BA18" i="10" s="1"/>
  <c r="AA17" i="10"/>
  <c r="BA17" i="10" s="1"/>
  <c r="BG20" i="5"/>
  <c r="E32" i="5" a="1"/>
  <c r="E32" i="5" s="1"/>
  <c r="N8" i="5" s="1"/>
  <c r="E49" i="5" a="1"/>
  <c r="E49" i="5" s="1"/>
  <c r="N25" i="5" s="1"/>
  <c r="BG16" i="5"/>
  <c r="E46" i="5" a="1"/>
  <c r="E46" i="5" s="1"/>
  <c r="N22" i="5" s="1"/>
  <c r="BH6" i="5"/>
  <c r="BH26" i="5"/>
  <c r="V18" i="23"/>
  <c r="AV18" i="23" s="1"/>
  <c r="Z17" i="10"/>
  <c r="AZ17" i="10" s="1"/>
  <c r="Z9" i="10"/>
  <c r="AZ9" i="10" s="1"/>
  <c r="Z8" i="10"/>
  <c r="AZ8" i="10" s="1"/>
  <c r="V17" i="23"/>
  <c r="AV17" i="23" s="1"/>
  <c r="AC23" i="10"/>
  <c r="BC23" i="10" s="1"/>
  <c r="E35" i="4" a="1"/>
  <c r="E35" i="4" s="1"/>
  <c r="N11" i="4" s="1"/>
  <c r="X8" i="10"/>
  <c r="AX8" i="10" s="1"/>
  <c r="BF24" i="4"/>
  <c r="BE24" i="4" s="1"/>
  <c r="Y9" i="4"/>
  <c r="AY9" i="4" s="1"/>
  <c r="Y13" i="4"/>
  <c r="AY13" i="4" s="1"/>
  <c r="BF12" i="4"/>
  <c r="BE12" i="4" s="1"/>
  <c r="AB15" i="11"/>
  <c r="BB15" i="11" s="1"/>
  <c r="BH11" i="3"/>
  <c r="X17" i="10"/>
  <c r="AX17" i="10" s="1"/>
  <c r="W13" i="3"/>
  <c r="AW13" i="3" s="1"/>
  <c r="W18" i="3"/>
  <c r="AW18" i="3" s="1"/>
  <c r="W22" i="3"/>
  <c r="AW22" i="3" s="1"/>
  <c r="BF22" i="3"/>
  <c r="BE22" i="3" s="1"/>
  <c r="BF18" i="3"/>
  <c r="BE18" i="3" s="1"/>
  <c r="AA16" i="7"/>
  <c r="BA16" i="7" s="1"/>
  <c r="X14" i="11"/>
  <c r="AX14" i="11" s="1"/>
  <c r="AC12" i="3"/>
  <c r="AC8" i="3"/>
  <c r="BC8" i="3" s="1"/>
  <c r="Z14" i="5"/>
  <c r="AZ14" i="5" s="1"/>
  <c r="Z10" i="5"/>
  <c r="AZ10" i="5" s="1"/>
  <c r="Z22" i="5"/>
  <c r="AZ22" i="5" s="1"/>
  <c r="Z19" i="5"/>
  <c r="AZ19" i="5" s="1"/>
  <c r="AA14" i="7"/>
  <c r="BA14" i="7" s="1"/>
  <c r="AA21" i="15"/>
  <c r="BA21" i="15" s="1"/>
  <c r="M5" i="2"/>
  <c r="BG5" i="2"/>
  <c r="BG8" i="2"/>
  <c r="M8" i="2"/>
  <c r="BG12" i="2"/>
  <c r="M12" i="2"/>
  <c r="M22" i="2"/>
  <c r="BG22" i="2"/>
  <c r="BG23" i="2"/>
  <c r="M23" i="2"/>
  <c r="E31" i="2" a="1"/>
  <c r="E31" i="2" s="1"/>
  <c r="N7" i="2" s="1"/>
  <c r="E49" i="2" a="1"/>
  <c r="E49" i="2" s="1"/>
  <c r="N25" i="2" s="1"/>
  <c r="W10" i="2"/>
  <c r="AW10" i="2" s="1"/>
  <c r="W17" i="2"/>
  <c r="AW17" i="2" s="1"/>
  <c r="AM9" i="2"/>
  <c r="AL9" i="2"/>
  <c r="AL8" i="2"/>
  <c r="AM8" i="2"/>
  <c r="AM15" i="2"/>
  <c r="AL15" i="2"/>
  <c r="AL23" i="2"/>
  <c r="AM23" i="2"/>
  <c r="AB13" i="2"/>
  <c r="BB13" i="2" s="1"/>
  <c r="Y14" i="2"/>
  <c r="AY14" i="2" s="1"/>
  <c r="Y15" i="2"/>
  <c r="AY15" i="2" s="1"/>
  <c r="Y11" i="2"/>
  <c r="AY11" i="2" s="1"/>
  <c r="BF20" i="2"/>
  <c r="BE20" i="2" s="1"/>
  <c r="BF8" i="2"/>
  <c r="BE8" i="2" s="1"/>
  <c r="V8" i="2"/>
  <c r="AV8" i="2" s="1"/>
  <c r="V17" i="2"/>
  <c r="AV17" i="2" s="1"/>
  <c r="V26" i="2"/>
  <c r="AV26" i="2" s="1"/>
  <c r="AC15" i="2"/>
  <c r="BC15" i="2" s="1"/>
  <c r="AC14" i="2"/>
  <c r="BC14" i="2" s="1"/>
  <c r="AC10" i="2"/>
  <c r="BC10" i="2" s="1"/>
  <c r="BH15" i="2"/>
  <c r="BH8" i="2"/>
  <c r="BH20" i="2"/>
  <c r="BH24" i="2"/>
  <c r="AA14" i="3"/>
  <c r="BA14" i="3" s="1"/>
  <c r="X16" i="22"/>
  <c r="AX16" i="22" s="1"/>
  <c r="BG8" i="12"/>
  <c r="Y19" i="10"/>
  <c r="AY19" i="10" s="1"/>
  <c r="AB6" i="22"/>
  <c r="BB6" i="22" s="1"/>
  <c r="E40" i="29" a="1"/>
  <c r="E40" i="29" s="1"/>
  <c r="N16" i="29" s="1"/>
  <c r="AB7" i="27"/>
  <c r="BB7" i="27" s="1"/>
  <c r="AC7" i="28"/>
  <c r="BC7" i="28" s="1"/>
  <c r="W17" i="19"/>
  <c r="AW17" i="19" s="1"/>
  <c r="AB19" i="19"/>
  <c r="BB19" i="19" s="1"/>
  <c r="V17" i="18"/>
  <c r="AV17" i="18" s="1"/>
  <c r="AB11" i="17"/>
  <c r="BB11" i="17" s="1"/>
  <c r="V8" i="17"/>
  <c r="AV8" i="17" s="1"/>
  <c r="Z15" i="12"/>
  <c r="AZ15" i="12" s="1"/>
  <c r="Z24" i="12"/>
  <c r="AZ24" i="12" s="1"/>
  <c r="BG11" i="10"/>
  <c r="BG18" i="12"/>
  <c r="BH6" i="7"/>
  <c r="BH13" i="7"/>
  <c r="W22" i="7"/>
  <c r="AW22" i="7" s="1"/>
  <c r="AA13" i="10"/>
  <c r="BA13" i="10" s="1"/>
  <c r="AA19" i="10"/>
  <c r="BA19" i="10" s="1"/>
  <c r="X24" i="6"/>
  <c r="AX24" i="6" s="1"/>
  <c r="W19" i="5"/>
  <c r="AW19" i="5" s="1"/>
  <c r="E40" i="5" a="1"/>
  <c r="E40" i="5" s="1"/>
  <c r="N16" i="5" s="1"/>
  <c r="E34" i="5" a="1"/>
  <c r="E34" i="5" s="1"/>
  <c r="N10" i="5" s="1"/>
  <c r="BH18" i="5"/>
  <c r="X23" i="11"/>
  <c r="AX23" i="11" s="1"/>
  <c r="BH13" i="4"/>
  <c r="X23" i="10"/>
  <c r="AX23" i="10" s="1"/>
  <c r="Z21" i="12"/>
  <c r="AZ21" i="12" s="1"/>
  <c r="Z24" i="4"/>
  <c r="AZ24" i="4" s="1"/>
  <c r="BF26" i="4"/>
  <c r="BE26" i="4" s="1"/>
  <c r="X24" i="10"/>
  <c r="AX24" i="10" s="1"/>
  <c r="AB10" i="11"/>
  <c r="BB10" i="11" s="1"/>
  <c r="AC24" i="11"/>
  <c r="BC24" i="11" s="1"/>
  <c r="Y5" i="12"/>
  <c r="AY5" i="12" s="1"/>
  <c r="Y13" i="12"/>
  <c r="AY13" i="12" s="1"/>
  <c r="Y17" i="12"/>
  <c r="AY17" i="12" s="1"/>
  <c r="AC14" i="11"/>
  <c r="BC14" i="11" s="1"/>
  <c r="X21" i="12"/>
  <c r="AX21" i="12" s="1"/>
  <c r="AM24" i="12"/>
  <c r="X7" i="12"/>
  <c r="AX7" i="12" s="1"/>
  <c r="X26" i="12"/>
  <c r="AX26" i="12" s="1"/>
  <c r="W9" i="19"/>
  <c r="AW9" i="19" s="1"/>
  <c r="AA9" i="5"/>
  <c r="BA9" i="5" s="1"/>
  <c r="AA21" i="5"/>
  <c r="BA21" i="5" s="1"/>
  <c r="AA13" i="5"/>
  <c r="BA13" i="5" s="1"/>
  <c r="BF13" i="4"/>
  <c r="BE13" i="4" s="1"/>
  <c r="E32" i="3" a="1"/>
  <c r="E32" i="3" s="1"/>
  <c r="N8" i="3" s="1"/>
  <c r="E44" i="3" a="1"/>
  <c r="E44" i="3" s="1"/>
  <c r="N20" i="3" s="1"/>
  <c r="E39" i="3" a="1"/>
  <c r="E39" i="3" s="1"/>
  <c r="N15" i="3" s="1"/>
  <c r="BH7" i="3"/>
  <c r="BH22" i="3"/>
  <c r="W9" i="3"/>
  <c r="AW9" i="3" s="1"/>
  <c r="AB9" i="3"/>
  <c r="BB9" i="3" s="1"/>
  <c r="AB18" i="3"/>
  <c r="BB18" i="3" s="1"/>
  <c r="AB5" i="3"/>
  <c r="BB5" i="3" s="1"/>
  <c r="V6" i="3"/>
  <c r="AV6" i="3" s="1"/>
  <c r="V15" i="3"/>
  <c r="AV15" i="3" s="1"/>
  <c r="V24" i="3"/>
  <c r="AV24" i="3" s="1"/>
  <c r="W9" i="10"/>
  <c r="AW9" i="10" s="1"/>
  <c r="X26" i="3"/>
  <c r="AX26" i="3" s="1"/>
  <c r="X13" i="3"/>
  <c r="AX13" i="3" s="1"/>
  <c r="X22" i="3"/>
  <c r="AX22" i="3" s="1"/>
  <c r="X9" i="3"/>
  <c r="AX9" i="3" s="1"/>
  <c r="X18" i="3"/>
  <c r="AX18" i="3" s="1"/>
  <c r="Z23" i="5"/>
  <c r="AZ23" i="5" s="1"/>
  <c r="M7" i="2"/>
  <c r="BG7" i="2"/>
  <c r="M10" i="2"/>
  <c r="BG10" i="2"/>
  <c r="BG13" i="2"/>
  <c r="M13" i="2"/>
  <c r="E41" i="2" a="1"/>
  <c r="E41" i="2" s="1"/>
  <c r="N17" i="2" s="1"/>
  <c r="BG25" i="2"/>
  <c r="M25" i="2"/>
  <c r="E34" i="2" a="1"/>
  <c r="E34" i="2" s="1"/>
  <c r="N10" i="2" s="1"/>
  <c r="E30" i="2" a="1"/>
  <c r="E30" i="2" s="1"/>
  <c r="N6" i="2" s="1"/>
  <c r="E48" i="2" a="1"/>
  <c r="E48" i="2" s="1"/>
  <c r="N24" i="2" s="1"/>
  <c r="W16" i="2"/>
  <c r="AW16" i="2" s="1"/>
  <c r="AL11" i="2"/>
  <c r="AM11" i="2"/>
  <c r="AL14" i="2"/>
  <c r="AM14" i="2"/>
  <c r="AM19" i="2"/>
  <c r="AL19" i="2"/>
  <c r="AM24" i="2"/>
  <c r="AL24" i="2"/>
  <c r="AA17" i="2"/>
  <c r="BA17" i="2" s="1"/>
  <c r="AA6" i="2"/>
  <c r="BA6" i="2" s="1"/>
  <c r="AA22" i="2"/>
  <c r="BA22" i="2" s="1"/>
  <c r="Y12" i="2"/>
  <c r="V10" i="2"/>
  <c r="AV10" i="2" s="1"/>
  <c r="BF11" i="2"/>
  <c r="BE11" i="2" s="1"/>
  <c r="BF26" i="2"/>
  <c r="BE26" i="2" s="1"/>
  <c r="BF13" i="2"/>
  <c r="BE13" i="2" s="1"/>
  <c r="BF22" i="2"/>
  <c r="BE22" i="2" s="1"/>
  <c r="BF9" i="2"/>
  <c r="BE9" i="2" s="1"/>
  <c r="BF18" i="2"/>
  <c r="BE18" i="2" s="1"/>
  <c r="Z9" i="2"/>
  <c r="AZ9" i="2" s="1"/>
  <c r="Z5" i="2"/>
  <c r="AZ5" i="2" s="1"/>
  <c r="Z14" i="2"/>
  <c r="AZ14" i="2" s="1"/>
  <c r="Z23" i="2"/>
  <c r="AZ23" i="2" s="1"/>
  <c r="Z10" i="2"/>
  <c r="AZ10" i="2" s="1"/>
  <c r="Z19" i="2"/>
  <c r="AZ19" i="2" s="1"/>
  <c r="AC18" i="2"/>
  <c r="BC18" i="2" s="1"/>
  <c r="BH5" i="2"/>
  <c r="BH10" i="2"/>
  <c r="BH25" i="2"/>
  <c r="AA10" i="3"/>
  <c r="BA10" i="3" s="1"/>
  <c r="AB24" i="24"/>
  <c r="BB24" i="24" s="1"/>
  <c r="Y24" i="16"/>
  <c r="AY24" i="16" s="1"/>
  <c r="Z26" i="7"/>
  <c r="AZ26" i="7" s="1"/>
  <c r="AA6" i="6"/>
  <c r="BA6" i="6" s="1"/>
  <c r="W14" i="19"/>
  <c r="AW14" i="19" s="1"/>
  <c r="BH17" i="17"/>
  <c r="Y17" i="23"/>
  <c r="AY17" i="23" s="1"/>
  <c r="W13" i="11"/>
  <c r="AW13" i="11" s="1"/>
  <c r="BG20" i="22"/>
  <c r="X5" i="17"/>
  <c r="AX5" i="17" s="1"/>
  <c r="X6" i="15"/>
  <c r="AX6" i="15" s="1"/>
  <c r="W14" i="22"/>
  <c r="AW14" i="22" s="1"/>
  <c r="V15" i="18"/>
  <c r="AV15" i="18" s="1"/>
  <c r="E31" i="12" a="1"/>
  <c r="E31" i="12" s="1"/>
  <c r="N7" i="12" s="1"/>
  <c r="Y8" i="23"/>
  <c r="AY8" i="23" s="1"/>
  <c r="V11" i="23"/>
  <c r="AV11" i="23" s="1"/>
  <c r="Z17" i="12"/>
  <c r="AZ17" i="12" s="1"/>
  <c r="M24" i="12"/>
  <c r="AA7" i="8"/>
  <c r="BA7" i="8" s="1"/>
  <c r="BH20" i="12"/>
  <c r="W7" i="8"/>
  <c r="AW7" i="8" s="1"/>
  <c r="AB15" i="16"/>
  <c r="BB15" i="16" s="1"/>
  <c r="W25" i="7"/>
  <c r="W17" i="7"/>
  <c r="AW17" i="7" s="1"/>
  <c r="BH19" i="5"/>
  <c r="E33" i="4" a="1"/>
  <c r="E33" i="4" s="1"/>
  <c r="N9" i="4" s="1"/>
  <c r="BF11" i="4"/>
  <c r="BE11" i="4" s="1"/>
  <c r="X10" i="10"/>
  <c r="AX10" i="10" s="1"/>
  <c r="AC10" i="11"/>
  <c r="BC10" i="11" s="1"/>
  <c r="AC22" i="11"/>
  <c r="BC22" i="11" s="1"/>
  <c r="AC17" i="11"/>
  <c r="BC17" i="11" s="1"/>
  <c r="Y15" i="12"/>
  <c r="AY15" i="12" s="1"/>
  <c r="Y20" i="12"/>
  <c r="AY20" i="12" s="1"/>
  <c r="X12" i="12"/>
  <c r="X24" i="12"/>
  <c r="AX24" i="12" s="1"/>
  <c r="X9" i="12"/>
  <c r="AX9" i="12" s="1"/>
  <c r="AA8" i="5"/>
  <c r="BA8" i="5" s="1"/>
  <c r="AA6" i="5"/>
  <c r="BA6" i="5" s="1"/>
  <c r="AA20" i="5"/>
  <c r="BA20" i="5" s="1"/>
  <c r="BH8" i="3"/>
  <c r="E47" i="3" a="1"/>
  <c r="E47" i="3" s="1"/>
  <c r="N23" i="3" s="1"/>
  <c r="E46" i="3" a="1"/>
  <c r="E46" i="3" s="1"/>
  <c r="N22" i="3" s="1"/>
  <c r="E42" i="3" a="1"/>
  <c r="E42" i="3" s="1"/>
  <c r="N18" i="3" s="1"/>
  <c r="BH23" i="3"/>
  <c r="W14" i="3"/>
  <c r="AW14" i="3" s="1"/>
  <c r="W21" i="3"/>
  <c r="AW21" i="3" s="1"/>
  <c r="W16" i="3"/>
  <c r="AW16" i="3" s="1"/>
  <c r="W25" i="3"/>
  <c r="V13" i="3"/>
  <c r="AV13" i="3" s="1"/>
  <c r="BF7" i="3"/>
  <c r="BE7" i="3" s="1"/>
  <c r="BF16" i="3"/>
  <c r="BE16" i="3" s="1"/>
  <c r="BF25" i="3"/>
  <c r="BE25" i="3" s="1"/>
  <c r="BF12" i="3"/>
  <c r="BE12" i="3" s="1"/>
  <c r="BF21" i="3"/>
  <c r="BE21" i="3" s="1"/>
  <c r="Z12" i="5"/>
  <c r="Z24" i="5"/>
  <c r="AZ24" i="5" s="1"/>
  <c r="M9" i="2"/>
  <c r="BG9" i="2"/>
  <c r="M11" i="2"/>
  <c r="BG11" i="2"/>
  <c r="M15" i="2"/>
  <c r="BG15" i="2"/>
  <c r="M26" i="2"/>
  <c r="BG26" i="2"/>
  <c r="E37" i="2" a="1"/>
  <c r="E37" i="2" s="1"/>
  <c r="N13" i="2" s="1"/>
  <c r="E33" i="2" a="1"/>
  <c r="E33" i="2" s="1"/>
  <c r="N9" i="2" s="1"/>
  <c r="W18" i="2"/>
  <c r="AW18" i="2" s="1"/>
  <c r="W23" i="2"/>
  <c r="AW23" i="2" s="1"/>
  <c r="AM16" i="2"/>
  <c r="AL16" i="2"/>
  <c r="AM18" i="2"/>
  <c r="AL18" i="2"/>
  <c r="AM22" i="2"/>
  <c r="AL22" i="2"/>
  <c r="AA19" i="3"/>
  <c r="BA19" i="3" s="1"/>
  <c r="AA16" i="3"/>
  <c r="BA16" i="3" s="1"/>
  <c r="AB9" i="2"/>
  <c r="BB9" i="2" s="1"/>
  <c r="AB18" i="2"/>
  <c r="BB18" i="2" s="1"/>
  <c r="AB5" i="2"/>
  <c r="BB5" i="2" s="1"/>
  <c r="AB14" i="2"/>
  <c r="BB14" i="2" s="1"/>
  <c r="AB23" i="2"/>
  <c r="BB23" i="2" s="1"/>
  <c r="AA14" i="2"/>
  <c r="BA14" i="2" s="1"/>
  <c r="AA5" i="2"/>
  <c r="BA5" i="2" s="1"/>
  <c r="AA18" i="2"/>
  <c r="BA18" i="2" s="1"/>
  <c r="Y25" i="2"/>
  <c r="Y7" i="2"/>
  <c r="AY7" i="2" s="1"/>
  <c r="Y6" i="2"/>
  <c r="AY6" i="2" s="1"/>
  <c r="Y17" i="2"/>
  <c r="AY17" i="2" s="1"/>
  <c r="Y18" i="2"/>
  <c r="AY18" i="2" s="1"/>
  <c r="Y23" i="2"/>
  <c r="AY23" i="2" s="1"/>
  <c r="V13" i="2"/>
  <c r="AV13" i="2" s="1"/>
  <c r="BF5" i="2"/>
  <c r="BE5" i="2" s="1"/>
  <c r="V6" i="2"/>
  <c r="AV6" i="2" s="1"/>
  <c r="V15" i="2"/>
  <c r="AV15" i="2" s="1"/>
  <c r="V24" i="2"/>
  <c r="AV24" i="2" s="1"/>
  <c r="V11" i="2"/>
  <c r="AV11" i="2" s="1"/>
  <c r="V20" i="2"/>
  <c r="AV20" i="2" s="1"/>
  <c r="Z12" i="2"/>
  <c r="AC26" i="2"/>
  <c r="BC26" i="2" s="1"/>
  <c r="AC16" i="2"/>
  <c r="BC16" i="2" s="1"/>
  <c r="AC22" i="2"/>
  <c r="BC22" i="2" s="1"/>
  <c r="BH7" i="2"/>
  <c r="BH13" i="2"/>
  <c r="BH26" i="2"/>
  <c r="AC7" i="15"/>
  <c r="BC7" i="15" s="1"/>
  <c r="Z21" i="7"/>
  <c r="AZ21" i="7" s="1"/>
  <c r="BF8" i="4"/>
  <c r="BE8" i="4" s="1"/>
  <c r="BF17" i="4"/>
  <c r="BE17" i="4" s="1"/>
  <c r="BF25" i="4"/>
  <c r="BE25" i="4" s="1"/>
  <c r="BF21" i="4"/>
  <c r="BE21" i="4" s="1"/>
  <c r="M7" i="3"/>
  <c r="BG7" i="3"/>
  <c r="BG21" i="3"/>
  <c r="M21" i="3"/>
  <c r="W24" i="3"/>
  <c r="AW24" i="3" s="1"/>
  <c r="BF5" i="3"/>
  <c r="BE5" i="3" s="1"/>
  <c r="AM5" i="3"/>
  <c r="AL5" i="3"/>
  <c r="AL11" i="3"/>
  <c r="AM11" i="3"/>
  <c r="AL19" i="3"/>
  <c r="AM19" i="3"/>
  <c r="W22" i="22"/>
  <c r="AW22" i="22" s="1"/>
  <c r="AL20" i="12"/>
  <c r="V16" i="17"/>
  <c r="AV16" i="17" s="1"/>
  <c r="V7" i="23"/>
  <c r="AV7" i="23" s="1"/>
  <c r="E29" i="11" a="1"/>
  <c r="E29" i="11" s="1"/>
  <c r="N5" i="11" s="1"/>
  <c r="Z26" i="12"/>
  <c r="AZ26" i="12" s="1"/>
  <c r="AC18" i="10"/>
  <c r="BC18" i="10" s="1"/>
  <c r="W10" i="8"/>
  <c r="AW10" i="8" s="1"/>
  <c r="BH17" i="6"/>
  <c r="E38" i="6" a="1"/>
  <c r="E38" i="6" s="1"/>
  <c r="N14" i="6" s="1"/>
  <c r="AA22" i="6"/>
  <c r="BA22" i="6" s="1"/>
  <c r="Y18" i="6"/>
  <c r="AY18" i="6" s="1"/>
  <c r="AA7" i="10"/>
  <c r="BA7" i="10" s="1"/>
  <c r="BG10" i="3"/>
  <c r="M10" i="3"/>
  <c r="M12" i="3"/>
  <c r="BG12" i="3"/>
  <c r="M16" i="3"/>
  <c r="BG16" i="3"/>
  <c r="M23" i="3"/>
  <c r="BG23" i="3"/>
  <c r="BH20" i="3"/>
  <c r="V16" i="3"/>
  <c r="AV16" i="3" s="1"/>
  <c r="BF17" i="3"/>
  <c r="BE17" i="3" s="1"/>
  <c r="V5" i="3"/>
  <c r="AV5" i="3" s="1"/>
  <c r="AM6" i="3"/>
  <c r="AL6" i="3"/>
  <c r="AM9" i="3"/>
  <c r="AL9" i="3"/>
  <c r="AL14" i="3"/>
  <c r="AM14" i="3"/>
  <c r="AL21" i="3"/>
  <c r="AM21" i="3"/>
  <c r="AC9" i="3"/>
  <c r="BC9" i="3" s="1"/>
  <c r="AA13" i="15"/>
  <c r="BA13" i="15" s="1"/>
  <c r="W14" i="15"/>
  <c r="AW14" i="15" s="1"/>
  <c r="AA10" i="9"/>
  <c r="BA10" i="9" s="1"/>
  <c r="Y22" i="27"/>
  <c r="AY22" i="27" s="1"/>
  <c r="AA22" i="29"/>
  <c r="BA22" i="29" s="1"/>
  <c r="X12" i="29"/>
  <c r="W26" i="19"/>
  <c r="AW26" i="19" s="1"/>
  <c r="AC13" i="21"/>
  <c r="BC13" i="21" s="1"/>
  <c r="AA24" i="19"/>
  <c r="BA24" i="19" s="1"/>
  <c r="V15" i="23"/>
  <c r="AV15" i="23" s="1"/>
  <c r="E49" i="11" a="1"/>
  <c r="E49" i="11" s="1"/>
  <c r="N25" i="11" s="1"/>
  <c r="BG21" i="10"/>
  <c r="E49" i="10" a="1"/>
  <c r="E49" i="10" s="1"/>
  <c r="N25" i="10" s="1"/>
  <c r="E45" i="10" a="1"/>
  <c r="E45" i="10" s="1"/>
  <c r="N21" i="10" s="1"/>
  <c r="BH19" i="10"/>
  <c r="AB10" i="9"/>
  <c r="BB10" i="9" s="1"/>
  <c r="Y14" i="9"/>
  <c r="AY14" i="9" s="1"/>
  <c r="AB10" i="16"/>
  <c r="BB10" i="16" s="1"/>
  <c r="BH15" i="7"/>
  <c r="W25" i="8"/>
  <c r="AC21" i="10"/>
  <c r="BC21" i="10" s="1"/>
  <c r="X11" i="6"/>
  <c r="AX11" i="6" s="1"/>
  <c r="BF23" i="5"/>
  <c r="BE23" i="5" s="1"/>
  <c r="M15" i="5"/>
  <c r="BH8" i="5"/>
  <c r="BH7" i="4"/>
  <c r="BH24" i="4"/>
  <c r="BH22" i="4"/>
  <c r="Z6" i="10"/>
  <c r="AZ6" i="10" s="1"/>
  <c r="AA7" i="4"/>
  <c r="BA7" i="4" s="1"/>
  <c r="BF15" i="4"/>
  <c r="BE15" i="4" s="1"/>
  <c r="BG5" i="3"/>
  <c r="M5" i="3"/>
  <c r="M11" i="3"/>
  <c r="BG11" i="3"/>
  <c r="M9" i="3"/>
  <c r="BG9" i="3"/>
  <c r="M20" i="3"/>
  <c r="BG20" i="3"/>
  <c r="BG25" i="3"/>
  <c r="M25" i="3"/>
  <c r="E31" i="3" a="1"/>
  <c r="E31" i="3" s="1"/>
  <c r="N7" i="3" s="1"/>
  <c r="E49" i="3" a="1"/>
  <c r="E49" i="3" s="1"/>
  <c r="N25" i="3" s="1"/>
  <c r="E45" i="3" a="1"/>
  <c r="E45" i="3" s="1"/>
  <c r="N21" i="3" s="1"/>
  <c r="W23" i="3"/>
  <c r="AW23" i="3" s="1"/>
  <c r="W5" i="3"/>
  <c r="AW5" i="3" s="1"/>
  <c r="W8" i="3"/>
  <c r="AW8" i="3" s="1"/>
  <c r="W19" i="3"/>
  <c r="AW19" i="3" s="1"/>
  <c r="BF8" i="3"/>
  <c r="BE8" i="3" s="1"/>
  <c r="V22" i="3"/>
  <c r="AV22" i="3" s="1"/>
  <c r="BF10" i="3"/>
  <c r="BE10" i="3" s="1"/>
  <c r="BF19" i="3"/>
  <c r="BE19" i="3" s="1"/>
  <c r="BF6" i="3"/>
  <c r="BE6" i="3" s="1"/>
  <c r="BF15" i="3"/>
  <c r="BE15" i="3" s="1"/>
  <c r="BF24" i="3"/>
  <c r="BE24" i="3" s="1"/>
  <c r="AM7" i="3"/>
  <c r="AL7" i="3"/>
  <c r="AM10" i="3"/>
  <c r="AL10" i="3"/>
  <c r="AM18" i="3"/>
  <c r="AL18" i="3"/>
  <c r="AM23" i="3"/>
  <c r="AL23" i="3"/>
  <c r="X17" i="3"/>
  <c r="AX17" i="3" s="1"/>
  <c r="AC23" i="3"/>
  <c r="BC23" i="3" s="1"/>
  <c r="AC15" i="3"/>
  <c r="BC15" i="3" s="1"/>
  <c r="Z21" i="5"/>
  <c r="AZ21" i="5" s="1"/>
  <c r="Z15" i="5"/>
  <c r="AZ15" i="5" s="1"/>
  <c r="Z15" i="8"/>
  <c r="AZ15" i="8" s="1"/>
  <c r="AB8" i="26"/>
  <c r="BB8" i="26" s="1"/>
  <c r="X24" i="30"/>
  <c r="AX24" i="30" s="1"/>
  <c r="AC14" i="21"/>
  <c r="BC14" i="21" s="1"/>
  <c r="X18" i="30"/>
  <c r="AX18" i="30" s="1"/>
  <c r="BG20" i="15"/>
  <c r="V14" i="18"/>
  <c r="AV14" i="18" s="1"/>
  <c r="M18" i="12"/>
  <c r="BH10" i="12"/>
  <c r="Z8" i="12"/>
  <c r="AZ8" i="12" s="1"/>
  <c r="E48" i="10" a="1"/>
  <c r="E48" i="10" s="1"/>
  <c r="N24" i="10" s="1"/>
  <c r="E34" i="10" a="1"/>
  <c r="E34" i="10" s="1"/>
  <c r="N10" i="10" s="1"/>
  <c r="BH11" i="10"/>
  <c r="W20" i="11"/>
  <c r="AW20" i="11" s="1"/>
  <c r="W18" i="10"/>
  <c r="AW18" i="10" s="1"/>
  <c r="BH22" i="6"/>
  <c r="BH26" i="6"/>
  <c r="E29" i="6" a="1"/>
  <c r="E29" i="6" s="1"/>
  <c r="N5" i="6" s="1"/>
  <c r="E36" i="6" a="1"/>
  <c r="E36" i="6" s="1"/>
  <c r="N12" i="6" s="1"/>
  <c r="E46" i="6" a="1"/>
  <c r="E46" i="6" s="1"/>
  <c r="N22" i="6" s="1"/>
  <c r="AC26" i="6"/>
  <c r="BC26" i="6" s="1"/>
  <c r="X20" i="6"/>
  <c r="AX20" i="6" s="1"/>
  <c r="Y9" i="6"/>
  <c r="AY9" i="6" s="1"/>
  <c r="Y7" i="6"/>
  <c r="AY7" i="6" s="1"/>
  <c r="V23" i="6"/>
  <c r="AV23" i="6" s="1"/>
  <c r="Y13" i="5"/>
  <c r="AY13" i="5" s="1"/>
  <c r="AC18" i="5"/>
  <c r="BC18" i="5" s="1"/>
  <c r="AC22" i="5"/>
  <c r="BC22" i="5" s="1"/>
  <c r="E45" i="5" a="1"/>
  <c r="E45" i="5" s="1"/>
  <c r="N21" i="5" s="1"/>
  <c r="E36" i="5" a="1"/>
  <c r="E36" i="5" s="1"/>
  <c r="N12" i="5" s="1"/>
  <c r="E44" i="5" a="1"/>
  <c r="E44" i="5" s="1"/>
  <c r="N20" i="5" s="1"/>
  <c r="E31" i="5" a="1"/>
  <c r="E31" i="5" s="1"/>
  <c r="N7" i="5" s="1"/>
  <c r="E35" i="5" a="1"/>
  <c r="E35" i="5" s="1"/>
  <c r="N11" i="5" s="1"/>
  <c r="BH11" i="5"/>
  <c r="BH9" i="5"/>
  <c r="BH21" i="5"/>
  <c r="X24" i="11"/>
  <c r="AX24" i="11" s="1"/>
  <c r="BF16" i="4"/>
  <c r="BE16" i="4" s="1"/>
  <c r="AA5" i="5"/>
  <c r="BA5" i="5" s="1"/>
  <c r="M18" i="3"/>
  <c r="BG18" i="3"/>
  <c r="BG13" i="3"/>
  <c r="M13" i="3"/>
  <c r="BG24" i="3"/>
  <c r="M24" i="3"/>
  <c r="M15" i="3"/>
  <c r="BG15" i="3"/>
  <c r="M26" i="3"/>
  <c r="BG26" i="3"/>
  <c r="E34" i="3" a="1"/>
  <c r="E34" i="3" s="1"/>
  <c r="N10" i="3" s="1"/>
  <c r="E30" i="3" a="1"/>
  <c r="E30" i="3" s="1"/>
  <c r="N6" i="3" s="1"/>
  <c r="E48" i="3" a="1"/>
  <c r="E48" i="3" s="1"/>
  <c r="N24" i="3" s="1"/>
  <c r="AB10" i="3"/>
  <c r="BB10" i="3" s="1"/>
  <c r="AB7" i="3"/>
  <c r="BB7" i="3" s="1"/>
  <c r="AB6" i="3"/>
  <c r="BB6" i="3" s="1"/>
  <c r="AB15" i="3"/>
  <c r="BB15" i="3" s="1"/>
  <c r="AB24" i="3"/>
  <c r="BB24" i="3" s="1"/>
  <c r="AB11" i="3"/>
  <c r="BB11" i="3" s="1"/>
  <c r="AB20" i="3"/>
  <c r="BB20" i="3" s="1"/>
  <c r="V7" i="3"/>
  <c r="AV7" i="3" s="1"/>
  <c r="BF23" i="3"/>
  <c r="BE23" i="3" s="1"/>
  <c r="V12" i="3"/>
  <c r="V21" i="3"/>
  <c r="AV21" i="3" s="1"/>
  <c r="V17" i="3"/>
  <c r="AV17" i="3" s="1"/>
  <c r="V26" i="3"/>
  <c r="AV26" i="3" s="1"/>
  <c r="AM8" i="3"/>
  <c r="AL8" i="3"/>
  <c r="AL12" i="3"/>
  <c r="AM12" i="3"/>
  <c r="AM24" i="3"/>
  <c r="AL24" i="3"/>
  <c r="AM25" i="3"/>
  <c r="AL25" i="3"/>
  <c r="X8" i="3"/>
  <c r="AX8" i="3" s="1"/>
  <c r="X7" i="3"/>
  <c r="AX7" i="3" s="1"/>
  <c r="X16" i="3"/>
  <c r="AX16" i="3" s="1"/>
  <c r="X25" i="3"/>
  <c r="X12" i="3"/>
  <c r="X21" i="3"/>
  <c r="AX21" i="3" s="1"/>
  <c r="AC7" i="3"/>
  <c r="BC7" i="3" s="1"/>
  <c r="AC10" i="3"/>
  <c r="BC10" i="3" s="1"/>
  <c r="AC13" i="3"/>
  <c r="BC13" i="3" s="1"/>
  <c r="AC22" i="3"/>
  <c r="BC22" i="3" s="1"/>
  <c r="Z8" i="5"/>
  <c r="AZ8" i="5" s="1"/>
  <c r="AA13" i="7"/>
  <c r="BA13" i="7" s="1"/>
  <c r="Y5" i="23"/>
  <c r="AY5" i="23" s="1"/>
  <c r="X13" i="26"/>
  <c r="AX13" i="26" s="1"/>
  <c r="AB7" i="23"/>
  <c r="BB7" i="23" s="1"/>
  <c r="X15" i="28"/>
  <c r="AX15" i="28" s="1"/>
  <c r="V16" i="21"/>
  <c r="AV16" i="21" s="1"/>
  <c r="BG24" i="15"/>
  <c r="X7" i="17"/>
  <c r="AX7" i="17" s="1"/>
  <c r="Z17" i="16"/>
  <c r="AZ17" i="16" s="1"/>
  <c r="W23" i="22"/>
  <c r="AW23" i="22" s="1"/>
  <c r="E45" i="12" a="1"/>
  <c r="E45" i="12" s="1"/>
  <c r="N21" i="12" s="1"/>
  <c r="E44" i="12" a="1"/>
  <c r="E44" i="12" s="1"/>
  <c r="N20" i="12" s="1"/>
  <c r="V10" i="17"/>
  <c r="AV10" i="17" s="1"/>
  <c r="AA16" i="19"/>
  <c r="BA16" i="19" s="1"/>
  <c r="AA10" i="22"/>
  <c r="BA10" i="22" s="1"/>
  <c r="BH16" i="10"/>
  <c r="BH26" i="10"/>
  <c r="M10" i="12"/>
  <c r="W5" i="11"/>
  <c r="AW5" i="11" s="1"/>
  <c r="V10" i="8"/>
  <c r="AV10" i="8" s="1"/>
  <c r="AA25" i="8"/>
  <c r="BH24" i="6"/>
  <c r="E47" i="6" a="1"/>
  <c r="E47" i="6" s="1"/>
  <c r="N23" i="6" s="1"/>
  <c r="BF8" i="5"/>
  <c r="BE8" i="5" s="1"/>
  <c r="BF18" i="5"/>
  <c r="BE18" i="5" s="1"/>
  <c r="M6" i="5"/>
  <c r="M26" i="5"/>
  <c r="M19" i="5"/>
  <c r="BG21" i="5"/>
  <c r="BH15" i="5"/>
  <c r="AA23" i="4"/>
  <c r="BA23" i="4" s="1"/>
  <c r="M6" i="3"/>
  <c r="BG6" i="3"/>
  <c r="M14" i="3"/>
  <c r="BG14" i="3"/>
  <c r="BG17" i="3"/>
  <c r="M17" i="3"/>
  <c r="E37" i="3" a="1"/>
  <c r="E37" i="3" s="1"/>
  <c r="N13" i="3" s="1"/>
  <c r="E33" i="3" a="1"/>
  <c r="E33" i="3" s="1"/>
  <c r="N9" i="3" s="1"/>
  <c r="BH14" i="3"/>
  <c r="W26" i="3"/>
  <c r="AW26" i="3" s="1"/>
  <c r="W17" i="3"/>
  <c r="AW17" i="3" s="1"/>
  <c r="W10" i="3"/>
  <c r="AW10" i="3" s="1"/>
  <c r="BF14" i="3"/>
  <c r="BE14" i="3" s="1"/>
  <c r="BF26" i="3"/>
  <c r="BE26" i="3" s="1"/>
  <c r="V25" i="3"/>
  <c r="BF13" i="3"/>
  <c r="BE13" i="3" s="1"/>
  <c r="BF9" i="3"/>
  <c r="BE9" i="3" s="1"/>
  <c r="AM22" i="3"/>
  <c r="AL22" i="3"/>
  <c r="AM20" i="3"/>
  <c r="AL20" i="3"/>
  <c r="AL15" i="3"/>
  <c r="AM15" i="3"/>
  <c r="AL26" i="3"/>
  <c r="AM26" i="3"/>
  <c r="AC17" i="3"/>
  <c r="BC17" i="3" s="1"/>
  <c r="AC21" i="3"/>
  <c r="BC21" i="3" s="1"/>
  <c r="Z17" i="5"/>
  <c r="AZ17" i="5" s="1"/>
  <c r="Z25" i="20"/>
  <c r="W12" i="13"/>
  <c r="AC9" i="21"/>
  <c r="BC9" i="21" s="1"/>
  <c r="AB12" i="26"/>
  <c r="V16" i="24"/>
  <c r="AV16" i="24" s="1"/>
  <c r="AA26" i="30"/>
  <c r="BA26" i="30" s="1"/>
  <c r="X18" i="18"/>
  <c r="AX18" i="18" s="1"/>
  <c r="V25" i="21"/>
  <c r="AC17" i="21"/>
  <c r="BC17" i="21" s="1"/>
  <c r="Y26" i="23"/>
  <c r="AY26" i="23" s="1"/>
  <c r="W12" i="24"/>
  <c r="AC25" i="22"/>
  <c r="BG24" i="19"/>
  <c r="AB16" i="19"/>
  <c r="BB16" i="19" s="1"/>
  <c r="E46" i="12" a="1"/>
  <c r="E46" i="12" s="1"/>
  <c r="N22" i="12" s="1"/>
  <c r="AA25" i="19"/>
  <c r="E35" i="11" a="1"/>
  <c r="E35" i="11" s="1"/>
  <c r="N11" i="11" s="1"/>
  <c r="X13" i="14"/>
  <c r="AX13" i="14" s="1"/>
  <c r="X21" i="14"/>
  <c r="AX21" i="14" s="1"/>
  <c r="E32" i="10" a="1"/>
  <c r="E32" i="10" s="1"/>
  <c r="N8" i="10" s="1"/>
  <c r="BH17" i="10"/>
  <c r="BH21" i="10"/>
  <c r="BG5" i="12"/>
  <c r="AA16" i="8"/>
  <c r="BA16" i="8" s="1"/>
  <c r="Z11" i="7"/>
  <c r="AZ11" i="7" s="1"/>
  <c r="AC16" i="10"/>
  <c r="BC16" i="10" s="1"/>
  <c r="W26" i="6"/>
  <c r="AW26" i="6" s="1"/>
  <c r="W9" i="6"/>
  <c r="AW9" i="6" s="1"/>
  <c r="AB17" i="6"/>
  <c r="BB17" i="6" s="1"/>
  <c r="E34" i="6" a="1"/>
  <c r="E34" i="6" s="1"/>
  <c r="N10" i="6" s="1"/>
  <c r="AC16" i="6"/>
  <c r="BC16" i="6" s="1"/>
  <c r="AA11" i="6"/>
  <c r="BA11" i="6" s="1"/>
  <c r="AA16" i="6"/>
  <c r="BA16" i="6" s="1"/>
  <c r="Z22" i="6"/>
  <c r="AZ22" i="6" s="1"/>
  <c r="Y5" i="6"/>
  <c r="AY5" i="6" s="1"/>
  <c r="Y23" i="6"/>
  <c r="AY23" i="6" s="1"/>
  <c r="Y17" i="6"/>
  <c r="AY17" i="6" s="1"/>
  <c r="W15" i="10"/>
  <c r="AW15" i="10" s="1"/>
  <c r="AC26" i="5"/>
  <c r="BC26" i="5" s="1"/>
  <c r="AC24" i="5"/>
  <c r="BC24" i="5" s="1"/>
  <c r="BG23" i="5"/>
  <c r="E30" i="5" a="1"/>
  <c r="E30" i="5" s="1"/>
  <c r="N6" i="5" s="1"/>
  <c r="E50" i="5" a="1"/>
  <c r="E50" i="5" s="1"/>
  <c r="N26" i="5" s="1"/>
  <c r="M10" i="5"/>
  <c r="BG22" i="5"/>
  <c r="E39" i="5" a="1"/>
  <c r="E39" i="5" s="1"/>
  <c r="N15" i="5" s="1"/>
  <c r="E41" i="5" a="1"/>
  <c r="E41" i="5" s="1"/>
  <c r="N17" i="5" s="1"/>
  <c r="BH22" i="5"/>
  <c r="BH16" i="5"/>
  <c r="BH25" i="5"/>
  <c r="X19" i="11"/>
  <c r="AX19" i="11" s="1"/>
  <c r="X7" i="11"/>
  <c r="AX7" i="11" s="1"/>
  <c r="W12" i="11"/>
  <c r="Z11" i="12"/>
  <c r="AZ11" i="12" s="1"/>
  <c r="Z21" i="10"/>
  <c r="AZ21" i="10" s="1"/>
  <c r="V13" i="23"/>
  <c r="AV13" i="23" s="1"/>
  <c r="X16" i="11"/>
  <c r="AX16" i="11" s="1"/>
  <c r="Z25" i="12"/>
  <c r="X10" i="11"/>
  <c r="AX10" i="11" s="1"/>
  <c r="AC12" i="10"/>
  <c r="AA18" i="5"/>
  <c r="BA18" i="5" s="1"/>
  <c r="AB7" i="11"/>
  <c r="BB7" i="11" s="1"/>
  <c r="AB17" i="11"/>
  <c r="BB17" i="11" s="1"/>
  <c r="M22" i="3"/>
  <c r="BG22" i="3"/>
  <c r="BG8" i="3"/>
  <c r="M8" i="3"/>
  <c r="BG19" i="3"/>
  <c r="M19" i="3"/>
  <c r="E40" i="3" a="1"/>
  <c r="E40" i="3" s="1"/>
  <c r="N16" i="3" s="1"/>
  <c r="E36" i="3" a="1"/>
  <c r="E36" i="3" s="1"/>
  <c r="N12" i="3" s="1"/>
  <c r="AB16" i="3"/>
  <c r="BB16" i="3" s="1"/>
  <c r="AB14" i="3"/>
  <c r="BB14" i="3" s="1"/>
  <c r="AB23" i="3"/>
  <c r="BB23" i="3" s="1"/>
  <c r="BF20" i="3"/>
  <c r="BE20" i="3" s="1"/>
  <c r="BF11" i="3"/>
  <c r="BE11" i="3" s="1"/>
  <c r="V11" i="3"/>
  <c r="AV11" i="3" s="1"/>
  <c r="V20" i="3"/>
  <c r="AV20" i="3" s="1"/>
  <c r="AL13" i="3"/>
  <c r="AM13" i="3"/>
  <c r="AL16" i="3"/>
  <c r="AM16" i="3"/>
  <c r="AL17" i="3"/>
  <c r="AM17" i="3"/>
  <c r="X20" i="3"/>
  <c r="AX20" i="3" s="1"/>
  <c r="X15" i="3"/>
  <c r="AX15" i="3" s="1"/>
  <c r="X24" i="3"/>
  <c r="AX24" i="3" s="1"/>
  <c r="AC14" i="3"/>
  <c r="BC14" i="3" s="1"/>
  <c r="AC26" i="3"/>
  <c r="BC26" i="3" s="1"/>
  <c r="AC5" i="3"/>
  <c r="BC5" i="3" s="1"/>
  <c r="AC24" i="3"/>
  <c r="BC24" i="3" s="1"/>
  <c r="AC16" i="3"/>
  <c r="BC16" i="3" s="1"/>
  <c r="AC25" i="3"/>
  <c r="Z26" i="5"/>
  <c r="AZ26" i="5" s="1"/>
  <c r="BF18" i="7"/>
  <c r="BE18" i="7" s="1"/>
  <c r="AC15" i="10"/>
  <c r="BC15" i="10" s="1"/>
  <c r="M7" i="4"/>
  <c r="BG7" i="4"/>
  <c r="M10" i="4"/>
  <c r="BG10" i="4"/>
  <c r="M20" i="4"/>
  <c r="BG20" i="4"/>
  <c r="M26" i="4"/>
  <c r="BG26" i="4"/>
  <c r="AA11" i="4"/>
  <c r="BA11" i="4" s="1"/>
  <c r="AL23" i="4"/>
  <c r="AM23" i="4"/>
  <c r="AM9" i="4"/>
  <c r="AL9" i="4"/>
  <c r="AL13" i="4"/>
  <c r="AM13" i="4"/>
  <c r="AL22" i="4"/>
  <c r="AM22" i="4"/>
  <c r="Y10" i="31"/>
  <c r="AY10" i="31" s="1"/>
  <c r="AB15" i="30"/>
  <c r="BB15" i="30" s="1"/>
  <c r="AB22" i="27"/>
  <c r="BB22" i="27" s="1"/>
  <c r="AC23" i="24"/>
  <c r="BC23" i="24" s="1"/>
  <c r="AC6" i="24"/>
  <c r="BC6" i="24" s="1"/>
  <c r="W18" i="27"/>
  <c r="AW18" i="27" s="1"/>
  <c r="AA23" i="20"/>
  <c r="BA23" i="20" s="1"/>
  <c r="AM23" i="12"/>
  <c r="BG22" i="10"/>
  <c r="E37" i="10" a="1"/>
  <c r="E37" i="10" s="1"/>
  <c r="N13" i="10" s="1"/>
  <c r="E29" i="10" a="1"/>
  <c r="E29" i="10" s="1"/>
  <c r="N5" i="10" s="1"/>
  <c r="BH18" i="10"/>
  <c r="AA20" i="8"/>
  <c r="BA20" i="8" s="1"/>
  <c r="E48" i="6" a="1"/>
  <c r="E48" i="6" s="1"/>
  <c r="N24" i="6" s="1"/>
  <c r="E43" i="6" a="1"/>
  <c r="E43" i="6" s="1"/>
  <c r="N19" i="6" s="1"/>
  <c r="AC22" i="6"/>
  <c r="BC22" i="6" s="1"/>
  <c r="AC14" i="6"/>
  <c r="BC14" i="6" s="1"/>
  <c r="AA21" i="6"/>
  <c r="BA21" i="6" s="1"/>
  <c r="X5" i="6"/>
  <c r="AX5" i="6" s="1"/>
  <c r="Y8" i="5"/>
  <c r="AY8" i="5" s="1"/>
  <c r="Y17" i="5"/>
  <c r="AY17" i="5" s="1"/>
  <c r="AB6" i="5"/>
  <c r="BB6" i="5" s="1"/>
  <c r="AB15" i="5"/>
  <c r="BB15" i="5" s="1"/>
  <c r="AB24" i="5"/>
  <c r="BB24" i="5" s="1"/>
  <c r="AB17" i="5"/>
  <c r="BB17" i="5" s="1"/>
  <c r="AB26" i="5"/>
  <c r="BB26" i="5" s="1"/>
  <c r="W15" i="5"/>
  <c r="AW15" i="5" s="1"/>
  <c r="W24" i="5"/>
  <c r="AW24" i="5" s="1"/>
  <c r="W7" i="5"/>
  <c r="AW7" i="5" s="1"/>
  <c r="W20" i="5"/>
  <c r="AW20" i="5" s="1"/>
  <c r="BG19" i="5"/>
  <c r="M11" i="5"/>
  <c r="Z12" i="10"/>
  <c r="X26" i="11"/>
  <c r="AX26" i="11" s="1"/>
  <c r="X17" i="11"/>
  <c r="AX17" i="11" s="1"/>
  <c r="BG6" i="4"/>
  <c r="M6" i="4"/>
  <c r="BG9" i="4"/>
  <c r="M9" i="4"/>
  <c r="BG12" i="4"/>
  <c r="M12" i="4"/>
  <c r="M22" i="4"/>
  <c r="BG22" i="4"/>
  <c r="BH8" i="4"/>
  <c r="BH9" i="4"/>
  <c r="BH20" i="4"/>
  <c r="AA6" i="4"/>
  <c r="BA6" i="4" s="1"/>
  <c r="AA19" i="4"/>
  <c r="BA19" i="4" s="1"/>
  <c r="AA5" i="4"/>
  <c r="BA5" i="4" s="1"/>
  <c r="AA22" i="4"/>
  <c r="BA22" i="4" s="1"/>
  <c r="AA9" i="4"/>
  <c r="BA9" i="4" s="1"/>
  <c r="AA18" i="4"/>
  <c r="BA18" i="4" s="1"/>
  <c r="AM11" i="4"/>
  <c r="AL11" i="4"/>
  <c r="AM16" i="4"/>
  <c r="AL16" i="4"/>
  <c r="AL15" i="4"/>
  <c r="AM15" i="4"/>
  <c r="AM25" i="4"/>
  <c r="AL25" i="4"/>
  <c r="Z7" i="4"/>
  <c r="AZ7" i="4" s="1"/>
  <c r="Z10" i="4"/>
  <c r="AZ10" i="4" s="1"/>
  <c r="Z5" i="4"/>
  <c r="AZ5" i="4" s="1"/>
  <c r="Z14" i="4"/>
  <c r="AZ14" i="4" s="1"/>
  <c r="Z23" i="4"/>
  <c r="AZ23" i="4" s="1"/>
  <c r="Z22" i="4"/>
  <c r="AZ22" i="4" s="1"/>
  <c r="AA15" i="5"/>
  <c r="BA15" i="5" s="1"/>
  <c r="AA19" i="5"/>
  <c r="BA19" i="5" s="1"/>
  <c r="Y10" i="4"/>
  <c r="AY10" i="4" s="1"/>
  <c r="Y19" i="4"/>
  <c r="AY19" i="4" s="1"/>
  <c r="Y14" i="4"/>
  <c r="AY14" i="4" s="1"/>
  <c r="Y23" i="4"/>
  <c r="AY23" i="4" s="1"/>
  <c r="BG7" i="15"/>
  <c r="Z18" i="12"/>
  <c r="AZ18" i="12" s="1"/>
  <c r="E40" i="10" a="1"/>
  <c r="E40" i="10" s="1"/>
  <c r="N16" i="10" s="1"/>
  <c r="E50" i="10" a="1"/>
  <c r="E50" i="10" s="1"/>
  <c r="N26" i="10" s="1"/>
  <c r="AB12" i="16"/>
  <c r="Z18" i="6"/>
  <c r="AZ18" i="6" s="1"/>
  <c r="BF13" i="5"/>
  <c r="BE13" i="5" s="1"/>
  <c r="BF22" i="5"/>
  <c r="BE22" i="5" s="1"/>
  <c r="BF15" i="5"/>
  <c r="BE15" i="5" s="1"/>
  <c r="BF24" i="5"/>
  <c r="BE24" i="5" s="1"/>
  <c r="Y26" i="5"/>
  <c r="AY26" i="5" s="1"/>
  <c r="M16" i="5"/>
  <c r="M14" i="5"/>
  <c r="BG25" i="5"/>
  <c r="BG14" i="4"/>
  <c r="M14" i="4"/>
  <c r="BG16" i="4"/>
  <c r="M16" i="4"/>
  <c r="M13" i="4"/>
  <c r="BG13" i="4"/>
  <c r="M24" i="4"/>
  <c r="BG24" i="4"/>
  <c r="BH5" i="4"/>
  <c r="BH6" i="4"/>
  <c r="BH11" i="4"/>
  <c r="BH21" i="4"/>
  <c r="AA16" i="4"/>
  <c r="BA16" i="4" s="1"/>
  <c r="AM14" i="4"/>
  <c r="AL14" i="4"/>
  <c r="AM21" i="4"/>
  <c r="AL21" i="4"/>
  <c r="AL17" i="4"/>
  <c r="AM17" i="4"/>
  <c r="AL26" i="4"/>
  <c r="AM26" i="4"/>
  <c r="Z9" i="4"/>
  <c r="AZ9" i="4" s="1"/>
  <c r="AC15" i="11"/>
  <c r="BC15" i="11" s="1"/>
  <c r="AA14" i="5"/>
  <c r="BA14" i="5" s="1"/>
  <c r="AA24" i="5"/>
  <c r="BA24" i="5" s="1"/>
  <c r="AA25" i="5"/>
  <c r="Y22" i="4"/>
  <c r="AY22" i="4" s="1"/>
  <c r="Z22" i="29"/>
  <c r="AZ22" i="29" s="1"/>
  <c r="X8" i="29"/>
  <c r="AX8" i="29" s="1"/>
  <c r="V19" i="22"/>
  <c r="AV19" i="22" s="1"/>
  <c r="Y20" i="23"/>
  <c r="AY20" i="23" s="1"/>
  <c r="E39" i="12" a="1"/>
  <c r="E39" i="12" s="1"/>
  <c r="N15" i="12" s="1"/>
  <c r="AA13" i="16"/>
  <c r="BA13" i="16" s="1"/>
  <c r="E36" i="10" a="1"/>
  <c r="E36" i="10" s="1"/>
  <c r="N12" i="10" s="1"/>
  <c r="E46" i="10" a="1"/>
  <c r="E46" i="10" s="1"/>
  <c r="N22" i="10" s="1"/>
  <c r="AL20" i="9"/>
  <c r="AB9" i="6"/>
  <c r="BB9" i="6" s="1"/>
  <c r="E39" i="6" a="1"/>
  <c r="E39" i="6" s="1"/>
  <c r="N15" i="6" s="1"/>
  <c r="E49" i="6" a="1"/>
  <c r="E49" i="6" s="1"/>
  <c r="N25" i="6" s="1"/>
  <c r="AC19" i="6"/>
  <c r="BC19" i="6" s="1"/>
  <c r="Z14" i="6"/>
  <c r="AZ14" i="6" s="1"/>
  <c r="Y18" i="5"/>
  <c r="AY18" i="5" s="1"/>
  <c r="Y9" i="5"/>
  <c r="AY9" i="5" s="1"/>
  <c r="Y22" i="5"/>
  <c r="AY22" i="5" s="1"/>
  <c r="AB19" i="5"/>
  <c r="BB19" i="5" s="1"/>
  <c r="AB7" i="5"/>
  <c r="BB7" i="5" s="1"/>
  <c r="AB9" i="5"/>
  <c r="BB9" i="5" s="1"/>
  <c r="AB18" i="5"/>
  <c r="BB18" i="5" s="1"/>
  <c r="AB11" i="5"/>
  <c r="BB11" i="5" s="1"/>
  <c r="AB20" i="5"/>
  <c r="BB20" i="5" s="1"/>
  <c r="W17" i="5"/>
  <c r="AW17" i="5" s="1"/>
  <c r="W6" i="5"/>
  <c r="AW6" i="5" s="1"/>
  <c r="W21" i="5"/>
  <c r="AW21" i="5" s="1"/>
  <c r="W8" i="5"/>
  <c r="AW8" i="5" s="1"/>
  <c r="BH20" i="5"/>
  <c r="M23" i="4"/>
  <c r="BG23" i="4"/>
  <c r="M15" i="4"/>
  <c r="BG15" i="4"/>
  <c r="BG25" i="4"/>
  <c r="M25" i="4"/>
  <c r="BH10" i="4"/>
  <c r="BH12" i="4"/>
  <c r="BH14" i="4"/>
  <c r="BH23" i="4"/>
  <c r="AA20" i="4"/>
  <c r="BA20" i="4" s="1"/>
  <c r="AA8" i="4"/>
  <c r="BA8" i="4" s="1"/>
  <c r="AA12" i="4"/>
  <c r="AA21" i="4"/>
  <c r="BA21" i="4" s="1"/>
  <c r="AM18" i="4"/>
  <c r="AL18" i="4"/>
  <c r="AL8" i="4"/>
  <c r="AM8" i="4"/>
  <c r="AL19" i="4"/>
  <c r="AM19" i="4"/>
  <c r="Z13" i="4"/>
  <c r="AZ13" i="4" s="1"/>
  <c r="BD13" i="4" s="1"/>
  <c r="Z12" i="4"/>
  <c r="Z8" i="4"/>
  <c r="AZ8" i="4" s="1"/>
  <c r="Z17" i="4"/>
  <c r="AZ17" i="4" s="1"/>
  <c r="Z26" i="4"/>
  <c r="AZ26" i="4" s="1"/>
  <c r="Z25" i="4"/>
  <c r="Y21" i="12"/>
  <c r="AY21" i="12" s="1"/>
  <c r="Y16" i="4"/>
  <c r="AY16" i="4" s="1"/>
  <c r="Y25" i="4"/>
  <c r="Y6" i="4"/>
  <c r="AY6" i="4" s="1"/>
  <c r="Y8" i="4"/>
  <c r="AY8" i="4" s="1"/>
  <c r="Y17" i="4"/>
  <c r="AY17" i="4" s="1"/>
  <c r="Y26" i="4"/>
  <c r="AY26" i="4" s="1"/>
  <c r="AA8" i="19"/>
  <c r="BA8" i="19" s="1"/>
  <c r="V8" i="21"/>
  <c r="AV8" i="21" s="1"/>
  <c r="V10" i="23"/>
  <c r="AV10" i="23" s="1"/>
  <c r="AA21" i="16"/>
  <c r="BA21" i="16" s="1"/>
  <c r="W24" i="11"/>
  <c r="AW24" i="11" s="1"/>
  <c r="W17" i="11"/>
  <c r="AW17" i="11" s="1"/>
  <c r="BG11" i="12"/>
  <c r="BH20" i="6"/>
  <c r="BH8" i="6"/>
  <c r="BH19" i="6"/>
  <c r="AB13" i="6"/>
  <c r="BB13" i="6" s="1"/>
  <c r="E45" i="6" a="1"/>
  <c r="E45" i="6" s="1"/>
  <c r="N21" i="6" s="1"/>
  <c r="AC11" i="6"/>
  <c r="BC11" i="6" s="1"/>
  <c r="AC25" i="6"/>
  <c r="AA20" i="6"/>
  <c r="BA20" i="6" s="1"/>
  <c r="AA13" i="6"/>
  <c r="BA13" i="6" s="1"/>
  <c r="W11" i="10"/>
  <c r="AW11" i="10" s="1"/>
  <c r="AA21" i="10"/>
  <c r="BA21" i="10" s="1"/>
  <c r="Z9" i="6"/>
  <c r="AZ9" i="6" s="1"/>
  <c r="X13" i="6"/>
  <c r="AX13" i="6" s="1"/>
  <c r="Y15" i="6"/>
  <c r="AY15" i="6" s="1"/>
  <c r="Y22" i="6"/>
  <c r="AY22" i="6" s="1"/>
  <c r="W10" i="10"/>
  <c r="AW10" i="10" s="1"/>
  <c r="AA11" i="10"/>
  <c r="BA11" i="10" s="1"/>
  <c r="BF11" i="6"/>
  <c r="BE11" i="6" s="1"/>
  <c r="V25" i="6"/>
  <c r="W13" i="10"/>
  <c r="AW13" i="10" s="1"/>
  <c r="AA9" i="10"/>
  <c r="BA9" i="10" s="1"/>
  <c r="V19" i="5"/>
  <c r="AV19" i="5" s="1"/>
  <c r="BF26" i="5"/>
  <c r="BE26" i="5" s="1"/>
  <c r="BF7" i="5"/>
  <c r="BE7" i="5" s="1"/>
  <c r="BF25" i="5"/>
  <c r="BE25" i="5" s="1"/>
  <c r="M5" i="5"/>
  <c r="M21" i="5"/>
  <c r="AC11" i="5"/>
  <c r="BC11" i="5" s="1"/>
  <c r="BG17" i="5"/>
  <c r="BG6" i="5"/>
  <c r="E37" i="5" a="1"/>
  <c r="E37" i="5" s="1"/>
  <c r="N13" i="5" s="1"/>
  <c r="M23" i="10"/>
  <c r="AC24" i="10"/>
  <c r="BC24" i="10" s="1"/>
  <c r="BG11" i="4"/>
  <c r="M11" i="4"/>
  <c r="BG21" i="4"/>
  <c r="M21" i="4"/>
  <c r="M17" i="4"/>
  <c r="BG17" i="4"/>
  <c r="BH15" i="4"/>
  <c r="BH16" i="4"/>
  <c r="BH25" i="4"/>
  <c r="AA25" i="4"/>
  <c r="AL5" i="4"/>
  <c r="AM5" i="4"/>
  <c r="AL10" i="4"/>
  <c r="AM10" i="4"/>
  <c r="AM24" i="4"/>
  <c r="AL24" i="4"/>
  <c r="AC16" i="11"/>
  <c r="BC16" i="11" s="1"/>
  <c r="E17" i="67"/>
  <c r="AB16" i="29"/>
  <c r="BB16" i="29" s="1"/>
  <c r="X26" i="17"/>
  <c r="AX26" i="17" s="1"/>
  <c r="E36" i="12" a="1"/>
  <c r="E36" i="12" s="1"/>
  <c r="N12" i="12" s="1"/>
  <c r="E43" i="12" a="1"/>
  <c r="E43" i="12" s="1"/>
  <c r="N19" i="12" s="1"/>
  <c r="AA23" i="16"/>
  <c r="BA23" i="16" s="1"/>
  <c r="AL24" i="12"/>
  <c r="BH15" i="10"/>
  <c r="AL18" i="12"/>
  <c r="BH5" i="6"/>
  <c r="BH11" i="6"/>
  <c r="BF17" i="5"/>
  <c r="BE17" i="5" s="1"/>
  <c r="Y7" i="5"/>
  <c r="AY7" i="5" s="1"/>
  <c r="Y15" i="5"/>
  <c r="AY15" i="5" s="1"/>
  <c r="AB22" i="5"/>
  <c r="BB22" i="5" s="1"/>
  <c r="AB16" i="5"/>
  <c r="BB16" i="5" s="1"/>
  <c r="AB10" i="5"/>
  <c r="BB10" i="5" s="1"/>
  <c r="AB12" i="5"/>
  <c r="AB21" i="5"/>
  <c r="BB21" i="5" s="1"/>
  <c r="AB14" i="5"/>
  <c r="BB14" i="5" s="1"/>
  <c r="AB23" i="5"/>
  <c r="BB23" i="5" s="1"/>
  <c r="W10" i="5"/>
  <c r="AW10" i="5" s="1"/>
  <c r="M17" i="5"/>
  <c r="BG10" i="5"/>
  <c r="M22" i="5"/>
  <c r="E29" i="5" a="1"/>
  <c r="E29" i="5" s="1"/>
  <c r="N5" i="5" s="1"/>
  <c r="BH14" i="5"/>
  <c r="BH23" i="5"/>
  <c r="BH24" i="5"/>
  <c r="BG18" i="4"/>
  <c r="M18" i="4"/>
  <c r="M5" i="4"/>
  <c r="BG5" i="4"/>
  <c r="BG8" i="4"/>
  <c r="M8" i="4"/>
  <c r="BG19" i="4"/>
  <c r="M19" i="4"/>
  <c r="BH17" i="4"/>
  <c r="BH19" i="4"/>
  <c r="BH18" i="4"/>
  <c r="BH26" i="4"/>
  <c r="AA17" i="4"/>
  <c r="BA17" i="4" s="1"/>
  <c r="AA14" i="4"/>
  <c r="BA14" i="4" s="1"/>
  <c r="AA26" i="4"/>
  <c r="BA26" i="4" s="1"/>
  <c r="AA10" i="4"/>
  <c r="BA10" i="4" s="1"/>
  <c r="AA15" i="4"/>
  <c r="BA15" i="4" s="1"/>
  <c r="AA24" i="4"/>
  <c r="BA24" i="4" s="1"/>
  <c r="AL6" i="4"/>
  <c r="AM6" i="4"/>
  <c r="AL7" i="4"/>
  <c r="AM7" i="4"/>
  <c r="AL12" i="4"/>
  <c r="AM12" i="4"/>
  <c r="AL20" i="4"/>
  <c r="AM20" i="4"/>
  <c r="Z18" i="4"/>
  <c r="AZ18" i="4" s="1"/>
  <c r="Z15" i="4"/>
  <c r="AZ15" i="4" s="1"/>
  <c r="Z21" i="4"/>
  <c r="AZ21" i="4" s="1"/>
  <c r="Z11" i="4"/>
  <c r="AZ11" i="4" s="1"/>
  <c r="Z20" i="4"/>
  <c r="AZ20" i="4" s="1"/>
  <c r="Z19" i="4"/>
  <c r="AZ19" i="4" s="1"/>
  <c r="AC7" i="11"/>
  <c r="BC7" i="11" s="1"/>
  <c r="Y12" i="4"/>
  <c r="Y21" i="4"/>
  <c r="AY21" i="4" s="1"/>
  <c r="Y11" i="4"/>
  <c r="AY11" i="4" s="1"/>
  <c r="Y20" i="4"/>
  <c r="AY20" i="4" s="1"/>
  <c r="AB25" i="11"/>
  <c r="AA7" i="30"/>
  <c r="BA7" i="30" s="1"/>
  <c r="AC15" i="14"/>
  <c r="BC15" i="14" s="1"/>
  <c r="V19" i="18"/>
  <c r="AV19" i="18" s="1"/>
  <c r="AA11" i="19"/>
  <c r="BA11" i="19" s="1"/>
  <c r="V11" i="17"/>
  <c r="AV11" i="17" s="1"/>
  <c r="E36" i="11" a="1"/>
  <c r="E36" i="11" s="1"/>
  <c r="N12" i="11" s="1"/>
  <c r="Z5" i="12"/>
  <c r="AZ5" i="12" s="1"/>
  <c r="W15" i="22"/>
  <c r="AW15" i="22" s="1"/>
  <c r="BH22" i="10"/>
  <c r="AB12" i="10"/>
  <c r="AB21" i="10"/>
  <c r="BB21" i="10" s="1"/>
  <c r="BH23" i="9"/>
  <c r="W13" i="9"/>
  <c r="AW13" i="9" s="1"/>
  <c r="AB7" i="8"/>
  <c r="BB7" i="8" s="1"/>
  <c r="Z15" i="7"/>
  <c r="AZ15" i="7" s="1"/>
  <c r="W8" i="6"/>
  <c r="AW8" i="6" s="1"/>
  <c r="AB7" i="6"/>
  <c r="BB7" i="6" s="1"/>
  <c r="AB16" i="6"/>
  <c r="BB16" i="6" s="1"/>
  <c r="AB11" i="6"/>
  <c r="BB11" i="6" s="1"/>
  <c r="AB18" i="6"/>
  <c r="BB18" i="6" s="1"/>
  <c r="Z21" i="6"/>
  <c r="AZ21" i="6" s="1"/>
  <c r="X18" i="6"/>
  <c r="AX18" i="6" s="1"/>
  <c r="V19" i="6"/>
  <c r="AV19" i="6" s="1"/>
  <c r="V10" i="6"/>
  <c r="AV10" i="6" s="1"/>
  <c r="V25" i="5"/>
  <c r="V22" i="5"/>
  <c r="AV22" i="5" s="1"/>
  <c r="V8" i="5"/>
  <c r="AV8" i="5" s="1"/>
  <c r="V6" i="5"/>
  <c r="AV6" i="5" s="1"/>
  <c r="V15" i="5"/>
  <c r="AV15" i="5" s="1"/>
  <c r="V24" i="5"/>
  <c r="AV24" i="5" s="1"/>
  <c r="V17" i="5"/>
  <c r="AV17" i="5" s="1"/>
  <c r="V26" i="5"/>
  <c r="AV26" i="5" s="1"/>
  <c r="Y24" i="5"/>
  <c r="AY24" i="5" s="1"/>
  <c r="Y10" i="5"/>
  <c r="AY10" i="5" s="1"/>
  <c r="Y20" i="5"/>
  <c r="AY20" i="5" s="1"/>
  <c r="AL16" i="5"/>
  <c r="AM16" i="5"/>
  <c r="AM8" i="5"/>
  <c r="AL8" i="5"/>
  <c r="AM12" i="5"/>
  <c r="AL12" i="5"/>
  <c r="AM23" i="5"/>
  <c r="AL23" i="5"/>
  <c r="AB8" i="5"/>
  <c r="BB8" i="5" s="1"/>
  <c r="AB13" i="5"/>
  <c r="BB13" i="5" s="1"/>
  <c r="W5" i="5"/>
  <c r="AW5" i="5" s="1"/>
  <c r="W25" i="5"/>
  <c r="AC15" i="5"/>
  <c r="BC15" i="5" s="1"/>
  <c r="AC7" i="5"/>
  <c r="BC7" i="5" s="1"/>
  <c r="AC10" i="5"/>
  <c r="BC10" i="5" s="1"/>
  <c r="M24" i="5"/>
  <c r="W7" i="11"/>
  <c r="AW7" i="11" s="1"/>
  <c r="AL18" i="5"/>
  <c r="AM18" i="5"/>
  <c r="AM11" i="5"/>
  <c r="AL11" i="5"/>
  <c r="AM13" i="5"/>
  <c r="AL13" i="5"/>
  <c r="AL25" i="5"/>
  <c r="AM25" i="5"/>
  <c r="AA7" i="28"/>
  <c r="BA7" i="28" s="1"/>
  <c r="V19" i="24"/>
  <c r="AV19" i="24" s="1"/>
  <c r="E40" i="12" a="1"/>
  <c r="E40" i="12" s="1"/>
  <c r="N16" i="12" s="1"/>
  <c r="AB8" i="22"/>
  <c r="BB8" i="22" s="1"/>
  <c r="BH22" i="12"/>
  <c r="BH25" i="12"/>
  <c r="AA20" i="22"/>
  <c r="BA20" i="22" s="1"/>
  <c r="Y7" i="23"/>
  <c r="AY7" i="23" s="1"/>
  <c r="V21" i="23"/>
  <c r="AV21" i="23" s="1"/>
  <c r="AA24" i="16"/>
  <c r="BA24" i="16" s="1"/>
  <c r="AA15" i="19"/>
  <c r="BA15" i="19" s="1"/>
  <c r="AA11" i="16"/>
  <c r="BA11" i="16" s="1"/>
  <c r="E42" i="10" a="1"/>
  <c r="E42" i="10" s="1"/>
  <c r="N18" i="10" s="1"/>
  <c r="E39" i="10" a="1"/>
  <c r="E39" i="10" s="1"/>
  <c r="N15" i="10" s="1"/>
  <c r="BH8" i="10"/>
  <c r="BH20" i="10"/>
  <c r="M5" i="10"/>
  <c r="AM10" i="9"/>
  <c r="Y15" i="9"/>
  <c r="AY15" i="9" s="1"/>
  <c r="BH15" i="9"/>
  <c r="Z11" i="8"/>
  <c r="AZ11" i="8" s="1"/>
  <c r="X11" i="8"/>
  <c r="AX11" i="8" s="1"/>
  <c r="Y7" i="8"/>
  <c r="AY7" i="8" s="1"/>
  <c r="AB19" i="17"/>
  <c r="BB19" i="17" s="1"/>
  <c r="X21" i="7"/>
  <c r="AX21" i="7" s="1"/>
  <c r="W21" i="6"/>
  <c r="AW21" i="6" s="1"/>
  <c r="Y24" i="6"/>
  <c r="AY24" i="6" s="1"/>
  <c r="V5" i="5"/>
  <c r="AV5" i="5" s="1"/>
  <c r="BF9" i="5"/>
  <c r="BE9" i="5" s="1"/>
  <c r="V9" i="5"/>
  <c r="AV9" i="5" s="1"/>
  <c r="V18" i="5"/>
  <c r="AV18" i="5" s="1"/>
  <c r="V11" i="5"/>
  <c r="AV11" i="5" s="1"/>
  <c r="V20" i="5"/>
  <c r="AV20" i="5" s="1"/>
  <c r="BG15" i="5"/>
  <c r="Y11" i="5"/>
  <c r="AY11" i="5" s="1"/>
  <c r="Y14" i="5"/>
  <c r="AY14" i="5" s="1"/>
  <c r="Y16" i="5"/>
  <c r="AY16" i="5" s="1"/>
  <c r="Y23" i="5"/>
  <c r="AY23" i="5" s="1"/>
  <c r="AM9" i="5"/>
  <c r="AL9" i="5"/>
  <c r="AM14" i="5"/>
  <c r="AL14" i="5"/>
  <c r="AM15" i="5"/>
  <c r="AL15" i="5"/>
  <c r="AM26" i="5"/>
  <c r="AL26" i="5"/>
  <c r="W16" i="5"/>
  <c r="AW16" i="5" s="1"/>
  <c r="W23" i="5"/>
  <c r="AW23" i="5" s="1"/>
  <c r="W11" i="5"/>
  <c r="AW11" i="5" s="1"/>
  <c r="W9" i="5"/>
  <c r="AW9" i="5" s="1"/>
  <c r="AC21" i="5"/>
  <c r="BC21" i="5" s="1"/>
  <c r="AC8" i="5"/>
  <c r="BC8" i="5" s="1"/>
  <c r="AC12" i="5"/>
  <c r="M25" i="5"/>
  <c r="BG14" i="5"/>
  <c r="BG8" i="5"/>
  <c r="M8" i="5"/>
  <c r="M7" i="5"/>
  <c r="BG7" i="5"/>
  <c r="V21" i="21"/>
  <c r="AV21" i="21" s="1"/>
  <c r="X24" i="17"/>
  <c r="AX24" i="17" s="1"/>
  <c r="E47" i="12" a="1"/>
  <c r="E47" i="12" s="1"/>
  <c r="N23" i="12" s="1"/>
  <c r="E50" i="11" a="1"/>
  <c r="E50" i="11" s="1"/>
  <c r="N26" i="11" s="1"/>
  <c r="AC23" i="21"/>
  <c r="BC23" i="21" s="1"/>
  <c r="BH15" i="12"/>
  <c r="BG17" i="10"/>
  <c r="AA19" i="9"/>
  <c r="BA19" i="9" s="1"/>
  <c r="M23" i="12"/>
  <c r="BF11" i="7"/>
  <c r="BE11" i="7" s="1"/>
  <c r="AB22" i="16"/>
  <c r="BB22" i="16" s="1"/>
  <c r="X20" i="7"/>
  <c r="AX20" i="7" s="1"/>
  <c r="X17" i="7"/>
  <c r="AX17" i="7" s="1"/>
  <c r="X11" i="7"/>
  <c r="AX11" i="7" s="1"/>
  <c r="AB25" i="6"/>
  <c r="BF5" i="5"/>
  <c r="BE5" i="5" s="1"/>
  <c r="BF10" i="5"/>
  <c r="BE10" i="5" s="1"/>
  <c r="BF19" i="5"/>
  <c r="BE19" i="5" s="1"/>
  <c r="BF12" i="5"/>
  <c r="BE12" i="5" s="1"/>
  <c r="BF21" i="5"/>
  <c r="BE21" i="5" s="1"/>
  <c r="Y5" i="5"/>
  <c r="AY5" i="5" s="1"/>
  <c r="Y6" i="5"/>
  <c r="AY6" i="5" s="1"/>
  <c r="AM5" i="5"/>
  <c r="AL5" i="5"/>
  <c r="AM20" i="5"/>
  <c r="AL20" i="5"/>
  <c r="AM17" i="5"/>
  <c r="AL17" i="5"/>
  <c r="AL24" i="5"/>
  <c r="AM24" i="5"/>
  <c r="W14" i="5"/>
  <c r="AW14" i="5" s="1"/>
  <c r="W12" i="5"/>
  <c r="M12" i="5"/>
  <c r="AC9" i="5"/>
  <c r="BC9" i="5" s="1"/>
  <c r="AC25" i="5"/>
  <c r="M9" i="5"/>
  <c r="BG9" i="5"/>
  <c r="AB12" i="23"/>
  <c r="AC20" i="19"/>
  <c r="BC20" i="19" s="1"/>
  <c r="Y15" i="23"/>
  <c r="AY15" i="23" s="1"/>
  <c r="X13" i="30"/>
  <c r="AX13" i="30" s="1"/>
  <c r="W18" i="26"/>
  <c r="AW18" i="26" s="1"/>
  <c r="X19" i="30"/>
  <c r="AX19" i="30" s="1"/>
  <c r="W11" i="30"/>
  <c r="AW11" i="30" s="1"/>
  <c r="Z24" i="17"/>
  <c r="AZ24" i="17" s="1"/>
  <c r="X18" i="15"/>
  <c r="AX18" i="15" s="1"/>
  <c r="X19" i="14"/>
  <c r="AX19" i="14" s="1"/>
  <c r="BH19" i="12"/>
  <c r="AA25" i="16"/>
  <c r="BG8" i="10"/>
  <c r="BG14" i="10"/>
  <c r="BH13" i="10"/>
  <c r="W12" i="22"/>
  <c r="AA17" i="9"/>
  <c r="BA17" i="9" s="1"/>
  <c r="AL7" i="12"/>
  <c r="BG12" i="12"/>
  <c r="AA14" i="19"/>
  <c r="BA14" i="19" s="1"/>
  <c r="Z6" i="8"/>
  <c r="AZ6" i="8" s="1"/>
  <c r="X6" i="8"/>
  <c r="AX6" i="8" s="1"/>
  <c r="X12" i="8"/>
  <c r="X23" i="8"/>
  <c r="AX23" i="8" s="1"/>
  <c r="X13" i="8"/>
  <c r="AX13" i="8" s="1"/>
  <c r="X18" i="8"/>
  <c r="AX18" i="8" s="1"/>
  <c r="Y25" i="8"/>
  <c r="V15" i="8"/>
  <c r="AV15" i="8" s="1"/>
  <c r="V24" i="8"/>
  <c r="AV24" i="8" s="1"/>
  <c r="Y13" i="7"/>
  <c r="AY13" i="7" s="1"/>
  <c r="Y9" i="7"/>
  <c r="AY9" i="7" s="1"/>
  <c r="BF20" i="7"/>
  <c r="BE20" i="7" s="1"/>
  <c r="W12" i="7"/>
  <c r="W13" i="7"/>
  <c r="AW13" i="7" s="1"/>
  <c r="BF7" i="7"/>
  <c r="BE7" i="7" s="1"/>
  <c r="W5" i="7"/>
  <c r="AW5" i="7" s="1"/>
  <c r="W14" i="7"/>
  <c r="AW14" i="7" s="1"/>
  <c r="W23" i="7"/>
  <c r="AW23" i="7" s="1"/>
  <c r="Z18" i="7"/>
  <c r="AZ18" i="7" s="1"/>
  <c r="Z6" i="7"/>
  <c r="AZ6" i="7" s="1"/>
  <c r="W7" i="6"/>
  <c r="AW7" i="6" s="1"/>
  <c r="AB15" i="6"/>
  <c r="BB15" i="6" s="1"/>
  <c r="AC8" i="6"/>
  <c r="BC8" i="6" s="1"/>
  <c r="AA10" i="6"/>
  <c r="BA10" i="6" s="1"/>
  <c r="AA23" i="6"/>
  <c r="BA23" i="6" s="1"/>
  <c r="AA5" i="6"/>
  <c r="BA5" i="6" s="1"/>
  <c r="Z12" i="6"/>
  <c r="Z7" i="6"/>
  <c r="AZ7" i="6" s="1"/>
  <c r="Z16" i="6"/>
  <c r="AZ16" i="6" s="1"/>
  <c r="Z11" i="6"/>
  <c r="AZ11" i="6" s="1"/>
  <c r="Y20" i="6"/>
  <c r="AY20" i="6" s="1"/>
  <c r="V7" i="6"/>
  <c r="AV7" i="6" s="1"/>
  <c r="V9" i="6"/>
  <c r="AV9" i="6" s="1"/>
  <c r="BF11" i="5"/>
  <c r="BE11" i="5" s="1"/>
  <c r="BF6" i="5"/>
  <c r="BE6" i="5" s="1"/>
  <c r="BF14" i="5"/>
  <c r="BE14" i="5" s="1"/>
  <c r="V12" i="5"/>
  <c r="V21" i="5"/>
  <c r="AV21" i="5" s="1"/>
  <c r="V14" i="5"/>
  <c r="AV14" i="5" s="1"/>
  <c r="V23" i="5"/>
  <c r="AV23" i="5" s="1"/>
  <c r="Y21" i="5"/>
  <c r="AY21" i="5" s="1"/>
  <c r="AM6" i="5"/>
  <c r="AL6" i="5"/>
  <c r="AM22" i="5"/>
  <c r="AL22" i="5"/>
  <c r="AM19" i="5"/>
  <c r="AL19" i="5"/>
  <c r="W13" i="5"/>
  <c r="AW13" i="5" s="1"/>
  <c r="W18" i="5"/>
  <c r="AW18" i="5" s="1"/>
  <c r="W22" i="5"/>
  <c r="AW22" i="5" s="1"/>
  <c r="AC13" i="5"/>
  <c r="BC13" i="5" s="1"/>
  <c r="BG11" i="5"/>
  <c r="AA25" i="26"/>
  <c r="AM18" i="18"/>
  <c r="BH16" i="15"/>
  <c r="AB6" i="19"/>
  <c r="BB6" i="19" s="1"/>
  <c r="AB12" i="22"/>
  <c r="E34" i="12" a="1"/>
  <c r="E34" i="12" s="1"/>
  <c r="N10" i="12" s="1"/>
  <c r="E32" i="11" a="1"/>
  <c r="E32" i="11" s="1"/>
  <c r="N8" i="11" s="1"/>
  <c r="Z25" i="11"/>
  <c r="AB15" i="22"/>
  <c r="BB15" i="22" s="1"/>
  <c r="AA23" i="8"/>
  <c r="BA23" i="8" s="1"/>
  <c r="BF10" i="7"/>
  <c r="BE10" i="7" s="1"/>
  <c r="M10" i="10"/>
  <c r="M20" i="12"/>
  <c r="W9" i="7"/>
  <c r="AW9" i="7" s="1"/>
  <c r="V7" i="5"/>
  <c r="AV7" i="5" s="1"/>
  <c r="V16" i="5"/>
  <c r="AV16" i="5" s="1"/>
  <c r="Y12" i="5"/>
  <c r="AM7" i="5"/>
  <c r="AL7" i="5"/>
  <c r="AM10" i="5"/>
  <c r="AL10" i="5"/>
  <c r="AM21" i="5"/>
  <c r="AL21" i="5"/>
  <c r="AB5" i="5"/>
  <c r="BB5" i="5" s="1"/>
  <c r="AC19" i="5"/>
  <c r="BC19" i="5" s="1"/>
  <c r="X10" i="29"/>
  <c r="AX10" i="29" s="1"/>
  <c r="V11" i="22"/>
  <c r="AV11" i="22" s="1"/>
  <c r="AA18" i="20"/>
  <c r="BA18" i="20" s="1"/>
  <c r="AA11" i="20"/>
  <c r="BA11" i="20" s="1"/>
  <c r="AM18" i="12"/>
  <c r="M15" i="12"/>
  <c r="E49" i="12" a="1"/>
  <c r="E49" i="12" s="1"/>
  <c r="N25" i="12" s="1"/>
  <c r="AB23" i="22"/>
  <c r="BB23" i="22" s="1"/>
  <c r="Y18" i="23"/>
  <c r="AY18" i="23" s="1"/>
  <c r="E48" i="11" a="1"/>
  <c r="E48" i="11" s="1"/>
  <c r="N24" i="11" s="1"/>
  <c r="AA14" i="16"/>
  <c r="BA14" i="16" s="1"/>
  <c r="E38" i="10" a="1"/>
  <c r="E38" i="10" s="1"/>
  <c r="N14" i="10" s="1"/>
  <c r="E30" i="10" a="1"/>
  <c r="E30" i="10" s="1"/>
  <c r="N6" i="10" s="1"/>
  <c r="Y18" i="7"/>
  <c r="AY18" i="7" s="1"/>
  <c r="BF13" i="7"/>
  <c r="BE13" i="7" s="1"/>
  <c r="BF5" i="7"/>
  <c r="BE5" i="7" s="1"/>
  <c r="BF12" i="7"/>
  <c r="BE12" i="7" s="1"/>
  <c r="BF21" i="7"/>
  <c r="BE21" i="7" s="1"/>
  <c r="W12" i="8"/>
  <c r="X15" i="7"/>
  <c r="AX15" i="7" s="1"/>
  <c r="X22" i="7"/>
  <c r="AX22" i="7" s="1"/>
  <c r="W14" i="6"/>
  <c r="AW14" i="6" s="1"/>
  <c r="W22" i="6"/>
  <c r="AW22" i="6" s="1"/>
  <c r="BH6" i="6"/>
  <c r="AB19" i="6"/>
  <c r="BB19" i="6" s="1"/>
  <c r="W7" i="10"/>
  <c r="AW7" i="10" s="1"/>
  <c r="M7" i="6"/>
  <c r="BG7" i="6"/>
  <c r="BG21" i="6"/>
  <c r="M21" i="6"/>
  <c r="BG10" i="6"/>
  <c r="M10" i="6"/>
  <c r="E44" i="6" a="1"/>
  <c r="E44" i="6" s="1"/>
  <c r="N20" i="6" s="1"/>
  <c r="E31" i="6" a="1"/>
  <c r="E31" i="6" s="1"/>
  <c r="N7" i="6" s="1"/>
  <c r="AL5" i="6"/>
  <c r="AM5" i="6"/>
  <c r="AL18" i="6"/>
  <c r="AM18" i="6"/>
  <c r="AL11" i="6"/>
  <c r="AM11" i="6"/>
  <c r="AA19" i="6"/>
  <c r="BA19" i="6" s="1"/>
  <c r="Z19" i="6"/>
  <c r="AZ19" i="6" s="1"/>
  <c r="Z5" i="6"/>
  <c r="AZ5" i="6" s="1"/>
  <c r="Z23" i="6"/>
  <c r="AZ23" i="6" s="1"/>
  <c r="X8" i="6"/>
  <c r="AX8" i="6" s="1"/>
  <c r="X21" i="6"/>
  <c r="AX21" i="6" s="1"/>
  <c r="Y13" i="6"/>
  <c r="AY13" i="6" s="1"/>
  <c r="Y11" i="6"/>
  <c r="AY11" i="6" s="1"/>
  <c r="Y21" i="6"/>
  <c r="AY21" i="6" s="1"/>
  <c r="Y26" i="6"/>
  <c r="AY26" i="6" s="1"/>
  <c r="V13" i="6"/>
  <c r="AV13" i="6" s="1"/>
  <c r="V26" i="6"/>
  <c r="AV26" i="6" s="1"/>
  <c r="BF23" i="6"/>
  <c r="BE23" i="6" s="1"/>
  <c r="V12" i="6"/>
  <c r="V21" i="6"/>
  <c r="AV21" i="6" s="1"/>
  <c r="BG14" i="6"/>
  <c r="M14" i="6"/>
  <c r="M22" i="6"/>
  <c r="BG22" i="6"/>
  <c r="M12" i="6"/>
  <c r="BG12" i="6"/>
  <c r="M13" i="6"/>
  <c r="BG13" i="6"/>
  <c r="AL9" i="6"/>
  <c r="AM9" i="6"/>
  <c r="AL7" i="6"/>
  <c r="AM7" i="6"/>
  <c r="AL14" i="6"/>
  <c r="AM14" i="6"/>
  <c r="AL13" i="6"/>
  <c r="AM13" i="6"/>
  <c r="X22" i="6"/>
  <c r="AX22" i="6" s="1"/>
  <c r="BF21" i="6"/>
  <c r="BE21" i="6" s="1"/>
  <c r="BF15" i="6"/>
  <c r="BE15" i="6" s="1"/>
  <c r="V11" i="6"/>
  <c r="AV11" i="6" s="1"/>
  <c r="BF13" i="6"/>
  <c r="BE13" i="6" s="1"/>
  <c r="BF22" i="6"/>
  <c r="BE22" i="6" s="1"/>
  <c r="W21" i="23"/>
  <c r="AW21" i="23" s="1"/>
  <c r="W13" i="30"/>
  <c r="AW13" i="30" s="1"/>
  <c r="BG11" i="22"/>
  <c r="W7" i="27"/>
  <c r="AW7" i="27" s="1"/>
  <c r="X20" i="22"/>
  <c r="AX20" i="22" s="1"/>
  <c r="BG24" i="16"/>
  <c r="BH23" i="15"/>
  <c r="BG19" i="12"/>
  <c r="E35" i="12" a="1"/>
  <c r="E35" i="12" s="1"/>
  <c r="N11" i="12" s="1"/>
  <c r="AA9" i="19"/>
  <c r="BA9" i="19" s="1"/>
  <c r="Z12" i="11"/>
  <c r="Z21" i="11"/>
  <c r="AZ21" i="11" s="1"/>
  <c r="BG10" i="10"/>
  <c r="BG16" i="10"/>
  <c r="E33" i="10" a="1"/>
  <c r="E33" i="10" s="1"/>
  <c r="N9" i="10" s="1"/>
  <c r="V7" i="8"/>
  <c r="AV7" i="8" s="1"/>
  <c r="V19" i="8"/>
  <c r="AV19" i="8" s="1"/>
  <c r="AA11" i="8"/>
  <c r="BA11" i="8" s="1"/>
  <c r="Y20" i="7"/>
  <c r="AY20" i="7" s="1"/>
  <c r="Y12" i="7"/>
  <c r="Y21" i="7"/>
  <c r="AY21" i="7" s="1"/>
  <c r="W16" i="7"/>
  <c r="AW16" i="7" s="1"/>
  <c r="BF14" i="7"/>
  <c r="BE14" i="7" s="1"/>
  <c r="BF8" i="7"/>
  <c r="BE8" i="7" s="1"/>
  <c r="BF15" i="7"/>
  <c r="BE15" i="7" s="1"/>
  <c r="BF24" i="7"/>
  <c r="BE24" i="7" s="1"/>
  <c r="X7" i="7"/>
  <c r="AX7" i="7" s="1"/>
  <c r="X25" i="7"/>
  <c r="X24" i="7"/>
  <c r="AX24" i="7" s="1"/>
  <c r="W15" i="6"/>
  <c r="AW15" i="6" s="1"/>
  <c r="W11" i="6"/>
  <c r="AW11" i="6" s="1"/>
  <c r="W13" i="6"/>
  <c r="AW13" i="6" s="1"/>
  <c r="W5" i="6"/>
  <c r="AW5" i="6" s="1"/>
  <c r="W23" i="6"/>
  <c r="AW23" i="6" s="1"/>
  <c r="AB22" i="6"/>
  <c r="BB22" i="6" s="1"/>
  <c r="AB14" i="6"/>
  <c r="BB14" i="6" s="1"/>
  <c r="AB26" i="6"/>
  <c r="BB26" i="6" s="1"/>
  <c r="AB12" i="6"/>
  <c r="AB21" i="6"/>
  <c r="BB21" i="6" s="1"/>
  <c r="M5" i="6"/>
  <c r="BG5" i="6"/>
  <c r="M24" i="6"/>
  <c r="BG24" i="6"/>
  <c r="BG23" i="6"/>
  <c r="M23" i="6"/>
  <c r="M15" i="6"/>
  <c r="BG15" i="6"/>
  <c r="E37" i="6" a="1"/>
  <c r="E37" i="6" s="1"/>
  <c r="N13" i="6" s="1"/>
  <c r="AC23" i="6"/>
  <c r="BC23" i="6" s="1"/>
  <c r="AC21" i="6"/>
  <c r="BC21" i="6" s="1"/>
  <c r="AC12" i="6"/>
  <c r="AC7" i="6"/>
  <c r="BC7" i="6" s="1"/>
  <c r="AM8" i="6"/>
  <c r="AL8" i="6"/>
  <c r="AL16" i="6"/>
  <c r="AM16" i="6"/>
  <c r="AL17" i="6"/>
  <c r="AM17" i="6"/>
  <c r="AM15" i="6"/>
  <c r="AL15" i="6"/>
  <c r="AA8" i="6"/>
  <c r="BA8" i="6" s="1"/>
  <c r="AA17" i="6"/>
  <c r="BA17" i="6" s="1"/>
  <c r="AA14" i="6"/>
  <c r="BA14" i="6" s="1"/>
  <c r="Z6" i="6"/>
  <c r="AZ6" i="6" s="1"/>
  <c r="Z8" i="6"/>
  <c r="AZ8" i="6" s="1"/>
  <c r="Z17" i="6"/>
  <c r="AZ17" i="6" s="1"/>
  <c r="Z26" i="6"/>
  <c r="AZ26" i="6" s="1"/>
  <c r="X15" i="6"/>
  <c r="AX15" i="6" s="1"/>
  <c r="V14" i="6"/>
  <c r="AV14" i="6" s="1"/>
  <c r="V20" i="6"/>
  <c r="AV20" i="6" s="1"/>
  <c r="BF12" i="6"/>
  <c r="BE12" i="6" s="1"/>
  <c r="BF5" i="6"/>
  <c r="BE5" i="6" s="1"/>
  <c r="V6" i="6"/>
  <c r="AV6" i="6" s="1"/>
  <c r="V15" i="6"/>
  <c r="AV15" i="6" s="1"/>
  <c r="V24" i="6"/>
  <c r="AV24" i="6" s="1"/>
  <c r="E50" i="29" a="1"/>
  <c r="E50" i="29" s="1"/>
  <c r="N26" i="29" s="1"/>
  <c r="W23" i="31"/>
  <c r="AW23" i="31" s="1"/>
  <c r="AB25" i="29"/>
  <c r="X9" i="29"/>
  <c r="AX9" i="29" s="1"/>
  <c r="AB17" i="21"/>
  <c r="BB17" i="21" s="1"/>
  <c r="AA17" i="30"/>
  <c r="BA17" i="30" s="1"/>
  <c r="AC20" i="22"/>
  <c r="BC20" i="22" s="1"/>
  <c r="AC6" i="22"/>
  <c r="BC6" i="22" s="1"/>
  <c r="BG6" i="16"/>
  <c r="AB9" i="27"/>
  <c r="BB9" i="27" s="1"/>
  <c r="W16" i="18"/>
  <c r="AW16" i="18" s="1"/>
  <c r="W24" i="24"/>
  <c r="AW24" i="24" s="1"/>
  <c r="AM7" i="12"/>
  <c r="AC16" i="21"/>
  <c r="BC16" i="21" s="1"/>
  <c r="BG13" i="18"/>
  <c r="Y8" i="10"/>
  <c r="AY8" i="10" s="1"/>
  <c r="AM14" i="9"/>
  <c r="AM26" i="9"/>
  <c r="W6" i="11"/>
  <c r="AW6" i="11" s="1"/>
  <c r="BH9" i="9"/>
  <c r="BH19" i="9"/>
  <c r="X10" i="8"/>
  <c r="AX10" i="8" s="1"/>
  <c r="X22" i="8"/>
  <c r="AX22" i="8" s="1"/>
  <c r="BF19" i="7"/>
  <c r="BE19" i="7" s="1"/>
  <c r="E44" i="7" a="1"/>
  <c r="E44" i="7" s="1"/>
  <c r="N20" i="7" s="1"/>
  <c r="E34" i="7" a="1"/>
  <c r="E34" i="7" s="1"/>
  <c r="N10" i="7" s="1"/>
  <c r="E45" i="7" a="1"/>
  <c r="E45" i="7" s="1"/>
  <c r="N21" i="7" s="1"/>
  <c r="W10" i="6"/>
  <c r="AW10" i="6" s="1"/>
  <c r="W6" i="6"/>
  <c r="AW6" i="6" s="1"/>
  <c r="BH9" i="6"/>
  <c r="BH12" i="6"/>
  <c r="M9" i="6"/>
  <c r="BG9" i="6"/>
  <c r="E32" i="6" a="1"/>
  <c r="E32" i="6" s="1"/>
  <c r="N8" i="6" s="1"/>
  <c r="M11" i="6"/>
  <c r="BG11" i="6"/>
  <c r="BG17" i="6"/>
  <c r="M17" i="6"/>
  <c r="E42" i="6" a="1"/>
  <c r="E42" i="6" s="1"/>
  <c r="N18" i="6" s="1"/>
  <c r="AC20" i="6"/>
  <c r="BC20" i="6" s="1"/>
  <c r="AC18" i="6"/>
  <c r="BC18" i="6" s="1"/>
  <c r="AC13" i="6"/>
  <c r="BC13" i="6" s="1"/>
  <c r="AC24" i="6"/>
  <c r="BC24" i="6" s="1"/>
  <c r="AM10" i="6"/>
  <c r="AL10" i="6"/>
  <c r="AL21" i="6"/>
  <c r="AM21" i="6"/>
  <c r="AM23" i="6"/>
  <c r="AL23" i="6"/>
  <c r="AL20" i="6"/>
  <c r="AM20" i="6"/>
  <c r="AA24" i="6"/>
  <c r="BA24" i="6" s="1"/>
  <c r="Z13" i="6"/>
  <c r="AZ13" i="6" s="1"/>
  <c r="Z15" i="6"/>
  <c r="AZ15" i="6" s="1"/>
  <c r="X12" i="6"/>
  <c r="X26" i="6"/>
  <c r="AX26" i="6" s="1"/>
  <c r="X7" i="6"/>
  <c r="AX7" i="6" s="1"/>
  <c r="X16" i="6"/>
  <c r="AX16" i="6" s="1"/>
  <c r="X25" i="6"/>
  <c r="Y6" i="6"/>
  <c r="AY6" i="6" s="1"/>
  <c r="Y12" i="6"/>
  <c r="Y10" i="6"/>
  <c r="AY10" i="6" s="1"/>
  <c r="Y25" i="6"/>
  <c r="BF17" i="6"/>
  <c r="BE17" i="6" s="1"/>
  <c r="BF20" i="6"/>
  <c r="BE20" i="6" s="1"/>
  <c r="BF24" i="6"/>
  <c r="BE24" i="6" s="1"/>
  <c r="BF6" i="6"/>
  <c r="BE6" i="6" s="1"/>
  <c r="BF7" i="6"/>
  <c r="BE7" i="6" s="1"/>
  <c r="BF16" i="6"/>
  <c r="BE16" i="6" s="1"/>
  <c r="BF25" i="6"/>
  <c r="BE25" i="6" s="1"/>
  <c r="AA10" i="29"/>
  <c r="BA10" i="29" s="1"/>
  <c r="W6" i="26"/>
  <c r="AW6" i="26" s="1"/>
  <c r="Y17" i="24"/>
  <c r="AY17" i="24" s="1"/>
  <c r="X7" i="22"/>
  <c r="AX7" i="22" s="1"/>
  <c r="AA6" i="22"/>
  <c r="BA6" i="22" s="1"/>
  <c r="W24" i="18"/>
  <c r="AW24" i="18" s="1"/>
  <c r="V7" i="13"/>
  <c r="AV7" i="13" s="1"/>
  <c r="Y24" i="13"/>
  <c r="AY24" i="13" s="1"/>
  <c r="W7" i="22"/>
  <c r="AW7" i="22" s="1"/>
  <c r="AB16" i="22"/>
  <c r="BB16" i="22" s="1"/>
  <c r="AL5" i="12"/>
  <c r="AA20" i="16"/>
  <c r="BA20" i="16" s="1"/>
  <c r="AB24" i="19"/>
  <c r="BB24" i="19" s="1"/>
  <c r="AB15" i="19"/>
  <c r="BB15" i="19" s="1"/>
  <c r="Y24" i="10"/>
  <c r="AY24" i="10" s="1"/>
  <c r="AB18" i="17"/>
  <c r="BB18" i="17" s="1"/>
  <c r="W8" i="22"/>
  <c r="AW8" i="22" s="1"/>
  <c r="BH25" i="10"/>
  <c r="AB7" i="10"/>
  <c r="BB7" i="10" s="1"/>
  <c r="AB19" i="10"/>
  <c r="BB19" i="10" s="1"/>
  <c r="AA26" i="16"/>
  <c r="BA26" i="16" s="1"/>
  <c r="AB13" i="9"/>
  <c r="BB13" i="9" s="1"/>
  <c r="AB9" i="9"/>
  <c r="BB9" i="9" s="1"/>
  <c r="AB18" i="9"/>
  <c r="BB18" i="9" s="1"/>
  <c r="AB23" i="9"/>
  <c r="BB23" i="9" s="1"/>
  <c r="Y8" i="9"/>
  <c r="AY8" i="9" s="1"/>
  <c r="Y25" i="9"/>
  <c r="W24" i="9"/>
  <c r="AW24" i="9" s="1"/>
  <c r="BG20" i="12"/>
  <c r="Z22" i="8"/>
  <c r="AZ22" i="8" s="1"/>
  <c r="Y17" i="8"/>
  <c r="AY17" i="8" s="1"/>
  <c r="BF26" i="7"/>
  <c r="BE26" i="7" s="1"/>
  <c r="BF23" i="7"/>
  <c r="BE23" i="7" s="1"/>
  <c r="BF9" i="7"/>
  <c r="BE9" i="7" s="1"/>
  <c r="W5" i="8"/>
  <c r="AW5" i="8" s="1"/>
  <c r="AC10" i="10"/>
  <c r="BC10" i="10" s="1"/>
  <c r="X12" i="7"/>
  <c r="X8" i="7"/>
  <c r="AX8" i="7" s="1"/>
  <c r="X23" i="7"/>
  <c r="AX23" i="7" s="1"/>
  <c r="X26" i="7"/>
  <c r="AX26" i="7" s="1"/>
  <c r="X10" i="7"/>
  <c r="AX10" i="7" s="1"/>
  <c r="X19" i="7"/>
  <c r="AX19" i="7" s="1"/>
  <c r="X18" i="7"/>
  <c r="AX18" i="7" s="1"/>
  <c r="W19" i="6"/>
  <c r="AW19" i="6" s="1"/>
  <c r="W25" i="6"/>
  <c r="BH16" i="6"/>
  <c r="BH14" i="6"/>
  <c r="BH15" i="6"/>
  <c r="BH25" i="6"/>
  <c r="AB6" i="6"/>
  <c r="BB6" i="6" s="1"/>
  <c r="AB24" i="6"/>
  <c r="BB24" i="6" s="1"/>
  <c r="BG16" i="6"/>
  <c r="M16" i="6"/>
  <c r="M20" i="6"/>
  <c r="BG20" i="6"/>
  <c r="BG25" i="6"/>
  <c r="M25" i="6"/>
  <c r="BG19" i="6"/>
  <c r="M19" i="6"/>
  <c r="E35" i="6" a="1"/>
  <c r="E35" i="6" s="1"/>
  <c r="N11" i="6" s="1"/>
  <c r="AC6" i="6"/>
  <c r="BC6" i="6" s="1"/>
  <c r="AL12" i="6"/>
  <c r="AM12" i="6"/>
  <c r="AL22" i="6"/>
  <c r="AM22" i="6"/>
  <c r="AM25" i="6"/>
  <c r="AL25" i="6"/>
  <c r="AL24" i="6"/>
  <c r="AM24" i="6"/>
  <c r="Z20" i="6"/>
  <c r="AZ20" i="6" s="1"/>
  <c r="X9" i="6"/>
  <c r="AX9" i="6" s="1"/>
  <c r="Y14" i="6"/>
  <c r="AY14" i="6" s="1"/>
  <c r="Y19" i="6"/>
  <c r="AY19" i="6" s="1"/>
  <c r="V22" i="6"/>
  <c r="AV22" i="6" s="1"/>
  <c r="BF26" i="6"/>
  <c r="BE26" i="6" s="1"/>
  <c r="BF18" i="6"/>
  <c r="BE18" i="6" s="1"/>
  <c r="BF8" i="6"/>
  <c r="BE8" i="6" s="1"/>
  <c r="V18" i="6"/>
  <c r="AV18" i="6" s="1"/>
  <c r="AB13" i="21"/>
  <c r="BB13" i="21" s="1"/>
  <c r="W8" i="27"/>
  <c r="AW8" i="27" s="1"/>
  <c r="W22" i="31"/>
  <c r="AW22" i="31" s="1"/>
  <c r="AA13" i="22"/>
  <c r="BA13" i="22" s="1"/>
  <c r="Z6" i="17"/>
  <c r="AZ6" i="17" s="1"/>
  <c r="M5" i="15"/>
  <c r="AB24" i="18"/>
  <c r="BB24" i="18" s="1"/>
  <c r="V12" i="13"/>
  <c r="V21" i="13"/>
  <c r="AV21" i="13" s="1"/>
  <c r="V8" i="13"/>
  <c r="AV8" i="13" s="1"/>
  <c r="V26" i="13"/>
  <c r="AV26" i="13" s="1"/>
  <c r="AB25" i="13"/>
  <c r="AB22" i="13"/>
  <c r="BB22" i="13" s="1"/>
  <c r="AB12" i="13"/>
  <c r="AB21" i="13"/>
  <c r="BB21" i="13" s="1"/>
  <c r="AB26" i="13"/>
  <c r="BB26" i="13" s="1"/>
  <c r="Y13" i="13"/>
  <c r="AY13" i="13" s="1"/>
  <c r="W10" i="22"/>
  <c r="AW10" i="22" s="1"/>
  <c r="BG23" i="12"/>
  <c r="Z22" i="19"/>
  <c r="AZ22" i="19" s="1"/>
  <c r="Y13" i="10"/>
  <c r="AY13" i="10" s="1"/>
  <c r="BG23" i="10"/>
  <c r="BG26" i="10"/>
  <c r="E47" i="10" a="1"/>
  <c r="E47" i="10" s="1"/>
  <c r="N23" i="10" s="1"/>
  <c r="AB17" i="10"/>
  <c r="BB17" i="10" s="1"/>
  <c r="AB6" i="8"/>
  <c r="BB6" i="8" s="1"/>
  <c r="AB8" i="8"/>
  <c r="BB8" i="8" s="1"/>
  <c r="AB25" i="8"/>
  <c r="BF17" i="7"/>
  <c r="BE17" i="7" s="1"/>
  <c r="BF16" i="7"/>
  <c r="BE16" i="7" s="1"/>
  <c r="W21" i="7"/>
  <c r="AW21" i="7" s="1"/>
  <c r="BF22" i="7"/>
  <c r="BE22" i="7" s="1"/>
  <c r="W11" i="7"/>
  <c r="AW11" i="7" s="1"/>
  <c r="Z8" i="7"/>
  <c r="AZ8" i="7" s="1"/>
  <c r="W22" i="8"/>
  <c r="AW22" i="8" s="1"/>
  <c r="M14" i="10"/>
  <c r="AB8" i="16"/>
  <c r="BB8" i="16" s="1"/>
  <c r="X14" i="7"/>
  <c r="AX14" i="7" s="1"/>
  <c r="W26" i="8"/>
  <c r="AW26" i="8" s="1"/>
  <c r="W8" i="8"/>
  <c r="AW8" i="8" s="1"/>
  <c r="AC25" i="10"/>
  <c r="AC22" i="10"/>
  <c r="BC22" i="10" s="1"/>
  <c r="M21" i="12"/>
  <c r="W24" i="6"/>
  <c r="AW24" i="6" s="1"/>
  <c r="W16" i="6"/>
  <c r="AW16" i="6" s="1"/>
  <c r="W18" i="6"/>
  <c r="AW18" i="6" s="1"/>
  <c r="W17" i="6"/>
  <c r="AW17" i="6" s="1"/>
  <c r="BH7" i="6"/>
  <c r="BH18" i="6"/>
  <c r="AB8" i="6"/>
  <c r="BB8" i="6" s="1"/>
  <c r="AB10" i="6"/>
  <c r="BB10" i="6" s="1"/>
  <c r="BG8" i="6"/>
  <c r="M8" i="6"/>
  <c r="M18" i="6"/>
  <c r="BG18" i="6"/>
  <c r="BG6" i="6"/>
  <c r="M6" i="6"/>
  <c r="M26" i="6"/>
  <c r="BG26" i="6"/>
  <c r="E50" i="6" a="1"/>
  <c r="E50" i="6" s="1"/>
  <c r="N26" i="6" s="1"/>
  <c r="AC17" i="6"/>
  <c r="BC17" i="6" s="1"/>
  <c r="AC5" i="6"/>
  <c r="BC5" i="6" s="1"/>
  <c r="AC15" i="6"/>
  <c r="BC15" i="6" s="1"/>
  <c r="AC10" i="6"/>
  <c r="BC10" i="6" s="1"/>
  <c r="AC9" i="6"/>
  <c r="BC9" i="6" s="1"/>
  <c r="AM6" i="6"/>
  <c r="AL6" i="6"/>
  <c r="AM19" i="6"/>
  <c r="AL19" i="6"/>
  <c r="AM26" i="6"/>
  <c r="AL26" i="6"/>
  <c r="AA9" i="6"/>
  <c r="BA9" i="6" s="1"/>
  <c r="AA18" i="6"/>
  <c r="BA18" i="6" s="1"/>
  <c r="AA15" i="6"/>
  <c r="BA15" i="6" s="1"/>
  <c r="AA12" i="6"/>
  <c r="Z10" i="6"/>
  <c r="AZ10" i="6" s="1"/>
  <c r="Z24" i="6"/>
  <c r="AZ24" i="6" s="1"/>
  <c r="X17" i="6"/>
  <c r="AX17" i="6" s="1"/>
  <c r="X6" i="6"/>
  <c r="AX6" i="6" s="1"/>
  <c r="X10" i="6"/>
  <c r="AX10" i="6" s="1"/>
  <c r="X19" i="6"/>
  <c r="AX19" i="6" s="1"/>
  <c r="Y8" i="6"/>
  <c r="AY8" i="6" s="1"/>
  <c r="BF14" i="6"/>
  <c r="BE14" i="6" s="1"/>
  <c r="V17" i="6"/>
  <c r="AV17" i="6" s="1"/>
  <c r="BF9" i="6"/>
  <c r="BE9" i="6" s="1"/>
  <c r="V8" i="6"/>
  <c r="AV8" i="6" s="1"/>
  <c r="BF10" i="6"/>
  <c r="BE10" i="6" s="1"/>
  <c r="BF19" i="6"/>
  <c r="BE19" i="6" s="1"/>
  <c r="W23" i="25"/>
  <c r="AW23" i="25" s="1"/>
  <c r="Q29" i="45"/>
  <c r="AA14" i="27"/>
  <c r="BA14" i="27" s="1"/>
  <c r="BG11" i="28"/>
  <c r="W8" i="30"/>
  <c r="AW8" i="30" s="1"/>
  <c r="AC19" i="26"/>
  <c r="BC19" i="26" s="1"/>
  <c r="AB7" i="21"/>
  <c r="BB7" i="21" s="1"/>
  <c r="AA13" i="19"/>
  <c r="BA13" i="19" s="1"/>
  <c r="X22" i="22"/>
  <c r="AX22" i="22" s="1"/>
  <c r="AA18" i="22"/>
  <c r="BA18" i="22" s="1"/>
  <c r="V13" i="18"/>
  <c r="AV13" i="18" s="1"/>
  <c r="AB16" i="13"/>
  <c r="BB16" i="13" s="1"/>
  <c r="AB14" i="13"/>
  <c r="BB14" i="13" s="1"/>
  <c r="E41" i="12" a="1"/>
  <c r="E41" i="12" s="1"/>
  <c r="N17" i="12" s="1"/>
  <c r="V19" i="11"/>
  <c r="AV19" i="11" s="1"/>
  <c r="AA14" i="11"/>
  <c r="BA14" i="11" s="1"/>
  <c r="E39" i="11" a="1"/>
  <c r="E39" i="11" s="1"/>
  <c r="N15" i="11" s="1"/>
  <c r="BG15" i="10"/>
  <c r="Y18" i="9"/>
  <c r="AY18" i="9" s="1"/>
  <c r="Y11" i="9"/>
  <c r="AY11" i="9" s="1"/>
  <c r="Y19" i="9"/>
  <c r="AY19" i="9" s="1"/>
  <c r="W18" i="11"/>
  <c r="AW18" i="11" s="1"/>
  <c r="V13" i="9"/>
  <c r="AV13" i="9" s="1"/>
  <c r="V22" i="9"/>
  <c r="AV22" i="9" s="1"/>
  <c r="BH16" i="9"/>
  <c r="AB10" i="8"/>
  <c r="BB10" i="8" s="1"/>
  <c r="AB23" i="8"/>
  <c r="BB23" i="8" s="1"/>
  <c r="BH8" i="8"/>
  <c r="Z10" i="8"/>
  <c r="AZ10" i="8" s="1"/>
  <c r="X8" i="8"/>
  <c r="AX8" i="8" s="1"/>
  <c r="X20" i="8"/>
  <c r="AX20" i="8" s="1"/>
  <c r="Y20" i="8"/>
  <c r="AY20" i="8" s="1"/>
  <c r="V5" i="8"/>
  <c r="AV5" i="8" s="1"/>
  <c r="V22" i="8"/>
  <c r="AV22" i="8" s="1"/>
  <c r="V26" i="8"/>
  <c r="AV26" i="8" s="1"/>
  <c r="AA8" i="8"/>
  <c r="BA8" i="8" s="1"/>
  <c r="Y14" i="7"/>
  <c r="AY14" i="7" s="1"/>
  <c r="Y5" i="7"/>
  <c r="AY5" i="7" s="1"/>
  <c r="Y22" i="7"/>
  <c r="AY22" i="7" s="1"/>
  <c r="Y6" i="7"/>
  <c r="AY6" i="7" s="1"/>
  <c r="Y15" i="7"/>
  <c r="AY15" i="7" s="1"/>
  <c r="Y24" i="7"/>
  <c r="AY24" i="7" s="1"/>
  <c r="AL17" i="7"/>
  <c r="AM17" i="7"/>
  <c r="AL7" i="7"/>
  <c r="AM7" i="7"/>
  <c r="AL24" i="7"/>
  <c r="AM24" i="7"/>
  <c r="W6" i="7"/>
  <c r="AW6" i="7" s="1"/>
  <c r="W24" i="7"/>
  <c r="AW24" i="7" s="1"/>
  <c r="Z13" i="7"/>
  <c r="AZ13" i="7" s="1"/>
  <c r="Z24" i="7"/>
  <c r="AZ24" i="7" s="1"/>
  <c r="Z19" i="7"/>
  <c r="AZ19" i="7" s="1"/>
  <c r="BG7" i="7"/>
  <c r="M7" i="7"/>
  <c r="M19" i="7"/>
  <c r="BG19" i="7"/>
  <c r="BG23" i="7"/>
  <c r="M23" i="7"/>
  <c r="BG14" i="7"/>
  <c r="M14" i="7"/>
  <c r="E36" i="7" a="1"/>
  <c r="E36" i="7" s="1"/>
  <c r="N12" i="7" s="1"/>
  <c r="E31" i="7" a="1"/>
  <c r="E31" i="7" s="1"/>
  <c r="N7" i="7" s="1"/>
  <c r="E49" i="7" a="1"/>
  <c r="E49" i="7" s="1"/>
  <c r="N25" i="7" s="1"/>
  <c r="X9" i="7"/>
  <c r="AX9" i="7" s="1"/>
  <c r="W23" i="8"/>
  <c r="AW23" i="8" s="1"/>
  <c r="BG9" i="10"/>
  <c r="AM10" i="7"/>
  <c r="AL10" i="7"/>
  <c r="AL11" i="7"/>
  <c r="AM11" i="7"/>
  <c r="AM14" i="7"/>
  <c r="AL14" i="7"/>
  <c r="BG11" i="7"/>
  <c r="M11" i="7"/>
  <c r="M24" i="7"/>
  <c r="BG24" i="7"/>
  <c r="BG25" i="7"/>
  <c r="M25" i="7"/>
  <c r="M16" i="7"/>
  <c r="BG16" i="7"/>
  <c r="E38" i="7" a="1"/>
  <c r="E38" i="7" s="1"/>
  <c r="N14" i="7" s="1"/>
  <c r="V18" i="24"/>
  <c r="AV18" i="24" s="1"/>
  <c r="W7" i="24"/>
  <c r="AW7" i="24" s="1"/>
  <c r="AA23" i="30"/>
  <c r="BA23" i="30" s="1"/>
  <c r="AC7" i="21"/>
  <c r="BC7" i="21" s="1"/>
  <c r="BH22" i="15"/>
  <c r="AB22" i="18"/>
  <c r="BB22" i="18" s="1"/>
  <c r="Z26" i="16"/>
  <c r="AZ26" i="16" s="1"/>
  <c r="BG17" i="12"/>
  <c r="BF26" i="11"/>
  <c r="BE26" i="11" s="1"/>
  <c r="E31" i="10" a="1"/>
  <c r="E31" i="10" s="1"/>
  <c r="N7" i="10" s="1"/>
  <c r="BH24" i="10"/>
  <c r="V13" i="8"/>
  <c r="AV13" i="8" s="1"/>
  <c r="Y16" i="7"/>
  <c r="AY16" i="7" s="1"/>
  <c r="Y26" i="7"/>
  <c r="AY26" i="7" s="1"/>
  <c r="AM6" i="7"/>
  <c r="AL6" i="7"/>
  <c r="AM9" i="7"/>
  <c r="AL9" i="7"/>
  <c r="AM23" i="7"/>
  <c r="AL23" i="7"/>
  <c r="AM16" i="7"/>
  <c r="AL16" i="7"/>
  <c r="Z7" i="7"/>
  <c r="AZ7" i="7" s="1"/>
  <c r="Z22" i="7"/>
  <c r="AZ22" i="7" s="1"/>
  <c r="AC6" i="10"/>
  <c r="BC6" i="10" s="1"/>
  <c r="M5" i="7"/>
  <c r="BG5" i="7"/>
  <c r="M6" i="7"/>
  <c r="BG6" i="7"/>
  <c r="E30" i="7" a="1"/>
  <c r="E30" i="7" s="1"/>
  <c r="N6" i="7" s="1"/>
  <c r="E42" i="7" a="1"/>
  <c r="E42" i="7" s="1"/>
  <c r="N18" i="7" s="1"/>
  <c r="BG18" i="7"/>
  <c r="M18" i="7"/>
  <c r="E39" i="7" a="1"/>
  <c r="E39" i="7" s="1"/>
  <c r="N15" i="7" s="1"/>
  <c r="E37" i="7" a="1"/>
  <c r="E37" i="7" s="1"/>
  <c r="N13" i="7" s="1"/>
  <c r="E48" i="7" a="1"/>
  <c r="E48" i="7" s="1"/>
  <c r="N24" i="7" s="1"/>
  <c r="X5" i="7"/>
  <c r="AX5" i="7" s="1"/>
  <c r="Y23" i="27"/>
  <c r="AY23" i="27" s="1"/>
  <c r="Y19" i="27"/>
  <c r="AY19" i="27" s="1"/>
  <c r="W19" i="31"/>
  <c r="AW19" i="31" s="1"/>
  <c r="BG25" i="22"/>
  <c r="AC7" i="24"/>
  <c r="BC7" i="24" s="1"/>
  <c r="W13" i="21"/>
  <c r="AW13" i="21" s="1"/>
  <c r="Y22" i="24"/>
  <c r="AY22" i="24" s="1"/>
  <c r="X22" i="18"/>
  <c r="AX22" i="18" s="1"/>
  <c r="X22" i="17"/>
  <c r="AX22" i="17" s="1"/>
  <c r="AA22" i="22"/>
  <c r="BA22" i="22" s="1"/>
  <c r="X25" i="30"/>
  <c r="W13" i="18"/>
  <c r="AW13" i="18" s="1"/>
  <c r="W8" i="18"/>
  <c r="AW8" i="18" s="1"/>
  <c r="W20" i="18"/>
  <c r="AW20" i="18" s="1"/>
  <c r="V5" i="18"/>
  <c r="AV5" i="18" s="1"/>
  <c r="E37" i="12" a="1"/>
  <c r="E37" i="12" s="1"/>
  <c r="N13" i="12" s="1"/>
  <c r="E50" i="12" a="1"/>
  <c r="E50" i="12" s="1"/>
  <c r="N26" i="12" s="1"/>
  <c r="Y7" i="11"/>
  <c r="AY7" i="11" s="1"/>
  <c r="Z15" i="11"/>
  <c r="AZ15" i="11" s="1"/>
  <c r="X20" i="14"/>
  <c r="AX20" i="14" s="1"/>
  <c r="Y18" i="10"/>
  <c r="AY18" i="10" s="1"/>
  <c r="Y20" i="10"/>
  <c r="AY20" i="10" s="1"/>
  <c r="BG5" i="10"/>
  <c r="BH16" i="8"/>
  <c r="BH20" i="8"/>
  <c r="Z12" i="8"/>
  <c r="Y22" i="8"/>
  <c r="AY22" i="8" s="1"/>
  <c r="E38" i="8" a="1"/>
  <c r="E38" i="8" s="1"/>
  <c r="N14" i="8" s="1"/>
  <c r="E29" i="8" a="1"/>
  <c r="E29" i="8" s="1"/>
  <c r="N5" i="8" s="1"/>
  <c r="E40" i="8" a="1"/>
  <c r="E40" i="8" s="1"/>
  <c r="N16" i="8" s="1"/>
  <c r="BF17" i="8"/>
  <c r="BE17" i="8" s="1"/>
  <c r="BF16" i="8"/>
  <c r="BE16" i="8" s="1"/>
  <c r="BF25" i="8"/>
  <c r="BE25" i="8" s="1"/>
  <c r="BF21" i="8"/>
  <c r="BE21" i="8" s="1"/>
  <c r="AA10" i="8"/>
  <c r="BA10" i="8" s="1"/>
  <c r="AA12" i="8"/>
  <c r="AA21" i="8"/>
  <c r="BA21" i="8" s="1"/>
  <c r="Y17" i="7"/>
  <c r="AY17" i="7" s="1"/>
  <c r="AM5" i="7"/>
  <c r="AL5" i="7"/>
  <c r="AM13" i="7"/>
  <c r="AL13" i="7"/>
  <c r="AM25" i="7"/>
  <c r="AL25" i="7"/>
  <c r="AM18" i="7"/>
  <c r="AL18" i="7"/>
  <c r="W15" i="7"/>
  <c r="AW15" i="7" s="1"/>
  <c r="W8" i="7"/>
  <c r="AW8" i="7" s="1"/>
  <c r="W26" i="7"/>
  <c r="AW26" i="7" s="1"/>
  <c r="Z14" i="7"/>
  <c r="AZ14" i="7" s="1"/>
  <c r="BG9" i="7"/>
  <c r="M9" i="7"/>
  <c r="M10" i="7"/>
  <c r="BG10" i="7"/>
  <c r="BG17" i="7"/>
  <c r="M17" i="7"/>
  <c r="E35" i="7" a="1"/>
  <c r="E35" i="7" s="1"/>
  <c r="N11" i="7" s="1"/>
  <c r="M20" i="7"/>
  <c r="BG20" i="7"/>
  <c r="E47" i="7" a="1"/>
  <c r="E47" i="7" s="1"/>
  <c r="N23" i="7" s="1"/>
  <c r="E40" i="7" a="1"/>
  <c r="E40" i="7" s="1"/>
  <c r="N16" i="7" s="1"/>
  <c r="W18" i="8"/>
  <c r="AW18" i="8" s="1"/>
  <c r="X13" i="7"/>
  <c r="AX13" i="7" s="1"/>
  <c r="Y22" i="19"/>
  <c r="AY22" i="19" s="1"/>
  <c r="AA19" i="18"/>
  <c r="BA19" i="18" s="1"/>
  <c r="E37" i="29" a="1"/>
  <c r="E37" i="29" s="1"/>
  <c r="N13" i="29" s="1"/>
  <c r="AA22" i="28"/>
  <c r="BA22" i="28" s="1"/>
  <c r="W15" i="30"/>
  <c r="AW15" i="30" s="1"/>
  <c r="AB21" i="23"/>
  <c r="BB21" i="23" s="1"/>
  <c r="AB14" i="21"/>
  <c r="BB14" i="21" s="1"/>
  <c r="AC15" i="21"/>
  <c r="BC15" i="21" s="1"/>
  <c r="W12" i="18"/>
  <c r="V16" i="13"/>
  <c r="AV16" i="13" s="1"/>
  <c r="AB7" i="13"/>
  <c r="BB7" i="13" s="1"/>
  <c r="BG21" i="12"/>
  <c r="E30" i="12" a="1"/>
  <c r="E30" i="12" s="1"/>
  <c r="N6" i="12" s="1"/>
  <c r="V10" i="11"/>
  <c r="AV10" i="11" s="1"/>
  <c r="E34" i="11" a="1"/>
  <c r="E34" i="11" s="1"/>
  <c r="N10" i="11" s="1"/>
  <c r="X12" i="14"/>
  <c r="X17" i="14"/>
  <c r="AX17" i="14" s="1"/>
  <c r="AL11" i="12"/>
  <c r="E43" i="10" a="1"/>
  <c r="E43" i="10" s="1"/>
  <c r="N19" i="10" s="1"/>
  <c r="BH7" i="10"/>
  <c r="AL7" i="9"/>
  <c r="AM19" i="9"/>
  <c r="AL22" i="9"/>
  <c r="BH8" i="9"/>
  <c r="W19" i="11"/>
  <c r="AW19" i="11" s="1"/>
  <c r="AB9" i="8"/>
  <c r="BB9" i="8" s="1"/>
  <c r="AB16" i="8"/>
  <c r="BB16" i="8" s="1"/>
  <c r="AB15" i="8"/>
  <c r="BB15" i="8" s="1"/>
  <c r="AB24" i="8"/>
  <c r="BB24" i="8" s="1"/>
  <c r="AB20" i="8"/>
  <c r="BB20" i="8" s="1"/>
  <c r="BH21" i="8"/>
  <c r="Z17" i="8"/>
  <c r="AZ17" i="8" s="1"/>
  <c r="Z26" i="8"/>
  <c r="AZ26" i="8" s="1"/>
  <c r="X7" i="8"/>
  <c r="AX7" i="8" s="1"/>
  <c r="Y21" i="8"/>
  <c r="AY21" i="8" s="1"/>
  <c r="Y9" i="8"/>
  <c r="AY9" i="8" s="1"/>
  <c r="Y13" i="8"/>
  <c r="AY13" i="8" s="1"/>
  <c r="E44" i="8" a="1"/>
  <c r="E44" i="8" s="1"/>
  <c r="N20" i="8" s="1"/>
  <c r="V11" i="8"/>
  <c r="AV11" i="8" s="1"/>
  <c r="V18" i="8"/>
  <c r="AV18" i="8" s="1"/>
  <c r="V23" i="8"/>
  <c r="AV23" i="8" s="1"/>
  <c r="Y10" i="7"/>
  <c r="AY10" i="7" s="1"/>
  <c r="AM12" i="7"/>
  <c r="AL12" i="7"/>
  <c r="AL21" i="7"/>
  <c r="AM21" i="7"/>
  <c r="AM19" i="7"/>
  <c r="AL19" i="7"/>
  <c r="AM20" i="7"/>
  <c r="AL20" i="7"/>
  <c r="W7" i="7"/>
  <c r="AW7" i="7" s="1"/>
  <c r="W19" i="7"/>
  <c r="AW19" i="7" s="1"/>
  <c r="Z12" i="7"/>
  <c r="Z16" i="7"/>
  <c r="AZ16" i="7" s="1"/>
  <c r="Z25" i="7"/>
  <c r="W21" i="8"/>
  <c r="AW21" i="8" s="1"/>
  <c r="BG8" i="7"/>
  <c r="M8" i="7"/>
  <c r="BG15" i="7"/>
  <c r="M15" i="7"/>
  <c r="E29" i="7" a="1"/>
  <c r="E29" i="7" s="1"/>
  <c r="N5" i="7" s="1"/>
  <c r="M21" i="7"/>
  <c r="BG21" i="7"/>
  <c r="BG22" i="7"/>
  <c r="M22" i="7"/>
  <c r="E32" i="7" a="1"/>
  <c r="E32" i="7" s="1"/>
  <c r="N8" i="7" s="1"/>
  <c r="E43" i="7" a="1"/>
  <c r="E43" i="7" s="1"/>
  <c r="N19" i="7" s="1"/>
  <c r="G26" i="45"/>
  <c r="AA23" i="28"/>
  <c r="BA23" i="28" s="1"/>
  <c r="W21" i="22"/>
  <c r="AW21" i="22" s="1"/>
  <c r="AB15" i="23"/>
  <c r="BB15" i="23" s="1"/>
  <c r="AA18" i="30"/>
  <c r="BA18" i="30" s="1"/>
  <c r="BG10" i="18"/>
  <c r="E46" i="18" a="1"/>
  <c r="E46" i="18" s="1"/>
  <c r="N22" i="18" s="1"/>
  <c r="AC8" i="22"/>
  <c r="BC8" i="22" s="1"/>
  <c r="X11" i="17"/>
  <c r="AX11" i="17" s="1"/>
  <c r="E32" i="12" a="1"/>
  <c r="E32" i="12" s="1"/>
  <c r="N8" i="12" s="1"/>
  <c r="AA10" i="16"/>
  <c r="BA10" i="16" s="1"/>
  <c r="E37" i="11" a="1"/>
  <c r="E37" i="11" s="1"/>
  <c r="N13" i="11" s="1"/>
  <c r="Z11" i="11"/>
  <c r="AZ11" i="11" s="1"/>
  <c r="Z20" i="11"/>
  <c r="AZ20" i="11" s="1"/>
  <c r="E44" i="10" a="1"/>
  <c r="E44" i="10" s="1"/>
  <c r="N20" i="10" s="1"/>
  <c r="AA22" i="9"/>
  <c r="BA22" i="9" s="1"/>
  <c r="AM5" i="9"/>
  <c r="AL14" i="9"/>
  <c r="AM23" i="9"/>
  <c r="AM24" i="9"/>
  <c r="W21" i="11"/>
  <c r="AW21" i="11" s="1"/>
  <c r="BH5" i="9"/>
  <c r="BH12" i="9"/>
  <c r="BH21" i="9"/>
  <c r="W26" i="11"/>
  <c r="AW26" i="11" s="1"/>
  <c r="Z9" i="8"/>
  <c r="AZ9" i="8" s="1"/>
  <c r="Z7" i="8"/>
  <c r="AZ7" i="8" s="1"/>
  <c r="Z21" i="8"/>
  <c r="AZ21" i="8" s="1"/>
  <c r="X16" i="8"/>
  <c r="AX16" i="8" s="1"/>
  <c r="X25" i="8"/>
  <c r="X21" i="8"/>
  <c r="AX21" i="8" s="1"/>
  <c r="Y12" i="8"/>
  <c r="V12" i="8"/>
  <c r="Y7" i="7"/>
  <c r="AY7" i="7" s="1"/>
  <c r="Y25" i="7"/>
  <c r="AL15" i="7"/>
  <c r="AM15" i="7"/>
  <c r="AM8" i="7"/>
  <c r="AL8" i="7"/>
  <c r="AM26" i="7"/>
  <c r="AL26" i="7"/>
  <c r="AL22" i="7"/>
  <c r="AM22" i="7"/>
  <c r="W10" i="7"/>
  <c r="AW10" i="7" s="1"/>
  <c r="W20" i="7"/>
  <c r="AW20" i="7" s="1"/>
  <c r="Z5" i="7"/>
  <c r="AZ5" i="7" s="1"/>
  <c r="Z10" i="7"/>
  <c r="AZ10" i="7" s="1"/>
  <c r="Z17" i="7"/>
  <c r="AZ17" i="7" s="1"/>
  <c r="BG12" i="7"/>
  <c r="M12" i="7"/>
  <c r="BG13" i="7"/>
  <c r="M13" i="7"/>
  <c r="E33" i="7" a="1"/>
  <c r="E33" i="7" s="1"/>
  <c r="N9" i="7" s="1"/>
  <c r="E50" i="7" a="1"/>
  <c r="E50" i="7" s="1"/>
  <c r="N26" i="7" s="1"/>
  <c r="M26" i="7"/>
  <c r="BG26" i="7"/>
  <c r="E41" i="7" a="1"/>
  <c r="E41" i="7" s="1"/>
  <c r="N17" i="7" s="1"/>
  <c r="E46" i="7" a="1"/>
  <c r="E46" i="7" s="1"/>
  <c r="N22" i="7" s="1"/>
  <c r="X16" i="7"/>
  <c r="AX16" i="7" s="1"/>
  <c r="W6" i="8"/>
  <c r="AW6" i="8" s="1"/>
  <c r="W18" i="28"/>
  <c r="AW18" i="28" s="1"/>
  <c r="W17" i="26"/>
  <c r="AW17" i="26" s="1"/>
  <c r="W18" i="31"/>
  <c r="AW18" i="31" s="1"/>
  <c r="AM23" i="18"/>
  <c r="W23" i="27"/>
  <c r="AW23" i="27" s="1"/>
  <c r="Y23" i="24"/>
  <c r="AY23" i="24" s="1"/>
  <c r="AA19" i="30"/>
  <c r="BA19" i="30" s="1"/>
  <c r="E50" i="16" a="1"/>
  <c r="E50" i="16" s="1"/>
  <c r="N26" i="16" s="1"/>
  <c r="X16" i="17"/>
  <c r="AX16" i="17" s="1"/>
  <c r="Y12" i="23"/>
  <c r="AB18" i="18"/>
  <c r="BB18" i="18" s="1"/>
  <c r="X17" i="16"/>
  <c r="AX17" i="16" s="1"/>
  <c r="AC14" i="19"/>
  <c r="BC14" i="19" s="1"/>
  <c r="Z21" i="14"/>
  <c r="AZ21" i="14" s="1"/>
  <c r="AB15" i="14"/>
  <c r="BB15" i="14" s="1"/>
  <c r="AC24" i="14"/>
  <c r="BC24" i="14" s="1"/>
  <c r="X10" i="15"/>
  <c r="AX10" i="15" s="1"/>
  <c r="AC24" i="13"/>
  <c r="BC24" i="13" s="1"/>
  <c r="X26" i="13"/>
  <c r="AX26" i="13" s="1"/>
  <c r="X13" i="13"/>
  <c r="AX13" i="13" s="1"/>
  <c r="X22" i="13"/>
  <c r="AX22" i="13" s="1"/>
  <c r="X9" i="13"/>
  <c r="AX9" i="13" s="1"/>
  <c r="AB6" i="17"/>
  <c r="BB6" i="17" s="1"/>
  <c r="AB10" i="22"/>
  <c r="BB10" i="22" s="1"/>
  <c r="V13" i="11"/>
  <c r="AV13" i="11" s="1"/>
  <c r="V25" i="10"/>
  <c r="V8" i="10"/>
  <c r="AV8" i="10" s="1"/>
  <c r="M24" i="10"/>
  <c r="BH10" i="10"/>
  <c r="AB14" i="22"/>
  <c r="BB14" i="22" s="1"/>
  <c r="AM25" i="9"/>
  <c r="AB19" i="9"/>
  <c r="BB19" i="9" s="1"/>
  <c r="AB6" i="9"/>
  <c r="BB6" i="9" s="1"/>
  <c r="AB15" i="9"/>
  <c r="BB15" i="9" s="1"/>
  <c r="AB24" i="9"/>
  <c r="BB24" i="9" s="1"/>
  <c r="AB11" i="9"/>
  <c r="BB11" i="9" s="1"/>
  <c r="AB20" i="9"/>
  <c r="BB20" i="9" s="1"/>
  <c r="AM22" i="9"/>
  <c r="AL18" i="9"/>
  <c r="AL8" i="9"/>
  <c r="AL24" i="9"/>
  <c r="Y13" i="9"/>
  <c r="AY13" i="9" s="1"/>
  <c r="Y20" i="9"/>
  <c r="AY20" i="9" s="1"/>
  <c r="Z15" i="9"/>
  <c r="AZ15" i="9" s="1"/>
  <c r="AA23" i="9"/>
  <c r="BA23" i="9" s="1"/>
  <c r="AA11" i="9"/>
  <c r="BA11" i="9" s="1"/>
  <c r="AA24" i="9"/>
  <c r="BA24" i="9" s="1"/>
  <c r="AL12" i="9"/>
  <c r="AM6" i="9"/>
  <c r="AM15" i="9"/>
  <c r="BH20" i="9"/>
  <c r="W7" i="9"/>
  <c r="AW7" i="9" s="1"/>
  <c r="W5" i="9"/>
  <c r="AW5" i="9" s="1"/>
  <c r="W12" i="9"/>
  <c r="W16" i="9"/>
  <c r="AW16" i="9" s="1"/>
  <c r="X5" i="9"/>
  <c r="AX5" i="9" s="1"/>
  <c r="X9" i="9"/>
  <c r="AX9" i="9" s="1"/>
  <c r="W8" i="11"/>
  <c r="AW8" i="11" s="1"/>
  <c r="AL23" i="9"/>
  <c r="AB5" i="8"/>
  <c r="BB5" i="8" s="1"/>
  <c r="AB11" i="8"/>
  <c r="BB11" i="8" s="1"/>
  <c r="AB12" i="8"/>
  <c r="AB21" i="8"/>
  <c r="BB21" i="8" s="1"/>
  <c r="AB17" i="8"/>
  <c r="BB17" i="8" s="1"/>
  <c r="AB26" i="8"/>
  <c r="BB26" i="8" s="1"/>
  <c r="BH12" i="8"/>
  <c r="BH11" i="8"/>
  <c r="BH18" i="8"/>
  <c r="BH26" i="8"/>
  <c r="Z5" i="8"/>
  <c r="AZ5" i="8" s="1"/>
  <c r="Z14" i="8"/>
  <c r="AZ14" i="8" s="1"/>
  <c r="Z23" i="8"/>
  <c r="AZ23" i="8" s="1"/>
  <c r="Z19" i="8"/>
  <c r="AZ19" i="8" s="1"/>
  <c r="X5" i="8"/>
  <c r="AX5" i="8" s="1"/>
  <c r="X9" i="8"/>
  <c r="AX9" i="8" s="1"/>
  <c r="X26" i="8"/>
  <c r="AX26" i="8" s="1"/>
  <c r="Y24" i="8"/>
  <c r="AY24" i="8" s="1"/>
  <c r="Y5" i="8"/>
  <c r="AY5" i="8" s="1"/>
  <c r="Y14" i="8"/>
  <c r="AY14" i="8" s="1"/>
  <c r="Y23" i="8"/>
  <c r="AY23" i="8" s="1"/>
  <c r="BG22" i="8"/>
  <c r="M22" i="8"/>
  <c r="BG17" i="8"/>
  <c r="M17" i="8"/>
  <c r="E36" i="8" a="1"/>
  <c r="E36" i="8" s="1"/>
  <c r="N12" i="8" s="1"/>
  <c r="M24" i="8"/>
  <c r="BG24" i="8"/>
  <c r="M26" i="8"/>
  <c r="BG26" i="8"/>
  <c r="E37" i="8" a="1"/>
  <c r="E37" i="8" s="1"/>
  <c r="N13" i="8" s="1"/>
  <c r="E42" i="8" a="1"/>
  <c r="E42" i="8" s="1"/>
  <c r="N18" i="8" s="1"/>
  <c r="AM18" i="8"/>
  <c r="AL18" i="8"/>
  <c r="AL15" i="8"/>
  <c r="AM15" i="8"/>
  <c r="AL19" i="8"/>
  <c r="AM19" i="8"/>
  <c r="BF9" i="8"/>
  <c r="BE9" i="8" s="1"/>
  <c r="BF5" i="8"/>
  <c r="BE5" i="8" s="1"/>
  <c r="BF11" i="8"/>
  <c r="BE11" i="8" s="1"/>
  <c r="V20" i="8"/>
  <c r="AV20" i="8" s="1"/>
  <c r="AA14" i="8"/>
  <c r="BA14" i="8" s="1"/>
  <c r="BH24" i="8"/>
  <c r="BG6" i="8"/>
  <c r="M6" i="8"/>
  <c r="M5" i="8"/>
  <c r="BG5" i="8"/>
  <c r="BG11" i="8"/>
  <c r="M11" i="8"/>
  <c r="BG19" i="8"/>
  <c r="M19" i="8"/>
  <c r="E45" i="8" a="1"/>
  <c r="E45" i="8" s="1"/>
  <c r="N21" i="8" s="1"/>
  <c r="AM20" i="8"/>
  <c r="AL20" i="8"/>
  <c r="AM17" i="8"/>
  <c r="AL17" i="8"/>
  <c r="AL21" i="8"/>
  <c r="AM21" i="8"/>
  <c r="BF14" i="8"/>
  <c r="BE14" i="8" s="1"/>
  <c r="BF6" i="8"/>
  <c r="BE6" i="8" s="1"/>
  <c r="AB18" i="30"/>
  <c r="BB18" i="30" s="1"/>
  <c r="M11" i="19"/>
  <c r="X19" i="22"/>
  <c r="AX19" i="22" s="1"/>
  <c r="E34" i="16" a="1"/>
  <c r="E34" i="16" s="1"/>
  <c r="N10" i="16" s="1"/>
  <c r="AC12" i="19"/>
  <c r="BG13" i="12"/>
  <c r="M16" i="12"/>
  <c r="M6" i="12"/>
  <c r="BF21" i="11"/>
  <c r="BE21" i="11" s="1"/>
  <c r="AA23" i="11"/>
  <c r="BA23" i="11" s="1"/>
  <c r="E41" i="11" a="1"/>
  <c r="E41" i="11" s="1"/>
  <c r="N17" i="11" s="1"/>
  <c r="BG16" i="19"/>
  <c r="W10" i="24"/>
  <c r="AW10" i="24" s="1"/>
  <c r="V9" i="22"/>
  <c r="AV9" i="22" s="1"/>
  <c r="E35" i="10" a="1"/>
  <c r="E35" i="10" s="1"/>
  <c r="N11" i="10" s="1"/>
  <c r="AM7" i="9"/>
  <c r="AB13" i="8"/>
  <c r="BB13" i="8" s="1"/>
  <c r="BH14" i="8"/>
  <c r="BH13" i="8"/>
  <c r="Z13" i="8"/>
  <c r="AZ13" i="8" s="1"/>
  <c r="Y8" i="8"/>
  <c r="AY8" i="8" s="1"/>
  <c r="Y26" i="8"/>
  <c r="AY26" i="8" s="1"/>
  <c r="BG8" i="8"/>
  <c r="M8" i="8"/>
  <c r="M7" i="8"/>
  <c r="BG7" i="8"/>
  <c r="BG14" i="8"/>
  <c r="M14" i="8"/>
  <c r="BG21" i="8"/>
  <c r="M21" i="8"/>
  <c r="E30" i="8" a="1"/>
  <c r="E30" i="8" s="1"/>
  <c r="N6" i="8" s="1"/>
  <c r="E43" i="8" a="1"/>
  <c r="E43" i="8" s="1"/>
  <c r="N19" i="8" s="1"/>
  <c r="E48" i="8" a="1"/>
  <c r="E48" i="8" s="1"/>
  <c r="N24" i="8" s="1"/>
  <c r="AM12" i="8"/>
  <c r="AL12" i="8"/>
  <c r="AM5" i="8"/>
  <c r="AL5" i="8"/>
  <c r="AM11" i="8"/>
  <c r="AL11" i="8"/>
  <c r="AL24" i="8"/>
  <c r="AM24" i="8"/>
  <c r="V16" i="8"/>
  <c r="AV16" i="8" s="1"/>
  <c r="V14" i="8"/>
  <c r="AV14" i="8" s="1"/>
  <c r="W7" i="30"/>
  <c r="AW7" i="30" s="1"/>
  <c r="AA13" i="28"/>
  <c r="BA13" i="28" s="1"/>
  <c r="Y19" i="24"/>
  <c r="AY19" i="24" s="1"/>
  <c r="W15" i="24"/>
  <c r="AW15" i="24" s="1"/>
  <c r="X11" i="15"/>
  <c r="AX11" i="15" s="1"/>
  <c r="Z14" i="16"/>
  <c r="AZ14" i="16" s="1"/>
  <c r="V21" i="18"/>
  <c r="AV21" i="18" s="1"/>
  <c r="AB14" i="17"/>
  <c r="BB14" i="17" s="1"/>
  <c r="AL8" i="12"/>
  <c r="V9" i="18"/>
  <c r="AV9" i="18" s="1"/>
  <c r="M25" i="12"/>
  <c r="BG26" i="12"/>
  <c r="V22" i="11"/>
  <c r="AV22" i="11" s="1"/>
  <c r="Y21" i="11"/>
  <c r="AY21" i="11" s="1"/>
  <c r="BH14" i="12"/>
  <c r="Y21" i="9"/>
  <c r="AY21" i="9" s="1"/>
  <c r="Z6" i="9"/>
  <c r="AZ6" i="9" s="1"/>
  <c r="AA25" i="9"/>
  <c r="AL9" i="9"/>
  <c r="AL21" i="9"/>
  <c r="BH14" i="9"/>
  <c r="BH24" i="9"/>
  <c r="BF15" i="9"/>
  <c r="BE15" i="9" s="1"/>
  <c r="BF24" i="9"/>
  <c r="BE24" i="9" s="1"/>
  <c r="BH22" i="9"/>
  <c r="BH13" i="9"/>
  <c r="BH7" i="8"/>
  <c r="BH6" i="8"/>
  <c r="BH15" i="8"/>
  <c r="BH23" i="8"/>
  <c r="Y10" i="8"/>
  <c r="AY10" i="8" s="1"/>
  <c r="M10" i="8"/>
  <c r="BG10" i="8"/>
  <c r="M9" i="8"/>
  <c r="BG9" i="8"/>
  <c r="M16" i="8"/>
  <c r="BG16" i="8"/>
  <c r="E32" i="8" a="1"/>
  <c r="E32" i="8" s="1"/>
  <c r="N8" i="8" s="1"/>
  <c r="E50" i="8" a="1"/>
  <c r="E50" i="8" s="1"/>
  <c r="N26" i="8" s="1"/>
  <c r="E31" i="8" a="1"/>
  <c r="E31" i="8" s="1"/>
  <c r="N7" i="8" s="1"/>
  <c r="E46" i="8" a="1"/>
  <c r="E46" i="8" s="1"/>
  <c r="N22" i="8" s="1"/>
  <c r="AM6" i="8"/>
  <c r="AL6" i="8"/>
  <c r="AM7" i="8"/>
  <c r="AL7" i="8"/>
  <c r="AL14" i="8"/>
  <c r="AM14" i="8"/>
  <c r="AM23" i="8"/>
  <c r="AL23" i="8"/>
  <c r="BF8" i="8"/>
  <c r="BE8" i="8" s="1"/>
  <c r="BF20" i="8"/>
  <c r="BE20" i="8" s="1"/>
  <c r="BF7" i="8"/>
  <c r="BE7" i="8" s="1"/>
  <c r="BF23" i="8"/>
  <c r="BE23" i="8" s="1"/>
  <c r="BF19" i="8"/>
  <c r="BE19" i="8" s="1"/>
  <c r="BF15" i="8"/>
  <c r="BE15" i="8" s="1"/>
  <c r="BF24" i="8"/>
  <c r="BE24" i="8" s="1"/>
  <c r="AA6" i="8"/>
  <c r="BA6" i="8" s="1"/>
  <c r="AA15" i="8"/>
  <c r="BA15" i="8" s="1"/>
  <c r="AA24" i="8"/>
  <c r="BA24" i="8" s="1"/>
  <c r="X25" i="29"/>
  <c r="AB10" i="23"/>
  <c r="BB10" i="23" s="1"/>
  <c r="AB8" i="23"/>
  <c r="BB8" i="23" s="1"/>
  <c r="AC5" i="26"/>
  <c r="BC5" i="26" s="1"/>
  <c r="AC18" i="20"/>
  <c r="BC18" i="20" s="1"/>
  <c r="AC11" i="20"/>
  <c r="BC11" i="20" s="1"/>
  <c r="AA15" i="30"/>
  <c r="BA15" i="30" s="1"/>
  <c r="AC7" i="31"/>
  <c r="BC7" i="31" s="1"/>
  <c r="Y14" i="24"/>
  <c r="AY14" i="24" s="1"/>
  <c r="X13" i="18"/>
  <c r="AX13" i="18" s="1"/>
  <c r="X19" i="18"/>
  <c r="AX19" i="18" s="1"/>
  <c r="W9" i="24"/>
  <c r="AW9" i="24" s="1"/>
  <c r="AA22" i="30"/>
  <c r="BA22" i="30" s="1"/>
  <c r="AC24" i="22"/>
  <c r="BC24" i="22" s="1"/>
  <c r="W14" i="27"/>
  <c r="AW14" i="27" s="1"/>
  <c r="W5" i="30"/>
  <c r="AW5" i="30" s="1"/>
  <c r="V20" i="21"/>
  <c r="AV20" i="21" s="1"/>
  <c r="BG13" i="27"/>
  <c r="AC16" i="22"/>
  <c r="BC16" i="22" s="1"/>
  <c r="AB10" i="29"/>
  <c r="BB10" i="29" s="1"/>
  <c r="E45" i="16" a="1"/>
  <c r="E45" i="16" s="1"/>
  <c r="N21" i="16" s="1"/>
  <c r="E37" i="19" a="1"/>
  <c r="E37" i="19" s="1"/>
  <c r="N13" i="19" s="1"/>
  <c r="V17" i="14"/>
  <c r="AV17" i="14" s="1"/>
  <c r="V21" i="14"/>
  <c r="AV21" i="14" s="1"/>
  <c r="X26" i="15"/>
  <c r="AX26" i="15" s="1"/>
  <c r="Z25" i="16"/>
  <c r="Z23" i="16"/>
  <c r="AZ23" i="16" s="1"/>
  <c r="V22" i="18"/>
  <c r="AV22" i="18" s="1"/>
  <c r="V15" i="17"/>
  <c r="AV15" i="17" s="1"/>
  <c r="BG9" i="12"/>
  <c r="V11" i="18"/>
  <c r="AV11" i="18" s="1"/>
  <c r="X21" i="18"/>
  <c r="AX21" i="18" s="1"/>
  <c r="AB24" i="17"/>
  <c r="BB24" i="17" s="1"/>
  <c r="M12" i="12"/>
  <c r="V16" i="23"/>
  <c r="AV16" i="23" s="1"/>
  <c r="AA8" i="22"/>
  <c r="BA8" i="22" s="1"/>
  <c r="Y25" i="23"/>
  <c r="AM11" i="12"/>
  <c r="V9" i="11"/>
  <c r="AV9" i="11" s="1"/>
  <c r="V18" i="11"/>
  <c r="AV18" i="11" s="1"/>
  <c r="Y10" i="11"/>
  <c r="AY10" i="11" s="1"/>
  <c r="Y18" i="11"/>
  <c r="AY18" i="11" s="1"/>
  <c r="Y26" i="11"/>
  <c r="AY26" i="11" s="1"/>
  <c r="E38" i="11" a="1"/>
  <c r="E38" i="11" s="1"/>
  <c r="N14" i="11" s="1"/>
  <c r="E43" i="11" a="1"/>
  <c r="E43" i="11" s="1"/>
  <c r="N19" i="11" s="1"/>
  <c r="AB7" i="22"/>
  <c r="BB7" i="22" s="1"/>
  <c r="M15" i="10"/>
  <c r="V6" i="10"/>
  <c r="AV6" i="10" s="1"/>
  <c r="V13" i="10"/>
  <c r="AV13" i="10" s="1"/>
  <c r="BH8" i="12"/>
  <c r="M18" i="10"/>
  <c r="AA12" i="19"/>
  <c r="AA7" i="16"/>
  <c r="BA7" i="16" s="1"/>
  <c r="AB22" i="9"/>
  <c r="BB22" i="9" s="1"/>
  <c r="AB17" i="9"/>
  <c r="BB17" i="9" s="1"/>
  <c r="AB26" i="9"/>
  <c r="BB26" i="9" s="1"/>
  <c r="Y17" i="9"/>
  <c r="AY17" i="9" s="1"/>
  <c r="Z21" i="9"/>
  <c r="AZ21" i="9" s="1"/>
  <c r="Z11" i="9"/>
  <c r="AZ11" i="9" s="1"/>
  <c r="Z20" i="9"/>
  <c r="AZ20" i="9" s="1"/>
  <c r="Z16" i="9"/>
  <c r="AZ16" i="9" s="1"/>
  <c r="AC18" i="9"/>
  <c r="BC18" i="9" s="1"/>
  <c r="AC11" i="9"/>
  <c r="BC11" i="9" s="1"/>
  <c r="AC5" i="9"/>
  <c r="BC5" i="9" s="1"/>
  <c r="AC16" i="9"/>
  <c r="BC16" i="9" s="1"/>
  <c r="AL11" i="9"/>
  <c r="AM17" i="9"/>
  <c r="W14" i="11"/>
  <c r="AW14" i="11" s="1"/>
  <c r="BH10" i="9"/>
  <c r="BH26" i="9"/>
  <c r="BH11" i="9"/>
  <c r="BH6" i="9"/>
  <c r="BH25" i="9"/>
  <c r="W10" i="9"/>
  <c r="AW10" i="9" s="1"/>
  <c r="W14" i="9"/>
  <c r="AW14" i="9" s="1"/>
  <c r="E29" i="9" a="1"/>
  <c r="E29" i="9" s="1"/>
  <c r="N5" i="9" s="1"/>
  <c r="E47" i="9" a="1"/>
  <c r="E47" i="9" s="1"/>
  <c r="N23" i="9" s="1"/>
  <c r="AL6" i="9"/>
  <c r="BH17" i="9"/>
  <c r="AB22" i="8"/>
  <c r="BB22" i="8" s="1"/>
  <c r="AB18" i="8"/>
  <c r="BB18" i="8" s="1"/>
  <c r="AB14" i="8"/>
  <c r="BB14" i="8" s="1"/>
  <c r="BH5" i="8"/>
  <c r="BH17" i="8"/>
  <c r="BH22" i="8"/>
  <c r="Z8" i="8"/>
  <c r="AZ8" i="8" s="1"/>
  <c r="Z20" i="8"/>
  <c r="AZ20" i="8" s="1"/>
  <c r="Z16" i="8"/>
  <c r="AZ16" i="8" s="1"/>
  <c r="Z25" i="8"/>
  <c r="Y15" i="8"/>
  <c r="AY15" i="8" s="1"/>
  <c r="Y6" i="8"/>
  <c r="AY6" i="8" s="1"/>
  <c r="Y11" i="8"/>
  <c r="AY11" i="8" s="1"/>
  <c r="M20" i="8"/>
  <c r="BG20" i="8"/>
  <c r="BG12" i="8"/>
  <c r="M12" i="8"/>
  <c r="M18" i="8"/>
  <c r="BG18" i="8"/>
  <c r="E33" i="8" a="1"/>
  <c r="E33" i="8" s="1"/>
  <c r="N9" i="8" s="1"/>
  <c r="BG23" i="8"/>
  <c r="M23" i="8"/>
  <c r="E41" i="8" a="1"/>
  <c r="E41" i="8" s="1"/>
  <c r="N17" i="8" s="1"/>
  <c r="E49" i="8" a="1"/>
  <c r="E49" i="8" s="1"/>
  <c r="N25" i="8" s="1"/>
  <c r="AM8" i="8"/>
  <c r="AL8" i="8"/>
  <c r="AM9" i="8"/>
  <c r="AL9" i="8"/>
  <c r="AL16" i="8"/>
  <c r="AM16" i="8"/>
  <c r="AL25" i="8"/>
  <c r="AM25" i="8"/>
  <c r="BF10" i="8"/>
  <c r="BE10" i="8" s="1"/>
  <c r="V8" i="8"/>
  <c r="AV8" i="8" s="1"/>
  <c r="V25" i="8"/>
  <c r="V21" i="8"/>
  <c r="AV21" i="8" s="1"/>
  <c r="V17" i="8"/>
  <c r="AV17" i="8" s="1"/>
  <c r="AA26" i="8"/>
  <c r="BA26" i="8" s="1"/>
  <c r="X5" i="29"/>
  <c r="AX5" i="29" s="1"/>
  <c r="BG5" i="22"/>
  <c r="BG20" i="27"/>
  <c r="W19" i="27"/>
  <c r="AW19" i="27" s="1"/>
  <c r="Y13" i="23"/>
  <c r="AY13" i="23" s="1"/>
  <c r="V6" i="21"/>
  <c r="AV6" i="21" s="1"/>
  <c r="BH23" i="16"/>
  <c r="AA5" i="22"/>
  <c r="BA5" i="22" s="1"/>
  <c r="Z10" i="17"/>
  <c r="AZ10" i="17" s="1"/>
  <c r="BG22" i="19"/>
  <c r="AC20" i="21"/>
  <c r="BC20" i="21" s="1"/>
  <c r="X24" i="29"/>
  <c r="AX24" i="29" s="1"/>
  <c r="AC10" i="19"/>
  <c r="BC10" i="19" s="1"/>
  <c r="BH26" i="15"/>
  <c r="AA5" i="20"/>
  <c r="BA5" i="20" s="1"/>
  <c r="W10" i="14"/>
  <c r="AW10" i="14" s="1"/>
  <c r="W9" i="14"/>
  <c r="AW9" i="14" s="1"/>
  <c r="Z10" i="14"/>
  <c r="AZ10" i="14" s="1"/>
  <c r="Z25" i="14"/>
  <c r="Z24" i="14"/>
  <c r="AZ24" i="14" s="1"/>
  <c r="Z16" i="14"/>
  <c r="AZ16" i="14" s="1"/>
  <c r="Z17" i="14"/>
  <c r="AZ17" i="14" s="1"/>
  <c r="Z26" i="14"/>
  <c r="AZ26" i="14" s="1"/>
  <c r="AB11" i="14"/>
  <c r="BB11" i="14" s="1"/>
  <c r="Z18" i="16"/>
  <c r="AZ18" i="16" s="1"/>
  <c r="X17" i="15"/>
  <c r="AX17" i="15" s="1"/>
  <c r="E35" i="19" a="1"/>
  <c r="E35" i="19" s="1"/>
  <c r="N11" i="19" s="1"/>
  <c r="AB21" i="19"/>
  <c r="BB21" i="19" s="1"/>
  <c r="AB8" i="19"/>
  <c r="BB8" i="19" s="1"/>
  <c r="W5" i="18"/>
  <c r="AW5" i="18" s="1"/>
  <c r="AB7" i="17"/>
  <c r="BB7" i="17" s="1"/>
  <c r="AB5" i="17"/>
  <c r="BB5" i="17" s="1"/>
  <c r="W17" i="22"/>
  <c r="AW17" i="22" s="1"/>
  <c r="M19" i="12"/>
  <c r="BG22" i="12"/>
  <c r="E48" i="12" a="1"/>
  <c r="E48" i="12" s="1"/>
  <c r="N24" i="12" s="1"/>
  <c r="AC8" i="21"/>
  <c r="BC8" i="21" s="1"/>
  <c r="BH13" i="12"/>
  <c r="V25" i="23"/>
  <c r="Y11" i="23"/>
  <c r="AY11" i="23" s="1"/>
  <c r="BF11" i="11"/>
  <c r="BE11" i="11" s="1"/>
  <c r="E47" i="11" a="1"/>
  <c r="E47" i="11" s="1"/>
  <c r="N23" i="11" s="1"/>
  <c r="E45" i="11" a="1"/>
  <c r="E45" i="11" s="1"/>
  <c r="N21" i="11" s="1"/>
  <c r="Z6" i="11"/>
  <c r="AZ6" i="11" s="1"/>
  <c r="Y6" i="10"/>
  <c r="AY6" i="10" s="1"/>
  <c r="M25" i="10"/>
  <c r="BH23" i="10"/>
  <c r="AM20" i="9"/>
  <c r="Z24" i="9"/>
  <c r="AZ24" i="9" s="1"/>
  <c r="AC14" i="9"/>
  <c r="BC14" i="9" s="1"/>
  <c r="AC15" i="9"/>
  <c r="BC15" i="9" s="1"/>
  <c r="AM8" i="9"/>
  <c r="AL13" i="9"/>
  <c r="AL25" i="9"/>
  <c r="AM18" i="9"/>
  <c r="BH18" i="9"/>
  <c r="V7" i="9"/>
  <c r="AV7" i="9" s="1"/>
  <c r="V25" i="9"/>
  <c r="BH9" i="8"/>
  <c r="BH10" i="8"/>
  <c r="BH19" i="8"/>
  <c r="BH25" i="8"/>
  <c r="Z24" i="8"/>
  <c r="AZ24" i="8" s="1"/>
  <c r="X17" i="8"/>
  <c r="AX17" i="8" s="1"/>
  <c r="X19" i="8"/>
  <c r="AX19" i="8" s="1"/>
  <c r="X15" i="8"/>
  <c r="AX15" i="8" s="1"/>
  <c r="X24" i="8"/>
  <c r="AX24" i="8" s="1"/>
  <c r="Y18" i="8"/>
  <c r="AY18" i="8" s="1"/>
  <c r="Y19" i="8"/>
  <c r="AY19" i="8" s="1"/>
  <c r="Y16" i="8"/>
  <c r="AY16" i="8" s="1"/>
  <c r="BG13" i="8"/>
  <c r="M13" i="8"/>
  <c r="BG15" i="8"/>
  <c r="M15" i="8"/>
  <c r="E35" i="8" a="1"/>
  <c r="E35" i="8" s="1"/>
  <c r="N11" i="8" s="1"/>
  <c r="E34" i="8" a="1"/>
  <c r="E34" i="8" s="1"/>
  <c r="N10" i="8" s="1"/>
  <c r="BG25" i="8"/>
  <c r="M25" i="8"/>
  <c r="E47" i="8" a="1"/>
  <c r="E47" i="8" s="1"/>
  <c r="N23" i="8" s="1"/>
  <c r="E39" i="8" a="1"/>
  <c r="E39" i="8" s="1"/>
  <c r="N15" i="8" s="1"/>
  <c r="AM10" i="8"/>
  <c r="AL10" i="8"/>
  <c r="AM13" i="8"/>
  <c r="AL13" i="8"/>
  <c r="AM22" i="8"/>
  <c r="AL22" i="8"/>
  <c r="AL26" i="8"/>
  <c r="AM26" i="8"/>
  <c r="BF12" i="8"/>
  <c r="BE12" i="8" s="1"/>
  <c r="V6" i="8"/>
  <c r="AV6" i="8" s="1"/>
  <c r="BF26" i="8"/>
  <c r="BE26" i="8" s="1"/>
  <c r="V9" i="8"/>
  <c r="AV9" i="8" s="1"/>
  <c r="BF13" i="8"/>
  <c r="BE13" i="8" s="1"/>
  <c r="BF22" i="8"/>
  <c r="BE22" i="8" s="1"/>
  <c r="BF18" i="8"/>
  <c r="BE18" i="8" s="1"/>
  <c r="AA22" i="8"/>
  <c r="BA22" i="8" s="1"/>
  <c r="AA5" i="8"/>
  <c r="BA5" i="8" s="1"/>
  <c r="AA17" i="8"/>
  <c r="BA17" i="8" s="1"/>
  <c r="AA9" i="8"/>
  <c r="BA9" i="8" s="1"/>
  <c r="AA18" i="8"/>
  <c r="BA18" i="8" s="1"/>
  <c r="AA11" i="29"/>
  <c r="BA11" i="29" s="1"/>
  <c r="W21" i="26"/>
  <c r="AW21" i="26" s="1"/>
  <c r="BH5" i="17"/>
  <c r="W16" i="24"/>
  <c r="AW16" i="24" s="1"/>
  <c r="W13" i="24"/>
  <c r="AW13" i="24" s="1"/>
  <c r="E50" i="15" a="1"/>
  <c r="E50" i="15" s="1"/>
  <c r="N26" i="15" s="1"/>
  <c r="V16" i="19"/>
  <c r="AV16" i="19" s="1"/>
  <c r="X16" i="19"/>
  <c r="AX16" i="19" s="1"/>
  <c r="Z15" i="16"/>
  <c r="AZ15" i="16" s="1"/>
  <c r="Z21" i="16"/>
  <c r="AZ21" i="16" s="1"/>
  <c r="V10" i="18"/>
  <c r="AV10" i="18" s="1"/>
  <c r="AM17" i="12"/>
  <c r="AL21" i="12"/>
  <c r="AC7" i="12"/>
  <c r="BC7" i="12" s="1"/>
  <c r="BF12" i="11"/>
  <c r="BE12" i="11" s="1"/>
  <c r="Y11" i="11"/>
  <c r="AY11" i="11" s="1"/>
  <c r="X8" i="14"/>
  <c r="AX8" i="14" s="1"/>
  <c r="X24" i="14"/>
  <c r="AX24" i="14" s="1"/>
  <c r="M9" i="10"/>
  <c r="BG6" i="10"/>
  <c r="AB25" i="9"/>
  <c r="Y6" i="9"/>
  <c r="AY6" i="9" s="1"/>
  <c r="Y5" i="9"/>
  <c r="AY5" i="9" s="1"/>
  <c r="Y12" i="9"/>
  <c r="Z12" i="9"/>
  <c r="Z8" i="9"/>
  <c r="AZ8" i="9" s="1"/>
  <c r="Z17" i="9"/>
  <c r="AZ17" i="9" s="1"/>
  <c r="Z26" i="9"/>
  <c r="AZ26" i="9" s="1"/>
  <c r="Z13" i="9"/>
  <c r="AZ13" i="9" s="1"/>
  <c r="Z22" i="9"/>
  <c r="AZ22" i="9" s="1"/>
  <c r="AA12" i="9"/>
  <c r="AA7" i="9"/>
  <c r="BA7" i="9" s="1"/>
  <c r="AA13" i="9"/>
  <c r="BA13" i="9" s="1"/>
  <c r="AC12" i="9"/>
  <c r="AC7" i="9"/>
  <c r="BC7" i="9" s="1"/>
  <c r="AC13" i="9"/>
  <c r="BC13" i="9" s="1"/>
  <c r="AC6" i="9"/>
  <c r="BC6" i="9" s="1"/>
  <c r="AC25" i="9"/>
  <c r="AL17" i="9"/>
  <c r="W26" i="9"/>
  <c r="AW26" i="9" s="1"/>
  <c r="W11" i="9"/>
  <c r="AW11" i="9" s="1"/>
  <c r="W17" i="9"/>
  <c r="AW17" i="9" s="1"/>
  <c r="AL15" i="9"/>
  <c r="BG24" i="9"/>
  <c r="M24" i="9"/>
  <c r="M7" i="9"/>
  <c r="BG7" i="9"/>
  <c r="M11" i="9"/>
  <c r="BG11" i="9"/>
  <c r="BG22" i="9"/>
  <c r="M22" i="9"/>
  <c r="E35" i="9" a="1"/>
  <c r="E35" i="9" s="1"/>
  <c r="N11" i="9" s="1"/>
  <c r="E43" i="9" a="1"/>
  <c r="E43" i="9" s="1"/>
  <c r="N19" i="9" s="1"/>
  <c r="E39" i="9" a="1"/>
  <c r="E39" i="9" s="1"/>
  <c r="N15" i="9" s="1"/>
  <c r="V16" i="9"/>
  <c r="AV16" i="9" s="1"/>
  <c r="BF17" i="9"/>
  <c r="BE17" i="9" s="1"/>
  <c r="V9" i="9"/>
  <c r="AV9" i="9" s="1"/>
  <c r="V18" i="9"/>
  <c r="AV18" i="9" s="1"/>
  <c r="V5" i="9"/>
  <c r="AV5" i="9" s="1"/>
  <c r="V14" i="9"/>
  <c r="AV14" i="9" s="1"/>
  <c r="V23" i="9"/>
  <c r="AV23" i="9" s="1"/>
  <c r="AM13" i="9"/>
  <c r="X14" i="9"/>
  <c r="AX14" i="9" s="1"/>
  <c r="X7" i="9"/>
  <c r="AX7" i="9" s="1"/>
  <c r="X16" i="9"/>
  <c r="AX16" i="9" s="1"/>
  <c r="X25" i="9"/>
  <c r="X12" i="9"/>
  <c r="X21" i="9"/>
  <c r="AX21" i="9" s="1"/>
  <c r="AM16" i="9"/>
  <c r="AL16" i="9"/>
  <c r="W25" i="9"/>
  <c r="BG26" i="9"/>
  <c r="M26" i="9"/>
  <c r="BG23" i="9"/>
  <c r="M23" i="9"/>
  <c r="M14" i="9"/>
  <c r="BG14" i="9"/>
  <c r="E46" i="9" a="1"/>
  <c r="E46" i="9" s="1"/>
  <c r="N22" i="9" s="1"/>
  <c r="E42" i="9" a="1"/>
  <c r="E42" i="9" s="1"/>
  <c r="N18" i="9" s="1"/>
  <c r="BF10" i="9"/>
  <c r="BE10" i="9" s="1"/>
  <c r="BF19" i="9"/>
  <c r="BE19" i="9" s="1"/>
  <c r="BF6" i="9"/>
  <c r="BE6" i="9" s="1"/>
  <c r="Y13" i="14"/>
  <c r="AY13" i="14" s="1"/>
  <c r="W20" i="22"/>
  <c r="AW20" i="22" s="1"/>
  <c r="W9" i="26"/>
  <c r="AW9" i="26" s="1"/>
  <c r="E47" i="19" a="1"/>
  <c r="E47" i="19" s="1"/>
  <c r="N23" i="19" s="1"/>
  <c r="BH19" i="14"/>
  <c r="E30" i="14" a="1"/>
  <c r="E30" i="14" s="1"/>
  <c r="N6" i="14" s="1"/>
  <c r="W10" i="18"/>
  <c r="AW10" i="18" s="1"/>
  <c r="V16" i="18"/>
  <c r="AV16" i="18" s="1"/>
  <c r="X26" i="19"/>
  <c r="AX26" i="19" s="1"/>
  <c r="AB9" i="22"/>
  <c r="BB9" i="22" s="1"/>
  <c r="AC5" i="22"/>
  <c r="BC5" i="22" s="1"/>
  <c r="V26" i="24"/>
  <c r="AV26" i="24" s="1"/>
  <c r="BG15" i="12"/>
  <c r="W22" i="18"/>
  <c r="AW22" i="18" s="1"/>
  <c r="AB22" i="22"/>
  <c r="BB22" i="22" s="1"/>
  <c r="Y14" i="23"/>
  <c r="AY14" i="23" s="1"/>
  <c r="Y9" i="23"/>
  <c r="AY9" i="23" s="1"/>
  <c r="AA26" i="19"/>
  <c r="BA26" i="19" s="1"/>
  <c r="AB23" i="19"/>
  <c r="BB23" i="19" s="1"/>
  <c r="Y16" i="10"/>
  <c r="AY16" i="10" s="1"/>
  <c r="Z7" i="9"/>
  <c r="AZ7" i="9" s="1"/>
  <c r="Z25" i="9"/>
  <c r="AA15" i="9"/>
  <c r="BA15" i="9" s="1"/>
  <c r="AC10" i="9"/>
  <c r="BC10" i="9" s="1"/>
  <c r="AC19" i="9"/>
  <c r="BC19" i="9" s="1"/>
  <c r="AM12" i="9"/>
  <c r="W6" i="9"/>
  <c r="AW6" i="9" s="1"/>
  <c r="W8" i="9"/>
  <c r="AW8" i="9" s="1"/>
  <c r="W21" i="9"/>
  <c r="AW21" i="9" s="1"/>
  <c r="W18" i="9"/>
  <c r="AW18" i="9" s="1"/>
  <c r="M9" i="9"/>
  <c r="BG9" i="9"/>
  <c r="M12" i="9"/>
  <c r="BG12" i="9"/>
  <c r="BG18" i="9"/>
  <c r="M18" i="9"/>
  <c r="BG16" i="9"/>
  <c r="M16" i="9"/>
  <c r="BG25" i="9"/>
  <c r="M25" i="9"/>
  <c r="E31" i="9" a="1"/>
  <c r="E31" i="9" s="1"/>
  <c r="N7" i="9" s="1"/>
  <c r="E49" i="9" a="1"/>
  <c r="E49" i="9" s="1"/>
  <c r="N25" i="9" s="1"/>
  <c r="E45" i="9" a="1"/>
  <c r="E45" i="9" s="1"/>
  <c r="N21" i="9" s="1"/>
  <c r="BF5" i="9"/>
  <c r="BE5" i="9" s="1"/>
  <c r="BF26" i="9"/>
  <c r="BE26" i="9" s="1"/>
  <c r="BF23" i="9"/>
  <c r="BE23" i="9" s="1"/>
  <c r="V12" i="9"/>
  <c r="V21" i="9"/>
  <c r="AV21" i="9" s="1"/>
  <c r="V8" i="9"/>
  <c r="AV8" i="9" s="1"/>
  <c r="V17" i="9"/>
  <c r="AV17" i="9" s="1"/>
  <c r="V26" i="9"/>
  <c r="AV26" i="9" s="1"/>
  <c r="X23" i="9"/>
  <c r="AX23" i="9" s="1"/>
  <c r="X20" i="9"/>
  <c r="AX20" i="9" s="1"/>
  <c r="X10" i="9"/>
  <c r="AX10" i="9" s="1"/>
  <c r="X19" i="9"/>
  <c r="AX19" i="9" s="1"/>
  <c r="X6" i="9"/>
  <c r="AX6" i="9" s="1"/>
  <c r="X15" i="9"/>
  <c r="AX15" i="9" s="1"/>
  <c r="X24" i="9"/>
  <c r="AX24" i="9" s="1"/>
  <c r="AM21" i="9"/>
  <c r="V18" i="21"/>
  <c r="AV18" i="21" s="1"/>
  <c r="AB13" i="14"/>
  <c r="BB13" i="14" s="1"/>
  <c r="E29" i="27" a="1"/>
  <c r="E29" i="27" s="1"/>
  <c r="N5" i="27" s="1"/>
  <c r="W12" i="21"/>
  <c r="E32" i="19" a="1"/>
  <c r="E32" i="19" s="1"/>
  <c r="N8" i="19" s="1"/>
  <c r="BG22" i="16"/>
  <c r="V25" i="19"/>
  <c r="AB6" i="21"/>
  <c r="BB6" i="21" s="1"/>
  <c r="AB6" i="18"/>
  <c r="BB6" i="18" s="1"/>
  <c r="AA25" i="20"/>
  <c r="AA10" i="20"/>
  <c r="BA10" i="20" s="1"/>
  <c r="AA26" i="20"/>
  <c r="BA26" i="20" s="1"/>
  <c r="BH5" i="14"/>
  <c r="BH24" i="14"/>
  <c r="X23" i="19"/>
  <c r="AX23" i="19" s="1"/>
  <c r="X5" i="19"/>
  <c r="AX5" i="19" s="1"/>
  <c r="X18" i="19"/>
  <c r="AX18" i="19" s="1"/>
  <c r="Y5" i="13"/>
  <c r="AY5" i="13" s="1"/>
  <c r="Y20" i="13"/>
  <c r="AY20" i="13" s="1"/>
  <c r="AB25" i="17"/>
  <c r="X7" i="19"/>
  <c r="AX7" i="19" s="1"/>
  <c r="V10" i="12"/>
  <c r="AV10" i="12" s="1"/>
  <c r="BH5" i="12"/>
  <c r="Y17" i="10"/>
  <c r="AY17" i="10" s="1"/>
  <c r="Y22" i="10"/>
  <c r="AY22" i="10" s="1"/>
  <c r="Y9" i="10"/>
  <c r="AY9" i="10" s="1"/>
  <c r="AA22" i="16"/>
  <c r="BA22" i="16" s="1"/>
  <c r="V19" i="10"/>
  <c r="AV19" i="10" s="1"/>
  <c r="BF5" i="10"/>
  <c r="BE5" i="10" s="1"/>
  <c r="BF16" i="10"/>
  <c r="BE16" i="10" s="1"/>
  <c r="V17" i="10"/>
  <c r="AV17" i="10" s="1"/>
  <c r="V26" i="10"/>
  <c r="AV26" i="10" s="1"/>
  <c r="E38" i="12" a="1"/>
  <c r="E38" i="12" s="1"/>
  <c r="N14" i="12" s="1"/>
  <c r="BG12" i="10"/>
  <c r="AA8" i="16"/>
  <c r="BA8" i="16" s="1"/>
  <c r="AB13" i="10"/>
  <c r="BB13" i="10" s="1"/>
  <c r="AL10" i="12"/>
  <c r="AA9" i="16"/>
  <c r="BA9" i="16" s="1"/>
  <c r="AA21" i="19"/>
  <c r="BA21" i="19" s="1"/>
  <c r="AA26" i="22"/>
  <c r="BA26" i="22" s="1"/>
  <c r="AB7" i="9"/>
  <c r="BB7" i="9" s="1"/>
  <c r="AB5" i="9"/>
  <c r="BB5" i="9" s="1"/>
  <c r="AB14" i="9"/>
  <c r="BB14" i="9" s="1"/>
  <c r="Y22" i="9"/>
  <c r="AY22" i="9" s="1"/>
  <c r="Y7" i="9"/>
  <c r="AY7" i="9" s="1"/>
  <c r="Y23" i="9"/>
  <c r="AY23" i="9" s="1"/>
  <c r="AA20" i="9"/>
  <c r="BA20" i="9" s="1"/>
  <c r="AA18" i="9"/>
  <c r="BA18" i="9" s="1"/>
  <c r="AL10" i="9"/>
  <c r="W15" i="9"/>
  <c r="AW15" i="9" s="1"/>
  <c r="W19" i="9"/>
  <c r="AW19" i="9" s="1"/>
  <c r="AL19" i="9"/>
  <c r="BG17" i="9"/>
  <c r="M17" i="9"/>
  <c r="BG8" i="9"/>
  <c r="M8" i="9"/>
  <c r="BG19" i="9"/>
  <c r="M19" i="9"/>
  <c r="E32" i="9" a="1"/>
  <c r="E32" i="9" s="1"/>
  <c r="N8" i="9" s="1"/>
  <c r="E38" i="9" a="1"/>
  <c r="E38" i="9" s="1"/>
  <c r="N14" i="9" s="1"/>
  <c r="E34" i="9" a="1"/>
  <c r="E34" i="9" s="1"/>
  <c r="N10" i="9" s="1"/>
  <c r="E30" i="9" a="1"/>
  <c r="E30" i="9" s="1"/>
  <c r="N6" i="9" s="1"/>
  <c r="E48" i="9" a="1"/>
  <c r="E48" i="9" s="1"/>
  <c r="N24" i="9" s="1"/>
  <c r="BF14" i="9"/>
  <c r="BE14" i="9" s="1"/>
  <c r="BF13" i="9"/>
  <c r="BE13" i="9" s="1"/>
  <c r="BF22" i="9"/>
  <c r="BE22" i="9" s="1"/>
  <c r="BF9" i="9"/>
  <c r="BE9" i="9" s="1"/>
  <c r="BF18" i="9"/>
  <c r="BE18" i="9" s="1"/>
  <c r="AM11" i="9"/>
  <c r="X8" i="9"/>
  <c r="AX8" i="9" s="1"/>
  <c r="AM9" i="9"/>
  <c r="W10" i="31"/>
  <c r="AW10" i="31" s="1"/>
  <c r="W12" i="14"/>
  <c r="V7" i="11"/>
  <c r="AV7" i="11" s="1"/>
  <c r="Y8" i="11"/>
  <c r="AY8" i="11" s="1"/>
  <c r="AB25" i="21"/>
  <c r="AB18" i="21"/>
  <c r="BB18" i="21" s="1"/>
  <c r="AC8" i="24"/>
  <c r="BC8" i="24" s="1"/>
  <c r="V5" i="22"/>
  <c r="AV5" i="22" s="1"/>
  <c r="W7" i="31"/>
  <c r="AW7" i="31" s="1"/>
  <c r="BH15" i="15"/>
  <c r="X10" i="16"/>
  <c r="AX10" i="16" s="1"/>
  <c r="AA12" i="20"/>
  <c r="AA7" i="20"/>
  <c r="BA7" i="20" s="1"/>
  <c r="AA14" i="20"/>
  <c r="BA14" i="20" s="1"/>
  <c r="X8" i="30"/>
  <c r="AX8" i="30" s="1"/>
  <c r="Y19" i="15"/>
  <c r="AY19" i="15" s="1"/>
  <c r="X24" i="16"/>
  <c r="AX24" i="16" s="1"/>
  <c r="X7" i="16"/>
  <c r="AX7" i="16" s="1"/>
  <c r="X9" i="16"/>
  <c r="AX9" i="16" s="1"/>
  <c r="Y9" i="14"/>
  <c r="AY9" i="14" s="1"/>
  <c r="Y18" i="14"/>
  <c r="AY18" i="14" s="1"/>
  <c r="Z13" i="16"/>
  <c r="AZ13" i="16" s="1"/>
  <c r="V6" i="19"/>
  <c r="AV6" i="19" s="1"/>
  <c r="X10" i="19"/>
  <c r="AX10" i="19" s="1"/>
  <c r="X24" i="19"/>
  <c r="AX24" i="19" s="1"/>
  <c r="AB18" i="19"/>
  <c r="BB18" i="19" s="1"/>
  <c r="BG14" i="19"/>
  <c r="BH8" i="13"/>
  <c r="AC9" i="13"/>
  <c r="BC9" i="13" s="1"/>
  <c r="E29" i="12" a="1"/>
  <c r="E29" i="12" s="1"/>
  <c r="N5" i="12" s="1"/>
  <c r="E46" i="11" a="1"/>
  <c r="E46" i="11" s="1"/>
  <c r="N22" i="11" s="1"/>
  <c r="BH16" i="12"/>
  <c r="AA20" i="19"/>
  <c r="BA20" i="19" s="1"/>
  <c r="BF7" i="10"/>
  <c r="BE7" i="10" s="1"/>
  <c r="BF17" i="10"/>
  <c r="BE17" i="10" s="1"/>
  <c r="BF10" i="10"/>
  <c r="BE10" i="10" s="1"/>
  <c r="M19" i="10"/>
  <c r="M22" i="10"/>
  <c r="AB15" i="10"/>
  <c r="BB15" i="10" s="1"/>
  <c r="AB24" i="10"/>
  <c r="BB24" i="10" s="1"/>
  <c r="BH23" i="12"/>
  <c r="AM5" i="12"/>
  <c r="Y9" i="9"/>
  <c r="AY9" i="9" s="1"/>
  <c r="Z5" i="9"/>
  <c r="AZ5" i="9" s="1"/>
  <c r="Z14" i="9"/>
  <c r="AZ14" i="9" s="1"/>
  <c r="Z23" i="9"/>
  <c r="AZ23" i="9" s="1"/>
  <c r="Z10" i="9"/>
  <c r="AZ10" i="9" s="1"/>
  <c r="Z19" i="9"/>
  <c r="AZ19" i="9" s="1"/>
  <c r="AA6" i="9"/>
  <c r="BA6" i="9" s="1"/>
  <c r="AC17" i="9"/>
  <c r="BC17" i="9" s="1"/>
  <c r="AC21" i="9"/>
  <c r="BC21" i="9" s="1"/>
  <c r="AC22" i="9"/>
  <c r="BC22" i="9" s="1"/>
  <c r="AL26" i="9"/>
  <c r="BG6" i="9"/>
  <c r="M6" i="9"/>
  <c r="BG10" i="9"/>
  <c r="M10" i="9"/>
  <c r="BG13" i="9"/>
  <c r="M13" i="9"/>
  <c r="BG20" i="9"/>
  <c r="M20" i="9"/>
  <c r="E41" i="9" a="1"/>
  <c r="E41" i="9" s="1"/>
  <c r="N17" i="9" s="1"/>
  <c r="E37" i="9" a="1"/>
  <c r="E37" i="9" s="1"/>
  <c r="N13" i="9" s="1"/>
  <c r="E33" i="9" a="1"/>
  <c r="E33" i="9" s="1"/>
  <c r="N9" i="9" s="1"/>
  <c r="BF11" i="9"/>
  <c r="BE11" i="9" s="1"/>
  <c r="BF8" i="9"/>
  <c r="BE8" i="9" s="1"/>
  <c r="V6" i="9"/>
  <c r="AV6" i="9" s="1"/>
  <c r="V15" i="9"/>
  <c r="AV15" i="9" s="1"/>
  <c r="V24" i="9"/>
  <c r="AV24" i="9" s="1"/>
  <c r="V11" i="9"/>
  <c r="AV11" i="9" s="1"/>
  <c r="V20" i="9"/>
  <c r="AV20" i="9" s="1"/>
  <c r="X26" i="9"/>
  <c r="AX26" i="9" s="1"/>
  <c r="X13" i="9"/>
  <c r="AX13" i="9" s="1"/>
  <c r="X22" i="9"/>
  <c r="AX22" i="9" s="1"/>
  <c r="X18" i="9"/>
  <c r="AX18" i="9" s="1"/>
  <c r="BH7" i="9"/>
  <c r="AL5" i="9"/>
  <c r="BG20" i="28"/>
  <c r="E31" i="26" a="1"/>
  <c r="E31" i="26" s="1"/>
  <c r="N7" i="26" s="1"/>
  <c r="AC13" i="28"/>
  <c r="BC13" i="28" s="1"/>
  <c r="Y9" i="19"/>
  <c r="AY9" i="19" s="1"/>
  <c r="Y17" i="19"/>
  <c r="AY17" i="19" s="1"/>
  <c r="V20" i="22"/>
  <c r="AV20" i="22" s="1"/>
  <c r="Y15" i="24"/>
  <c r="AY15" i="24" s="1"/>
  <c r="AA19" i="28"/>
  <c r="BA19" i="28" s="1"/>
  <c r="AC18" i="21"/>
  <c r="BC18" i="21" s="1"/>
  <c r="W26" i="24"/>
  <c r="AW26" i="24" s="1"/>
  <c r="X6" i="16"/>
  <c r="AX6" i="16" s="1"/>
  <c r="X19" i="15"/>
  <c r="AX19" i="15" s="1"/>
  <c r="Z11" i="16"/>
  <c r="AZ11" i="16" s="1"/>
  <c r="Z24" i="16"/>
  <c r="AZ24" i="16" s="1"/>
  <c r="Z22" i="16"/>
  <c r="AZ22" i="16" s="1"/>
  <c r="BG10" i="19"/>
  <c r="X9" i="19"/>
  <c r="AX9" i="19" s="1"/>
  <c r="X6" i="19"/>
  <c r="AX6" i="19" s="1"/>
  <c r="AB22" i="19"/>
  <c r="BB22" i="19" s="1"/>
  <c r="AB5" i="19"/>
  <c r="BB5" i="19" s="1"/>
  <c r="AB20" i="19"/>
  <c r="BB20" i="19" s="1"/>
  <c r="W25" i="18"/>
  <c r="W24" i="13"/>
  <c r="AW24" i="13" s="1"/>
  <c r="V11" i="11"/>
  <c r="AV11" i="11" s="1"/>
  <c r="E30" i="11" a="1"/>
  <c r="E30" i="11" s="1"/>
  <c r="N6" i="11" s="1"/>
  <c r="E31" i="11" a="1"/>
  <c r="E31" i="11" s="1"/>
  <c r="N7" i="11" s="1"/>
  <c r="Z22" i="11"/>
  <c r="AZ22" i="11" s="1"/>
  <c r="AB16" i="9"/>
  <c r="BB16" i="9" s="1"/>
  <c r="AB12" i="9"/>
  <c r="AB21" i="9"/>
  <c r="BB21" i="9" s="1"/>
  <c r="AB8" i="9"/>
  <c r="BB8" i="9" s="1"/>
  <c r="Y10" i="9"/>
  <c r="AY10" i="9" s="1"/>
  <c r="Y16" i="9"/>
  <c r="AY16" i="9" s="1"/>
  <c r="Y26" i="9"/>
  <c r="AY26" i="9" s="1"/>
  <c r="Z18" i="9"/>
  <c r="AZ18" i="9" s="1"/>
  <c r="Z9" i="9"/>
  <c r="AZ9" i="9" s="1"/>
  <c r="AA16" i="9"/>
  <c r="BA16" i="9" s="1"/>
  <c r="AA8" i="9"/>
  <c r="BA8" i="9" s="1"/>
  <c r="AA5" i="9"/>
  <c r="BA5" i="9" s="1"/>
  <c r="AA26" i="9"/>
  <c r="BA26" i="9" s="1"/>
  <c r="AA21" i="9"/>
  <c r="BA21" i="9" s="1"/>
  <c r="AC8" i="9"/>
  <c r="BC8" i="9" s="1"/>
  <c r="AC26" i="9"/>
  <c r="BC26" i="9" s="1"/>
  <c r="AC24" i="9"/>
  <c r="BC24" i="9" s="1"/>
  <c r="W9" i="9"/>
  <c r="AW9" i="9" s="1"/>
  <c r="W20" i="9"/>
  <c r="AW20" i="9" s="1"/>
  <c r="W22" i="9"/>
  <c r="AW22" i="9" s="1"/>
  <c r="M15" i="9"/>
  <c r="BG15" i="9"/>
  <c r="M5" i="9"/>
  <c r="BG5" i="9"/>
  <c r="E44" i="9" a="1"/>
  <c r="E44" i="9" s="1"/>
  <c r="N20" i="9" s="1"/>
  <c r="M21" i="9"/>
  <c r="BG21" i="9"/>
  <c r="E50" i="9" a="1"/>
  <c r="E50" i="9" s="1"/>
  <c r="N26" i="9" s="1"/>
  <c r="E40" i="9" a="1"/>
  <c r="E40" i="9" s="1"/>
  <c r="N16" i="9" s="1"/>
  <c r="E36" i="9" a="1"/>
  <c r="E36" i="9" s="1"/>
  <c r="N12" i="9" s="1"/>
  <c r="BF20" i="9"/>
  <c r="BE20" i="9" s="1"/>
  <c r="V10" i="9"/>
  <c r="AV10" i="9" s="1"/>
  <c r="BF7" i="9"/>
  <c r="BE7" i="9" s="1"/>
  <c r="BF16" i="9"/>
  <c r="BE16" i="9" s="1"/>
  <c r="BF25" i="9"/>
  <c r="BE25" i="9" s="1"/>
  <c r="BF12" i="9"/>
  <c r="BE12" i="9" s="1"/>
  <c r="BF21" i="9"/>
  <c r="BE21" i="9" s="1"/>
  <c r="X21" i="19"/>
  <c r="AX21" i="19" s="1"/>
  <c r="AB13" i="19"/>
  <c r="BB13" i="19" s="1"/>
  <c r="BH20" i="15"/>
  <c r="V16" i="10"/>
  <c r="AV16" i="10" s="1"/>
  <c r="AL17" i="10"/>
  <c r="AM17" i="10"/>
  <c r="AL23" i="10"/>
  <c r="AM23" i="10"/>
  <c r="AL14" i="10"/>
  <c r="AM14" i="10"/>
  <c r="AM24" i="10"/>
  <c r="AL24" i="10"/>
  <c r="BG25" i="10"/>
  <c r="Y23" i="17"/>
  <c r="AY23" i="17" s="1"/>
  <c r="AC18" i="24"/>
  <c r="BC18" i="24" s="1"/>
  <c r="X12" i="30"/>
  <c r="M23" i="18"/>
  <c r="AA9" i="17"/>
  <c r="BA9" i="17" s="1"/>
  <c r="Z9" i="21"/>
  <c r="AZ9" i="21" s="1"/>
  <c r="AB23" i="21"/>
  <c r="BB23" i="21" s="1"/>
  <c r="Y14" i="14"/>
  <c r="AY14" i="14" s="1"/>
  <c r="W20" i="13"/>
  <c r="AW20" i="13" s="1"/>
  <c r="BF15" i="11"/>
  <c r="BE15" i="11" s="1"/>
  <c r="Y24" i="11"/>
  <c r="AY24" i="11" s="1"/>
  <c r="Y25" i="11"/>
  <c r="BF9" i="10"/>
  <c r="BE9" i="10" s="1"/>
  <c r="AM6" i="10"/>
  <c r="AL6" i="10"/>
  <c r="AM25" i="10"/>
  <c r="AL25" i="10"/>
  <c r="M26" i="10"/>
  <c r="AB11" i="10"/>
  <c r="BB11" i="10" s="1"/>
  <c r="AB5" i="29"/>
  <c r="BB5" i="29" s="1"/>
  <c r="X8" i="28"/>
  <c r="AX8" i="28" s="1"/>
  <c r="W24" i="22"/>
  <c r="AW24" i="22" s="1"/>
  <c r="W24" i="30"/>
  <c r="AW24" i="30" s="1"/>
  <c r="BF9" i="19"/>
  <c r="BE9" i="19" s="1"/>
  <c r="BH21" i="19"/>
  <c r="X26" i="28"/>
  <c r="AX26" i="28" s="1"/>
  <c r="BH21" i="17"/>
  <c r="V18" i="22"/>
  <c r="AV18" i="22" s="1"/>
  <c r="AC10" i="22"/>
  <c r="BC10" i="22" s="1"/>
  <c r="W22" i="24"/>
  <c r="AW22" i="24" s="1"/>
  <c r="AA21" i="30"/>
  <c r="BA21" i="30" s="1"/>
  <c r="E33" i="16" a="1"/>
  <c r="E33" i="16" s="1"/>
  <c r="N9" i="16" s="1"/>
  <c r="BH17" i="16"/>
  <c r="BH25" i="16"/>
  <c r="E42" i="15" a="1"/>
  <c r="E42" i="15" s="1"/>
  <c r="N18" i="15" s="1"/>
  <c r="E36" i="15" a="1"/>
  <c r="E36" i="15" s="1"/>
  <c r="N12" i="15" s="1"/>
  <c r="BG26" i="15"/>
  <c r="E40" i="15" a="1"/>
  <c r="E40" i="15" s="1"/>
  <c r="N16" i="15" s="1"/>
  <c r="AB17" i="18"/>
  <c r="BB17" i="18" s="1"/>
  <c r="AA20" i="20"/>
  <c r="BA20" i="20" s="1"/>
  <c r="AC19" i="14"/>
  <c r="BC19" i="14" s="1"/>
  <c r="BG16" i="12"/>
  <c r="AM19" i="12"/>
  <c r="AL26" i="12"/>
  <c r="AM10" i="12"/>
  <c r="BH24" i="12"/>
  <c r="AB10" i="17"/>
  <c r="BB10" i="17" s="1"/>
  <c r="E44" i="11" a="1"/>
  <c r="E44" i="11" s="1"/>
  <c r="N20" i="11" s="1"/>
  <c r="E42" i="11" a="1"/>
  <c r="E42" i="11" s="1"/>
  <c r="N18" i="11" s="1"/>
  <c r="Y12" i="10"/>
  <c r="Y21" i="10"/>
  <c r="AY21" i="10" s="1"/>
  <c r="Y14" i="10"/>
  <c r="AY14" i="10" s="1"/>
  <c r="Y25" i="10"/>
  <c r="V9" i="10"/>
  <c r="AV9" i="10" s="1"/>
  <c r="BF8" i="10"/>
  <c r="BE8" i="10" s="1"/>
  <c r="V21" i="10"/>
  <c r="AV21" i="10" s="1"/>
  <c r="BF11" i="10"/>
  <c r="BE11" i="10" s="1"/>
  <c r="V24" i="10"/>
  <c r="AV24" i="10" s="1"/>
  <c r="V11" i="10"/>
  <c r="AV11" i="10" s="1"/>
  <c r="V20" i="10"/>
  <c r="AV20" i="10" s="1"/>
  <c r="AL8" i="10"/>
  <c r="AM8" i="10"/>
  <c r="AL5" i="10"/>
  <c r="AM5" i="10"/>
  <c r="AL21" i="10"/>
  <c r="AM21" i="10"/>
  <c r="AM26" i="10"/>
  <c r="AL26" i="10"/>
  <c r="M8" i="10"/>
  <c r="M6" i="10"/>
  <c r="AB10" i="10"/>
  <c r="BB10" i="10" s="1"/>
  <c r="AB16" i="10"/>
  <c r="BB16" i="10" s="1"/>
  <c r="AC9" i="19"/>
  <c r="BC9" i="19" s="1"/>
  <c r="E40" i="11" a="1"/>
  <c r="E40" i="11" s="1"/>
  <c r="N16" i="11" s="1"/>
  <c r="Y23" i="10"/>
  <c r="AY23" i="10" s="1"/>
  <c r="BF19" i="10"/>
  <c r="BE19" i="10" s="1"/>
  <c r="BF22" i="10"/>
  <c r="BE22" i="10" s="1"/>
  <c r="BF18" i="10"/>
  <c r="BE18" i="10" s="1"/>
  <c r="AM13" i="10"/>
  <c r="AL13" i="10"/>
  <c r="AL19" i="10"/>
  <c r="AM19" i="10"/>
  <c r="AB9" i="10"/>
  <c r="BB9" i="10" s="1"/>
  <c r="AB20" i="10"/>
  <c r="BB20" i="10" s="1"/>
  <c r="E32" i="30" a="1"/>
  <c r="E32" i="30" s="1"/>
  <c r="N8" i="30" s="1"/>
  <c r="AA25" i="27"/>
  <c r="AA18" i="27"/>
  <c r="BA18" i="27" s="1"/>
  <c r="AA20" i="29"/>
  <c r="BA20" i="29" s="1"/>
  <c r="W12" i="30"/>
  <c r="W10" i="27"/>
  <c r="AW10" i="27" s="1"/>
  <c r="E45" i="19" a="1"/>
  <c r="E45" i="19" s="1"/>
  <c r="N21" i="19" s="1"/>
  <c r="AA23" i="19"/>
  <c r="BA23" i="19" s="1"/>
  <c r="BG5" i="27"/>
  <c r="BH8" i="17"/>
  <c r="BG7" i="16"/>
  <c r="E43" i="16" a="1"/>
  <c r="E43" i="16" s="1"/>
  <c r="N19" i="16" s="1"/>
  <c r="BH19" i="16"/>
  <c r="E46" i="15" a="1"/>
  <c r="E46" i="15" s="1"/>
  <c r="N22" i="15" s="1"/>
  <c r="W16" i="15"/>
  <c r="AW16" i="15" s="1"/>
  <c r="E50" i="14" a="1"/>
  <c r="E50" i="14" s="1"/>
  <c r="N26" i="14" s="1"/>
  <c r="AB9" i="17"/>
  <c r="BB9" i="17" s="1"/>
  <c r="AL9" i="12"/>
  <c r="BH12" i="12"/>
  <c r="V19" i="12"/>
  <c r="AV19" i="12" s="1"/>
  <c r="BH21" i="12"/>
  <c r="BF9" i="11"/>
  <c r="BE9" i="11" s="1"/>
  <c r="BF18" i="11"/>
  <c r="BE18" i="11" s="1"/>
  <c r="Y19" i="11"/>
  <c r="AY19" i="11" s="1"/>
  <c r="Y9" i="11"/>
  <c r="AY9" i="11" s="1"/>
  <c r="Z5" i="11"/>
  <c r="AZ5" i="11" s="1"/>
  <c r="M20" i="10"/>
  <c r="M12" i="10"/>
  <c r="Y10" i="10"/>
  <c r="AY10" i="10" s="1"/>
  <c r="Y15" i="10"/>
  <c r="AY15" i="10" s="1"/>
  <c r="Y7" i="10"/>
  <c r="AY7" i="10" s="1"/>
  <c r="Y5" i="10"/>
  <c r="AY5" i="10" s="1"/>
  <c r="Y26" i="10"/>
  <c r="AY26" i="10" s="1"/>
  <c r="V10" i="10"/>
  <c r="AV10" i="10" s="1"/>
  <c r="V22" i="10"/>
  <c r="AV22" i="10" s="1"/>
  <c r="BF13" i="10"/>
  <c r="BE13" i="10" s="1"/>
  <c r="BF25" i="10"/>
  <c r="BE25" i="10" s="1"/>
  <c r="BF12" i="10"/>
  <c r="BE12" i="10" s="1"/>
  <c r="BF21" i="10"/>
  <c r="BE21" i="10" s="1"/>
  <c r="AM10" i="10"/>
  <c r="AL10" i="10"/>
  <c r="AM7" i="10"/>
  <c r="AL7" i="10"/>
  <c r="AL18" i="10"/>
  <c r="AM18" i="10"/>
  <c r="M16" i="10"/>
  <c r="AB6" i="10"/>
  <c r="BB6" i="10" s="1"/>
  <c r="AB18" i="10"/>
  <c r="BB18" i="10" s="1"/>
  <c r="AB22" i="10"/>
  <c r="BB22" i="10" s="1"/>
  <c r="AB5" i="10"/>
  <c r="BB5" i="10" s="1"/>
  <c r="AB14" i="10"/>
  <c r="BB14" i="10" s="1"/>
  <c r="AB23" i="10"/>
  <c r="BB23" i="10" s="1"/>
  <c r="BH15" i="19"/>
  <c r="AC12" i="28"/>
  <c r="Y12" i="18"/>
  <c r="AA23" i="22"/>
  <c r="BA23" i="22" s="1"/>
  <c r="AB17" i="27"/>
  <c r="BB17" i="27" s="1"/>
  <c r="AB11" i="23"/>
  <c r="BB11" i="23" s="1"/>
  <c r="BH13" i="19"/>
  <c r="AC9" i="24"/>
  <c r="BC9" i="24" s="1"/>
  <c r="V8" i="24"/>
  <c r="AV8" i="24" s="1"/>
  <c r="BG13" i="22"/>
  <c r="AC24" i="28"/>
  <c r="BC24" i="28" s="1"/>
  <c r="BG20" i="18"/>
  <c r="E35" i="18" a="1"/>
  <c r="E35" i="18" s="1"/>
  <c r="N11" i="18" s="1"/>
  <c r="BG12" i="19"/>
  <c r="AM20" i="18"/>
  <c r="BH25" i="17"/>
  <c r="X11" i="18"/>
  <c r="AX11" i="18" s="1"/>
  <c r="BG16" i="16"/>
  <c r="BG21" i="16"/>
  <c r="E32" i="16" a="1"/>
  <c r="E32" i="16" s="1"/>
  <c r="N8" i="16" s="1"/>
  <c r="BH5" i="16"/>
  <c r="BH22" i="16"/>
  <c r="AA16" i="22"/>
  <c r="BA16" i="22" s="1"/>
  <c r="AC24" i="21"/>
  <c r="BC24" i="21" s="1"/>
  <c r="Z21" i="17"/>
  <c r="AZ21" i="17" s="1"/>
  <c r="AC24" i="19"/>
  <c r="BC24" i="19" s="1"/>
  <c r="W20" i="15"/>
  <c r="AW20" i="15" s="1"/>
  <c r="BH5" i="15"/>
  <c r="BH10" i="15"/>
  <c r="W6" i="18"/>
  <c r="AW6" i="18" s="1"/>
  <c r="V6" i="18"/>
  <c r="AV6" i="18" s="1"/>
  <c r="BH16" i="13"/>
  <c r="AC7" i="13"/>
  <c r="BC7" i="13" s="1"/>
  <c r="AC21" i="13"/>
  <c r="BC21" i="13" s="1"/>
  <c r="X23" i="13"/>
  <c r="AX23" i="13" s="1"/>
  <c r="V23" i="18"/>
  <c r="AV23" i="18" s="1"/>
  <c r="AA23" i="13"/>
  <c r="BA23" i="13" s="1"/>
  <c r="AA24" i="13"/>
  <c r="BA24" i="13" s="1"/>
  <c r="W10" i="13"/>
  <c r="AW10" i="13" s="1"/>
  <c r="W6" i="13"/>
  <c r="AW6" i="13" s="1"/>
  <c r="AB23" i="17"/>
  <c r="BB23" i="17" s="1"/>
  <c r="AB16" i="17"/>
  <c r="BB16" i="17" s="1"/>
  <c r="AL17" i="12"/>
  <c r="AC12" i="12"/>
  <c r="V25" i="11"/>
  <c r="BF20" i="10"/>
  <c r="BE20" i="10" s="1"/>
  <c r="BF14" i="10"/>
  <c r="BE14" i="10" s="1"/>
  <c r="V5" i="10"/>
  <c r="AV5" i="10" s="1"/>
  <c r="V14" i="10"/>
  <c r="AV14" i="10" s="1"/>
  <c r="V23" i="10"/>
  <c r="AV23" i="10" s="1"/>
  <c r="M7" i="10"/>
  <c r="AM12" i="10"/>
  <c r="AL12" i="10"/>
  <c r="AM9" i="10"/>
  <c r="AL9" i="10"/>
  <c r="AL20" i="10"/>
  <c r="AM20" i="10"/>
  <c r="M21" i="10"/>
  <c r="BG19" i="10"/>
  <c r="M11" i="10"/>
  <c r="AA19" i="16"/>
  <c r="BA19" i="16" s="1"/>
  <c r="AB13" i="23"/>
  <c r="BB13" i="23" s="1"/>
  <c r="X13" i="16"/>
  <c r="AX13" i="16" s="1"/>
  <c r="Y16" i="14"/>
  <c r="AY16" i="14" s="1"/>
  <c r="AC14" i="31"/>
  <c r="BC14" i="31" s="1"/>
  <c r="E29" i="29" a="1"/>
  <c r="E29" i="29" s="1"/>
  <c r="N5" i="29" s="1"/>
  <c r="BG21" i="27"/>
  <c r="AB16" i="26"/>
  <c r="BB16" i="26" s="1"/>
  <c r="AB13" i="30"/>
  <c r="BB13" i="30" s="1"/>
  <c r="AB13" i="27"/>
  <c r="BB13" i="27" s="1"/>
  <c r="AC16" i="24"/>
  <c r="BC16" i="24" s="1"/>
  <c r="W5" i="26"/>
  <c r="AW5" i="26" s="1"/>
  <c r="X8" i="18"/>
  <c r="AX8" i="18" s="1"/>
  <c r="X5" i="18"/>
  <c r="AX5" i="18" s="1"/>
  <c r="AA13" i="30"/>
  <c r="BA13" i="30" s="1"/>
  <c r="V22" i="21"/>
  <c r="AV22" i="21" s="1"/>
  <c r="W13" i="26"/>
  <c r="AW13" i="26" s="1"/>
  <c r="E39" i="16" a="1"/>
  <c r="E39" i="16" s="1"/>
  <c r="N15" i="16" s="1"/>
  <c r="BG26" i="16"/>
  <c r="E31" i="16" a="1"/>
  <c r="E31" i="16" s="1"/>
  <c r="N7" i="16" s="1"/>
  <c r="E29" i="19" a="1"/>
  <c r="E29" i="19" s="1"/>
  <c r="N5" i="19" s="1"/>
  <c r="AC6" i="21"/>
  <c r="BC6" i="21" s="1"/>
  <c r="AC5" i="28"/>
  <c r="BC5" i="28" s="1"/>
  <c r="E41" i="15" a="1"/>
  <c r="E41" i="15" s="1"/>
  <c r="N17" i="15" s="1"/>
  <c r="BH12" i="15"/>
  <c r="AM7" i="15"/>
  <c r="BH13" i="14"/>
  <c r="BH11" i="14"/>
  <c r="E31" i="14" a="1"/>
  <c r="E31" i="14" s="1"/>
  <c r="N7" i="14" s="1"/>
  <c r="E49" i="14" a="1"/>
  <c r="E49" i="14" s="1"/>
  <c r="N25" i="14" s="1"/>
  <c r="Z18" i="14"/>
  <c r="AZ18" i="14" s="1"/>
  <c r="Z8" i="14"/>
  <c r="AZ8" i="14" s="1"/>
  <c r="X25" i="19"/>
  <c r="X23" i="15"/>
  <c r="AX23" i="15" s="1"/>
  <c r="AB9" i="19"/>
  <c r="BB9" i="19" s="1"/>
  <c r="E34" i="13" a="1"/>
  <c r="E34" i="13" s="1"/>
  <c r="N10" i="13" s="1"/>
  <c r="BH21" i="13"/>
  <c r="V13" i="13"/>
  <c r="AV13" i="13" s="1"/>
  <c r="Y9" i="13"/>
  <c r="AY9" i="13" s="1"/>
  <c r="Y21" i="13"/>
  <c r="AY21" i="13" s="1"/>
  <c r="AC17" i="13"/>
  <c r="BC17" i="13" s="1"/>
  <c r="AC22" i="13"/>
  <c r="BC22" i="13" s="1"/>
  <c r="X14" i="13"/>
  <c r="AX14" i="13" s="1"/>
  <c r="X18" i="13"/>
  <c r="AX18" i="13" s="1"/>
  <c r="V25" i="18"/>
  <c r="X15" i="19"/>
  <c r="AX15" i="19" s="1"/>
  <c r="AB25" i="22"/>
  <c r="AM22" i="12"/>
  <c r="M14" i="12"/>
  <c r="V19" i="17"/>
  <c r="AV19" i="17" s="1"/>
  <c r="BF5" i="11"/>
  <c r="BE5" i="11" s="1"/>
  <c r="V6" i="11"/>
  <c r="AV6" i="11" s="1"/>
  <c r="V15" i="11"/>
  <c r="AV15" i="11" s="1"/>
  <c r="V24" i="11"/>
  <c r="AV24" i="11" s="1"/>
  <c r="AA13" i="11"/>
  <c r="BA13" i="11" s="1"/>
  <c r="Y16" i="11"/>
  <c r="AY16" i="11" s="1"/>
  <c r="Y23" i="11"/>
  <c r="AY23" i="11" s="1"/>
  <c r="V24" i="18"/>
  <c r="AV24" i="18" s="1"/>
  <c r="Z5" i="19"/>
  <c r="AZ5" i="19" s="1"/>
  <c r="AA6" i="16"/>
  <c r="BA6" i="16" s="1"/>
  <c r="AC12" i="21"/>
  <c r="E33" i="11" a="1"/>
  <c r="E33" i="11" s="1"/>
  <c r="N9" i="11" s="1"/>
  <c r="Z8" i="11"/>
  <c r="AZ8" i="11" s="1"/>
  <c r="Z17" i="11"/>
  <c r="AZ17" i="11" s="1"/>
  <c r="Z26" i="11"/>
  <c r="AZ26" i="11" s="1"/>
  <c r="X6" i="14"/>
  <c r="AX6" i="14" s="1"/>
  <c r="X26" i="14"/>
  <c r="AX26" i="14" s="1"/>
  <c r="X25" i="14"/>
  <c r="X23" i="14"/>
  <c r="AX23" i="14" s="1"/>
  <c r="BH13" i="11"/>
  <c r="BH14" i="11"/>
  <c r="BH25" i="11"/>
  <c r="M17" i="10"/>
  <c r="Y11" i="10"/>
  <c r="AY11" i="10" s="1"/>
  <c r="V18" i="10"/>
  <c r="AV18" i="10" s="1"/>
  <c r="BF26" i="10"/>
  <c r="BE26" i="10" s="1"/>
  <c r="V7" i="10"/>
  <c r="AV7" i="10" s="1"/>
  <c r="BF23" i="10"/>
  <c r="BE23" i="10" s="1"/>
  <c r="BF6" i="10"/>
  <c r="BE6" i="10" s="1"/>
  <c r="BF15" i="10"/>
  <c r="BE15" i="10" s="1"/>
  <c r="BF24" i="10"/>
  <c r="BE24" i="10" s="1"/>
  <c r="AM15" i="10"/>
  <c r="AL15" i="10"/>
  <c r="AL16" i="10"/>
  <c r="AM16" i="10"/>
  <c r="AM11" i="10"/>
  <c r="AL11" i="10"/>
  <c r="AL22" i="10"/>
  <c r="AM22" i="10"/>
  <c r="AB8" i="10"/>
  <c r="BB8" i="10" s="1"/>
  <c r="AB26" i="10"/>
  <c r="BB26" i="10" s="1"/>
  <c r="AL25" i="11"/>
  <c r="AM25" i="11"/>
  <c r="BG12" i="11"/>
  <c r="M12" i="11"/>
  <c r="BG20" i="11"/>
  <c r="M20" i="11"/>
  <c r="Y18" i="27"/>
  <c r="AY18" i="27" s="1"/>
  <c r="X10" i="27"/>
  <c r="AX10" i="27" s="1"/>
  <c r="W19" i="30"/>
  <c r="AW19" i="30" s="1"/>
  <c r="AC7" i="26"/>
  <c r="BC7" i="26" s="1"/>
  <c r="AC14" i="26"/>
  <c r="BC14" i="26" s="1"/>
  <c r="Y13" i="11"/>
  <c r="AY13" i="11" s="1"/>
  <c r="AM23" i="11"/>
  <c r="AL23" i="11"/>
  <c r="BG16" i="11"/>
  <c r="M16" i="11"/>
  <c r="BH8" i="11"/>
  <c r="X12" i="28"/>
  <c r="AA10" i="28"/>
  <c r="BA10" i="28" s="1"/>
  <c r="BH19" i="19"/>
  <c r="BG11" i="27"/>
  <c r="AA5" i="19"/>
  <c r="BA5" i="19" s="1"/>
  <c r="BH9" i="12"/>
  <c r="M9" i="12"/>
  <c r="BH17" i="12"/>
  <c r="M17" i="12"/>
  <c r="AM12" i="11"/>
  <c r="AL12" i="11"/>
  <c r="AM18" i="11"/>
  <c r="AL18" i="11"/>
  <c r="M11" i="12"/>
  <c r="BH11" i="12"/>
  <c r="BG7" i="11"/>
  <c r="M7" i="11"/>
  <c r="X20" i="29"/>
  <c r="AX20" i="29" s="1"/>
  <c r="E49" i="19" a="1"/>
  <c r="E49" i="19" s="1"/>
  <c r="N25" i="19" s="1"/>
  <c r="AB8" i="17"/>
  <c r="BB8" i="17" s="1"/>
  <c r="V25" i="22"/>
  <c r="BH18" i="29"/>
  <c r="BG11" i="29"/>
  <c r="W16" i="20"/>
  <c r="AW16" i="20" s="1"/>
  <c r="BF7" i="19"/>
  <c r="BE7" i="19" s="1"/>
  <c r="M6" i="19"/>
  <c r="M24" i="19"/>
  <c r="AL19" i="12"/>
  <c r="Y7" i="27"/>
  <c r="AY7" i="27" s="1"/>
  <c r="X22" i="26"/>
  <c r="AX22" i="26" s="1"/>
  <c r="AB7" i="29"/>
  <c r="BB7" i="29" s="1"/>
  <c r="AB6" i="23"/>
  <c r="BB6" i="23" s="1"/>
  <c r="V23" i="22"/>
  <c r="AV23" i="22" s="1"/>
  <c r="BH13" i="16"/>
  <c r="X11" i="29"/>
  <c r="AX11" i="29" s="1"/>
  <c r="W12" i="31"/>
  <c r="AC11" i="28"/>
  <c r="BC11" i="28" s="1"/>
  <c r="AC20" i="28"/>
  <c r="BC20" i="28" s="1"/>
  <c r="AL24" i="17"/>
  <c r="M11" i="16"/>
  <c r="E35" i="16" a="1"/>
  <c r="E35" i="16" s="1"/>
  <c r="N11" i="16" s="1"/>
  <c r="BH14" i="16"/>
  <c r="Z23" i="17"/>
  <c r="AZ23" i="17" s="1"/>
  <c r="W10" i="15"/>
  <c r="AW10" i="15" s="1"/>
  <c r="AL7" i="15"/>
  <c r="AL15" i="15"/>
  <c r="V14" i="19"/>
  <c r="AV14" i="19" s="1"/>
  <c r="Z26" i="17"/>
  <c r="AZ26" i="17" s="1"/>
  <c r="X19" i="16"/>
  <c r="AX19" i="16" s="1"/>
  <c r="AA6" i="20"/>
  <c r="BA6" i="20" s="1"/>
  <c r="X5" i="16"/>
  <c r="AX5" i="16" s="1"/>
  <c r="X8" i="16"/>
  <c r="AX8" i="16" s="1"/>
  <c r="Y11" i="14"/>
  <c r="AY11" i="14" s="1"/>
  <c r="Y25" i="14"/>
  <c r="BH14" i="14"/>
  <c r="E34" i="14" a="1"/>
  <c r="E34" i="14" s="1"/>
  <c r="N10" i="14" s="1"/>
  <c r="W5" i="14"/>
  <c r="AW5" i="14" s="1"/>
  <c r="W14" i="14"/>
  <c r="AW14" i="14" s="1"/>
  <c r="W23" i="14"/>
  <c r="AW23" i="14" s="1"/>
  <c r="W19" i="14"/>
  <c r="AW19" i="14" s="1"/>
  <c r="Z15" i="14"/>
  <c r="AZ15" i="14" s="1"/>
  <c r="AB7" i="14"/>
  <c r="BB7" i="14" s="1"/>
  <c r="AB25" i="14"/>
  <c r="AB6" i="14"/>
  <c r="BB6" i="14" s="1"/>
  <c r="AB24" i="14"/>
  <c r="BB24" i="14" s="1"/>
  <c r="V16" i="14"/>
  <c r="AV16" i="14" s="1"/>
  <c r="V11" i="14"/>
  <c r="AV11" i="14" s="1"/>
  <c r="V7" i="14"/>
  <c r="AV7" i="14" s="1"/>
  <c r="V6" i="14"/>
  <c r="AV6" i="14" s="1"/>
  <c r="Z9" i="16"/>
  <c r="AZ9" i="16" s="1"/>
  <c r="AA10" i="14"/>
  <c r="BA10" i="14" s="1"/>
  <c r="E40" i="13" a="1"/>
  <c r="E40" i="13" s="1"/>
  <c r="N16" i="13" s="1"/>
  <c r="BH18" i="13"/>
  <c r="BH10" i="13"/>
  <c r="V25" i="13"/>
  <c r="Z21" i="13"/>
  <c r="AZ21" i="13" s="1"/>
  <c r="Z7" i="13"/>
  <c r="AZ7" i="13" s="1"/>
  <c r="Y8" i="13"/>
  <c r="AY8" i="13" s="1"/>
  <c r="AC26" i="13"/>
  <c r="BC26" i="13" s="1"/>
  <c r="X8" i="13"/>
  <c r="AX8" i="13" s="1"/>
  <c r="AL12" i="12"/>
  <c r="AB10" i="12"/>
  <c r="BB10" i="12" s="1"/>
  <c r="AB22" i="12"/>
  <c r="BB22" i="12" s="1"/>
  <c r="AB9" i="12"/>
  <c r="BB9" i="12" s="1"/>
  <c r="AB18" i="12"/>
  <c r="BB18" i="12" s="1"/>
  <c r="AB5" i="12"/>
  <c r="BB5" i="12" s="1"/>
  <c r="AB14" i="12"/>
  <c r="BB14" i="12" s="1"/>
  <c r="BF7" i="11"/>
  <c r="BE7" i="11" s="1"/>
  <c r="BF16" i="11"/>
  <c r="BE16" i="11" s="1"/>
  <c r="BF25" i="11"/>
  <c r="BE25" i="11" s="1"/>
  <c r="V14" i="11"/>
  <c r="AV14" i="11" s="1"/>
  <c r="V23" i="11"/>
  <c r="AV23" i="11" s="1"/>
  <c r="AA12" i="11"/>
  <c r="AA18" i="11"/>
  <c r="BA18" i="11" s="1"/>
  <c r="AA26" i="11"/>
  <c r="BA26" i="11" s="1"/>
  <c r="AA22" i="11"/>
  <c r="BA22" i="11" s="1"/>
  <c r="Y15" i="11"/>
  <c r="AY15" i="11" s="1"/>
  <c r="AM15" i="11"/>
  <c r="AL15" i="11"/>
  <c r="AL7" i="11"/>
  <c r="AM7" i="11"/>
  <c r="AM19" i="11"/>
  <c r="AL19" i="11"/>
  <c r="AL26" i="11"/>
  <c r="AM26" i="11"/>
  <c r="M15" i="11"/>
  <c r="BG15" i="11"/>
  <c r="BG19" i="11"/>
  <c r="M19" i="11"/>
  <c r="BG18" i="11"/>
  <c r="M18" i="11"/>
  <c r="BG22" i="11"/>
  <c r="M22" i="11"/>
  <c r="Z7" i="11"/>
  <c r="AZ7" i="11" s="1"/>
  <c r="Z16" i="11"/>
  <c r="AZ16" i="11" s="1"/>
  <c r="BH5" i="11"/>
  <c r="BH17" i="11"/>
  <c r="BH16" i="11"/>
  <c r="AC7" i="22"/>
  <c r="BC7" i="22" s="1"/>
  <c r="E38" i="16" a="1"/>
  <c r="E38" i="16" s="1"/>
  <c r="N14" i="16" s="1"/>
  <c r="AA21" i="22"/>
  <c r="BA21" i="22" s="1"/>
  <c r="BH14" i="15"/>
  <c r="Y21" i="14"/>
  <c r="AY21" i="14" s="1"/>
  <c r="BH21" i="14"/>
  <c r="BH23" i="14"/>
  <c r="E35" i="14" a="1"/>
  <c r="E35" i="14" s="1"/>
  <c r="N11" i="14" s="1"/>
  <c r="Z22" i="14"/>
  <c r="AZ22" i="14" s="1"/>
  <c r="BG14" i="12"/>
  <c r="BF20" i="11"/>
  <c r="BE20" i="11" s="1"/>
  <c r="BF14" i="11"/>
  <c r="BE14" i="11" s="1"/>
  <c r="BF6" i="11"/>
  <c r="BE6" i="11" s="1"/>
  <c r="BF24" i="11"/>
  <c r="BE24" i="11" s="1"/>
  <c r="AA7" i="11"/>
  <c r="BA7" i="11" s="1"/>
  <c r="AA15" i="11"/>
  <c r="BA15" i="11" s="1"/>
  <c r="Y22" i="11"/>
  <c r="AY22" i="11" s="1"/>
  <c r="AM10" i="11"/>
  <c r="AL10" i="11"/>
  <c r="AM9" i="11"/>
  <c r="AL9" i="11"/>
  <c r="AM21" i="11"/>
  <c r="AL21" i="11"/>
  <c r="M10" i="11"/>
  <c r="BG10" i="11"/>
  <c r="BG23" i="11"/>
  <c r="M23" i="11"/>
  <c r="BG24" i="11"/>
  <c r="M24" i="11"/>
  <c r="BG25" i="11"/>
  <c r="M25" i="11"/>
  <c r="BH7" i="11"/>
  <c r="BH6" i="11"/>
  <c r="BH18" i="11"/>
  <c r="BH24" i="17"/>
  <c r="E44" i="19" a="1"/>
  <c r="E44" i="19" s="1"/>
  <c r="N20" i="19" s="1"/>
  <c r="Y19" i="23"/>
  <c r="AY19" i="23" s="1"/>
  <c r="V12" i="21"/>
  <c r="V19" i="21"/>
  <c r="AV19" i="21" s="1"/>
  <c r="E33" i="19" a="1"/>
  <c r="E33" i="19" s="1"/>
  <c r="N9" i="19" s="1"/>
  <c r="AC9" i="22"/>
  <c r="BC9" i="22" s="1"/>
  <c r="AA9" i="30"/>
  <c r="BA9" i="30" s="1"/>
  <c r="M13" i="16"/>
  <c r="E42" i="16" a="1"/>
  <c r="E42" i="16" s="1"/>
  <c r="N18" i="16" s="1"/>
  <c r="X20" i="17"/>
  <c r="AX20" i="17" s="1"/>
  <c r="V22" i="19"/>
  <c r="AV22" i="19" s="1"/>
  <c r="AB12" i="18"/>
  <c r="AB8" i="18"/>
  <c r="BB8" i="18" s="1"/>
  <c r="X20" i="16"/>
  <c r="AX20" i="16" s="1"/>
  <c r="V21" i="15"/>
  <c r="AV21" i="15" s="1"/>
  <c r="AB18" i="15"/>
  <c r="BB18" i="15" s="1"/>
  <c r="Y8" i="14"/>
  <c r="AY8" i="14" s="1"/>
  <c r="Y7" i="14"/>
  <c r="AY7" i="14" s="1"/>
  <c r="BH8" i="14"/>
  <c r="BH16" i="14"/>
  <c r="E29" i="14" a="1"/>
  <c r="E29" i="14" s="1"/>
  <c r="N5" i="14" s="1"/>
  <c r="E45" i="14" a="1"/>
  <c r="E45" i="14" s="1"/>
  <c r="N21" i="14" s="1"/>
  <c r="W7" i="14"/>
  <c r="AW7" i="14" s="1"/>
  <c r="W8" i="14"/>
  <c r="AW8" i="14" s="1"/>
  <c r="Z13" i="14"/>
  <c r="AZ13" i="14" s="1"/>
  <c r="Z6" i="14"/>
  <c r="AZ6" i="14" s="1"/>
  <c r="AB9" i="14"/>
  <c r="BB9" i="14" s="1"/>
  <c r="AL6" i="12"/>
  <c r="AL15" i="12"/>
  <c r="AL14" i="12"/>
  <c r="AC9" i="12"/>
  <c r="BC9" i="12" s="1"/>
  <c r="AC13" i="12"/>
  <c r="BC13" i="12" s="1"/>
  <c r="AC18" i="12"/>
  <c r="BC18" i="12" s="1"/>
  <c r="AC19" i="12"/>
  <c r="BC19" i="12" s="1"/>
  <c r="AB13" i="12"/>
  <c r="BB13" i="12" s="1"/>
  <c r="AB26" i="12"/>
  <c r="BB26" i="12" s="1"/>
  <c r="V6" i="17"/>
  <c r="AV6" i="17" s="1"/>
  <c r="AB26" i="17"/>
  <c r="BB26" i="17" s="1"/>
  <c r="BF8" i="11"/>
  <c r="BE8" i="11" s="1"/>
  <c r="V16" i="11"/>
  <c r="AV16" i="11" s="1"/>
  <c r="BF10" i="11"/>
  <c r="BE10" i="11" s="1"/>
  <c r="BF19" i="11"/>
  <c r="BE19" i="11" s="1"/>
  <c r="V8" i="11"/>
  <c r="AV8" i="11" s="1"/>
  <c r="V17" i="11"/>
  <c r="AV17" i="11" s="1"/>
  <c r="V26" i="11"/>
  <c r="AV26" i="11" s="1"/>
  <c r="AA25" i="11"/>
  <c r="AA10" i="11"/>
  <c r="BA10" i="11" s="1"/>
  <c r="AA11" i="11"/>
  <c r="BA11" i="11" s="1"/>
  <c r="AA8" i="11"/>
  <c r="BA8" i="11" s="1"/>
  <c r="AA5" i="11"/>
  <c r="BA5" i="11" s="1"/>
  <c r="AA21" i="11"/>
  <c r="BA21" i="11" s="1"/>
  <c r="Y5" i="11"/>
  <c r="AY5" i="11" s="1"/>
  <c r="AA12" i="16"/>
  <c r="AM13" i="11"/>
  <c r="AL13" i="11"/>
  <c r="AM11" i="11"/>
  <c r="AL11" i="11"/>
  <c r="AL20" i="11"/>
  <c r="AM20" i="11"/>
  <c r="M13" i="11"/>
  <c r="BG13" i="11"/>
  <c r="BG9" i="11"/>
  <c r="M9" i="11"/>
  <c r="BG26" i="11"/>
  <c r="M26" i="11"/>
  <c r="Z18" i="11"/>
  <c r="AZ18" i="11" s="1"/>
  <c r="Z10" i="11"/>
  <c r="AZ10" i="11" s="1"/>
  <c r="Z19" i="11"/>
  <c r="AZ19" i="11" s="1"/>
  <c r="BH12" i="11"/>
  <c r="BH26" i="11"/>
  <c r="BH21" i="11"/>
  <c r="BH19" i="11"/>
  <c r="AA6" i="30"/>
  <c r="BA6" i="30" s="1"/>
  <c r="W22" i="30"/>
  <c r="AW22" i="30" s="1"/>
  <c r="Z6" i="18"/>
  <c r="AZ6" i="18" s="1"/>
  <c r="Y9" i="18"/>
  <c r="AY9" i="18" s="1"/>
  <c r="AA17" i="18"/>
  <c r="BA17" i="18" s="1"/>
  <c r="AM18" i="17"/>
  <c r="Y10" i="17"/>
  <c r="AY10" i="17" s="1"/>
  <c r="BH12" i="17"/>
  <c r="BH6" i="17"/>
  <c r="X25" i="18"/>
  <c r="X23" i="18"/>
  <c r="AX23" i="18" s="1"/>
  <c r="AC14" i="22"/>
  <c r="BC14" i="22" s="1"/>
  <c r="V5" i="16"/>
  <c r="AV5" i="16" s="1"/>
  <c r="BH21" i="16"/>
  <c r="E31" i="15" a="1"/>
  <c r="E31" i="15" s="1"/>
  <c r="N7" i="15" s="1"/>
  <c r="W23" i="15"/>
  <c r="AW23" i="15" s="1"/>
  <c r="M10" i="15"/>
  <c r="AB7" i="18"/>
  <c r="BB7" i="18" s="1"/>
  <c r="Z14" i="15"/>
  <c r="AZ14" i="15" s="1"/>
  <c r="Z23" i="15"/>
  <c r="AZ23" i="15" s="1"/>
  <c r="BH20" i="13"/>
  <c r="BH15" i="13"/>
  <c r="AB12" i="17"/>
  <c r="AC14" i="12"/>
  <c r="BC14" i="12" s="1"/>
  <c r="BF23" i="11"/>
  <c r="BE23" i="11" s="1"/>
  <c r="V12" i="11"/>
  <c r="V21" i="11"/>
  <c r="AV21" i="11" s="1"/>
  <c r="AA16" i="11"/>
  <c r="BA16" i="11" s="1"/>
  <c r="AA6" i="11"/>
  <c r="BA6" i="11" s="1"/>
  <c r="Y12" i="11"/>
  <c r="Y20" i="11"/>
  <c r="AY20" i="11" s="1"/>
  <c r="AM6" i="11"/>
  <c r="AL6" i="11"/>
  <c r="AM17" i="11"/>
  <c r="AL17" i="11"/>
  <c r="AM14" i="11"/>
  <c r="AL14" i="11"/>
  <c r="AM22" i="11"/>
  <c r="AL22" i="11"/>
  <c r="BG6" i="11"/>
  <c r="M6" i="11"/>
  <c r="M17" i="11"/>
  <c r="BG17" i="11"/>
  <c r="BG11" i="11"/>
  <c r="M11" i="11"/>
  <c r="Z14" i="11"/>
  <c r="AZ14" i="11" s="1"/>
  <c r="Z23" i="11"/>
  <c r="AZ23" i="11" s="1"/>
  <c r="BH15" i="11"/>
  <c r="BH23" i="11"/>
  <c r="BH9" i="11"/>
  <c r="BH20" i="11"/>
  <c r="BH16" i="17"/>
  <c r="AC26" i="22"/>
  <c r="BC26" i="22" s="1"/>
  <c r="E36" i="16" a="1"/>
  <c r="E36" i="16" s="1"/>
  <c r="N12" i="16" s="1"/>
  <c r="E47" i="16" a="1"/>
  <c r="E47" i="16" s="1"/>
  <c r="N23" i="16" s="1"/>
  <c r="E36" i="19" a="1"/>
  <c r="E36" i="19" s="1"/>
  <c r="N12" i="19" s="1"/>
  <c r="AC7" i="19"/>
  <c r="BC7" i="19" s="1"/>
  <c r="W21" i="31"/>
  <c r="AW21" i="31" s="1"/>
  <c r="E34" i="15" a="1"/>
  <c r="E34" i="15" s="1"/>
  <c r="N10" i="15" s="1"/>
  <c r="BH17" i="15"/>
  <c r="AB19" i="18"/>
  <c r="BB19" i="18" s="1"/>
  <c r="X14" i="15"/>
  <c r="AX14" i="15" s="1"/>
  <c r="Z6" i="16"/>
  <c r="AZ6" i="16" s="1"/>
  <c r="BG9" i="19"/>
  <c r="E40" i="19" a="1"/>
  <c r="E40" i="19" s="1"/>
  <c r="N16" i="19" s="1"/>
  <c r="X20" i="19"/>
  <c r="AX20" i="19" s="1"/>
  <c r="X12" i="19"/>
  <c r="X22" i="15"/>
  <c r="AX22" i="15" s="1"/>
  <c r="AB26" i="19"/>
  <c r="BB26" i="19" s="1"/>
  <c r="AA17" i="14"/>
  <c r="BA17" i="14" s="1"/>
  <c r="AA20" i="14"/>
  <c r="BA20" i="14" s="1"/>
  <c r="AA16" i="14"/>
  <c r="BA16" i="14" s="1"/>
  <c r="AA25" i="14"/>
  <c r="W18" i="18"/>
  <c r="AW18" i="18" s="1"/>
  <c r="W14" i="18"/>
  <c r="AW14" i="18" s="1"/>
  <c r="W19" i="18"/>
  <c r="AW19" i="18" s="1"/>
  <c r="E30" i="13" a="1"/>
  <c r="E30" i="13" s="1"/>
  <c r="N6" i="13" s="1"/>
  <c r="E48" i="13" a="1"/>
  <c r="E48" i="13" s="1"/>
  <c r="N24" i="13" s="1"/>
  <c r="BH22" i="13"/>
  <c r="BH7" i="13"/>
  <c r="BH24" i="13"/>
  <c r="Z12" i="13"/>
  <c r="Z8" i="13"/>
  <c r="AZ8" i="13" s="1"/>
  <c r="Z17" i="13"/>
  <c r="AZ17" i="13" s="1"/>
  <c r="Z26" i="13"/>
  <c r="AZ26" i="13" s="1"/>
  <c r="Z13" i="13"/>
  <c r="AZ13" i="13" s="1"/>
  <c r="Z22" i="13"/>
  <c r="AZ22" i="13" s="1"/>
  <c r="Y6" i="13"/>
  <c r="AY6" i="13" s="1"/>
  <c r="AA12" i="13"/>
  <c r="AA5" i="13"/>
  <c r="BA5" i="13" s="1"/>
  <c r="W11" i="13"/>
  <c r="AW11" i="13" s="1"/>
  <c r="W25" i="13"/>
  <c r="AB21" i="17"/>
  <c r="BB21" i="17" s="1"/>
  <c r="AM16" i="12"/>
  <c r="AM25" i="12"/>
  <c r="AC8" i="12"/>
  <c r="BC8" i="12" s="1"/>
  <c r="AC24" i="12"/>
  <c r="BC24" i="12" s="1"/>
  <c r="AC23" i="12"/>
  <c r="BC23" i="12" s="1"/>
  <c r="AB7" i="12"/>
  <c r="BB7" i="12" s="1"/>
  <c r="AB16" i="12"/>
  <c r="BB16" i="12" s="1"/>
  <c r="AB6" i="12"/>
  <c r="BB6" i="12" s="1"/>
  <c r="AB15" i="12"/>
  <c r="BB15" i="12" s="1"/>
  <c r="AB24" i="12"/>
  <c r="BB24" i="12" s="1"/>
  <c r="AB11" i="12"/>
  <c r="BB11" i="12" s="1"/>
  <c r="AB20" i="12"/>
  <c r="BB20" i="12" s="1"/>
  <c r="AM21" i="12"/>
  <c r="BF13" i="12"/>
  <c r="BE13" i="12" s="1"/>
  <c r="BF22" i="12"/>
  <c r="BE22" i="12" s="1"/>
  <c r="BF9" i="12"/>
  <c r="BE9" i="12" s="1"/>
  <c r="BF18" i="12"/>
  <c r="BE18" i="12" s="1"/>
  <c r="V5" i="11"/>
  <c r="AV5" i="11" s="1"/>
  <c r="BF17" i="11"/>
  <c r="BE17" i="11" s="1"/>
  <c r="BF13" i="11"/>
  <c r="BE13" i="11" s="1"/>
  <c r="BF22" i="11"/>
  <c r="BE22" i="11" s="1"/>
  <c r="V20" i="11"/>
  <c r="AV20" i="11" s="1"/>
  <c r="AA19" i="11"/>
  <c r="BA19" i="11" s="1"/>
  <c r="AA20" i="11"/>
  <c r="BA20" i="11" s="1"/>
  <c r="AA17" i="11"/>
  <c r="BA17" i="11" s="1"/>
  <c r="AA24" i="11"/>
  <c r="BA24" i="11" s="1"/>
  <c r="Y6" i="11"/>
  <c r="AY6" i="11" s="1"/>
  <c r="AM8" i="11"/>
  <c r="AL8" i="11"/>
  <c r="AL5" i="11"/>
  <c r="AM5" i="11"/>
  <c r="AM16" i="11"/>
  <c r="AL16" i="11"/>
  <c r="AM24" i="11"/>
  <c r="AL24" i="11"/>
  <c r="M8" i="11"/>
  <c r="BG8" i="11"/>
  <c r="M5" i="11"/>
  <c r="BG5" i="11"/>
  <c r="BG14" i="11"/>
  <c r="M14" i="11"/>
  <c r="M21" i="11"/>
  <c r="BG21" i="11"/>
  <c r="Z13" i="11"/>
  <c r="AZ13" i="11" s="1"/>
  <c r="BH24" i="11"/>
  <c r="BH10" i="11"/>
  <c r="BH11" i="11"/>
  <c r="BH22" i="11"/>
  <c r="W22" i="26"/>
  <c r="AW22" i="26" s="1"/>
  <c r="W22" i="19"/>
  <c r="AW22" i="19" s="1"/>
  <c r="Y16" i="23"/>
  <c r="AY16" i="23" s="1"/>
  <c r="W14" i="24"/>
  <c r="AW14" i="24" s="1"/>
  <c r="AA16" i="20"/>
  <c r="BA16" i="20" s="1"/>
  <c r="BF11" i="12"/>
  <c r="BE11" i="12" s="1"/>
  <c r="BF26" i="12"/>
  <c r="BE26" i="12" s="1"/>
  <c r="W5" i="31"/>
  <c r="AW5" i="31" s="1"/>
  <c r="X7" i="29"/>
  <c r="AX7" i="29" s="1"/>
  <c r="BG23" i="19"/>
  <c r="Y24" i="24"/>
  <c r="AY24" i="24" s="1"/>
  <c r="X6" i="22"/>
  <c r="AX6" i="22" s="1"/>
  <c r="E47" i="22" a="1"/>
  <c r="E47" i="22" s="1"/>
  <c r="N23" i="22" s="1"/>
  <c r="X23" i="28"/>
  <c r="AX23" i="28" s="1"/>
  <c r="AC22" i="28"/>
  <c r="BC22" i="28" s="1"/>
  <c r="E49" i="17" a="1"/>
  <c r="E49" i="17" s="1"/>
  <c r="N25" i="17" s="1"/>
  <c r="V5" i="21"/>
  <c r="AV5" i="21" s="1"/>
  <c r="V23" i="21"/>
  <c r="AV23" i="21" s="1"/>
  <c r="E46" i="19" a="1"/>
  <c r="E46" i="19" s="1"/>
  <c r="N22" i="19" s="1"/>
  <c r="AC11" i="22"/>
  <c r="BC11" i="22" s="1"/>
  <c r="BG7" i="22"/>
  <c r="X18" i="17"/>
  <c r="AX18" i="17" s="1"/>
  <c r="BG21" i="19"/>
  <c r="E39" i="19" a="1"/>
  <c r="E39" i="19" s="1"/>
  <c r="N15" i="19" s="1"/>
  <c r="BG19" i="19"/>
  <c r="E34" i="19" a="1"/>
  <c r="E34" i="19" s="1"/>
  <c r="N10" i="19" s="1"/>
  <c r="BG25" i="15"/>
  <c r="BG6" i="15"/>
  <c r="Z12" i="16"/>
  <c r="AC26" i="12"/>
  <c r="BC26" i="12" s="1"/>
  <c r="AC17" i="12"/>
  <c r="BC17" i="12" s="1"/>
  <c r="AL22" i="12"/>
  <c r="V13" i="12"/>
  <c r="AV13" i="12" s="1"/>
  <c r="BF17" i="12"/>
  <c r="BE17" i="12" s="1"/>
  <c r="V6" i="12"/>
  <c r="AV6" i="12" s="1"/>
  <c r="V15" i="12"/>
  <c r="AV15" i="12" s="1"/>
  <c r="V24" i="12"/>
  <c r="AV24" i="12" s="1"/>
  <c r="V11" i="12"/>
  <c r="AV11" i="12" s="1"/>
  <c r="V20" i="12"/>
  <c r="AV20" i="12" s="1"/>
  <c r="AM6" i="12"/>
  <c r="AM26" i="12"/>
  <c r="G28" i="45"/>
  <c r="P25" i="45"/>
  <c r="AC12" i="31"/>
  <c r="BG5" i="29"/>
  <c r="W16" i="30"/>
  <c r="AW16" i="30" s="1"/>
  <c r="X16" i="29"/>
  <c r="AX16" i="29" s="1"/>
  <c r="AC22" i="31"/>
  <c r="BC22" i="31" s="1"/>
  <c r="AC8" i="18"/>
  <c r="BC8" i="18" s="1"/>
  <c r="E48" i="16" a="1"/>
  <c r="E48" i="16" s="1"/>
  <c r="N24" i="16" s="1"/>
  <c r="BH20" i="16"/>
  <c r="BG6" i="19"/>
  <c r="E49" i="15" a="1"/>
  <c r="E49" i="15" s="1"/>
  <c r="N25" i="15" s="1"/>
  <c r="E37" i="15" a="1"/>
  <c r="E37" i="15" s="1"/>
  <c r="N13" i="15" s="1"/>
  <c r="BG14" i="15"/>
  <c r="BH8" i="15"/>
  <c r="V8" i="19"/>
  <c r="AV8" i="19" s="1"/>
  <c r="V17" i="19"/>
  <c r="AV17" i="19" s="1"/>
  <c r="V23" i="19"/>
  <c r="AV23" i="19" s="1"/>
  <c r="Y13" i="24"/>
  <c r="AY13" i="24" s="1"/>
  <c r="AL8" i="15"/>
  <c r="AB16" i="18"/>
  <c r="BB16" i="18" s="1"/>
  <c r="AB23" i="12"/>
  <c r="BB23" i="12" s="1"/>
  <c r="AM12" i="12"/>
  <c r="BF5" i="12"/>
  <c r="BE5" i="12" s="1"/>
  <c r="BF7" i="12"/>
  <c r="BE7" i="12" s="1"/>
  <c r="BF16" i="12"/>
  <c r="BE16" i="12" s="1"/>
  <c r="BF25" i="12"/>
  <c r="BE25" i="12" s="1"/>
  <c r="BF12" i="12"/>
  <c r="BE12" i="12" s="1"/>
  <c r="BF21" i="12"/>
  <c r="BE21" i="12" s="1"/>
  <c r="AM8" i="12"/>
  <c r="BG25" i="12"/>
  <c r="M17" i="16"/>
  <c r="E48" i="15" a="1"/>
  <c r="E48" i="15" s="1"/>
  <c r="N24" i="15" s="1"/>
  <c r="E39" i="15" a="1"/>
  <c r="E39" i="15" s="1"/>
  <c r="N15" i="15" s="1"/>
  <c r="AL24" i="15"/>
  <c r="AL19" i="15"/>
  <c r="V26" i="19"/>
  <c r="AV26" i="19" s="1"/>
  <c r="AB26" i="18"/>
  <c r="BB26" i="18" s="1"/>
  <c r="AB13" i="18"/>
  <c r="BB13" i="18" s="1"/>
  <c r="AB21" i="18"/>
  <c r="BB21" i="18" s="1"/>
  <c r="AB16" i="14"/>
  <c r="BB16" i="14" s="1"/>
  <c r="BH14" i="13"/>
  <c r="AC23" i="13"/>
  <c r="BC23" i="13" s="1"/>
  <c r="AA20" i="13"/>
  <c r="BA20" i="13" s="1"/>
  <c r="W17" i="13"/>
  <c r="AW17" i="13" s="1"/>
  <c r="W19" i="13"/>
  <c r="AW19" i="13" s="1"/>
  <c r="AC22" i="12"/>
  <c r="BC22" i="12" s="1"/>
  <c r="AL25" i="12"/>
  <c r="M26" i="12"/>
  <c r="AL16" i="12"/>
  <c r="V7" i="12"/>
  <c r="AV7" i="12" s="1"/>
  <c r="BF23" i="12"/>
  <c r="BE23" i="12" s="1"/>
  <c r="V9" i="12"/>
  <c r="AV9" i="12" s="1"/>
  <c r="V18" i="12"/>
  <c r="AV18" i="12" s="1"/>
  <c r="V5" i="12"/>
  <c r="AV5" i="12" s="1"/>
  <c r="V14" i="12"/>
  <c r="AV14" i="12" s="1"/>
  <c r="V23" i="12"/>
  <c r="AV23" i="12" s="1"/>
  <c r="AM15" i="12"/>
  <c r="E14" i="66"/>
  <c r="H14" i="66" s="1"/>
  <c r="E11" i="67"/>
  <c r="X19" i="29"/>
  <c r="AX19" i="29" s="1"/>
  <c r="W25" i="30"/>
  <c r="BF13" i="19"/>
  <c r="BE13" i="19" s="1"/>
  <c r="BF26" i="19"/>
  <c r="BE26" i="19" s="1"/>
  <c r="BF10" i="19"/>
  <c r="BE10" i="19" s="1"/>
  <c r="BF23" i="19"/>
  <c r="BE23" i="19" s="1"/>
  <c r="AC11" i="24"/>
  <c r="BC11" i="24" s="1"/>
  <c r="AC19" i="24"/>
  <c r="BC19" i="24" s="1"/>
  <c r="AC24" i="24"/>
  <c r="BC24" i="24" s="1"/>
  <c r="AC13" i="24"/>
  <c r="BC13" i="24" s="1"/>
  <c r="AA5" i="28"/>
  <c r="BA5" i="28" s="1"/>
  <c r="W14" i="21"/>
  <c r="AW14" i="21" s="1"/>
  <c r="W14" i="26"/>
  <c r="AW14" i="26" s="1"/>
  <c r="AA12" i="30"/>
  <c r="E41" i="18" a="1"/>
  <c r="E41" i="18" s="1"/>
  <c r="N17" i="18" s="1"/>
  <c r="AM13" i="18"/>
  <c r="BG17" i="19"/>
  <c r="V15" i="21"/>
  <c r="AV15" i="21" s="1"/>
  <c r="V26" i="21"/>
  <c r="AV26" i="21" s="1"/>
  <c r="BH15" i="16"/>
  <c r="BH7" i="15"/>
  <c r="BH19" i="15"/>
  <c r="AL26" i="15"/>
  <c r="V11" i="19"/>
  <c r="AV11" i="19" s="1"/>
  <c r="AB14" i="18"/>
  <c r="BB14" i="18" s="1"/>
  <c r="Z7" i="15"/>
  <c r="AZ7" i="15" s="1"/>
  <c r="Z22" i="15"/>
  <c r="AZ22" i="15" s="1"/>
  <c r="Y20" i="14"/>
  <c r="AY20" i="14" s="1"/>
  <c r="Z14" i="14"/>
  <c r="AZ14" i="14" s="1"/>
  <c r="Z23" i="14"/>
  <c r="AZ23" i="14" s="1"/>
  <c r="BH13" i="13"/>
  <c r="AC15" i="12"/>
  <c r="BC15" i="12" s="1"/>
  <c r="AC6" i="12"/>
  <c r="BC6" i="12" s="1"/>
  <c r="AB19" i="12"/>
  <c r="BB19" i="12" s="1"/>
  <c r="AB25" i="12"/>
  <c r="AB12" i="12"/>
  <c r="AB21" i="12"/>
  <c r="BB21" i="12" s="1"/>
  <c r="AB8" i="12"/>
  <c r="BB8" i="12" s="1"/>
  <c r="AB17" i="12"/>
  <c r="BB17" i="12" s="1"/>
  <c r="M22" i="12"/>
  <c r="AM14" i="12"/>
  <c r="AM9" i="12"/>
  <c r="BF20" i="12"/>
  <c r="BE20" i="12" s="1"/>
  <c r="BF14" i="12"/>
  <c r="BE14" i="12" s="1"/>
  <c r="V25" i="12"/>
  <c r="BF10" i="12"/>
  <c r="BE10" i="12" s="1"/>
  <c r="BF19" i="12"/>
  <c r="BE19" i="12" s="1"/>
  <c r="BF6" i="12"/>
  <c r="BE6" i="12" s="1"/>
  <c r="BF15" i="12"/>
  <c r="BE15" i="12" s="1"/>
  <c r="BF24" i="12"/>
  <c r="BE24" i="12" s="1"/>
  <c r="BG6" i="12"/>
  <c r="M8" i="12"/>
  <c r="P28" i="45"/>
  <c r="E38" i="27" a="1"/>
  <c r="E38" i="27" s="1"/>
  <c r="N14" i="27" s="1"/>
  <c r="AA24" i="27"/>
  <c r="BA24" i="27" s="1"/>
  <c r="W21" i="30"/>
  <c r="AW21" i="30" s="1"/>
  <c r="X23" i="29"/>
  <c r="AX23" i="29" s="1"/>
  <c r="Y25" i="19"/>
  <c r="V15" i="22"/>
  <c r="AV15" i="22" s="1"/>
  <c r="AC26" i="21"/>
  <c r="BC26" i="21" s="1"/>
  <c r="Z12" i="17"/>
  <c r="AC6" i="19"/>
  <c r="BC6" i="19" s="1"/>
  <c r="AC21" i="19"/>
  <c r="BC21" i="19" s="1"/>
  <c r="W8" i="26"/>
  <c r="AW8" i="26" s="1"/>
  <c r="X6" i="30"/>
  <c r="AX6" i="30" s="1"/>
  <c r="E44" i="15" a="1"/>
  <c r="E44" i="15" s="1"/>
  <c r="N20" i="15" s="1"/>
  <c r="BH13" i="15"/>
  <c r="BH21" i="15"/>
  <c r="BG15" i="19"/>
  <c r="AA21" i="20"/>
  <c r="BA21" i="20" s="1"/>
  <c r="BG26" i="19"/>
  <c r="V5" i="14"/>
  <c r="AV5" i="14" s="1"/>
  <c r="V23" i="14"/>
  <c r="AV23" i="14" s="1"/>
  <c r="BF15" i="14"/>
  <c r="BE15" i="14" s="1"/>
  <c r="BF8" i="14"/>
  <c r="BE8" i="14" s="1"/>
  <c r="V20" i="14"/>
  <c r="AV20" i="14" s="1"/>
  <c r="BF10" i="14"/>
  <c r="BE10" i="14" s="1"/>
  <c r="BF19" i="14"/>
  <c r="BE19" i="14" s="1"/>
  <c r="AC9" i="14"/>
  <c r="BC9" i="14" s="1"/>
  <c r="AC21" i="14"/>
  <c r="BC21" i="14" s="1"/>
  <c r="AC8" i="14"/>
  <c r="BC8" i="14" s="1"/>
  <c r="AC17" i="14"/>
  <c r="BC17" i="14" s="1"/>
  <c r="AC26" i="14"/>
  <c r="BC26" i="14" s="1"/>
  <c r="AC22" i="14"/>
  <c r="BC22" i="14" s="1"/>
  <c r="X9" i="15"/>
  <c r="AX9" i="15" s="1"/>
  <c r="X7" i="15"/>
  <c r="AX7" i="15" s="1"/>
  <c r="X8" i="15"/>
  <c r="AX8" i="15" s="1"/>
  <c r="Z16" i="16"/>
  <c r="AZ16" i="16" s="1"/>
  <c r="Z7" i="16"/>
  <c r="AZ7" i="16" s="1"/>
  <c r="Z20" i="16"/>
  <c r="AZ20" i="16" s="1"/>
  <c r="Z5" i="16"/>
  <c r="AZ5" i="16" s="1"/>
  <c r="AC21" i="22"/>
  <c r="BC21" i="22" s="1"/>
  <c r="AC19" i="22"/>
  <c r="BC19" i="22" s="1"/>
  <c r="BG25" i="19"/>
  <c r="V24" i="19"/>
  <c r="AV24" i="19" s="1"/>
  <c r="X14" i="19"/>
  <c r="AX14" i="19" s="1"/>
  <c r="X17" i="19"/>
  <c r="AX17" i="19" s="1"/>
  <c r="X11" i="19"/>
  <c r="AX11" i="19" s="1"/>
  <c r="X19" i="19"/>
  <c r="AX19" i="19" s="1"/>
  <c r="X22" i="19"/>
  <c r="AX22" i="19" s="1"/>
  <c r="AB17" i="19"/>
  <c r="BB17" i="19" s="1"/>
  <c r="AB12" i="19"/>
  <c r="Z19" i="16"/>
  <c r="AZ19" i="16" s="1"/>
  <c r="W21" i="18"/>
  <c r="AW21" i="18" s="1"/>
  <c r="W11" i="18"/>
  <c r="AW11" i="18" s="1"/>
  <c r="E41" i="13" a="1"/>
  <c r="E41" i="13" s="1"/>
  <c r="N17" i="13" s="1"/>
  <c r="E31" i="13" a="1"/>
  <c r="E31" i="13" s="1"/>
  <c r="N7" i="13" s="1"/>
  <c r="E49" i="13" a="1"/>
  <c r="E49" i="13" s="1"/>
  <c r="N25" i="13" s="1"/>
  <c r="E45" i="13" a="1"/>
  <c r="E45" i="13" s="1"/>
  <c r="N21" i="13" s="1"/>
  <c r="BH5" i="13"/>
  <c r="V26" i="18"/>
  <c r="AV26" i="18" s="1"/>
  <c r="BF20" i="13"/>
  <c r="BE20" i="13" s="1"/>
  <c r="BF11" i="13"/>
  <c r="BE11" i="13" s="1"/>
  <c r="V9" i="13"/>
  <c r="AV9" i="13" s="1"/>
  <c r="V18" i="13"/>
  <c r="AV18" i="13" s="1"/>
  <c r="V5" i="13"/>
  <c r="AV5" i="13" s="1"/>
  <c r="V14" i="13"/>
  <c r="AV14" i="13" s="1"/>
  <c r="V23" i="13"/>
  <c r="AV23" i="13" s="1"/>
  <c r="AB9" i="13"/>
  <c r="BB9" i="13" s="1"/>
  <c r="AB18" i="13"/>
  <c r="BB18" i="13" s="1"/>
  <c r="AB5" i="13"/>
  <c r="BB5" i="13" s="1"/>
  <c r="AB23" i="13"/>
  <c r="BB23" i="13" s="1"/>
  <c r="Z9" i="13"/>
  <c r="AZ9" i="13" s="1"/>
  <c r="Y22" i="13"/>
  <c r="AY22" i="13" s="1"/>
  <c r="Y26" i="13"/>
  <c r="AY26" i="13" s="1"/>
  <c r="AC6" i="13"/>
  <c r="BC6" i="13" s="1"/>
  <c r="AC13" i="13"/>
  <c r="BC13" i="13" s="1"/>
  <c r="AC18" i="13"/>
  <c r="BC18" i="13" s="1"/>
  <c r="X5" i="13"/>
  <c r="AX5" i="13" s="1"/>
  <c r="X20" i="13"/>
  <c r="AX20" i="13" s="1"/>
  <c r="X10" i="13"/>
  <c r="AX10" i="13" s="1"/>
  <c r="X19" i="13"/>
  <c r="AX19" i="13" s="1"/>
  <c r="X6" i="13"/>
  <c r="AX6" i="13" s="1"/>
  <c r="X15" i="13"/>
  <c r="AX15" i="13" s="1"/>
  <c r="X24" i="13"/>
  <c r="AX24" i="13" s="1"/>
  <c r="V8" i="18"/>
  <c r="AV8" i="18" s="1"/>
  <c r="E30" i="19" a="1"/>
  <c r="E30" i="19" s="1"/>
  <c r="N6" i="19" s="1"/>
  <c r="AA9" i="13"/>
  <c r="BA9" i="13" s="1"/>
  <c r="AA26" i="13"/>
  <c r="BA26" i="13" s="1"/>
  <c r="W8" i="13"/>
  <c r="AW8" i="13" s="1"/>
  <c r="AB19" i="22"/>
  <c r="BB19" i="22" s="1"/>
  <c r="V7" i="21"/>
  <c r="AV7" i="21" s="1"/>
  <c r="AB26" i="22"/>
  <c r="BB26" i="22" s="1"/>
  <c r="W6" i="22"/>
  <c r="AW6" i="22" s="1"/>
  <c r="AA11" i="30"/>
  <c r="BA11" i="30" s="1"/>
  <c r="E41" i="19" a="1"/>
  <c r="E41" i="19" s="1"/>
  <c r="N17" i="19" s="1"/>
  <c r="AB17" i="22"/>
  <c r="BB17" i="22" s="1"/>
  <c r="V17" i="24"/>
  <c r="AV17" i="24" s="1"/>
  <c r="AC5" i="12"/>
  <c r="BC5" i="12" s="1"/>
  <c r="AC20" i="12"/>
  <c r="BC20" i="12" s="1"/>
  <c r="AC11" i="12"/>
  <c r="BC11" i="12" s="1"/>
  <c r="AC10" i="12"/>
  <c r="BC10" i="12" s="1"/>
  <c r="AC16" i="12"/>
  <c r="BC16" i="12" s="1"/>
  <c r="AC25" i="12"/>
  <c r="V16" i="12"/>
  <c r="AV16" i="12" s="1"/>
  <c r="V22" i="12"/>
  <c r="AV22" i="12" s="1"/>
  <c r="BF8" i="12"/>
  <c r="BE8" i="12" s="1"/>
  <c r="V12" i="12"/>
  <c r="V21" i="12"/>
  <c r="AV21" i="12" s="1"/>
  <c r="V8" i="12"/>
  <c r="AV8" i="12" s="1"/>
  <c r="V17" i="12"/>
  <c r="AV17" i="12" s="1"/>
  <c r="V26" i="12"/>
  <c r="AV26" i="12" s="1"/>
  <c r="AM26" i="13"/>
  <c r="AL26" i="13"/>
  <c r="BH12" i="29"/>
  <c r="AA24" i="29"/>
  <c r="BA24" i="29" s="1"/>
  <c r="X22" i="27"/>
  <c r="AX22" i="27" s="1"/>
  <c r="X18" i="28"/>
  <c r="AX18" i="28" s="1"/>
  <c r="AA18" i="29"/>
  <c r="BA18" i="29" s="1"/>
  <c r="Y13" i="20"/>
  <c r="AY13" i="20" s="1"/>
  <c r="BH16" i="19"/>
  <c r="AB12" i="21"/>
  <c r="AC21" i="28"/>
  <c r="BC21" i="28" s="1"/>
  <c r="W19" i="21"/>
  <c r="AW19" i="21" s="1"/>
  <c r="W21" i="21"/>
  <c r="AW21" i="21" s="1"/>
  <c r="W10" i="21"/>
  <c r="AW10" i="21" s="1"/>
  <c r="W12" i="27"/>
  <c r="W15" i="26"/>
  <c r="AW15" i="26" s="1"/>
  <c r="W25" i="26"/>
  <c r="W22" i="27"/>
  <c r="AW22" i="27" s="1"/>
  <c r="E38" i="18" a="1"/>
  <c r="E38" i="18" s="1"/>
  <c r="N14" i="18" s="1"/>
  <c r="BF9" i="18"/>
  <c r="BE9" i="18" s="1"/>
  <c r="BF16" i="18"/>
  <c r="BE16" i="18" s="1"/>
  <c r="AC22" i="18"/>
  <c r="BC22" i="18" s="1"/>
  <c r="Y16" i="24"/>
  <c r="AY16" i="24" s="1"/>
  <c r="E33" i="27" a="1"/>
  <c r="E33" i="27" s="1"/>
  <c r="N9" i="27" s="1"/>
  <c r="Y6" i="24"/>
  <c r="AY6" i="24" s="1"/>
  <c r="W15" i="19"/>
  <c r="AW15" i="19" s="1"/>
  <c r="Y25" i="18"/>
  <c r="AL23" i="17"/>
  <c r="Y13" i="17"/>
  <c r="AY13" i="17" s="1"/>
  <c r="AA23" i="17"/>
  <c r="BA23" i="17" s="1"/>
  <c r="W20" i="24"/>
  <c r="AW20" i="24" s="1"/>
  <c r="AA10" i="30"/>
  <c r="BA10" i="30" s="1"/>
  <c r="Z11" i="17"/>
  <c r="AZ11" i="17" s="1"/>
  <c r="M26" i="15"/>
  <c r="M8" i="15"/>
  <c r="E43" i="15" a="1"/>
  <c r="E43" i="15" s="1"/>
  <c r="N19" i="15" s="1"/>
  <c r="M13" i="15"/>
  <c r="AC12" i="15"/>
  <c r="AL20" i="15"/>
  <c r="AB20" i="18"/>
  <c r="BB20" i="18" s="1"/>
  <c r="Z12" i="15"/>
  <c r="Z21" i="15"/>
  <c r="AZ21" i="15" s="1"/>
  <c r="Z11" i="15"/>
  <c r="AZ11" i="15" s="1"/>
  <c r="E46" i="14" a="1"/>
  <c r="E46" i="14" s="1"/>
  <c r="N22" i="14" s="1"/>
  <c r="W6" i="14"/>
  <c r="AW6" i="14" s="1"/>
  <c r="X15" i="15"/>
  <c r="AX15" i="15" s="1"/>
  <c r="X12" i="15"/>
  <c r="E48" i="19" a="1"/>
  <c r="E48" i="19" s="1"/>
  <c r="N24" i="19" s="1"/>
  <c r="X13" i="19"/>
  <c r="AX13" i="19" s="1"/>
  <c r="AB10" i="19"/>
  <c r="BB10" i="19" s="1"/>
  <c r="AA9" i="14"/>
  <c r="BA9" i="14" s="1"/>
  <c r="AA8" i="14"/>
  <c r="BA8" i="14" s="1"/>
  <c r="AA13" i="14"/>
  <c r="BA13" i="14" s="1"/>
  <c r="AA22" i="14"/>
  <c r="BA22" i="14" s="1"/>
  <c r="W9" i="18"/>
  <c r="AW9" i="18" s="1"/>
  <c r="W17" i="18"/>
  <c r="AW17" i="18" s="1"/>
  <c r="BG20" i="13"/>
  <c r="M20" i="13"/>
  <c r="M11" i="13"/>
  <c r="BG11" i="13"/>
  <c r="M26" i="13"/>
  <c r="BG26" i="13"/>
  <c r="BG21" i="13"/>
  <c r="M21" i="13"/>
  <c r="E47" i="13" a="1"/>
  <c r="E47" i="13" s="1"/>
  <c r="N23" i="13" s="1"/>
  <c r="E46" i="13" a="1"/>
  <c r="E46" i="13" s="1"/>
  <c r="N22" i="13" s="1"/>
  <c r="E42" i="13" a="1"/>
  <c r="E42" i="13" s="1"/>
  <c r="N18" i="13" s="1"/>
  <c r="AM12" i="13"/>
  <c r="AL12" i="13"/>
  <c r="AM25" i="13"/>
  <c r="AL25" i="13"/>
  <c r="AL6" i="13"/>
  <c r="AM6" i="13"/>
  <c r="AL23" i="13"/>
  <c r="AM23" i="13"/>
  <c r="BH11" i="13"/>
  <c r="BH23" i="13"/>
  <c r="V22" i="13"/>
  <c r="AV22" i="13" s="1"/>
  <c r="BF26" i="13"/>
  <c r="BE26" i="13" s="1"/>
  <c r="BF7" i="13"/>
  <c r="BE7" i="13" s="1"/>
  <c r="BF16" i="13"/>
  <c r="BE16" i="13" s="1"/>
  <c r="BF25" i="13"/>
  <c r="BE25" i="13" s="1"/>
  <c r="BF12" i="13"/>
  <c r="BE12" i="13" s="1"/>
  <c r="BF21" i="13"/>
  <c r="BE21" i="13" s="1"/>
  <c r="AB13" i="13"/>
  <c r="BB13" i="13" s="1"/>
  <c r="Z24" i="13"/>
  <c r="AZ24" i="13" s="1"/>
  <c r="Z5" i="13"/>
  <c r="AZ5" i="13" s="1"/>
  <c r="Z14" i="13"/>
  <c r="AZ14" i="13" s="1"/>
  <c r="Z23" i="13"/>
  <c r="AZ23" i="13" s="1"/>
  <c r="Z10" i="13"/>
  <c r="AZ10" i="13" s="1"/>
  <c r="Z19" i="13"/>
  <c r="AZ19" i="13" s="1"/>
  <c r="Y16" i="13"/>
  <c r="AY16" i="13" s="1"/>
  <c r="Y12" i="13"/>
  <c r="Y7" i="13"/>
  <c r="AY7" i="13" s="1"/>
  <c r="Y14" i="13"/>
  <c r="AY14" i="13" s="1"/>
  <c r="Y18" i="13"/>
  <c r="AY18" i="13" s="1"/>
  <c r="Y15" i="13"/>
  <c r="AY15" i="13" s="1"/>
  <c r="Y10" i="13"/>
  <c r="AY10" i="13" s="1"/>
  <c r="AC15" i="13"/>
  <c r="BC15" i="13" s="1"/>
  <c r="AC11" i="13"/>
  <c r="BC11" i="13" s="1"/>
  <c r="AC5" i="13"/>
  <c r="BC5" i="13" s="1"/>
  <c r="AA11" i="13"/>
  <c r="BA11" i="13" s="1"/>
  <c r="AA8" i="13"/>
  <c r="BA8" i="13" s="1"/>
  <c r="AA6" i="13"/>
  <c r="BA6" i="13" s="1"/>
  <c r="AA25" i="13"/>
  <c r="AA10" i="13"/>
  <c r="BA10" i="13" s="1"/>
  <c r="AA21" i="13"/>
  <c r="BA21" i="13" s="1"/>
  <c r="W18" i="13"/>
  <c r="AW18" i="13" s="1"/>
  <c r="W5" i="13"/>
  <c r="AW5" i="13" s="1"/>
  <c r="W22" i="13"/>
  <c r="AW22" i="13" s="1"/>
  <c r="BG12" i="13"/>
  <c r="M12" i="13"/>
  <c r="M14" i="13"/>
  <c r="BG14" i="13"/>
  <c r="BG23" i="13"/>
  <c r="M23" i="13"/>
  <c r="AL7" i="13"/>
  <c r="AM7" i="13"/>
  <c r="W7" i="13"/>
  <c r="AW7" i="13" s="1"/>
  <c r="E45" i="29" a="1"/>
  <c r="E45" i="29" s="1"/>
  <c r="N21" i="29" s="1"/>
  <c r="E32" i="29" a="1"/>
  <c r="E32" i="29" s="1"/>
  <c r="N8" i="29" s="1"/>
  <c r="AB15" i="21"/>
  <c r="BB15" i="21" s="1"/>
  <c r="AB24" i="21"/>
  <c r="BB24" i="21" s="1"/>
  <c r="BG10" i="27"/>
  <c r="AM10" i="18"/>
  <c r="E46" i="16" a="1"/>
  <c r="E46" i="16" s="1"/>
  <c r="N22" i="16" s="1"/>
  <c r="X8" i="17"/>
  <c r="AX8" i="17" s="1"/>
  <c r="X16" i="28"/>
  <c r="AX16" i="28" s="1"/>
  <c r="W20" i="31"/>
  <c r="AW20" i="31" s="1"/>
  <c r="AM5" i="18"/>
  <c r="W24" i="27"/>
  <c r="AW24" i="27" s="1"/>
  <c r="Z17" i="17"/>
  <c r="AZ17" i="17" s="1"/>
  <c r="BH20" i="14"/>
  <c r="E41" i="14" a="1"/>
  <c r="E41" i="14" s="1"/>
  <c r="N17" i="14" s="1"/>
  <c r="E40" i="16" a="1"/>
  <c r="E40" i="16" s="1"/>
  <c r="N16" i="16" s="1"/>
  <c r="BG10" i="13"/>
  <c r="M10" i="13"/>
  <c r="BG13" i="13"/>
  <c r="M13" i="13"/>
  <c r="M16" i="13"/>
  <c r="BG16" i="13"/>
  <c r="BG22" i="13"/>
  <c r="M22" i="13"/>
  <c r="E44" i="13" a="1"/>
  <c r="E44" i="13" s="1"/>
  <c r="N20" i="13" s="1"/>
  <c r="AM8" i="13"/>
  <c r="AL8" i="13"/>
  <c r="AL9" i="13"/>
  <c r="AM9" i="13"/>
  <c r="AL24" i="13"/>
  <c r="AM24" i="13"/>
  <c r="BF17" i="13"/>
  <c r="BE17" i="13" s="1"/>
  <c r="BF10" i="13"/>
  <c r="BE10" i="13" s="1"/>
  <c r="BF19" i="13"/>
  <c r="BE19" i="13" s="1"/>
  <c r="BF6" i="13"/>
  <c r="BE6" i="13" s="1"/>
  <c r="BF15" i="13"/>
  <c r="BE15" i="13" s="1"/>
  <c r="BF24" i="13"/>
  <c r="BE24" i="13" s="1"/>
  <c r="Y17" i="13"/>
  <c r="AY17" i="13" s="1"/>
  <c r="Y19" i="13"/>
  <c r="AY19" i="13" s="1"/>
  <c r="AA13" i="13"/>
  <c r="BA13" i="13" s="1"/>
  <c r="W23" i="13"/>
  <c r="AW23" i="13" s="1"/>
  <c r="AM20" i="13"/>
  <c r="AL20" i="13"/>
  <c r="BG20" i="29"/>
  <c r="E50" i="28" a="1"/>
  <c r="E50" i="28" s="1"/>
  <c r="N26" i="28" s="1"/>
  <c r="Z14" i="29"/>
  <c r="AZ14" i="29" s="1"/>
  <c r="X20" i="26"/>
  <c r="AX20" i="26" s="1"/>
  <c r="BG6" i="22"/>
  <c r="V25" i="24"/>
  <c r="V24" i="24"/>
  <c r="AV24" i="24" s="1"/>
  <c r="V20" i="24"/>
  <c r="AV20" i="24" s="1"/>
  <c r="BF8" i="19"/>
  <c r="BE8" i="19" s="1"/>
  <c r="BF14" i="19"/>
  <c r="BE14" i="19" s="1"/>
  <c r="AC25" i="24"/>
  <c r="W5" i="21"/>
  <c r="AW5" i="21" s="1"/>
  <c r="W16" i="26"/>
  <c r="AW16" i="26" s="1"/>
  <c r="Y26" i="24"/>
  <c r="AY26" i="24" s="1"/>
  <c r="BH20" i="17"/>
  <c r="AC7" i="17"/>
  <c r="BC7" i="17" s="1"/>
  <c r="M16" i="16"/>
  <c r="BF16" i="16"/>
  <c r="BF12" i="16"/>
  <c r="BE12" i="16" s="1"/>
  <c r="M15" i="15"/>
  <c r="E35" i="15" a="1"/>
  <c r="E35" i="15" s="1"/>
  <c r="N11" i="15" s="1"/>
  <c r="W17" i="15"/>
  <c r="AW17" i="15" s="1"/>
  <c r="W15" i="15"/>
  <c r="AW15" i="15" s="1"/>
  <c r="W25" i="15"/>
  <c r="BG17" i="15"/>
  <c r="M9" i="15"/>
  <c r="AC23" i="15"/>
  <c r="BC23" i="15" s="1"/>
  <c r="V10" i="19"/>
  <c r="AV10" i="19" s="1"/>
  <c r="V13" i="19"/>
  <c r="AV13" i="19" s="1"/>
  <c r="AL13" i="15"/>
  <c r="AB23" i="18"/>
  <c r="BB23" i="18" s="1"/>
  <c r="AB25" i="18"/>
  <c r="AA17" i="20"/>
  <c r="BA17" i="20" s="1"/>
  <c r="BH15" i="14"/>
  <c r="M5" i="13"/>
  <c r="BG5" i="13"/>
  <c r="BG15" i="13"/>
  <c r="M15" i="13"/>
  <c r="BG19" i="13"/>
  <c r="M19" i="13"/>
  <c r="M24" i="13"/>
  <c r="BG24" i="13"/>
  <c r="E50" i="13" a="1"/>
  <c r="E50" i="13" s="1"/>
  <c r="N26" i="13" s="1"/>
  <c r="E37" i="13" a="1"/>
  <c r="E37" i="13" s="1"/>
  <c r="N13" i="13" s="1"/>
  <c r="E33" i="13" a="1"/>
  <c r="E33" i="13" s="1"/>
  <c r="N9" i="13" s="1"/>
  <c r="AL5" i="13"/>
  <c r="AM5" i="13"/>
  <c r="AL10" i="13"/>
  <c r="AM10" i="13"/>
  <c r="AL11" i="13"/>
  <c r="AM11" i="13"/>
  <c r="AM19" i="13"/>
  <c r="AL19" i="13"/>
  <c r="BH9" i="13"/>
  <c r="BH19" i="13"/>
  <c r="BH25" i="13"/>
  <c r="V19" i="13"/>
  <c r="AV19" i="13" s="1"/>
  <c r="BF14" i="13"/>
  <c r="BE14" i="13" s="1"/>
  <c r="BF23" i="13"/>
  <c r="BE23" i="13" s="1"/>
  <c r="V17" i="13"/>
  <c r="AV17" i="13" s="1"/>
  <c r="AB8" i="13"/>
  <c r="BB8" i="13" s="1"/>
  <c r="AB17" i="13"/>
  <c r="BB17" i="13" s="1"/>
  <c r="Z15" i="13"/>
  <c r="AZ15" i="13" s="1"/>
  <c r="AC10" i="13"/>
  <c r="BC10" i="13" s="1"/>
  <c r="AC19" i="13"/>
  <c r="BC19" i="13" s="1"/>
  <c r="AA7" i="13"/>
  <c r="BA7" i="13" s="1"/>
  <c r="AA16" i="13"/>
  <c r="BA16" i="13" s="1"/>
  <c r="Z10" i="20"/>
  <c r="AZ10" i="20" s="1"/>
  <c r="Z15" i="18"/>
  <c r="AZ15" i="18" s="1"/>
  <c r="Y15" i="17"/>
  <c r="AY15" i="17" s="1"/>
  <c r="BF19" i="17"/>
  <c r="BE19" i="17" s="1"/>
  <c r="BG6" i="27"/>
  <c r="AC14" i="24"/>
  <c r="BC14" i="24" s="1"/>
  <c r="AL16" i="18"/>
  <c r="Y21" i="24"/>
  <c r="AY21" i="24" s="1"/>
  <c r="AC18" i="17"/>
  <c r="BC18" i="17" s="1"/>
  <c r="AC8" i="17"/>
  <c r="BC8" i="17" s="1"/>
  <c r="AC19" i="17"/>
  <c r="BC19" i="17" s="1"/>
  <c r="W15" i="17"/>
  <c r="AW15" i="17" s="1"/>
  <c r="W20" i="17"/>
  <c r="AW20" i="17" s="1"/>
  <c r="W19" i="24"/>
  <c r="AW19" i="24" s="1"/>
  <c r="AA23" i="29"/>
  <c r="BA23" i="29" s="1"/>
  <c r="M7" i="16"/>
  <c r="BH18" i="16"/>
  <c r="BH7" i="16"/>
  <c r="E32" i="15" a="1"/>
  <c r="E32" i="15" s="1"/>
  <c r="N8" i="15" s="1"/>
  <c r="E38" i="15" a="1"/>
  <c r="E38" i="15" s="1"/>
  <c r="N14" i="15" s="1"/>
  <c r="BH11" i="15"/>
  <c r="BH18" i="15"/>
  <c r="BH25" i="15"/>
  <c r="AM10" i="15"/>
  <c r="AM15" i="15"/>
  <c r="AM22" i="15"/>
  <c r="BH22" i="14"/>
  <c r="V22" i="14"/>
  <c r="AV22" i="14" s="1"/>
  <c r="AC10" i="14"/>
  <c r="BC10" i="14" s="1"/>
  <c r="AA26" i="14"/>
  <c r="BA26" i="14" s="1"/>
  <c r="AA24" i="14"/>
  <c r="BA24" i="14" s="1"/>
  <c r="BG7" i="13"/>
  <c r="M7" i="13"/>
  <c r="BG6" i="13"/>
  <c r="M6" i="13"/>
  <c r="M18" i="13"/>
  <c r="BG18" i="13"/>
  <c r="E32" i="13" a="1"/>
  <c r="E32" i="13" s="1"/>
  <c r="N8" i="13" s="1"/>
  <c r="E29" i="13" a="1"/>
  <c r="E29" i="13" s="1"/>
  <c r="N5" i="13" s="1"/>
  <c r="E36" i="13" a="1"/>
  <c r="E36" i="13" s="1"/>
  <c r="N12" i="13" s="1"/>
  <c r="AL13" i="13"/>
  <c r="AM13" i="13"/>
  <c r="AM15" i="13"/>
  <c r="AL15" i="13"/>
  <c r="AL14" i="13"/>
  <c r="AM14" i="13"/>
  <c r="AM22" i="13"/>
  <c r="AL22" i="13"/>
  <c r="BH6" i="13"/>
  <c r="BH26" i="13"/>
  <c r="V10" i="13"/>
  <c r="AV10" i="13" s="1"/>
  <c r="BF5" i="13"/>
  <c r="BE5" i="13" s="1"/>
  <c r="BF13" i="13"/>
  <c r="BE13" i="13" s="1"/>
  <c r="BF22" i="13"/>
  <c r="BE22" i="13" s="1"/>
  <c r="BF9" i="13"/>
  <c r="BE9" i="13" s="1"/>
  <c r="BF18" i="13"/>
  <c r="BE18" i="13" s="1"/>
  <c r="AB19" i="13"/>
  <c r="BB19" i="13" s="1"/>
  <c r="Z6" i="13"/>
  <c r="AZ6" i="13" s="1"/>
  <c r="Z18" i="13"/>
  <c r="AZ18" i="13" s="1"/>
  <c r="Z11" i="13"/>
  <c r="AZ11" i="13" s="1"/>
  <c r="Z20" i="13"/>
  <c r="AZ20" i="13" s="1"/>
  <c r="Z16" i="13"/>
  <c r="AZ16" i="13" s="1"/>
  <c r="Z25" i="13"/>
  <c r="Y25" i="13"/>
  <c r="AC12" i="13"/>
  <c r="AC20" i="13"/>
  <c r="BC20" i="13" s="1"/>
  <c r="AC14" i="13"/>
  <c r="BC14" i="13" s="1"/>
  <c r="X11" i="13"/>
  <c r="AX11" i="13" s="1"/>
  <c r="AA15" i="13"/>
  <c r="BA15" i="13" s="1"/>
  <c r="AA19" i="13"/>
  <c r="BA19" i="13" s="1"/>
  <c r="AA14" i="13"/>
  <c r="BA14" i="13" s="1"/>
  <c r="W16" i="13"/>
  <c r="AW16" i="13" s="1"/>
  <c r="W13" i="13"/>
  <c r="AW13" i="13" s="1"/>
  <c r="W15" i="13"/>
  <c r="AW15" i="13" s="1"/>
  <c r="W5" i="22"/>
  <c r="AW5" i="22" s="1"/>
  <c r="BG8" i="13"/>
  <c r="M8" i="13"/>
  <c r="E43" i="28" a="1"/>
  <c r="E43" i="28" s="1"/>
  <c r="N19" i="28" s="1"/>
  <c r="AB24" i="30"/>
  <c r="BB24" i="30" s="1"/>
  <c r="X10" i="24"/>
  <c r="AX10" i="24" s="1"/>
  <c r="Z8" i="26"/>
  <c r="AZ8" i="26" s="1"/>
  <c r="AB11" i="29"/>
  <c r="BB11" i="29" s="1"/>
  <c r="BF17" i="19"/>
  <c r="BE17" i="19" s="1"/>
  <c r="BG25" i="18"/>
  <c r="AC14" i="17"/>
  <c r="BC14" i="17" s="1"/>
  <c r="E31" i="17" a="1"/>
  <c r="E31" i="17" s="1"/>
  <c r="N7" i="17" s="1"/>
  <c r="E44" i="17" a="1"/>
  <c r="E44" i="17" s="1"/>
  <c r="N20" i="17" s="1"/>
  <c r="W17" i="17"/>
  <c r="AW17" i="17" s="1"/>
  <c r="M25" i="16"/>
  <c r="E37" i="16" a="1"/>
  <c r="E37" i="16" s="1"/>
  <c r="N13" i="16" s="1"/>
  <c r="Y5" i="16"/>
  <c r="AY5" i="16" s="1"/>
  <c r="Y6" i="16"/>
  <c r="AY6" i="16" s="1"/>
  <c r="Y7" i="16"/>
  <c r="AY7" i="16" s="1"/>
  <c r="Y22" i="16"/>
  <c r="AY22" i="16" s="1"/>
  <c r="BH12" i="16"/>
  <c r="E29" i="15" a="1"/>
  <c r="E29" i="15" s="1"/>
  <c r="N5" i="15" s="1"/>
  <c r="AM24" i="15"/>
  <c r="BH7" i="14"/>
  <c r="BH26" i="14"/>
  <c r="W15" i="14"/>
  <c r="AW15" i="14" s="1"/>
  <c r="W24" i="14"/>
  <c r="AW24" i="14" s="1"/>
  <c r="Z19" i="14"/>
  <c r="AZ19" i="14" s="1"/>
  <c r="AB5" i="14"/>
  <c r="BB5" i="14" s="1"/>
  <c r="V13" i="14"/>
  <c r="AV13" i="14" s="1"/>
  <c r="V14" i="14"/>
  <c r="AV14" i="14" s="1"/>
  <c r="AC7" i="14"/>
  <c r="BC7" i="14" s="1"/>
  <c r="X25" i="15"/>
  <c r="BG17" i="13"/>
  <c r="M17" i="13"/>
  <c r="M9" i="13"/>
  <c r="BG9" i="13"/>
  <c r="BG25" i="13"/>
  <c r="M25" i="13"/>
  <c r="E35" i="13" a="1"/>
  <c r="E35" i="13" s="1"/>
  <c r="N11" i="13" s="1"/>
  <c r="E38" i="13" a="1"/>
  <c r="E38" i="13" s="1"/>
  <c r="N14" i="13" s="1"/>
  <c r="E43" i="13" a="1"/>
  <c r="E43" i="13" s="1"/>
  <c r="N19" i="13" s="1"/>
  <c r="E39" i="13" a="1"/>
  <c r="E39" i="13" s="1"/>
  <c r="N15" i="13" s="1"/>
  <c r="AM17" i="13"/>
  <c r="AL17" i="13"/>
  <c r="AM18" i="13"/>
  <c r="AL18" i="13"/>
  <c r="AM16" i="13"/>
  <c r="AL16" i="13"/>
  <c r="AM21" i="13"/>
  <c r="AL21" i="13"/>
  <c r="BH17" i="13"/>
  <c r="BH12" i="13"/>
  <c r="BF8" i="13"/>
  <c r="BE8" i="13" s="1"/>
  <c r="V6" i="13"/>
  <c r="AV6" i="13" s="1"/>
  <c r="V15" i="13"/>
  <c r="AV15" i="13" s="1"/>
  <c r="V24" i="13"/>
  <c r="AV24" i="13" s="1"/>
  <c r="V11" i="13"/>
  <c r="AV11" i="13" s="1"/>
  <c r="V20" i="13"/>
  <c r="AV20" i="13" s="1"/>
  <c r="AB10" i="13"/>
  <c r="BB10" i="13" s="1"/>
  <c r="AB6" i="13"/>
  <c r="BB6" i="13" s="1"/>
  <c r="AB15" i="13"/>
  <c r="BB15" i="13" s="1"/>
  <c r="AB24" i="13"/>
  <c r="BB24" i="13" s="1"/>
  <c r="AB11" i="13"/>
  <c r="BB11" i="13" s="1"/>
  <c r="AB20" i="13"/>
  <c r="BB20" i="13" s="1"/>
  <c r="Y11" i="13"/>
  <c r="AY11" i="13" s="1"/>
  <c r="Y23" i="13"/>
  <c r="AY23" i="13" s="1"/>
  <c r="AC8" i="13"/>
  <c r="BC8" i="13" s="1"/>
  <c r="AC25" i="13"/>
  <c r="X7" i="13"/>
  <c r="AX7" i="13" s="1"/>
  <c r="X16" i="13"/>
  <c r="AX16" i="13" s="1"/>
  <c r="X25" i="13"/>
  <c r="X12" i="13"/>
  <c r="X21" i="13"/>
  <c r="AX21" i="13" s="1"/>
  <c r="AA17" i="13"/>
  <c r="BA17" i="13" s="1"/>
  <c r="AA18" i="13"/>
  <c r="BA18" i="13" s="1"/>
  <c r="AA22" i="13"/>
  <c r="BA22" i="13" s="1"/>
  <c r="W21" i="13"/>
  <c r="AW21" i="13" s="1"/>
  <c r="E30" i="28" a="1"/>
  <c r="E30" i="28" s="1"/>
  <c r="N6" i="28" s="1"/>
  <c r="BG22" i="27"/>
  <c r="Z18" i="29"/>
  <c r="AZ18" i="29" s="1"/>
  <c r="V6" i="30"/>
  <c r="AV6" i="30" s="1"/>
  <c r="E48" i="26" a="1"/>
  <c r="E48" i="26" s="1"/>
  <c r="N24" i="26" s="1"/>
  <c r="AC19" i="31"/>
  <c r="BC19" i="31" s="1"/>
  <c r="AA23" i="27"/>
  <c r="BA23" i="27" s="1"/>
  <c r="Z18" i="26"/>
  <c r="AZ18" i="26" s="1"/>
  <c r="AC8" i="31"/>
  <c r="BC8" i="31" s="1"/>
  <c r="V24" i="22"/>
  <c r="AV24" i="22" s="1"/>
  <c r="BG24" i="22"/>
  <c r="W17" i="27"/>
  <c r="AW17" i="27" s="1"/>
  <c r="X14" i="30"/>
  <c r="AX14" i="30" s="1"/>
  <c r="AL10" i="18"/>
  <c r="BG17" i="18"/>
  <c r="M18" i="18"/>
  <c r="E40" i="18" a="1"/>
  <c r="E40" i="18" s="1"/>
  <c r="N16" i="18" s="1"/>
  <c r="BH14" i="17"/>
  <c r="BH18" i="17"/>
  <c r="X6" i="18"/>
  <c r="AX6" i="18" s="1"/>
  <c r="BG21" i="15"/>
  <c r="M21" i="15"/>
  <c r="AL10" i="15"/>
  <c r="Z10" i="16"/>
  <c r="AZ10" i="16" s="1"/>
  <c r="AA5" i="14"/>
  <c r="BA5" i="14" s="1"/>
  <c r="AA14" i="14"/>
  <c r="BA14" i="14" s="1"/>
  <c r="AA18" i="14"/>
  <c r="BA18" i="14" s="1"/>
  <c r="AL6" i="15"/>
  <c r="AM6" i="15"/>
  <c r="AL23" i="15"/>
  <c r="AM23" i="15"/>
  <c r="AC10" i="30"/>
  <c r="BC10" i="30" s="1"/>
  <c r="E40" i="22" a="1"/>
  <c r="E40" i="22" s="1"/>
  <c r="N16" i="22" s="1"/>
  <c r="Y7" i="24"/>
  <c r="AY7" i="24" s="1"/>
  <c r="E48" i="29" a="1"/>
  <c r="E48" i="29" s="1"/>
  <c r="N24" i="29" s="1"/>
  <c r="E43" i="27" a="1"/>
  <c r="E43" i="27" s="1"/>
  <c r="N19" i="27" s="1"/>
  <c r="AA26" i="27"/>
  <c r="BA26" i="27" s="1"/>
  <c r="X19" i="27"/>
  <c r="AX19" i="27" s="1"/>
  <c r="X8" i="27"/>
  <c r="AX8" i="27" s="1"/>
  <c r="AC26" i="28"/>
  <c r="BC26" i="28" s="1"/>
  <c r="AB26" i="21"/>
  <c r="BB26" i="21" s="1"/>
  <c r="AB9" i="21"/>
  <c r="BB9" i="21" s="1"/>
  <c r="V10" i="22"/>
  <c r="AV10" i="22" s="1"/>
  <c r="AL13" i="18"/>
  <c r="BH11" i="17"/>
  <c r="BH22" i="17"/>
  <c r="M20" i="16"/>
  <c r="Y23" i="14"/>
  <c r="AY23" i="14" s="1"/>
  <c r="M12" i="14"/>
  <c r="BG12" i="14"/>
  <c r="BG16" i="14"/>
  <c r="M16" i="14"/>
  <c r="M24" i="14"/>
  <c r="BG24" i="14"/>
  <c r="BG17" i="14"/>
  <c r="M17" i="14"/>
  <c r="BG25" i="14"/>
  <c r="M25" i="14"/>
  <c r="AB23" i="14"/>
  <c r="BB23" i="14" s="1"/>
  <c r="AL20" i="14"/>
  <c r="AM20" i="14"/>
  <c r="AL22" i="14"/>
  <c r="AM22" i="14"/>
  <c r="AM13" i="14"/>
  <c r="AL13" i="14"/>
  <c r="AL25" i="14"/>
  <c r="AM25" i="14"/>
  <c r="AA12" i="14"/>
  <c r="AM7" i="23"/>
  <c r="AA25" i="21"/>
  <c r="AL5" i="18"/>
  <c r="Y8" i="24"/>
  <c r="AY8" i="24" s="1"/>
  <c r="W26" i="17"/>
  <c r="AW26" i="17" s="1"/>
  <c r="AC25" i="31"/>
  <c r="BH21" i="29"/>
  <c r="BG13" i="28"/>
  <c r="E32" i="27" a="1"/>
  <c r="E32" i="27" s="1"/>
  <c r="N8" i="27" s="1"/>
  <c r="AA8" i="28"/>
  <c r="BA8" i="28" s="1"/>
  <c r="AA25" i="29"/>
  <c r="AA17" i="29"/>
  <c r="BA17" i="29" s="1"/>
  <c r="M11" i="22"/>
  <c r="BH5" i="20"/>
  <c r="BH12" i="20"/>
  <c r="E39" i="22" a="1"/>
  <c r="E39" i="22" s="1"/>
  <c r="N15" i="22" s="1"/>
  <c r="AM12" i="18"/>
  <c r="BG19" i="16"/>
  <c r="M19" i="16"/>
  <c r="M26" i="19"/>
  <c r="Y16" i="27"/>
  <c r="AY16" i="27" s="1"/>
  <c r="X11" i="30"/>
  <c r="AX11" i="30" s="1"/>
  <c r="X15" i="30"/>
  <c r="AX15" i="30" s="1"/>
  <c r="X5" i="30"/>
  <c r="AX5" i="30" s="1"/>
  <c r="Z6" i="15"/>
  <c r="AZ6" i="15" s="1"/>
  <c r="X22" i="16"/>
  <c r="AX22" i="16" s="1"/>
  <c r="M18" i="14"/>
  <c r="BG18" i="14"/>
  <c r="BG22" i="14"/>
  <c r="M22" i="14"/>
  <c r="E44" i="14" a="1"/>
  <c r="E44" i="14" s="1"/>
  <c r="N20" i="14" s="1"/>
  <c r="BG19" i="14"/>
  <c r="M19" i="14"/>
  <c r="BG26" i="14"/>
  <c r="M26" i="14"/>
  <c r="W13" i="14"/>
  <c r="AW13" i="14" s="1"/>
  <c r="BF12" i="14"/>
  <c r="BE12" i="14" s="1"/>
  <c r="V19" i="14"/>
  <c r="AV19" i="14" s="1"/>
  <c r="V10" i="14"/>
  <c r="AV10" i="14" s="1"/>
  <c r="BF24" i="14"/>
  <c r="BE24" i="14" s="1"/>
  <c r="V12" i="14"/>
  <c r="AL6" i="14"/>
  <c r="AM6" i="14"/>
  <c r="AL7" i="14"/>
  <c r="AM7" i="14"/>
  <c r="AM15" i="14"/>
  <c r="AL15" i="14"/>
  <c r="AL26" i="14"/>
  <c r="AM26" i="14"/>
  <c r="X6" i="21"/>
  <c r="AX6" i="21" s="1"/>
  <c r="BF20" i="16"/>
  <c r="BE20" i="16" s="1"/>
  <c r="AC14" i="15"/>
  <c r="BC14" i="15" s="1"/>
  <c r="AM13" i="15"/>
  <c r="AL16" i="15"/>
  <c r="AM16" i="15"/>
  <c r="AL14" i="15"/>
  <c r="AM5" i="15"/>
  <c r="AL5" i="15"/>
  <c r="W25" i="28"/>
  <c r="X18" i="22"/>
  <c r="AX18" i="22" s="1"/>
  <c r="E49" i="29" a="1"/>
  <c r="E49" i="29" s="1"/>
  <c r="N25" i="29" s="1"/>
  <c r="Z26" i="29"/>
  <c r="AZ26" i="29" s="1"/>
  <c r="BG26" i="22"/>
  <c r="AC10" i="24"/>
  <c r="BC10" i="24" s="1"/>
  <c r="BH6" i="18"/>
  <c r="BH26" i="18"/>
  <c r="E37" i="18" a="1"/>
  <c r="E37" i="18" s="1"/>
  <c r="N13" i="18" s="1"/>
  <c r="E33" i="18" a="1"/>
  <c r="E33" i="18" s="1"/>
  <c r="N9" i="18" s="1"/>
  <c r="AL7" i="18"/>
  <c r="AC15" i="22"/>
  <c r="BC15" i="22" s="1"/>
  <c r="M22" i="15"/>
  <c r="BG22" i="15"/>
  <c r="AL22" i="15"/>
  <c r="M18" i="15"/>
  <c r="M14" i="15"/>
  <c r="X21" i="22"/>
  <c r="AX21" i="22" s="1"/>
  <c r="Y18" i="24"/>
  <c r="AY18" i="24" s="1"/>
  <c r="AC17" i="22"/>
  <c r="BC17" i="22" s="1"/>
  <c r="E43" i="19" a="1"/>
  <c r="E43" i="19" s="1"/>
  <c r="N19" i="19" s="1"/>
  <c r="AL13" i="23"/>
  <c r="E30" i="16" a="1"/>
  <c r="E30" i="16" s="1"/>
  <c r="N6" i="16" s="1"/>
  <c r="E49" i="16" a="1"/>
  <c r="E49" i="16" s="1"/>
  <c r="N25" i="16" s="1"/>
  <c r="W23" i="16"/>
  <c r="AW23" i="16" s="1"/>
  <c r="BH9" i="16"/>
  <c r="AC8" i="19"/>
  <c r="BC8" i="19" s="1"/>
  <c r="AC11" i="21"/>
  <c r="BC11" i="21" s="1"/>
  <c r="AC20" i="16"/>
  <c r="BC20" i="16" s="1"/>
  <c r="BG8" i="15"/>
  <c r="M6" i="15"/>
  <c r="M16" i="15"/>
  <c r="W26" i="15"/>
  <c r="AW26" i="15" s="1"/>
  <c r="BG15" i="15"/>
  <c r="M23" i="15"/>
  <c r="BH24" i="15"/>
  <c r="AM25" i="15"/>
  <c r="AM21" i="15"/>
  <c r="V7" i="19"/>
  <c r="AV7" i="19" s="1"/>
  <c r="V5" i="19"/>
  <c r="AV5" i="19" s="1"/>
  <c r="V20" i="19"/>
  <c r="AV20" i="19" s="1"/>
  <c r="AB22" i="21"/>
  <c r="BB22" i="21" s="1"/>
  <c r="Z18" i="15"/>
  <c r="AZ18" i="15" s="1"/>
  <c r="AA19" i="20"/>
  <c r="BA19" i="20" s="1"/>
  <c r="AA8" i="20"/>
  <c r="BA8" i="20" s="1"/>
  <c r="AA24" i="20"/>
  <c r="BA24" i="20" s="1"/>
  <c r="AA13" i="20"/>
  <c r="BA13" i="20" s="1"/>
  <c r="Y25" i="27"/>
  <c r="V16" i="15"/>
  <c r="AV16" i="15" s="1"/>
  <c r="BF10" i="15"/>
  <c r="BE10" i="15" s="1"/>
  <c r="BF19" i="15"/>
  <c r="BE19" i="15" s="1"/>
  <c r="AB13" i="15"/>
  <c r="BB13" i="15" s="1"/>
  <c r="AB10" i="15"/>
  <c r="BB10" i="15" s="1"/>
  <c r="AB19" i="15"/>
  <c r="BB19" i="15" s="1"/>
  <c r="Y22" i="15"/>
  <c r="AY22" i="15" s="1"/>
  <c r="X16" i="16"/>
  <c r="AX16" i="16" s="1"/>
  <c r="AC25" i="19"/>
  <c r="Y12" i="14"/>
  <c r="Y17" i="14"/>
  <c r="AY17" i="14" s="1"/>
  <c r="Y26" i="14"/>
  <c r="AY26" i="14" s="1"/>
  <c r="BH6" i="14"/>
  <c r="M5" i="14"/>
  <c r="BG5" i="14"/>
  <c r="E38" i="14" a="1"/>
  <c r="E38" i="14" s="1"/>
  <c r="N14" i="14" s="1"/>
  <c r="E47" i="14" a="1"/>
  <c r="E47" i="14" s="1"/>
  <c r="N23" i="14" s="1"/>
  <c r="E33" i="14" a="1"/>
  <c r="E33" i="14" s="1"/>
  <c r="N9" i="14" s="1"/>
  <c r="M21" i="14"/>
  <c r="BG21" i="14"/>
  <c r="E37" i="14" a="1"/>
  <c r="E37" i="14" s="1"/>
  <c r="N13" i="14" s="1"/>
  <c r="W18" i="14"/>
  <c r="AW18" i="14" s="1"/>
  <c r="Z12" i="14"/>
  <c r="Z9" i="14"/>
  <c r="AZ9" i="14" s="1"/>
  <c r="Z11" i="14"/>
  <c r="AZ11" i="14" s="1"/>
  <c r="Z20" i="14"/>
  <c r="AZ20" i="14" s="1"/>
  <c r="AB20" i="14"/>
  <c r="BB20" i="14" s="1"/>
  <c r="AB10" i="14"/>
  <c r="BB10" i="14" s="1"/>
  <c r="BF14" i="14"/>
  <c r="BE14" i="14" s="1"/>
  <c r="BF20" i="14"/>
  <c r="BE20" i="14" s="1"/>
  <c r="V8" i="14"/>
  <c r="AV8" i="14" s="1"/>
  <c r="BF5" i="14"/>
  <c r="BE5" i="14" s="1"/>
  <c r="V26" i="14"/>
  <c r="AV26" i="14" s="1"/>
  <c r="BF13" i="14"/>
  <c r="BE13" i="14" s="1"/>
  <c r="BF22" i="14"/>
  <c r="BE22" i="14" s="1"/>
  <c r="AL8" i="14"/>
  <c r="AM8" i="14"/>
  <c r="AL9" i="14"/>
  <c r="AM9" i="14"/>
  <c r="AM17" i="14"/>
  <c r="AL17" i="14"/>
  <c r="AC6" i="14"/>
  <c r="BC6" i="14" s="1"/>
  <c r="AC11" i="14"/>
  <c r="BC11" i="14" s="1"/>
  <c r="AC20" i="14"/>
  <c r="BC20" i="14" s="1"/>
  <c r="AC16" i="14"/>
  <c r="BC16" i="14" s="1"/>
  <c r="AC25" i="14"/>
  <c r="AA7" i="14"/>
  <c r="BA7" i="14" s="1"/>
  <c r="AA21" i="14"/>
  <c r="BA21" i="14" s="1"/>
  <c r="W8" i="24"/>
  <c r="AW8" i="24" s="1"/>
  <c r="BH19" i="17"/>
  <c r="X15" i="18"/>
  <c r="AX15" i="18" s="1"/>
  <c r="X20" i="18"/>
  <c r="AX20" i="18" s="1"/>
  <c r="AA5" i="29"/>
  <c r="BA5" i="29" s="1"/>
  <c r="AA8" i="30"/>
  <c r="BA8" i="30" s="1"/>
  <c r="W18" i="24"/>
  <c r="AW18" i="24" s="1"/>
  <c r="M10" i="16"/>
  <c r="E29" i="16" a="1"/>
  <c r="E29" i="16" s="1"/>
  <c r="N5" i="16" s="1"/>
  <c r="BH6" i="16"/>
  <c r="BH11" i="16"/>
  <c r="BH24" i="16"/>
  <c r="AC8" i="16"/>
  <c r="BC8" i="16" s="1"/>
  <c r="AC6" i="16"/>
  <c r="BC6" i="16" s="1"/>
  <c r="AC26" i="19"/>
  <c r="BC26" i="19" s="1"/>
  <c r="AC22" i="19"/>
  <c r="BC22" i="19" s="1"/>
  <c r="E30" i="15" a="1"/>
  <c r="E30" i="15" s="1"/>
  <c r="N6" i="15" s="1"/>
  <c r="AC10" i="15"/>
  <c r="BC10" i="15" s="1"/>
  <c r="AM8" i="15"/>
  <c r="AM11" i="15"/>
  <c r="V7" i="15"/>
  <c r="AV7" i="15" s="1"/>
  <c r="AB11" i="15"/>
  <c r="BB11" i="15" s="1"/>
  <c r="AB17" i="15"/>
  <c r="BB17" i="15" s="1"/>
  <c r="AB26" i="15"/>
  <c r="BB26" i="15" s="1"/>
  <c r="Y7" i="15"/>
  <c r="AY7" i="15" s="1"/>
  <c r="Y23" i="15"/>
  <c r="AY23" i="15" s="1"/>
  <c r="BH25" i="14"/>
  <c r="BG14" i="14"/>
  <c r="M14" i="14"/>
  <c r="BG7" i="14"/>
  <c r="M7" i="14"/>
  <c r="E36" i="14" a="1"/>
  <c r="E36" i="14" s="1"/>
  <c r="N12" i="14" s="1"/>
  <c r="E32" i="14" a="1"/>
  <c r="E32" i="14" s="1"/>
  <c r="N8" i="14" s="1"/>
  <c r="E40" i="14" a="1"/>
  <c r="E40" i="14" s="1"/>
  <c r="N16" i="14" s="1"/>
  <c r="W21" i="14"/>
  <c r="AW21" i="14" s="1"/>
  <c r="W17" i="14"/>
  <c r="AW17" i="14" s="1"/>
  <c r="W26" i="14"/>
  <c r="AW26" i="14" s="1"/>
  <c r="W22" i="14"/>
  <c r="AW22" i="14" s="1"/>
  <c r="AB22" i="14"/>
  <c r="BB22" i="14" s="1"/>
  <c r="AB14" i="14"/>
  <c r="BB14" i="14" s="1"/>
  <c r="AB18" i="14"/>
  <c r="BB18" i="14" s="1"/>
  <c r="BF26" i="14"/>
  <c r="BE26" i="14" s="1"/>
  <c r="V15" i="14"/>
  <c r="AV15" i="14" s="1"/>
  <c r="V24" i="14"/>
  <c r="AV24" i="14" s="1"/>
  <c r="AL10" i="14"/>
  <c r="AM10" i="14"/>
  <c r="AM11" i="14"/>
  <c r="AL11" i="14"/>
  <c r="AM19" i="14"/>
  <c r="AL19" i="14"/>
  <c r="X16" i="15"/>
  <c r="AX16" i="15" s="1"/>
  <c r="Z8" i="16"/>
  <c r="AZ8" i="16" s="1"/>
  <c r="AA23" i="14"/>
  <c r="BA23" i="14" s="1"/>
  <c r="BF7" i="17"/>
  <c r="BE7" i="17" s="1"/>
  <c r="BF23" i="17"/>
  <c r="BE23" i="17" s="1"/>
  <c r="AA10" i="17"/>
  <c r="BA10" i="17" s="1"/>
  <c r="Y6" i="23"/>
  <c r="AY6" i="23" s="1"/>
  <c r="V17" i="21"/>
  <c r="AV17" i="21" s="1"/>
  <c r="V24" i="21"/>
  <c r="AV24" i="21" s="1"/>
  <c r="BF22" i="16"/>
  <c r="BE22" i="16" s="1"/>
  <c r="BF9" i="16"/>
  <c r="BE9" i="16" s="1"/>
  <c r="BF18" i="16"/>
  <c r="BE18" i="16" s="1"/>
  <c r="M5" i="16"/>
  <c r="E41" i="16" a="1"/>
  <c r="E41" i="16" s="1"/>
  <c r="N17" i="16" s="1"/>
  <c r="Y18" i="16"/>
  <c r="AY18" i="16" s="1"/>
  <c r="W8" i="16"/>
  <c r="AW8" i="16" s="1"/>
  <c r="W5" i="16"/>
  <c r="AW5" i="16" s="1"/>
  <c r="W9" i="16"/>
  <c r="AW9" i="16" s="1"/>
  <c r="X25" i="17"/>
  <c r="X12" i="17"/>
  <c r="X14" i="17"/>
  <c r="AX14" i="17" s="1"/>
  <c r="AC17" i="19"/>
  <c r="BC17" i="19" s="1"/>
  <c r="AC7" i="16"/>
  <c r="BC7" i="16" s="1"/>
  <c r="AC11" i="16"/>
  <c r="BC11" i="16" s="1"/>
  <c r="X7" i="30"/>
  <c r="AX7" i="30" s="1"/>
  <c r="E33" i="15" a="1"/>
  <c r="E33" i="15" s="1"/>
  <c r="N9" i="15" s="1"/>
  <c r="E45" i="15" a="1"/>
  <c r="E45" i="15" s="1"/>
  <c r="N21" i="15" s="1"/>
  <c r="E47" i="15" a="1"/>
  <c r="E47" i="15" s="1"/>
  <c r="N23" i="15" s="1"/>
  <c r="W13" i="15"/>
  <c r="AW13" i="15" s="1"/>
  <c r="BG19" i="15"/>
  <c r="M11" i="15"/>
  <c r="AM19" i="15"/>
  <c r="AC19" i="15"/>
  <c r="BC19" i="15" s="1"/>
  <c r="AM17" i="15"/>
  <c r="V9" i="19"/>
  <c r="AV9" i="19" s="1"/>
  <c r="V19" i="19"/>
  <c r="AV19" i="19" s="1"/>
  <c r="AB9" i="18"/>
  <c r="BB9" i="18" s="1"/>
  <c r="AB11" i="18"/>
  <c r="BB11" i="18" s="1"/>
  <c r="AB15" i="18"/>
  <c r="BB15" i="18" s="1"/>
  <c r="Z9" i="15"/>
  <c r="AZ9" i="15" s="1"/>
  <c r="Z24" i="15"/>
  <c r="AZ24" i="15" s="1"/>
  <c r="Z20" i="15"/>
  <c r="AZ20" i="15" s="1"/>
  <c r="V25" i="15"/>
  <c r="AB14" i="15"/>
  <c r="BB14" i="15" s="1"/>
  <c r="Y18" i="15"/>
  <c r="AY18" i="15" s="1"/>
  <c r="X14" i="16"/>
  <c r="AX14" i="16" s="1"/>
  <c r="Y6" i="14"/>
  <c r="AY6" i="14" s="1"/>
  <c r="Y15" i="14"/>
  <c r="AY15" i="14" s="1"/>
  <c r="Y24" i="14"/>
  <c r="AY24" i="14" s="1"/>
  <c r="BH10" i="14"/>
  <c r="BH17" i="14"/>
  <c r="M10" i="14"/>
  <c r="BG10" i="14"/>
  <c r="BG20" i="14"/>
  <c r="M20" i="14"/>
  <c r="BG9" i="14"/>
  <c r="M9" i="14"/>
  <c r="BG13" i="14"/>
  <c r="M13" i="14"/>
  <c r="E42" i="14" a="1"/>
  <c r="E42" i="14" s="1"/>
  <c r="N18" i="14" s="1"/>
  <c r="E43" i="14" a="1"/>
  <c r="E43" i="14" s="1"/>
  <c r="N19" i="14" s="1"/>
  <c r="Z7" i="14"/>
  <c r="AZ7" i="14" s="1"/>
  <c r="Z5" i="14"/>
  <c r="AZ5" i="14" s="1"/>
  <c r="AB17" i="14"/>
  <c r="BB17" i="14" s="1"/>
  <c r="BF11" i="14"/>
  <c r="BE11" i="14" s="1"/>
  <c r="BF6" i="14"/>
  <c r="BE6" i="14" s="1"/>
  <c r="BF23" i="14"/>
  <c r="BE23" i="14" s="1"/>
  <c r="BF7" i="14"/>
  <c r="BE7" i="14" s="1"/>
  <c r="BF16" i="14"/>
  <c r="BE16" i="14" s="1"/>
  <c r="BF25" i="14"/>
  <c r="BE25" i="14" s="1"/>
  <c r="AL5" i="14"/>
  <c r="AM5" i="14"/>
  <c r="AL18" i="14"/>
  <c r="AM18" i="14"/>
  <c r="AL24" i="14"/>
  <c r="AM24" i="14"/>
  <c r="AM21" i="14"/>
  <c r="AL21" i="14"/>
  <c r="AC5" i="14"/>
  <c r="BC5" i="14" s="1"/>
  <c r="AC14" i="14"/>
  <c r="BC14" i="14" s="1"/>
  <c r="AC23" i="14"/>
  <c r="BC23" i="14" s="1"/>
  <c r="X20" i="15"/>
  <c r="AX20" i="15" s="1"/>
  <c r="X21" i="15"/>
  <c r="AX21" i="15" s="1"/>
  <c r="AA19" i="14"/>
  <c r="BA19" i="14" s="1"/>
  <c r="AA15" i="14"/>
  <c r="BA15" i="14" s="1"/>
  <c r="AL12" i="17"/>
  <c r="AM8" i="17"/>
  <c r="Y25" i="17"/>
  <c r="BH13" i="17"/>
  <c r="E39" i="17" a="1"/>
  <c r="E39" i="17" s="1"/>
  <c r="N15" i="17" s="1"/>
  <c r="E43" i="17" a="1"/>
  <c r="E43" i="17" s="1"/>
  <c r="N19" i="17" s="1"/>
  <c r="W5" i="17"/>
  <c r="AW5" i="17" s="1"/>
  <c r="W21" i="17"/>
  <c r="AW21" i="17" s="1"/>
  <c r="E50" i="19" a="1"/>
  <c r="E50" i="19" s="1"/>
  <c r="N26" i="19" s="1"/>
  <c r="E44" i="16" a="1"/>
  <c r="E44" i="16" s="1"/>
  <c r="N20" i="16" s="1"/>
  <c r="BH10" i="16"/>
  <c r="BH16" i="16"/>
  <c r="BH26" i="16"/>
  <c r="X9" i="17"/>
  <c r="AX9" i="17" s="1"/>
  <c r="X23" i="17"/>
  <c r="AX23" i="17" s="1"/>
  <c r="Z8" i="17"/>
  <c r="AZ8" i="17" s="1"/>
  <c r="Z15" i="17"/>
  <c r="AZ15" i="17" s="1"/>
  <c r="AC10" i="16"/>
  <c r="BC10" i="16" s="1"/>
  <c r="AC15" i="16"/>
  <c r="BC15" i="16" s="1"/>
  <c r="AC13" i="19"/>
  <c r="BC13" i="19" s="1"/>
  <c r="AC16" i="19"/>
  <c r="BC16" i="19" s="1"/>
  <c r="BG9" i="15"/>
  <c r="BG12" i="15"/>
  <c r="BH6" i="15"/>
  <c r="M8" i="16"/>
  <c r="AC11" i="15"/>
  <c r="BC11" i="15" s="1"/>
  <c r="AM12" i="15"/>
  <c r="V18" i="19"/>
  <c r="AV18" i="19" s="1"/>
  <c r="AM14" i="15"/>
  <c r="AL18" i="15"/>
  <c r="Z15" i="15"/>
  <c r="AZ15" i="15" s="1"/>
  <c r="Z10" i="15"/>
  <c r="AZ10" i="15" s="1"/>
  <c r="Z19" i="15"/>
  <c r="AZ19" i="15" s="1"/>
  <c r="V13" i="15"/>
  <c r="AV13" i="15" s="1"/>
  <c r="V15" i="15"/>
  <c r="AV15" i="15" s="1"/>
  <c r="V24" i="15"/>
  <c r="AV24" i="15" s="1"/>
  <c r="AB5" i="15"/>
  <c r="BB5" i="15" s="1"/>
  <c r="AB8" i="15"/>
  <c r="BB8" i="15" s="1"/>
  <c r="AB22" i="15"/>
  <c r="BB22" i="15" s="1"/>
  <c r="AB21" i="15"/>
  <c r="BB21" i="15" s="1"/>
  <c r="Y12" i="15"/>
  <c r="Y26" i="15"/>
  <c r="AY26" i="15" s="1"/>
  <c r="Y19" i="14"/>
  <c r="AY19" i="14" s="1"/>
  <c r="BH12" i="14"/>
  <c r="BH18" i="14"/>
  <c r="BH9" i="14"/>
  <c r="M8" i="14"/>
  <c r="BG8" i="14"/>
  <c r="BG6" i="14"/>
  <c r="M6" i="14"/>
  <c r="E39" i="14" a="1"/>
  <c r="E39" i="14" s="1"/>
  <c r="N15" i="14" s="1"/>
  <c r="BG11" i="14"/>
  <c r="M11" i="14"/>
  <c r="M15" i="14"/>
  <c r="BG15" i="14"/>
  <c r="BG23" i="14"/>
  <c r="M23" i="14"/>
  <c r="E48" i="14" a="1"/>
  <c r="E48" i="14" s="1"/>
  <c r="N24" i="14" s="1"/>
  <c r="W11" i="14"/>
  <c r="AW11" i="14" s="1"/>
  <c r="W20" i="14"/>
  <c r="AW20" i="14" s="1"/>
  <c r="W16" i="14"/>
  <c r="AW16" i="14" s="1"/>
  <c r="W25" i="14"/>
  <c r="AB19" i="14"/>
  <c r="BB19" i="14" s="1"/>
  <c r="AB26" i="14"/>
  <c r="BB26" i="14" s="1"/>
  <c r="AB12" i="14"/>
  <c r="AB21" i="14"/>
  <c r="BB21" i="14" s="1"/>
  <c r="BF17" i="14"/>
  <c r="BE17" i="14" s="1"/>
  <c r="BF21" i="14"/>
  <c r="BE21" i="14" s="1"/>
  <c r="BF9" i="14"/>
  <c r="BE9" i="14" s="1"/>
  <c r="V25" i="14"/>
  <c r="BF18" i="14"/>
  <c r="BE18" i="14" s="1"/>
  <c r="V9" i="14"/>
  <c r="AV9" i="14" s="1"/>
  <c r="V18" i="14"/>
  <c r="AV18" i="14" s="1"/>
  <c r="AL14" i="14"/>
  <c r="AM14" i="14"/>
  <c r="AL16" i="14"/>
  <c r="AM16" i="14"/>
  <c r="AM12" i="14"/>
  <c r="AL12" i="14"/>
  <c r="AL23" i="14"/>
  <c r="AM23" i="14"/>
  <c r="AC13" i="14"/>
  <c r="BC13" i="14" s="1"/>
  <c r="X5" i="15"/>
  <c r="AX5" i="15" s="1"/>
  <c r="V15" i="19"/>
  <c r="AV15" i="19" s="1"/>
  <c r="Y12" i="25"/>
  <c r="E36" i="29" a="1"/>
  <c r="E36" i="29" s="1"/>
  <c r="N12" i="29" s="1"/>
  <c r="BG18" i="28"/>
  <c r="AB17" i="26"/>
  <c r="BB17" i="26" s="1"/>
  <c r="AB16" i="30"/>
  <c r="BB16" i="30" s="1"/>
  <c r="AC26" i="23"/>
  <c r="BC26" i="23" s="1"/>
  <c r="Z7" i="23"/>
  <c r="AZ7" i="23" s="1"/>
  <c r="V7" i="24"/>
  <c r="AV7" i="24" s="1"/>
  <c r="V12" i="24"/>
  <c r="V9" i="24"/>
  <c r="AV9" i="24" s="1"/>
  <c r="AA25" i="28"/>
  <c r="BF22" i="19"/>
  <c r="BE22" i="19" s="1"/>
  <c r="BH10" i="19"/>
  <c r="AC17" i="24"/>
  <c r="BC17" i="24" s="1"/>
  <c r="AB11" i="21"/>
  <c r="BB11" i="21" s="1"/>
  <c r="AB21" i="21"/>
  <c r="BB21" i="21" s="1"/>
  <c r="AB20" i="21"/>
  <c r="BB20" i="21" s="1"/>
  <c r="AC20" i="24"/>
  <c r="BC20" i="24" s="1"/>
  <c r="V7" i="22"/>
  <c r="AV7" i="22" s="1"/>
  <c r="BG6" i="18"/>
  <c r="M19" i="18"/>
  <c r="AL24" i="18"/>
  <c r="AM25" i="18"/>
  <c r="X10" i="22"/>
  <c r="AX10" i="22" s="1"/>
  <c r="BH15" i="17"/>
  <c r="E36" i="17" a="1"/>
  <c r="E36" i="17" s="1"/>
  <c r="N12" i="17" s="1"/>
  <c r="AL14" i="17"/>
  <c r="AM15" i="17"/>
  <c r="X16" i="18"/>
  <c r="AX16" i="18" s="1"/>
  <c r="BF14" i="18"/>
  <c r="BE14" i="18" s="1"/>
  <c r="X14" i="18"/>
  <c r="AX14" i="18" s="1"/>
  <c r="X24" i="18"/>
  <c r="AX24" i="18" s="1"/>
  <c r="BF17" i="16"/>
  <c r="BE17" i="16" s="1"/>
  <c r="BF26" i="16"/>
  <c r="BE26" i="16" s="1"/>
  <c r="BF7" i="16"/>
  <c r="BE7" i="16" s="1"/>
  <c r="BE16" i="16"/>
  <c r="BF25" i="16"/>
  <c r="BE25" i="16" s="1"/>
  <c r="BF21" i="16"/>
  <c r="BE21" i="16" s="1"/>
  <c r="W20" i="16"/>
  <c r="AW20" i="16" s="1"/>
  <c r="W16" i="16"/>
  <c r="AW16" i="16" s="1"/>
  <c r="W7" i="16"/>
  <c r="AW7" i="16" s="1"/>
  <c r="W24" i="16"/>
  <c r="AW24" i="16" s="1"/>
  <c r="W25" i="16"/>
  <c r="BG25" i="16"/>
  <c r="X9" i="30"/>
  <c r="AX9" i="30" s="1"/>
  <c r="BH9" i="15"/>
  <c r="W24" i="15"/>
  <c r="AW24" i="15" s="1"/>
  <c r="AM26" i="15"/>
  <c r="AC17" i="15"/>
  <c r="BC17" i="15" s="1"/>
  <c r="AC8" i="15"/>
  <c r="BC8" i="15" s="1"/>
  <c r="AC6" i="15"/>
  <c r="BC6" i="15" s="1"/>
  <c r="AC21" i="15"/>
  <c r="BC21" i="15" s="1"/>
  <c r="AC16" i="15"/>
  <c r="BC16" i="15" s="1"/>
  <c r="AC25" i="15"/>
  <c r="AL9" i="15"/>
  <c r="AM9" i="15"/>
  <c r="V21" i="19"/>
  <c r="AV21" i="19" s="1"/>
  <c r="AL12" i="15"/>
  <c r="Z16" i="15"/>
  <c r="AZ16" i="15" s="1"/>
  <c r="Z25" i="15"/>
  <c r="M12" i="15"/>
  <c r="BG5" i="15"/>
  <c r="V8" i="15"/>
  <c r="AV8" i="15" s="1"/>
  <c r="V5" i="15"/>
  <c r="AV5" i="15" s="1"/>
  <c r="V11" i="15"/>
  <c r="AV11" i="15" s="1"/>
  <c r="BF17" i="15"/>
  <c r="BE17" i="15" s="1"/>
  <c r="V9" i="15"/>
  <c r="AV9" i="15" s="1"/>
  <c r="V18" i="15"/>
  <c r="AV18" i="15" s="1"/>
  <c r="V17" i="15"/>
  <c r="AV17" i="15" s="1"/>
  <c r="V26" i="15"/>
  <c r="AV26" i="15" s="1"/>
  <c r="AB7" i="15"/>
  <c r="BB7" i="15" s="1"/>
  <c r="AB6" i="15"/>
  <c r="BB6" i="15" s="1"/>
  <c r="AB15" i="15"/>
  <c r="BB15" i="15" s="1"/>
  <c r="AB24" i="15"/>
  <c r="BB24" i="15" s="1"/>
  <c r="AB23" i="15"/>
  <c r="BB23" i="15" s="1"/>
  <c r="Y16" i="15"/>
  <c r="AY16" i="15" s="1"/>
  <c r="Y8" i="15"/>
  <c r="AY8" i="15" s="1"/>
  <c r="Y20" i="15"/>
  <c r="AY20" i="15" s="1"/>
  <c r="X11" i="16"/>
  <c r="AX11" i="16" s="1"/>
  <c r="AB16" i="21"/>
  <c r="BB16" i="21" s="1"/>
  <c r="BF8" i="15"/>
  <c r="BE8" i="15" s="1"/>
  <c r="AC5" i="31"/>
  <c r="BC5" i="31" s="1"/>
  <c r="E44" i="29" a="1"/>
  <c r="E44" i="29" s="1"/>
  <c r="N20" i="29" s="1"/>
  <c r="BG15" i="22"/>
  <c r="BF5" i="19"/>
  <c r="BE5" i="19" s="1"/>
  <c r="E34" i="22" a="1"/>
  <c r="E34" i="22" s="1"/>
  <c r="N10" i="22" s="1"/>
  <c r="E45" i="22" a="1"/>
  <c r="E45" i="22" s="1"/>
  <c r="N21" i="22" s="1"/>
  <c r="M11" i="18"/>
  <c r="M13" i="18"/>
  <c r="AM26" i="18"/>
  <c r="E48" i="17" a="1"/>
  <c r="E48" i="17" s="1"/>
  <c r="N24" i="17" s="1"/>
  <c r="E41" i="17" a="1"/>
  <c r="E41" i="17" s="1"/>
  <c r="N17" i="17" s="1"/>
  <c r="W6" i="24"/>
  <c r="AW6" i="24" s="1"/>
  <c r="X17" i="22"/>
  <c r="AX17" i="22" s="1"/>
  <c r="BG17" i="16"/>
  <c r="W26" i="16"/>
  <c r="AW26" i="16" s="1"/>
  <c r="W19" i="16"/>
  <c r="AW19" i="16" s="1"/>
  <c r="M21" i="16"/>
  <c r="AL25" i="15"/>
  <c r="W5" i="15"/>
  <c r="AW5" i="15" s="1"/>
  <c r="AM18" i="15"/>
  <c r="AL21" i="15"/>
  <c r="BG13" i="15"/>
  <c r="M17" i="15"/>
  <c r="BG18" i="15"/>
  <c r="AC26" i="15"/>
  <c r="BC26" i="15" s="1"/>
  <c r="AC15" i="15"/>
  <c r="BC15" i="15" s="1"/>
  <c r="BF9" i="15"/>
  <c r="BE9" i="15" s="1"/>
  <c r="BF11" i="15"/>
  <c r="BE11" i="15" s="1"/>
  <c r="BF23" i="15"/>
  <c r="BE23" i="15" s="1"/>
  <c r="V12" i="15"/>
  <c r="V20" i="15"/>
  <c r="AV20" i="15" s="1"/>
  <c r="AB16" i="15"/>
  <c r="BB16" i="15" s="1"/>
  <c r="AB9" i="15"/>
  <c r="BB9" i="15" s="1"/>
  <c r="Y9" i="15"/>
  <c r="AY9" i="15" s="1"/>
  <c r="Y14" i="15"/>
  <c r="AY14" i="15" s="1"/>
  <c r="X25" i="16"/>
  <c r="AL25" i="18"/>
  <c r="AC21" i="31"/>
  <c r="BC21" i="31" s="1"/>
  <c r="M20" i="27"/>
  <c r="E36" i="27" a="1"/>
  <c r="E36" i="27" s="1"/>
  <c r="N12" i="27" s="1"/>
  <c r="AB15" i="26"/>
  <c r="BB15" i="26" s="1"/>
  <c r="Y8" i="27"/>
  <c r="AY8" i="27" s="1"/>
  <c r="AB17" i="29"/>
  <c r="BB17" i="29" s="1"/>
  <c r="X13" i="29"/>
  <c r="AX13" i="29" s="1"/>
  <c r="BF15" i="19"/>
  <c r="BE15" i="19" s="1"/>
  <c r="BH24" i="19"/>
  <c r="V12" i="22"/>
  <c r="E29" i="18" a="1"/>
  <c r="E29" i="18" s="1"/>
  <c r="N5" i="18" s="1"/>
  <c r="AL12" i="18"/>
  <c r="AL17" i="18"/>
  <c r="AM16" i="17"/>
  <c r="BF15" i="17"/>
  <c r="BE15" i="17" s="1"/>
  <c r="W12" i="17"/>
  <c r="W23" i="17"/>
  <c r="AW23" i="17" s="1"/>
  <c r="BH8" i="16"/>
  <c r="BF10" i="17"/>
  <c r="BE10" i="17" s="1"/>
  <c r="X17" i="17"/>
  <c r="AX17" i="17" s="1"/>
  <c r="X19" i="17"/>
  <c r="AX19" i="17" s="1"/>
  <c r="E38" i="19" a="1"/>
  <c r="E38" i="19" s="1"/>
  <c r="N14" i="19" s="1"/>
  <c r="E42" i="19" a="1"/>
  <c r="E42" i="19" s="1"/>
  <c r="N18" i="19" s="1"/>
  <c r="AC19" i="21"/>
  <c r="BC19" i="21" s="1"/>
  <c r="Y10" i="23"/>
  <c r="AY10" i="23" s="1"/>
  <c r="AC22" i="24"/>
  <c r="BC22" i="24" s="1"/>
  <c r="BG7" i="27"/>
  <c r="X17" i="30"/>
  <c r="AX17" i="30" s="1"/>
  <c r="Z5" i="17"/>
  <c r="AZ5" i="17" s="1"/>
  <c r="AC18" i="19"/>
  <c r="BC18" i="19" s="1"/>
  <c r="W20" i="27"/>
  <c r="AW20" i="27" s="1"/>
  <c r="W6" i="27"/>
  <c r="AW6" i="27" s="1"/>
  <c r="M6" i="16"/>
  <c r="AC23" i="16"/>
  <c r="BC23" i="16" s="1"/>
  <c r="AC11" i="19"/>
  <c r="BC11" i="19" s="1"/>
  <c r="AC5" i="19"/>
  <c r="BC5" i="19" s="1"/>
  <c r="W21" i="15"/>
  <c r="AW21" i="15" s="1"/>
  <c r="W19" i="15"/>
  <c r="AW19" i="15" s="1"/>
  <c r="M25" i="15"/>
  <c r="Z5" i="15"/>
  <c r="AZ5" i="15" s="1"/>
  <c r="AL17" i="15"/>
  <c r="M19" i="15"/>
  <c r="M24" i="15"/>
  <c r="BF14" i="15"/>
  <c r="BE14" i="15" s="1"/>
  <c r="BF12" i="15"/>
  <c r="BE12" i="15" s="1"/>
  <c r="BF13" i="15"/>
  <c r="BE13" i="15" s="1"/>
  <c r="BF22" i="15"/>
  <c r="BE22" i="15" s="1"/>
  <c r="BF21" i="15"/>
  <c r="BE21" i="15" s="1"/>
  <c r="Y11" i="15"/>
  <c r="AY11" i="15" s="1"/>
  <c r="Y10" i="15"/>
  <c r="AY10" i="15" s="1"/>
  <c r="X12" i="16"/>
  <c r="BF26" i="15"/>
  <c r="BE26" i="15" s="1"/>
  <c r="BF18" i="15"/>
  <c r="BE18" i="15" s="1"/>
  <c r="E41" i="27" a="1"/>
  <c r="E41" i="27" s="1"/>
  <c r="N17" i="27" s="1"/>
  <c r="X6" i="28"/>
  <c r="AX6" i="28" s="1"/>
  <c r="AB22" i="29"/>
  <c r="BB22" i="29" s="1"/>
  <c r="AA13" i="29"/>
  <c r="BA13" i="29" s="1"/>
  <c r="AB24" i="29"/>
  <c r="BB24" i="29" s="1"/>
  <c r="BH12" i="19"/>
  <c r="BH25" i="19"/>
  <c r="AB5" i="21"/>
  <c r="BB5" i="21" s="1"/>
  <c r="V17" i="22"/>
  <c r="AV17" i="22" s="1"/>
  <c r="V14" i="22"/>
  <c r="AV14" i="22" s="1"/>
  <c r="W7" i="21"/>
  <c r="AW7" i="21" s="1"/>
  <c r="E42" i="22" a="1"/>
  <c r="E42" i="22" s="1"/>
  <c r="N18" i="22" s="1"/>
  <c r="W26" i="27"/>
  <c r="AW26" i="27" s="1"/>
  <c r="X20" i="30"/>
  <c r="AX20" i="30" s="1"/>
  <c r="M24" i="18"/>
  <c r="BF26" i="18"/>
  <c r="BE26" i="18" s="1"/>
  <c r="X23" i="22"/>
  <c r="AX23" i="22" s="1"/>
  <c r="X26" i="22"/>
  <c r="AX26" i="22" s="1"/>
  <c r="X14" i="22"/>
  <c r="AX14" i="22" s="1"/>
  <c r="X25" i="22"/>
  <c r="Y9" i="24"/>
  <c r="AY9" i="24" s="1"/>
  <c r="W26" i="26"/>
  <c r="AW26" i="26" s="1"/>
  <c r="AA5" i="30"/>
  <c r="BA5" i="30" s="1"/>
  <c r="BF17" i="18"/>
  <c r="BE17" i="18" s="1"/>
  <c r="E34" i="17" a="1"/>
  <c r="E34" i="17" s="1"/>
  <c r="N10" i="17" s="1"/>
  <c r="AM21" i="17"/>
  <c r="X26" i="18"/>
  <c r="AX26" i="18" s="1"/>
  <c r="BG24" i="28"/>
  <c r="V9" i="21"/>
  <c r="AV9" i="21" s="1"/>
  <c r="V14" i="21"/>
  <c r="AV14" i="21" s="1"/>
  <c r="E31" i="19" a="1"/>
  <c r="E31" i="19" s="1"/>
  <c r="N7" i="19" s="1"/>
  <c r="AC18" i="22"/>
  <c r="BC18" i="22" s="1"/>
  <c r="Y21" i="23"/>
  <c r="AY21" i="23" s="1"/>
  <c r="W11" i="24"/>
  <c r="AW11" i="24" s="1"/>
  <c r="W25" i="24"/>
  <c r="W12" i="26"/>
  <c r="W15" i="31"/>
  <c r="AW15" i="31" s="1"/>
  <c r="V19" i="16"/>
  <c r="AV19" i="16" s="1"/>
  <c r="V6" i="16"/>
  <c r="AV6" i="16" s="1"/>
  <c r="BF13" i="16"/>
  <c r="BE13" i="16" s="1"/>
  <c r="BG13" i="16"/>
  <c r="BG5" i="16"/>
  <c r="Y9" i="16"/>
  <c r="AY9" i="16" s="1"/>
  <c r="Y10" i="16"/>
  <c r="AY10" i="16" s="1"/>
  <c r="AA19" i="22"/>
  <c r="BA19" i="22" s="1"/>
  <c r="Z16" i="17"/>
  <c r="AZ16" i="17" s="1"/>
  <c r="BG10" i="16"/>
  <c r="BG16" i="15"/>
  <c r="AM20" i="15"/>
  <c r="W8" i="15"/>
  <c r="AW8" i="15" s="1"/>
  <c r="W7" i="15"/>
  <c r="AW7" i="15" s="1"/>
  <c r="W18" i="15"/>
  <c r="AW18" i="15" s="1"/>
  <c r="W11" i="15"/>
  <c r="AW11" i="15" s="1"/>
  <c r="BG23" i="15"/>
  <c r="AL11" i="15"/>
  <c r="M20" i="15"/>
  <c r="M7" i="15"/>
  <c r="BG10" i="15"/>
  <c r="AC5" i="15"/>
  <c r="BC5" i="15" s="1"/>
  <c r="AC9" i="15"/>
  <c r="BC9" i="15" s="1"/>
  <c r="AC13" i="15"/>
  <c r="BC13" i="15" s="1"/>
  <c r="AC22" i="15"/>
  <c r="BC22" i="15" s="1"/>
  <c r="Z13" i="15"/>
  <c r="AZ13" i="15" s="1"/>
  <c r="BF20" i="15"/>
  <c r="BE20" i="15" s="1"/>
  <c r="BF6" i="15"/>
  <c r="BE6" i="15" s="1"/>
  <c r="V6" i="15"/>
  <c r="AV6" i="15" s="1"/>
  <c r="V23" i="15"/>
  <c r="AV23" i="15" s="1"/>
  <c r="AB12" i="15"/>
  <c r="AB20" i="15"/>
  <c r="BB20" i="15" s="1"/>
  <c r="Y17" i="15"/>
  <c r="AY17" i="15" s="1"/>
  <c r="X26" i="16"/>
  <c r="AX26" i="16" s="1"/>
  <c r="X21" i="16"/>
  <c r="AX21" i="16" s="1"/>
  <c r="AC24" i="26"/>
  <c r="BC24" i="26" s="1"/>
  <c r="AM14" i="18"/>
  <c r="Y5" i="15"/>
  <c r="AY5" i="15" s="1"/>
  <c r="Y25" i="15"/>
  <c r="AC6" i="31"/>
  <c r="BC6" i="31" s="1"/>
  <c r="BG13" i="29"/>
  <c r="E46" i="29" a="1"/>
  <c r="E46" i="29" s="1"/>
  <c r="N22" i="29" s="1"/>
  <c r="AB14" i="30"/>
  <c r="BB14" i="30" s="1"/>
  <c r="X18" i="24"/>
  <c r="AX18" i="24" s="1"/>
  <c r="X25" i="24"/>
  <c r="X8" i="23"/>
  <c r="AX8" i="23" s="1"/>
  <c r="Z22" i="23"/>
  <c r="AZ22" i="23" s="1"/>
  <c r="AA19" i="29"/>
  <c r="BA19" i="29" s="1"/>
  <c r="BH13" i="20"/>
  <c r="E50" i="22" a="1"/>
  <c r="E50" i="22" s="1"/>
  <c r="N26" i="22" s="1"/>
  <c r="BF20" i="19"/>
  <c r="BE20" i="19" s="1"/>
  <c r="BH9" i="19"/>
  <c r="BH26" i="19"/>
  <c r="V16" i="22"/>
  <c r="AV16" i="22" s="1"/>
  <c r="BG23" i="18"/>
  <c r="W14" i="31"/>
  <c r="AW14" i="31" s="1"/>
  <c r="AM20" i="17"/>
  <c r="BH7" i="17"/>
  <c r="BH23" i="17"/>
  <c r="AM7" i="17"/>
  <c r="BF20" i="18"/>
  <c r="BE20" i="18" s="1"/>
  <c r="X10" i="18"/>
  <c r="AX10" i="18" s="1"/>
  <c r="BF8" i="16"/>
  <c r="BE8" i="16" s="1"/>
  <c r="V15" i="16"/>
  <c r="AV15" i="16" s="1"/>
  <c r="V24" i="16"/>
  <c r="AV24" i="16" s="1"/>
  <c r="V11" i="16"/>
  <c r="AV11" i="16" s="1"/>
  <c r="V20" i="16"/>
  <c r="AV20" i="16" s="1"/>
  <c r="Y11" i="16"/>
  <c r="AY11" i="16" s="1"/>
  <c r="Y20" i="16"/>
  <c r="AY20" i="16" s="1"/>
  <c r="W15" i="16"/>
  <c r="AW15" i="16" s="1"/>
  <c r="X21" i="17"/>
  <c r="AX21" i="17" s="1"/>
  <c r="AA9" i="22"/>
  <c r="BA9" i="22" s="1"/>
  <c r="AL22" i="18"/>
  <c r="Z25" i="17"/>
  <c r="Z20" i="17"/>
  <c r="AZ20" i="17" s="1"/>
  <c r="W6" i="15"/>
  <c r="AW6" i="15" s="1"/>
  <c r="W9" i="15"/>
  <c r="AW9" i="15" s="1"/>
  <c r="W12" i="15"/>
  <c r="W22" i="15"/>
  <c r="AW22" i="15" s="1"/>
  <c r="AC18" i="15"/>
  <c r="BC18" i="15" s="1"/>
  <c r="AC24" i="15"/>
  <c r="BC24" i="15" s="1"/>
  <c r="V12" i="19"/>
  <c r="Z8" i="15"/>
  <c r="AZ8" i="15" s="1"/>
  <c r="Z17" i="15"/>
  <c r="AZ17" i="15" s="1"/>
  <c r="Z26" i="15"/>
  <c r="AZ26" i="15" s="1"/>
  <c r="BF5" i="15"/>
  <c r="BE5" i="15" s="1"/>
  <c r="V14" i="15"/>
  <c r="AV14" i="15" s="1"/>
  <c r="V10" i="15"/>
  <c r="AV10" i="15" s="1"/>
  <c r="BF15" i="15"/>
  <c r="BE15" i="15" s="1"/>
  <c r="BF7" i="15"/>
  <c r="BE7" i="15" s="1"/>
  <c r="BF16" i="15"/>
  <c r="BE16" i="15" s="1"/>
  <c r="BF25" i="15"/>
  <c r="BE25" i="15" s="1"/>
  <c r="BF24" i="15"/>
  <c r="BE24" i="15" s="1"/>
  <c r="AB25" i="15"/>
  <c r="Y15" i="15"/>
  <c r="AY15" i="15" s="1"/>
  <c r="Y21" i="15"/>
  <c r="AY21" i="15" s="1"/>
  <c r="Y24" i="15"/>
  <c r="AY24" i="15" s="1"/>
  <c r="Y13" i="15"/>
  <c r="AY13" i="15" s="1"/>
  <c r="X23" i="16"/>
  <c r="AX23" i="16" s="1"/>
  <c r="V19" i="28"/>
  <c r="AV19" i="28" s="1"/>
  <c r="BH11" i="20"/>
  <c r="BH17" i="19"/>
  <c r="E48" i="18" a="1"/>
  <c r="E48" i="18" s="1"/>
  <c r="N24" i="18" s="1"/>
  <c r="BH8" i="18"/>
  <c r="BH23" i="18"/>
  <c r="AC24" i="18"/>
  <c r="BC24" i="18" s="1"/>
  <c r="BF11" i="18"/>
  <c r="BE11" i="18" s="1"/>
  <c r="AM17" i="18"/>
  <c r="AM13" i="17"/>
  <c r="BF12" i="17"/>
  <c r="BE12" i="17" s="1"/>
  <c r="BF14" i="17"/>
  <c r="BE14" i="17" s="1"/>
  <c r="BF25" i="17"/>
  <c r="BE25" i="17" s="1"/>
  <c r="BH9" i="17"/>
  <c r="AC24" i="17"/>
  <c r="BC24" i="17" s="1"/>
  <c r="E45" i="17" a="1"/>
  <c r="E45" i="17" s="1"/>
  <c r="N21" i="17" s="1"/>
  <c r="E46" i="17" a="1"/>
  <c r="E46" i="17" s="1"/>
  <c r="N22" i="17" s="1"/>
  <c r="BF13" i="17"/>
  <c r="BE13" i="17" s="1"/>
  <c r="BF11" i="17"/>
  <c r="BE11" i="17" s="1"/>
  <c r="BF21" i="17"/>
  <c r="BE21" i="17" s="1"/>
  <c r="AM5" i="17"/>
  <c r="V25" i="16"/>
  <c r="V16" i="16"/>
  <c r="AV16" i="16" s="1"/>
  <c r="Y12" i="16"/>
  <c r="Y19" i="16"/>
  <c r="AY19" i="16" s="1"/>
  <c r="AL6" i="16"/>
  <c r="AM6" i="16"/>
  <c r="AM11" i="16"/>
  <c r="AL11" i="16"/>
  <c r="AL22" i="16"/>
  <c r="AM22" i="16"/>
  <c r="M18" i="16"/>
  <c r="BG11" i="16"/>
  <c r="AC17" i="16"/>
  <c r="BC17" i="16" s="1"/>
  <c r="AC14" i="16"/>
  <c r="BC14" i="16" s="1"/>
  <c r="AC25" i="16"/>
  <c r="W23" i="28"/>
  <c r="AW23" i="28" s="1"/>
  <c r="V22" i="22"/>
  <c r="AV22" i="22" s="1"/>
  <c r="BF26" i="17"/>
  <c r="BE26" i="17" s="1"/>
  <c r="Y23" i="16"/>
  <c r="AY23" i="16" s="1"/>
  <c r="AL8" i="16"/>
  <c r="AM8" i="16"/>
  <c r="M9" i="16"/>
  <c r="AD23" i="32"/>
  <c r="BH6" i="29"/>
  <c r="E42" i="29" a="1"/>
  <c r="E42" i="29" s="1"/>
  <c r="N18" i="29" s="1"/>
  <c r="E35" i="29" a="1"/>
  <c r="E35" i="29" s="1"/>
  <c r="N11" i="29" s="1"/>
  <c r="Z19" i="29"/>
  <c r="AZ19" i="29" s="1"/>
  <c r="Z6" i="30"/>
  <c r="AZ6" i="30" s="1"/>
  <c r="V7" i="30"/>
  <c r="AV7" i="30" s="1"/>
  <c r="V23" i="30"/>
  <c r="AV23" i="30" s="1"/>
  <c r="AB8" i="30"/>
  <c r="BB8" i="30" s="1"/>
  <c r="BG18" i="27"/>
  <c r="E31" i="27" a="1"/>
  <c r="E31" i="27" s="1"/>
  <c r="N7" i="27" s="1"/>
  <c r="X6" i="26"/>
  <c r="AX6" i="26" s="1"/>
  <c r="AA9" i="29"/>
  <c r="BA9" i="29" s="1"/>
  <c r="AB13" i="29"/>
  <c r="BB13" i="29" s="1"/>
  <c r="AB23" i="29"/>
  <c r="BB23" i="29" s="1"/>
  <c r="X20" i="27"/>
  <c r="AX20" i="27" s="1"/>
  <c r="X9" i="28"/>
  <c r="AX9" i="28" s="1"/>
  <c r="E36" i="21" a="1"/>
  <c r="E36" i="21" s="1"/>
  <c r="N12" i="21" s="1"/>
  <c r="E43" i="21" a="1"/>
  <c r="E43" i="21" s="1"/>
  <c r="N19" i="21" s="1"/>
  <c r="E29" i="22" a="1"/>
  <c r="E29" i="22" s="1"/>
  <c r="N5" i="22" s="1"/>
  <c r="E35" i="27" a="1"/>
  <c r="E35" i="27" s="1"/>
  <c r="N11" i="27" s="1"/>
  <c r="AA17" i="28"/>
  <c r="BA17" i="28" s="1"/>
  <c r="AB9" i="23"/>
  <c r="BB9" i="23" s="1"/>
  <c r="W20" i="30"/>
  <c r="AW20" i="30" s="1"/>
  <c r="BH6" i="20"/>
  <c r="V8" i="20"/>
  <c r="AV8" i="20" s="1"/>
  <c r="V11" i="20"/>
  <c r="AV11" i="20" s="1"/>
  <c r="V9" i="20"/>
  <c r="AV9" i="20" s="1"/>
  <c r="Z5" i="20"/>
  <c r="AZ5" i="20" s="1"/>
  <c r="Z23" i="20"/>
  <c r="AZ23" i="20" s="1"/>
  <c r="M25" i="19"/>
  <c r="BF16" i="19"/>
  <c r="BE16" i="19" s="1"/>
  <c r="BF19" i="19"/>
  <c r="BE19" i="19" s="1"/>
  <c r="BF24" i="19"/>
  <c r="BE24" i="19" s="1"/>
  <c r="BH18" i="19"/>
  <c r="BH20" i="19"/>
  <c r="BH22" i="19"/>
  <c r="BG19" i="18"/>
  <c r="BG8" i="18"/>
  <c r="M21" i="18"/>
  <c r="BG22" i="18"/>
  <c r="E36" i="18" a="1"/>
  <c r="E36" i="18" s="1"/>
  <c r="N12" i="18" s="1"/>
  <c r="BH18" i="18"/>
  <c r="BH7" i="18"/>
  <c r="E43" i="18" a="1"/>
  <c r="E43" i="18" s="1"/>
  <c r="N19" i="18" s="1"/>
  <c r="AM24" i="18"/>
  <c r="AC17" i="18"/>
  <c r="BC17" i="18" s="1"/>
  <c r="AC26" i="18"/>
  <c r="BC26" i="18" s="1"/>
  <c r="X15" i="22"/>
  <c r="AX15" i="22" s="1"/>
  <c r="Y25" i="24"/>
  <c r="Y11" i="24"/>
  <c r="AY11" i="24" s="1"/>
  <c r="AL26" i="17"/>
  <c r="AM22" i="17"/>
  <c r="Y14" i="17"/>
  <c r="AY14" i="17" s="1"/>
  <c r="Y6" i="17"/>
  <c r="AY6" i="17" s="1"/>
  <c r="BF5" i="17"/>
  <c r="BE5" i="17" s="1"/>
  <c r="BF16" i="17"/>
  <c r="BE16" i="17" s="1"/>
  <c r="Y11" i="17"/>
  <c r="AY11" i="17" s="1"/>
  <c r="BH10" i="17"/>
  <c r="E29" i="17" a="1"/>
  <c r="E29" i="17" s="1"/>
  <c r="N5" i="17" s="1"/>
  <c r="E47" i="17" a="1"/>
  <c r="E47" i="17" s="1"/>
  <c r="N23" i="17" s="1"/>
  <c r="AA14" i="17"/>
  <c r="BA14" i="17" s="1"/>
  <c r="AA17" i="17"/>
  <c r="BA17" i="17" s="1"/>
  <c r="AA19" i="17"/>
  <c r="BA19" i="17" s="1"/>
  <c r="AA7" i="17"/>
  <c r="BA7" i="17" s="1"/>
  <c r="AA13" i="17"/>
  <c r="BA13" i="17" s="1"/>
  <c r="AA15" i="17"/>
  <c r="BA15" i="17" s="1"/>
  <c r="AM6" i="17"/>
  <c r="M24" i="16"/>
  <c r="V7" i="16"/>
  <c r="AV7" i="16" s="1"/>
  <c r="V9" i="16"/>
  <c r="AV9" i="16" s="1"/>
  <c r="V18" i="16"/>
  <c r="AV18" i="16" s="1"/>
  <c r="V14" i="16"/>
  <c r="AV14" i="16" s="1"/>
  <c r="V23" i="16"/>
  <c r="AV23" i="16" s="1"/>
  <c r="BG12" i="16"/>
  <c r="M12" i="16"/>
  <c r="M23" i="16"/>
  <c r="BG23" i="16"/>
  <c r="Y25" i="16"/>
  <c r="AM15" i="16"/>
  <c r="AL15" i="16"/>
  <c r="AM13" i="16"/>
  <c r="AL13" i="16"/>
  <c r="AM16" i="16"/>
  <c r="AL16" i="16"/>
  <c r="AL23" i="16"/>
  <c r="AM23" i="16"/>
  <c r="W11" i="16"/>
  <c r="AW11" i="16" s="1"/>
  <c r="W10" i="16"/>
  <c r="AW10" i="16" s="1"/>
  <c r="X13" i="17"/>
  <c r="AX13" i="17" s="1"/>
  <c r="Z19" i="17"/>
  <c r="AZ19" i="17" s="1"/>
  <c r="AC16" i="16"/>
  <c r="BC16" i="16" s="1"/>
  <c r="AC24" i="16"/>
  <c r="BC24" i="16" s="1"/>
  <c r="AC19" i="16"/>
  <c r="BC19" i="16" s="1"/>
  <c r="BH24" i="18"/>
  <c r="AM12" i="16"/>
  <c r="AL12" i="16"/>
  <c r="AL14" i="16"/>
  <c r="AM14" i="16"/>
  <c r="AL24" i="16"/>
  <c r="AM24" i="16"/>
  <c r="AD5" i="32"/>
  <c r="E40" i="27" a="1"/>
  <c r="E40" i="27" s="1"/>
  <c r="N16" i="27" s="1"/>
  <c r="AB21" i="26"/>
  <c r="BB21" i="26" s="1"/>
  <c r="E50" i="27" a="1"/>
  <c r="E50" i="27" s="1"/>
  <c r="N26" i="27" s="1"/>
  <c r="X25" i="28"/>
  <c r="AB21" i="29"/>
  <c r="BB21" i="29" s="1"/>
  <c r="Z14" i="26"/>
  <c r="AZ14" i="26" s="1"/>
  <c r="X11" i="28"/>
  <c r="AX11" i="28" s="1"/>
  <c r="AB18" i="29"/>
  <c r="BB18" i="29" s="1"/>
  <c r="X7" i="28"/>
  <c r="AX7" i="28" s="1"/>
  <c r="M8" i="22"/>
  <c r="M7" i="22"/>
  <c r="X17" i="21"/>
  <c r="AX17" i="21" s="1"/>
  <c r="X26" i="21"/>
  <c r="AX26" i="21" s="1"/>
  <c r="E47" i="21" a="1"/>
  <c r="E47" i="21" s="1"/>
  <c r="N23" i="21" s="1"/>
  <c r="E46" i="21" a="1"/>
  <c r="E46" i="21" s="1"/>
  <c r="N22" i="21" s="1"/>
  <c r="BH22" i="20"/>
  <c r="E46" i="22" a="1"/>
  <c r="E46" i="22" s="1"/>
  <c r="N22" i="22" s="1"/>
  <c r="M9" i="19"/>
  <c r="M12" i="19"/>
  <c r="M13" i="19"/>
  <c r="Y18" i="19"/>
  <c r="AY18" i="19" s="1"/>
  <c r="BF11" i="19"/>
  <c r="BE11" i="19" s="1"/>
  <c r="BH6" i="19"/>
  <c r="BH5" i="19"/>
  <c r="W17" i="21"/>
  <c r="AW17" i="21" s="1"/>
  <c r="W25" i="21"/>
  <c r="E32" i="18" a="1"/>
  <c r="E32" i="18" s="1"/>
  <c r="N8" i="18" s="1"/>
  <c r="E44" i="18" a="1"/>
  <c r="E44" i="18" s="1"/>
  <c r="N20" i="18" s="1"/>
  <c r="E49" i="18" a="1"/>
  <c r="E49" i="18" s="1"/>
  <c r="N25" i="18" s="1"/>
  <c r="BH5" i="18"/>
  <c r="BH11" i="18"/>
  <c r="BH21" i="18"/>
  <c r="BF13" i="18"/>
  <c r="BE13" i="18" s="1"/>
  <c r="BF18" i="18"/>
  <c r="BE18" i="18" s="1"/>
  <c r="AL8" i="18"/>
  <c r="AL11" i="18"/>
  <c r="AC19" i="28"/>
  <c r="BC19" i="28" s="1"/>
  <c r="W25" i="19"/>
  <c r="Z9" i="18"/>
  <c r="AZ9" i="18" s="1"/>
  <c r="Z10" i="18"/>
  <c r="AZ10" i="18" s="1"/>
  <c r="AA11" i="18"/>
  <c r="BA11" i="18" s="1"/>
  <c r="AA25" i="18"/>
  <c r="AM17" i="17"/>
  <c r="Y7" i="17"/>
  <c r="AY7" i="17" s="1"/>
  <c r="BF18" i="17"/>
  <c r="BE18" i="17" s="1"/>
  <c r="E42" i="17" a="1"/>
  <c r="E42" i="17" s="1"/>
  <c r="N18" i="17" s="1"/>
  <c r="E33" i="17" a="1"/>
  <c r="E33" i="17" s="1"/>
  <c r="N9" i="17" s="1"/>
  <c r="E37" i="17" a="1"/>
  <c r="E37" i="17" s="1"/>
  <c r="N13" i="17" s="1"/>
  <c r="E32" i="17" a="1"/>
  <c r="E32" i="17" s="1"/>
  <c r="N8" i="17" s="1"/>
  <c r="E50" i="17" a="1"/>
  <c r="E50" i="17" s="1"/>
  <c r="N26" i="17" s="1"/>
  <c r="W7" i="17"/>
  <c r="AW7" i="17" s="1"/>
  <c r="BF6" i="17"/>
  <c r="BE6" i="17" s="1"/>
  <c r="BF17" i="17"/>
  <c r="BE17" i="17" s="1"/>
  <c r="W14" i="17"/>
  <c r="AW14" i="17" s="1"/>
  <c r="AA25" i="17"/>
  <c r="BG20" i="16"/>
  <c r="BF5" i="16"/>
  <c r="BE5" i="16" s="1"/>
  <c r="BF11" i="16"/>
  <c r="BE11" i="16" s="1"/>
  <c r="BF10" i="16"/>
  <c r="BE10" i="16" s="1"/>
  <c r="BF19" i="16"/>
  <c r="BE19" i="16" s="1"/>
  <c r="BF6" i="16"/>
  <c r="BE6" i="16" s="1"/>
  <c r="BF15" i="16"/>
  <c r="BE15" i="16" s="1"/>
  <c r="BF24" i="16"/>
  <c r="BE24" i="16" s="1"/>
  <c r="Y16" i="16"/>
  <c r="AY16" i="16" s="1"/>
  <c r="Y8" i="16"/>
  <c r="AY8" i="16" s="1"/>
  <c r="Y21" i="16"/>
  <c r="AY21" i="16" s="1"/>
  <c r="Y17" i="16"/>
  <c r="AY17" i="16" s="1"/>
  <c r="Y26" i="16"/>
  <c r="AY26" i="16" s="1"/>
  <c r="AL10" i="16"/>
  <c r="AM10" i="16"/>
  <c r="AL5" i="16"/>
  <c r="AM5" i="16"/>
  <c r="AM18" i="16"/>
  <c r="AL18" i="16"/>
  <c r="AL26" i="16"/>
  <c r="AM26" i="16"/>
  <c r="W14" i="16"/>
  <c r="AW14" i="16" s="1"/>
  <c r="W17" i="16"/>
  <c r="AW17" i="16" s="1"/>
  <c r="W13" i="16"/>
  <c r="AW13" i="16" s="1"/>
  <c r="W6" i="16"/>
  <c r="AW6" i="16" s="1"/>
  <c r="W18" i="16"/>
  <c r="AW18" i="16" s="1"/>
  <c r="W22" i="16"/>
  <c r="AW22" i="16" s="1"/>
  <c r="M22" i="16"/>
  <c r="M26" i="16"/>
  <c r="AA11" i="22"/>
  <c r="BA11" i="22" s="1"/>
  <c r="M14" i="16"/>
  <c r="Z22" i="17"/>
  <c r="AZ22" i="17" s="1"/>
  <c r="AC18" i="16"/>
  <c r="BC18" i="16" s="1"/>
  <c r="AC26" i="16"/>
  <c r="BC26" i="16" s="1"/>
  <c r="AC12" i="16"/>
  <c r="BG6" i="30"/>
  <c r="E41" i="29" a="1"/>
  <c r="E41" i="29" s="1"/>
  <c r="N17" i="29" s="1"/>
  <c r="BG19" i="30"/>
  <c r="AC10" i="31"/>
  <c r="BC10" i="31" s="1"/>
  <c r="AA8" i="29"/>
  <c r="BA8" i="29" s="1"/>
  <c r="AC23" i="28"/>
  <c r="BC23" i="28" s="1"/>
  <c r="E48" i="22" a="1"/>
  <c r="E48" i="22" s="1"/>
  <c r="N24" i="22" s="1"/>
  <c r="E35" i="22" a="1"/>
  <c r="E35" i="22" s="1"/>
  <c r="N11" i="22" s="1"/>
  <c r="BH15" i="20"/>
  <c r="E30" i="22" a="1"/>
  <c r="E30" i="22" s="1"/>
  <c r="N6" i="22" s="1"/>
  <c r="E31" i="22" a="1"/>
  <c r="E31" i="22" s="1"/>
  <c r="N7" i="22" s="1"/>
  <c r="V13" i="20"/>
  <c r="AV13" i="20" s="1"/>
  <c r="BF18" i="19"/>
  <c r="BE18" i="19" s="1"/>
  <c r="BH11" i="19"/>
  <c r="V21" i="22"/>
  <c r="AV21" i="22" s="1"/>
  <c r="W22" i="21"/>
  <c r="AW22" i="21" s="1"/>
  <c r="AA24" i="30"/>
  <c r="BA24" i="30" s="1"/>
  <c r="E30" i="18" a="1"/>
  <c r="E30" i="18" s="1"/>
  <c r="N6" i="18" s="1"/>
  <c r="Z11" i="18"/>
  <c r="AZ11" i="18" s="1"/>
  <c r="Z14" i="18"/>
  <c r="AZ14" i="18" s="1"/>
  <c r="Z23" i="18"/>
  <c r="AZ23" i="18" s="1"/>
  <c r="Z19" i="18"/>
  <c r="AZ19" i="18" s="1"/>
  <c r="AA22" i="18"/>
  <c r="BA22" i="18" s="1"/>
  <c r="AL25" i="17"/>
  <c r="E40" i="17" a="1"/>
  <c r="E40" i="17" s="1"/>
  <c r="N16" i="17" s="1"/>
  <c r="E35" i="17" a="1"/>
  <c r="E35" i="17" s="1"/>
  <c r="N11" i="17" s="1"/>
  <c r="BF20" i="17"/>
  <c r="BE20" i="17" s="1"/>
  <c r="V22" i="16"/>
  <c r="AV22" i="16" s="1"/>
  <c r="V13" i="16"/>
  <c r="AV13" i="16" s="1"/>
  <c r="BF23" i="16"/>
  <c r="BE23" i="16" s="1"/>
  <c r="V12" i="16"/>
  <c r="V21" i="16"/>
  <c r="AV21" i="16" s="1"/>
  <c r="V8" i="16"/>
  <c r="AV8" i="16" s="1"/>
  <c r="V17" i="16"/>
  <c r="AV17" i="16" s="1"/>
  <c r="V26" i="16"/>
  <c r="AV26" i="16" s="1"/>
  <c r="M15" i="16"/>
  <c r="BG15" i="16"/>
  <c r="Y15" i="16"/>
  <c r="AY15" i="16" s="1"/>
  <c r="Y13" i="16"/>
  <c r="AY13" i="16" s="1"/>
  <c r="AL17" i="16"/>
  <c r="AM17" i="16"/>
  <c r="AL7" i="16"/>
  <c r="AM7" i="16"/>
  <c r="AL21" i="16"/>
  <c r="AM21" i="16"/>
  <c r="AL25" i="16"/>
  <c r="AM25" i="16"/>
  <c r="W21" i="16"/>
  <c r="AW21" i="16" s="1"/>
  <c r="W12" i="16"/>
  <c r="X10" i="17"/>
  <c r="AX10" i="17" s="1"/>
  <c r="AC15" i="19"/>
  <c r="BC15" i="19" s="1"/>
  <c r="AC5" i="21"/>
  <c r="BC5" i="21" s="1"/>
  <c r="AC22" i="16"/>
  <c r="BC22" i="16" s="1"/>
  <c r="AC11" i="31"/>
  <c r="BC11" i="31" s="1"/>
  <c r="BH19" i="29"/>
  <c r="E42" i="28" a="1"/>
  <c r="E42" i="28" s="1"/>
  <c r="N18" i="28" s="1"/>
  <c r="E34" i="30" a="1"/>
  <c r="E34" i="30" s="1"/>
  <c r="N10" i="30" s="1"/>
  <c r="Z7" i="30"/>
  <c r="AZ7" i="30" s="1"/>
  <c r="BG26" i="24"/>
  <c r="M23" i="22"/>
  <c r="E49" i="22" a="1"/>
  <c r="E49" i="22" s="1"/>
  <c r="N25" i="22" s="1"/>
  <c r="E44" i="22" a="1"/>
  <c r="E44" i="22" s="1"/>
  <c r="N20" i="22" s="1"/>
  <c r="Y11" i="20"/>
  <c r="AY11" i="20" s="1"/>
  <c r="Y17" i="20"/>
  <c r="AY17" i="20" s="1"/>
  <c r="BH7" i="19"/>
  <c r="BH14" i="19"/>
  <c r="W8" i="31"/>
  <c r="AW8" i="31" s="1"/>
  <c r="BH14" i="18"/>
  <c r="AL19" i="17"/>
  <c r="BH26" i="17"/>
  <c r="AC9" i="17"/>
  <c r="BC9" i="17" s="1"/>
  <c r="E30" i="17" a="1"/>
  <c r="E30" i="17" s="1"/>
  <c r="N6" i="17" s="1"/>
  <c r="E38" i="17" a="1"/>
  <c r="E38" i="17" s="1"/>
  <c r="N14" i="17" s="1"/>
  <c r="BF22" i="17"/>
  <c r="BE22" i="17" s="1"/>
  <c r="BF9" i="17"/>
  <c r="BE9" i="17" s="1"/>
  <c r="BF24" i="17"/>
  <c r="BE24" i="17" s="1"/>
  <c r="BF8" i="17"/>
  <c r="BE8" i="17" s="1"/>
  <c r="AM12" i="17"/>
  <c r="X7" i="18"/>
  <c r="AX7" i="18" s="1"/>
  <c r="BF14" i="16"/>
  <c r="BE14" i="16" s="1"/>
  <c r="AM19" i="16"/>
  <c r="AL19" i="16"/>
  <c r="AL9" i="16"/>
  <c r="AM9" i="16"/>
  <c r="AM20" i="16"/>
  <c r="AL20" i="16"/>
  <c r="Z13" i="17"/>
  <c r="AZ13" i="17" s="1"/>
  <c r="Z7" i="17"/>
  <c r="AZ7" i="17" s="1"/>
  <c r="AC5" i="16"/>
  <c r="BC5" i="16" s="1"/>
  <c r="AC13" i="16"/>
  <c r="BC13" i="16" s="1"/>
  <c r="AC21" i="16"/>
  <c r="BC21" i="16" s="1"/>
  <c r="AC23" i="19"/>
  <c r="BC23" i="19" s="1"/>
  <c r="AB11" i="28"/>
  <c r="BB11" i="28" s="1"/>
  <c r="Z8" i="30"/>
  <c r="AZ8" i="30" s="1"/>
  <c r="Z17" i="29"/>
  <c r="AZ17" i="29" s="1"/>
  <c r="Z7" i="26"/>
  <c r="AZ7" i="26" s="1"/>
  <c r="X13" i="28"/>
  <c r="AX13" i="28" s="1"/>
  <c r="AB15" i="29"/>
  <c r="BB15" i="29" s="1"/>
  <c r="BF13" i="21"/>
  <c r="BE13" i="21" s="1"/>
  <c r="W13" i="20"/>
  <c r="AW13" i="20" s="1"/>
  <c r="W9" i="20"/>
  <c r="AW9" i="20" s="1"/>
  <c r="AB6" i="20"/>
  <c r="BB6" i="20" s="1"/>
  <c r="M12" i="18"/>
  <c r="BH22" i="18"/>
  <c r="BF5" i="18"/>
  <c r="BE5" i="18" s="1"/>
  <c r="Y13" i="18"/>
  <c r="AY13" i="18" s="1"/>
  <c r="BF22" i="18"/>
  <c r="BE22" i="18" s="1"/>
  <c r="BF10" i="18"/>
  <c r="BE10" i="18" s="1"/>
  <c r="BF8" i="18"/>
  <c r="BE8" i="18" s="1"/>
  <c r="BF6" i="18"/>
  <c r="BE6" i="18" s="1"/>
  <c r="BF15" i="18"/>
  <c r="BE15" i="18" s="1"/>
  <c r="BF24" i="18"/>
  <c r="BE24" i="18" s="1"/>
  <c r="AA8" i="18"/>
  <c r="BA8" i="18" s="1"/>
  <c r="Y10" i="24"/>
  <c r="AY10" i="24" s="1"/>
  <c r="X24" i="28"/>
  <c r="AX24" i="28" s="1"/>
  <c r="Y16" i="17"/>
  <c r="AY16" i="17" s="1"/>
  <c r="AC16" i="17"/>
  <c r="BC16" i="17" s="1"/>
  <c r="AM26" i="17"/>
  <c r="BG8" i="17"/>
  <c r="M8" i="17"/>
  <c r="BG13" i="17"/>
  <c r="M13" i="17"/>
  <c r="BG17" i="17"/>
  <c r="M17" i="17"/>
  <c r="W25" i="17"/>
  <c r="AL20" i="17"/>
  <c r="AL13" i="17"/>
  <c r="AL18" i="17"/>
  <c r="AA6" i="17"/>
  <c r="BA6" i="17" s="1"/>
  <c r="AM19" i="17"/>
  <c r="AL21" i="17"/>
  <c r="AM14" i="17"/>
  <c r="E46" i="28" a="1"/>
  <c r="E46" i="28" s="1"/>
  <c r="N22" i="28" s="1"/>
  <c r="E45" i="26" a="1"/>
  <c r="E45" i="26" s="1"/>
  <c r="N21" i="26" s="1"/>
  <c r="AA10" i="27"/>
  <c r="BA10" i="27" s="1"/>
  <c r="X9" i="20"/>
  <c r="AX9" i="20" s="1"/>
  <c r="V16" i="20"/>
  <c r="AV16" i="20" s="1"/>
  <c r="V18" i="20"/>
  <c r="AV18" i="20" s="1"/>
  <c r="Y7" i="19"/>
  <c r="AY7" i="19" s="1"/>
  <c r="Y23" i="19"/>
  <c r="AY23" i="19" s="1"/>
  <c r="BH12" i="18"/>
  <c r="M5" i="18"/>
  <c r="AL19" i="18"/>
  <c r="AL26" i="18"/>
  <c r="AL17" i="17"/>
  <c r="AM24" i="17"/>
  <c r="BG15" i="17"/>
  <c r="M15" i="17"/>
  <c r="BG11" i="17"/>
  <c r="M11" i="17"/>
  <c r="M19" i="17"/>
  <c r="BG19" i="17"/>
  <c r="AL16" i="17"/>
  <c r="AM9" i="17"/>
  <c r="AL9" i="17"/>
  <c r="AL5" i="17"/>
  <c r="AL6" i="17"/>
  <c r="AL15" i="17"/>
  <c r="AA16" i="28"/>
  <c r="BA16" i="28" s="1"/>
  <c r="BF21" i="21"/>
  <c r="BE21" i="21" s="1"/>
  <c r="E42" i="20" a="1"/>
  <c r="E42" i="20" s="1"/>
  <c r="N18" i="20" s="1"/>
  <c r="E45" i="20" a="1"/>
  <c r="E45" i="20" s="1"/>
  <c r="N21" i="20" s="1"/>
  <c r="Y7" i="20"/>
  <c r="AY7" i="20" s="1"/>
  <c r="M15" i="19"/>
  <c r="M14" i="18"/>
  <c r="M26" i="18"/>
  <c r="E47" i="18" a="1"/>
  <c r="E47" i="18" s="1"/>
  <c r="N23" i="18" s="1"/>
  <c r="BH9" i="18"/>
  <c r="BH16" i="18"/>
  <c r="BH25" i="18"/>
  <c r="E45" i="18" a="1"/>
  <c r="E45" i="18" s="1"/>
  <c r="N21" i="18" s="1"/>
  <c r="M22" i="18"/>
  <c r="AC6" i="18"/>
  <c r="BC6" i="18" s="1"/>
  <c r="AC23" i="18"/>
  <c r="BC23" i="18" s="1"/>
  <c r="AC16" i="18"/>
  <c r="BC16" i="18" s="1"/>
  <c r="AC25" i="18"/>
  <c r="AL6" i="18"/>
  <c r="AM21" i="18"/>
  <c r="AL14" i="18"/>
  <c r="AM16" i="18"/>
  <c r="AM7" i="18"/>
  <c r="X13" i="22"/>
  <c r="AX13" i="22" s="1"/>
  <c r="X8" i="22"/>
  <c r="AX8" i="22" s="1"/>
  <c r="E34" i="27" a="1"/>
  <c r="E34" i="27" s="1"/>
  <c r="N10" i="27" s="1"/>
  <c r="W13" i="27"/>
  <c r="AW13" i="27" s="1"/>
  <c r="X22" i="28"/>
  <c r="AX22" i="28" s="1"/>
  <c r="W11" i="19"/>
  <c r="AW11" i="19" s="1"/>
  <c r="W20" i="19"/>
  <c r="AW20" i="19" s="1"/>
  <c r="Y5" i="17"/>
  <c r="AY5" i="17" s="1"/>
  <c r="Y8" i="17"/>
  <c r="AY8" i="17" s="1"/>
  <c r="Y21" i="17"/>
  <c r="AY21" i="17" s="1"/>
  <c r="AC20" i="17"/>
  <c r="BC20" i="17" s="1"/>
  <c r="M7" i="17"/>
  <c r="BG7" i="17"/>
  <c r="BG16" i="17"/>
  <c r="M16" i="17"/>
  <c r="BG20" i="17"/>
  <c r="M20" i="17"/>
  <c r="BG21" i="17"/>
  <c r="M21" i="17"/>
  <c r="W22" i="17"/>
  <c r="AW22" i="17" s="1"/>
  <c r="W10" i="17"/>
  <c r="AW10" i="17" s="1"/>
  <c r="AA8" i="17"/>
  <c r="BA8" i="17" s="1"/>
  <c r="AD24" i="32"/>
  <c r="BG9" i="22"/>
  <c r="E49" i="21" a="1"/>
  <c r="E49" i="21" s="1"/>
  <c r="N25" i="21" s="1"/>
  <c r="Y11" i="21"/>
  <c r="AY11" i="21" s="1"/>
  <c r="Y21" i="21"/>
  <c r="AY21" i="21" s="1"/>
  <c r="X12" i="20"/>
  <c r="X26" i="26"/>
  <c r="AX26" i="26" s="1"/>
  <c r="E43" i="22" a="1"/>
  <c r="E43" i="22" s="1"/>
  <c r="N19" i="22" s="1"/>
  <c r="Z21" i="20"/>
  <c r="AZ21" i="20" s="1"/>
  <c r="Y6" i="19"/>
  <c r="AY6" i="19" s="1"/>
  <c r="W15" i="21"/>
  <c r="AW15" i="21" s="1"/>
  <c r="AL10" i="27"/>
  <c r="E32" i="22" a="1"/>
  <c r="E32" i="22" s="1"/>
  <c r="N8" i="22" s="1"/>
  <c r="E36" i="22" a="1"/>
  <c r="E36" i="22" s="1"/>
  <c r="N12" i="22" s="1"/>
  <c r="BG14" i="22"/>
  <c r="E38" i="22" a="1"/>
  <c r="E38" i="22" s="1"/>
  <c r="N14" i="22" s="1"/>
  <c r="E41" i="22" a="1"/>
  <c r="E41" i="22" s="1"/>
  <c r="N17" i="22" s="1"/>
  <c r="W10" i="26"/>
  <c r="AW10" i="26" s="1"/>
  <c r="W19" i="26"/>
  <c r="AW19" i="26" s="1"/>
  <c r="E46" i="27" a="1"/>
  <c r="E46" i="27" s="1"/>
  <c r="N22" i="27" s="1"/>
  <c r="W25" i="31"/>
  <c r="M15" i="18"/>
  <c r="M9" i="18"/>
  <c r="M16" i="18"/>
  <c r="E42" i="18" a="1"/>
  <c r="E42" i="18" s="1"/>
  <c r="N18" i="18" s="1"/>
  <c r="E50" i="18" a="1"/>
  <c r="E50" i="18" s="1"/>
  <c r="N26" i="18" s="1"/>
  <c r="BH15" i="18"/>
  <c r="BH17" i="18"/>
  <c r="BH10" i="18"/>
  <c r="BH20" i="18"/>
  <c r="E34" i="18" a="1"/>
  <c r="E34" i="18" s="1"/>
  <c r="N10" i="18" s="1"/>
  <c r="E31" i="18" a="1"/>
  <c r="E31" i="18" s="1"/>
  <c r="N7" i="18" s="1"/>
  <c r="AL15" i="18"/>
  <c r="AL9" i="18"/>
  <c r="AM22" i="18"/>
  <c r="AL18" i="18"/>
  <c r="BG26" i="18"/>
  <c r="AC25" i="28"/>
  <c r="Z13" i="18"/>
  <c r="AZ13" i="18" s="1"/>
  <c r="Y11" i="18"/>
  <c r="AY11" i="18" s="1"/>
  <c r="AA13" i="18"/>
  <c r="BA13" i="18" s="1"/>
  <c r="Y17" i="17"/>
  <c r="AY17" i="17" s="1"/>
  <c r="Y12" i="17"/>
  <c r="Y20" i="17"/>
  <c r="AY20" i="17" s="1"/>
  <c r="AL8" i="17"/>
  <c r="AC11" i="17"/>
  <c r="BC11" i="17" s="1"/>
  <c r="AC21" i="17"/>
  <c r="BC21" i="17" s="1"/>
  <c r="AC5" i="17"/>
  <c r="BC5" i="17" s="1"/>
  <c r="AC22" i="17"/>
  <c r="BC22" i="17" s="1"/>
  <c r="AC15" i="17"/>
  <c r="BC15" i="17" s="1"/>
  <c r="AC26" i="17"/>
  <c r="BC26" i="17" s="1"/>
  <c r="AL22" i="17"/>
  <c r="BG10" i="17"/>
  <c r="M10" i="17"/>
  <c r="BG14" i="17"/>
  <c r="M14" i="17"/>
  <c r="M9" i="17"/>
  <c r="BG9" i="17"/>
  <c r="M24" i="17"/>
  <c r="BG24" i="17"/>
  <c r="M23" i="17"/>
  <c r="BG23" i="17"/>
  <c r="W19" i="17"/>
  <c r="AW19" i="17" s="1"/>
  <c r="W11" i="17"/>
  <c r="AW11" i="17" s="1"/>
  <c r="W6" i="17"/>
  <c r="AW6" i="17" s="1"/>
  <c r="W13" i="17"/>
  <c r="AW13" i="17" s="1"/>
  <c r="AM25" i="17"/>
  <c r="AM23" i="17"/>
  <c r="AA16" i="17"/>
  <c r="BA16" i="17" s="1"/>
  <c r="AA26" i="17"/>
  <c r="BA26" i="17" s="1"/>
  <c r="AA18" i="17"/>
  <c r="BA18" i="17" s="1"/>
  <c r="AA20" i="17"/>
  <c r="BA20" i="17" s="1"/>
  <c r="AA24" i="17"/>
  <c r="BA24" i="17" s="1"/>
  <c r="X12" i="18"/>
  <c r="AL7" i="17"/>
  <c r="Z13" i="21"/>
  <c r="AZ13" i="21" s="1"/>
  <c r="AB23" i="20"/>
  <c r="BB23" i="20" s="1"/>
  <c r="AB10" i="20"/>
  <c r="BB10" i="20" s="1"/>
  <c r="AB8" i="20"/>
  <c r="BB8" i="20" s="1"/>
  <c r="AB12" i="20"/>
  <c r="X23" i="20"/>
  <c r="AX23" i="20" s="1"/>
  <c r="X5" i="20"/>
  <c r="AX5" i="20" s="1"/>
  <c r="X10" i="20"/>
  <c r="AX10" i="20" s="1"/>
  <c r="Y12" i="20"/>
  <c r="Y15" i="20"/>
  <c r="AY15" i="20" s="1"/>
  <c r="V14" i="20"/>
  <c r="AV14" i="20" s="1"/>
  <c r="V25" i="20"/>
  <c r="Z12" i="20"/>
  <c r="AB8" i="21"/>
  <c r="BB8" i="21" s="1"/>
  <c r="AB5" i="23"/>
  <c r="BB5" i="23" s="1"/>
  <c r="AC8" i="28"/>
  <c r="BC8" i="28" s="1"/>
  <c r="W8" i="21"/>
  <c r="AW8" i="21" s="1"/>
  <c r="W9" i="21"/>
  <c r="AW9" i="21" s="1"/>
  <c r="E39" i="18" a="1"/>
  <c r="E39" i="18" s="1"/>
  <c r="N15" i="18" s="1"/>
  <c r="BG11" i="18"/>
  <c r="BG21" i="18"/>
  <c r="M8" i="18"/>
  <c r="BF12" i="19"/>
  <c r="BE12" i="19" s="1"/>
  <c r="W19" i="19"/>
  <c r="AW19" i="19" s="1"/>
  <c r="W24" i="19"/>
  <c r="AW24" i="19" s="1"/>
  <c r="W10" i="19"/>
  <c r="AW10" i="19" s="1"/>
  <c r="BF6" i="19"/>
  <c r="BE6" i="19" s="1"/>
  <c r="Z8" i="18"/>
  <c r="AZ8" i="18" s="1"/>
  <c r="Z20" i="18"/>
  <c r="AZ20" i="18" s="1"/>
  <c r="AA9" i="18"/>
  <c r="BA9" i="18" s="1"/>
  <c r="AA18" i="18"/>
  <c r="BA18" i="18" s="1"/>
  <c r="Y24" i="17"/>
  <c r="AY24" i="17" s="1"/>
  <c r="Y19" i="17"/>
  <c r="AY19" i="17" s="1"/>
  <c r="Y26" i="17"/>
  <c r="AY26" i="17" s="1"/>
  <c r="Y9" i="17"/>
  <c r="AY9" i="17" s="1"/>
  <c r="AC25" i="17"/>
  <c r="M18" i="17"/>
  <c r="BG18" i="17"/>
  <c r="BG6" i="17"/>
  <c r="M6" i="17"/>
  <c r="BG25" i="17"/>
  <c r="M25" i="17"/>
  <c r="W9" i="17"/>
  <c r="AW9" i="17" s="1"/>
  <c r="W16" i="17"/>
  <c r="AW16" i="17" s="1"/>
  <c r="AA21" i="17"/>
  <c r="BA21" i="17" s="1"/>
  <c r="AM10" i="17"/>
  <c r="AL10" i="17"/>
  <c r="AB11" i="30"/>
  <c r="BB11" i="30" s="1"/>
  <c r="AB10" i="30"/>
  <c r="BB10" i="30" s="1"/>
  <c r="X12" i="26"/>
  <c r="BH25" i="21"/>
  <c r="E37" i="22" a="1"/>
  <c r="E37" i="22" s="1"/>
  <c r="N13" i="22" s="1"/>
  <c r="AC23" i="26"/>
  <c r="BC23" i="26" s="1"/>
  <c r="X14" i="29"/>
  <c r="AX14" i="29" s="1"/>
  <c r="X5" i="27"/>
  <c r="AX5" i="27" s="1"/>
  <c r="AB24" i="23"/>
  <c r="BB24" i="23" s="1"/>
  <c r="W18" i="30"/>
  <c r="AW18" i="30" s="1"/>
  <c r="AC10" i="26"/>
  <c r="BC10" i="26" s="1"/>
  <c r="W6" i="20"/>
  <c r="AW6" i="20" s="1"/>
  <c r="V7" i="20"/>
  <c r="AV7" i="20" s="1"/>
  <c r="Z16" i="20"/>
  <c r="AZ16" i="20" s="1"/>
  <c r="BH13" i="18"/>
  <c r="BH19" i="18"/>
  <c r="BG8" i="19"/>
  <c r="BG18" i="18"/>
  <c r="W23" i="26"/>
  <c r="AW23" i="26" s="1"/>
  <c r="W11" i="27"/>
  <c r="AW11" i="27" s="1"/>
  <c r="AC6" i="28"/>
  <c r="BC6" i="28" s="1"/>
  <c r="AA14" i="30"/>
  <c r="BA14" i="30" s="1"/>
  <c r="W10" i="30"/>
  <c r="AW10" i="30" s="1"/>
  <c r="W13" i="31"/>
  <c r="AW13" i="31" s="1"/>
  <c r="W13" i="19"/>
  <c r="AW13" i="19" s="1"/>
  <c r="Z24" i="18"/>
  <c r="AZ24" i="18" s="1"/>
  <c r="BF12" i="18"/>
  <c r="BE12" i="18" s="1"/>
  <c r="BF21" i="18"/>
  <c r="BE21" i="18" s="1"/>
  <c r="BF25" i="18"/>
  <c r="BE25" i="18" s="1"/>
  <c r="BF7" i="18"/>
  <c r="BE7" i="18" s="1"/>
  <c r="BF23" i="18"/>
  <c r="BE23" i="18" s="1"/>
  <c r="Y5" i="18"/>
  <c r="AY5" i="18" s="1"/>
  <c r="Y14" i="18"/>
  <c r="AY14" i="18" s="1"/>
  <c r="BF19" i="18"/>
  <c r="BE19" i="18" s="1"/>
  <c r="Y22" i="17"/>
  <c r="AY22" i="17" s="1"/>
  <c r="AC12" i="17"/>
  <c r="AC23" i="17"/>
  <c r="BC23" i="17" s="1"/>
  <c r="AC13" i="17"/>
  <c r="BC13" i="17" s="1"/>
  <c r="AC6" i="17"/>
  <c r="BC6" i="17" s="1"/>
  <c r="AC17" i="17"/>
  <c r="BC17" i="17" s="1"/>
  <c r="AC10" i="17"/>
  <c r="BC10" i="17" s="1"/>
  <c r="BG5" i="17"/>
  <c r="M5" i="17"/>
  <c r="BG12" i="17"/>
  <c r="M12" i="17"/>
  <c r="M22" i="17"/>
  <c r="BG22" i="17"/>
  <c r="BG26" i="17"/>
  <c r="M26" i="17"/>
  <c r="W8" i="17"/>
  <c r="AW8" i="17" s="1"/>
  <c r="W18" i="17"/>
  <c r="AW18" i="17" s="1"/>
  <c r="W24" i="17"/>
  <c r="AW24" i="17" s="1"/>
  <c r="AA12" i="17"/>
  <c r="AA5" i="17"/>
  <c r="BA5" i="17" s="1"/>
  <c r="AA11" i="17"/>
  <c r="BA11" i="17" s="1"/>
  <c r="AA22" i="17"/>
  <c r="BA22" i="17" s="1"/>
  <c r="AM11" i="17"/>
  <c r="AL11" i="17"/>
  <c r="BG17" i="27"/>
  <c r="AM10" i="27"/>
  <c r="V11" i="30"/>
  <c r="AV11" i="30" s="1"/>
  <c r="AA11" i="27"/>
  <c r="BA11" i="27" s="1"/>
  <c r="Z16" i="22"/>
  <c r="AZ16" i="22" s="1"/>
  <c r="Z22" i="22"/>
  <c r="AZ22" i="22" s="1"/>
  <c r="Y5" i="22"/>
  <c r="AY5" i="22" s="1"/>
  <c r="Y23" i="22"/>
  <c r="AY23" i="22" s="1"/>
  <c r="Y20" i="22"/>
  <c r="AY20" i="22" s="1"/>
  <c r="W12" i="19"/>
  <c r="Y12" i="19"/>
  <c r="BF25" i="19"/>
  <c r="BE25" i="19" s="1"/>
  <c r="BG7" i="18"/>
  <c r="M7" i="18"/>
  <c r="AM15" i="18"/>
  <c r="BG15" i="18"/>
  <c r="AL23" i="18"/>
  <c r="X5" i="22"/>
  <c r="AX5" i="22" s="1"/>
  <c r="W21" i="19"/>
  <c r="AW21" i="19" s="1"/>
  <c r="Y23" i="18"/>
  <c r="AY23" i="18" s="1"/>
  <c r="AA26" i="18"/>
  <c r="BA26" i="18" s="1"/>
  <c r="E38" i="29" a="1"/>
  <c r="E38" i="29" s="1"/>
  <c r="N14" i="29" s="1"/>
  <c r="BG14" i="27"/>
  <c r="W5" i="28"/>
  <c r="AW5" i="28" s="1"/>
  <c r="V18" i="30"/>
  <c r="AV18" i="30" s="1"/>
  <c r="BF13" i="24"/>
  <c r="BE13" i="24" s="1"/>
  <c r="AM5" i="24"/>
  <c r="E43" i="24" a="1"/>
  <c r="E43" i="24" s="1"/>
  <c r="N19" i="24" s="1"/>
  <c r="E35" i="23" a="1"/>
  <c r="E35" i="23" s="1"/>
  <c r="N11" i="23" s="1"/>
  <c r="AA26" i="28"/>
  <c r="BA26" i="28" s="1"/>
  <c r="AA7" i="29"/>
  <c r="BA7" i="29" s="1"/>
  <c r="AB20" i="29"/>
  <c r="BB20" i="29" s="1"/>
  <c r="AA12" i="29"/>
  <c r="E33" i="30" a="1"/>
  <c r="E33" i="30" s="1"/>
  <c r="N9" i="30" s="1"/>
  <c r="BH23" i="21"/>
  <c r="BF14" i="21"/>
  <c r="BE14" i="21" s="1"/>
  <c r="E31" i="21" a="1"/>
  <c r="E31" i="21" s="1"/>
  <c r="N7" i="21" s="1"/>
  <c r="Y18" i="21"/>
  <c r="AY18" i="21" s="1"/>
  <c r="AC21" i="26"/>
  <c r="BC21" i="26" s="1"/>
  <c r="AC22" i="20"/>
  <c r="BC22" i="20" s="1"/>
  <c r="M16" i="19"/>
  <c r="W6" i="19"/>
  <c r="AW6" i="19" s="1"/>
  <c r="X17" i="28"/>
  <c r="AX17" i="28" s="1"/>
  <c r="AC18" i="28"/>
  <c r="BC18" i="28" s="1"/>
  <c r="W20" i="21"/>
  <c r="AW20" i="21" s="1"/>
  <c r="W16" i="21"/>
  <c r="AW16" i="21" s="1"/>
  <c r="BG12" i="22"/>
  <c r="BG16" i="22"/>
  <c r="BG22" i="22"/>
  <c r="Z22" i="30"/>
  <c r="AZ22" i="30" s="1"/>
  <c r="AB25" i="26"/>
  <c r="W11" i="26"/>
  <c r="AW11" i="26" s="1"/>
  <c r="E48" i="27" a="1"/>
  <c r="E48" i="27" s="1"/>
  <c r="N24" i="27" s="1"/>
  <c r="E45" i="27" a="1"/>
  <c r="E45" i="27" s="1"/>
  <c r="N21" i="27" s="1"/>
  <c r="AC9" i="28"/>
  <c r="BC9" i="28" s="1"/>
  <c r="W24" i="31"/>
  <c r="AW24" i="31" s="1"/>
  <c r="BG14" i="18"/>
  <c r="M20" i="18"/>
  <c r="AC18" i="18"/>
  <c r="BC18" i="18" s="1"/>
  <c r="AC12" i="18"/>
  <c r="AC20" i="18"/>
  <c r="BC20" i="18" s="1"/>
  <c r="AC15" i="18"/>
  <c r="BC15" i="18" s="1"/>
  <c r="AM11" i="18"/>
  <c r="AM9" i="18"/>
  <c r="M25" i="18"/>
  <c r="M6" i="18"/>
  <c r="BG16" i="18"/>
  <c r="X9" i="22"/>
  <c r="AX9" i="22" s="1"/>
  <c r="W9" i="27"/>
  <c r="AW9" i="27" s="1"/>
  <c r="W16" i="19"/>
  <c r="AW16" i="19" s="1"/>
  <c r="Y21" i="18"/>
  <c r="AY21" i="18" s="1"/>
  <c r="Y8" i="18"/>
  <c r="AY8" i="18" s="1"/>
  <c r="Y17" i="18"/>
  <c r="AY17" i="18" s="1"/>
  <c r="Y26" i="18"/>
  <c r="AY26" i="18" s="1"/>
  <c r="AA5" i="18"/>
  <c r="BA5" i="18" s="1"/>
  <c r="AA14" i="18"/>
  <c r="BA14" i="18" s="1"/>
  <c r="Y18" i="28"/>
  <c r="AY18" i="28" s="1"/>
  <c r="Z5" i="18"/>
  <c r="AZ5" i="18" s="1"/>
  <c r="E30" i="29" a="1"/>
  <c r="E30" i="29" s="1"/>
  <c r="N6" i="29" s="1"/>
  <c r="E31" i="29" a="1"/>
  <c r="E31" i="29" s="1"/>
  <c r="N7" i="29" s="1"/>
  <c r="AB26" i="26"/>
  <c r="BB26" i="26" s="1"/>
  <c r="AB10" i="26"/>
  <c r="BB10" i="26" s="1"/>
  <c r="AB19" i="30"/>
  <c r="BB19" i="30" s="1"/>
  <c r="AA11" i="23"/>
  <c r="BA11" i="23" s="1"/>
  <c r="W7" i="23"/>
  <c r="AW7" i="23" s="1"/>
  <c r="AC10" i="28"/>
  <c r="BC10" i="28" s="1"/>
  <c r="W11" i="31"/>
  <c r="AW11" i="31" s="1"/>
  <c r="X12" i="27"/>
  <c r="M9" i="22"/>
  <c r="BG8" i="22"/>
  <c r="BH14" i="21"/>
  <c r="E42" i="21" a="1"/>
  <c r="E42" i="21" s="1"/>
  <c r="N18" i="21" s="1"/>
  <c r="E38" i="21" a="1"/>
  <c r="E38" i="21" s="1"/>
  <c r="N14" i="21" s="1"/>
  <c r="E33" i="21" a="1"/>
  <c r="E33" i="21" s="1"/>
  <c r="N9" i="21" s="1"/>
  <c r="E48" i="21" a="1"/>
  <c r="E48" i="21" s="1"/>
  <c r="N24" i="21" s="1"/>
  <c r="AA19" i="21"/>
  <c r="BA19" i="21" s="1"/>
  <c r="AA15" i="21"/>
  <c r="BA15" i="21" s="1"/>
  <c r="W6" i="30"/>
  <c r="AW6" i="30" s="1"/>
  <c r="E44" i="27" a="1"/>
  <c r="E44" i="27" s="1"/>
  <c r="N20" i="27" s="1"/>
  <c r="AC11" i="26"/>
  <c r="BC11" i="26" s="1"/>
  <c r="X15" i="29"/>
  <c r="AX15" i="29" s="1"/>
  <c r="W23" i="30"/>
  <c r="AW23" i="30" s="1"/>
  <c r="AB23" i="23"/>
  <c r="BB23" i="23" s="1"/>
  <c r="X21" i="29"/>
  <c r="AX21" i="29" s="1"/>
  <c r="X6" i="29"/>
  <c r="AX6" i="29" s="1"/>
  <c r="AC6" i="26"/>
  <c r="BC6" i="26" s="1"/>
  <c r="AC12" i="26"/>
  <c r="AC26" i="26"/>
  <c r="BC26" i="26" s="1"/>
  <c r="AC8" i="26"/>
  <c r="BC8" i="26" s="1"/>
  <c r="BH26" i="20"/>
  <c r="M22" i="19"/>
  <c r="M18" i="19"/>
  <c r="M19" i="19"/>
  <c r="Y8" i="19"/>
  <c r="AY8" i="19" s="1"/>
  <c r="M5" i="19"/>
  <c r="AB10" i="21"/>
  <c r="BB10" i="21" s="1"/>
  <c r="AB25" i="23"/>
  <c r="V8" i="22"/>
  <c r="AV8" i="22" s="1"/>
  <c r="V6" i="22"/>
  <c r="AV6" i="22" s="1"/>
  <c r="W23" i="21"/>
  <c r="AW23" i="21" s="1"/>
  <c r="AL20" i="18"/>
  <c r="AM6" i="18"/>
  <c r="AC9" i="18"/>
  <c r="BC9" i="18" s="1"/>
  <c r="AC10" i="18"/>
  <c r="BC10" i="18" s="1"/>
  <c r="AC19" i="18"/>
  <c r="BC19" i="18" s="1"/>
  <c r="AM19" i="18"/>
  <c r="BG12" i="18"/>
  <c r="Z18" i="18"/>
  <c r="AZ18" i="18" s="1"/>
  <c r="Z17" i="18"/>
  <c r="AZ17" i="18" s="1"/>
  <c r="Z26" i="18"/>
  <c r="AZ26" i="18" s="1"/>
  <c r="Z22" i="18"/>
  <c r="AZ22" i="18" s="1"/>
  <c r="Y22" i="18"/>
  <c r="AY22" i="18" s="1"/>
  <c r="Y10" i="18"/>
  <c r="AY10" i="18" s="1"/>
  <c r="Y6" i="18"/>
  <c r="AY6" i="18" s="1"/>
  <c r="AA7" i="18"/>
  <c r="BA7" i="18" s="1"/>
  <c r="AA6" i="18"/>
  <c r="BA6" i="18" s="1"/>
  <c r="AA15" i="18"/>
  <c r="BA15" i="18" s="1"/>
  <c r="AA24" i="18"/>
  <c r="BA24" i="18" s="1"/>
  <c r="Z7" i="22"/>
  <c r="AZ7" i="22" s="1"/>
  <c r="Y9" i="20"/>
  <c r="AY9" i="20" s="1"/>
  <c r="AA21" i="18"/>
  <c r="BA21" i="18" s="1"/>
  <c r="BG7" i="29"/>
  <c r="BG25" i="27"/>
  <c r="Z12" i="29"/>
  <c r="Z8" i="29"/>
  <c r="AZ8" i="29" s="1"/>
  <c r="Z17" i="30"/>
  <c r="AZ17" i="30" s="1"/>
  <c r="E40" i="26" a="1"/>
  <c r="E40" i="26" s="1"/>
  <c r="N16" i="26" s="1"/>
  <c r="X23" i="26"/>
  <c r="AX23" i="26" s="1"/>
  <c r="E45" i="21" a="1"/>
  <c r="E45" i="21" s="1"/>
  <c r="N21" i="21" s="1"/>
  <c r="E37" i="21" a="1"/>
  <c r="E37" i="21" s="1"/>
  <c r="N13" i="21" s="1"/>
  <c r="AA12" i="21"/>
  <c r="AA12" i="28"/>
  <c r="V21" i="24"/>
  <c r="AV21" i="24" s="1"/>
  <c r="V5" i="24"/>
  <c r="AV5" i="24" s="1"/>
  <c r="AA21" i="28"/>
  <c r="BA21" i="28" s="1"/>
  <c r="W14" i="30"/>
  <c r="AW14" i="30" s="1"/>
  <c r="AC26" i="24"/>
  <c r="BC26" i="24" s="1"/>
  <c r="AC5" i="24"/>
  <c r="BC5" i="24" s="1"/>
  <c r="AB19" i="21"/>
  <c r="BB19" i="21" s="1"/>
  <c r="BG9" i="18"/>
  <c r="AM8" i="18"/>
  <c r="AC5" i="18"/>
  <c r="BC5" i="18" s="1"/>
  <c r="AC14" i="18"/>
  <c r="BC14" i="18" s="1"/>
  <c r="AC21" i="18"/>
  <c r="BC21" i="18" s="1"/>
  <c r="AL21" i="18"/>
  <c r="M10" i="18"/>
  <c r="M17" i="18"/>
  <c r="Z7" i="18"/>
  <c r="AZ7" i="18" s="1"/>
  <c r="Z21" i="18"/>
  <c r="AZ21" i="18" s="1"/>
  <c r="Y16" i="18"/>
  <c r="AY16" i="18" s="1"/>
  <c r="Y7" i="18"/>
  <c r="AY7" i="18" s="1"/>
  <c r="Y20" i="18"/>
  <c r="AY20" i="18" s="1"/>
  <c r="AA10" i="18"/>
  <c r="BA10" i="18" s="1"/>
  <c r="AA20" i="18"/>
  <c r="BA20" i="18" s="1"/>
  <c r="AC7" i="18"/>
  <c r="BC7" i="18" s="1"/>
  <c r="AA12" i="18"/>
  <c r="E47" i="29" a="1"/>
  <c r="E47" i="29" s="1"/>
  <c r="N23" i="29" s="1"/>
  <c r="BH21" i="27"/>
  <c r="Z9" i="30"/>
  <c r="AZ9" i="30" s="1"/>
  <c r="AB12" i="30"/>
  <c r="AB6" i="26"/>
  <c r="BB6" i="26" s="1"/>
  <c r="AA16" i="27"/>
  <c r="BA16" i="27" s="1"/>
  <c r="M23" i="24"/>
  <c r="Y14" i="27"/>
  <c r="AY14" i="27" s="1"/>
  <c r="Z23" i="22"/>
  <c r="AZ23" i="22" s="1"/>
  <c r="Y8" i="22"/>
  <c r="AY8" i="22" s="1"/>
  <c r="BG21" i="22"/>
  <c r="E50" i="21" a="1"/>
  <c r="E50" i="21" s="1"/>
  <c r="N26" i="21" s="1"/>
  <c r="E35" i="21" a="1"/>
  <c r="E35" i="21" s="1"/>
  <c r="N11" i="21" s="1"/>
  <c r="E40" i="21" a="1"/>
  <c r="E40" i="21" s="1"/>
  <c r="N16" i="21" s="1"/>
  <c r="W17" i="30"/>
  <c r="AW17" i="30" s="1"/>
  <c r="AA14" i="28"/>
  <c r="BA14" i="28" s="1"/>
  <c r="BG10" i="28"/>
  <c r="E49" i="27" a="1"/>
  <c r="E49" i="27" s="1"/>
  <c r="N25" i="27" s="1"/>
  <c r="W17" i="20"/>
  <c r="AW17" i="20" s="1"/>
  <c r="W14" i="20"/>
  <c r="AW14" i="20" s="1"/>
  <c r="W20" i="20"/>
  <c r="AW20" i="20" s="1"/>
  <c r="W7" i="20"/>
  <c r="AW7" i="20" s="1"/>
  <c r="AC21" i="20"/>
  <c r="BC21" i="20" s="1"/>
  <c r="BH21" i="20"/>
  <c r="M20" i="19"/>
  <c r="Y11" i="19"/>
  <c r="AY11" i="19" s="1"/>
  <c r="BF21" i="19"/>
  <c r="BE21" i="19" s="1"/>
  <c r="AC11" i="18"/>
  <c r="BC11" i="18" s="1"/>
  <c r="AC13" i="18"/>
  <c r="BC13" i="18" s="1"/>
  <c r="W8" i="19"/>
  <c r="AW8" i="19" s="1"/>
  <c r="W23" i="19"/>
  <c r="AW23" i="19" s="1"/>
  <c r="Z16" i="18"/>
  <c r="AZ16" i="18" s="1"/>
  <c r="Z25" i="18"/>
  <c r="Y24" i="18"/>
  <c r="AY24" i="18" s="1"/>
  <c r="Y15" i="18"/>
  <c r="AY15" i="18" s="1"/>
  <c r="Y19" i="18"/>
  <c r="AY19" i="18" s="1"/>
  <c r="E43" i="29" a="1"/>
  <c r="E43" i="29" s="1"/>
  <c r="N19" i="29" s="1"/>
  <c r="BG15" i="27"/>
  <c r="BG23" i="27"/>
  <c r="E38" i="26" a="1"/>
  <c r="E38" i="26" s="1"/>
  <c r="N14" i="26" s="1"/>
  <c r="AB22" i="26"/>
  <c r="BB22" i="26" s="1"/>
  <c r="AL23" i="27"/>
  <c r="AL20" i="24"/>
  <c r="BG24" i="24"/>
  <c r="BG17" i="24"/>
  <c r="Z16" i="26"/>
  <c r="AZ16" i="26" s="1"/>
  <c r="X26" i="27"/>
  <c r="AX26" i="27" s="1"/>
  <c r="X23" i="27"/>
  <c r="AX23" i="27" s="1"/>
  <c r="X20" i="28"/>
  <c r="AX20" i="28" s="1"/>
  <c r="X5" i="21"/>
  <c r="AX5" i="21" s="1"/>
  <c r="BF9" i="21"/>
  <c r="BE9" i="21" s="1"/>
  <c r="X22" i="21"/>
  <c r="AX22" i="21" s="1"/>
  <c r="BF6" i="21"/>
  <c r="BE6" i="21" s="1"/>
  <c r="AA17" i="21"/>
  <c r="BA17" i="21" s="1"/>
  <c r="BF22" i="21"/>
  <c r="BE22" i="21" s="1"/>
  <c r="V23" i="24"/>
  <c r="AV23" i="24" s="1"/>
  <c r="V22" i="24"/>
  <c r="AV22" i="24" s="1"/>
  <c r="V14" i="24"/>
  <c r="AV14" i="24" s="1"/>
  <c r="AC13" i="26"/>
  <c r="BC13" i="26" s="1"/>
  <c r="AA18" i="28"/>
  <c r="BA18" i="28" s="1"/>
  <c r="AB23" i="30"/>
  <c r="BB23" i="30" s="1"/>
  <c r="AB19" i="23"/>
  <c r="BB19" i="23" s="1"/>
  <c r="W23" i="20"/>
  <c r="AW23" i="20" s="1"/>
  <c r="W22" i="20"/>
  <c r="AW22" i="20" s="1"/>
  <c r="BH18" i="20"/>
  <c r="BH25" i="20"/>
  <c r="M21" i="22"/>
  <c r="AB20" i="20"/>
  <c r="BB20" i="20" s="1"/>
  <c r="AB26" i="20"/>
  <c r="BB26" i="20" s="1"/>
  <c r="AB21" i="20"/>
  <c r="BB21" i="20" s="1"/>
  <c r="E33" i="22" a="1"/>
  <c r="E33" i="22" s="1"/>
  <c r="N9" i="22" s="1"/>
  <c r="E40" i="20" a="1"/>
  <c r="E40" i="20" s="1"/>
  <c r="N16" i="20" s="1"/>
  <c r="Y14" i="20"/>
  <c r="AY14" i="20" s="1"/>
  <c r="V19" i="20"/>
  <c r="AV19" i="20" s="1"/>
  <c r="Z15" i="20"/>
  <c r="AZ15" i="20" s="1"/>
  <c r="E37" i="27" a="1"/>
  <c r="E37" i="27" s="1"/>
  <c r="N13" i="27" s="1"/>
  <c r="AL13" i="19"/>
  <c r="AM13" i="19"/>
  <c r="AM11" i="19"/>
  <c r="AL11" i="19"/>
  <c r="AL19" i="19"/>
  <c r="AM19" i="19"/>
  <c r="AL24" i="19"/>
  <c r="AM24" i="19"/>
  <c r="AL25" i="19"/>
  <c r="AM25" i="19"/>
  <c r="AL5" i="19"/>
  <c r="AM5" i="19"/>
  <c r="E23" i="66"/>
  <c r="AC16" i="31"/>
  <c r="BC16" i="31" s="1"/>
  <c r="BH24" i="29"/>
  <c r="BG17" i="30"/>
  <c r="AM24" i="24"/>
  <c r="X18" i="26"/>
  <c r="AX18" i="26" s="1"/>
  <c r="BG19" i="22"/>
  <c r="BH15" i="21"/>
  <c r="BH17" i="21"/>
  <c r="BF23" i="21"/>
  <c r="BE23" i="21" s="1"/>
  <c r="W5" i="20"/>
  <c r="AW5" i="20" s="1"/>
  <c r="W25" i="20"/>
  <c r="AC9" i="20"/>
  <c r="BC9" i="20" s="1"/>
  <c r="BH24" i="20"/>
  <c r="AB11" i="20"/>
  <c r="BB11" i="20" s="1"/>
  <c r="AB25" i="20"/>
  <c r="AB15" i="20"/>
  <c r="BB15" i="20" s="1"/>
  <c r="AB24" i="20"/>
  <c r="BB24" i="20" s="1"/>
  <c r="X8" i="20"/>
  <c r="AX8" i="20" s="1"/>
  <c r="X13" i="20"/>
  <c r="AX13" i="20" s="1"/>
  <c r="V12" i="20"/>
  <c r="Z19" i="20"/>
  <c r="AZ19" i="20" s="1"/>
  <c r="M14" i="19"/>
  <c r="AL12" i="19"/>
  <c r="AM12" i="19"/>
  <c r="AM8" i="19"/>
  <c r="AL8" i="19"/>
  <c r="AM7" i="19"/>
  <c r="AL7" i="19"/>
  <c r="AL18" i="19"/>
  <c r="AM18" i="19"/>
  <c r="Y13" i="19"/>
  <c r="AY13" i="19" s="1"/>
  <c r="M10" i="19"/>
  <c r="Y13" i="27"/>
  <c r="AY13" i="27" s="1"/>
  <c r="BH8" i="19"/>
  <c r="M8" i="19"/>
  <c r="E30" i="27" a="1"/>
  <c r="E30" i="27" s="1"/>
  <c r="N6" i="27" s="1"/>
  <c r="X25" i="26"/>
  <c r="X17" i="26"/>
  <c r="AX17" i="26" s="1"/>
  <c r="AL11" i="23"/>
  <c r="M10" i="22"/>
  <c r="M24" i="22"/>
  <c r="X12" i="21"/>
  <c r="X14" i="21"/>
  <c r="AX14" i="21" s="1"/>
  <c r="AB13" i="20"/>
  <c r="BB13" i="20" s="1"/>
  <c r="X11" i="20"/>
  <c r="AX11" i="20" s="1"/>
  <c r="Y19" i="20"/>
  <c r="AY19" i="20" s="1"/>
  <c r="Y20" i="20"/>
  <c r="AY20" i="20" s="1"/>
  <c r="V17" i="20"/>
  <c r="AV17" i="20" s="1"/>
  <c r="V20" i="20"/>
  <c r="AV20" i="20" s="1"/>
  <c r="Z6" i="20"/>
  <c r="AZ6" i="20" s="1"/>
  <c r="Z22" i="20"/>
  <c r="AZ22" i="20" s="1"/>
  <c r="AL6" i="19"/>
  <c r="AM6" i="19"/>
  <c r="AL16" i="19"/>
  <c r="AM16" i="19"/>
  <c r="AM9" i="19"/>
  <c r="AL9" i="19"/>
  <c r="AL22" i="19"/>
  <c r="AM22" i="19"/>
  <c r="M7" i="19"/>
  <c r="Y10" i="19"/>
  <c r="AY10" i="19" s="1"/>
  <c r="Y14" i="19"/>
  <c r="AY14" i="19" s="1"/>
  <c r="Y16" i="19"/>
  <c r="AY16" i="19" s="1"/>
  <c r="Y26" i="19"/>
  <c r="AY26" i="19" s="1"/>
  <c r="M21" i="19"/>
  <c r="AA26" i="24"/>
  <c r="BA26" i="24" s="1"/>
  <c r="AM26" i="19"/>
  <c r="AL26" i="19"/>
  <c r="AM23" i="19"/>
  <c r="AL23" i="19"/>
  <c r="AC13" i="31"/>
  <c r="BC13" i="31" s="1"/>
  <c r="AC14" i="30"/>
  <c r="BC14" i="30" s="1"/>
  <c r="BH14" i="29"/>
  <c r="Z13" i="30"/>
  <c r="AZ13" i="30" s="1"/>
  <c r="AL18" i="27"/>
  <c r="E39" i="27" a="1"/>
  <c r="E39" i="27" s="1"/>
  <c r="N15" i="27" s="1"/>
  <c r="AL11" i="27"/>
  <c r="AM13" i="27"/>
  <c r="AL24" i="27"/>
  <c r="AA6" i="27"/>
  <c r="BA6" i="27" s="1"/>
  <c r="X11" i="26"/>
  <c r="AX11" i="26" s="1"/>
  <c r="AB25" i="27"/>
  <c r="X15" i="26"/>
  <c r="AX15" i="26" s="1"/>
  <c r="AM21" i="23"/>
  <c r="AL8" i="23"/>
  <c r="AM9" i="23"/>
  <c r="AC21" i="23"/>
  <c r="BC21" i="23" s="1"/>
  <c r="Z9" i="23"/>
  <c r="AZ9" i="23" s="1"/>
  <c r="Z10" i="23"/>
  <c r="AZ10" i="23" s="1"/>
  <c r="Z16" i="23"/>
  <c r="AZ16" i="23" s="1"/>
  <c r="Z17" i="23"/>
  <c r="AZ17" i="23" s="1"/>
  <c r="X14" i="27"/>
  <c r="AX14" i="27" s="1"/>
  <c r="AA20" i="28"/>
  <c r="BA20" i="28" s="1"/>
  <c r="Z10" i="22"/>
  <c r="AZ10" i="22" s="1"/>
  <c r="BF19" i="22"/>
  <c r="BE19" i="22" s="1"/>
  <c r="Z18" i="22"/>
  <c r="AZ18" i="22" s="1"/>
  <c r="Y12" i="22"/>
  <c r="BF9" i="22"/>
  <c r="BE9" i="22" s="1"/>
  <c r="BG17" i="22"/>
  <c r="BH20" i="21"/>
  <c r="BH22" i="21"/>
  <c r="E41" i="21" a="1"/>
  <c r="E41" i="21" s="1"/>
  <c r="N17" i="21" s="1"/>
  <c r="E34" i="21" a="1"/>
  <c r="E34" i="21" s="1"/>
  <c r="N10" i="21" s="1"/>
  <c r="Y7" i="21"/>
  <c r="AY7" i="21" s="1"/>
  <c r="Y9" i="21"/>
  <c r="AY9" i="21" s="1"/>
  <c r="AB26" i="23"/>
  <c r="BB26" i="23" s="1"/>
  <c r="BH10" i="20"/>
  <c r="BH14" i="20"/>
  <c r="Y5" i="20"/>
  <c r="AY5" i="20" s="1"/>
  <c r="V26" i="20"/>
  <c r="AV26" i="20" s="1"/>
  <c r="AL10" i="19"/>
  <c r="AM10" i="19"/>
  <c r="AL17" i="19"/>
  <c r="AM17" i="19"/>
  <c r="AM15" i="19"/>
  <c r="AL15" i="19"/>
  <c r="Y5" i="19"/>
  <c r="AY5" i="19" s="1"/>
  <c r="Y21" i="19"/>
  <c r="AY21" i="19" s="1"/>
  <c r="BH23" i="19"/>
  <c r="M23" i="19"/>
  <c r="W24" i="21"/>
  <c r="AW24" i="21" s="1"/>
  <c r="W26" i="21"/>
  <c r="AW26" i="21" s="1"/>
  <c r="N128" i="68"/>
  <c r="BH16" i="29"/>
  <c r="BG8" i="27"/>
  <c r="M23" i="27"/>
  <c r="E43" i="26" a="1"/>
  <c r="E43" i="26" s="1"/>
  <c r="N19" i="26" s="1"/>
  <c r="AB26" i="30"/>
  <c r="BB26" i="30" s="1"/>
  <c r="AB24" i="26"/>
  <c r="BB24" i="26" s="1"/>
  <c r="BF20" i="24"/>
  <c r="BE20" i="24" s="1"/>
  <c r="BF17" i="23"/>
  <c r="BE17" i="23" s="1"/>
  <c r="BF10" i="22"/>
  <c r="BE10" i="22" s="1"/>
  <c r="BF10" i="21"/>
  <c r="BE10" i="21" s="1"/>
  <c r="E44" i="21" a="1"/>
  <c r="E44" i="21" s="1"/>
  <c r="N20" i="21" s="1"/>
  <c r="Z9" i="26"/>
  <c r="AZ9" i="26" s="1"/>
  <c r="AC23" i="20"/>
  <c r="BC23" i="20" s="1"/>
  <c r="BH8" i="20"/>
  <c r="BH16" i="20"/>
  <c r="AB22" i="20"/>
  <c r="BB22" i="20" s="1"/>
  <c r="V10" i="20"/>
  <c r="AV10" i="20" s="1"/>
  <c r="Z24" i="20"/>
  <c r="AZ24" i="20" s="1"/>
  <c r="AM14" i="19"/>
  <c r="AL14" i="19"/>
  <c r="AL20" i="19"/>
  <c r="AM20" i="19"/>
  <c r="AM21" i="19"/>
  <c r="AL21" i="19"/>
  <c r="M17" i="19"/>
  <c r="Y24" i="19"/>
  <c r="AY24" i="19" s="1"/>
  <c r="Y15" i="19"/>
  <c r="AY15" i="19" s="1"/>
  <c r="Y19" i="19"/>
  <c r="AY19" i="19" s="1"/>
  <c r="Y20" i="19"/>
  <c r="AY20" i="19" s="1"/>
  <c r="AC15" i="24"/>
  <c r="BC15" i="24" s="1"/>
  <c r="AC12" i="24"/>
  <c r="V26" i="22"/>
  <c r="AV26" i="22" s="1"/>
  <c r="V13" i="22"/>
  <c r="AV13" i="22" s="1"/>
  <c r="W6" i="21"/>
  <c r="AW6" i="21" s="1"/>
  <c r="W18" i="21"/>
  <c r="AW18" i="21" s="1"/>
  <c r="W11" i="21"/>
  <c r="AW11" i="21" s="1"/>
  <c r="AA22" i="21"/>
  <c r="BA22" i="21" s="1"/>
  <c r="AM26" i="20"/>
  <c r="AL26" i="20"/>
  <c r="M17" i="20"/>
  <c r="BG17" i="20"/>
  <c r="BG12" i="20"/>
  <c r="M12" i="20"/>
  <c r="M18" i="20"/>
  <c r="BG18" i="20"/>
  <c r="E48" i="30" a="1"/>
  <c r="E48" i="30" s="1"/>
  <c r="N24" i="30" s="1"/>
  <c r="BG5" i="28"/>
  <c r="E30" i="26" a="1"/>
  <c r="E30" i="26" s="1"/>
  <c r="N6" i="26" s="1"/>
  <c r="W22" i="28"/>
  <c r="AW22" i="28" s="1"/>
  <c r="E50" i="25" a="1"/>
  <c r="E50" i="25" s="1"/>
  <c r="N26" i="25" s="1"/>
  <c r="AB17" i="24"/>
  <c r="BB17" i="24" s="1"/>
  <c r="E46" i="24" a="1"/>
  <c r="E46" i="24" s="1"/>
  <c r="N22" i="24" s="1"/>
  <c r="AA15" i="27"/>
  <c r="BA15" i="27" s="1"/>
  <c r="BF14" i="23"/>
  <c r="BE14" i="23" s="1"/>
  <c r="BF22" i="23"/>
  <c r="BE22" i="23" s="1"/>
  <c r="BF13" i="23"/>
  <c r="BE13" i="23" s="1"/>
  <c r="BF18" i="22"/>
  <c r="BE18" i="22" s="1"/>
  <c r="M14" i="22"/>
  <c r="BH13" i="21"/>
  <c r="BH10" i="21"/>
  <c r="BF12" i="21"/>
  <c r="BE12" i="21" s="1"/>
  <c r="BF5" i="21"/>
  <c r="BE5" i="21" s="1"/>
  <c r="Y17" i="21"/>
  <c r="AY17" i="21" s="1"/>
  <c r="Y5" i="21"/>
  <c r="AY5" i="21" s="1"/>
  <c r="Y19" i="21"/>
  <c r="AY19" i="21" s="1"/>
  <c r="AA13" i="21"/>
  <c r="BA13" i="21" s="1"/>
  <c r="AA9" i="21"/>
  <c r="BA9" i="21" s="1"/>
  <c r="AA14" i="21"/>
  <c r="BA14" i="21" s="1"/>
  <c r="AA23" i="21"/>
  <c r="BA23" i="21" s="1"/>
  <c r="W15" i="20"/>
  <c r="AW15" i="20" s="1"/>
  <c r="W12" i="20"/>
  <c r="W19" i="20"/>
  <c r="AW19" i="20" s="1"/>
  <c r="AM14" i="20"/>
  <c r="AL14" i="20"/>
  <c r="AM23" i="20"/>
  <c r="AL23" i="20"/>
  <c r="AM6" i="20"/>
  <c r="AL6" i="20"/>
  <c r="AM24" i="20"/>
  <c r="AL24" i="20"/>
  <c r="AC14" i="20"/>
  <c r="BC14" i="20" s="1"/>
  <c r="AC13" i="20"/>
  <c r="BC13" i="20" s="1"/>
  <c r="AC5" i="20"/>
  <c r="BC5" i="20" s="1"/>
  <c r="AC26" i="20"/>
  <c r="BC26" i="20" s="1"/>
  <c r="AC12" i="20"/>
  <c r="BH20" i="20"/>
  <c r="BH19" i="20"/>
  <c r="X15" i="20"/>
  <c r="AX15" i="20" s="1"/>
  <c r="X24" i="20"/>
  <c r="AX24" i="20" s="1"/>
  <c r="X6" i="20"/>
  <c r="AX6" i="20" s="1"/>
  <c r="BG14" i="20"/>
  <c r="M14" i="20"/>
  <c r="M21" i="20"/>
  <c r="BG21" i="20"/>
  <c r="BG16" i="20"/>
  <c r="M16" i="20"/>
  <c r="BG19" i="20"/>
  <c r="M19" i="20"/>
  <c r="M22" i="20"/>
  <c r="BG22" i="20"/>
  <c r="E48" i="20" a="1"/>
  <c r="E48" i="20" s="1"/>
  <c r="N24" i="20" s="1"/>
  <c r="E43" i="20" a="1"/>
  <c r="E43" i="20" s="1"/>
  <c r="N19" i="20" s="1"/>
  <c r="Y22" i="20"/>
  <c r="AY22" i="20" s="1"/>
  <c r="Y26" i="20"/>
  <c r="AY26" i="20" s="1"/>
  <c r="BF12" i="20"/>
  <c r="BE12" i="20" s="1"/>
  <c r="V22" i="20"/>
  <c r="AV22" i="20" s="1"/>
  <c r="BF26" i="20"/>
  <c r="BE26" i="20" s="1"/>
  <c r="V5" i="20"/>
  <c r="AV5" i="20" s="1"/>
  <c r="V23" i="20"/>
  <c r="AV23" i="20" s="1"/>
  <c r="BF10" i="20"/>
  <c r="BE10" i="20" s="1"/>
  <c r="BF19" i="20"/>
  <c r="BE19" i="20" s="1"/>
  <c r="Z7" i="20"/>
  <c r="AZ7" i="20" s="1"/>
  <c r="Z18" i="20"/>
  <c r="AZ18" i="20" s="1"/>
  <c r="AM5" i="20"/>
  <c r="AL5" i="20"/>
  <c r="M13" i="20"/>
  <c r="BG13" i="20"/>
  <c r="BG10" i="30"/>
  <c r="E46" i="30" a="1"/>
  <c r="E46" i="30" s="1"/>
  <c r="N22" i="30" s="1"/>
  <c r="BG26" i="27"/>
  <c r="BH7" i="27"/>
  <c r="Z25" i="30"/>
  <c r="AL13" i="27"/>
  <c r="AL7" i="27"/>
  <c r="V19" i="30"/>
  <c r="AV19" i="30" s="1"/>
  <c r="BH8" i="26"/>
  <c r="V24" i="30"/>
  <c r="AV24" i="30" s="1"/>
  <c r="V22" i="30"/>
  <c r="AV22" i="30" s="1"/>
  <c r="E37" i="26" a="1"/>
  <c r="E37" i="26" s="1"/>
  <c r="N13" i="26" s="1"/>
  <c r="AA7" i="27"/>
  <c r="BA7" i="27" s="1"/>
  <c r="Y21" i="27"/>
  <c r="AY21" i="27" s="1"/>
  <c r="AL18" i="24"/>
  <c r="AA19" i="27"/>
  <c r="BA19" i="27" s="1"/>
  <c r="E38" i="24" a="1"/>
  <c r="E38" i="24" s="1"/>
  <c r="N14" i="24" s="1"/>
  <c r="M11" i="24"/>
  <c r="BG21" i="24"/>
  <c r="BG18" i="24"/>
  <c r="BH24" i="24"/>
  <c r="AB5" i="27"/>
  <c r="BB5" i="27" s="1"/>
  <c r="AM24" i="23"/>
  <c r="E30" i="23" a="1"/>
  <c r="E30" i="23" s="1"/>
  <c r="N6" i="23" s="1"/>
  <c r="X11" i="27"/>
  <c r="AX11" i="27" s="1"/>
  <c r="Z24" i="22"/>
  <c r="AZ24" i="22" s="1"/>
  <c r="BF25" i="22"/>
  <c r="BE25" i="22" s="1"/>
  <c r="BF17" i="22"/>
  <c r="BE17" i="22" s="1"/>
  <c r="BF6" i="22"/>
  <c r="BE6" i="22" s="1"/>
  <c r="BF11" i="22"/>
  <c r="BE11" i="22" s="1"/>
  <c r="BF22" i="22"/>
  <c r="BE22" i="22" s="1"/>
  <c r="BH5" i="22"/>
  <c r="BH13" i="22"/>
  <c r="BH16" i="22"/>
  <c r="BH7" i="21"/>
  <c r="Z24" i="21"/>
  <c r="AZ24" i="21" s="1"/>
  <c r="X7" i="21"/>
  <c r="AX7" i="21" s="1"/>
  <c r="W24" i="20"/>
  <c r="AW24" i="20" s="1"/>
  <c r="AL15" i="20"/>
  <c r="AM15" i="20"/>
  <c r="AL17" i="20"/>
  <c r="AM17" i="20"/>
  <c r="AM8" i="20"/>
  <c r="AL8" i="20"/>
  <c r="AC6" i="20"/>
  <c r="BC6" i="20" s="1"/>
  <c r="AC25" i="20"/>
  <c r="BH17" i="20"/>
  <c r="X21" i="20"/>
  <c r="AX21" i="20" s="1"/>
  <c r="X22" i="20"/>
  <c r="AX22" i="20" s="1"/>
  <c r="E29" i="20" a="1"/>
  <c r="E29" i="20" s="1"/>
  <c r="N5" i="20" s="1"/>
  <c r="E32" i="20" a="1"/>
  <c r="E32" i="20" s="1"/>
  <c r="N8" i="20" s="1"/>
  <c r="E33" i="20" a="1"/>
  <c r="E33" i="20" s="1"/>
  <c r="N9" i="20" s="1"/>
  <c r="M24" i="20"/>
  <c r="BG24" i="20"/>
  <c r="E35" i="20" a="1"/>
  <c r="E35" i="20" s="1"/>
  <c r="N11" i="20" s="1"/>
  <c r="E47" i="20" a="1"/>
  <c r="E47" i="20" s="1"/>
  <c r="N23" i="20" s="1"/>
  <c r="E50" i="20" a="1"/>
  <c r="E50" i="20" s="1"/>
  <c r="N26" i="20" s="1"/>
  <c r="E46" i="20" a="1"/>
  <c r="E46" i="20" s="1"/>
  <c r="N22" i="20" s="1"/>
  <c r="BF6" i="20"/>
  <c r="BE6" i="20" s="1"/>
  <c r="BF11" i="20"/>
  <c r="BE11" i="20" s="1"/>
  <c r="BF20" i="20"/>
  <c r="BE20" i="20" s="1"/>
  <c r="BF23" i="20"/>
  <c r="BE23" i="20" s="1"/>
  <c r="V21" i="20"/>
  <c r="AV21" i="20" s="1"/>
  <c r="Z8" i="20"/>
  <c r="AZ8" i="20" s="1"/>
  <c r="Z17" i="20"/>
  <c r="AZ17" i="20" s="1"/>
  <c r="Z26" i="20"/>
  <c r="AZ26" i="20" s="1"/>
  <c r="AA11" i="25"/>
  <c r="BA11" i="25" s="1"/>
  <c r="AB25" i="30"/>
  <c r="Y25" i="21"/>
  <c r="AM20" i="20"/>
  <c r="AL20" i="20"/>
  <c r="Y8" i="20"/>
  <c r="AY8" i="20" s="1"/>
  <c r="BF24" i="20"/>
  <c r="BE24" i="20" s="1"/>
  <c r="G164" i="68"/>
  <c r="E13" i="66"/>
  <c r="E34" i="29" a="1"/>
  <c r="E34" i="29" s="1"/>
  <c r="N10" i="29" s="1"/>
  <c r="E37" i="28" a="1"/>
  <c r="E37" i="28" s="1"/>
  <c r="N13" i="28" s="1"/>
  <c r="AM11" i="27"/>
  <c r="V14" i="30"/>
  <c r="AV14" i="30" s="1"/>
  <c r="BG20" i="24"/>
  <c r="E48" i="24" a="1"/>
  <c r="E48" i="24" s="1"/>
  <c r="N24" i="24" s="1"/>
  <c r="X9" i="26"/>
  <c r="AX9" i="26" s="1"/>
  <c r="AA5" i="27"/>
  <c r="BA5" i="27" s="1"/>
  <c r="AB6" i="29"/>
  <c r="BB6" i="29" s="1"/>
  <c r="AB12" i="29"/>
  <c r="Y9" i="22"/>
  <c r="AY9" i="22" s="1"/>
  <c r="BH19" i="22"/>
  <c r="BH24" i="21"/>
  <c r="BH18" i="21"/>
  <c r="BH19" i="21"/>
  <c r="BF7" i="21"/>
  <c r="BE7" i="21" s="1"/>
  <c r="BF8" i="21"/>
  <c r="BE8" i="21" s="1"/>
  <c r="BF17" i="21"/>
  <c r="BE17" i="21" s="1"/>
  <c r="E32" i="21" a="1"/>
  <c r="E32" i="21" s="1"/>
  <c r="N8" i="21" s="1"/>
  <c r="BF16" i="21"/>
  <c r="BE16" i="21" s="1"/>
  <c r="Y6" i="21"/>
  <c r="AY6" i="21" s="1"/>
  <c r="AL24" i="23"/>
  <c r="V15" i="24"/>
  <c r="AV15" i="24" s="1"/>
  <c r="E42" i="27" a="1"/>
  <c r="E42" i="27" s="1"/>
  <c r="N18" i="27" s="1"/>
  <c r="E47" i="27" a="1"/>
  <c r="E47" i="27" s="1"/>
  <c r="N23" i="27" s="1"/>
  <c r="AM16" i="20"/>
  <c r="AL16" i="20"/>
  <c r="AM19" i="20"/>
  <c r="AL19" i="20"/>
  <c r="AL10" i="20"/>
  <c r="AM10" i="20"/>
  <c r="AC7" i="20"/>
  <c r="BC7" i="20" s="1"/>
  <c r="BH7" i="20"/>
  <c r="E36" i="20" a="1"/>
  <c r="E36" i="20" s="1"/>
  <c r="N12" i="20" s="1"/>
  <c r="BG5" i="20"/>
  <c r="M5" i="20"/>
  <c r="M6" i="20"/>
  <c r="BG6" i="20"/>
  <c r="M25" i="20"/>
  <c r="BG25" i="20"/>
  <c r="M20" i="20"/>
  <c r="BG20" i="20"/>
  <c r="E38" i="20" a="1"/>
  <c r="E38" i="20" s="1"/>
  <c r="N14" i="20" s="1"/>
  <c r="E31" i="20" a="1"/>
  <c r="E31" i="20" s="1"/>
  <c r="N7" i="20" s="1"/>
  <c r="E49" i="20" a="1"/>
  <c r="E49" i="20" s="1"/>
  <c r="N25" i="20" s="1"/>
  <c r="Y10" i="20"/>
  <c r="AY10" i="20" s="1"/>
  <c r="Y16" i="20"/>
  <c r="AY16" i="20" s="1"/>
  <c r="Y24" i="20"/>
  <c r="AY24" i="20" s="1"/>
  <c r="BF8" i="20"/>
  <c r="BE8" i="20" s="1"/>
  <c r="BF13" i="20"/>
  <c r="BE13" i="20" s="1"/>
  <c r="BF22" i="20"/>
  <c r="BE22" i="20" s="1"/>
  <c r="W11" i="20"/>
  <c r="AW11" i="20" s="1"/>
  <c r="AM11" i="20"/>
  <c r="AL11" i="20"/>
  <c r="X19" i="20"/>
  <c r="AX19" i="20" s="1"/>
  <c r="Z14" i="20"/>
  <c r="AZ14" i="20" s="1"/>
  <c r="BH10" i="29"/>
  <c r="AL25" i="27"/>
  <c r="Z15" i="29"/>
  <c r="AZ15" i="29" s="1"/>
  <c r="BH19" i="26"/>
  <c r="X7" i="24"/>
  <c r="AX7" i="24" s="1"/>
  <c r="X5" i="26"/>
  <c r="AX5" i="26" s="1"/>
  <c r="AM17" i="24"/>
  <c r="Y11" i="27"/>
  <c r="AY11" i="27" s="1"/>
  <c r="BG25" i="24"/>
  <c r="Z26" i="26"/>
  <c r="AZ26" i="26" s="1"/>
  <c r="Z20" i="26"/>
  <c r="AZ20" i="26" s="1"/>
  <c r="Z12" i="26"/>
  <c r="Z22" i="26"/>
  <c r="AZ22" i="26" s="1"/>
  <c r="Z25" i="26"/>
  <c r="X17" i="27"/>
  <c r="AX17" i="27" s="1"/>
  <c r="X18" i="27"/>
  <c r="AX18" i="27" s="1"/>
  <c r="X24" i="27"/>
  <c r="AX24" i="27" s="1"/>
  <c r="X7" i="27"/>
  <c r="AX7" i="27" s="1"/>
  <c r="X10" i="28"/>
  <c r="AX10" i="28" s="1"/>
  <c r="AB8" i="29"/>
  <c r="BB8" i="29" s="1"/>
  <c r="BG22" i="24"/>
  <c r="AC15" i="28"/>
  <c r="BC15" i="28" s="1"/>
  <c r="Z8" i="22"/>
  <c r="AZ8" i="22" s="1"/>
  <c r="Z17" i="22"/>
  <c r="AZ17" i="22" s="1"/>
  <c r="BF8" i="22"/>
  <c r="BE8" i="22" s="1"/>
  <c r="BF5" i="22"/>
  <c r="BE5" i="22" s="1"/>
  <c r="BF20" i="22"/>
  <c r="BE20" i="22" s="1"/>
  <c r="BH20" i="22"/>
  <c r="BH11" i="21"/>
  <c r="BH26" i="21"/>
  <c r="Z15" i="21"/>
  <c r="AZ15" i="21" s="1"/>
  <c r="Z6" i="21"/>
  <c r="AZ6" i="21" s="1"/>
  <c r="BF26" i="21"/>
  <c r="BE26" i="21" s="1"/>
  <c r="BF18" i="21"/>
  <c r="BE18" i="21" s="1"/>
  <c r="BF15" i="21"/>
  <c r="BE15" i="21" s="1"/>
  <c r="X8" i="21"/>
  <c r="AX8" i="21" s="1"/>
  <c r="BF19" i="21"/>
  <c r="BE19" i="21" s="1"/>
  <c r="X10" i="21"/>
  <c r="AX10" i="21" s="1"/>
  <c r="X24" i="21"/>
  <c r="AX24" i="21" s="1"/>
  <c r="AB18" i="23"/>
  <c r="BB18" i="23" s="1"/>
  <c r="AC18" i="26"/>
  <c r="BC18" i="26" s="1"/>
  <c r="AA11" i="28"/>
  <c r="BA11" i="28" s="1"/>
  <c r="AC9" i="26"/>
  <c r="BC9" i="26" s="1"/>
  <c r="AC20" i="26"/>
  <c r="BC20" i="26" s="1"/>
  <c r="AC16" i="26"/>
  <c r="BC16" i="26" s="1"/>
  <c r="AC25" i="26"/>
  <c r="W18" i="20"/>
  <c r="AW18" i="20" s="1"/>
  <c r="W21" i="20"/>
  <c r="AW21" i="20" s="1"/>
  <c r="W26" i="20"/>
  <c r="AW26" i="20" s="1"/>
  <c r="AL7" i="20"/>
  <c r="AM7" i="20"/>
  <c r="AL12" i="20"/>
  <c r="AM12" i="20"/>
  <c r="AL13" i="20"/>
  <c r="AM13" i="20"/>
  <c r="AM18" i="20"/>
  <c r="AL18" i="20"/>
  <c r="AC8" i="20"/>
  <c r="BC8" i="20" s="1"/>
  <c r="AC16" i="20"/>
  <c r="BC16" i="20" s="1"/>
  <c r="AC19" i="20"/>
  <c r="BC19" i="20" s="1"/>
  <c r="AC10" i="20"/>
  <c r="BC10" i="20" s="1"/>
  <c r="BH9" i="20"/>
  <c r="AB5" i="20"/>
  <c r="BB5" i="20" s="1"/>
  <c r="AB17" i="20"/>
  <c r="BB17" i="20" s="1"/>
  <c r="AB16" i="20"/>
  <c r="BB16" i="20" s="1"/>
  <c r="AB14" i="20"/>
  <c r="BB14" i="20" s="1"/>
  <c r="AB9" i="20"/>
  <c r="BB9" i="20" s="1"/>
  <c r="AB18" i="20"/>
  <c r="BB18" i="20" s="1"/>
  <c r="X17" i="20"/>
  <c r="AX17" i="20" s="1"/>
  <c r="X7" i="20"/>
  <c r="AX7" i="20" s="1"/>
  <c r="X16" i="20"/>
  <c r="AX16" i="20" s="1"/>
  <c r="X25" i="20"/>
  <c r="BG11" i="20"/>
  <c r="M11" i="20"/>
  <c r="BG9" i="20"/>
  <c r="M9" i="20"/>
  <c r="BG8" i="20"/>
  <c r="M8" i="20"/>
  <c r="M26" i="20"/>
  <c r="BG26" i="20"/>
  <c r="BG23" i="20"/>
  <c r="M23" i="20"/>
  <c r="E39" i="20" a="1"/>
  <c r="E39" i="20" s="1"/>
  <c r="N15" i="20" s="1"/>
  <c r="E34" i="20" a="1"/>
  <c r="E34" i="20" s="1"/>
  <c r="N10" i="20" s="1"/>
  <c r="BF21" i="20"/>
  <c r="BE21" i="20" s="1"/>
  <c r="BF17" i="20"/>
  <c r="BE17" i="20" s="1"/>
  <c r="BF9" i="20"/>
  <c r="BE9" i="20" s="1"/>
  <c r="V6" i="20"/>
  <c r="AV6" i="20" s="1"/>
  <c r="V15" i="20"/>
  <c r="AV15" i="20" s="1"/>
  <c r="V24" i="20"/>
  <c r="AV24" i="20" s="1"/>
  <c r="Z13" i="20"/>
  <c r="AZ13" i="20" s="1"/>
  <c r="Z11" i="20"/>
  <c r="AZ11" i="20" s="1"/>
  <c r="Z20" i="20"/>
  <c r="AZ20" i="20" s="1"/>
  <c r="BH23" i="29"/>
  <c r="E41" i="28" a="1"/>
  <c r="E41" i="28" s="1"/>
  <c r="N17" i="28" s="1"/>
  <c r="BH15" i="28"/>
  <c r="BF12" i="24"/>
  <c r="BE12" i="24" s="1"/>
  <c r="BG8" i="24"/>
  <c r="E29" i="24" a="1"/>
  <c r="E29" i="24" s="1"/>
  <c r="N5" i="24" s="1"/>
  <c r="M22" i="22"/>
  <c r="Z18" i="21"/>
  <c r="AZ18" i="21" s="1"/>
  <c r="Z7" i="21"/>
  <c r="AZ7" i="21" s="1"/>
  <c r="Z5" i="21"/>
  <c r="AZ5" i="21" s="1"/>
  <c r="Z14" i="21"/>
  <c r="AZ14" i="21" s="1"/>
  <c r="Z23" i="21"/>
  <c r="AZ23" i="21" s="1"/>
  <c r="X9" i="21"/>
  <c r="AX9" i="21" s="1"/>
  <c r="X21" i="21"/>
  <c r="AX21" i="21" s="1"/>
  <c r="BF24" i="21"/>
  <c r="BE24" i="21" s="1"/>
  <c r="BF11" i="21"/>
  <c r="BE11" i="21" s="1"/>
  <c r="BF20" i="21"/>
  <c r="BE20" i="21" s="1"/>
  <c r="BF25" i="21"/>
  <c r="BE25" i="21" s="1"/>
  <c r="E29" i="21" a="1"/>
  <c r="E29" i="21" s="1"/>
  <c r="N5" i="21" s="1"/>
  <c r="Y22" i="21"/>
  <c r="AY22" i="21" s="1"/>
  <c r="Y10" i="21"/>
  <c r="AY10" i="21" s="1"/>
  <c r="AA16" i="21"/>
  <c r="BA16" i="21" s="1"/>
  <c r="AA6" i="21"/>
  <c r="BA6" i="21" s="1"/>
  <c r="AA21" i="21"/>
  <c r="BA21" i="21" s="1"/>
  <c r="AA24" i="28"/>
  <c r="BA24" i="28" s="1"/>
  <c r="AB16" i="23"/>
  <c r="BB16" i="23" s="1"/>
  <c r="W10" i="20"/>
  <c r="AW10" i="20" s="1"/>
  <c r="W8" i="20"/>
  <c r="AW8" i="20" s="1"/>
  <c r="AL9" i="20"/>
  <c r="AM9" i="20"/>
  <c r="AM25" i="20"/>
  <c r="AL25" i="20"/>
  <c r="AL22" i="20"/>
  <c r="AM22" i="20"/>
  <c r="AM21" i="20"/>
  <c r="AL21" i="20"/>
  <c r="AC15" i="20"/>
  <c r="BC15" i="20" s="1"/>
  <c r="AC17" i="20"/>
  <c r="BC17" i="20" s="1"/>
  <c r="AC20" i="20"/>
  <c r="BC20" i="20" s="1"/>
  <c r="AC24" i="20"/>
  <c r="BC24" i="20" s="1"/>
  <c r="BH23" i="20"/>
  <c r="AB7" i="20"/>
  <c r="BB7" i="20" s="1"/>
  <c r="X14" i="20"/>
  <c r="AX14" i="20" s="1"/>
  <c r="X18" i="20"/>
  <c r="AX18" i="20" s="1"/>
  <c r="BG7" i="20"/>
  <c r="M7" i="20"/>
  <c r="M15" i="20"/>
  <c r="BG15" i="20"/>
  <c r="M10" i="20"/>
  <c r="BG10" i="20"/>
  <c r="E30" i="20" a="1"/>
  <c r="E30" i="20" s="1"/>
  <c r="N6" i="20" s="1"/>
  <c r="E41" i="20" a="1"/>
  <c r="E41" i="20" s="1"/>
  <c r="N17" i="20" s="1"/>
  <c r="E44" i="20" a="1"/>
  <c r="E44" i="20" s="1"/>
  <c r="N20" i="20" s="1"/>
  <c r="E37" i="20" a="1"/>
  <c r="E37" i="20" s="1"/>
  <c r="N13" i="20" s="1"/>
  <c r="Y6" i="20"/>
  <c r="AY6" i="20" s="1"/>
  <c r="Y25" i="20"/>
  <c r="Y21" i="20"/>
  <c r="AY21" i="20" s="1"/>
  <c r="Y23" i="20"/>
  <c r="AY23" i="20" s="1"/>
  <c r="BF5" i="20"/>
  <c r="BE5" i="20" s="1"/>
  <c r="BF15" i="20"/>
  <c r="BE15" i="20" s="1"/>
  <c r="BF14" i="20"/>
  <c r="BE14" i="20" s="1"/>
  <c r="BF18" i="20"/>
  <c r="BE18" i="20" s="1"/>
  <c r="BF7" i="20"/>
  <c r="BE7" i="20" s="1"/>
  <c r="BF16" i="20"/>
  <c r="BE16" i="20" s="1"/>
  <c r="BF25" i="20"/>
  <c r="BE25" i="20" s="1"/>
  <c r="Z9" i="20"/>
  <c r="AZ9" i="20" s="1"/>
  <c r="J248" i="68"/>
  <c r="BH26" i="29"/>
  <c r="E34" i="28" a="1"/>
  <c r="E34" i="28" s="1"/>
  <c r="N10" i="28" s="1"/>
  <c r="E47" i="28" a="1"/>
  <c r="E47" i="28" s="1"/>
  <c r="N23" i="28" s="1"/>
  <c r="E50" i="30" a="1"/>
  <c r="E50" i="30" s="1"/>
  <c r="N26" i="30" s="1"/>
  <c r="E42" i="30" a="1"/>
  <c r="E42" i="30" s="1"/>
  <c r="N18" i="30" s="1"/>
  <c r="BG26" i="30"/>
  <c r="E37" i="30" a="1"/>
  <c r="E37" i="30" s="1"/>
  <c r="N13" i="30" s="1"/>
  <c r="BG20" i="30"/>
  <c r="BG9" i="27"/>
  <c r="Z11" i="29"/>
  <c r="AZ11" i="29" s="1"/>
  <c r="AL21" i="27"/>
  <c r="E49" i="28" a="1"/>
  <c r="E49" i="28" s="1"/>
  <c r="N25" i="28" s="1"/>
  <c r="W19" i="28"/>
  <c r="AW19" i="28" s="1"/>
  <c r="AB21" i="30"/>
  <c r="BB21" i="30" s="1"/>
  <c r="AB5" i="26"/>
  <c r="BB5" i="26" s="1"/>
  <c r="Z13" i="25"/>
  <c r="AZ13" i="25" s="1"/>
  <c r="BF17" i="24"/>
  <c r="BE17" i="24" s="1"/>
  <c r="M13" i="24"/>
  <c r="E45" i="24" a="1"/>
  <c r="E45" i="24" s="1"/>
  <c r="N21" i="24" s="1"/>
  <c r="BH12" i="24"/>
  <c r="BF18" i="23"/>
  <c r="BE18" i="23" s="1"/>
  <c r="AM6" i="23"/>
  <c r="AM23" i="23"/>
  <c r="AL20" i="23"/>
  <c r="AM22" i="23"/>
  <c r="AM11" i="23"/>
  <c r="AM12" i="23"/>
  <c r="AL26" i="23"/>
  <c r="E38" i="23" a="1"/>
  <c r="E38" i="23" s="1"/>
  <c r="N14" i="23" s="1"/>
  <c r="Z11" i="26"/>
  <c r="AZ11" i="26" s="1"/>
  <c r="X15" i="27"/>
  <c r="AX15" i="27" s="1"/>
  <c r="Z13" i="22"/>
  <c r="AZ13" i="22" s="1"/>
  <c r="Z19" i="22"/>
  <c r="AZ19" i="22" s="1"/>
  <c r="BF24" i="22"/>
  <c r="BE24" i="22" s="1"/>
  <c r="Y16" i="22"/>
  <c r="AY16" i="22" s="1"/>
  <c r="Y13" i="22"/>
  <c r="AY13" i="22" s="1"/>
  <c r="BF14" i="22"/>
  <c r="BE14" i="22" s="1"/>
  <c r="BF21" i="22"/>
  <c r="BE21" i="22" s="1"/>
  <c r="M5" i="22"/>
  <c r="BH12" i="22"/>
  <c r="M25" i="22"/>
  <c r="BH9" i="21"/>
  <c r="Z16" i="21"/>
  <c r="AZ16" i="21" s="1"/>
  <c r="Z10" i="21"/>
  <c r="AZ10" i="21" s="1"/>
  <c r="Z11" i="21"/>
  <c r="AZ11" i="21" s="1"/>
  <c r="Z20" i="21"/>
  <c r="AZ20" i="21" s="1"/>
  <c r="Z25" i="21"/>
  <c r="X20" i="21"/>
  <c r="AX20" i="21" s="1"/>
  <c r="BG8" i="21"/>
  <c r="M8" i="21"/>
  <c r="M11" i="21"/>
  <c r="BG11" i="21"/>
  <c r="BG19" i="21"/>
  <c r="M19" i="21"/>
  <c r="BG21" i="21"/>
  <c r="M21" i="21"/>
  <c r="BG26" i="21"/>
  <c r="M26" i="21"/>
  <c r="Y8" i="21"/>
  <c r="AY8" i="21" s="1"/>
  <c r="Y26" i="21"/>
  <c r="AY26" i="21" s="1"/>
  <c r="AA26" i="21"/>
  <c r="BA26" i="21" s="1"/>
  <c r="AA20" i="21"/>
  <c r="BA20" i="21" s="1"/>
  <c r="AM14" i="21"/>
  <c r="AL14" i="21"/>
  <c r="AL9" i="21"/>
  <c r="AM9" i="21"/>
  <c r="AL17" i="21"/>
  <c r="AM17" i="21"/>
  <c r="AL26" i="21"/>
  <c r="AM26" i="21"/>
  <c r="AB17" i="23"/>
  <c r="BB17" i="23" s="1"/>
  <c r="AM13" i="23"/>
  <c r="M16" i="21"/>
  <c r="BG16" i="21"/>
  <c r="BG24" i="21"/>
  <c r="M24" i="21"/>
  <c r="AM16" i="21"/>
  <c r="AL16" i="21"/>
  <c r="E39" i="29" a="1"/>
  <c r="E39" i="29" s="1"/>
  <c r="N15" i="29" s="1"/>
  <c r="E33" i="29" a="1"/>
  <c r="E33" i="29" s="1"/>
  <c r="N9" i="29" s="1"/>
  <c r="BG19" i="27"/>
  <c r="Z19" i="30"/>
  <c r="AZ19" i="30" s="1"/>
  <c r="V15" i="30"/>
  <c r="AV15" i="30" s="1"/>
  <c r="AB13" i="24"/>
  <c r="BB13" i="24" s="1"/>
  <c r="AB22" i="24"/>
  <c r="BB22" i="24" s="1"/>
  <c r="E42" i="24" a="1"/>
  <c r="E42" i="24" s="1"/>
  <c r="N18" i="24" s="1"/>
  <c r="E37" i="24" a="1"/>
  <c r="E37" i="24" s="1"/>
  <c r="N13" i="24" s="1"/>
  <c r="E35" i="24" a="1"/>
  <c r="E35" i="24" s="1"/>
  <c r="N11" i="24" s="1"/>
  <c r="M22" i="24"/>
  <c r="AC9" i="23"/>
  <c r="BC9" i="23" s="1"/>
  <c r="Y19" i="22"/>
  <c r="AY19" i="22" s="1"/>
  <c r="BF7" i="22"/>
  <c r="BE7" i="22" s="1"/>
  <c r="M17" i="22"/>
  <c r="BG23" i="22"/>
  <c r="BH5" i="21"/>
  <c r="BH6" i="21"/>
  <c r="BH21" i="21"/>
  <c r="Z12" i="21"/>
  <c r="X18" i="21"/>
  <c r="AX18" i="21" s="1"/>
  <c r="BG10" i="21"/>
  <c r="M10" i="21"/>
  <c r="BG12" i="21"/>
  <c r="M12" i="21"/>
  <c r="Y14" i="21"/>
  <c r="AY14" i="21" s="1"/>
  <c r="Y20" i="21"/>
  <c r="AY20" i="21" s="1"/>
  <c r="AM18" i="21"/>
  <c r="AL18" i="21"/>
  <c r="AM22" i="21"/>
  <c r="AL22" i="21"/>
  <c r="AL24" i="21"/>
  <c r="AM24" i="21"/>
  <c r="AM26" i="23"/>
  <c r="M20" i="21"/>
  <c r="BG20" i="21"/>
  <c r="AL19" i="21"/>
  <c r="AM19" i="21"/>
  <c r="E8" i="67"/>
  <c r="AB7" i="31"/>
  <c r="BB7" i="31" s="1"/>
  <c r="AC23" i="31"/>
  <c r="BC23" i="31" s="1"/>
  <c r="BH5" i="29"/>
  <c r="BG21" i="30"/>
  <c r="BG16" i="27"/>
  <c r="M20" i="24"/>
  <c r="AL9" i="23"/>
  <c r="BF24" i="23"/>
  <c r="BE24" i="23" s="1"/>
  <c r="AL21" i="23"/>
  <c r="AB26" i="29"/>
  <c r="BB26" i="29" s="1"/>
  <c r="AB14" i="29"/>
  <c r="BB14" i="29" s="1"/>
  <c r="M10" i="24"/>
  <c r="E50" i="24" a="1"/>
  <c r="E50" i="24" s="1"/>
  <c r="N26" i="24" s="1"/>
  <c r="BF26" i="22"/>
  <c r="BE26" i="22" s="1"/>
  <c r="BF23" i="22"/>
  <c r="BE23" i="22" s="1"/>
  <c r="M19" i="22"/>
  <c r="BH17" i="22"/>
  <c r="BH12" i="21"/>
  <c r="BH8" i="21"/>
  <c r="X13" i="21"/>
  <c r="AX13" i="21" s="1"/>
  <c r="M18" i="21"/>
  <c r="BG18" i="21"/>
  <c r="M5" i="21"/>
  <c r="BG5" i="21"/>
  <c r="M13" i="21"/>
  <c r="BG13" i="21"/>
  <c r="Y16" i="21"/>
  <c r="AY16" i="21" s="1"/>
  <c r="Y12" i="21"/>
  <c r="AA7" i="21"/>
  <c r="BA7" i="21" s="1"/>
  <c r="AA24" i="21"/>
  <c r="BA24" i="21" s="1"/>
  <c r="X17" i="29"/>
  <c r="AX17" i="29" s="1"/>
  <c r="V11" i="24"/>
  <c r="AV11" i="24" s="1"/>
  <c r="V13" i="24"/>
  <c r="AV13" i="24" s="1"/>
  <c r="AM6" i="21"/>
  <c r="AL6" i="21"/>
  <c r="AM20" i="21"/>
  <c r="AL20" i="21"/>
  <c r="AL12" i="21"/>
  <c r="AM12" i="21"/>
  <c r="AM21" i="21"/>
  <c r="AL21" i="21"/>
  <c r="V11" i="29"/>
  <c r="AV11" i="29" s="1"/>
  <c r="V22" i="26"/>
  <c r="AV22" i="26" s="1"/>
  <c r="BF5" i="23"/>
  <c r="BE5" i="23" s="1"/>
  <c r="AC23" i="23"/>
  <c r="BC23" i="23" s="1"/>
  <c r="X15" i="21"/>
  <c r="AX15" i="21" s="1"/>
  <c r="X19" i="21"/>
  <c r="AX19" i="21" s="1"/>
  <c r="BG14" i="21"/>
  <c r="M14" i="21"/>
  <c r="BG23" i="21"/>
  <c r="M23" i="21"/>
  <c r="AL11" i="21"/>
  <c r="AM11" i="21"/>
  <c r="O28" i="41"/>
  <c r="X241" i="68"/>
  <c r="M23" i="28"/>
  <c r="BG18" i="30"/>
  <c r="Z5" i="29"/>
  <c r="AZ5" i="29" s="1"/>
  <c r="AC12" i="27"/>
  <c r="Z16" i="29"/>
  <c r="AZ16" i="29" s="1"/>
  <c r="BH25" i="26"/>
  <c r="E46" i="26" a="1"/>
  <c r="E46" i="26" s="1"/>
  <c r="N22" i="26" s="1"/>
  <c r="AB6" i="30"/>
  <c r="BB6" i="30" s="1"/>
  <c r="AB18" i="26"/>
  <c r="BB18" i="26" s="1"/>
  <c r="BG23" i="24"/>
  <c r="AB10" i="27"/>
  <c r="BB10" i="27" s="1"/>
  <c r="Y6" i="27"/>
  <c r="AY6" i="27" s="1"/>
  <c r="BG11" i="30"/>
  <c r="AM23" i="24"/>
  <c r="AM13" i="24"/>
  <c r="AB23" i="27"/>
  <c r="BB23" i="27" s="1"/>
  <c r="Y12" i="27"/>
  <c r="Z26" i="24"/>
  <c r="AZ26" i="24" s="1"/>
  <c r="AA13" i="23"/>
  <c r="BA13" i="23" s="1"/>
  <c r="BF12" i="23"/>
  <c r="BE12" i="23" s="1"/>
  <c r="W14" i="23"/>
  <c r="AW14" i="23" s="1"/>
  <c r="W26" i="23"/>
  <c r="AW26" i="23" s="1"/>
  <c r="W20" i="23"/>
  <c r="AW20" i="23" s="1"/>
  <c r="W16" i="23"/>
  <c r="AW16" i="23" s="1"/>
  <c r="AC8" i="23"/>
  <c r="BC8" i="23" s="1"/>
  <c r="X17" i="23"/>
  <c r="AX17" i="23" s="1"/>
  <c r="X26" i="23"/>
  <c r="AX26" i="23" s="1"/>
  <c r="BF12" i="22"/>
  <c r="BE12" i="22" s="1"/>
  <c r="M26" i="22"/>
  <c r="Z19" i="21"/>
  <c r="AZ19" i="21" s="1"/>
  <c r="Z21" i="21"/>
  <c r="AZ21" i="21" s="1"/>
  <c r="Z22" i="21"/>
  <c r="AZ22" i="21" s="1"/>
  <c r="Z8" i="21"/>
  <c r="AZ8" i="21" s="1"/>
  <c r="Z17" i="21"/>
  <c r="AZ17" i="21" s="1"/>
  <c r="Z26" i="21"/>
  <c r="AZ26" i="21" s="1"/>
  <c r="BG22" i="21"/>
  <c r="M22" i="21"/>
  <c r="M7" i="21"/>
  <c r="BG7" i="21"/>
  <c r="BG15" i="21"/>
  <c r="M15" i="21"/>
  <c r="E30" i="21" a="1"/>
  <c r="E30" i="21" s="1"/>
  <c r="N6" i="21" s="1"/>
  <c r="Y15" i="21"/>
  <c r="AY15" i="21" s="1"/>
  <c r="Y24" i="21"/>
  <c r="AY24" i="21" s="1"/>
  <c r="Y13" i="21"/>
  <c r="AY13" i="21" s="1"/>
  <c r="Y23" i="21"/>
  <c r="AY23" i="21" s="1"/>
  <c r="AA11" i="21"/>
  <c r="BA11" i="21" s="1"/>
  <c r="AA18" i="21"/>
  <c r="BA18" i="21" s="1"/>
  <c r="AA5" i="21"/>
  <c r="BA5" i="21" s="1"/>
  <c r="AA8" i="21"/>
  <c r="BA8" i="21" s="1"/>
  <c r="AM8" i="21"/>
  <c r="AL8" i="21"/>
  <c r="AL5" i="21"/>
  <c r="AM5" i="21"/>
  <c r="AM13" i="21"/>
  <c r="AL13" i="21"/>
  <c r="AM23" i="21"/>
  <c r="AL23" i="21"/>
  <c r="BG12" i="27"/>
  <c r="AM19" i="27"/>
  <c r="AB9" i="26"/>
  <c r="BB9" i="26" s="1"/>
  <c r="AM24" i="27"/>
  <c r="AL24" i="24"/>
  <c r="BG15" i="24"/>
  <c r="E41" i="24" a="1"/>
  <c r="E41" i="24" s="1"/>
  <c r="N17" i="24" s="1"/>
  <c r="BF19" i="23"/>
  <c r="BE19" i="23" s="1"/>
  <c r="BF21" i="23"/>
  <c r="BE21" i="23" s="1"/>
  <c r="BF9" i="23"/>
  <c r="BE9" i="23" s="1"/>
  <c r="BF8" i="23"/>
  <c r="BE8" i="23" s="1"/>
  <c r="BF26" i="23"/>
  <c r="BE26" i="23" s="1"/>
  <c r="AM14" i="23"/>
  <c r="AL10" i="23"/>
  <c r="AM8" i="23"/>
  <c r="BF7" i="23"/>
  <c r="BE7" i="23" s="1"/>
  <c r="X15" i="23"/>
  <c r="AX15" i="23" s="1"/>
  <c r="X18" i="23"/>
  <c r="AX18" i="23" s="1"/>
  <c r="Z8" i="23"/>
  <c r="AZ8" i="23" s="1"/>
  <c r="Z26" i="23"/>
  <c r="AZ26" i="23" s="1"/>
  <c r="E39" i="23" a="1"/>
  <c r="E39" i="23" s="1"/>
  <c r="N15" i="23" s="1"/>
  <c r="X21" i="27"/>
  <c r="AX21" i="27" s="1"/>
  <c r="X13" i="27"/>
  <c r="AX13" i="27" s="1"/>
  <c r="BF15" i="22"/>
  <c r="BE15" i="22" s="1"/>
  <c r="BF16" i="22"/>
  <c r="BE16" i="22" s="1"/>
  <c r="BF13" i="22"/>
  <c r="BE13" i="22" s="1"/>
  <c r="M15" i="22"/>
  <c r="BH16" i="21"/>
  <c r="X11" i="21"/>
  <c r="AX11" i="21" s="1"/>
  <c r="X16" i="21"/>
  <c r="AX16" i="21" s="1"/>
  <c r="X25" i="21"/>
  <c r="BG6" i="21"/>
  <c r="M6" i="21"/>
  <c r="M9" i="21"/>
  <c r="BG9" i="21"/>
  <c r="BG17" i="21"/>
  <c r="M17" i="21"/>
  <c r="E39" i="21" a="1"/>
  <c r="E39" i="21" s="1"/>
  <c r="N15" i="21" s="1"/>
  <c r="BG25" i="21"/>
  <c r="M25" i="21"/>
  <c r="AA10" i="21"/>
  <c r="BA10" i="21" s="1"/>
  <c r="AM10" i="21"/>
  <c r="AL10" i="21"/>
  <c r="AL7" i="21"/>
  <c r="AM7" i="21"/>
  <c r="AL15" i="21"/>
  <c r="AM15" i="21"/>
  <c r="AL25" i="21"/>
  <c r="AM25" i="21"/>
  <c r="E36" i="28" a="1"/>
  <c r="E36" i="28" s="1"/>
  <c r="N12" i="28" s="1"/>
  <c r="BH13" i="27"/>
  <c r="W11" i="28"/>
  <c r="AW11" i="28" s="1"/>
  <c r="V25" i="30"/>
  <c r="E49" i="26" a="1"/>
  <c r="E49" i="26" s="1"/>
  <c r="N25" i="26" s="1"/>
  <c r="X21" i="24"/>
  <c r="AX21" i="24" s="1"/>
  <c r="AA9" i="24"/>
  <c r="BA9" i="24" s="1"/>
  <c r="AB12" i="27"/>
  <c r="AL15" i="24"/>
  <c r="AM10" i="24"/>
  <c r="AB14" i="24"/>
  <c r="BB14" i="24" s="1"/>
  <c r="M15" i="24"/>
  <c r="M19" i="24"/>
  <c r="BH16" i="24"/>
  <c r="AA8" i="27"/>
  <c r="BA8" i="27" s="1"/>
  <c r="AM8" i="24"/>
  <c r="Z12" i="24"/>
  <c r="AM19" i="23"/>
  <c r="AM25" i="23"/>
  <c r="BF11" i="23"/>
  <c r="BE11" i="23" s="1"/>
  <c r="BF20" i="23"/>
  <c r="BE20" i="23" s="1"/>
  <c r="E33" i="24" a="1"/>
  <c r="E33" i="24" s="1"/>
  <c r="N9" i="24" s="1"/>
  <c r="BG7" i="30"/>
  <c r="M7" i="24"/>
  <c r="AL12" i="22"/>
  <c r="AM12" i="22"/>
  <c r="AM25" i="22"/>
  <c r="AL25" i="22"/>
  <c r="AM21" i="22"/>
  <c r="AL21" i="22"/>
  <c r="AM22" i="22"/>
  <c r="AL22" i="22"/>
  <c r="AM20" i="24"/>
  <c r="E29" i="23" a="1"/>
  <c r="E29" i="23" s="1"/>
  <c r="N5" i="23" s="1"/>
  <c r="Z21" i="22"/>
  <c r="AZ21" i="22" s="1"/>
  <c r="Z5" i="22"/>
  <c r="AZ5" i="22" s="1"/>
  <c r="Z14" i="22"/>
  <c r="AZ14" i="22" s="1"/>
  <c r="AL13" i="22"/>
  <c r="AM13" i="22"/>
  <c r="AL5" i="22"/>
  <c r="AM5" i="22"/>
  <c r="AM23" i="22"/>
  <c r="AL23" i="22"/>
  <c r="AM24" i="22"/>
  <c r="AL24" i="22"/>
  <c r="BH7" i="22"/>
  <c r="BH18" i="22"/>
  <c r="W23" i="29"/>
  <c r="AW23" i="29" s="1"/>
  <c r="Z19" i="24"/>
  <c r="AZ19" i="24" s="1"/>
  <c r="Z6" i="24"/>
  <c r="AZ6" i="24" s="1"/>
  <c r="X8" i="26"/>
  <c r="AX8" i="26" s="1"/>
  <c r="AA25" i="23"/>
  <c r="AA14" i="23"/>
  <c r="BA14" i="23" s="1"/>
  <c r="AA17" i="23"/>
  <c r="BA17" i="23" s="1"/>
  <c r="AA12" i="23"/>
  <c r="AA21" i="23"/>
  <c r="BA21" i="23" s="1"/>
  <c r="BH15" i="23"/>
  <c r="BH5" i="23"/>
  <c r="BH23" i="23"/>
  <c r="BF6" i="23"/>
  <c r="BE6" i="23" s="1"/>
  <c r="W12" i="23"/>
  <c r="W8" i="23"/>
  <c r="AW8" i="23" s="1"/>
  <c r="W24" i="23"/>
  <c r="AW24" i="23" s="1"/>
  <c r="W11" i="23"/>
  <c r="AW11" i="23" s="1"/>
  <c r="W10" i="23"/>
  <c r="AW10" i="23" s="1"/>
  <c r="W19" i="23"/>
  <c r="AW19" i="23" s="1"/>
  <c r="AM5" i="23"/>
  <c r="AM15" i="23"/>
  <c r="AL16" i="23"/>
  <c r="AM17" i="23"/>
  <c r="AC12" i="23"/>
  <c r="X12" i="23"/>
  <c r="Z19" i="23"/>
  <c r="AZ19" i="23" s="1"/>
  <c r="Z21" i="23"/>
  <c r="AZ21" i="23" s="1"/>
  <c r="Z20" i="23"/>
  <c r="AZ20" i="23" s="1"/>
  <c r="E47" i="23" a="1"/>
  <c r="E47" i="23" s="1"/>
  <c r="N23" i="23" s="1"/>
  <c r="X9" i="27"/>
  <c r="AX9" i="27" s="1"/>
  <c r="X6" i="27"/>
  <c r="AX6" i="27" s="1"/>
  <c r="X19" i="28"/>
  <c r="AX19" i="28" s="1"/>
  <c r="AA14" i="29"/>
  <c r="BA14" i="29" s="1"/>
  <c r="AB9" i="29"/>
  <c r="BB9" i="29" s="1"/>
  <c r="E45" i="30" a="1"/>
  <c r="E45" i="30" s="1"/>
  <c r="N21" i="30" s="1"/>
  <c r="M16" i="22"/>
  <c r="Z25" i="22"/>
  <c r="Y14" i="22"/>
  <c r="AY14" i="22" s="1"/>
  <c r="AL8" i="22"/>
  <c r="AM8" i="22"/>
  <c r="AL7" i="22"/>
  <c r="AM7" i="22"/>
  <c r="AM14" i="22"/>
  <c r="AL14" i="22"/>
  <c r="BH6" i="22"/>
  <c r="BH25" i="22"/>
  <c r="M18" i="22"/>
  <c r="O25" i="41"/>
  <c r="BH22" i="29"/>
  <c r="E43" i="30" a="1"/>
  <c r="E43" i="30" s="1"/>
  <c r="N19" i="30" s="1"/>
  <c r="BH6" i="27"/>
  <c r="BH16" i="27"/>
  <c r="W7" i="28"/>
  <c r="AW7" i="28" s="1"/>
  <c r="V21" i="30"/>
  <c r="AV21" i="30" s="1"/>
  <c r="BH20" i="26"/>
  <c r="E32" i="26" a="1"/>
  <c r="E32" i="26" s="1"/>
  <c r="N8" i="26" s="1"/>
  <c r="AB19" i="26"/>
  <c r="BB19" i="26" s="1"/>
  <c r="V17" i="25"/>
  <c r="AV17" i="25" s="1"/>
  <c r="V26" i="25"/>
  <c r="AV26" i="25" s="1"/>
  <c r="V13" i="25"/>
  <c r="AV13" i="25" s="1"/>
  <c r="V22" i="25"/>
  <c r="AV22" i="25" s="1"/>
  <c r="X13" i="25"/>
  <c r="AX13" i="25" s="1"/>
  <c r="Y5" i="25"/>
  <c r="AY5" i="25" s="1"/>
  <c r="Z22" i="25"/>
  <c r="AZ22" i="25" s="1"/>
  <c r="BF14" i="24"/>
  <c r="BE14" i="24" s="1"/>
  <c r="BF11" i="24"/>
  <c r="BE11" i="24" s="1"/>
  <c r="X9" i="24"/>
  <c r="AX9" i="24" s="1"/>
  <c r="AA12" i="24"/>
  <c r="AA7" i="24"/>
  <c r="BA7" i="24" s="1"/>
  <c r="BF16" i="23"/>
  <c r="BE16" i="23" s="1"/>
  <c r="X6" i="23"/>
  <c r="AX6" i="23" s="1"/>
  <c r="Z15" i="23"/>
  <c r="AZ15" i="23" s="1"/>
  <c r="Z24" i="23"/>
  <c r="AZ24" i="23" s="1"/>
  <c r="E32" i="23" a="1"/>
  <c r="E32" i="23" s="1"/>
  <c r="N8" i="23" s="1"/>
  <c r="E50" i="23" a="1"/>
  <c r="E50" i="23" s="1"/>
  <c r="N26" i="23" s="1"/>
  <c r="BG19" i="24"/>
  <c r="Z17" i="26"/>
  <c r="AZ17" i="26" s="1"/>
  <c r="Z21" i="26"/>
  <c r="AZ21" i="26" s="1"/>
  <c r="Z6" i="26"/>
  <c r="AZ6" i="26" s="1"/>
  <c r="Z19" i="26"/>
  <c r="AZ19" i="26" s="1"/>
  <c r="AA6" i="28"/>
  <c r="BA6" i="28" s="1"/>
  <c r="Z26" i="22"/>
  <c r="AZ26" i="22" s="1"/>
  <c r="Y17" i="22"/>
  <c r="AY17" i="22" s="1"/>
  <c r="Y10" i="22"/>
  <c r="AY10" i="22" s="1"/>
  <c r="M6" i="22"/>
  <c r="AM26" i="22"/>
  <c r="AL26" i="22"/>
  <c r="AM15" i="22"/>
  <c r="AL15" i="22"/>
  <c r="AM16" i="22"/>
  <c r="AL16" i="22"/>
  <c r="BH23" i="22"/>
  <c r="BH8" i="22"/>
  <c r="BH9" i="22"/>
  <c r="BH22" i="22"/>
  <c r="M13" i="22"/>
  <c r="X102" i="68"/>
  <c r="Y110" i="68" s="1"/>
  <c r="N102" i="68"/>
  <c r="AB102" i="68"/>
  <c r="J152" i="68"/>
  <c r="BH25" i="27"/>
  <c r="Z25" i="29"/>
  <c r="BH26" i="26"/>
  <c r="E29" i="26" a="1"/>
  <c r="E29" i="26" s="1"/>
  <c r="N5" i="26" s="1"/>
  <c r="AC8" i="25"/>
  <c r="BC8" i="25" s="1"/>
  <c r="AC24" i="25"/>
  <c r="BC24" i="25" s="1"/>
  <c r="AC25" i="25"/>
  <c r="AB13" i="26"/>
  <c r="BB13" i="26" s="1"/>
  <c r="E34" i="25" a="1"/>
  <c r="E34" i="25" s="1"/>
  <c r="N10" i="25" s="1"/>
  <c r="E38" i="25" a="1"/>
  <c r="E38" i="25" s="1"/>
  <c r="N14" i="25" s="1"/>
  <c r="W14" i="25"/>
  <c r="AW14" i="25" s="1"/>
  <c r="W9" i="25"/>
  <c r="AW9" i="25" s="1"/>
  <c r="W18" i="25"/>
  <c r="AW18" i="25" s="1"/>
  <c r="W25" i="25"/>
  <c r="X21" i="25"/>
  <c r="AX21" i="25" s="1"/>
  <c r="X8" i="25"/>
  <c r="AX8" i="25" s="1"/>
  <c r="X17" i="25"/>
  <c r="AX17" i="25" s="1"/>
  <c r="X26" i="25"/>
  <c r="AX26" i="25" s="1"/>
  <c r="Y19" i="25"/>
  <c r="AY19" i="25" s="1"/>
  <c r="AA8" i="25"/>
  <c r="BA8" i="25" s="1"/>
  <c r="AA23" i="25"/>
  <c r="BA23" i="25" s="1"/>
  <c r="AA26" i="25"/>
  <c r="BA26" i="25" s="1"/>
  <c r="AB9" i="25"/>
  <c r="BB9" i="25" s="1"/>
  <c r="AB17" i="25"/>
  <c r="BB17" i="25" s="1"/>
  <c r="AB26" i="25"/>
  <c r="BB26" i="25" s="1"/>
  <c r="AB13" i="25"/>
  <c r="BB13" i="25" s="1"/>
  <c r="AB22" i="25"/>
  <c r="BB22" i="25" s="1"/>
  <c r="Z17" i="25"/>
  <c r="AZ17" i="25" s="1"/>
  <c r="Z26" i="25"/>
  <c r="AZ26" i="25" s="1"/>
  <c r="AL20" i="27"/>
  <c r="BF5" i="24"/>
  <c r="BE5" i="24" s="1"/>
  <c r="BF23" i="24"/>
  <c r="BE23" i="24" s="1"/>
  <c r="AA18" i="24"/>
  <c r="BA18" i="24" s="1"/>
  <c r="AB8" i="27"/>
  <c r="BB8" i="27" s="1"/>
  <c r="AL14" i="24"/>
  <c r="AB23" i="24"/>
  <c r="BB23" i="24" s="1"/>
  <c r="AB19" i="24"/>
  <c r="BB19" i="24" s="1"/>
  <c r="E39" i="24" a="1"/>
  <c r="E39" i="24" s="1"/>
  <c r="N15" i="24" s="1"/>
  <c r="Y9" i="27"/>
  <c r="AY9" i="27" s="1"/>
  <c r="Z11" i="24"/>
  <c r="AZ11" i="24" s="1"/>
  <c r="Z22" i="24"/>
  <c r="AZ22" i="24" s="1"/>
  <c r="AA16" i="23"/>
  <c r="BA16" i="23" s="1"/>
  <c r="AA19" i="23"/>
  <c r="BA19" i="23" s="1"/>
  <c r="BH21" i="23"/>
  <c r="BF25" i="23"/>
  <c r="BE25" i="23" s="1"/>
  <c r="W23" i="23"/>
  <c r="AW23" i="23" s="1"/>
  <c r="W15" i="23"/>
  <c r="AW15" i="23" s="1"/>
  <c r="W18" i="23"/>
  <c r="AW18" i="23" s="1"/>
  <c r="W13" i="23"/>
  <c r="AW13" i="23" s="1"/>
  <c r="W22" i="23"/>
  <c r="AW22" i="23" s="1"/>
  <c r="AL18" i="23"/>
  <c r="AC5" i="23"/>
  <c r="BC5" i="23" s="1"/>
  <c r="Z12" i="23"/>
  <c r="E36" i="23" a="1"/>
  <c r="E36" i="23" s="1"/>
  <c r="N12" i="23" s="1"/>
  <c r="E42" i="23" a="1"/>
  <c r="E42" i="23" s="1"/>
  <c r="N18" i="23" s="1"/>
  <c r="E49" i="23" a="1"/>
  <c r="E49" i="23" s="1"/>
  <c r="N25" i="23" s="1"/>
  <c r="AL14" i="23"/>
  <c r="Z12" i="22"/>
  <c r="Y18" i="22"/>
  <c r="AY18" i="22" s="1"/>
  <c r="Y15" i="22"/>
  <c r="AY15" i="22" s="1"/>
  <c r="Y11" i="22"/>
  <c r="AY11" i="22" s="1"/>
  <c r="Y26" i="22"/>
  <c r="AY26" i="22" s="1"/>
  <c r="Y6" i="22"/>
  <c r="AY6" i="22" s="1"/>
  <c r="Y24" i="22"/>
  <c r="AY24" i="22" s="1"/>
  <c r="Y21" i="22"/>
  <c r="AY21" i="22" s="1"/>
  <c r="AL6" i="22"/>
  <c r="AM6" i="22"/>
  <c r="AL9" i="22"/>
  <c r="AM9" i="22"/>
  <c r="AM17" i="22"/>
  <c r="AL17" i="22"/>
  <c r="AM18" i="22"/>
  <c r="AL18" i="22"/>
  <c r="M20" i="22"/>
  <c r="BH15" i="22"/>
  <c r="BH10" i="22"/>
  <c r="BH11" i="22"/>
  <c r="BH24" i="22"/>
  <c r="G25" i="41"/>
  <c r="BH11" i="29"/>
  <c r="E33" i="28" a="1"/>
  <c r="E33" i="28" s="1"/>
  <c r="N9" i="28" s="1"/>
  <c r="AL22" i="27"/>
  <c r="E41" i="26" a="1"/>
  <c r="E41" i="26" s="1"/>
  <c r="N17" i="26" s="1"/>
  <c r="W15" i="25"/>
  <c r="AW15" i="25" s="1"/>
  <c r="V8" i="25"/>
  <c r="AV8" i="25" s="1"/>
  <c r="V12" i="25"/>
  <c r="V21" i="25"/>
  <c r="AV21" i="25" s="1"/>
  <c r="X16" i="25"/>
  <c r="AX16" i="25" s="1"/>
  <c r="X25" i="25"/>
  <c r="AB22" i="30"/>
  <c r="BB22" i="30" s="1"/>
  <c r="AA18" i="25"/>
  <c r="BA18" i="25" s="1"/>
  <c r="AL8" i="27"/>
  <c r="Z12" i="25"/>
  <c r="Z21" i="25"/>
  <c r="AZ21" i="25" s="1"/>
  <c r="BF18" i="24"/>
  <c r="BE18" i="24" s="1"/>
  <c r="X16" i="26"/>
  <c r="AX16" i="26" s="1"/>
  <c r="AA21" i="27"/>
  <c r="BA21" i="27" s="1"/>
  <c r="AB21" i="27"/>
  <c r="BB21" i="27" s="1"/>
  <c r="AM16" i="24"/>
  <c r="E30" i="24" a="1"/>
  <c r="E30" i="24" s="1"/>
  <c r="N6" i="24" s="1"/>
  <c r="AL13" i="24"/>
  <c r="Y15" i="27"/>
  <c r="AY15" i="27" s="1"/>
  <c r="BF10" i="23"/>
  <c r="BE10" i="23" s="1"/>
  <c r="BF15" i="23"/>
  <c r="BE15" i="23" s="1"/>
  <c r="BF23" i="23"/>
  <c r="BE23" i="23" s="1"/>
  <c r="AL7" i="23"/>
  <c r="AM10" i="23"/>
  <c r="AC10" i="23"/>
  <c r="BC10" i="23" s="1"/>
  <c r="X10" i="23"/>
  <c r="AX10" i="23" s="1"/>
  <c r="Z18" i="23"/>
  <c r="AZ18" i="23" s="1"/>
  <c r="E48" i="23" a="1"/>
  <c r="E48" i="23" s="1"/>
  <c r="N24" i="23" s="1"/>
  <c r="E33" i="23" a="1"/>
  <c r="E33" i="23" s="1"/>
  <c r="N9" i="23" s="1"/>
  <c r="E34" i="23" a="1"/>
  <c r="E34" i="23" s="1"/>
  <c r="N10" i="23" s="1"/>
  <c r="M17" i="24"/>
  <c r="AC14" i="28"/>
  <c r="BC14" i="28" s="1"/>
  <c r="Z11" i="22"/>
  <c r="AZ11" i="22" s="1"/>
  <c r="Z20" i="22"/>
  <c r="AZ20" i="22" s="1"/>
  <c r="Y7" i="22"/>
  <c r="AY7" i="22" s="1"/>
  <c r="Y25" i="22"/>
  <c r="Y22" i="22"/>
  <c r="AY22" i="22" s="1"/>
  <c r="AL10" i="22"/>
  <c r="AM10" i="22"/>
  <c r="AL11" i="22"/>
  <c r="AM11" i="22"/>
  <c r="AM19" i="22"/>
  <c r="AL19" i="22"/>
  <c r="AM20" i="22"/>
  <c r="AL20" i="22"/>
  <c r="BH21" i="22"/>
  <c r="BH14" i="22"/>
  <c r="BH26" i="22"/>
  <c r="M12" i="22"/>
  <c r="E43" i="31" a="1"/>
  <c r="E43" i="31" s="1"/>
  <c r="N19" i="31" s="1"/>
  <c r="BH13" i="29"/>
  <c r="AA16" i="29"/>
  <c r="BA16" i="29" s="1"/>
  <c r="E40" i="28" a="1"/>
  <c r="E40" i="28" s="1"/>
  <c r="N16" i="28" s="1"/>
  <c r="Z21" i="29"/>
  <c r="AZ21" i="29" s="1"/>
  <c r="Z11" i="30"/>
  <c r="AZ11" i="30" s="1"/>
  <c r="V26" i="30"/>
  <c r="AV26" i="30" s="1"/>
  <c r="E42" i="26" a="1"/>
  <c r="E42" i="26" s="1"/>
  <c r="N18" i="26" s="1"/>
  <c r="X9" i="25"/>
  <c r="AX9" i="25" s="1"/>
  <c r="AB18" i="25"/>
  <c r="BB18" i="25" s="1"/>
  <c r="X22" i="24"/>
  <c r="AX22" i="24" s="1"/>
  <c r="BF6" i="24"/>
  <c r="BE6" i="24" s="1"/>
  <c r="BF15" i="24"/>
  <c r="BE15" i="24" s="1"/>
  <c r="BF24" i="24"/>
  <c r="BE24" i="24" s="1"/>
  <c r="BG10" i="24"/>
  <c r="AM7" i="24"/>
  <c r="AL8" i="24"/>
  <c r="BG12" i="24"/>
  <c r="M16" i="24"/>
  <c r="AM9" i="24"/>
  <c r="Z16" i="24"/>
  <c r="AZ16" i="24" s="1"/>
  <c r="Z15" i="24"/>
  <c r="AZ15" i="24" s="1"/>
  <c r="AL23" i="23"/>
  <c r="BH9" i="23"/>
  <c r="BH16" i="23"/>
  <c r="BH19" i="23"/>
  <c r="BH22" i="23"/>
  <c r="AL25" i="23"/>
  <c r="AM20" i="23"/>
  <c r="AC11" i="23"/>
  <c r="BC11" i="23" s="1"/>
  <c r="AC19" i="23"/>
  <c r="BC19" i="23" s="1"/>
  <c r="X23" i="23"/>
  <c r="AX23" i="23" s="1"/>
  <c r="X19" i="23"/>
  <c r="AX19" i="23" s="1"/>
  <c r="X24" i="23"/>
  <c r="AX24" i="23" s="1"/>
  <c r="Z13" i="23"/>
  <c r="AZ13" i="23" s="1"/>
  <c r="AM18" i="23"/>
  <c r="M11" i="23"/>
  <c r="BG11" i="23"/>
  <c r="BG6" i="23"/>
  <c r="M6" i="23"/>
  <c r="BG17" i="23"/>
  <c r="M17" i="23"/>
  <c r="BG26" i="23"/>
  <c r="M26" i="23"/>
  <c r="E31" i="23" a="1"/>
  <c r="E31" i="23" s="1"/>
  <c r="N7" i="23" s="1"/>
  <c r="Z10" i="26"/>
  <c r="AZ10" i="26" s="1"/>
  <c r="AA15" i="28"/>
  <c r="BA15" i="28" s="1"/>
  <c r="E30" i="30" a="1"/>
  <c r="E30" i="30" s="1"/>
  <c r="N6" i="30" s="1"/>
  <c r="AC9" i="31"/>
  <c r="BC9" i="31" s="1"/>
  <c r="AC18" i="31"/>
  <c r="BC18" i="31" s="1"/>
  <c r="BG5" i="30"/>
  <c r="BH17" i="27"/>
  <c r="AC21" i="27"/>
  <c r="BC21" i="27" s="1"/>
  <c r="AC17" i="27"/>
  <c r="BC17" i="27" s="1"/>
  <c r="AC26" i="27"/>
  <c r="BC26" i="27" s="1"/>
  <c r="AM7" i="27"/>
  <c r="AM8" i="27"/>
  <c r="Z26" i="30"/>
  <c r="AZ26" i="30" s="1"/>
  <c r="V12" i="30"/>
  <c r="BH16" i="26"/>
  <c r="BH24" i="26"/>
  <c r="E40" i="25" a="1"/>
  <c r="E40" i="25" s="1"/>
  <c r="N16" i="25" s="1"/>
  <c r="E48" i="25" a="1"/>
  <c r="E48" i="25" s="1"/>
  <c r="N24" i="25" s="1"/>
  <c r="W11" i="25"/>
  <c r="AW11" i="25" s="1"/>
  <c r="AB21" i="25"/>
  <c r="BB21" i="25" s="1"/>
  <c r="BF10" i="24"/>
  <c r="BE10" i="24" s="1"/>
  <c r="BF25" i="24"/>
  <c r="BE25" i="24" s="1"/>
  <c r="BF7" i="24"/>
  <c r="BE7" i="24" s="1"/>
  <c r="BF26" i="24"/>
  <c r="BE26" i="24" s="1"/>
  <c r="BF9" i="24"/>
  <c r="BE9" i="24" s="1"/>
  <c r="AA17" i="24"/>
  <c r="BA17" i="24" s="1"/>
  <c r="M21" i="24"/>
  <c r="AM26" i="24"/>
  <c r="AB8" i="24"/>
  <c r="BB8" i="24" s="1"/>
  <c r="BG7" i="24"/>
  <c r="E49" i="24" a="1"/>
  <c r="E49" i="24" s="1"/>
  <c r="N25" i="24" s="1"/>
  <c r="E32" i="24" a="1"/>
  <c r="E32" i="24" s="1"/>
  <c r="N8" i="24" s="1"/>
  <c r="AM11" i="24"/>
  <c r="Z23" i="24"/>
  <c r="AZ23" i="24" s="1"/>
  <c r="M26" i="24"/>
  <c r="AL22" i="23"/>
  <c r="AA26" i="23"/>
  <c r="BA26" i="23" s="1"/>
  <c r="BH10" i="23"/>
  <c r="BH12" i="23"/>
  <c r="BH17" i="23"/>
  <c r="BH24" i="23"/>
  <c r="W5" i="23"/>
  <c r="AW5" i="23" s="1"/>
  <c r="AC17" i="23"/>
  <c r="BC17" i="23" s="1"/>
  <c r="AC24" i="23"/>
  <c r="BC24" i="23" s="1"/>
  <c r="AC18" i="23"/>
  <c r="BC18" i="23" s="1"/>
  <c r="AC13" i="23"/>
  <c r="BC13" i="23" s="1"/>
  <c r="AC22" i="23"/>
  <c r="BC22" i="23" s="1"/>
  <c r="X11" i="23"/>
  <c r="AX11" i="23" s="1"/>
  <c r="X21" i="23"/>
  <c r="AX21" i="23" s="1"/>
  <c r="X13" i="23"/>
  <c r="AX13" i="23" s="1"/>
  <c r="X22" i="23"/>
  <c r="AX22" i="23" s="1"/>
  <c r="Z6" i="23"/>
  <c r="AZ6" i="23" s="1"/>
  <c r="Z25" i="23"/>
  <c r="M14" i="23"/>
  <c r="BG14" i="23"/>
  <c r="BG10" i="23"/>
  <c r="M10" i="23"/>
  <c r="BG16" i="23"/>
  <c r="M16" i="23"/>
  <c r="BG20" i="23"/>
  <c r="M20" i="23"/>
  <c r="BG21" i="23"/>
  <c r="M21" i="23"/>
  <c r="E41" i="23" a="1"/>
  <c r="E41" i="23" s="1"/>
  <c r="N17" i="23" s="1"/>
  <c r="E37" i="23" a="1"/>
  <c r="E37" i="23" s="1"/>
  <c r="N13" i="23" s="1"/>
  <c r="AA26" i="29"/>
  <c r="BA26" i="29" s="1"/>
  <c r="BH6" i="26"/>
  <c r="BH23" i="26"/>
  <c r="E33" i="26" a="1"/>
  <c r="E33" i="26" s="1"/>
  <c r="N9" i="26" s="1"/>
  <c r="E50" i="26" a="1"/>
  <c r="E50" i="26" s="1"/>
  <c r="N26" i="26" s="1"/>
  <c r="AB7" i="30"/>
  <c r="BB7" i="30" s="1"/>
  <c r="BF8" i="24"/>
  <c r="BE8" i="24" s="1"/>
  <c r="BF16" i="24"/>
  <c r="BE16" i="24" s="1"/>
  <c r="X11" i="24"/>
  <c r="AX11" i="24" s="1"/>
  <c r="X20" i="24"/>
  <c r="AX20" i="24" s="1"/>
  <c r="BF22" i="24"/>
  <c r="BE22" i="24" s="1"/>
  <c r="BF21" i="24"/>
  <c r="BE21" i="24" s="1"/>
  <c r="AA6" i="24"/>
  <c r="BA6" i="24" s="1"/>
  <c r="AM22" i="24"/>
  <c r="E31" i="24" a="1"/>
  <c r="E31" i="24" s="1"/>
  <c r="N7" i="24" s="1"/>
  <c r="Z7" i="24"/>
  <c r="AZ7" i="24" s="1"/>
  <c r="Z25" i="24"/>
  <c r="BG16" i="24"/>
  <c r="AL12" i="23"/>
  <c r="AA6" i="23"/>
  <c r="BA6" i="23" s="1"/>
  <c r="AA8" i="23"/>
  <c r="BA8" i="23" s="1"/>
  <c r="AA15" i="23"/>
  <c r="BA15" i="23" s="1"/>
  <c r="AA24" i="23"/>
  <c r="BA24" i="23" s="1"/>
  <c r="BH7" i="23"/>
  <c r="BH20" i="23"/>
  <c r="W6" i="23"/>
  <c r="AW6" i="23" s="1"/>
  <c r="Z11" i="23"/>
  <c r="AZ11" i="23" s="1"/>
  <c r="AL15" i="23"/>
  <c r="M5" i="23"/>
  <c r="BG5" i="23"/>
  <c r="M23" i="23"/>
  <c r="BG23" i="23"/>
  <c r="E44" i="23" a="1"/>
  <c r="E44" i="23" s="1"/>
  <c r="N20" i="23" s="1"/>
  <c r="E40" i="23" a="1"/>
  <c r="E40" i="23" s="1"/>
  <c r="N16" i="23" s="1"/>
  <c r="Z5" i="26"/>
  <c r="AZ5" i="26" s="1"/>
  <c r="E34" i="24" a="1"/>
  <c r="E34" i="24" s="1"/>
  <c r="N10" i="24" s="1"/>
  <c r="BH13" i="23"/>
  <c r="BG8" i="23"/>
  <c r="M8" i="23"/>
  <c r="M19" i="23"/>
  <c r="BG19" i="23"/>
  <c r="E20" i="67"/>
  <c r="F15" i="36"/>
  <c r="J105" i="68"/>
  <c r="F15" i="50"/>
  <c r="Q105" i="68"/>
  <c r="AC22" i="30"/>
  <c r="BC22" i="30" s="1"/>
  <c r="Z10" i="29"/>
  <c r="AZ10" i="29" s="1"/>
  <c r="AM20" i="27"/>
  <c r="Z7" i="29"/>
  <c r="AZ7" i="29" s="1"/>
  <c r="Y25" i="26"/>
  <c r="Y9" i="26"/>
  <c r="AY9" i="26" s="1"/>
  <c r="AA16" i="26"/>
  <c r="BA16" i="26" s="1"/>
  <c r="AA5" i="26"/>
  <c r="BA5" i="26" s="1"/>
  <c r="AA6" i="26"/>
  <c r="BA6" i="26" s="1"/>
  <c r="AA22" i="26"/>
  <c r="BA22" i="26" s="1"/>
  <c r="W24" i="28"/>
  <c r="AW24" i="28" s="1"/>
  <c r="V13" i="30"/>
  <c r="AV13" i="30" s="1"/>
  <c r="W10" i="28"/>
  <c r="AW10" i="28" s="1"/>
  <c r="BH7" i="26"/>
  <c r="BH12" i="26"/>
  <c r="BH18" i="26"/>
  <c r="V9" i="30"/>
  <c r="AV9" i="30" s="1"/>
  <c r="E36" i="26" a="1"/>
  <c r="E36" i="26" s="1"/>
  <c r="N12" i="26" s="1"/>
  <c r="V16" i="30"/>
  <c r="AV16" i="30" s="1"/>
  <c r="AC14" i="25"/>
  <c r="BC14" i="25" s="1"/>
  <c r="AC7" i="25"/>
  <c r="BC7" i="25" s="1"/>
  <c r="E33" i="25" a="1"/>
  <c r="E33" i="25" s="1"/>
  <c r="N9" i="25" s="1"/>
  <c r="E46" i="25" a="1"/>
  <c r="E46" i="25" s="1"/>
  <c r="N22" i="25" s="1"/>
  <c r="E32" i="25" a="1"/>
  <c r="E32" i="25" s="1"/>
  <c r="N8" i="25" s="1"/>
  <c r="W5" i="25"/>
  <c r="AW5" i="25" s="1"/>
  <c r="W7" i="25"/>
  <c r="AW7" i="25" s="1"/>
  <c r="W13" i="25"/>
  <c r="AW13" i="25" s="1"/>
  <c r="W22" i="25"/>
  <c r="AW22" i="25" s="1"/>
  <c r="W19" i="25"/>
  <c r="AW19" i="25" s="1"/>
  <c r="BH7" i="25"/>
  <c r="BH23" i="25"/>
  <c r="BH18" i="25"/>
  <c r="AB5" i="30"/>
  <c r="BB5" i="30" s="1"/>
  <c r="BF9" i="25"/>
  <c r="BE9" i="25" s="1"/>
  <c r="BF7" i="25"/>
  <c r="BE7" i="25" s="1"/>
  <c r="BF16" i="25"/>
  <c r="BE16" i="25" s="1"/>
  <c r="BF25" i="25"/>
  <c r="BE25" i="25" s="1"/>
  <c r="BF11" i="25"/>
  <c r="BE11" i="25" s="1"/>
  <c r="BF20" i="25"/>
  <c r="BE20" i="25" s="1"/>
  <c r="X18" i="25"/>
  <c r="AX18" i="25" s="1"/>
  <c r="X5" i="25"/>
  <c r="AX5" i="25" s="1"/>
  <c r="X14" i="25"/>
  <c r="AX14" i="25" s="1"/>
  <c r="X23" i="25"/>
  <c r="AX23" i="25" s="1"/>
  <c r="Y22" i="25"/>
  <c r="AY22" i="25" s="1"/>
  <c r="Y9" i="25"/>
  <c r="AY9" i="25" s="1"/>
  <c r="Y23" i="25"/>
  <c r="AY23" i="25" s="1"/>
  <c r="AA7" i="25"/>
  <c r="BA7" i="25" s="1"/>
  <c r="AA17" i="25"/>
  <c r="BA17" i="25" s="1"/>
  <c r="AA20" i="25"/>
  <c r="BA20" i="25" s="1"/>
  <c r="AA9" i="25"/>
  <c r="BA9" i="25" s="1"/>
  <c r="AB15" i="25"/>
  <c r="BB15" i="25" s="1"/>
  <c r="AB24" i="25"/>
  <c r="BB24" i="25" s="1"/>
  <c r="AB23" i="25"/>
  <c r="BB23" i="25" s="1"/>
  <c r="AB10" i="25"/>
  <c r="BB10" i="25" s="1"/>
  <c r="AB19" i="25"/>
  <c r="BB19" i="25" s="1"/>
  <c r="AL17" i="27"/>
  <c r="Z5" i="25"/>
  <c r="AZ5" i="25" s="1"/>
  <c r="Z14" i="25"/>
  <c r="AZ14" i="25" s="1"/>
  <c r="Z23" i="25"/>
  <c r="AZ23" i="25" s="1"/>
  <c r="X24" i="24"/>
  <c r="AX24" i="24" s="1"/>
  <c r="X5" i="24"/>
  <c r="AX5" i="24" s="1"/>
  <c r="BF19" i="24"/>
  <c r="BE19" i="24" s="1"/>
  <c r="AM25" i="24"/>
  <c r="AM21" i="24"/>
  <c r="E40" i="24" a="1"/>
  <c r="E40" i="24" s="1"/>
  <c r="N16" i="24" s="1"/>
  <c r="E36" i="24" a="1"/>
  <c r="E36" i="24" s="1"/>
  <c r="N12" i="24" s="1"/>
  <c r="BH10" i="24"/>
  <c r="X7" i="26"/>
  <c r="AX7" i="26" s="1"/>
  <c r="AA17" i="27"/>
  <c r="BA17" i="27" s="1"/>
  <c r="Y10" i="27"/>
  <c r="AY10" i="27" s="1"/>
  <c r="Z8" i="24"/>
  <c r="AZ8" i="24" s="1"/>
  <c r="Z21" i="24"/>
  <c r="AZ21" i="24" s="1"/>
  <c r="AM18" i="24"/>
  <c r="AL6" i="23"/>
  <c r="AA20" i="23"/>
  <c r="BA20" i="23" s="1"/>
  <c r="BH11" i="23"/>
  <c r="BH14" i="23"/>
  <c r="BH25" i="23"/>
  <c r="AL19" i="23"/>
  <c r="AL5" i="23"/>
  <c r="AC15" i="23"/>
  <c r="BC15" i="23" s="1"/>
  <c r="AC20" i="23"/>
  <c r="BC20" i="23" s="1"/>
  <c r="AC7" i="23"/>
  <c r="BC7" i="23" s="1"/>
  <c r="AC16" i="23"/>
  <c r="BC16" i="23" s="1"/>
  <c r="AC25" i="23"/>
  <c r="X7" i="23"/>
  <c r="AX7" i="23" s="1"/>
  <c r="X16" i="23"/>
  <c r="AX16" i="23" s="1"/>
  <c r="X25" i="23"/>
  <c r="E45" i="23" a="1"/>
  <c r="E45" i="23" s="1"/>
  <c r="N21" i="23" s="1"/>
  <c r="M9" i="23"/>
  <c r="BG9" i="23"/>
  <c r="BG13" i="23"/>
  <c r="M13" i="23"/>
  <c r="BG24" i="23"/>
  <c r="M24" i="23"/>
  <c r="E43" i="23" a="1"/>
  <c r="E43" i="23" s="1"/>
  <c r="N19" i="23" s="1"/>
  <c r="Z24" i="26"/>
  <c r="AZ24" i="26" s="1"/>
  <c r="AM16" i="23"/>
  <c r="AL17" i="23"/>
  <c r="E47" i="24" a="1"/>
  <c r="E47" i="24" s="1"/>
  <c r="N23" i="24" s="1"/>
  <c r="BG22" i="23"/>
  <c r="M22" i="23"/>
  <c r="BH11" i="27"/>
  <c r="AM9" i="27"/>
  <c r="E47" i="26" a="1"/>
  <c r="E47" i="26" s="1"/>
  <c r="N23" i="26" s="1"/>
  <c r="AC12" i="25"/>
  <c r="X12" i="25"/>
  <c r="Y24" i="25"/>
  <c r="AY24" i="25" s="1"/>
  <c r="AA10" i="25"/>
  <c r="BA10" i="25" s="1"/>
  <c r="X6" i="24"/>
  <c r="AX6" i="24" s="1"/>
  <c r="X14" i="24"/>
  <c r="AX14" i="24" s="1"/>
  <c r="X23" i="24"/>
  <c r="AX23" i="24" s="1"/>
  <c r="AM19" i="24"/>
  <c r="AM6" i="24"/>
  <c r="AB20" i="24"/>
  <c r="BB20" i="24" s="1"/>
  <c r="AB10" i="24"/>
  <c r="BB10" i="24" s="1"/>
  <c r="M14" i="24"/>
  <c r="E44" i="24" a="1"/>
  <c r="E44" i="24" s="1"/>
  <c r="N20" i="24" s="1"/>
  <c r="X24" i="26"/>
  <c r="AX24" i="26" s="1"/>
  <c r="AB20" i="27"/>
  <c r="BB20" i="27" s="1"/>
  <c r="Y26" i="27"/>
  <c r="AY26" i="27" s="1"/>
  <c r="AA5" i="23"/>
  <c r="BA5" i="23" s="1"/>
  <c r="AA7" i="23"/>
  <c r="BA7" i="23" s="1"/>
  <c r="AA23" i="23"/>
  <c r="BA23" i="23" s="1"/>
  <c r="AA10" i="23"/>
  <c r="BA10" i="23" s="1"/>
  <c r="AA9" i="23"/>
  <c r="BA9" i="23" s="1"/>
  <c r="AA18" i="23"/>
  <c r="BA18" i="23" s="1"/>
  <c r="BH6" i="23"/>
  <c r="BH8" i="23"/>
  <c r="BH18" i="23"/>
  <c r="BH26" i="23"/>
  <c r="W17" i="23"/>
  <c r="AW17" i="23" s="1"/>
  <c r="W9" i="23"/>
  <c r="AW9" i="23" s="1"/>
  <c r="W25" i="23"/>
  <c r="AC6" i="23"/>
  <c r="BC6" i="23" s="1"/>
  <c r="AC14" i="23"/>
  <c r="BC14" i="23" s="1"/>
  <c r="Z5" i="23"/>
  <c r="AZ5" i="23" s="1"/>
  <c r="Z14" i="23"/>
  <c r="AZ14" i="23" s="1"/>
  <c r="Z23" i="23"/>
  <c r="AZ23" i="23" s="1"/>
  <c r="M7" i="23"/>
  <c r="BG7" i="23"/>
  <c r="BG12" i="23"/>
  <c r="M12" i="23"/>
  <c r="M18" i="23"/>
  <c r="BG18" i="23"/>
  <c r="M15" i="23"/>
  <c r="BG15" i="23"/>
  <c r="BG25" i="23"/>
  <c r="M25" i="23"/>
  <c r="E46" i="23" a="1"/>
  <c r="E46" i="23" s="1"/>
  <c r="N22" i="23" s="1"/>
  <c r="E42" i="31" a="1"/>
  <c r="E42" i="31" s="1"/>
  <c r="N18" i="31" s="1"/>
  <c r="AB8" i="31"/>
  <c r="BB8" i="31" s="1"/>
  <c r="BH15" i="29"/>
  <c r="AC9" i="30"/>
  <c r="BC9" i="30" s="1"/>
  <c r="Z20" i="30"/>
  <c r="AZ20" i="30" s="1"/>
  <c r="Z18" i="30"/>
  <c r="AZ18" i="30" s="1"/>
  <c r="V5" i="30"/>
  <c r="AV5" i="30" s="1"/>
  <c r="Y16" i="26"/>
  <c r="AY16" i="26" s="1"/>
  <c r="AA26" i="26"/>
  <c r="BA26" i="26" s="1"/>
  <c r="W21" i="28"/>
  <c r="AW21" i="28" s="1"/>
  <c r="V13" i="26"/>
  <c r="AV13" i="26" s="1"/>
  <c r="AC26" i="25"/>
  <c r="BC26" i="25" s="1"/>
  <c r="X13" i="24"/>
  <c r="AX13" i="24" s="1"/>
  <c r="AA15" i="24"/>
  <c r="BA15" i="24" s="1"/>
  <c r="AA14" i="24"/>
  <c r="BA14" i="24" s="1"/>
  <c r="AA10" i="24"/>
  <c r="BA10" i="24" s="1"/>
  <c r="AA19" i="24"/>
  <c r="BA19" i="24" s="1"/>
  <c r="AL21" i="24"/>
  <c r="BG5" i="24"/>
  <c r="M5" i="24"/>
  <c r="BH23" i="24"/>
  <c r="BH9" i="24"/>
  <c r="BH20" i="24"/>
  <c r="BH21" i="24"/>
  <c r="BG13" i="24"/>
  <c r="BG14" i="24"/>
  <c r="Z5" i="24"/>
  <c r="AZ5" i="24" s="1"/>
  <c r="AA12" i="27"/>
  <c r="AB19" i="27"/>
  <c r="BB19" i="27" s="1"/>
  <c r="AM15" i="24"/>
  <c r="BF9" i="30"/>
  <c r="BE9" i="30" s="1"/>
  <c r="AB23" i="26"/>
  <c r="BB23" i="26" s="1"/>
  <c r="AC7" i="29"/>
  <c r="BC7" i="29" s="1"/>
  <c r="AB24" i="31"/>
  <c r="BB24" i="31" s="1"/>
  <c r="BG9" i="30"/>
  <c r="Z10" i="30"/>
  <c r="AZ10" i="30" s="1"/>
  <c r="AC8" i="27"/>
  <c r="BC8" i="27" s="1"/>
  <c r="AL16" i="27"/>
  <c r="Z6" i="29"/>
  <c r="AZ6" i="29" s="1"/>
  <c r="Y17" i="26"/>
  <c r="AY17" i="26" s="1"/>
  <c r="V17" i="30"/>
  <c r="AV17" i="30" s="1"/>
  <c r="E39" i="26" a="1"/>
  <c r="E39" i="26" s="1"/>
  <c r="N15" i="26" s="1"/>
  <c r="AC16" i="25"/>
  <c r="BC16" i="25" s="1"/>
  <c r="V18" i="25"/>
  <c r="AV18" i="25" s="1"/>
  <c r="X22" i="25"/>
  <c r="AX22" i="25" s="1"/>
  <c r="AA16" i="25"/>
  <c r="BA16" i="25" s="1"/>
  <c r="AB5" i="25"/>
  <c r="BB5" i="25" s="1"/>
  <c r="Z9" i="25"/>
  <c r="AZ9" i="25" s="1"/>
  <c r="Z18" i="25"/>
  <c r="AZ18" i="25" s="1"/>
  <c r="AA5" i="24"/>
  <c r="BA5" i="24" s="1"/>
  <c r="AA13" i="24"/>
  <c r="BA13" i="24" s="1"/>
  <c r="AA22" i="24"/>
  <c r="BA22" i="24" s="1"/>
  <c r="AL9" i="24"/>
  <c r="AB9" i="24"/>
  <c r="BB9" i="24" s="1"/>
  <c r="AB15" i="24"/>
  <c r="BB15" i="24" s="1"/>
  <c r="AB5" i="24"/>
  <c r="BB5" i="24" s="1"/>
  <c r="AB21" i="24"/>
  <c r="BB21" i="24" s="1"/>
  <c r="AM14" i="24"/>
  <c r="AL7" i="24"/>
  <c r="M9" i="24"/>
  <c r="BG9" i="24"/>
  <c r="BH6" i="24"/>
  <c r="BH14" i="24"/>
  <c r="BH15" i="24"/>
  <c r="AL17" i="24"/>
  <c r="Y20" i="27"/>
  <c r="AY20" i="27" s="1"/>
  <c r="Z20" i="24"/>
  <c r="AZ20" i="24" s="1"/>
  <c r="AL26" i="24"/>
  <c r="M12" i="24"/>
  <c r="AB11" i="27"/>
  <c r="BB11" i="27" s="1"/>
  <c r="AL6" i="24"/>
  <c r="AA20" i="24"/>
  <c r="BA20" i="24" s="1"/>
  <c r="Z24" i="24"/>
  <c r="AZ24" i="24" s="1"/>
  <c r="AB9" i="30"/>
  <c r="BB9" i="30" s="1"/>
  <c r="BF10" i="30"/>
  <c r="BE10" i="30" s="1"/>
  <c r="BF19" i="30"/>
  <c r="BE19" i="30" s="1"/>
  <c r="E29" i="28" a="1"/>
  <c r="E29" i="28" s="1"/>
  <c r="N5" i="28" s="1"/>
  <c r="E49" i="30" a="1"/>
  <c r="E49" i="30" s="1"/>
  <c r="N25" i="30" s="1"/>
  <c r="BH17" i="26"/>
  <c r="BH15" i="26"/>
  <c r="V10" i="30"/>
  <c r="AV10" i="30" s="1"/>
  <c r="AA21" i="24"/>
  <c r="BA21" i="24" s="1"/>
  <c r="AA11" i="24"/>
  <c r="BA11" i="24" s="1"/>
  <c r="AB6" i="27"/>
  <c r="BB6" i="27" s="1"/>
  <c r="BG6" i="24"/>
  <c r="M6" i="24"/>
  <c r="BH8" i="24"/>
  <c r="BH7" i="24"/>
  <c r="BH17" i="24"/>
  <c r="BH18" i="24"/>
  <c r="M18" i="24"/>
  <c r="AL23" i="24"/>
  <c r="M8" i="24"/>
  <c r="Y5" i="27"/>
  <c r="AY5" i="27" s="1"/>
  <c r="Z9" i="24"/>
  <c r="AZ9" i="24" s="1"/>
  <c r="Z18" i="24"/>
  <c r="AZ18" i="24" s="1"/>
  <c r="AL5" i="24"/>
  <c r="AB24" i="27"/>
  <c r="BB24" i="27" s="1"/>
  <c r="AB20" i="26"/>
  <c r="BB20" i="26" s="1"/>
  <c r="X14" i="26"/>
  <c r="AX14" i="26" s="1"/>
  <c r="Q130" i="68"/>
  <c r="BH7" i="30"/>
  <c r="BH10" i="27"/>
  <c r="Y24" i="26"/>
  <c r="AY24" i="26" s="1"/>
  <c r="E45" i="25" a="1"/>
  <c r="E45" i="25" s="1"/>
  <c r="N21" i="25" s="1"/>
  <c r="AA23" i="24"/>
  <c r="BA23" i="24" s="1"/>
  <c r="AA16" i="24"/>
  <c r="BA16" i="24" s="1"/>
  <c r="AA25" i="24"/>
  <c r="AL11" i="24"/>
  <c r="AM12" i="24"/>
  <c r="AL12" i="24"/>
  <c r="AL10" i="24"/>
  <c r="M24" i="24"/>
  <c r="AL25" i="24"/>
  <c r="BH13" i="24"/>
  <c r="BH19" i="24"/>
  <c r="BH22" i="24"/>
  <c r="AL22" i="24"/>
  <c r="M25" i="24"/>
  <c r="BG11" i="24"/>
  <c r="AL16" i="24"/>
  <c r="AL19" i="24"/>
  <c r="X19" i="26"/>
  <c r="AX19" i="26" s="1"/>
  <c r="AB15" i="27"/>
  <c r="BB15" i="27" s="1"/>
  <c r="G109" i="68"/>
  <c r="BH15" i="30"/>
  <c r="AC20" i="29"/>
  <c r="BC20" i="29" s="1"/>
  <c r="AC9" i="29"/>
  <c r="BC9" i="29" s="1"/>
  <c r="E35" i="28" a="1"/>
  <c r="E35" i="28" s="1"/>
  <c r="N11" i="28" s="1"/>
  <c r="E32" i="28" a="1"/>
  <c r="E32" i="28" s="1"/>
  <c r="N8" i="28" s="1"/>
  <c r="BH6" i="28"/>
  <c r="BH22" i="28"/>
  <c r="BG15" i="28"/>
  <c r="BG26" i="28"/>
  <c r="Z25" i="27"/>
  <c r="Z23" i="30"/>
  <c r="AZ23" i="30" s="1"/>
  <c r="W17" i="28"/>
  <c r="AW17" i="28" s="1"/>
  <c r="V9" i="26"/>
  <c r="AV9" i="26" s="1"/>
  <c r="V18" i="26"/>
  <c r="AV18" i="26" s="1"/>
  <c r="W15" i="28"/>
  <c r="AW15" i="28" s="1"/>
  <c r="BH21" i="26"/>
  <c r="E34" i="26" a="1"/>
  <c r="E34" i="26" s="1"/>
  <c r="N10" i="26" s="1"/>
  <c r="X19" i="24"/>
  <c r="AX19" i="24" s="1"/>
  <c r="X12" i="24"/>
  <c r="X8" i="24"/>
  <c r="AX8" i="24" s="1"/>
  <c r="X17" i="24"/>
  <c r="AX17" i="24" s="1"/>
  <c r="X26" i="24"/>
  <c r="AX26" i="24" s="1"/>
  <c r="AA24" i="24"/>
  <c r="BA24" i="24" s="1"/>
  <c r="AB12" i="24"/>
  <c r="AB6" i="24"/>
  <c r="BB6" i="24" s="1"/>
  <c r="AB18" i="24"/>
  <c r="BB18" i="24" s="1"/>
  <c r="AB11" i="24"/>
  <c r="BB11" i="24" s="1"/>
  <c r="AB7" i="24"/>
  <c r="BB7" i="24" s="1"/>
  <c r="AB16" i="24"/>
  <c r="BB16" i="24" s="1"/>
  <c r="AB25" i="24"/>
  <c r="BH11" i="24"/>
  <c r="BH5" i="24"/>
  <c r="BH25" i="24"/>
  <c r="BH26" i="24"/>
  <c r="Y17" i="27"/>
  <c r="AY17" i="27" s="1"/>
  <c r="Z17" i="24"/>
  <c r="AZ17" i="24" s="1"/>
  <c r="X10" i="26"/>
  <c r="AX10" i="26" s="1"/>
  <c r="AB16" i="27"/>
  <c r="BB16" i="27" s="1"/>
  <c r="AB19" i="31"/>
  <c r="BB19" i="31" s="1"/>
  <c r="E39" i="28" a="1"/>
  <c r="E39" i="28" s="1"/>
  <c r="N15" i="28" s="1"/>
  <c r="BH17" i="28"/>
  <c r="BH20" i="28"/>
  <c r="E44" i="30" a="1"/>
  <c r="E44" i="30" s="1"/>
  <c r="N20" i="30" s="1"/>
  <c r="M9" i="28"/>
  <c r="E41" i="30" a="1"/>
  <c r="E41" i="30" s="1"/>
  <c r="N17" i="30" s="1"/>
  <c r="BG22" i="28"/>
  <c r="Z20" i="29"/>
  <c r="AZ20" i="29" s="1"/>
  <c r="AL15" i="27"/>
  <c r="AM21" i="27"/>
  <c r="Z11" i="27"/>
  <c r="AZ11" i="27" s="1"/>
  <c r="Z20" i="27"/>
  <c r="AZ20" i="27" s="1"/>
  <c r="Z7" i="27"/>
  <c r="AZ7" i="27" s="1"/>
  <c r="Z16" i="27"/>
  <c r="AZ16" i="27" s="1"/>
  <c r="W13" i="28"/>
  <c r="AW13" i="28" s="1"/>
  <c r="BH11" i="26"/>
  <c r="BH22" i="26"/>
  <c r="AC11" i="25"/>
  <c r="BC11" i="25" s="1"/>
  <c r="AC9" i="25"/>
  <c r="BC9" i="25" s="1"/>
  <c r="AC19" i="25"/>
  <c r="BC19" i="25" s="1"/>
  <c r="BG7" i="25"/>
  <c r="M7" i="25"/>
  <c r="BG15" i="25"/>
  <c r="M15" i="25"/>
  <c r="BG18" i="25"/>
  <c r="M18" i="25"/>
  <c r="BG14" i="25"/>
  <c r="M14" i="25"/>
  <c r="E36" i="25" a="1"/>
  <c r="E36" i="25" s="1"/>
  <c r="N12" i="25" s="1"/>
  <c r="E43" i="25" a="1"/>
  <c r="E43" i="25" s="1"/>
  <c r="N19" i="25" s="1"/>
  <c r="E29" i="25" a="1"/>
  <c r="E29" i="25" s="1"/>
  <c r="N5" i="25" s="1"/>
  <c r="E47" i="25" a="1"/>
  <c r="E47" i="25" s="1"/>
  <c r="N23" i="25" s="1"/>
  <c r="W16" i="25"/>
  <c r="AW16" i="25" s="1"/>
  <c r="W20" i="25"/>
  <c r="AW20" i="25" s="1"/>
  <c r="BH5" i="25"/>
  <c r="BH10" i="25"/>
  <c r="BH19" i="25"/>
  <c r="BH24" i="25"/>
  <c r="BF12" i="25"/>
  <c r="BE12" i="25" s="1"/>
  <c r="V6" i="25"/>
  <c r="AV6" i="25" s="1"/>
  <c r="V15" i="25"/>
  <c r="AV15" i="25" s="1"/>
  <c r="V24" i="25"/>
  <c r="AV24" i="25" s="1"/>
  <c r="V23" i="25"/>
  <c r="AV23" i="25" s="1"/>
  <c r="V10" i="25"/>
  <c r="AV10" i="25" s="1"/>
  <c r="V19" i="25"/>
  <c r="AV19" i="25" s="1"/>
  <c r="X15" i="25"/>
  <c r="AX15" i="25" s="1"/>
  <c r="X10" i="25"/>
  <c r="AX10" i="25" s="1"/>
  <c r="X19" i="25"/>
  <c r="AX19" i="25" s="1"/>
  <c r="Y10" i="25"/>
  <c r="AY10" i="25" s="1"/>
  <c r="Y18" i="25"/>
  <c r="AY18" i="25" s="1"/>
  <c r="Y13" i="25"/>
  <c r="AY13" i="25" s="1"/>
  <c r="Y6" i="25"/>
  <c r="AY6" i="25" s="1"/>
  <c r="Y8" i="25"/>
  <c r="AY8" i="25" s="1"/>
  <c r="Y21" i="25"/>
  <c r="AY21" i="25" s="1"/>
  <c r="AA19" i="25"/>
  <c r="BA19" i="25" s="1"/>
  <c r="AA25" i="25"/>
  <c r="AA14" i="25"/>
  <c r="BA14" i="25" s="1"/>
  <c r="AB11" i="25"/>
  <c r="BB11" i="25" s="1"/>
  <c r="Z19" i="25"/>
  <c r="AZ19" i="25" s="1"/>
  <c r="Z6" i="25"/>
  <c r="AZ6" i="25" s="1"/>
  <c r="Z15" i="25"/>
  <c r="AZ15" i="25" s="1"/>
  <c r="Z24" i="25"/>
  <c r="AZ24" i="25" s="1"/>
  <c r="AL23" i="25"/>
  <c r="AM23" i="25"/>
  <c r="AM21" i="25"/>
  <c r="AL21" i="25"/>
  <c r="AM18" i="25"/>
  <c r="AL18" i="25"/>
  <c r="AM14" i="25"/>
  <c r="AL14" i="25"/>
  <c r="M17" i="25"/>
  <c r="BG17" i="25"/>
  <c r="BF24" i="25"/>
  <c r="BE24" i="25" s="1"/>
  <c r="AM16" i="25"/>
  <c r="AL16" i="25"/>
  <c r="AD14" i="32"/>
  <c r="Q99" i="68"/>
  <c r="BH6" i="30"/>
  <c r="AB20" i="31"/>
  <c r="BB20" i="31" s="1"/>
  <c r="AC20" i="31"/>
  <c r="BC20" i="31" s="1"/>
  <c r="BH17" i="29"/>
  <c r="V24" i="28"/>
  <c r="AV24" i="28" s="1"/>
  <c r="BH18" i="27"/>
  <c r="AC7" i="27"/>
  <c r="BC7" i="27" s="1"/>
  <c r="AC9" i="27"/>
  <c r="BC9" i="27" s="1"/>
  <c r="BH9" i="26"/>
  <c r="E35" i="26" a="1"/>
  <c r="E35" i="26" s="1"/>
  <c r="N11" i="26" s="1"/>
  <c r="AC20" i="25"/>
  <c r="BC20" i="25" s="1"/>
  <c r="BG10" i="25"/>
  <c r="M10" i="25"/>
  <c r="M19" i="25"/>
  <c r="BG19" i="25"/>
  <c r="M21" i="25"/>
  <c r="BG21" i="25"/>
  <c r="BG20" i="25"/>
  <c r="M20" i="25"/>
  <c r="E31" i="25" a="1"/>
  <c r="E31" i="25" s="1"/>
  <c r="N7" i="25" s="1"/>
  <c r="E49" i="25" a="1"/>
  <c r="E49" i="25" s="1"/>
  <c r="N25" i="25" s="1"/>
  <c r="E35" i="25" a="1"/>
  <c r="E35" i="25" s="1"/>
  <c r="N11" i="25" s="1"/>
  <c r="W8" i="25"/>
  <c r="AW8" i="25" s="1"/>
  <c r="W26" i="25"/>
  <c r="AW26" i="25" s="1"/>
  <c r="BH9" i="25"/>
  <c r="BH11" i="25"/>
  <c r="BH20" i="25"/>
  <c r="V11" i="25"/>
  <c r="AV11" i="25" s="1"/>
  <c r="V9" i="25"/>
  <c r="AV9" i="25" s="1"/>
  <c r="AA6" i="25"/>
  <c r="BA6" i="25" s="1"/>
  <c r="AB14" i="26"/>
  <c r="BB14" i="26" s="1"/>
  <c r="AM5" i="25"/>
  <c r="AL5" i="25"/>
  <c r="AM12" i="25"/>
  <c r="AL12" i="25"/>
  <c r="AL26" i="25"/>
  <c r="AM26" i="25"/>
  <c r="AL19" i="25"/>
  <c r="AM19" i="25"/>
  <c r="AB11" i="26"/>
  <c r="BB11" i="26" s="1"/>
  <c r="M5" i="25"/>
  <c r="BG5" i="25"/>
  <c r="BG16" i="25"/>
  <c r="M16" i="25"/>
  <c r="AB6" i="25"/>
  <c r="BB6" i="25" s="1"/>
  <c r="AL8" i="25"/>
  <c r="AM8" i="25"/>
  <c r="AM20" i="25"/>
  <c r="AL20" i="25"/>
  <c r="AD9" i="32"/>
  <c r="X16" i="31"/>
  <c r="AX16" i="31" s="1"/>
  <c r="BH5" i="30"/>
  <c r="BH20" i="30"/>
  <c r="AC20" i="30"/>
  <c r="BC20" i="30" s="1"/>
  <c r="BH19" i="27"/>
  <c r="AM17" i="27"/>
  <c r="M8" i="27"/>
  <c r="W20" i="28"/>
  <c r="AW20" i="28" s="1"/>
  <c r="BF10" i="26"/>
  <c r="BE10" i="26" s="1"/>
  <c r="BF15" i="26"/>
  <c r="BE15" i="26" s="1"/>
  <c r="BF24" i="26"/>
  <c r="BE24" i="26" s="1"/>
  <c r="AL14" i="27"/>
  <c r="BH5" i="26"/>
  <c r="W8" i="28"/>
  <c r="AW8" i="28" s="1"/>
  <c r="AC6" i="25"/>
  <c r="BC6" i="25" s="1"/>
  <c r="BG8" i="25"/>
  <c r="M8" i="25"/>
  <c r="M23" i="25"/>
  <c r="BG23" i="25"/>
  <c r="E39" i="25" a="1"/>
  <c r="E39" i="25" s="1"/>
  <c r="N15" i="25" s="1"/>
  <c r="BG22" i="25"/>
  <c r="M22" i="25"/>
  <c r="E42" i="25" a="1"/>
  <c r="E42" i="25" s="1"/>
  <c r="N18" i="25" s="1"/>
  <c r="BH13" i="25"/>
  <c r="BH21" i="25"/>
  <c r="BH14" i="25"/>
  <c r="BH22" i="25"/>
  <c r="BF6" i="25"/>
  <c r="BE6" i="25" s="1"/>
  <c r="BF10" i="25"/>
  <c r="BE10" i="25" s="1"/>
  <c r="BF19" i="25"/>
  <c r="BE19" i="25" s="1"/>
  <c r="BF18" i="25"/>
  <c r="BE18" i="25" s="1"/>
  <c r="BF5" i="25"/>
  <c r="BE5" i="25" s="1"/>
  <c r="BF14" i="25"/>
  <c r="BE14" i="25" s="1"/>
  <c r="BF23" i="25"/>
  <c r="BE23" i="25" s="1"/>
  <c r="Y16" i="25"/>
  <c r="AY16" i="25" s="1"/>
  <c r="Y20" i="25"/>
  <c r="AY20" i="25" s="1"/>
  <c r="AA15" i="25"/>
  <c r="BA15" i="25" s="1"/>
  <c r="AA21" i="25"/>
  <c r="BA21" i="25" s="1"/>
  <c r="Z8" i="25"/>
  <c r="AZ8" i="25" s="1"/>
  <c r="AL17" i="25"/>
  <c r="AM17" i="25"/>
  <c r="AM13" i="25"/>
  <c r="AL13" i="25"/>
  <c r="AM22" i="25"/>
  <c r="AL22" i="25"/>
  <c r="AL24" i="25"/>
  <c r="AM24" i="25"/>
  <c r="AC23" i="25"/>
  <c r="BC23" i="25" s="1"/>
  <c r="AM10" i="25"/>
  <c r="AL10" i="25"/>
  <c r="N76" i="68"/>
  <c r="AD12" i="32"/>
  <c r="G76" i="68"/>
  <c r="H84" i="68" s="1"/>
  <c r="X170" i="68"/>
  <c r="BH23" i="30"/>
  <c r="BG8" i="29"/>
  <c r="BG23" i="28"/>
  <c r="BH9" i="28"/>
  <c r="BH21" i="28"/>
  <c r="E29" i="30" a="1"/>
  <c r="E29" i="30" s="1"/>
  <c r="N5" i="30" s="1"/>
  <c r="Y13" i="28"/>
  <c r="AY13" i="28" s="1"/>
  <c r="BG22" i="30"/>
  <c r="BH23" i="27"/>
  <c r="BH15" i="27"/>
  <c r="BH9" i="27"/>
  <c r="BH24" i="27"/>
  <c r="AM23" i="27"/>
  <c r="AM18" i="27"/>
  <c r="Y15" i="26"/>
  <c r="AY15" i="26" s="1"/>
  <c r="Y21" i="26"/>
  <c r="AY21" i="26" s="1"/>
  <c r="Y23" i="26"/>
  <c r="AY23" i="26" s="1"/>
  <c r="AA10" i="26"/>
  <c r="BA10" i="26" s="1"/>
  <c r="AA20" i="26"/>
  <c r="BA20" i="26" s="1"/>
  <c r="AA23" i="26"/>
  <c r="BA23" i="26" s="1"/>
  <c r="V7" i="26"/>
  <c r="AV7" i="26" s="1"/>
  <c r="V12" i="26"/>
  <c r="V21" i="26"/>
  <c r="AV21" i="26" s="1"/>
  <c r="V8" i="26"/>
  <c r="AV8" i="26" s="1"/>
  <c r="V17" i="26"/>
  <c r="AV17" i="26" s="1"/>
  <c r="V26" i="26"/>
  <c r="AV26" i="26" s="1"/>
  <c r="BH10" i="26"/>
  <c r="E44" i="26" a="1"/>
  <c r="E44" i="26" s="1"/>
  <c r="N20" i="26" s="1"/>
  <c r="AC10" i="25"/>
  <c r="BC10" i="25" s="1"/>
  <c r="AC15" i="25"/>
  <c r="BC15" i="25" s="1"/>
  <c r="AC21" i="25"/>
  <c r="BC21" i="25" s="1"/>
  <c r="AC13" i="25"/>
  <c r="BC13" i="25" s="1"/>
  <c r="AC22" i="25"/>
  <c r="BC22" i="25" s="1"/>
  <c r="BG12" i="25"/>
  <c r="M12" i="25"/>
  <c r="BG25" i="25"/>
  <c r="M25" i="25"/>
  <c r="BG9" i="25"/>
  <c r="M9" i="25"/>
  <c r="E30" i="25" a="1"/>
  <c r="E30" i="25" s="1"/>
  <c r="N6" i="25" s="1"/>
  <c r="E37" i="25" a="1"/>
  <c r="E37" i="25" s="1"/>
  <c r="N13" i="25" s="1"/>
  <c r="E41" i="25" a="1"/>
  <c r="E41" i="25" s="1"/>
  <c r="N17" i="25" s="1"/>
  <c r="W21" i="25"/>
  <c r="AW21" i="25" s="1"/>
  <c r="W6" i="25"/>
  <c r="AW6" i="25" s="1"/>
  <c r="W10" i="25"/>
  <c r="AW10" i="25" s="1"/>
  <c r="BH12" i="25"/>
  <c r="BH6" i="25"/>
  <c r="BH16" i="25"/>
  <c r="BH25" i="25"/>
  <c r="V14" i="25"/>
  <c r="AV14" i="25" s="1"/>
  <c r="V20" i="25"/>
  <c r="AV20" i="25" s="1"/>
  <c r="V7" i="25"/>
  <c r="AV7" i="25" s="1"/>
  <c r="V16" i="25"/>
  <c r="AV16" i="25" s="1"/>
  <c r="V25" i="25"/>
  <c r="X6" i="25"/>
  <c r="AX6" i="25" s="1"/>
  <c r="X7" i="25"/>
  <c r="AX7" i="25" s="1"/>
  <c r="Y7" i="25"/>
  <c r="AY7" i="25" s="1"/>
  <c r="Y17" i="25"/>
  <c r="AY17" i="25" s="1"/>
  <c r="Y14" i="25"/>
  <c r="AY14" i="25" s="1"/>
  <c r="AA22" i="25"/>
  <c r="BA22" i="25" s="1"/>
  <c r="Z16" i="25"/>
  <c r="AZ16" i="25" s="1"/>
  <c r="Z25" i="25"/>
  <c r="AL25" i="25"/>
  <c r="AM25" i="25"/>
  <c r="AM15" i="25"/>
  <c r="AL15" i="25"/>
  <c r="AM9" i="25"/>
  <c r="AL9" i="25"/>
  <c r="BG6" i="25"/>
  <c r="M6" i="25"/>
  <c r="Q85" i="68"/>
  <c r="AD17" i="32"/>
  <c r="AD21" i="32"/>
  <c r="AB76" i="68"/>
  <c r="BF20" i="30"/>
  <c r="BE20" i="30" s="1"/>
  <c r="Y9" i="30"/>
  <c r="AY9" i="30" s="1"/>
  <c r="BG12" i="30"/>
  <c r="BH20" i="29"/>
  <c r="BG14" i="28"/>
  <c r="AB23" i="28"/>
  <c r="BB23" i="28" s="1"/>
  <c r="M15" i="27"/>
  <c r="BH5" i="27"/>
  <c r="V12" i="27"/>
  <c r="V21" i="27"/>
  <c r="AV21" i="27" s="1"/>
  <c r="AL6" i="27"/>
  <c r="AM12" i="27"/>
  <c r="AL19" i="27"/>
  <c r="E48" i="28" a="1"/>
  <c r="E48" i="28" s="1"/>
  <c r="N24" i="28" s="1"/>
  <c r="Z9" i="29"/>
  <c r="AZ9" i="29" s="1"/>
  <c r="Z16" i="30"/>
  <c r="AZ16" i="30" s="1"/>
  <c r="Y7" i="26"/>
  <c r="AY7" i="26" s="1"/>
  <c r="AA13" i="26"/>
  <c r="BA13" i="26" s="1"/>
  <c r="AC5" i="25"/>
  <c r="BC5" i="25" s="1"/>
  <c r="AC18" i="25"/>
  <c r="BC18" i="25" s="1"/>
  <c r="AC17" i="25"/>
  <c r="BC17" i="25" s="1"/>
  <c r="BG13" i="25"/>
  <c r="M13" i="25"/>
  <c r="BG26" i="25"/>
  <c r="M26" i="25"/>
  <c r="BG11" i="25"/>
  <c r="M11" i="25"/>
  <c r="BG24" i="25"/>
  <c r="M24" i="25"/>
  <c r="E44" i="25" a="1"/>
  <c r="E44" i="25" s="1"/>
  <c r="N20" i="25" s="1"/>
  <c r="W12" i="25"/>
  <c r="W24" i="25"/>
  <c r="AW24" i="25" s="1"/>
  <c r="BH15" i="25"/>
  <c r="BH8" i="25"/>
  <c r="BH17" i="25"/>
  <c r="BH26" i="25"/>
  <c r="V5" i="25"/>
  <c r="AV5" i="25" s="1"/>
  <c r="BF15" i="25"/>
  <c r="BE15" i="25" s="1"/>
  <c r="BF13" i="25"/>
  <c r="BE13" i="25" s="1"/>
  <c r="BF22" i="25"/>
  <c r="BE22" i="25" s="1"/>
  <c r="BF21" i="25"/>
  <c r="BE21" i="25" s="1"/>
  <c r="BF8" i="25"/>
  <c r="BE8" i="25" s="1"/>
  <c r="BF17" i="25"/>
  <c r="BE17" i="25" s="1"/>
  <c r="BF26" i="25"/>
  <c r="BE26" i="25" s="1"/>
  <c r="X24" i="25"/>
  <c r="AX24" i="25" s="1"/>
  <c r="X11" i="25"/>
  <c r="AX11" i="25" s="1"/>
  <c r="X20" i="25"/>
  <c r="AX20" i="25" s="1"/>
  <c r="Y15" i="25"/>
  <c r="AY15" i="25" s="1"/>
  <c r="Y11" i="25"/>
  <c r="AY11" i="25" s="1"/>
  <c r="Y25" i="25"/>
  <c r="Y26" i="25"/>
  <c r="AY26" i="25" s="1"/>
  <c r="AA5" i="25"/>
  <c r="BA5" i="25" s="1"/>
  <c r="AA13" i="25"/>
  <c r="BA13" i="25" s="1"/>
  <c r="AA12" i="25"/>
  <c r="AA24" i="25"/>
  <c r="BA24" i="25" s="1"/>
  <c r="AB12" i="25"/>
  <c r="AB20" i="25"/>
  <c r="BB20" i="25" s="1"/>
  <c r="AB7" i="25"/>
  <c r="BB7" i="25" s="1"/>
  <c r="AB16" i="25"/>
  <c r="BB16" i="25" s="1"/>
  <c r="AB25" i="25"/>
  <c r="Z7" i="25"/>
  <c r="AZ7" i="25" s="1"/>
  <c r="Z11" i="25"/>
  <c r="AZ11" i="25" s="1"/>
  <c r="Z20" i="25"/>
  <c r="AZ20" i="25" s="1"/>
  <c r="AL6" i="25"/>
  <c r="AM6" i="25"/>
  <c r="AL7" i="25"/>
  <c r="AM7" i="25"/>
  <c r="AM11" i="25"/>
  <c r="AL11" i="25"/>
  <c r="Z6" i="28"/>
  <c r="AZ6" i="28" s="1"/>
  <c r="AL8" i="26"/>
  <c r="AM8" i="26"/>
  <c r="BG13" i="26"/>
  <c r="M13" i="26"/>
  <c r="BG17" i="26"/>
  <c r="M17" i="26"/>
  <c r="AB161" i="68"/>
  <c r="J156" i="68"/>
  <c r="J223" i="68"/>
  <c r="E44" i="31" a="1"/>
  <c r="E44" i="31" s="1"/>
  <c r="N20" i="31" s="1"/>
  <c r="X9" i="31"/>
  <c r="AX9" i="31" s="1"/>
  <c r="X12" i="31"/>
  <c r="M7" i="30"/>
  <c r="BH9" i="29"/>
  <c r="M6" i="29"/>
  <c r="BF26" i="30"/>
  <c r="BE26" i="30" s="1"/>
  <c r="AC13" i="30"/>
  <c r="BC13" i="30" s="1"/>
  <c r="BG21" i="28"/>
  <c r="V25" i="28"/>
  <c r="Z14" i="28"/>
  <c r="AZ14" i="28" s="1"/>
  <c r="Z23" i="28"/>
  <c r="AZ23" i="28" s="1"/>
  <c r="M12" i="27"/>
  <c r="M26" i="27"/>
  <c r="AM15" i="27"/>
  <c r="BF17" i="27"/>
  <c r="BE17" i="27" s="1"/>
  <c r="BF7" i="27"/>
  <c r="BE7" i="27" s="1"/>
  <c r="BF26" i="27"/>
  <c r="BE26" i="27" s="1"/>
  <c r="BF19" i="27"/>
  <c r="BE19" i="27" s="1"/>
  <c r="BF6" i="27"/>
  <c r="BE6" i="27" s="1"/>
  <c r="BF15" i="27"/>
  <c r="BE15" i="27" s="1"/>
  <c r="BF24" i="27"/>
  <c r="BE24" i="27" s="1"/>
  <c r="M7" i="27"/>
  <c r="Z8" i="27"/>
  <c r="AZ8" i="27" s="1"/>
  <c r="Z6" i="27"/>
  <c r="AZ6" i="27" s="1"/>
  <c r="AL12" i="27"/>
  <c r="M10" i="28"/>
  <c r="Z14" i="30"/>
  <c r="AZ14" i="30" s="1"/>
  <c r="Y6" i="26"/>
  <c r="AY6" i="26" s="1"/>
  <c r="Y13" i="26"/>
  <c r="AY13" i="26" s="1"/>
  <c r="AA19" i="26"/>
  <c r="BA19" i="26" s="1"/>
  <c r="AA11" i="26"/>
  <c r="BA11" i="26" s="1"/>
  <c r="AA12" i="26"/>
  <c r="BF17" i="26"/>
  <c r="BE17" i="26" s="1"/>
  <c r="BF11" i="26"/>
  <c r="BE11" i="26" s="1"/>
  <c r="V5" i="26"/>
  <c r="AV5" i="26" s="1"/>
  <c r="V14" i="26"/>
  <c r="AV14" i="26" s="1"/>
  <c r="V23" i="26"/>
  <c r="AV23" i="26" s="1"/>
  <c r="AL6" i="26"/>
  <c r="AM6" i="26"/>
  <c r="AM12" i="26"/>
  <c r="AL12" i="26"/>
  <c r="AL25" i="26"/>
  <c r="AM25" i="26"/>
  <c r="AM16" i="26"/>
  <c r="AL16" i="26"/>
  <c r="BH14" i="26"/>
  <c r="M6" i="26"/>
  <c r="BG6" i="26"/>
  <c r="BG26" i="26"/>
  <c r="M26" i="26"/>
  <c r="W9" i="28"/>
  <c r="AW9" i="28" s="1"/>
  <c r="AC23" i="29"/>
  <c r="BC23" i="29" s="1"/>
  <c r="W9" i="29"/>
  <c r="AW9" i="29" s="1"/>
  <c r="E31" i="28" a="1"/>
  <c r="E31" i="28" s="1"/>
  <c r="N7" i="28" s="1"/>
  <c r="BF6" i="26"/>
  <c r="BE6" i="26" s="1"/>
  <c r="AL26" i="26"/>
  <c r="AM26" i="26"/>
  <c r="BF14" i="30"/>
  <c r="BE14" i="30" s="1"/>
  <c r="AC5" i="30"/>
  <c r="BC5" i="30" s="1"/>
  <c r="BH25" i="29"/>
  <c r="BG6" i="28"/>
  <c r="AM6" i="27"/>
  <c r="BH26" i="27"/>
  <c r="Y10" i="26"/>
  <c r="AY10" i="26" s="1"/>
  <c r="BF20" i="26"/>
  <c r="BE20" i="26" s="1"/>
  <c r="AL9" i="26"/>
  <c r="AM9" i="26"/>
  <c r="AM5" i="26"/>
  <c r="AL5" i="26"/>
  <c r="AM15" i="26"/>
  <c r="AL15" i="26"/>
  <c r="AM20" i="26"/>
  <c r="AL20" i="26"/>
  <c r="M11" i="26"/>
  <c r="BG11" i="26"/>
  <c r="BG5" i="26"/>
  <c r="M5" i="26"/>
  <c r="BG18" i="26"/>
  <c r="M18" i="26"/>
  <c r="Y7" i="30"/>
  <c r="AY7" i="30" s="1"/>
  <c r="Z5" i="30"/>
  <c r="AZ5" i="30" s="1"/>
  <c r="Y20" i="26"/>
  <c r="AY20" i="26" s="1"/>
  <c r="BF19" i="26"/>
  <c r="BE19" i="26" s="1"/>
  <c r="AM19" i="26"/>
  <c r="AL19" i="26"/>
  <c r="U161" i="68"/>
  <c r="X19" i="31"/>
  <c r="AX19" i="31" s="1"/>
  <c r="X8" i="31"/>
  <c r="AX8" i="31" s="1"/>
  <c r="BF5" i="30"/>
  <c r="BE5" i="30" s="1"/>
  <c r="V16" i="28"/>
  <c r="AV16" i="28" s="1"/>
  <c r="V9" i="28"/>
  <c r="AV9" i="28" s="1"/>
  <c r="V26" i="28"/>
  <c r="AV26" i="28" s="1"/>
  <c r="Z15" i="28"/>
  <c r="AZ15" i="28" s="1"/>
  <c r="M21" i="27"/>
  <c r="M14" i="27"/>
  <c r="AM14" i="27"/>
  <c r="BH12" i="27"/>
  <c r="V13" i="27"/>
  <c r="AV13" i="27" s="1"/>
  <c r="M10" i="27"/>
  <c r="BH20" i="27"/>
  <c r="Z13" i="29"/>
  <c r="AZ13" i="29" s="1"/>
  <c r="AM25" i="27"/>
  <c r="Y14" i="26"/>
  <c r="AY14" i="26" s="1"/>
  <c r="Y11" i="26"/>
  <c r="AY11" i="26" s="1"/>
  <c r="AA9" i="26"/>
  <c r="BA9" i="26" s="1"/>
  <c r="AA7" i="26"/>
  <c r="BA7" i="26" s="1"/>
  <c r="AA14" i="26"/>
  <c r="BA14" i="26" s="1"/>
  <c r="W16" i="28"/>
  <c r="AW16" i="28" s="1"/>
  <c r="BF8" i="26"/>
  <c r="BE8" i="26" s="1"/>
  <c r="BF14" i="26"/>
  <c r="BE14" i="26" s="1"/>
  <c r="BF13" i="26"/>
  <c r="BE13" i="26" s="1"/>
  <c r="BF22" i="26"/>
  <c r="BE22" i="26" s="1"/>
  <c r="BF9" i="26"/>
  <c r="BE9" i="26" s="1"/>
  <c r="BF18" i="26"/>
  <c r="BE18" i="26" s="1"/>
  <c r="V25" i="26"/>
  <c r="AL24" i="26"/>
  <c r="AM24" i="26"/>
  <c r="AM7" i="26"/>
  <c r="AL7" i="26"/>
  <c r="AL17" i="26"/>
  <c r="AM17" i="26"/>
  <c r="AM22" i="26"/>
  <c r="AL22" i="26"/>
  <c r="M21" i="26"/>
  <c r="BG21" i="26"/>
  <c r="M14" i="26"/>
  <c r="BG14" i="26"/>
  <c r="BG7" i="26"/>
  <c r="M7" i="26"/>
  <c r="BG15" i="26"/>
  <c r="M15" i="26"/>
  <c r="BG20" i="26"/>
  <c r="M20" i="26"/>
  <c r="W14" i="28"/>
  <c r="AW14" i="28" s="1"/>
  <c r="AM26" i="27"/>
  <c r="AB16" i="31"/>
  <c r="BB16" i="31" s="1"/>
  <c r="W15" i="29"/>
  <c r="AW15" i="29" s="1"/>
  <c r="W21" i="29"/>
  <c r="AW21" i="29" s="1"/>
  <c r="V17" i="29"/>
  <c r="AV17" i="29" s="1"/>
  <c r="V12" i="29"/>
  <c r="V21" i="29"/>
  <c r="AV21" i="29" s="1"/>
  <c r="BG12" i="29"/>
  <c r="BG24" i="30"/>
  <c r="BG15" i="30"/>
  <c r="BG25" i="30"/>
  <c r="V7" i="28"/>
  <c r="AV7" i="28" s="1"/>
  <c r="BH22" i="27"/>
  <c r="M22" i="27"/>
  <c r="M13" i="27"/>
  <c r="Y5" i="26"/>
  <c r="AY5" i="26" s="1"/>
  <c r="Y12" i="26"/>
  <c r="Y19" i="26"/>
  <c r="AY19" i="26" s="1"/>
  <c r="Y26" i="26"/>
  <c r="AY26" i="26" s="1"/>
  <c r="W12" i="28"/>
  <c r="V16" i="26"/>
  <c r="AV16" i="26" s="1"/>
  <c r="BF5" i="26"/>
  <c r="BE5" i="26" s="1"/>
  <c r="V6" i="26"/>
  <c r="AV6" i="26" s="1"/>
  <c r="V15" i="26"/>
  <c r="AV15" i="26" s="1"/>
  <c r="V24" i="26"/>
  <c r="AV24" i="26" s="1"/>
  <c r="V11" i="26"/>
  <c r="AV11" i="26" s="1"/>
  <c r="V20" i="26"/>
  <c r="AV20" i="26" s="1"/>
  <c r="BF26" i="26"/>
  <c r="BE26" i="26" s="1"/>
  <c r="AL13" i="26"/>
  <c r="AM13" i="26"/>
  <c r="AL11" i="26"/>
  <c r="AM11" i="26"/>
  <c r="AL21" i="26"/>
  <c r="AM21" i="26"/>
  <c r="AL5" i="27"/>
  <c r="AM5" i="27"/>
  <c r="BH13" i="26"/>
  <c r="BG8" i="26"/>
  <c r="M8" i="26"/>
  <c r="M16" i="26"/>
  <c r="BG16" i="26"/>
  <c r="BG19" i="26"/>
  <c r="M19" i="26"/>
  <c r="BG24" i="26"/>
  <c r="M24" i="26"/>
  <c r="BG22" i="26"/>
  <c r="M22" i="26"/>
  <c r="AM18" i="26"/>
  <c r="AL18" i="26"/>
  <c r="M9" i="26"/>
  <c r="BG9" i="26"/>
  <c r="G161" i="68"/>
  <c r="Y25" i="30"/>
  <c r="AB23" i="31"/>
  <c r="BB23" i="31" s="1"/>
  <c r="E45" i="28" a="1"/>
  <c r="E45" i="28" s="1"/>
  <c r="N21" i="28" s="1"/>
  <c r="BG19" i="28"/>
  <c r="Z10" i="28"/>
  <c r="AZ10" i="28" s="1"/>
  <c r="BH8" i="27"/>
  <c r="V9" i="27"/>
  <c r="AV9" i="27" s="1"/>
  <c r="V25" i="27"/>
  <c r="V22" i="27"/>
  <c r="AV22" i="27" s="1"/>
  <c r="V18" i="27"/>
  <c r="AV18" i="27" s="1"/>
  <c r="V5" i="27"/>
  <c r="AV5" i="27" s="1"/>
  <c r="V14" i="27"/>
  <c r="AV14" i="27" s="1"/>
  <c r="V23" i="27"/>
  <c r="AV23" i="27" s="1"/>
  <c r="Z17" i="27"/>
  <c r="AZ17" i="27" s="1"/>
  <c r="Z26" i="27"/>
  <c r="AZ26" i="27" s="1"/>
  <c r="AL26" i="27"/>
  <c r="M19" i="27"/>
  <c r="Y8" i="26"/>
  <c r="AY8" i="26" s="1"/>
  <c r="Y22" i="26"/>
  <c r="AY22" i="26" s="1"/>
  <c r="Y18" i="26"/>
  <c r="AY18" i="26" s="1"/>
  <c r="AA17" i="26"/>
  <c r="BA17" i="26" s="1"/>
  <c r="AA8" i="26"/>
  <c r="BA8" i="26" s="1"/>
  <c r="AA18" i="26"/>
  <c r="BA18" i="26" s="1"/>
  <c r="AA15" i="26"/>
  <c r="BA15" i="26" s="1"/>
  <c r="AA24" i="26"/>
  <c r="BA24" i="26" s="1"/>
  <c r="V10" i="26"/>
  <c r="AV10" i="26" s="1"/>
  <c r="BF23" i="26"/>
  <c r="BE23" i="26" s="1"/>
  <c r="BF7" i="26"/>
  <c r="BE7" i="26" s="1"/>
  <c r="BF16" i="26"/>
  <c r="BE16" i="26" s="1"/>
  <c r="BF25" i="26"/>
  <c r="BE25" i="26" s="1"/>
  <c r="BF12" i="26"/>
  <c r="BE12" i="26" s="1"/>
  <c r="BF21" i="26"/>
  <c r="BE21" i="26" s="1"/>
  <c r="AM10" i="26"/>
  <c r="AL10" i="26"/>
  <c r="AL14" i="26"/>
  <c r="AM14" i="26"/>
  <c r="AL23" i="26"/>
  <c r="AM23" i="26"/>
  <c r="W26" i="28"/>
  <c r="AW26" i="28" s="1"/>
  <c r="BG10" i="26"/>
  <c r="M10" i="26"/>
  <c r="BG23" i="26"/>
  <c r="M23" i="26"/>
  <c r="BG12" i="26"/>
  <c r="M12" i="26"/>
  <c r="BG25" i="26"/>
  <c r="M25" i="26"/>
  <c r="BF18" i="30"/>
  <c r="BE18" i="30" s="1"/>
  <c r="BF15" i="30"/>
  <c r="BE15" i="30" s="1"/>
  <c r="M23" i="29"/>
  <c r="M16" i="27"/>
  <c r="AM22" i="27"/>
  <c r="G29" i="37"/>
  <c r="AC16" i="27"/>
  <c r="BC16" i="27" s="1"/>
  <c r="M9" i="27"/>
  <c r="BK17" i="32"/>
  <c r="N84" i="68"/>
  <c r="U157" i="68"/>
  <c r="E35" i="31" a="1"/>
  <c r="E35" i="31" s="1"/>
  <c r="N11" i="31" s="1"/>
  <c r="E37" i="31" a="1"/>
  <c r="E37" i="31" s="1"/>
  <c r="N13" i="31" s="1"/>
  <c r="BH9" i="30"/>
  <c r="BF8" i="30"/>
  <c r="BE8" i="30" s="1"/>
  <c r="BF6" i="30"/>
  <c r="BE6" i="30" s="1"/>
  <c r="AC15" i="31"/>
  <c r="BC15" i="31" s="1"/>
  <c r="BG8" i="30"/>
  <c r="BG16" i="29"/>
  <c r="BG19" i="29"/>
  <c r="Y13" i="29"/>
  <c r="AY13" i="29" s="1"/>
  <c r="Y9" i="29"/>
  <c r="AY9" i="29" s="1"/>
  <c r="AC6" i="30"/>
  <c r="BC6" i="30" s="1"/>
  <c r="BG12" i="28"/>
  <c r="E38" i="28" a="1"/>
  <c r="E38" i="28" s="1"/>
  <c r="N14" i="28" s="1"/>
  <c r="E38" i="30" a="1"/>
  <c r="E38" i="30" s="1"/>
  <c r="N14" i="30" s="1"/>
  <c r="BG13" i="30"/>
  <c r="BG9" i="28"/>
  <c r="BG23" i="30"/>
  <c r="AB13" i="28"/>
  <c r="BB13" i="28" s="1"/>
  <c r="Y5" i="28"/>
  <c r="AY5" i="28" s="1"/>
  <c r="Z13" i="28"/>
  <c r="AZ13" i="28" s="1"/>
  <c r="E35" i="30" a="1"/>
  <c r="E35" i="30" s="1"/>
  <c r="N11" i="30" s="1"/>
  <c r="M18" i="27"/>
  <c r="M6" i="27"/>
  <c r="AC25" i="27"/>
  <c r="M25" i="27"/>
  <c r="BF8" i="27"/>
  <c r="BE8" i="27" s="1"/>
  <c r="BF10" i="27"/>
  <c r="BE10" i="27" s="1"/>
  <c r="V10" i="27"/>
  <c r="AV10" i="27" s="1"/>
  <c r="V8" i="27"/>
  <c r="AV8" i="27" s="1"/>
  <c r="V17" i="27"/>
  <c r="AV17" i="27" s="1"/>
  <c r="V26" i="27"/>
  <c r="AV26" i="27" s="1"/>
  <c r="AL9" i="27"/>
  <c r="BH14" i="27"/>
  <c r="Z5" i="27"/>
  <c r="AZ5" i="27" s="1"/>
  <c r="Z21" i="30"/>
  <c r="AZ21" i="30" s="1"/>
  <c r="Z9" i="27"/>
  <c r="AZ9" i="27" s="1"/>
  <c r="BK21" i="32"/>
  <c r="X84" i="68"/>
  <c r="J70" i="68"/>
  <c r="G141" i="68"/>
  <c r="E40" i="31" a="1"/>
  <c r="E40" i="31" s="1"/>
  <c r="N16" i="31" s="1"/>
  <c r="AB5" i="31"/>
  <c r="BB5" i="31" s="1"/>
  <c r="BH18" i="30"/>
  <c r="BH14" i="30"/>
  <c r="BH21" i="30"/>
  <c r="AC24" i="31"/>
  <c r="BC24" i="31" s="1"/>
  <c r="AC18" i="29"/>
  <c r="BC18" i="29" s="1"/>
  <c r="AC14" i="29"/>
  <c r="BC14" i="29" s="1"/>
  <c r="AC5" i="29"/>
  <c r="BC5" i="29" s="1"/>
  <c r="AC19" i="29"/>
  <c r="BC19" i="29" s="1"/>
  <c r="Y6" i="29"/>
  <c r="AY6" i="29" s="1"/>
  <c r="E39" i="30" a="1"/>
  <c r="E39" i="30" s="1"/>
  <c r="N15" i="30" s="1"/>
  <c r="E36" i="30" a="1"/>
  <c r="E36" i="30" s="1"/>
  <c r="N12" i="30" s="1"/>
  <c r="BF13" i="28"/>
  <c r="BE13" i="28" s="1"/>
  <c r="BF21" i="28"/>
  <c r="BE21" i="28" s="1"/>
  <c r="AC15" i="27"/>
  <c r="BC15" i="27" s="1"/>
  <c r="AC22" i="27"/>
  <c r="BC22" i="27" s="1"/>
  <c r="AC11" i="27"/>
  <c r="BC11" i="27" s="1"/>
  <c r="AC20" i="27"/>
  <c r="BC20" i="27" s="1"/>
  <c r="M24" i="27"/>
  <c r="V19" i="27"/>
  <c r="AV19" i="27" s="1"/>
  <c r="BF14" i="27"/>
  <c r="BE14" i="27" s="1"/>
  <c r="BF11" i="27"/>
  <c r="BE11" i="27" s="1"/>
  <c r="BF13" i="27"/>
  <c r="BE13" i="27" s="1"/>
  <c r="BF22" i="27"/>
  <c r="BE22" i="27" s="1"/>
  <c r="BF9" i="27"/>
  <c r="BE9" i="27" s="1"/>
  <c r="BF18" i="27"/>
  <c r="BE18" i="27" s="1"/>
  <c r="Z15" i="27"/>
  <c r="AZ15" i="27" s="1"/>
  <c r="Z12" i="27"/>
  <c r="Z14" i="27"/>
  <c r="AZ14" i="27" s="1"/>
  <c r="Z23" i="27"/>
  <c r="AZ23" i="27" s="1"/>
  <c r="Z10" i="27"/>
  <c r="AZ10" i="27" s="1"/>
  <c r="Z19" i="27"/>
  <c r="AZ19" i="27" s="1"/>
  <c r="M17" i="27"/>
  <c r="Y25" i="31"/>
  <c r="N141" i="68"/>
  <c r="E32" i="31" a="1"/>
  <c r="E32" i="31" s="1"/>
  <c r="N8" i="31" s="1"/>
  <c r="AA22" i="31"/>
  <c r="BA22" i="31" s="1"/>
  <c r="AB11" i="31"/>
  <c r="BB11" i="31" s="1"/>
  <c r="M17" i="30"/>
  <c r="BH17" i="30"/>
  <c r="M5" i="29"/>
  <c r="M17" i="28"/>
  <c r="BG16" i="30"/>
  <c r="M20" i="28"/>
  <c r="M6" i="28"/>
  <c r="AB7" i="28"/>
  <c r="BB7" i="28" s="1"/>
  <c r="Y7" i="28"/>
  <c r="AY7" i="28" s="1"/>
  <c r="Y25" i="28"/>
  <c r="Y10" i="28"/>
  <c r="AY10" i="28" s="1"/>
  <c r="E40" i="30" a="1"/>
  <c r="E40" i="30" s="1"/>
  <c r="N16" i="30" s="1"/>
  <c r="BF12" i="28"/>
  <c r="BE12" i="28" s="1"/>
  <c r="BF14" i="28"/>
  <c r="BE14" i="28" s="1"/>
  <c r="V6" i="28"/>
  <c r="AV6" i="28" s="1"/>
  <c r="V15" i="28"/>
  <c r="AV15" i="28" s="1"/>
  <c r="V23" i="28"/>
  <c r="AV23" i="28" s="1"/>
  <c r="E31" i="30" a="1"/>
  <c r="E31" i="30" s="1"/>
  <c r="N7" i="30" s="1"/>
  <c r="E47" i="30" a="1"/>
  <c r="E47" i="30" s="1"/>
  <c r="N23" i="30" s="1"/>
  <c r="M5" i="27"/>
  <c r="AC13" i="27"/>
  <c r="BC13" i="27" s="1"/>
  <c r="AC10" i="27"/>
  <c r="BC10" i="27" s="1"/>
  <c r="AC24" i="27"/>
  <c r="BC24" i="27" s="1"/>
  <c r="Z12" i="30"/>
  <c r="M11" i="27"/>
  <c r="V6" i="27"/>
  <c r="AV6" i="27" s="1"/>
  <c r="V16" i="27"/>
  <c r="AV16" i="27" s="1"/>
  <c r="V15" i="27"/>
  <c r="AV15" i="27" s="1"/>
  <c r="V24" i="27"/>
  <c r="AV24" i="27" s="1"/>
  <c r="V11" i="27"/>
  <c r="AV11" i="27" s="1"/>
  <c r="V20" i="27"/>
  <c r="AV20" i="27" s="1"/>
  <c r="Z18" i="27"/>
  <c r="AZ18" i="27" s="1"/>
  <c r="AM16" i="27"/>
  <c r="V7" i="27"/>
  <c r="AV7" i="27" s="1"/>
  <c r="G26" i="37"/>
  <c r="E33" i="31" a="1"/>
  <c r="E33" i="31" s="1"/>
  <c r="N9" i="31" s="1"/>
  <c r="AB10" i="31"/>
  <c r="BB10" i="31" s="1"/>
  <c r="AB22" i="31"/>
  <c r="BB22" i="31" s="1"/>
  <c r="AB14" i="31"/>
  <c r="BB14" i="31" s="1"/>
  <c r="BF25" i="30"/>
  <c r="BE25" i="30" s="1"/>
  <c r="AB18" i="31"/>
  <c r="BB18" i="31" s="1"/>
  <c r="AC18" i="30"/>
  <c r="BC18" i="30" s="1"/>
  <c r="AC25" i="30"/>
  <c r="BG14" i="30"/>
  <c r="BG25" i="29"/>
  <c r="Y22" i="29"/>
  <c r="AY22" i="29" s="1"/>
  <c r="M26" i="30"/>
  <c r="E44" i="28" a="1"/>
  <c r="E44" i="28" s="1"/>
  <c r="N20" i="28" s="1"/>
  <c r="BH24" i="28"/>
  <c r="BG8" i="28"/>
  <c r="BG16" i="28"/>
  <c r="M22" i="28"/>
  <c r="AB25" i="28"/>
  <c r="AB8" i="28"/>
  <c r="BB8" i="28" s="1"/>
  <c r="AB22" i="28"/>
  <c r="BB22" i="28" s="1"/>
  <c r="AB12" i="28"/>
  <c r="AB21" i="28"/>
  <c r="BB21" i="28" s="1"/>
  <c r="AB20" i="28"/>
  <c r="BB20" i="28" s="1"/>
  <c r="Y16" i="28"/>
  <c r="AY16" i="28" s="1"/>
  <c r="Y12" i="28"/>
  <c r="Y26" i="28"/>
  <c r="AY26" i="28" s="1"/>
  <c r="AC19" i="27"/>
  <c r="BC19" i="27" s="1"/>
  <c r="AC6" i="27"/>
  <c r="BC6" i="27" s="1"/>
  <c r="AC5" i="27"/>
  <c r="BC5" i="27" s="1"/>
  <c r="AC14" i="27"/>
  <c r="BC14" i="27" s="1"/>
  <c r="AC23" i="27"/>
  <c r="BC23" i="27" s="1"/>
  <c r="BF5" i="27"/>
  <c r="BE5" i="27" s="1"/>
  <c r="BF23" i="27"/>
  <c r="BE23" i="27" s="1"/>
  <c r="BF20" i="27"/>
  <c r="BE20" i="27" s="1"/>
  <c r="BF16" i="27"/>
  <c r="BE16" i="27" s="1"/>
  <c r="BF25" i="27"/>
  <c r="BE25" i="27" s="1"/>
  <c r="BF12" i="27"/>
  <c r="BE12" i="27" s="1"/>
  <c r="BF21" i="27"/>
  <c r="BE21" i="27" s="1"/>
  <c r="Z24" i="27"/>
  <c r="AZ24" i="27" s="1"/>
  <c r="Z21" i="27"/>
  <c r="AZ21" i="27" s="1"/>
  <c r="Z13" i="27"/>
  <c r="AZ13" i="27" s="1"/>
  <c r="Z22" i="27"/>
  <c r="AZ22" i="27" s="1"/>
  <c r="AL15" i="28"/>
  <c r="AM15" i="28"/>
  <c r="BH16" i="28"/>
  <c r="M16" i="28"/>
  <c r="BH18" i="28"/>
  <c r="M18" i="28"/>
  <c r="Y12" i="29"/>
  <c r="BH7" i="28"/>
  <c r="M7" i="28"/>
  <c r="BG25" i="28"/>
  <c r="AL11" i="28"/>
  <c r="AM11" i="28"/>
  <c r="M14" i="28"/>
  <c r="Z5" i="28"/>
  <c r="AZ5" i="28" s="1"/>
  <c r="Z22" i="28"/>
  <c r="AZ22" i="28" s="1"/>
  <c r="BH13" i="28"/>
  <c r="M13" i="28"/>
  <c r="BH25" i="30"/>
  <c r="M25" i="30"/>
  <c r="AM10" i="28"/>
  <c r="AL10" i="28"/>
  <c r="AB101" i="68"/>
  <c r="BF5" i="28"/>
  <c r="BE5" i="28" s="1"/>
  <c r="N140" i="68"/>
  <c r="G142" i="68"/>
  <c r="BH11" i="30"/>
  <c r="M14" i="29"/>
  <c r="BG14" i="29"/>
  <c r="AB21" i="31"/>
  <c r="BB21" i="31" s="1"/>
  <c r="Y5" i="30"/>
  <c r="AY5" i="30" s="1"/>
  <c r="W11" i="29"/>
  <c r="AW11" i="29" s="1"/>
  <c r="V22" i="29"/>
  <c r="AV22" i="29" s="1"/>
  <c r="BH12" i="28"/>
  <c r="AL8" i="28"/>
  <c r="AM8" i="28"/>
  <c r="AL9" i="28"/>
  <c r="AM9" i="28"/>
  <c r="AL24" i="28"/>
  <c r="AM24" i="28"/>
  <c r="AL26" i="28"/>
  <c r="AM26" i="28"/>
  <c r="I24" i="55" s="1"/>
  <c r="Y22" i="28"/>
  <c r="AY22" i="28" s="1"/>
  <c r="Y15" i="28"/>
  <c r="AY15" i="28" s="1"/>
  <c r="V5" i="28"/>
  <c r="AV5" i="28" s="1"/>
  <c r="BF11" i="28"/>
  <c r="BE11" i="28" s="1"/>
  <c r="V14" i="28"/>
  <c r="AV14" i="28" s="1"/>
  <c r="BF22" i="28"/>
  <c r="BE22" i="28" s="1"/>
  <c r="M24" i="28"/>
  <c r="M12" i="28"/>
  <c r="E47" i="31" a="1"/>
  <c r="E47" i="31" s="1"/>
  <c r="N23" i="31" s="1"/>
  <c r="E48" i="31" a="1"/>
  <c r="E48" i="31" s="1"/>
  <c r="N24" i="31" s="1"/>
  <c r="E50" i="31" a="1"/>
  <c r="E50" i="31" s="1"/>
  <c r="N26" i="31" s="1"/>
  <c r="BH12" i="30"/>
  <c r="BH19" i="30"/>
  <c r="BF23" i="30"/>
  <c r="BE23" i="30" s="1"/>
  <c r="BF24" i="30"/>
  <c r="BE24" i="30" s="1"/>
  <c r="BF21" i="30"/>
  <c r="BE21" i="30" s="1"/>
  <c r="Y12" i="30"/>
  <c r="W5" i="29"/>
  <c r="AW5" i="29" s="1"/>
  <c r="BF15" i="29"/>
  <c r="BE15" i="29" s="1"/>
  <c r="BF11" i="29"/>
  <c r="BE11" i="29" s="1"/>
  <c r="BF5" i="29"/>
  <c r="BE5" i="29" s="1"/>
  <c r="V6" i="29"/>
  <c r="AV6" i="29" s="1"/>
  <c r="V24" i="29"/>
  <c r="AV24" i="29" s="1"/>
  <c r="V26" i="29"/>
  <c r="AV26" i="29" s="1"/>
  <c r="BG26" i="29"/>
  <c r="BH11" i="28"/>
  <c r="BH19" i="28"/>
  <c r="AL12" i="28"/>
  <c r="AM12" i="28"/>
  <c r="AL14" i="28"/>
  <c r="AM14" i="28"/>
  <c r="AM18" i="28"/>
  <c r="AL18" i="28"/>
  <c r="Y24" i="28"/>
  <c r="AY24" i="28" s="1"/>
  <c r="BF9" i="28"/>
  <c r="BE9" i="28" s="1"/>
  <c r="V22" i="28"/>
  <c r="AV22" i="28" s="1"/>
  <c r="BF26" i="28"/>
  <c r="BE26" i="28" s="1"/>
  <c r="BF15" i="28"/>
  <c r="BE15" i="28" s="1"/>
  <c r="BF7" i="28"/>
  <c r="BE7" i="28" s="1"/>
  <c r="BF16" i="28"/>
  <c r="BE16" i="28" s="1"/>
  <c r="BF25" i="28"/>
  <c r="BE25" i="28" s="1"/>
  <c r="BF24" i="28"/>
  <c r="BE24" i="28" s="1"/>
  <c r="Z18" i="28"/>
  <c r="AZ18" i="28" s="1"/>
  <c r="E46" i="31" a="1"/>
  <c r="E46" i="31" s="1"/>
  <c r="N22" i="31" s="1"/>
  <c r="X11" i="31"/>
  <c r="AX11" i="31" s="1"/>
  <c r="AB15" i="31"/>
  <c r="BB15" i="31" s="1"/>
  <c r="BH13" i="30"/>
  <c r="Y10" i="30"/>
  <c r="AY10" i="30" s="1"/>
  <c r="Y26" i="30"/>
  <c r="AY26" i="30" s="1"/>
  <c r="BF13" i="30"/>
  <c r="BE13" i="30" s="1"/>
  <c r="BF22" i="30"/>
  <c r="BE22" i="30" s="1"/>
  <c r="BF11" i="30"/>
  <c r="BE11" i="30" s="1"/>
  <c r="M25" i="29"/>
  <c r="BG6" i="29"/>
  <c r="BG23" i="29"/>
  <c r="AC15" i="30"/>
  <c r="BC15" i="30" s="1"/>
  <c r="M12" i="29"/>
  <c r="BH14" i="28"/>
  <c r="BH23" i="28"/>
  <c r="BG17" i="28"/>
  <c r="AL19" i="28"/>
  <c r="AM19" i="28"/>
  <c r="AL13" i="28"/>
  <c r="AM13" i="28"/>
  <c r="AL23" i="28"/>
  <c r="AM23" i="28"/>
  <c r="AL21" i="28"/>
  <c r="AM21" i="28"/>
  <c r="M21" i="28"/>
  <c r="AB6" i="28"/>
  <c r="BB6" i="28" s="1"/>
  <c r="AB15" i="28"/>
  <c r="BB15" i="28" s="1"/>
  <c r="AB24" i="28"/>
  <c r="BB24" i="28" s="1"/>
  <c r="Y17" i="28"/>
  <c r="AY17" i="28" s="1"/>
  <c r="Y8" i="28"/>
  <c r="AY8" i="28" s="1"/>
  <c r="Y20" i="28"/>
  <c r="AY20" i="28" s="1"/>
  <c r="BF8" i="28"/>
  <c r="BE8" i="28" s="1"/>
  <c r="BF6" i="28"/>
  <c r="BE6" i="28" s="1"/>
  <c r="V10" i="28"/>
  <c r="AV10" i="28" s="1"/>
  <c r="V18" i="28"/>
  <c r="AV18" i="28" s="1"/>
  <c r="V17" i="28"/>
  <c r="AV17" i="28" s="1"/>
  <c r="Z16" i="28"/>
  <c r="AZ16" i="28" s="1"/>
  <c r="Z7" i="28"/>
  <c r="AZ7" i="28" s="1"/>
  <c r="Z8" i="28"/>
  <c r="AZ8" i="28" s="1"/>
  <c r="Z17" i="28"/>
  <c r="AZ17" i="28" s="1"/>
  <c r="Z26" i="28"/>
  <c r="AZ26" i="28" s="1"/>
  <c r="Z25" i="28"/>
  <c r="M19" i="28"/>
  <c r="E29" i="31" a="1"/>
  <c r="E29" i="31" s="1"/>
  <c r="N5" i="31" s="1"/>
  <c r="V14" i="31"/>
  <c r="AV14" i="31" s="1"/>
  <c r="BH24" i="30"/>
  <c r="Y19" i="30"/>
  <c r="AY19" i="30" s="1"/>
  <c r="V13" i="29"/>
  <c r="AV13" i="29" s="1"/>
  <c r="V18" i="29"/>
  <c r="AV18" i="29" s="1"/>
  <c r="V20" i="29"/>
  <c r="AV20" i="29" s="1"/>
  <c r="M9" i="29"/>
  <c r="AC19" i="30"/>
  <c r="BC19" i="30" s="1"/>
  <c r="Y10" i="29"/>
  <c r="AY10" i="29" s="1"/>
  <c r="Y18" i="29"/>
  <c r="AY18" i="29" s="1"/>
  <c r="BH8" i="28"/>
  <c r="BH25" i="28"/>
  <c r="M8" i="28"/>
  <c r="AM22" i="28"/>
  <c r="AL22" i="28"/>
  <c r="AL5" i="28"/>
  <c r="AM5" i="28"/>
  <c r="AL16" i="28"/>
  <c r="AM16" i="28"/>
  <c r="AL20" i="28"/>
  <c r="AM20" i="28"/>
  <c r="M15" i="28"/>
  <c r="AB19" i="28"/>
  <c r="BB19" i="28" s="1"/>
  <c r="Y19" i="28"/>
  <c r="AY19" i="28" s="1"/>
  <c r="BF17" i="28"/>
  <c r="BE17" i="28" s="1"/>
  <c r="V11" i="28"/>
  <c r="AV11" i="28" s="1"/>
  <c r="BF10" i="28"/>
  <c r="BE10" i="28" s="1"/>
  <c r="BF19" i="28"/>
  <c r="BE19" i="28" s="1"/>
  <c r="BF18" i="28"/>
  <c r="BE18" i="28" s="1"/>
  <c r="M25" i="28"/>
  <c r="E34" i="31" a="1"/>
  <c r="E34" i="31" s="1"/>
  <c r="N10" i="31" s="1"/>
  <c r="V11" i="31"/>
  <c r="AV11" i="31" s="1"/>
  <c r="AB25" i="31"/>
  <c r="BH16" i="30"/>
  <c r="BH26" i="30"/>
  <c r="BF16" i="30"/>
  <c r="BE16" i="30" s="1"/>
  <c r="AC24" i="29"/>
  <c r="BC24" i="29" s="1"/>
  <c r="AC24" i="30"/>
  <c r="BC24" i="30" s="1"/>
  <c r="W16" i="29"/>
  <c r="AW16" i="29" s="1"/>
  <c r="W25" i="29"/>
  <c r="V8" i="29"/>
  <c r="AV8" i="29" s="1"/>
  <c r="M13" i="29"/>
  <c r="M10" i="29"/>
  <c r="Y25" i="29"/>
  <c r="Y15" i="29"/>
  <c r="AY15" i="29" s="1"/>
  <c r="BH5" i="28"/>
  <c r="BH10" i="28"/>
  <c r="BH26" i="28"/>
  <c r="AL6" i="28"/>
  <c r="AM6" i="28"/>
  <c r="AL7" i="28"/>
  <c r="AM7" i="28"/>
  <c r="AL17" i="28"/>
  <c r="AM17" i="28"/>
  <c r="AL25" i="28"/>
  <c r="AM25" i="28"/>
  <c r="M5" i="28"/>
  <c r="AB14" i="28"/>
  <c r="BB14" i="28" s="1"/>
  <c r="AB5" i="28"/>
  <c r="BB5" i="28" s="1"/>
  <c r="AB9" i="28"/>
  <c r="BB9" i="28" s="1"/>
  <c r="AB18" i="28"/>
  <c r="BB18" i="28" s="1"/>
  <c r="AB17" i="28"/>
  <c r="BB17" i="28" s="1"/>
  <c r="AB26" i="28"/>
  <c r="BB26" i="28" s="1"/>
  <c r="Y14" i="28"/>
  <c r="AY14" i="28" s="1"/>
  <c r="Y6" i="28"/>
  <c r="AY6" i="28" s="1"/>
  <c r="Y11" i="28"/>
  <c r="AY11" i="28" s="1"/>
  <c r="Y9" i="28"/>
  <c r="AY9" i="28" s="1"/>
  <c r="Y23" i="28"/>
  <c r="AY23" i="28" s="1"/>
  <c r="BF20" i="28"/>
  <c r="BE20" i="28" s="1"/>
  <c r="V8" i="28"/>
  <c r="AV8" i="28" s="1"/>
  <c r="V13" i="28"/>
  <c r="AV13" i="28" s="1"/>
  <c r="BF23" i="28"/>
  <c r="BE23" i="28" s="1"/>
  <c r="V12" i="28"/>
  <c r="V21" i="28"/>
  <c r="AV21" i="28" s="1"/>
  <c r="V20" i="28"/>
  <c r="AV20" i="28" s="1"/>
  <c r="Z12" i="28"/>
  <c r="Z9" i="28"/>
  <c r="AZ9" i="28" s="1"/>
  <c r="Z21" i="28"/>
  <c r="AZ21" i="28" s="1"/>
  <c r="Z11" i="28"/>
  <c r="AZ11" i="28" s="1"/>
  <c r="Z20" i="28"/>
  <c r="AZ20" i="28" s="1"/>
  <c r="Z19" i="28"/>
  <c r="AZ19" i="28" s="1"/>
  <c r="M11" i="28"/>
  <c r="M26" i="28"/>
  <c r="E16" i="66"/>
  <c r="BG9" i="29"/>
  <c r="X129" i="68"/>
  <c r="J129" i="68"/>
  <c r="N116" i="68"/>
  <c r="U158" i="68"/>
  <c r="G158" i="68"/>
  <c r="AB158" i="68"/>
  <c r="AB116" i="68"/>
  <c r="V15" i="29"/>
  <c r="AV15" i="29" s="1"/>
  <c r="M21" i="29"/>
  <c r="BG21" i="29"/>
  <c r="M19" i="29"/>
  <c r="AL6" i="29"/>
  <c r="AM6" i="29"/>
  <c r="AM5" i="29"/>
  <c r="AL5" i="29"/>
  <c r="AL10" i="29"/>
  <c r="AM10" i="29"/>
  <c r="AM25" i="29"/>
  <c r="AL25" i="29"/>
  <c r="G195" i="68"/>
  <c r="BH8" i="29"/>
  <c r="M8" i="29"/>
  <c r="BH7" i="29"/>
  <c r="M7" i="29"/>
  <c r="BF7" i="30"/>
  <c r="BE7" i="30" s="1"/>
  <c r="AC7" i="30"/>
  <c r="BC7" i="30" s="1"/>
  <c r="M15" i="29"/>
  <c r="BG15" i="29"/>
  <c r="M24" i="29"/>
  <c r="BG24" i="29"/>
  <c r="BF17" i="30"/>
  <c r="BE17" i="30" s="1"/>
  <c r="AC17" i="30"/>
  <c r="BC17" i="30" s="1"/>
  <c r="X25" i="31"/>
  <c r="X20" i="31"/>
  <c r="AX20" i="31" s="1"/>
  <c r="BH10" i="30"/>
  <c r="Y16" i="30"/>
  <c r="AY16" i="30" s="1"/>
  <c r="AC10" i="29"/>
  <c r="BC10" i="29" s="1"/>
  <c r="AC13" i="29"/>
  <c r="BC13" i="29" s="1"/>
  <c r="AC25" i="29"/>
  <c r="W8" i="29"/>
  <c r="AW8" i="29" s="1"/>
  <c r="W12" i="29"/>
  <c r="W26" i="29"/>
  <c r="AW26" i="29" s="1"/>
  <c r="W19" i="29"/>
  <c r="AW19" i="29" s="1"/>
  <c r="BF8" i="29"/>
  <c r="BE8" i="29" s="1"/>
  <c r="BF20" i="29"/>
  <c r="BE20" i="29" s="1"/>
  <c r="BF26" i="29"/>
  <c r="BE26" i="29" s="1"/>
  <c r="BF18" i="29"/>
  <c r="BE18" i="29" s="1"/>
  <c r="V25" i="29"/>
  <c r="BF13" i="29"/>
  <c r="BE13" i="29" s="1"/>
  <c r="BF22" i="29"/>
  <c r="BE22" i="29" s="1"/>
  <c r="BF24" i="29"/>
  <c r="BE24" i="29" s="1"/>
  <c r="AM16" i="29"/>
  <c r="AL16" i="29"/>
  <c r="AL8" i="29"/>
  <c r="AM8" i="29"/>
  <c r="AM19" i="29"/>
  <c r="AL19" i="29"/>
  <c r="Y11" i="29"/>
  <c r="AY11" i="29" s="1"/>
  <c r="Y8" i="29"/>
  <c r="AY8" i="29" s="1"/>
  <c r="Y19" i="29"/>
  <c r="AY19" i="29" s="1"/>
  <c r="Y7" i="29"/>
  <c r="AY7" i="29" s="1"/>
  <c r="Y14" i="29"/>
  <c r="AY14" i="29" s="1"/>
  <c r="Y23" i="29"/>
  <c r="AY23" i="29" s="1"/>
  <c r="AC8" i="30"/>
  <c r="BC8" i="30" s="1"/>
  <c r="E45" i="31" a="1"/>
  <c r="E45" i="31" s="1"/>
  <c r="N21" i="31" s="1"/>
  <c r="E39" i="31" a="1"/>
  <c r="E39" i="31" s="1"/>
  <c r="N15" i="31" s="1"/>
  <c r="Y12" i="31"/>
  <c r="BF24" i="31"/>
  <c r="BE24" i="31" s="1"/>
  <c r="V9" i="31"/>
  <c r="AV9" i="31" s="1"/>
  <c r="V18" i="31"/>
  <c r="AV18" i="31" s="1"/>
  <c r="M18" i="30"/>
  <c r="AB13" i="31"/>
  <c r="BB13" i="31" s="1"/>
  <c r="W24" i="29"/>
  <c r="AW24" i="29" s="1"/>
  <c r="W14" i="29"/>
  <c r="AW14" i="29" s="1"/>
  <c r="W6" i="29"/>
  <c r="AW6" i="29" s="1"/>
  <c r="W22" i="29"/>
  <c r="AW22" i="29" s="1"/>
  <c r="BF9" i="29"/>
  <c r="BE9" i="29" s="1"/>
  <c r="BF12" i="29"/>
  <c r="BE12" i="29" s="1"/>
  <c r="BF6" i="29"/>
  <c r="BE6" i="29" s="1"/>
  <c r="BF7" i="29"/>
  <c r="BE7" i="29" s="1"/>
  <c r="BF16" i="29"/>
  <c r="BE16" i="29" s="1"/>
  <c r="BF25" i="29"/>
  <c r="BE25" i="29" s="1"/>
  <c r="AC11" i="30"/>
  <c r="BC11" i="30" s="1"/>
  <c r="AM17" i="29"/>
  <c r="AL17" i="29"/>
  <c r="AM7" i="29"/>
  <c r="AL7" i="29"/>
  <c r="AL12" i="29"/>
  <c r="AM12" i="29"/>
  <c r="AM23" i="29"/>
  <c r="AL23" i="29"/>
  <c r="M22" i="29"/>
  <c r="BG22" i="29"/>
  <c r="M11" i="29"/>
  <c r="Y17" i="29"/>
  <c r="AY17" i="29" s="1"/>
  <c r="Y26" i="29"/>
  <c r="AY26" i="29" s="1"/>
  <c r="AC16" i="30"/>
  <c r="BC16" i="30" s="1"/>
  <c r="BG10" i="29"/>
  <c r="Y13" i="31"/>
  <c r="AY13" i="31" s="1"/>
  <c r="Y7" i="31"/>
  <c r="AY7" i="31" s="1"/>
  <c r="X14" i="31"/>
  <c r="AX14" i="31" s="1"/>
  <c r="X15" i="31"/>
  <c r="AX15" i="31" s="1"/>
  <c r="AB12" i="31"/>
  <c r="AB6" i="31"/>
  <c r="BB6" i="31" s="1"/>
  <c r="BH22" i="30"/>
  <c r="AB17" i="31"/>
  <c r="BB17" i="31" s="1"/>
  <c r="BF12" i="30"/>
  <c r="BE12" i="30" s="1"/>
  <c r="AC12" i="29"/>
  <c r="AC11" i="29"/>
  <c r="BC11" i="29" s="1"/>
  <c r="AC15" i="29"/>
  <c r="BC15" i="29" s="1"/>
  <c r="AC6" i="29"/>
  <c r="BC6" i="29" s="1"/>
  <c r="W7" i="29"/>
  <c r="AW7" i="29" s="1"/>
  <c r="W10" i="29"/>
  <c r="AW10" i="29" s="1"/>
  <c r="W18" i="29"/>
  <c r="AW18" i="29" s="1"/>
  <c r="V10" i="29"/>
  <c r="AV10" i="29" s="1"/>
  <c r="BF17" i="29"/>
  <c r="BE17" i="29" s="1"/>
  <c r="V7" i="29"/>
  <c r="AV7" i="29" s="1"/>
  <c r="V9" i="29"/>
  <c r="AV9" i="29" s="1"/>
  <c r="AL22" i="29"/>
  <c r="AM22" i="29"/>
  <c r="AM9" i="29"/>
  <c r="AL9" i="29"/>
  <c r="AL13" i="29"/>
  <c r="AM13" i="29"/>
  <c r="AM26" i="29"/>
  <c r="AL26" i="29"/>
  <c r="Y5" i="29"/>
  <c r="AY5" i="29" s="1"/>
  <c r="Y24" i="29"/>
  <c r="AY24" i="29" s="1"/>
  <c r="Y16" i="29"/>
  <c r="AY16" i="29" s="1"/>
  <c r="AC12" i="30"/>
  <c r="X23" i="31"/>
  <c r="AX23" i="31" s="1"/>
  <c r="M21" i="30"/>
  <c r="M15" i="30"/>
  <c r="AC17" i="29"/>
  <c r="BC17" i="29" s="1"/>
  <c r="AC8" i="29"/>
  <c r="BC8" i="29" s="1"/>
  <c r="AC22" i="29"/>
  <c r="BC22" i="29" s="1"/>
  <c r="W13" i="29"/>
  <c r="AW13" i="29" s="1"/>
  <c r="W20" i="29"/>
  <c r="AW20" i="29" s="1"/>
  <c r="BF14" i="29"/>
  <c r="BE14" i="29" s="1"/>
  <c r="V14" i="29"/>
  <c r="AV14" i="29" s="1"/>
  <c r="BF10" i="29"/>
  <c r="BE10" i="29" s="1"/>
  <c r="BF19" i="29"/>
  <c r="BE19" i="29" s="1"/>
  <c r="BF21" i="29"/>
  <c r="BE21" i="29" s="1"/>
  <c r="M16" i="29"/>
  <c r="AL18" i="29"/>
  <c r="AM18" i="29"/>
  <c r="AM11" i="29"/>
  <c r="AL11" i="29"/>
  <c r="AL15" i="29"/>
  <c r="AM15" i="29"/>
  <c r="AM24" i="29"/>
  <c r="AL24" i="29"/>
  <c r="M26" i="29"/>
  <c r="Y21" i="29"/>
  <c r="AY21" i="29" s="1"/>
  <c r="Y20" i="29"/>
  <c r="AY20" i="29" s="1"/>
  <c r="AC26" i="30"/>
  <c r="BC26" i="30" s="1"/>
  <c r="M20" i="29"/>
  <c r="E41" i="31" a="1"/>
  <c r="E41" i="31" s="1"/>
  <c r="N17" i="31" s="1"/>
  <c r="E49" i="31" a="1"/>
  <c r="E49" i="31" s="1"/>
  <c r="N25" i="31" s="1"/>
  <c r="AC16" i="29"/>
  <c r="BC16" i="29" s="1"/>
  <c r="V5" i="29"/>
  <c r="AV5" i="29" s="1"/>
  <c r="BF23" i="29"/>
  <c r="BE23" i="29" s="1"/>
  <c r="V23" i="29"/>
  <c r="AV23" i="29" s="1"/>
  <c r="AC21" i="30"/>
  <c r="BC21" i="30" s="1"/>
  <c r="AL20" i="29"/>
  <c r="AM20" i="29"/>
  <c r="AM14" i="29"/>
  <c r="AL14" i="29"/>
  <c r="AM21" i="29"/>
  <c r="AL21" i="29"/>
  <c r="M18" i="29"/>
  <c r="BG18" i="29"/>
  <c r="M17" i="29"/>
  <c r="BG17" i="29"/>
  <c r="N118" i="68"/>
  <c r="AB146" i="68"/>
  <c r="X24" i="31"/>
  <c r="AX24" i="31" s="1"/>
  <c r="M16" i="30"/>
  <c r="Y13" i="30"/>
  <c r="AY13" i="30" s="1"/>
  <c r="Y14" i="30"/>
  <c r="AY14" i="30" s="1"/>
  <c r="Y11" i="30"/>
  <c r="AY11" i="30" s="1"/>
  <c r="M6" i="30"/>
  <c r="AL13" i="30"/>
  <c r="AM13" i="30"/>
  <c r="AM11" i="30"/>
  <c r="AL11" i="30"/>
  <c r="AM22" i="30"/>
  <c r="AL22" i="30"/>
  <c r="AL17" i="30"/>
  <c r="AM17" i="30"/>
  <c r="AM23" i="30"/>
  <c r="AL23" i="30"/>
  <c r="E5" i="66"/>
  <c r="X43" i="68"/>
  <c r="AB77" i="68"/>
  <c r="U109" i="68"/>
  <c r="N142" i="68"/>
  <c r="AB142" i="68"/>
  <c r="E30" i="31" a="1"/>
  <c r="E30" i="31" s="1"/>
  <c r="N6" i="31" s="1"/>
  <c r="Z16" i="31"/>
  <c r="AZ16" i="31" s="1"/>
  <c r="AA19" i="31"/>
  <c r="BA19" i="31" s="1"/>
  <c r="X13" i="31"/>
  <c r="AX13" i="31" s="1"/>
  <c r="AB9" i="31"/>
  <c r="BB9" i="31" s="1"/>
  <c r="M5" i="30"/>
  <c r="M13" i="30"/>
  <c r="Y22" i="30"/>
  <c r="AY22" i="30" s="1"/>
  <c r="Y20" i="30"/>
  <c r="AY20" i="30" s="1"/>
  <c r="Y17" i="30"/>
  <c r="AY17" i="30" s="1"/>
  <c r="M23" i="30"/>
  <c r="AM6" i="30"/>
  <c r="AL6" i="30"/>
  <c r="AM19" i="30"/>
  <c r="AL19" i="30"/>
  <c r="AM20" i="30"/>
  <c r="AL20" i="30"/>
  <c r="AM24" i="30"/>
  <c r="AL24" i="30"/>
  <c r="M20" i="30"/>
  <c r="M19" i="30"/>
  <c r="Y18" i="30"/>
  <c r="AY18" i="30" s="1"/>
  <c r="AL8" i="30"/>
  <c r="AM8" i="30"/>
  <c r="AM14" i="30"/>
  <c r="AL14" i="30"/>
  <c r="J43" i="68"/>
  <c r="G38" i="68"/>
  <c r="AB140" i="68"/>
  <c r="G118" i="68"/>
  <c r="U118" i="68"/>
  <c r="X119" i="68"/>
  <c r="N166" i="68"/>
  <c r="U146" i="68"/>
  <c r="BH8" i="30"/>
  <c r="M8" i="30"/>
  <c r="Y21" i="30"/>
  <c r="AY21" i="30" s="1"/>
  <c r="AM15" i="30"/>
  <c r="AL15" i="30"/>
  <c r="AL5" i="30"/>
  <c r="AM5" i="30"/>
  <c r="AL16" i="30"/>
  <c r="AM16" i="30"/>
  <c r="AM25" i="30"/>
  <c r="AL25" i="30"/>
  <c r="N38" i="68"/>
  <c r="J119" i="68"/>
  <c r="AB118" i="68"/>
  <c r="AB166" i="68"/>
  <c r="N146" i="68"/>
  <c r="M24" i="30"/>
  <c r="Y8" i="30"/>
  <c r="AY8" i="30" s="1"/>
  <c r="Y23" i="30"/>
  <c r="AY23" i="30" s="1"/>
  <c r="M14" i="30"/>
  <c r="AM10" i="30"/>
  <c r="AL10" i="30"/>
  <c r="AM7" i="30"/>
  <c r="AL7" i="30"/>
  <c r="AL18" i="30"/>
  <c r="AM18" i="30"/>
  <c r="AM26" i="30"/>
  <c r="AL26" i="30"/>
  <c r="M11" i="30"/>
  <c r="M22" i="30"/>
  <c r="M10" i="30"/>
  <c r="Q43" i="68"/>
  <c r="G140" i="68"/>
  <c r="Q119" i="68"/>
  <c r="U142" i="68"/>
  <c r="Z24" i="31"/>
  <c r="AZ24" i="31" s="1"/>
  <c r="Z5" i="31"/>
  <c r="AZ5" i="31" s="1"/>
  <c r="Z14" i="31"/>
  <c r="AZ14" i="31" s="1"/>
  <c r="Y6" i="30"/>
  <c r="AY6" i="30" s="1"/>
  <c r="Y15" i="30"/>
  <c r="AY15" i="30" s="1"/>
  <c r="Y24" i="30"/>
  <c r="AY24" i="30" s="1"/>
  <c r="AM12" i="30"/>
  <c r="AL12" i="30"/>
  <c r="AM9" i="30"/>
  <c r="AL9" i="30"/>
  <c r="AM21" i="30"/>
  <c r="AL21" i="30"/>
  <c r="M9" i="30"/>
  <c r="M12" i="30"/>
  <c r="Q167" i="68"/>
  <c r="E36" i="31" a="1"/>
  <c r="E36" i="31" s="1"/>
  <c r="N12" i="31" s="1"/>
  <c r="Z15" i="31"/>
  <c r="AZ15" i="31" s="1"/>
  <c r="AA26" i="31"/>
  <c r="BA26" i="31" s="1"/>
  <c r="X7" i="31"/>
  <c r="AX7" i="31" s="1"/>
  <c r="N164" i="68"/>
  <c r="C166" i="68"/>
  <c r="E31" i="31" a="1"/>
  <c r="E31" i="31" s="1"/>
  <c r="N7" i="31" s="1"/>
  <c r="Z8" i="31"/>
  <c r="AZ8" i="31" s="1"/>
  <c r="Z17" i="31"/>
  <c r="AZ17" i="31" s="1"/>
  <c r="Z26" i="31"/>
  <c r="AZ26" i="31" s="1"/>
  <c r="AA21" i="31"/>
  <c r="BA21" i="31" s="1"/>
  <c r="X18" i="31"/>
  <c r="AX18" i="31" s="1"/>
  <c r="AC17" i="31"/>
  <c r="BC17" i="31" s="1"/>
  <c r="AA20" i="31"/>
  <c r="BA20" i="31" s="1"/>
  <c r="G145" i="68"/>
  <c r="J167" i="68"/>
  <c r="Z10" i="31"/>
  <c r="AZ10" i="31" s="1"/>
  <c r="AA7" i="31"/>
  <c r="BA7" i="31" s="1"/>
  <c r="U164" i="68"/>
  <c r="E38" i="31" a="1"/>
  <c r="E38" i="31" s="1"/>
  <c r="N14" i="31" s="1"/>
  <c r="Z6" i="31"/>
  <c r="AZ6" i="31" s="1"/>
  <c r="AA5" i="31"/>
  <c r="BA5" i="31" s="1"/>
  <c r="AA11" i="31"/>
  <c r="BA11" i="31" s="1"/>
  <c r="X5" i="31"/>
  <c r="AX5" i="31" s="1"/>
  <c r="Z18" i="31"/>
  <c r="AZ18" i="31" s="1"/>
  <c r="X10" i="31"/>
  <c r="AX10" i="31" s="1"/>
  <c r="Y16" i="31"/>
  <c r="AY16" i="31" s="1"/>
  <c r="Y14" i="31"/>
  <c r="AY14" i="31" s="1"/>
  <c r="BF26" i="31"/>
  <c r="BE26" i="31" s="1"/>
  <c r="V25" i="31"/>
  <c r="BF19" i="31"/>
  <c r="BE19" i="31" s="1"/>
  <c r="BH6" i="31"/>
  <c r="BH20" i="31"/>
  <c r="V16" i="31"/>
  <c r="AV16" i="31" s="1"/>
  <c r="Y11" i="31"/>
  <c r="AY11" i="31" s="1"/>
  <c r="Y24" i="31"/>
  <c r="AY24" i="31" s="1"/>
  <c r="Y21" i="31"/>
  <c r="AY21" i="31" s="1"/>
  <c r="Y23" i="31"/>
  <c r="AY23" i="31" s="1"/>
  <c r="V22" i="31"/>
  <c r="AV22" i="31" s="1"/>
  <c r="V17" i="31"/>
  <c r="AV17" i="31" s="1"/>
  <c r="V13" i="31"/>
  <c r="AV13" i="31" s="1"/>
  <c r="X169" i="68"/>
  <c r="U141" i="68"/>
  <c r="AB141" i="68"/>
  <c r="J206" i="68"/>
  <c r="Y17" i="31"/>
  <c r="AY17" i="31" s="1"/>
  <c r="Y26" i="31"/>
  <c r="AY26" i="31" s="1"/>
  <c r="BF20" i="31"/>
  <c r="BE20" i="31" s="1"/>
  <c r="V26" i="31"/>
  <c r="AV26" i="31" s="1"/>
  <c r="BH9" i="31"/>
  <c r="BH14" i="31"/>
  <c r="Z19" i="31"/>
  <c r="AZ19" i="31" s="1"/>
  <c r="Z22" i="31"/>
  <c r="AZ22" i="31" s="1"/>
  <c r="AA14" i="31"/>
  <c r="BA14" i="31" s="1"/>
  <c r="X6" i="31"/>
  <c r="AX6" i="31" s="1"/>
  <c r="X22" i="31"/>
  <c r="AX22" i="31" s="1"/>
  <c r="X17" i="31"/>
  <c r="AX17" i="31" s="1"/>
  <c r="X117" i="68"/>
  <c r="Q117" i="68"/>
  <c r="Q169" i="68"/>
  <c r="H15" i="40"/>
  <c r="Q140" i="68"/>
  <c r="AB157" i="68"/>
  <c r="X21" i="31"/>
  <c r="AX21" i="31" s="1"/>
  <c r="R15" i="50"/>
  <c r="J117" i="68"/>
  <c r="N157" i="68"/>
  <c r="V15" i="31"/>
  <c r="AV15" i="31" s="1"/>
  <c r="J169" i="68"/>
  <c r="G157" i="68"/>
  <c r="J139" i="68"/>
  <c r="AB192" i="68"/>
  <c r="G192" i="68"/>
  <c r="N192" i="68"/>
  <c r="U192" i="68"/>
  <c r="Y22" i="63"/>
  <c r="Y19" i="63"/>
  <c r="E12" i="44"/>
  <c r="Y10" i="50"/>
  <c r="U177" i="68"/>
  <c r="N177" i="68"/>
  <c r="G177" i="68"/>
  <c r="J193" i="68"/>
  <c r="C193" i="68"/>
  <c r="Q193" i="68"/>
  <c r="Q197" i="68"/>
  <c r="X197" i="68"/>
  <c r="N109" i="68"/>
  <c r="BG13" i="31"/>
  <c r="M13" i="31"/>
  <c r="BG20" i="31"/>
  <c r="M20" i="31"/>
  <c r="V20" i="31"/>
  <c r="AV20" i="31" s="1"/>
  <c r="BF5" i="31"/>
  <c r="BE5" i="31" s="1"/>
  <c r="BH22" i="31"/>
  <c r="BH12" i="31"/>
  <c r="AL8" i="31"/>
  <c r="AM8" i="31"/>
  <c r="AL26" i="31"/>
  <c r="AM26" i="31"/>
  <c r="AL20" i="31"/>
  <c r="AM20" i="31"/>
  <c r="AM19" i="31"/>
  <c r="AL19" i="31"/>
  <c r="AA15" i="31"/>
  <c r="BA15" i="31" s="1"/>
  <c r="Q141" i="68"/>
  <c r="AB109" i="68"/>
  <c r="Q27" i="37"/>
  <c r="N162" i="68"/>
  <c r="AG129" i="68"/>
  <c r="Q126" i="68"/>
  <c r="J126" i="68"/>
  <c r="X126" i="68"/>
  <c r="G25" i="37"/>
  <c r="O25" i="37"/>
  <c r="X141" i="68"/>
  <c r="BG16" i="31"/>
  <c r="M16" i="31"/>
  <c r="BG18" i="31"/>
  <c r="M18" i="31"/>
  <c r="M23" i="31"/>
  <c r="BG23" i="31"/>
  <c r="Y9" i="31"/>
  <c r="AY9" i="31" s="1"/>
  <c r="Y6" i="31"/>
  <c r="AY6" i="31" s="1"/>
  <c r="BF18" i="31"/>
  <c r="BE18" i="31" s="1"/>
  <c r="V10" i="31"/>
  <c r="AV10" i="31" s="1"/>
  <c r="BF21" i="31"/>
  <c r="BE21" i="31" s="1"/>
  <c r="BF9" i="31"/>
  <c r="BE9" i="31" s="1"/>
  <c r="BF7" i="31"/>
  <c r="BE7" i="31" s="1"/>
  <c r="BF16" i="31"/>
  <c r="BE16" i="31" s="1"/>
  <c r="BF25" i="31"/>
  <c r="BE25" i="31" s="1"/>
  <c r="BH13" i="31"/>
  <c r="BH26" i="31"/>
  <c r="BH18" i="31"/>
  <c r="AM22" i="31"/>
  <c r="AL22" i="31"/>
  <c r="AL13" i="31"/>
  <c r="AM13" i="31"/>
  <c r="AM17" i="31"/>
  <c r="AL17" i="31"/>
  <c r="Z11" i="31"/>
  <c r="AZ11" i="31" s="1"/>
  <c r="Z20" i="31"/>
  <c r="AZ20" i="31" s="1"/>
  <c r="AA8" i="31"/>
  <c r="BA8" i="31" s="1"/>
  <c r="AA13" i="31"/>
  <c r="BA13" i="31" s="1"/>
  <c r="AA24" i="31"/>
  <c r="BA24" i="31" s="1"/>
  <c r="BG8" i="31"/>
  <c r="M8" i="31"/>
  <c r="M5" i="31"/>
  <c r="BG5" i="31"/>
  <c r="M25" i="31"/>
  <c r="BG25" i="31"/>
  <c r="BG22" i="31"/>
  <c r="M22" i="31"/>
  <c r="M15" i="31"/>
  <c r="BG15" i="31"/>
  <c r="BF23" i="31"/>
  <c r="BE23" i="31" s="1"/>
  <c r="V5" i="31"/>
  <c r="AV5" i="31" s="1"/>
  <c r="BF6" i="31"/>
  <c r="BE6" i="31" s="1"/>
  <c r="BF10" i="31"/>
  <c r="BE10" i="31" s="1"/>
  <c r="BH11" i="31"/>
  <c r="BH15" i="31"/>
  <c r="AL6" i="31"/>
  <c r="AM6" i="31"/>
  <c r="AL5" i="31"/>
  <c r="AM5" i="31"/>
  <c r="AM14" i="31"/>
  <c r="AL14" i="31"/>
  <c r="AM21" i="31"/>
  <c r="AL21" i="31"/>
  <c r="Z23" i="31"/>
  <c r="AZ23" i="31" s="1"/>
  <c r="AA16" i="31"/>
  <c r="BA16" i="31" s="1"/>
  <c r="AA18" i="31"/>
  <c r="BA18" i="31" s="1"/>
  <c r="BG6" i="31"/>
  <c r="M6" i="31"/>
  <c r="M7" i="31"/>
  <c r="BG7" i="31"/>
  <c r="BG24" i="31"/>
  <c r="M24" i="31"/>
  <c r="BG17" i="31"/>
  <c r="M17" i="31"/>
  <c r="Y15" i="31"/>
  <c r="AY15" i="31" s="1"/>
  <c r="Y22" i="31"/>
  <c r="AY22" i="31" s="1"/>
  <c r="Y19" i="31"/>
  <c r="AY19" i="31" s="1"/>
  <c r="Y20" i="31"/>
  <c r="AY20" i="31" s="1"/>
  <c r="BF14" i="31"/>
  <c r="BE14" i="31" s="1"/>
  <c r="BF17" i="31"/>
  <c r="BE17" i="31" s="1"/>
  <c r="BF11" i="31"/>
  <c r="BE11" i="31" s="1"/>
  <c r="V7" i="31"/>
  <c r="AV7" i="31" s="1"/>
  <c r="V12" i="31"/>
  <c r="V21" i="31"/>
  <c r="AV21" i="31" s="1"/>
  <c r="BH16" i="31"/>
  <c r="BH21" i="31"/>
  <c r="BH8" i="31"/>
  <c r="BH23" i="31"/>
  <c r="AM12" i="31"/>
  <c r="AL12" i="31"/>
  <c r="AL7" i="31"/>
  <c r="AM7" i="31"/>
  <c r="AM16" i="31"/>
  <c r="AL16" i="31"/>
  <c r="AM23" i="31"/>
  <c r="AL23" i="31"/>
  <c r="Z12" i="31"/>
  <c r="AA25" i="31"/>
  <c r="AA17" i="31"/>
  <c r="BA17" i="31" s="1"/>
  <c r="BG10" i="31"/>
  <c r="M10" i="31"/>
  <c r="M9" i="31"/>
  <c r="BG9" i="31"/>
  <c r="M26" i="31"/>
  <c r="BG26" i="31"/>
  <c r="M19" i="31"/>
  <c r="BG19" i="31"/>
  <c r="Y8" i="31"/>
  <c r="AY8" i="31" s="1"/>
  <c r="Y5" i="31"/>
  <c r="AY5" i="31" s="1"/>
  <c r="V19" i="31"/>
  <c r="AV19" i="31" s="1"/>
  <c r="BF15" i="31"/>
  <c r="BE15" i="31" s="1"/>
  <c r="V23" i="31"/>
  <c r="AV23" i="31" s="1"/>
  <c r="BF12" i="31"/>
  <c r="BE12" i="31" s="1"/>
  <c r="V8" i="31"/>
  <c r="AV8" i="31" s="1"/>
  <c r="BF13" i="31"/>
  <c r="BE13" i="31" s="1"/>
  <c r="BF22" i="31"/>
  <c r="BE22" i="31" s="1"/>
  <c r="BH7" i="31"/>
  <c r="BH19" i="31"/>
  <c r="BH10" i="31"/>
  <c r="BH25" i="31"/>
  <c r="AM10" i="31"/>
  <c r="AL10" i="31"/>
  <c r="AL9" i="31"/>
  <c r="AM9" i="31"/>
  <c r="AM25" i="31"/>
  <c r="AL25" i="31"/>
  <c r="AL24" i="31"/>
  <c r="AM24" i="31"/>
  <c r="Z9" i="31"/>
  <c r="AZ9" i="31" s="1"/>
  <c r="Z13" i="31"/>
  <c r="AZ13" i="31" s="1"/>
  <c r="Z21" i="31"/>
  <c r="AZ21" i="31" s="1"/>
  <c r="AA6" i="31"/>
  <c r="BA6" i="31" s="1"/>
  <c r="AA9" i="31"/>
  <c r="BA9" i="31" s="1"/>
  <c r="AA12" i="31"/>
  <c r="AA23" i="31"/>
  <c r="BA23" i="31" s="1"/>
  <c r="BG12" i="31"/>
  <c r="M12" i="31"/>
  <c r="M11" i="31"/>
  <c r="BG11" i="31"/>
  <c r="M14" i="31"/>
  <c r="BG14" i="31"/>
  <c r="M21" i="31"/>
  <c r="BG21" i="31"/>
  <c r="Y18" i="31"/>
  <c r="AY18" i="31" s="1"/>
  <c r="BF8" i="31"/>
  <c r="BE8" i="31" s="1"/>
  <c r="V6" i="31"/>
  <c r="AV6" i="31" s="1"/>
  <c r="V24" i="31"/>
  <c r="AV24" i="31" s="1"/>
  <c r="BH5" i="31"/>
  <c r="BH24" i="31"/>
  <c r="BH17" i="31"/>
  <c r="AM18" i="31"/>
  <c r="AL18" i="31"/>
  <c r="AL11" i="31"/>
  <c r="AM11" i="31"/>
  <c r="AM15" i="31"/>
  <c r="AL15" i="31"/>
  <c r="Z7" i="31"/>
  <c r="AZ7" i="31" s="1"/>
  <c r="Z25" i="31"/>
  <c r="AA10" i="31"/>
  <c r="BA10" i="31" s="1"/>
  <c r="X26" i="68"/>
  <c r="Y34" i="68" s="1"/>
  <c r="J26" i="68"/>
  <c r="K34" i="68" s="1"/>
  <c r="Q26" i="68"/>
  <c r="I17" i="63"/>
  <c r="G144" i="68"/>
  <c r="X78" i="68"/>
  <c r="Y78" i="68" s="1"/>
  <c r="Q78" i="68"/>
  <c r="R78" i="68" s="1"/>
  <c r="X123" i="68"/>
  <c r="Q77" i="68"/>
  <c r="X77" i="68"/>
  <c r="Y85" i="68" s="1"/>
  <c r="U216" i="68"/>
  <c r="G216" i="68"/>
  <c r="X158" i="68"/>
  <c r="Y166" i="68" s="1"/>
  <c r="J158" i="68"/>
  <c r="K166" i="68" s="1"/>
  <c r="Q158" i="68"/>
  <c r="R166" i="68" s="1"/>
  <c r="N215" i="68"/>
  <c r="G60" i="68"/>
  <c r="U60" i="68"/>
  <c r="AB62" i="68"/>
  <c r="U62" i="68"/>
  <c r="N62" i="68"/>
  <c r="N85" i="68"/>
  <c r="O85" i="68" s="1"/>
  <c r="U85" i="68"/>
  <c r="AB85" i="68"/>
  <c r="J77" i="68"/>
  <c r="Q123" i="68"/>
  <c r="BK14" i="32"/>
  <c r="AD16" i="32"/>
  <c r="AD19" i="32"/>
  <c r="AD26" i="32"/>
  <c r="AD15" i="32"/>
  <c r="BK11" i="32"/>
  <c r="AD22" i="32"/>
  <c r="AD25" i="32"/>
  <c r="AD6" i="32"/>
  <c r="AD18" i="32"/>
  <c r="BK13" i="32"/>
  <c r="AD8" i="32"/>
  <c r="AD20" i="32"/>
  <c r="AD7" i="32"/>
  <c r="Q102" i="68"/>
  <c r="R110" i="68" s="1"/>
  <c r="X50" i="68"/>
  <c r="Q50" i="68"/>
  <c r="X99" i="68"/>
  <c r="X146" i="68"/>
  <c r="N122" i="68"/>
  <c r="G122" i="68"/>
  <c r="U122" i="68"/>
  <c r="AB122" i="68"/>
  <c r="BK5" i="32"/>
  <c r="BK9" i="32"/>
  <c r="AD13" i="32"/>
  <c r="AD11" i="32"/>
  <c r="J50" i="68"/>
  <c r="J99" i="68"/>
  <c r="X27" i="68"/>
  <c r="J27" i="68"/>
  <c r="X106" i="68"/>
  <c r="J106" i="68"/>
  <c r="X33" i="68"/>
  <c r="G165" i="68"/>
  <c r="Q33" i="68"/>
  <c r="R33" i="68" s="1"/>
  <c r="G152" i="68"/>
  <c r="J123" i="68"/>
  <c r="G168" i="68"/>
  <c r="G196" i="68"/>
  <c r="AB197" i="68"/>
  <c r="N186" i="68"/>
  <c r="U186" i="68"/>
  <c r="AB186" i="68"/>
  <c r="G186" i="68"/>
  <c r="Q203" i="68"/>
  <c r="G82" i="68"/>
  <c r="N153" i="68"/>
  <c r="G153" i="68"/>
  <c r="AB153" i="68"/>
  <c r="N248" i="68"/>
  <c r="G248" i="68"/>
  <c r="N165" i="68"/>
  <c r="U165" i="68"/>
  <c r="AB165" i="68"/>
  <c r="J33" i="68"/>
  <c r="K33" i="68" s="1"/>
  <c r="U168" i="68"/>
  <c r="N5" i="40"/>
  <c r="AB152" i="68"/>
  <c r="N152" i="68"/>
  <c r="G208" i="68"/>
  <c r="G254" i="68"/>
  <c r="X205" i="68"/>
  <c r="AB208" i="68"/>
  <c r="U196" i="68"/>
  <c r="U208" i="68"/>
  <c r="X216" i="68"/>
  <c r="N196" i="68"/>
  <c r="U248" i="68"/>
  <c r="AB248" i="68"/>
  <c r="U144" i="68"/>
  <c r="AB144" i="68"/>
  <c r="N188" i="68"/>
  <c r="X248" i="68"/>
  <c r="Q248" i="68"/>
  <c r="J173" i="68"/>
  <c r="Q234" i="68"/>
  <c r="X234" i="68"/>
  <c r="X206" i="68"/>
  <c r="Q206" i="68"/>
  <c r="Q173" i="68"/>
  <c r="X173" i="68"/>
  <c r="J241" i="68"/>
  <c r="N21" i="68"/>
  <c r="N145" i="68"/>
  <c r="AB145" i="68"/>
  <c r="U145" i="68"/>
  <c r="X163" i="68"/>
  <c r="J163" i="68"/>
  <c r="Q163" i="68"/>
  <c r="J153" i="68"/>
  <c r="Q153" i="68"/>
  <c r="X153" i="68"/>
  <c r="AB104" i="68"/>
  <c r="G104" i="68"/>
  <c r="U104" i="68"/>
  <c r="U206" i="68"/>
  <c r="G206" i="68"/>
  <c r="AB206" i="68"/>
  <c r="G77" i="68"/>
  <c r="H85" i="68" s="1"/>
  <c r="C162" i="68"/>
  <c r="X162" i="68"/>
  <c r="U241" i="68"/>
  <c r="M21" i="36"/>
  <c r="M24" i="63"/>
  <c r="M13" i="36"/>
  <c r="Q103" i="68"/>
  <c r="J103" i="68"/>
  <c r="X103" i="68"/>
  <c r="G162" i="68"/>
  <c r="AB162" i="68"/>
  <c r="X202" i="68"/>
  <c r="U152" i="68"/>
  <c r="N209" i="68"/>
  <c r="AE11" i="63"/>
  <c r="AE8" i="50"/>
  <c r="K16" i="44"/>
  <c r="Q202" i="68"/>
  <c r="N158" i="68"/>
  <c r="J130" i="68"/>
  <c r="U254" i="68"/>
  <c r="N254" i="68"/>
  <c r="AB254" i="68"/>
  <c r="Q252" i="68"/>
  <c r="X252" i="68"/>
  <c r="J252" i="68"/>
  <c r="AB253" i="68"/>
  <c r="N253" i="68"/>
  <c r="U253" i="68"/>
  <c r="G253" i="68"/>
  <c r="X247" i="68"/>
  <c r="Q247" i="68"/>
  <c r="U10" i="50"/>
  <c r="U10" i="63"/>
  <c r="K10" i="40"/>
  <c r="K12" i="50"/>
  <c r="K12" i="63"/>
  <c r="K12" i="36"/>
  <c r="G241" i="68"/>
  <c r="J247" i="68"/>
  <c r="Q159" i="68"/>
  <c r="X159" i="68"/>
  <c r="X204" i="68"/>
  <c r="Q152" i="68"/>
  <c r="Q204" i="68"/>
  <c r="U128" i="68"/>
  <c r="G128" i="68"/>
  <c r="J159" i="68"/>
  <c r="AB164" i="68"/>
  <c r="AC18" i="50"/>
  <c r="Q63" i="68"/>
  <c r="J63" i="68"/>
  <c r="X63" i="68"/>
  <c r="AB60" i="68"/>
  <c r="N205" i="68"/>
  <c r="J65" i="68"/>
  <c r="N42" i="68"/>
  <c r="G42" i="68"/>
  <c r="J122" i="68"/>
  <c r="AB73" i="68"/>
  <c r="C191" i="68"/>
  <c r="J191" i="68"/>
  <c r="G194" i="68"/>
  <c r="U222" i="68"/>
  <c r="G222" i="68"/>
  <c r="N222" i="68"/>
  <c r="X219" i="68"/>
  <c r="U205" i="68"/>
  <c r="G205" i="68"/>
  <c r="AB205" i="68"/>
  <c r="N171" i="68"/>
  <c r="U171" i="68"/>
  <c r="C199" i="68"/>
  <c r="AB5" i="63"/>
  <c r="AB23" i="63"/>
  <c r="X225" i="68"/>
  <c r="AG225" i="68"/>
  <c r="Q225" i="68"/>
  <c r="N60" i="68"/>
  <c r="X122" i="68"/>
  <c r="Y130" i="68" s="1"/>
  <c r="U212" i="68"/>
  <c r="Q189" i="68"/>
  <c r="X189" i="68"/>
  <c r="J189" i="68"/>
  <c r="C190" i="68"/>
  <c r="X190" i="68"/>
  <c r="N197" i="68"/>
  <c r="J205" i="68"/>
  <c r="Q205" i="68"/>
  <c r="X39" i="68"/>
  <c r="G101" i="68"/>
  <c r="N202" i="68"/>
  <c r="G209" i="68"/>
  <c r="U209" i="68"/>
  <c r="X199" i="68"/>
  <c r="Q199" i="68"/>
  <c r="J199" i="68"/>
  <c r="AB14" i="63"/>
  <c r="H7" i="44"/>
  <c r="AB22" i="63"/>
  <c r="H19" i="44"/>
  <c r="AB12" i="63"/>
  <c r="AB21" i="63"/>
  <c r="AB18" i="50"/>
  <c r="G24" i="44"/>
  <c r="G12" i="44"/>
  <c r="N218" i="68"/>
  <c r="U218" i="68"/>
  <c r="AB218" i="68"/>
  <c r="G218" i="68"/>
  <c r="AG39" i="68"/>
  <c r="G73" i="68"/>
  <c r="U89" i="68"/>
  <c r="Q79" i="68"/>
  <c r="X79" i="68"/>
  <c r="X221" i="68"/>
  <c r="Q221" i="68"/>
  <c r="J221" i="68"/>
  <c r="U225" i="68"/>
  <c r="J102" i="68"/>
  <c r="K110" i="68" s="1"/>
  <c r="G202" i="68"/>
  <c r="J86" i="68"/>
  <c r="J79" i="68"/>
  <c r="G89" i="68"/>
  <c r="U73" i="68"/>
  <c r="N73" i="68"/>
  <c r="X86" i="68"/>
  <c r="U101" i="68"/>
  <c r="AB89" i="68"/>
  <c r="Q86" i="68"/>
  <c r="N89" i="68"/>
  <c r="Q122" i="68"/>
  <c r="AB240" i="68"/>
  <c r="N216" i="68"/>
  <c r="O216" i="68" s="1"/>
  <c r="BK8" i="32"/>
  <c r="BK26" i="32"/>
  <c r="V32" i="68"/>
  <c r="J47" i="68"/>
  <c r="N189" i="68"/>
  <c r="U189" i="68"/>
  <c r="G189" i="68"/>
  <c r="AB189" i="68"/>
  <c r="BK16" i="32"/>
  <c r="BK12" i="32"/>
  <c r="Q198" i="68"/>
  <c r="J198" i="68"/>
  <c r="X198" i="68"/>
  <c r="BK20" i="32"/>
  <c r="BK23" i="32"/>
  <c r="BK19" i="32"/>
  <c r="BK10" i="32"/>
  <c r="BK15" i="32"/>
  <c r="BK22" i="32"/>
  <c r="X47" i="68"/>
  <c r="BK7" i="32"/>
  <c r="BK25" i="32"/>
  <c r="BK18" i="32"/>
  <c r="BK6" i="32"/>
  <c r="Q27" i="68"/>
  <c r="G125" i="68"/>
  <c r="U125" i="68"/>
  <c r="AB125" i="68"/>
  <c r="Q139" i="68"/>
  <c r="X139" i="68"/>
  <c r="C142" i="68"/>
  <c r="X142" i="68"/>
  <c r="Q142" i="68"/>
  <c r="J142" i="68"/>
  <c r="J145" i="68"/>
  <c r="Q145" i="68"/>
  <c r="G170" i="68"/>
  <c r="AB170" i="68"/>
  <c r="U170" i="68"/>
  <c r="N170" i="68"/>
  <c r="U190" i="68"/>
  <c r="N204" i="68"/>
  <c r="U204" i="68"/>
  <c r="AB234" i="68"/>
  <c r="G234" i="68"/>
  <c r="U234" i="68"/>
  <c r="N234" i="68"/>
  <c r="J240" i="68"/>
  <c r="Q240" i="68"/>
  <c r="X240" i="68"/>
  <c r="C240" i="68"/>
  <c r="G139" i="68"/>
  <c r="AB139" i="68"/>
  <c r="K6" i="39"/>
  <c r="U139" i="68"/>
  <c r="Q146" i="68"/>
  <c r="J146" i="68"/>
  <c r="U255" i="68"/>
  <c r="G255" i="68"/>
  <c r="AB255" i="68"/>
  <c r="N255" i="68"/>
  <c r="N82" i="68"/>
  <c r="U82" i="68"/>
  <c r="AB82" i="68"/>
  <c r="G78" i="68"/>
  <c r="N78" i="68"/>
  <c r="AB78" i="68"/>
  <c r="U78" i="68"/>
  <c r="AG206" i="68"/>
  <c r="C206" i="68"/>
  <c r="U77" i="68"/>
  <c r="J207" i="68"/>
  <c r="X207" i="68"/>
  <c r="Q207" i="68"/>
  <c r="N19" i="68"/>
  <c r="G19" i="68"/>
  <c r="AB196" i="68"/>
  <c r="AB188" i="68"/>
  <c r="G188" i="68"/>
  <c r="U198" i="68"/>
  <c r="AB198" i="68"/>
  <c r="AC206" i="68" s="1"/>
  <c r="N198" i="68"/>
  <c r="Q254" i="68"/>
  <c r="X254" i="68"/>
  <c r="J254" i="68"/>
  <c r="N212" i="68"/>
  <c r="G212" i="68"/>
  <c r="N241" i="68"/>
  <c r="AB241" i="68"/>
  <c r="U199" i="68"/>
  <c r="X152" i="68"/>
  <c r="X209" i="68"/>
  <c r="U240" i="68"/>
  <c r="V248" i="68" s="1"/>
  <c r="N240" i="68"/>
  <c r="G240" i="68"/>
  <c r="X10" i="63"/>
  <c r="N6" i="40"/>
  <c r="X21" i="50"/>
  <c r="G14" i="44"/>
  <c r="N161" i="68"/>
  <c r="X223" i="68"/>
  <c r="AG223" i="68"/>
  <c r="Q223" i="68"/>
  <c r="U153" i="68"/>
  <c r="V161" i="68" s="1"/>
  <c r="AG255" i="68"/>
  <c r="X255" i="68"/>
  <c r="U64" i="68"/>
  <c r="Q216" i="68"/>
  <c r="J216" i="68"/>
  <c r="X156" i="68"/>
  <c r="Q156" i="68"/>
  <c r="X167" i="68"/>
  <c r="G26" i="68"/>
  <c r="G11" i="44"/>
  <c r="AA10" i="63"/>
  <c r="AA8" i="63"/>
  <c r="X19" i="63"/>
  <c r="AA15" i="63"/>
  <c r="AA9" i="63"/>
  <c r="N211" i="68"/>
  <c r="AB219" i="68"/>
  <c r="G219" i="68"/>
  <c r="N219" i="68"/>
  <c r="X11" i="63"/>
  <c r="X11" i="50"/>
  <c r="N11" i="40"/>
  <c r="AB216" i="68"/>
  <c r="N206" i="68"/>
  <c r="J255" i="68"/>
  <c r="Q255" i="68"/>
  <c r="N155" i="68"/>
  <c r="X59" i="68"/>
  <c r="Q47" i="68"/>
  <c r="AB215" i="68"/>
  <c r="J194" i="68"/>
  <c r="AG194" i="68"/>
  <c r="X194" i="68"/>
  <c r="Q194" i="68"/>
  <c r="N190" i="68"/>
  <c r="AB190" i="68"/>
  <c r="G190" i="68"/>
  <c r="Q196" i="68"/>
  <c r="C196" i="68"/>
  <c r="J196" i="68"/>
  <c r="K204" i="68" s="1"/>
  <c r="X196" i="68"/>
  <c r="Q214" i="68"/>
  <c r="AG214" i="68"/>
  <c r="J214" i="68"/>
  <c r="X214" i="68"/>
  <c r="AC8" i="63"/>
  <c r="AC7" i="50"/>
  <c r="AC5" i="50"/>
  <c r="AC14" i="63"/>
  <c r="AB247" i="68"/>
  <c r="G247" i="68"/>
  <c r="V84" i="68"/>
  <c r="AB24" i="68"/>
  <c r="AC32" i="68" s="1"/>
  <c r="J78" i="68"/>
  <c r="Q129" i="68"/>
  <c r="X65" i="68"/>
  <c r="J85" i="68"/>
  <c r="U44" i="68"/>
  <c r="X165" i="68"/>
  <c r="Q165" i="68"/>
  <c r="J165" i="68"/>
  <c r="AB177" i="68"/>
  <c r="X193" i="68"/>
  <c r="J197" i="68"/>
  <c r="N225" i="68"/>
  <c r="AB225" i="68"/>
  <c r="G225" i="68"/>
  <c r="X203" i="68"/>
  <c r="J203" i="68"/>
  <c r="U202" i="68"/>
  <c r="Q84" i="68"/>
  <c r="J39" i="68"/>
  <c r="Q39" i="68"/>
  <c r="J141" i="68"/>
  <c r="X145" i="68"/>
  <c r="X191" i="68"/>
  <c r="Q191" i="68"/>
  <c r="N194" i="68"/>
  <c r="AB222" i="68"/>
  <c r="J219" i="68"/>
  <c r="Q219" i="68"/>
  <c r="J209" i="68"/>
  <c r="Q209" i="68"/>
  <c r="G25" i="68"/>
  <c r="N25" i="68"/>
  <c r="AB22" i="68"/>
  <c r="U20" i="68"/>
  <c r="N101" i="68"/>
  <c r="AB38" i="68"/>
  <c r="AC46" i="68" s="1"/>
  <c r="J140" i="68"/>
  <c r="U166" i="68"/>
  <c r="G166" i="68"/>
  <c r="U188" i="68"/>
  <c r="G198" i="68"/>
  <c r="G211" i="68"/>
  <c r="J202" i="68"/>
  <c r="U223" i="68"/>
  <c r="AB223" i="68"/>
  <c r="U116" i="68"/>
  <c r="N125" i="68"/>
  <c r="N139" i="68"/>
  <c r="U140" i="68"/>
  <c r="U162" i="68"/>
  <c r="Q190" i="68"/>
  <c r="J190" i="68"/>
  <c r="U197" i="68"/>
  <c r="G197" i="68"/>
  <c r="U203" i="68"/>
  <c r="G203" i="68"/>
  <c r="N203" i="68"/>
  <c r="G204" i="68"/>
  <c r="AB204" i="68"/>
  <c r="AC212" i="68" s="1"/>
  <c r="X25" i="68"/>
  <c r="C22" i="68"/>
  <c r="G32" i="68"/>
  <c r="H32" i="68" s="1"/>
  <c r="N144" i="68"/>
  <c r="AB168" i="68"/>
  <c r="AB209" i="68"/>
  <c r="J234" i="68"/>
  <c r="G17" i="66"/>
  <c r="I17" i="66" s="1"/>
  <c r="H17" i="66"/>
  <c r="F8" i="63"/>
  <c r="F8" i="50"/>
  <c r="F8" i="36"/>
  <c r="AS12" i="32"/>
  <c r="AS9" i="32"/>
  <c r="AS6" i="32"/>
  <c r="AS25" i="32"/>
  <c r="AS22" i="32"/>
  <c r="AS19" i="32"/>
  <c r="AS16" i="32"/>
  <c r="AS13" i="32"/>
  <c r="AS24" i="32"/>
  <c r="AS21" i="32"/>
  <c r="Q15" i="68" s="1"/>
  <c r="AS18" i="32"/>
  <c r="AS15" i="32"/>
  <c r="AS20" i="32"/>
  <c r="AS14" i="32"/>
  <c r="AS8" i="32"/>
  <c r="AS7" i="32"/>
  <c r="AS23" i="32"/>
  <c r="X15" i="68" s="1"/>
  <c r="AS17" i="32"/>
  <c r="AS26" i="32"/>
  <c r="AS11" i="32"/>
  <c r="AS5" i="32"/>
  <c r="J15" i="68" s="1"/>
  <c r="AS10" i="32"/>
  <c r="N20" i="63"/>
  <c r="N20" i="50"/>
  <c r="N20" i="36"/>
  <c r="N11" i="63"/>
  <c r="N11" i="50"/>
  <c r="N11" i="36"/>
  <c r="J72" i="68"/>
  <c r="Q72" i="68"/>
  <c r="X72" i="68"/>
  <c r="U70" i="68"/>
  <c r="AB70" i="68"/>
  <c r="N70" i="68"/>
  <c r="G70" i="68"/>
  <c r="Q73" i="68"/>
  <c r="R73" i="68" s="1"/>
  <c r="X73" i="68"/>
  <c r="J73" i="68"/>
  <c r="X68" i="68"/>
  <c r="J68" i="68"/>
  <c r="Q68" i="68"/>
  <c r="X81" i="68"/>
  <c r="Q81" i="68"/>
  <c r="J81" i="68"/>
  <c r="N8" i="63"/>
  <c r="N8" i="50"/>
  <c r="N8" i="36"/>
  <c r="X80" i="68"/>
  <c r="Q80" i="68"/>
  <c r="J80" i="68"/>
  <c r="X87" i="68"/>
  <c r="J87" i="68"/>
  <c r="Q87" i="68"/>
  <c r="Q96" i="68"/>
  <c r="X96" i="68"/>
  <c r="J96" i="68"/>
  <c r="U93" i="68"/>
  <c r="G93" i="68"/>
  <c r="H93" i="68" s="1"/>
  <c r="AB93" i="68"/>
  <c r="N93" i="68"/>
  <c r="AB120" i="68"/>
  <c r="AC128" i="68" s="1"/>
  <c r="G120" i="68"/>
  <c r="N120" i="68"/>
  <c r="U120" i="68"/>
  <c r="M22" i="63"/>
  <c r="M22" i="50"/>
  <c r="M22" i="36"/>
  <c r="M7" i="63"/>
  <c r="M7" i="36"/>
  <c r="M7" i="50"/>
  <c r="M24" i="36"/>
  <c r="AB83" i="68"/>
  <c r="J120" i="68"/>
  <c r="Q120" i="68"/>
  <c r="X120" i="68"/>
  <c r="X92" i="68"/>
  <c r="Y92" i="68" s="1"/>
  <c r="Q92" i="68"/>
  <c r="J92" i="68"/>
  <c r="K92" i="68" s="1"/>
  <c r="G96" i="68"/>
  <c r="AB96" i="68"/>
  <c r="N96" i="68"/>
  <c r="O104" i="68" s="1"/>
  <c r="U96" i="68"/>
  <c r="AG119" i="68"/>
  <c r="C119" i="68"/>
  <c r="U111" i="68"/>
  <c r="R17" i="63"/>
  <c r="R17" i="50"/>
  <c r="H17" i="40"/>
  <c r="AB114" i="68"/>
  <c r="G114" i="68"/>
  <c r="N114" i="68"/>
  <c r="U114" i="68"/>
  <c r="R21" i="63"/>
  <c r="H21" i="40"/>
  <c r="R21" i="50"/>
  <c r="U20" i="63"/>
  <c r="U20" i="50"/>
  <c r="K20" i="40"/>
  <c r="X111" i="68"/>
  <c r="Q111" i="68"/>
  <c r="J111" i="68"/>
  <c r="J107" i="68"/>
  <c r="Q107" i="68"/>
  <c r="X107" i="68"/>
  <c r="R10" i="63"/>
  <c r="R10" i="50"/>
  <c r="H10" i="40"/>
  <c r="R22" i="63"/>
  <c r="R22" i="50"/>
  <c r="H22" i="40"/>
  <c r="U9" i="63"/>
  <c r="U9" i="50"/>
  <c r="K9" i="40"/>
  <c r="C110" i="68"/>
  <c r="AG110" i="68"/>
  <c r="AG141" i="68"/>
  <c r="C141" i="68"/>
  <c r="AB155" i="68"/>
  <c r="U132" i="68"/>
  <c r="AB132" i="68"/>
  <c r="G132" i="68"/>
  <c r="N132" i="68"/>
  <c r="J134" i="68"/>
  <c r="Q134" i="68"/>
  <c r="X134" i="68"/>
  <c r="X157" i="68"/>
  <c r="Q157" i="68"/>
  <c r="J157" i="68"/>
  <c r="X171" i="68"/>
  <c r="Q171" i="68"/>
  <c r="J171" i="68"/>
  <c r="U138" i="68"/>
  <c r="AB138" i="68"/>
  <c r="G138" i="68"/>
  <c r="H146" i="68" s="1"/>
  <c r="AG169" i="68"/>
  <c r="C169" i="68"/>
  <c r="U148" i="68"/>
  <c r="N148" i="68"/>
  <c r="G148" i="68"/>
  <c r="AB148" i="68"/>
  <c r="U149" i="68"/>
  <c r="N149" i="68"/>
  <c r="G149" i="68"/>
  <c r="AB149" i="68"/>
  <c r="U150" i="68"/>
  <c r="V158" i="68" s="1"/>
  <c r="AB150" i="68"/>
  <c r="G150" i="68"/>
  <c r="N150" i="68"/>
  <c r="X182" i="68"/>
  <c r="Q182" i="68"/>
  <c r="J182" i="68"/>
  <c r="N21" i="40"/>
  <c r="Y11" i="63"/>
  <c r="Y11" i="50"/>
  <c r="E11" i="44"/>
  <c r="Y13" i="63"/>
  <c r="E13" i="44"/>
  <c r="Y13" i="50"/>
  <c r="X180" i="68"/>
  <c r="Y180" i="68" s="1"/>
  <c r="J180" i="68"/>
  <c r="K180" i="68" s="1"/>
  <c r="Q180" i="68"/>
  <c r="U175" i="68"/>
  <c r="N175" i="68"/>
  <c r="AC21" i="63"/>
  <c r="I21" i="44"/>
  <c r="AC21" i="50"/>
  <c r="N224" i="68"/>
  <c r="U224" i="68"/>
  <c r="G224" i="68"/>
  <c r="C189" i="68"/>
  <c r="AG189" i="68"/>
  <c r="U195" i="68"/>
  <c r="X210" i="68"/>
  <c r="Q210" i="68"/>
  <c r="J210" i="68"/>
  <c r="AE8" i="63"/>
  <c r="U226" i="68"/>
  <c r="AB226" i="68"/>
  <c r="G226" i="68"/>
  <c r="N226" i="68"/>
  <c r="AB19" i="63"/>
  <c r="U236" i="68"/>
  <c r="N236" i="68"/>
  <c r="G236" i="68"/>
  <c r="AB236" i="68"/>
  <c r="G238" i="68"/>
  <c r="AB238" i="68"/>
  <c r="N238" i="68"/>
  <c r="U238" i="68"/>
  <c r="AB230" i="68"/>
  <c r="G230" i="68"/>
  <c r="U230" i="68"/>
  <c r="N230" i="68"/>
  <c r="AB233" i="68"/>
  <c r="U233" i="68"/>
  <c r="G233" i="68"/>
  <c r="N233" i="68"/>
  <c r="E21" i="67"/>
  <c r="E21" i="66"/>
  <c r="AJ24" i="32"/>
  <c r="AJ21" i="32"/>
  <c r="AJ18" i="32"/>
  <c r="AJ15" i="32"/>
  <c r="AJ10" i="32"/>
  <c r="AJ7" i="32"/>
  <c r="AJ12" i="32"/>
  <c r="AJ9" i="32"/>
  <c r="AJ6" i="32"/>
  <c r="AJ8" i="32"/>
  <c r="AJ23" i="32"/>
  <c r="AJ17" i="32"/>
  <c r="AJ5" i="32"/>
  <c r="AJ22" i="32"/>
  <c r="AJ16" i="32"/>
  <c r="AJ26" i="32"/>
  <c r="AJ11" i="32"/>
  <c r="AJ20" i="32"/>
  <c r="AJ14" i="32"/>
  <c r="AJ25" i="32"/>
  <c r="AJ19" i="32"/>
  <c r="AJ13" i="32"/>
  <c r="BM26" i="32"/>
  <c r="BM11" i="32"/>
  <c r="BM8" i="32"/>
  <c r="BM24" i="32"/>
  <c r="BM21" i="32"/>
  <c r="BM18" i="32"/>
  <c r="BM15" i="32"/>
  <c r="BM12" i="32"/>
  <c r="BM23" i="32"/>
  <c r="BM20" i="32"/>
  <c r="BM17" i="32"/>
  <c r="BM14" i="32"/>
  <c r="BM22" i="32"/>
  <c r="BM16" i="32"/>
  <c r="BM25" i="32"/>
  <c r="BM10" i="32"/>
  <c r="BM9" i="32"/>
  <c r="BM5" i="32"/>
  <c r="BM19" i="32"/>
  <c r="BM13" i="32"/>
  <c r="BM7" i="32"/>
  <c r="BM6" i="32"/>
  <c r="Q18" i="68"/>
  <c r="R26" i="68" s="1"/>
  <c r="X18" i="68"/>
  <c r="J18" i="68"/>
  <c r="I5" i="63"/>
  <c r="I5" i="36"/>
  <c r="I5" i="50"/>
  <c r="AG26" i="68"/>
  <c r="C26" i="68"/>
  <c r="K5" i="63"/>
  <c r="K5" i="50"/>
  <c r="K5" i="36"/>
  <c r="K3" i="63"/>
  <c r="K3" i="50"/>
  <c r="K3" i="36"/>
  <c r="E18" i="67"/>
  <c r="E18" i="66"/>
  <c r="E4" i="66"/>
  <c r="E4" i="67"/>
  <c r="E9" i="67"/>
  <c r="E9" i="66"/>
  <c r="H13" i="66"/>
  <c r="G13" i="66"/>
  <c r="I13" i="66" s="1"/>
  <c r="G27" i="37"/>
  <c r="H11" i="66"/>
  <c r="G11" i="66"/>
  <c r="I11" i="66" s="1"/>
  <c r="L50" i="32"/>
  <c r="X48" i="32"/>
  <c r="L47" i="32"/>
  <c r="X45" i="32"/>
  <c r="L44" i="32"/>
  <c r="X42" i="32"/>
  <c r="L41" i="32"/>
  <c r="X39" i="32"/>
  <c r="L38" i="32"/>
  <c r="X36" i="32"/>
  <c r="L35" i="32"/>
  <c r="X33" i="32"/>
  <c r="L32" i="32"/>
  <c r="X30" i="32"/>
  <c r="L29" i="32"/>
  <c r="L48" i="32"/>
  <c r="X46" i="32"/>
  <c r="L42" i="32"/>
  <c r="X18" i="32" s="1"/>
  <c r="AX18" i="32" s="1"/>
  <c r="X40" i="32"/>
  <c r="L36" i="32"/>
  <c r="X34" i="32"/>
  <c r="L30" i="32"/>
  <c r="L49" i="32"/>
  <c r="X47" i="32"/>
  <c r="L43" i="32"/>
  <c r="X41" i="32"/>
  <c r="L37" i="32"/>
  <c r="X35" i="32"/>
  <c r="L31" i="32"/>
  <c r="X29" i="32"/>
  <c r="X49" i="32"/>
  <c r="L45" i="32"/>
  <c r="X43" i="32"/>
  <c r="L39" i="32"/>
  <c r="X37" i="32"/>
  <c r="L33" i="32"/>
  <c r="X9" i="32" s="1"/>
  <c r="AX9" i="32" s="1"/>
  <c r="X31" i="32"/>
  <c r="X50" i="32"/>
  <c r="L46" i="32"/>
  <c r="X44" i="32"/>
  <c r="L40" i="32"/>
  <c r="X38" i="32"/>
  <c r="L34" i="32"/>
  <c r="X32" i="32"/>
  <c r="BP23" i="32"/>
  <c r="BP20" i="32"/>
  <c r="BP17" i="32"/>
  <c r="BP14" i="32"/>
  <c r="BP9" i="32"/>
  <c r="BP6" i="32"/>
  <c r="BP26" i="32"/>
  <c r="BP11" i="32"/>
  <c r="BP8" i="32"/>
  <c r="BP25" i="32"/>
  <c r="BP10" i="32"/>
  <c r="BP19" i="32"/>
  <c r="BP13" i="32"/>
  <c r="BP24" i="32"/>
  <c r="BP18" i="32"/>
  <c r="BP12" i="32"/>
  <c r="BP7" i="32"/>
  <c r="BP22" i="32"/>
  <c r="BP16" i="32"/>
  <c r="BP21" i="32"/>
  <c r="BP15" i="32"/>
  <c r="BP5" i="32"/>
  <c r="O26" i="32"/>
  <c r="O11" i="32"/>
  <c r="O8" i="32"/>
  <c r="O24" i="32"/>
  <c r="O21" i="32"/>
  <c r="O18" i="32"/>
  <c r="O15" i="32"/>
  <c r="O23" i="32"/>
  <c r="O20" i="32"/>
  <c r="O17" i="32"/>
  <c r="O14" i="32"/>
  <c r="O22" i="32"/>
  <c r="O16" i="32"/>
  <c r="O6" i="32"/>
  <c r="O10" i="32"/>
  <c r="O9" i="32"/>
  <c r="O5" i="32"/>
  <c r="O25" i="32"/>
  <c r="O19" i="32"/>
  <c r="O13" i="32"/>
  <c r="O7" i="32"/>
  <c r="O12" i="32"/>
  <c r="AH25" i="32"/>
  <c r="AH22" i="32"/>
  <c r="AH19" i="32"/>
  <c r="AH16" i="32"/>
  <c r="AH13" i="32"/>
  <c r="AH26" i="32"/>
  <c r="AH11" i="32"/>
  <c r="AH8" i="32"/>
  <c r="AH10" i="32"/>
  <c r="AH7" i="32"/>
  <c r="AH9" i="32"/>
  <c r="AH24" i="32"/>
  <c r="AH18" i="32"/>
  <c r="AH23" i="32"/>
  <c r="AH17" i="32"/>
  <c r="AH12" i="32"/>
  <c r="AH6" i="32"/>
  <c r="AH5" i="32"/>
  <c r="AH21" i="32"/>
  <c r="AH15" i="32"/>
  <c r="AH20" i="32"/>
  <c r="AH14" i="32"/>
  <c r="G17" i="67"/>
  <c r="H17" i="67"/>
  <c r="Q26" i="45"/>
  <c r="O28" i="37"/>
  <c r="S12" i="32"/>
  <c r="S9" i="32"/>
  <c r="E7" i="53" s="1"/>
  <c r="S6" i="32"/>
  <c r="E4" i="53" s="1"/>
  <c r="S25" i="32"/>
  <c r="E23" i="53" s="1"/>
  <c r="S22" i="32"/>
  <c r="E20" i="53" s="1"/>
  <c r="S19" i="32"/>
  <c r="E17" i="53" s="1"/>
  <c r="S16" i="32"/>
  <c r="E14" i="53" s="1"/>
  <c r="S13" i="32"/>
  <c r="E11" i="53" s="1"/>
  <c r="S24" i="32"/>
  <c r="E22" i="53" s="1"/>
  <c r="S21" i="32"/>
  <c r="E19" i="53" s="1"/>
  <c r="S18" i="32"/>
  <c r="E16" i="53" s="1"/>
  <c r="S15" i="32"/>
  <c r="E13" i="53" s="1"/>
  <c r="S20" i="32"/>
  <c r="E18" i="53" s="1"/>
  <c r="S14" i="32"/>
  <c r="E12" i="53" s="1"/>
  <c r="S8" i="32"/>
  <c r="E6" i="53" s="1"/>
  <c r="S7" i="32"/>
  <c r="E5" i="53" s="1"/>
  <c r="S23" i="32"/>
  <c r="E21" i="53" s="1"/>
  <c r="S17" i="32"/>
  <c r="E15" i="53" s="1"/>
  <c r="S26" i="32"/>
  <c r="E24" i="53" s="1"/>
  <c r="S11" i="32"/>
  <c r="E9" i="53" s="1"/>
  <c r="S5" i="32"/>
  <c r="E3" i="53" s="1"/>
  <c r="S10" i="32"/>
  <c r="E8" i="53" s="1"/>
  <c r="AT25" i="32"/>
  <c r="AT22" i="32"/>
  <c r="AT19" i="32"/>
  <c r="AT16" i="32"/>
  <c r="AT13" i="32"/>
  <c r="AT26" i="32"/>
  <c r="AT11" i="32"/>
  <c r="AT8" i="32"/>
  <c r="AT10" i="32"/>
  <c r="AT7" i="32"/>
  <c r="AT9" i="32"/>
  <c r="AT24" i="32"/>
  <c r="AT18" i="32"/>
  <c r="AT23" i="32"/>
  <c r="X16" i="68" s="1"/>
  <c r="AT17" i="32"/>
  <c r="AT12" i="32"/>
  <c r="AT6" i="32"/>
  <c r="AT5" i="32"/>
  <c r="J16" i="68" s="1"/>
  <c r="AT21" i="32"/>
  <c r="Q16" i="68" s="1"/>
  <c r="AT15" i="32"/>
  <c r="AT20" i="32"/>
  <c r="AT14" i="32"/>
  <c r="AK10" i="32"/>
  <c r="AK7" i="32"/>
  <c r="AK23" i="32"/>
  <c r="AK20" i="32"/>
  <c r="AK17" i="32"/>
  <c r="AK14" i="32"/>
  <c r="AK25" i="32"/>
  <c r="AK22" i="32"/>
  <c r="AK19" i="32"/>
  <c r="AK16" i="32"/>
  <c r="AK13" i="32"/>
  <c r="AK24" i="32"/>
  <c r="AK18" i="32"/>
  <c r="AK5" i="32"/>
  <c r="AK12" i="32"/>
  <c r="AK6" i="32"/>
  <c r="AK26" i="32"/>
  <c r="AK11" i="32"/>
  <c r="AK21" i="32"/>
  <c r="AK15" i="32"/>
  <c r="AK9" i="32"/>
  <c r="AK8" i="32"/>
  <c r="O32" i="68"/>
  <c r="C39" i="68"/>
  <c r="N34" i="68"/>
  <c r="O42" i="68" s="1"/>
  <c r="G34" i="68"/>
  <c r="C23" i="68"/>
  <c r="AG23" i="68"/>
  <c r="Q60" i="68"/>
  <c r="X60" i="68"/>
  <c r="J60" i="68"/>
  <c r="AG33" i="68"/>
  <c r="C33" i="68"/>
  <c r="I22" i="63"/>
  <c r="I22" i="50"/>
  <c r="I22" i="36"/>
  <c r="U28" i="68"/>
  <c r="AB28" i="68"/>
  <c r="AC28" i="68" s="1"/>
  <c r="G28" i="68"/>
  <c r="H28" i="68" s="1"/>
  <c r="N28" i="68"/>
  <c r="O28" i="68" s="1"/>
  <c r="I3" i="63"/>
  <c r="I3" i="50"/>
  <c r="I3" i="36"/>
  <c r="J64" i="68"/>
  <c r="Q64" i="68"/>
  <c r="X64" i="68"/>
  <c r="C27" i="68"/>
  <c r="AG27" i="68"/>
  <c r="AG65" i="68"/>
  <c r="C65" i="68"/>
  <c r="U57" i="68"/>
  <c r="AB57" i="68"/>
  <c r="G57" i="68"/>
  <c r="N57" i="68"/>
  <c r="J53" i="68"/>
  <c r="K61" i="68" s="1"/>
  <c r="Q53" i="68"/>
  <c r="R61" i="68" s="1"/>
  <c r="X53" i="68"/>
  <c r="Y61" i="68" s="1"/>
  <c r="V46" i="68"/>
  <c r="K14" i="63"/>
  <c r="K14" i="50"/>
  <c r="K14" i="36"/>
  <c r="K8" i="63"/>
  <c r="K8" i="50"/>
  <c r="K8" i="36"/>
  <c r="K6" i="63"/>
  <c r="K6" i="36"/>
  <c r="K6" i="50"/>
  <c r="AG34" i="68"/>
  <c r="C34" i="68"/>
  <c r="K20" i="63"/>
  <c r="K20" i="50"/>
  <c r="K20" i="36"/>
  <c r="AB72" i="68"/>
  <c r="AC72" i="68" s="1"/>
  <c r="U72" i="68"/>
  <c r="G72" i="68"/>
  <c r="N72" i="68"/>
  <c r="O72" i="68" s="1"/>
  <c r="X76" i="68"/>
  <c r="Y84" i="68" s="1"/>
  <c r="Q76" i="68"/>
  <c r="J76" i="68"/>
  <c r="K84" i="68" s="1"/>
  <c r="N19" i="63"/>
  <c r="N19" i="50"/>
  <c r="N19" i="36"/>
  <c r="Q75" i="68"/>
  <c r="J75" i="68"/>
  <c r="X75" i="68"/>
  <c r="C85" i="68"/>
  <c r="AG85" i="68"/>
  <c r="N18" i="63"/>
  <c r="N18" i="50"/>
  <c r="N18" i="36"/>
  <c r="Q90" i="68"/>
  <c r="X90" i="68"/>
  <c r="J90" i="68"/>
  <c r="J121" i="68"/>
  <c r="Q121" i="68"/>
  <c r="X121" i="68"/>
  <c r="M16" i="63"/>
  <c r="M16" i="36"/>
  <c r="M16" i="50"/>
  <c r="M11" i="63"/>
  <c r="M11" i="50"/>
  <c r="M11" i="36"/>
  <c r="M10" i="63"/>
  <c r="M10" i="50"/>
  <c r="M10" i="36"/>
  <c r="U92" i="68"/>
  <c r="V92" i="68" s="1"/>
  <c r="N92" i="68"/>
  <c r="G92" i="68"/>
  <c r="AB92" i="68"/>
  <c r="AC92" i="68" s="1"/>
  <c r="X97" i="68"/>
  <c r="Y105" i="68" s="1"/>
  <c r="J97" i="68"/>
  <c r="Q97" i="68"/>
  <c r="G90" i="68"/>
  <c r="H90" i="68" s="1"/>
  <c r="AB90" i="68"/>
  <c r="U90" i="68"/>
  <c r="N90" i="68"/>
  <c r="AB111" i="68"/>
  <c r="U23" i="63"/>
  <c r="U23" i="50"/>
  <c r="K23" i="40"/>
  <c r="N110" i="68"/>
  <c r="U110" i="68"/>
  <c r="AB110" i="68"/>
  <c r="G110" i="68"/>
  <c r="J113" i="68"/>
  <c r="Q113" i="68"/>
  <c r="X113" i="68"/>
  <c r="J108" i="68"/>
  <c r="Q108" i="68"/>
  <c r="X108" i="68"/>
  <c r="R23" i="63"/>
  <c r="R23" i="50"/>
  <c r="H23" i="40"/>
  <c r="R5" i="63"/>
  <c r="R5" i="50"/>
  <c r="H5" i="40"/>
  <c r="R3" i="63"/>
  <c r="H3" i="40"/>
  <c r="R3" i="50"/>
  <c r="U24" i="63"/>
  <c r="U24" i="50"/>
  <c r="K24" i="40"/>
  <c r="R20" i="63"/>
  <c r="R20" i="50"/>
  <c r="H20" i="40"/>
  <c r="X144" i="68"/>
  <c r="Q144" i="68"/>
  <c r="J144" i="68"/>
  <c r="X160" i="68"/>
  <c r="Q160" i="68"/>
  <c r="J160" i="68"/>
  <c r="N137" i="68"/>
  <c r="U137" i="68"/>
  <c r="AB137" i="68"/>
  <c r="G137" i="68"/>
  <c r="Q135" i="68"/>
  <c r="R143" i="68" s="1"/>
  <c r="X135" i="68"/>
  <c r="Y143" i="68" s="1"/>
  <c r="J135" i="68"/>
  <c r="K143" i="68" s="1"/>
  <c r="X164" i="68"/>
  <c r="Q164" i="68"/>
  <c r="J164" i="68"/>
  <c r="K172" i="68" s="1"/>
  <c r="X177" i="68"/>
  <c r="Q177" i="68"/>
  <c r="J177" i="68"/>
  <c r="X138" i="68"/>
  <c r="Y146" i="68" s="1"/>
  <c r="Q138" i="68"/>
  <c r="J138" i="68"/>
  <c r="AG146" i="68"/>
  <c r="C146" i="68"/>
  <c r="AG130" i="68"/>
  <c r="C130" i="68"/>
  <c r="AB193" i="68"/>
  <c r="U193" i="68"/>
  <c r="N193" i="68"/>
  <c r="G193" i="68"/>
  <c r="X16" i="63"/>
  <c r="X16" i="50"/>
  <c r="N16" i="40"/>
  <c r="X9" i="63"/>
  <c r="X9" i="50"/>
  <c r="N9" i="40"/>
  <c r="X5" i="63"/>
  <c r="X5" i="50"/>
  <c r="Y17" i="63"/>
  <c r="Y17" i="50"/>
  <c r="E17" i="44"/>
  <c r="Y16" i="63"/>
  <c r="Y16" i="50"/>
  <c r="E16" i="44"/>
  <c r="Y12" i="63"/>
  <c r="J170" i="68"/>
  <c r="J162" i="68"/>
  <c r="AB175" i="68"/>
  <c r="AB181" i="68"/>
  <c r="U181" i="68"/>
  <c r="N181" i="68"/>
  <c r="G181" i="68"/>
  <c r="AA14" i="63"/>
  <c r="X195" i="68"/>
  <c r="Q195" i="68"/>
  <c r="J195" i="68"/>
  <c r="AB220" i="68"/>
  <c r="AC220" i="68" s="1"/>
  <c r="U220" i="68"/>
  <c r="G220" i="68"/>
  <c r="N220" i="68"/>
  <c r="Y8" i="63"/>
  <c r="Y8" i="50"/>
  <c r="E8" i="44"/>
  <c r="G175" i="68"/>
  <c r="Q181" i="68"/>
  <c r="X181" i="68"/>
  <c r="J181" i="68"/>
  <c r="Q183" i="68"/>
  <c r="J183" i="68"/>
  <c r="X183" i="68"/>
  <c r="AB221" i="68"/>
  <c r="U221" i="68"/>
  <c r="N221" i="68"/>
  <c r="G221" i="68"/>
  <c r="AG209" i="68"/>
  <c r="C209" i="68"/>
  <c r="X217" i="68"/>
  <c r="Q217" i="68"/>
  <c r="J217" i="68"/>
  <c r="X213" i="68"/>
  <c r="J213" i="68"/>
  <c r="Q213" i="68"/>
  <c r="C219" i="68"/>
  <c r="AG219" i="68"/>
  <c r="AE16" i="63"/>
  <c r="X226" i="68"/>
  <c r="Q226" i="68"/>
  <c r="J226" i="68"/>
  <c r="J251" i="68"/>
  <c r="X251" i="68"/>
  <c r="Q251" i="68"/>
  <c r="U256" i="68"/>
  <c r="N256" i="68"/>
  <c r="AB256" i="68"/>
  <c r="G256" i="68"/>
  <c r="Q253" i="68"/>
  <c r="J253" i="68"/>
  <c r="X253" i="68"/>
  <c r="AB8" i="63"/>
  <c r="AB8" i="50"/>
  <c r="H8" i="44"/>
  <c r="AB17" i="63"/>
  <c r="AB17" i="50"/>
  <c r="H17" i="44"/>
  <c r="N257" i="68"/>
  <c r="AB257" i="68"/>
  <c r="AG198" i="68"/>
  <c r="C198" i="68"/>
  <c r="G215" i="68"/>
  <c r="Q243" i="68"/>
  <c r="J243" i="68"/>
  <c r="X243" i="68"/>
  <c r="J244" i="68"/>
  <c r="X244" i="68"/>
  <c r="Q244" i="68"/>
  <c r="G246" i="68"/>
  <c r="AB246" i="68"/>
  <c r="U246" i="68"/>
  <c r="N246" i="68"/>
  <c r="AB245" i="68"/>
  <c r="U245" i="68"/>
  <c r="G245" i="68"/>
  <c r="N245" i="68"/>
  <c r="J228" i="68"/>
  <c r="Q228" i="68"/>
  <c r="X228" i="68"/>
  <c r="G23" i="67"/>
  <c r="H23" i="67"/>
  <c r="K50" i="32"/>
  <c r="W48" i="32"/>
  <c r="K47" i="32"/>
  <c r="W45" i="32"/>
  <c r="K44" i="32"/>
  <c r="W42" i="32"/>
  <c r="K41" i="32"/>
  <c r="W39" i="32"/>
  <c r="K38" i="32"/>
  <c r="W36" i="32"/>
  <c r="K35" i="32"/>
  <c r="W33" i="32"/>
  <c r="K32" i="32"/>
  <c r="W30" i="32"/>
  <c r="K29" i="32"/>
  <c r="W49" i="32"/>
  <c r="K48" i="32"/>
  <c r="W46" i="32"/>
  <c r="K45" i="32"/>
  <c r="W43" i="32"/>
  <c r="K42" i="32"/>
  <c r="W40" i="32"/>
  <c r="K39" i="32"/>
  <c r="W37" i="32"/>
  <c r="K36" i="32"/>
  <c r="W34" i="32"/>
  <c r="K33" i="32"/>
  <c r="W31" i="32"/>
  <c r="K30" i="32"/>
  <c r="W50" i="32"/>
  <c r="K46" i="32"/>
  <c r="W44" i="32"/>
  <c r="K40" i="32"/>
  <c r="W38" i="32"/>
  <c r="K34" i="32"/>
  <c r="W32" i="32"/>
  <c r="K49" i="32"/>
  <c r="W47" i="32"/>
  <c r="K43" i="32"/>
  <c r="W41" i="32"/>
  <c r="K37" i="32"/>
  <c r="W35" i="32"/>
  <c r="K31" i="32"/>
  <c r="W29" i="32"/>
  <c r="E22" i="67"/>
  <c r="E22" i="66"/>
  <c r="G14" i="66"/>
  <c r="I14" i="66" s="1"/>
  <c r="G30" i="37"/>
  <c r="G11" i="67"/>
  <c r="H11" i="67"/>
  <c r="H20" i="66"/>
  <c r="G20" i="66"/>
  <c r="I20" i="66" s="1"/>
  <c r="BN24" i="32"/>
  <c r="BN21" i="32"/>
  <c r="BN18" i="32"/>
  <c r="BN15" i="32"/>
  <c r="BN12" i="32"/>
  <c r="BN25" i="32"/>
  <c r="BN10" i="32"/>
  <c r="BN7" i="32"/>
  <c r="BN9" i="32"/>
  <c r="BN6" i="32"/>
  <c r="BN26" i="32"/>
  <c r="BN11" i="32"/>
  <c r="BN20" i="32"/>
  <c r="BN14" i="32"/>
  <c r="BN5" i="32"/>
  <c r="BN19" i="32"/>
  <c r="BN13" i="32"/>
  <c r="BN8" i="32"/>
  <c r="BN23" i="32"/>
  <c r="BN17" i="32"/>
  <c r="BN22" i="32"/>
  <c r="BN16" i="32"/>
  <c r="AN25" i="32"/>
  <c r="AN22" i="32"/>
  <c r="AN19" i="32"/>
  <c r="AN16" i="32"/>
  <c r="AN13" i="32"/>
  <c r="AN26" i="32"/>
  <c r="AN11" i="32"/>
  <c r="AN8" i="32"/>
  <c r="AN10" i="32"/>
  <c r="AN7" i="32"/>
  <c r="AN12" i="32"/>
  <c r="AN6" i="32"/>
  <c r="AN21" i="32"/>
  <c r="Q10" i="68" s="1"/>
  <c r="AN15" i="32"/>
  <c r="AN20" i="32"/>
  <c r="AN14" i="32"/>
  <c r="AN9" i="32"/>
  <c r="AN5" i="32"/>
  <c r="J10" i="68" s="1"/>
  <c r="AN24" i="32"/>
  <c r="AN18" i="32"/>
  <c r="AN23" i="32"/>
  <c r="X10" i="68" s="1"/>
  <c r="AN17" i="32"/>
  <c r="AE10" i="32"/>
  <c r="AE7" i="32"/>
  <c r="AE23" i="32"/>
  <c r="AE20" i="32"/>
  <c r="AE17" i="32"/>
  <c r="AE14" i="32"/>
  <c r="AE25" i="32"/>
  <c r="AE22" i="32"/>
  <c r="AE19" i="32"/>
  <c r="AE16" i="32"/>
  <c r="AE13" i="32"/>
  <c r="AE21" i="32"/>
  <c r="AE15" i="32"/>
  <c r="AE5" i="32"/>
  <c r="AE9" i="32"/>
  <c r="AE8" i="32"/>
  <c r="AE24" i="32"/>
  <c r="AE18" i="32"/>
  <c r="AE12" i="32"/>
  <c r="AE6" i="32"/>
  <c r="AE26" i="32"/>
  <c r="AE11" i="32"/>
  <c r="I7" i="63"/>
  <c r="I7" i="50"/>
  <c r="I7" i="36"/>
  <c r="I20" i="63"/>
  <c r="I20" i="50"/>
  <c r="I20" i="36"/>
  <c r="AG59" i="68"/>
  <c r="C59" i="68"/>
  <c r="AB52" i="68"/>
  <c r="AC52" i="68" s="1"/>
  <c r="G52" i="68"/>
  <c r="U52" i="68"/>
  <c r="N52" i="68"/>
  <c r="K13" i="63"/>
  <c r="K13" i="50"/>
  <c r="K13" i="36"/>
  <c r="K9" i="63"/>
  <c r="K9" i="36"/>
  <c r="K9" i="50"/>
  <c r="N14" i="63"/>
  <c r="N14" i="50"/>
  <c r="N14" i="36"/>
  <c r="J66" i="68"/>
  <c r="Q66" i="68"/>
  <c r="X66" i="68"/>
  <c r="AG50" i="68"/>
  <c r="C50" i="68"/>
  <c r="J88" i="68"/>
  <c r="Q88" i="68"/>
  <c r="X88" i="68"/>
  <c r="AG105" i="68"/>
  <c r="C105" i="68"/>
  <c r="AB121" i="68"/>
  <c r="G121" i="68"/>
  <c r="U121" i="68"/>
  <c r="N121" i="68"/>
  <c r="X74" i="68"/>
  <c r="Q74" i="68"/>
  <c r="J74" i="68"/>
  <c r="C84" i="68"/>
  <c r="AG84" i="68"/>
  <c r="X94" i="68"/>
  <c r="Y102" i="68" s="1"/>
  <c r="Q94" i="68"/>
  <c r="J94" i="68"/>
  <c r="J115" i="68"/>
  <c r="Q115" i="68"/>
  <c r="X115" i="68"/>
  <c r="M20" i="63"/>
  <c r="M20" i="50"/>
  <c r="M20" i="36"/>
  <c r="M14" i="63"/>
  <c r="M14" i="50"/>
  <c r="M14" i="36"/>
  <c r="M21" i="63"/>
  <c r="M21" i="50"/>
  <c r="X93" i="68"/>
  <c r="Y93" i="68" s="1"/>
  <c r="Q93" i="68"/>
  <c r="J93" i="68"/>
  <c r="U105" i="68"/>
  <c r="AB105" i="68"/>
  <c r="G105" i="68"/>
  <c r="N105" i="68"/>
  <c r="R85" i="68"/>
  <c r="G83" i="68"/>
  <c r="X91" i="68"/>
  <c r="Y99" i="68" s="1"/>
  <c r="Q91" i="68"/>
  <c r="J91" i="68"/>
  <c r="N117" i="68"/>
  <c r="U117" i="68"/>
  <c r="AB117" i="68"/>
  <c r="G117" i="68"/>
  <c r="N111" i="68"/>
  <c r="Q128" i="68"/>
  <c r="X128" i="68"/>
  <c r="J128" i="68"/>
  <c r="U4" i="63"/>
  <c r="U4" i="50"/>
  <c r="K4" i="40"/>
  <c r="R12" i="63"/>
  <c r="R12" i="50"/>
  <c r="H12" i="40"/>
  <c r="AB126" i="68"/>
  <c r="G126" i="68"/>
  <c r="N126" i="68"/>
  <c r="U126" i="68"/>
  <c r="U112" i="68"/>
  <c r="AB112" i="68"/>
  <c r="N112" i="68"/>
  <c r="G112" i="68"/>
  <c r="Q109" i="68"/>
  <c r="X109" i="68"/>
  <c r="Y117" i="68" s="1"/>
  <c r="J109" i="68"/>
  <c r="R14" i="63"/>
  <c r="R14" i="50"/>
  <c r="H14" i="40"/>
  <c r="R8" i="63"/>
  <c r="R8" i="50"/>
  <c r="H8" i="40"/>
  <c r="R6" i="63"/>
  <c r="R6" i="50"/>
  <c r="H6" i="40"/>
  <c r="U13" i="63"/>
  <c r="U13" i="50"/>
  <c r="K13" i="40"/>
  <c r="AG103" i="68"/>
  <c r="C103" i="68"/>
  <c r="C106" i="68"/>
  <c r="AG106" i="68"/>
  <c r="G160" i="68"/>
  <c r="U160" i="68"/>
  <c r="AB160" i="68"/>
  <c r="N160" i="68"/>
  <c r="O168" i="68" s="1"/>
  <c r="AG145" i="68"/>
  <c r="C145" i="68"/>
  <c r="C123" i="68"/>
  <c r="AG123" i="68"/>
  <c r="AB133" i="68"/>
  <c r="G133" i="68"/>
  <c r="N133" i="68"/>
  <c r="U133" i="68"/>
  <c r="AB134" i="68"/>
  <c r="G134" i="68"/>
  <c r="N134" i="68"/>
  <c r="U134" i="68"/>
  <c r="N176" i="68"/>
  <c r="AB176" i="68"/>
  <c r="G176" i="68"/>
  <c r="U176" i="68"/>
  <c r="J174" i="68"/>
  <c r="K174" i="68" s="1"/>
  <c r="Q174" i="68"/>
  <c r="R174" i="68" s="1"/>
  <c r="X174" i="68"/>
  <c r="Y174" i="68" s="1"/>
  <c r="X154" i="68"/>
  <c r="Q154" i="68"/>
  <c r="J154" i="68"/>
  <c r="C158" i="68"/>
  <c r="AG158" i="68"/>
  <c r="U172" i="68"/>
  <c r="N172" i="68"/>
  <c r="AB172" i="68"/>
  <c r="G172" i="68"/>
  <c r="H172" i="68" s="1"/>
  <c r="X22" i="63"/>
  <c r="X22" i="50"/>
  <c r="N22" i="40"/>
  <c r="X24" i="63"/>
  <c r="X24" i="50"/>
  <c r="N24" i="40"/>
  <c r="X8" i="63"/>
  <c r="X8" i="50"/>
  <c r="N8" i="40"/>
  <c r="Y23" i="63"/>
  <c r="Y23" i="50"/>
  <c r="E23" i="44"/>
  <c r="Y19" i="50"/>
  <c r="E19" i="44"/>
  <c r="Y15" i="63"/>
  <c r="Y15" i="50"/>
  <c r="E15" i="44"/>
  <c r="Q162" i="68"/>
  <c r="Q170" i="68"/>
  <c r="AA5" i="63"/>
  <c r="G5" i="44"/>
  <c r="AA5" i="50"/>
  <c r="N199" i="68"/>
  <c r="G201" i="68"/>
  <c r="H209" i="68" s="1"/>
  <c r="AB201" i="68"/>
  <c r="N201" i="68"/>
  <c r="X201" i="68"/>
  <c r="Q201" i="68"/>
  <c r="J201" i="68"/>
  <c r="Q186" i="68"/>
  <c r="X186" i="68"/>
  <c r="J186" i="68"/>
  <c r="AB199" i="68"/>
  <c r="AC13" i="63"/>
  <c r="AC13" i="50"/>
  <c r="I13" i="44"/>
  <c r="N180" i="68"/>
  <c r="AB180" i="68"/>
  <c r="U180" i="68"/>
  <c r="G180" i="68"/>
  <c r="H188" i="68" s="1"/>
  <c r="Q179" i="68"/>
  <c r="R187" i="68" s="1"/>
  <c r="X179" i="68"/>
  <c r="Y187" i="68" s="1"/>
  <c r="J179" i="68"/>
  <c r="K187" i="68" s="1"/>
  <c r="AG187" i="68"/>
  <c r="C187" i="68"/>
  <c r="AB7" i="63"/>
  <c r="AB7" i="50"/>
  <c r="C204" i="68"/>
  <c r="AG204" i="68"/>
  <c r="AB210" i="68"/>
  <c r="G210" i="68"/>
  <c r="H218" i="68" s="1"/>
  <c r="U210" i="68"/>
  <c r="N210" i="68"/>
  <c r="Q215" i="68"/>
  <c r="J215" i="68"/>
  <c r="X215" i="68"/>
  <c r="AE5" i="63"/>
  <c r="AE5" i="50"/>
  <c r="K5" i="44"/>
  <c r="AE21" i="63"/>
  <c r="AE21" i="50"/>
  <c r="K21" i="44"/>
  <c r="AB252" i="68"/>
  <c r="U252" i="68"/>
  <c r="G252" i="68"/>
  <c r="N252" i="68"/>
  <c r="AG196" i="68"/>
  <c r="AB15" i="63"/>
  <c r="AB15" i="50"/>
  <c r="H15" i="44"/>
  <c r="AB14" i="50"/>
  <c r="Q237" i="68"/>
  <c r="J237" i="68"/>
  <c r="X237" i="68"/>
  <c r="Q232" i="68"/>
  <c r="R240" i="68" s="1"/>
  <c r="J232" i="68"/>
  <c r="X232" i="68"/>
  <c r="F5" i="63"/>
  <c r="F5" i="50"/>
  <c r="F5" i="36"/>
  <c r="J24" i="32"/>
  <c r="J21" i="32"/>
  <c r="J18" i="32"/>
  <c r="J15" i="32"/>
  <c r="J10" i="32"/>
  <c r="J7" i="32"/>
  <c r="J12" i="32"/>
  <c r="J9" i="32"/>
  <c r="J8" i="32"/>
  <c r="J23" i="32"/>
  <c r="J17" i="32"/>
  <c r="J5" i="32"/>
  <c r="J22" i="32"/>
  <c r="J16" i="32"/>
  <c r="J26" i="32"/>
  <c r="J11" i="32"/>
  <c r="J20" i="32"/>
  <c r="J14" i="32"/>
  <c r="J25" i="32"/>
  <c r="J19" i="32"/>
  <c r="J13" i="32"/>
  <c r="J6" i="32"/>
  <c r="U30" i="68"/>
  <c r="V38" i="68" s="1"/>
  <c r="AB30" i="68"/>
  <c r="G30" i="68"/>
  <c r="H38" i="68" s="1"/>
  <c r="N30" i="68"/>
  <c r="O38" i="68" s="1"/>
  <c r="X29" i="68"/>
  <c r="AB41" i="68"/>
  <c r="G41" i="68"/>
  <c r="U41" i="68"/>
  <c r="N41" i="68"/>
  <c r="E15" i="67"/>
  <c r="E15" i="66"/>
  <c r="U33" i="68"/>
  <c r="G33" i="68"/>
  <c r="N33" i="68"/>
  <c r="AB33" i="68"/>
  <c r="X30" i="68"/>
  <c r="Y30" i="68" s="1"/>
  <c r="Q30" i="68"/>
  <c r="J30" i="68"/>
  <c r="J40" i="68"/>
  <c r="X40" i="68"/>
  <c r="Q40" i="68"/>
  <c r="X38" i="68"/>
  <c r="Q38" i="68"/>
  <c r="J38" i="68"/>
  <c r="J35" i="68"/>
  <c r="Q35" i="68"/>
  <c r="X35" i="68"/>
  <c r="Y43" i="68" s="1"/>
  <c r="N61" i="68"/>
  <c r="U61" i="68"/>
  <c r="AB61" i="68"/>
  <c r="G61" i="68"/>
  <c r="AG61" i="68"/>
  <c r="C61" i="68"/>
  <c r="C49" i="68"/>
  <c r="AG49" i="68"/>
  <c r="E12" i="67"/>
  <c r="E12" i="66"/>
  <c r="E19" i="67"/>
  <c r="E19" i="66"/>
  <c r="E3" i="67"/>
  <c r="E3" i="66"/>
  <c r="G14" i="67"/>
  <c r="H14" i="67"/>
  <c r="P26" i="37"/>
  <c r="G20" i="67"/>
  <c r="H20" i="67"/>
  <c r="G30" i="41"/>
  <c r="G27" i="41"/>
  <c r="Q30" i="41"/>
  <c r="Q27" i="41"/>
  <c r="H48" i="32"/>
  <c r="H45" i="32"/>
  <c r="H42" i="32"/>
  <c r="H39" i="32"/>
  <c r="H36" i="32"/>
  <c r="H33" i="32"/>
  <c r="H30" i="32"/>
  <c r="H25" i="32"/>
  <c r="H22" i="32"/>
  <c r="H19" i="32"/>
  <c r="H16" i="32"/>
  <c r="H13" i="32"/>
  <c r="H26" i="32"/>
  <c r="H11" i="32"/>
  <c r="H8" i="32"/>
  <c r="H10" i="32"/>
  <c r="H7" i="32"/>
  <c r="H9" i="32"/>
  <c r="G13" i="68" s="1"/>
  <c r="H46" i="32"/>
  <c r="H40" i="32"/>
  <c r="H34" i="32"/>
  <c r="H24" i="32"/>
  <c r="H18" i="32"/>
  <c r="H6" i="32"/>
  <c r="H47" i="32"/>
  <c r="H41" i="32"/>
  <c r="H35" i="32"/>
  <c r="H29" i="32"/>
  <c r="H23" i="32"/>
  <c r="AB13" i="68" s="1"/>
  <c r="H17" i="32"/>
  <c r="H12" i="32"/>
  <c r="H5" i="32"/>
  <c r="N13" i="68" s="1"/>
  <c r="H49" i="32"/>
  <c r="H43" i="32"/>
  <c r="H37" i="32"/>
  <c r="H31" i="32"/>
  <c r="H21" i="32"/>
  <c r="U13" i="68" s="1"/>
  <c r="H15" i="32"/>
  <c r="H50" i="32"/>
  <c r="H44" i="32"/>
  <c r="H38" i="32"/>
  <c r="H32" i="32"/>
  <c r="H20" i="32"/>
  <c r="H14" i="32"/>
  <c r="AQ10" i="32"/>
  <c r="AQ7" i="32"/>
  <c r="AQ23" i="32"/>
  <c r="X13" i="68" s="1"/>
  <c r="AQ20" i="32"/>
  <c r="AQ17" i="32"/>
  <c r="AQ14" i="32"/>
  <c r="AQ25" i="32"/>
  <c r="AQ22" i="32"/>
  <c r="AQ19" i="32"/>
  <c r="AQ16" i="32"/>
  <c r="AQ13" i="32"/>
  <c r="AQ21" i="32"/>
  <c r="Q13" i="68" s="1"/>
  <c r="AQ15" i="32"/>
  <c r="AQ5" i="32"/>
  <c r="J13" i="68" s="1"/>
  <c r="AQ9" i="32"/>
  <c r="AQ8" i="32"/>
  <c r="AQ24" i="32"/>
  <c r="AQ18" i="32"/>
  <c r="AQ12" i="32"/>
  <c r="AQ6" i="32"/>
  <c r="AQ26" i="32"/>
  <c r="AQ11" i="32"/>
  <c r="F9" i="63"/>
  <c r="F9" i="50"/>
  <c r="F9" i="36"/>
  <c r="F6" i="63"/>
  <c r="F6" i="50"/>
  <c r="F6" i="36"/>
  <c r="F3" i="63"/>
  <c r="F3" i="50"/>
  <c r="F3" i="36"/>
  <c r="V50" i="32"/>
  <c r="J49" i="32"/>
  <c r="V47" i="32"/>
  <c r="J46" i="32"/>
  <c r="V44" i="32"/>
  <c r="J43" i="32"/>
  <c r="V41" i="32"/>
  <c r="J40" i="32"/>
  <c r="V38" i="32"/>
  <c r="J37" i="32"/>
  <c r="V35" i="32"/>
  <c r="J34" i="32"/>
  <c r="V32" i="32"/>
  <c r="J31" i="32"/>
  <c r="V29" i="32"/>
  <c r="J47" i="32"/>
  <c r="V45" i="32"/>
  <c r="J41" i="32"/>
  <c r="V39" i="32"/>
  <c r="J35" i="32"/>
  <c r="V33" i="32"/>
  <c r="J29" i="32"/>
  <c r="J48" i="32"/>
  <c r="V46" i="32"/>
  <c r="J42" i="32"/>
  <c r="V40" i="32"/>
  <c r="J36" i="32"/>
  <c r="V34" i="32"/>
  <c r="J30" i="32"/>
  <c r="J50" i="32"/>
  <c r="V48" i="32"/>
  <c r="J44" i="32"/>
  <c r="V42" i="32"/>
  <c r="J38" i="32"/>
  <c r="V36" i="32"/>
  <c r="J32" i="32"/>
  <c r="V30" i="32"/>
  <c r="V49" i="32"/>
  <c r="J45" i="32"/>
  <c r="V43" i="32"/>
  <c r="J39" i="32"/>
  <c r="V37" i="32"/>
  <c r="J33" i="32"/>
  <c r="V31" i="32"/>
  <c r="G29" i="45"/>
  <c r="AU26" i="32"/>
  <c r="AU11" i="32"/>
  <c r="AU8" i="32"/>
  <c r="AU24" i="32"/>
  <c r="AU21" i="32"/>
  <c r="Q17" i="68" s="1"/>
  <c r="AU18" i="32"/>
  <c r="AU15" i="32"/>
  <c r="AU23" i="32"/>
  <c r="X17" i="68" s="1"/>
  <c r="AU20" i="32"/>
  <c r="AU17" i="32"/>
  <c r="AU14" i="32"/>
  <c r="AU25" i="32"/>
  <c r="AU19" i="32"/>
  <c r="AU13" i="32"/>
  <c r="AU7" i="32"/>
  <c r="AU12" i="32"/>
  <c r="AU6" i="32"/>
  <c r="AU5" i="32"/>
  <c r="J17" i="68" s="1"/>
  <c r="AU22" i="32"/>
  <c r="AU16" i="32"/>
  <c r="AU10" i="32"/>
  <c r="AU9" i="32"/>
  <c r="E10" i="32"/>
  <c r="E7" i="32"/>
  <c r="E23" i="32"/>
  <c r="AB10" i="68" s="1"/>
  <c r="E20" i="32"/>
  <c r="E17" i="32"/>
  <c r="E14" i="32"/>
  <c r="E25" i="32"/>
  <c r="E22" i="32"/>
  <c r="E19" i="32"/>
  <c r="E16" i="32"/>
  <c r="E13" i="32"/>
  <c r="E21" i="32"/>
  <c r="U10" i="68" s="1"/>
  <c r="E15" i="32"/>
  <c r="E5" i="32"/>
  <c r="N10" i="68" s="1"/>
  <c r="E9" i="32"/>
  <c r="G10" i="68" s="1"/>
  <c r="E8" i="32"/>
  <c r="E24" i="32"/>
  <c r="E18" i="32"/>
  <c r="E12" i="32"/>
  <c r="E6" i="32"/>
  <c r="E26" i="32"/>
  <c r="E11" i="32"/>
  <c r="AF23" i="32"/>
  <c r="AF20" i="32"/>
  <c r="AF17" i="32"/>
  <c r="AF14" i="32"/>
  <c r="AF12" i="32"/>
  <c r="AF9" i="32"/>
  <c r="AF6" i="32"/>
  <c r="AF26" i="32"/>
  <c r="AF11" i="32"/>
  <c r="AF8" i="32"/>
  <c r="AF10" i="32"/>
  <c r="AF25" i="32"/>
  <c r="AF19" i="32"/>
  <c r="AF13" i="32"/>
  <c r="AF24" i="32"/>
  <c r="AF18" i="32"/>
  <c r="AF7" i="32"/>
  <c r="AF22" i="32"/>
  <c r="AF16" i="32"/>
  <c r="AF21" i="32"/>
  <c r="AF15" i="32"/>
  <c r="AF5" i="32"/>
  <c r="Y49" i="32"/>
  <c r="M48" i="32"/>
  <c r="Y46" i="32"/>
  <c r="M45" i="32"/>
  <c r="Y43" i="32"/>
  <c r="M42" i="32"/>
  <c r="Y40" i="32"/>
  <c r="M39" i="32"/>
  <c r="Y37" i="32"/>
  <c r="M36" i="32"/>
  <c r="Y34" i="32"/>
  <c r="M33" i="32"/>
  <c r="Y31" i="32"/>
  <c r="M30" i="32"/>
  <c r="Y50" i="32"/>
  <c r="M49" i="32"/>
  <c r="Y47" i="32"/>
  <c r="M46" i="32"/>
  <c r="Y44" i="32"/>
  <c r="M43" i="32"/>
  <c r="Y41" i="32"/>
  <c r="M40" i="32"/>
  <c r="Y38" i="32"/>
  <c r="M37" i="32"/>
  <c r="Y35" i="32"/>
  <c r="M34" i="32"/>
  <c r="Y32" i="32"/>
  <c r="M31" i="32"/>
  <c r="Y29" i="32"/>
  <c r="M47" i="32"/>
  <c r="Y45" i="32"/>
  <c r="M41" i="32"/>
  <c r="Y39" i="32"/>
  <c r="M35" i="32"/>
  <c r="Y33" i="32"/>
  <c r="M29" i="32"/>
  <c r="M50" i="32"/>
  <c r="Y48" i="32"/>
  <c r="M44" i="32"/>
  <c r="Y42" i="32"/>
  <c r="M38" i="32"/>
  <c r="Y14" i="32" s="1"/>
  <c r="AY14" i="32" s="1"/>
  <c r="Y36" i="32"/>
  <c r="M32" i="32"/>
  <c r="Y30" i="32"/>
  <c r="F10" i="63"/>
  <c r="F10" i="50"/>
  <c r="F10" i="36"/>
  <c r="F7" i="63"/>
  <c r="F7" i="50"/>
  <c r="F7" i="36"/>
  <c r="F4" i="63"/>
  <c r="F4" i="50"/>
  <c r="F4" i="36"/>
  <c r="U18" i="68"/>
  <c r="V26" i="68" s="1"/>
  <c r="AB18" i="68"/>
  <c r="AC26" i="68" s="1"/>
  <c r="I12" i="63"/>
  <c r="I12" i="50"/>
  <c r="I12" i="36"/>
  <c r="U45" i="68"/>
  <c r="AB45" i="68"/>
  <c r="G45" i="68"/>
  <c r="N45" i="68"/>
  <c r="I23" i="63"/>
  <c r="I23" i="36"/>
  <c r="I23" i="50"/>
  <c r="AB29" i="68"/>
  <c r="AC29" i="68" s="1"/>
  <c r="G29" i="68"/>
  <c r="U29" i="68"/>
  <c r="V29" i="68" s="1"/>
  <c r="N29" i="68"/>
  <c r="AG47" i="68"/>
  <c r="C47" i="68"/>
  <c r="AB49" i="68"/>
  <c r="N49" i="68"/>
  <c r="U49" i="68"/>
  <c r="G49" i="68"/>
  <c r="J41" i="68"/>
  <c r="K49" i="68" s="1"/>
  <c r="Q41" i="68"/>
  <c r="R49" i="68" s="1"/>
  <c r="X41" i="68"/>
  <c r="Y49" i="68" s="1"/>
  <c r="J36" i="68"/>
  <c r="Q36" i="68"/>
  <c r="X36" i="68"/>
  <c r="I8" i="63"/>
  <c r="I8" i="36"/>
  <c r="I8" i="50"/>
  <c r="Q48" i="68"/>
  <c r="X48" i="68"/>
  <c r="J48" i="68"/>
  <c r="X56" i="68"/>
  <c r="J56" i="68"/>
  <c r="Q56" i="68"/>
  <c r="X55" i="68"/>
  <c r="Y63" i="68" s="1"/>
  <c r="Q55" i="68"/>
  <c r="J55" i="68"/>
  <c r="J51" i="68"/>
  <c r="K59" i="68" s="1"/>
  <c r="Q51" i="68"/>
  <c r="R59" i="68" s="1"/>
  <c r="X51" i="68"/>
  <c r="Q54" i="68"/>
  <c r="X54" i="68"/>
  <c r="J54" i="68"/>
  <c r="H46" i="68"/>
  <c r="K4" i="63"/>
  <c r="K4" i="50"/>
  <c r="K4" i="36"/>
  <c r="K16" i="63"/>
  <c r="K16" i="50"/>
  <c r="K16" i="36"/>
  <c r="K24" i="63"/>
  <c r="K24" i="36"/>
  <c r="K24" i="50"/>
  <c r="X69" i="68"/>
  <c r="Q69" i="68"/>
  <c r="R77" i="68" s="1"/>
  <c r="J69" i="68"/>
  <c r="N22" i="63"/>
  <c r="N22" i="50"/>
  <c r="N22" i="36"/>
  <c r="N13" i="63"/>
  <c r="N13" i="50"/>
  <c r="N13" i="36"/>
  <c r="U88" i="68"/>
  <c r="AB88" i="68"/>
  <c r="G88" i="68"/>
  <c r="N88" i="68"/>
  <c r="J82" i="68"/>
  <c r="Q82" i="68"/>
  <c r="X82" i="68"/>
  <c r="N21" i="63"/>
  <c r="N21" i="50"/>
  <c r="N21" i="36"/>
  <c r="N12" i="63"/>
  <c r="N12" i="50"/>
  <c r="N12" i="36"/>
  <c r="G94" i="68"/>
  <c r="H102" i="68" s="1"/>
  <c r="AB94" i="68"/>
  <c r="AC102" i="68" s="1"/>
  <c r="N94" i="68"/>
  <c r="U94" i="68"/>
  <c r="V102" i="68" s="1"/>
  <c r="AG99" i="68"/>
  <c r="C99" i="68"/>
  <c r="AG79" i="68"/>
  <c r="C79" i="68"/>
  <c r="N74" i="68"/>
  <c r="AB74" i="68"/>
  <c r="U74" i="68"/>
  <c r="G74" i="68"/>
  <c r="U83" i="68"/>
  <c r="AG70" i="68"/>
  <c r="C70" i="68"/>
  <c r="M5" i="63"/>
  <c r="M5" i="50"/>
  <c r="M5" i="36"/>
  <c r="M3" i="63"/>
  <c r="M3" i="50"/>
  <c r="M3" i="36"/>
  <c r="M17" i="63"/>
  <c r="M17" i="50"/>
  <c r="M17" i="36"/>
  <c r="M12" i="63"/>
  <c r="M12" i="50"/>
  <c r="M12" i="36"/>
  <c r="C77" i="68"/>
  <c r="AG77" i="68"/>
  <c r="N83" i="68"/>
  <c r="H110" i="68"/>
  <c r="G111" i="68"/>
  <c r="U7" i="63"/>
  <c r="U7" i="50"/>
  <c r="K7" i="40"/>
  <c r="J127" i="68"/>
  <c r="Q127" i="68"/>
  <c r="X127" i="68"/>
  <c r="U11" i="63"/>
  <c r="K11" i="40"/>
  <c r="U11" i="50"/>
  <c r="AB108" i="68"/>
  <c r="G108" i="68"/>
  <c r="H116" i="68" s="1"/>
  <c r="U108" i="68"/>
  <c r="V116" i="68" s="1"/>
  <c r="N108" i="68"/>
  <c r="R13" i="63"/>
  <c r="R13" i="50"/>
  <c r="H13" i="40"/>
  <c r="R9" i="63"/>
  <c r="H9" i="40"/>
  <c r="R9" i="50"/>
  <c r="U16" i="63"/>
  <c r="U16" i="50"/>
  <c r="K16" i="40"/>
  <c r="N129" i="68"/>
  <c r="U129" i="68"/>
  <c r="AB129" i="68"/>
  <c r="G129" i="68"/>
  <c r="U5" i="63"/>
  <c r="K5" i="40"/>
  <c r="U5" i="50"/>
  <c r="U155" i="68"/>
  <c r="G155" i="68"/>
  <c r="Q161" i="68"/>
  <c r="J161" i="68"/>
  <c r="X161" i="68"/>
  <c r="AG122" i="68"/>
  <c r="C122" i="68"/>
  <c r="X131" i="68"/>
  <c r="J131" i="68"/>
  <c r="Q131" i="68"/>
  <c r="AB173" i="68"/>
  <c r="N173" i="68"/>
  <c r="U173" i="68"/>
  <c r="G173" i="68"/>
  <c r="Q175" i="68"/>
  <c r="J175" i="68"/>
  <c r="X175" i="68"/>
  <c r="AB154" i="68"/>
  <c r="AC162" i="68" s="1"/>
  <c r="G154" i="68"/>
  <c r="U154" i="68"/>
  <c r="X150" i="68"/>
  <c r="J150" i="68"/>
  <c r="Q150" i="68"/>
  <c r="R158" i="68" s="1"/>
  <c r="Q147" i="68"/>
  <c r="X147" i="68"/>
  <c r="J147" i="68"/>
  <c r="AG165" i="68"/>
  <c r="C165" i="68"/>
  <c r="Q208" i="68"/>
  <c r="J208" i="68"/>
  <c r="X208" i="68"/>
  <c r="Y216" i="68" s="1"/>
  <c r="X7" i="63"/>
  <c r="X7" i="50"/>
  <c r="N7" i="40"/>
  <c r="X17" i="63"/>
  <c r="X17" i="50"/>
  <c r="N17" i="40"/>
  <c r="X12" i="63"/>
  <c r="X12" i="50"/>
  <c r="N12" i="40"/>
  <c r="Y14" i="63"/>
  <c r="Y14" i="50"/>
  <c r="E14" i="44"/>
  <c r="E22" i="44"/>
  <c r="Y22" i="50"/>
  <c r="Y18" i="63"/>
  <c r="Y18" i="50"/>
  <c r="E18" i="44"/>
  <c r="AB182" i="68"/>
  <c r="N182" i="68"/>
  <c r="U182" i="68"/>
  <c r="G182" i="68"/>
  <c r="Y170" i="68"/>
  <c r="G8" i="44"/>
  <c r="AA8" i="50"/>
  <c r="AB200" i="68"/>
  <c r="G200" i="68"/>
  <c r="H208" i="68" s="1"/>
  <c r="U200" i="68"/>
  <c r="N200" i="68"/>
  <c r="O208" i="68" s="1"/>
  <c r="X220" i="68"/>
  <c r="Q220" i="68"/>
  <c r="J220" i="68"/>
  <c r="X185" i="68"/>
  <c r="Q185" i="68"/>
  <c r="J185" i="68"/>
  <c r="G199" i="68"/>
  <c r="AC19" i="63"/>
  <c r="AC19" i="50"/>
  <c r="I19" i="44"/>
  <c r="X224" i="68"/>
  <c r="Q224" i="68"/>
  <c r="J224" i="68"/>
  <c r="N195" i="68"/>
  <c r="N217" i="68"/>
  <c r="U217" i="68"/>
  <c r="G217" i="68"/>
  <c r="AB213" i="68"/>
  <c r="U213" i="68"/>
  <c r="N213" i="68"/>
  <c r="AB214" i="68"/>
  <c r="AC222" i="68" s="1"/>
  <c r="G214" i="68"/>
  <c r="N214" i="68"/>
  <c r="U214" i="68"/>
  <c r="AE12" i="63"/>
  <c r="AE12" i="50"/>
  <c r="K12" i="44"/>
  <c r="AE4" i="63"/>
  <c r="AE4" i="50"/>
  <c r="K4" i="44"/>
  <c r="Q256" i="68"/>
  <c r="J256" i="68"/>
  <c r="K256" i="68" s="1"/>
  <c r="X256" i="68"/>
  <c r="AB20" i="63"/>
  <c r="AB20" i="50"/>
  <c r="H20" i="44"/>
  <c r="AB24" i="63"/>
  <c r="AB24" i="50"/>
  <c r="H24" i="44"/>
  <c r="AG216" i="68"/>
  <c r="C216" i="68"/>
  <c r="N223" i="68"/>
  <c r="X218" i="68"/>
  <c r="Q218" i="68"/>
  <c r="J218" i="68"/>
  <c r="J257" i="68"/>
  <c r="Q257" i="68"/>
  <c r="X257" i="68"/>
  <c r="X235" i="68"/>
  <c r="Q235" i="68"/>
  <c r="J235" i="68"/>
  <c r="N244" i="68"/>
  <c r="AB244" i="68"/>
  <c r="U244" i="68"/>
  <c r="G244" i="68"/>
  <c r="U249" i="68"/>
  <c r="V249" i="68" s="1"/>
  <c r="N249" i="68"/>
  <c r="G249" i="68"/>
  <c r="H249" i="68" s="1"/>
  <c r="N242" i="68"/>
  <c r="AB242" i="68"/>
  <c r="U242" i="68"/>
  <c r="G242" i="68"/>
  <c r="C241" i="68"/>
  <c r="AG241" i="68"/>
  <c r="C234" i="68"/>
  <c r="AG234" i="68"/>
  <c r="X233" i="68"/>
  <c r="Q233" i="68"/>
  <c r="R241" i="68" s="1"/>
  <c r="J233" i="68"/>
  <c r="U247" i="68"/>
  <c r="I18" i="63"/>
  <c r="I18" i="50"/>
  <c r="I18" i="36"/>
  <c r="I14" i="63"/>
  <c r="I14" i="36"/>
  <c r="I14" i="50"/>
  <c r="H13" i="67"/>
  <c r="G13" i="67"/>
  <c r="P29" i="37"/>
  <c r="R30" i="45"/>
  <c r="R27" i="45"/>
  <c r="G30" i="45"/>
  <c r="G27" i="45"/>
  <c r="G28" i="41"/>
  <c r="AI26" i="32"/>
  <c r="AI11" i="32"/>
  <c r="AI8" i="32"/>
  <c r="AI24" i="32"/>
  <c r="AI21" i="32"/>
  <c r="AI18" i="32"/>
  <c r="AI15" i="32"/>
  <c r="AI23" i="32"/>
  <c r="AI20" i="32"/>
  <c r="AI17" i="32"/>
  <c r="AI14" i="32"/>
  <c r="AI25" i="32"/>
  <c r="AI19" i="32"/>
  <c r="AI13" i="32"/>
  <c r="AI7" i="32"/>
  <c r="AI12" i="32"/>
  <c r="AI6" i="32"/>
  <c r="AI5" i="32"/>
  <c r="AI22" i="32"/>
  <c r="AI16" i="32"/>
  <c r="AI10" i="32"/>
  <c r="AI9" i="32"/>
  <c r="AB19" i="68"/>
  <c r="BO25" i="32"/>
  <c r="BO10" i="32"/>
  <c r="BO7" i="32"/>
  <c r="BO23" i="32"/>
  <c r="BO20" i="32"/>
  <c r="BO17" i="32"/>
  <c r="BO14" i="32"/>
  <c r="BO22" i="32"/>
  <c r="BO19" i="32"/>
  <c r="BO16" i="32"/>
  <c r="BO13" i="32"/>
  <c r="BO21" i="32"/>
  <c r="BO15" i="32"/>
  <c r="BO5" i="32"/>
  <c r="BO9" i="32"/>
  <c r="BO8" i="32"/>
  <c r="BO24" i="32"/>
  <c r="BO18" i="32"/>
  <c r="BO12" i="32"/>
  <c r="BO6" i="32"/>
  <c r="BO26" i="32"/>
  <c r="BO11" i="32"/>
  <c r="L23" i="32"/>
  <c r="AB17" i="68" s="1"/>
  <c r="L20" i="32"/>
  <c r="L17" i="32"/>
  <c r="L14" i="32"/>
  <c r="L12" i="32"/>
  <c r="L9" i="32"/>
  <c r="G17" i="68" s="1"/>
  <c r="L26" i="32"/>
  <c r="L11" i="32"/>
  <c r="L8" i="32"/>
  <c r="L7" i="32"/>
  <c r="L22" i="32"/>
  <c r="L16" i="32"/>
  <c r="L21" i="32"/>
  <c r="U17" i="68" s="1"/>
  <c r="L15" i="32"/>
  <c r="L10" i="32"/>
  <c r="L6" i="32"/>
  <c r="L25" i="32"/>
  <c r="L19" i="32"/>
  <c r="L13" i="32"/>
  <c r="L24" i="32"/>
  <c r="L18" i="32"/>
  <c r="L5" i="32"/>
  <c r="N17" i="68" s="1"/>
  <c r="H5" i="66"/>
  <c r="G5" i="66"/>
  <c r="I5" i="66" s="1"/>
  <c r="G25" i="45"/>
  <c r="G28" i="37"/>
  <c r="AO26" i="32"/>
  <c r="AO11" i="32"/>
  <c r="AO8" i="32"/>
  <c r="AO24" i="32"/>
  <c r="AO21" i="32"/>
  <c r="AO18" i="32"/>
  <c r="AO15" i="32"/>
  <c r="AO23" i="32"/>
  <c r="AO20" i="32"/>
  <c r="AO17" i="32"/>
  <c r="AO14" i="32"/>
  <c r="AO22" i="32"/>
  <c r="AO16" i="32"/>
  <c r="AO10" i="32"/>
  <c r="AO9" i="32"/>
  <c r="AO5" i="32"/>
  <c r="AO25" i="32"/>
  <c r="AO19" i="32"/>
  <c r="AO13" i="32"/>
  <c r="AO7" i="32"/>
  <c r="AO12" i="32"/>
  <c r="AO6" i="32"/>
  <c r="Z49" i="32"/>
  <c r="N48" i="32"/>
  <c r="Z46" i="32"/>
  <c r="N45" i="32"/>
  <c r="Z43" i="32"/>
  <c r="N42" i="32"/>
  <c r="Z40" i="32"/>
  <c r="N39" i="32"/>
  <c r="Z37" i="32"/>
  <c r="N36" i="32"/>
  <c r="Z34" i="32"/>
  <c r="N33" i="32"/>
  <c r="Z31" i="32"/>
  <c r="N30" i="32"/>
  <c r="N49" i="32"/>
  <c r="Z47" i="32"/>
  <c r="N43" i="32"/>
  <c r="Z41" i="32"/>
  <c r="N37" i="32"/>
  <c r="Z35" i="32"/>
  <c r="N31" i="32"/>
  <c r="Z29" i="32"/>
  <c r="N50" i="32"/>
  <c r="Z48" i="32"/>
  <c r="N44" i="32"/>
  <c r="Z42" i="32"/>
  <c r="N38" i="32"/>
  <c r="Z36" i="32"/>
  <c r="N32" i="32"/>
  <c r="Z30" i="32"/>
  <c r="Z50" i="32"/>
  <c r="N46" i="32"/>
  <c r="Z44" i="32"/>
  <c r="N40" i="32"/>
  <c r="Z38" i="32"/>
  <c r="N34" i="32"/>
  <c r="Z32" i="32"/>
  <c r="N47" i="32"/>
  <c r="Z45" i="32"/>
  <c r="N41" i="32"/>
  <c r="Z39" i="32"/>
  <c r="N35" i="32"/>
  <c r="Z33" i="32"/>
  <c r="N29" i="32"/>
  <c r="Q10" i="32"/>
  <c r="E8" i="52" s="1"/>
  <c r="Q7" i="32"/>
  <c r="E5" i="52" s="1"/>
  <c r="Q23" i="32"/>
  <c r="E21" i="52" s="1"/>
  <c r="Q20" i="32"/>
  <c r="E18" i="52" s="1"/>
  <c r="Q17" i="32"/>
  <c r="E15" i="52" s="1"/>
  <c r="Q14" i="32"/>
  <c r="E12" i="52" s="1"/>
  <c r="Q25" i="32"/>
  <c r="E23" i="52" s="1"/>
  <c r="Q22" i="32"/>
  <c r="E20" i="52" s="1"/>
  <c r="Q19" i="32"/>
  <c r="E17" i="52" s="1"/>
  <c r="Q16" i="32"/>
  <c r="E14" i="52" s="1"/>
  <c r="Q13" i="32"/>
  <c r="E11" i="52" s="1"/>
  <c r="Q21" i="32"/>
  <c r="E19" i="52" s="1"/>
  <c r="Q15" i="32"/>
  <c r="E13" i="52" s="1"/>
  <c r="Q5" i="32"/>
  <c r="E3" i="52" s="1"/>
  <c r="Q9" i="32"/>
  <c r="E7" i="52" s="1"/>
  <c r="Q8" i="32"/>
  <c r="E6" i="52" s="1"/>
  <c r="Q24" i="32"/>
  <c r="E22" i="52" s="1"/>
  <c r="Q18" i="32"/>
  <c r="E16" i="52" s="1"/>
  <c r="Q12" i="32"/>
  <c r="E10" i="52" s="1"/>
  <c r="Q26" i="32"/>
  <c r="E24" i="52" s="1"/>
  <c r="Q11" i="32"/>
  <c r="E9" i="52" s="1"/>
  <c r="Q6" i="32"/>
  <c r="E4" i="52" s="1"/>
  <c r="U19" i="68"/>
  <c r="AG25" i="68"/>
  <c r="C25" i="68"/>
  <c r="D33" i="68" s="1"/>
  <c r="I9" i="63"/>
  <c r="I9" i="50"/>
  <c r="I9" i="36"/>
  <c r="AB65" i="68"/>
  <c r="G65" i="68"/>
  <c r="U65" i="68"/>
  <c r="N65" i="68"/>
  <c r="I10" i="63"/>
  <c r="I10" i="50"/>
  <c r="I10" i="36"/>
  <c r="I13" i="63"/>
  <c r="I13" i="50"/>
  <c r="I13" i="36"/>
  <c r="Q32" i="68"/>
  <c r="X32" i="68"/>
  <c r="J32" i="68"/>
  <c r="H72" i="68"/>
  <c r="G37" i="68"/>
  <c r="N37" i="68"/>
  <c r="AB37" i="68"/>
  <c r="U37" i="68"/>
  <c r="U40" i="68"/>
  <c r="V48" i="68" s="1"/>
  <c r="AB40" i="68"/>
  <c r="AC48" i="68" s="1"/>
  <c r="N40" i="68"/>
  <c r="O48" i="68" s="1"/>
  <c r="G40" i="68"/>
  <c r="Q37" i="68"/>
  <c r="R45" i="68" s="1"/>
  <c r="X37" i="68"/>
  <c r="Y45" i="68" s="1"/>
  <c r="J37" i="68"/>
  <c r="K45" i="68" s="1"/>
  <c r="Q42" i="68"/>
  <c r="X42" i="68"/>
  <c r="J42" i="68"/>
  <c r="X62" i="68"/>
  <c r="Y70" i="68" s="1"/>
  <c r="Q62" i="68"/>
  <c r="R70" i="68" s="1"/>
  <c r="J62" i="68"/>
  <c r="R34" i="68"/>
  <c r="K17" i="63"/>
  <c r="K17" i="50"/>
  <c r="K17" i="36"/>
  <c r="G54" i="68"/>
  <c r="H62" i="68" s="1"/>
  <c r="N54" i="68"/>
  <c r="O62" i="68" s="1"/>
  <c r="U54" i="68"/>
  <c r="AB54" i="68"/>
  <c r="J57" i="68"/>
  <c r="Q57" i="68"/>
  <c r="R65" i="68" s="1"/>
  <c r="X57" i="68"/>
  <c r="AB53" i="68"/>
  <c r="G53" i="68"/>
  <c r="N53" i="68"/>
  <c r="U53" i="68"/>
  <c r="J58" i="68"/>
  <c r="Q58" i="68"/>
  <c r="X58" i="68"/>
  <c r="O46" i="68"/>
  <c r="K7" i="63"/>
  <c r="K7" i="50"/>
  <c r="K7" i="36"/>
  <c r="K19" i="63"/>
  <c r="K19" i="50"/>
  <c r="K19" i="36"/>
  <c r="K15" i="63"/>
  <c r="K15" i="36"/>
  <c r="K15" i="50"/>
  <c r="N69" i="68"/>
  <c r="O77" i="68" s="1"/>
  <c r="U69" i="68"/>
  <c r="G69" i="68"/>
  <c r="AB69" i="68"/>
  <c r="N17" i="63"/>
  <c r="N17" i="50"/>
  <c r="N17" i="36"/>
  <c r="U68" i="68"/>
  <c r="V76" i="68" s="1"/>
  <c r="AB68" i="68"/>
  <c r="G68" i="68"/>
  <c r="H76" i="68" s="1"/>
  <c r="N68" i="68"/>
  <c r="O76" i="68" s="1"/>
  <c r="AB66" i="68"/>
  <c r="U66" i="68"/>
  <c r="G66" i="68"/>
  <c r="N66" i="68"/>
  <c r="U81" i="68"/>
  <c r="AB81" i="68"/>
  <c r="G81" i="68"/>
  <c r="N81" i="68"/>
  <c r="Q89" i="68"/>
  <c r="X89" i="68"/>
  <c r="J89" i="68"/>
  <c r="N5" i="63"/>
  <c r="N5" i="50"/>
  <c r="N5" i="36"/>
  <c r="Q95" i="68"/>
  <c r="J95" i="68"/>
  <c r="X95" i="68"/>
  <c r="Y103" i="68" s="1"/>
  <c r="U100" i="68"/>
  <c r="AB100" i="68"/>
  <c r="G100" i="68"/>
  <c r="N100" i="68"/>
  <c r="M8" i="63"/>
  <c r="M8" i="50"/>
  <c r="M8" i="36"/>
  <c r="M6" i="63"/>
  <c r="M6" i="50"/>
  <c r="M6" i="36"/>
  <c r="M19" i="63"/>
  <c r="M19" i="50"/>
  <c r="M19" i="36"/>
  <c r="M15" i="63"/>
  <c r="M15" i="50"/>
  <c r="M15" i="36"/>
  <c r="U106" i="68"/>
  <c r="AB106" i="68"/>
  <c r="N106" i="68"/>
  <c r="G106" i="68"/>
  <c r="AB97" i="68"/>
  <c r="N97" i="68"/>
  <c r="U97" i="68"/>
  <c r="G97" i="68"/>
  <c r="H105" i="68" s="1"/>
  <c r="X104" i="68"/>
  <c r="J104" i="68"/>
  <c r="Q104" i="68"/>
  <c r="X118" i="68"/>
  <c r="Q118" i="68"/>
  <c r="J118" i="68"/>
  <c r="K126" i="68" s="1"/>
  <c r="U14" i="63"/>
  <c r="U14" i="50"/>
  <c r="K14" i="40"/>
  <c r="AB113" i="68"/>
  <c r="G113" i="68"/>
  <c r="N113" i="68"/>
  <c r="U113" i="68"/>
  <c r="R4" i="63"/>
  <c r="R4" i="50"/>
  <c r="H4" i="40"/>
  <c r="R16" i="63"/>
  <c r="R16" i="50"/>
  <c r="H16" i="40"/>
  <c r="R24" i="63"/>
  <c r="R24" i="50"/>
  <c r="H24" i="40"/>
  <c r="U3" i="63"/>
  <c r="U3" i="50"/>
  <c r="K3" i="40"/>
  <c r="X98" i="68"/>
  <c r="J98" i="68"/>
  <c r="Q98" i="68"/>
  <c r="R106" i="68" s="1"/>
  <c r="N124" i="68"/>
  <c r="U124" i="68"/>
  <c r="AB124" i="68"/>
  <c r="G124" i="68"/>
  <c r="U19" i="63"/>
  <c r="U19" i="50"/>
  <c r="K19" i="40"/>
  <c r="R11" i="63"/>
  <c r="R11" i="50"/>
  <c r="H11" i="40"/>
  <c r="U8" i="63"/>
  <c r="U8" i="50"/>
  <c r="K8" i="40"/>
  <c r="J155" i="68"/>
  <c r="Q155" i="68"/>
  <c r="X155" i="68"/>
  <c r="X136" i="68"/>
  <c r="J136" i="68"/>
  <c r="Q136" i="68"/>
  <c r="R144" i="68" s="1"/>
  <c r="X137" i="68"/>
  <c r="J137" i="68"/>
  <c r="Q137" i="68"/>
  <c r="J132" i="68"/>
  <c r="Q132" i="68"/>
  <c r="X132" i="68"/>
  <c r="Y140" i="68" s="1"/>
  <c r="C167" i="68"/>
  <c r="AG167" i="68"/>
  <c r="AB174" i="68"/>
  <c r="G174" i="68"/>
  <c r="U174" i="68"/>
  <c r="N174" i="68"/>
  <c r="C159" i="68"/>
  <c r="AG159" i="68"/>
  <c r="X148" i="68"/>
  <c r="J148" i="68"/>
  <c r="Q148" i="68"/>
  <c r="X149" i="68"/>
  <c r="Q149" i="68"/>
  <c r="J149" i="68"/>
  <c r="X188" i="68"/>
  <c r="Q188" i="68"/>
  <c r="J188" i="68"/>
  <c r="AG172" i="68"/>
  <c r="C172" i="68"/>
  <c r="X20" i="63"/>
  <c r="X20" i="50"/>
  <c r="N20" i="40"/>
  <c r="X23" i="63"/>
  <c r="X23" i="50"/>
  <c r="N23" i="40"/>
  <c r="X15" i="63"/>
  <c r="N15" i="40"/>
  <c r="X15" i="50"/>
  <c r="Y20" i="63"/>
  <c r="Y20" i="50"/>
  <c r="E20" i="44"/>
  <c r="Y4" i="63"/>
  <c r="E4" i="44"/>
  <c r="Y4" i="50"/>
  <c r="Y21" i="63"/>
  <c r="Y21" i="50"/>
  <c r="E21" i="44"/>
  <c r="X178" i="68"/>
  <c r="Q178" i="68"/>
  <c r="J178" i="68"/>
  <c r="AG191" i="68"/>
  <c r="AA3" i="63"/>
  <c r="AA3" i="50"/>
  <c r="G3" i="44"/>
  <c r="J200" i="68"/>
  <c r="X200" i="68"/>
  <c r="Q200" i="68"/>
  <c r="AC18" i="63"/>
  <c r="I18" i="44"/>
  <c r="AG163" i="68"/>
  <c r="C163" i="68"/>
  <c r="X184" i="68"/>
  <c r="Q184" i="68"/>
  <c r="J184" i="68"/>
  <c r="N184" i="68"/>
  <c r="U184" i="68"/>
  <c r="AB184" i="68"/>
  <c r="G184" i="68"/>
  <c r="G185" i="68"/>
  <c r="H185" i="68" s="1"/>
  <c r="U185" i="68"/>
  <c r="AB185" i="68"/>
  <c r="N185" i="68"/>
  <c r="AC14" i="50"/>
  <c r="AB9" i="63"/>
  <c r="AB9" i="50"/>
  <c r="H9" i="44"/>
  <c r="AB195" i="68"/>
  <c r="AE20" i="63"/>
  <c r="AE20" i="50"/>
  <c r="K20" i="44"/>
  <c r="AE7" i="63"/>
  <c r="K7" i="44"/>
  <c r="AE7" i="50"/>
  <c r="AB18" i="63"/>
  <c r="H18" i="44"/>
  <c r="AB5" i="50"/>
  <c r="H5" i="44"/>
  <c r="AB13" i="63"/>
  <c r="AB13" i="50"/>
  <c r="H13" i="44"/>
  <c r="U237" i="68"/>
  <c r="N237" i="68"/>
  <c r="G237" i="68"/>
  <c r="H245" i="68" s="1"/>
  <c r="AB237" i="68"/>
  <c r="X238" i="68"/>
  <c r="J238" i="68"/>
  <c r="Q238" i="68"/>
  <c r="AG247" i="68"/>
  <c r="C247" i="68"/>
  <c r="J227" i="68"/>
  <c r="Q227" i="68"/>
  <c r="X227" i="68"/>
  <c r="Q230" i="68"/>
  <c r="J230" i="68"/>
  <c r="X230" i="68"/>
  <c r="Q229" i="68"/>
  <c r="X229" i="68"/>
  <c r="J229" i="68"/>
  <c r="N247" i="68"/>
  <c r="G29" i="41"/>
  <c r="G26" i="41"/>
  <c r="P29" i="41"/>
  <c r="P26" i="41"/>
  <c r="Q30" i="37"/>
  <c r="AP24" i="32"/>
  <c r="AP21" i="32"/>
  <c r="Q12" i="68" s="1"/>
  <c r="AP18" i="32"/>
  <c r="AP15" i="32"/>
  <c r="AP10" i="32"/>
  <c r="AP7" i="32"/>
  <c r="AP12" i="32"/>
  <c r="AP9" i="32"/>
  <c r="AP6" i="32"/>
  <c r="AP26" i="32"/>
  <c r="AP11" i="32"/>
  <c r="AP20" i="32"/>
  <c r="AP14" i="32"/>
  <c r="AP5" i="32"/>
  <c r="J12" i="68" s="1"/>
  <c r="AP25" i="32"/>
  <c r="AP19" i="32"/>
  <c r="AP13" i="32"/>
  <c r="AP8" i="32"/>
  <c r="AP23" i="32"/>
  <c r="X12" i="68" s="1"/>
  <c r="AP17" i="32"/>
  <c r="AP22" i="32"/>
  <c r="AP16" i="32"/>
  <c r="AA50" i="32"/>
  <c r="O49" i="32"/>
  <c r="AA47" i="32"/>
  <c r="O46" i="32"/>
  <c r="AA44" i="32"/>
  <c r="O43" i="32"/>
  <c r="AA41" i="32"/>
  <c r="O40" i="32"/>
  <c r="AA38" i="32"/>
  <c r="O37" i="32"/>
  <c r="AA35" i="32"/>
  <c r="O34" i="32"/>
  <c r="AA32" i="32"/>
  <c r="O31" i="32"/>
  <c r="AA29" i="32"/>
  <c r="O50" i="32"/>
  <c r="AA48" i="32"/>
  <c r="O47" i="32"/>
  <c r="AA45" i="32"/>
  <c r="O44" i="32"/>
  <c r="AA42" i="32"/>
  <c r="O41" i="32"/>
  <c r="AA39" i="32"/>
  <c r="O38" i="32"/>
  <c r="AA36" i="32"/>
  <c r="O35" i="32"/>
  <c r="AA33" i="32"/>
  <c r="O32" i="32"/>
  <c r="AA30" i="32"/>
  <c r="O29" i="32"/>
  <c r="O48" i="32"/>
  <c r="AA46" i="32"/>
  <c r="O42" i="32"/>
  <c r="AA40" i="32"/>
  <c r="O36" i="32"/>
  <c r="AA34" i="32"/>
  <c r="O30" i="32"/>
  <c r="AA49" i="32"/>
  <c r="O45" i="32"/>
  <c r="AA43" i="32"/>
  <c r="O39" i="32"/>
  <c r="AA37" i="32"/>
  <c r="O33" i="32"/>
  <c r="AA31" i="32"/>
  <c r="Y53" i="68"/>
  <c r="I19" i="63"/>
  <c r="I19" i="50"/>
  <c r="I19" i="36"/>
  <c r="E6" i="67"/>
  <c r="E6" i="66"/>
  <c r="P24" i="32"/>
  <c r="P21" i="32"/>
  <c r="P18" i="32"/>
  <c r="P15" i="32"/>
  <c r="P10" i="32"/>
  <c r="P7" i="32"/>
  <c r="P12" i="32"/>
  <c r="P9" i="32"/>
  <c r="P6" i="32"/>
  <c r="P26" i="32"/>
  <c r="P11" i="32"/>
  <c r="P20" i="32"/>
  <c r="P14" i="32"/>
  <c r="P5" i="32"/>
  <c r="P25" i="32"/>
  <c r="P19" i="32"/>
  <c r="P13" i="32"/>
  <c r="P8" i="32"/>
  <c r="P23" i="32"/>
  <c r="P17" i="32"/>
  <c r="P22" i="32"/>
  <c r="P16" i="32"/>
  <c r="BJ23" i="32"/>
  <c r="BJ20" i="32"/>
  <c r="BJ17" i="32"/>
  <c r="BJ14" i="32"/>
  <c r="BJ9" i="32"/>
  <c r="BJ6" i="32"/>
  <c r="BJ26" i="32"/>
  <c r="BJ11" i="32"/>
  <c r="BJ8" i="32"/>
  <c r="BJ7" i="32"/>
  <c r="BJ22" i="32"/>
  <c r="BJ16" i="32"/>
  <c r="BJ21" i="32"/>
  <c r="BJ15" i="32"/>
  <c r="BJ25" i="32"/>
  <c r="BJ10" i="32"/>
  <c r="BJ19" i="32"/>
  <c r="BJ13" i="32"/>
  <c r="BJ24" i="32"/>
  <c r="BJ18" i="32"/>
  <c r="BJ12" i="32"/>
  <c r="BJ5" i="32"/>
  <c r="G12" i="32"/>
  <c r="G9" i="32"/>
  <c r="G12" i="68" s="1"/>
  <c r="G48" i="32"/>
  <c r="G45" i="32"/>
  <c r="G42" i="32"/>
  <c r="G39" i="32"/>
  <c r="G36" i="32"/>
  <c r="G33" i="32"/>
  <c r="G30" i="32"/>
  <c r="G25" i="32"/>
  <c r="G22" i="32"/>
  <c r="G19" i="32"/>
  <c r="G16" i="32"/>
  <c r="G13" i="32"/>
  <c r="G49" i="32"/>
  <c r="G46" i="32"/>
  <c r="G43" i="32"/>
  <c r="G40" i="32"/>
  <c r="G37" i="32"/>
  <c r="G34" i="32"/>
  <c r="G31" i="32"/>
  <c r="G24" i="32"/>
  <c r="G21" i="32"/>
  <c r="U12" i="68" s="1"/>
  <c r="G18" i="32"/>
  <c r="G15" i="32"/>
  <c r="G50" i="32"/>
  <c r="G44" i="32"/>
  <c r="G38" i="32"/>
  <c r="G32" i="32"/>
  <c r="G20" i="32"/>
  <c r="G14" i="32"/>
  <c r="G8" i="32"/>
  <c r="G7" i="32"/>
  <c r="G6" i="32"/>
  <c r="G47" i="32"/>
  <c r="G41" i="32"/>
  <c r="G35" i="32"/>
  <c r="G29" i="32"/>
  <c r="G23" i="32"/>
  <c r="AB12" i="68" s="1"/>
  <c r="G17" i="32"/>
  <c r="G26" i="32"/>
  <c r="G11" i="32"/>
  <c r="G5" i="32"/>
  <c r="N12" i="68" s="1"/>
  <c r="G10" i="32"/>
  <c r="AB50" i="32"/>
  <c r="P49" i="32"/>
  <c r="AB47" i="32"/>
  <c r="P46" i="32"/>
  <c r="AB44" i="32"/>
  <c r="P43" i="32"/>
  <c r="AB41" i="32"/>
  <c r="P40" i="32"/>
  <c r="AB38" i="32"/>
  <c r="P37" i="32"/>
  <c r="AB35" i="32"/>
  <c r="P34" i="32"/>
  <c r="AB32" i="32"/>
  <c r="P31" i="32"/>
  <c r="AB29" i="32"/>
  <c r="P50" i="32"/>
  <c r="AB48" i="32"/>
  <c r="P44" i="32"/>
  <c r="AB42" i="32"/>
  <c r="P38" i="32"/>
  <c r="AB36" i="32"/>
  <c r="P32" i="32"/>
  <c r="AB30" i="32"/>
  <c r="AB49" i="32"/>
  <c r="P45" i="32"/>
  <c r="AB43" i="32"/>
  <c r="P39" i="32"/>
  <c r="AB37" i="32"/>
  <c r="P33" i="32"/>
  <c r="AB31" i="32"/>
  <c r="P47" i="32"/>
  <c r="AB45" i="32"/>
  <c r="P41" i="32"/>
  <c r="AB39" i="32"/>
  <c r="P35" i="32"/>
  <c r="AB11" i="32" s="1"/>
  <c r="BB11" i="32" s="1"/>
  <c r="AB33" i="32"/>
  <c r="P29" i="32"/>
  <c r="P48" i="32"/>
  <c r="AB46" i="32"/>
  <c r="P42" i="32"/>
  <c r="AB40" i="32"/>
  <c r="P36" i="32"/>
  <c r="AB34" i="32"/>
  <c r="P30" i="32"/>
  <c r="K10" i="32"/>
  <c r="K7" i="32"/>
  <c r="K23" i="32"/>
  <c r="AB16" i="68" s="1"/>
  <c r="K20" i="32"/>
  <c r="K17" i="32"/>
  <c r="K14" i="32"/>
  <c r="K25" i="32"/>
  <c r="K22" i="32"/>
  <c r="K19" i="32"/>
  <c r="K16" i="32"/>
  <c r="K13" i="32"/>
  <c r="K24" i="32"/>
  <c r="K18" i="32"/>
  <c r="K5" i="32"/>
  <c r="N16" i="68" s="1"/>
  <c r="K12" i="32"/>
  <c r="K26" i="32"/>
  <c r="K11" i="32"/>
  <c r="K21" i="32"/>
  <c r="U16" i="68" s="1"/>
  <c r="K15" i="32"/>
  <c r="K9" i="32"/>
  <c r="G16" i="68" s="1"/>
  <c r="K6" i="32"/>
  <c r="K8" i="32"/>
  <c r="H16" i="66"/>
  <c r="G16" i="66"/>
  <c r="I16" i="66" s="1"/>
  <c r="H8" i="67"/>
  <c r="G8" i="67"/>
  <c r="E24" i="67"/>
  <c r="E24" i="66"/>
  <c r="E7" i="66"/>
  <c r="E7" i="67"/>
  <c r="H16" i="67"/>
  <c r="G16" i="67"/>
  <c r="H8" i="66"/>
  <c r="G8" i="66"/>
  <c r="I8" i="66" s="1"/>
  <c r="H23" i="66"/>
  <c r="G23" i="66"/>
  <c r="AR23" i="32"/>
  <c r="X14" i="68" s="1"/>
  <c r="AR20" i="32"/>
  <c r="AR17" i="32"/>
  <c r="AR14" i="32"/>
  <c r="AR12" i="32"/>
  <c r="AR9" i="32"/>
  <c r="AR6" i="32"/>
  <c r="AR26" i="32"/>
  <c r="AR11" i="32"/>
  <c r="AR8" i="32"/>
  <c r="AR10" i="32"/>
  <c r="AR25" i="32"/>
  <c r="AR19" i="32"/>
  <c r="AR13" i="32"/>
  <c r="AR24" i="32"/>
  <c r="AR18" i="32"/>
  <c r="AR7" i="32"/>
  <c r="AR22" i="32"/>
  <c r="AR16" i="32"/>
  <c r="AR21" i="32"/>
  <c r="Q14" i="68" s="1"/>
  <c r="AR15" i="32"/>
  <c r="AR5" i="32"/>
  <c r="J14" i="68" s="1"/>
  <c r="F20" i="63"/>
  <c r="F20" i="50"/>
  <c r="F20" i="36"/>
  <c r="F17" i="63"/>
  <c r="F17" i="50"/>
  <c r="F17" i="36"/>
  <c r="F14" i="63"/>
  <c r="F14" i="50"/>
  <c r="F14" i="36"/>
  <c r="F11" i="63"/>
  <c r="F11" i="50"/>
  <c r="F11" i="36"/>
  <c r="Q50" i="32"/>
  <c r="AC48" i="32"/>
  <c r="Q47" i="32"/>
  <c r="AC45" i="32"/>
  <c r="Q44" i="32"/>
  <c r="AC42" i="32"/>
  <c r="Q41" i="32"/>
  <c r="AC39" i="32"/>
  <c r="Q38" i="32"/>
  <c r="AC36" i="32"/>
  <c r="Q35" i="32"/>
  <c r="AC33" i="32"/>
  <c r="Q32" i="32"/>
  <c r="AC30" i="32"/>
  <c r="Q29" i="32"/>
  <c r="AC49" i="32"/>
  <c r="Q48" i="32"/>
  <c r="AC46" i="32"/>
  <c r="Q45" i="32"/>
  <c r="AC43" i="32"/>
  <c r="Q42" i="32"/>
  <c r="AC40" i="32"/>
  <c r="Q39" i="32"/>
  <c r="AC37" i="32"/>
  <c r="Q36" i="32"/>
  <c r="AC34" i="32"/>
  <c r="Q33" i="32"/>
  <c r="AC31" i="32"/>
  <c r="Q30" i="32"/>
  <c r="Q49" i="32"/>
  <c r="AC47" i="32"/>
  <c r="Q43" i="32"/>
  <c r="AC41" i="32"/>
  <c r="Q37" i="32"/>
  <c r="AC35" i="32"/>
  <c r="Q31" i="32"/>
  <c r="AC29" i="32"/>
  <c r="AC50" i="32"/>
  <c r="Q46" i="32"/>
  <c r="AC44" i="32"/>
  <c r="Q40" i="32"/>
  <c r="AC38" i="32"/>
  <c r="Q34" i="32"/>
  <c r="AC32" i="32"/>
  <c r="F24" i="63"/>
  <c r="F24" i="50"/>
  <c r="F24" i="36"/>
  <c r="BI25" i="32"/>
  <c r="BI10" i="32"/>
  <c r="BI7" i="32"/>
  <c r="BI23" i="32"/>
  <c r="BI20" i="32"/>
  <c r="BI17" i="32"/>
  <c r="BI14" i="32"/>
  <c r="BI22" i="32"/>
  <c r="BI19" i="32"/>
  <c r="BI16" i="32"/>
  <c r="BI13" i="32"/>
  <c r="BI24" i="32"/>
  <c r="BI18" i="32"/>
  <c r="BI12" i="32"/>
  <c r="BI5" i="32"/>
  <c r="BI6" i="32"/>
  <c r="BI26" i="32"/>
  <c r="BI11" i="32"/>
  <c r="BI21" i="32"/>
  <c r="BI15" i="32"/>
  <c r="BI9" i="32"/>
  <c r="BI8" i="32"/>
  <c r="F50" i="32"/>
  <c r="F47" i="32"/>
  <c r="F44" i="32"/>
  <c r="F41" i="32"/>
  <c r="F38" i="32"/>
  <c r="F35" i="32"/>
  <c r="F32" i="32"/>
  <c r="F29" i="32"/>
  <c r="F23" i="32"/>
  <c r="F20" i="32"/>
  <c r="F17" i="32"/>
  <c r="F14" i="32"/>
  <c r="F12" i="32"/>
  <c r="F9" i="32"/>
  <c r="F26" i="32"/>
  <c r="F11" i="32"/>
  <c r="F8" i="32"/>
  <c r="F10" i="32"/>
  <c r="F45" i="32"/>
  <c r="F39" i="32"/>
  <c r="F33" i="32"/>
  <c r="F25" i="32"/>
  <c r="F19" i="32"/>
  <c r="F13" i="32"/>
  <c r="F46" i="32"/>
  <c r="F40" i="32"/>
  <c r="F34" i="32"/>
  <c r="F24" i="32"/>
  <c r="F18" i="32"/>
  <c r="F7" i="32"/>
  <c r="F6" i="32"/>
  <c r="F48" i="32"/>
  <c r="F42" i="32"/>
  <c r="F36" i="32"/>
  <c r="F30" i="32"/>
  <c r="F22" i="32"/>
  <c r="F16" i="32"/>
  <c r="F49" i="32"/>
  <c r="F43" i="32"/>
  <c r="F37" i="32"/>
  <c r="F31" i="32"/>
  <c r="F21" i="32"/>
  <c r="F15" i="32"/>
  <c r="F5" i="32"/>
  <c r="G5" i="67"/>
  <c r="H5" i="67"/>
  <c r="AG12" i="32"/>
  <c r="AG9" i="32"/>
  <c r="AG6" i="32"/>
  <c r="AG25" i="32"/>
  <c r="AG22" i="32"/>
  <c r="AG19" i="32"/>
  <c r="AG16" i="32"/>
  <c r="AG13" i="32"/>
  <c r="AG24" i="32"/>
  <c r="AG21" i="32"/>
  <c r="AG18" i="32"/>
  <c r="AG15" i="32"/>
  <c r="AG20" i="32"/>
  <c r="AG14" i="32"/>
  <c r="AG8" i="32"/>
  <c r="AG7" i="32"/>
  <c r="AG23" i="32"/>
  <c r="AG17" i="32"/>
  <c r="AG26" i="32"/>
  <c r="AG11" i="32"/>
  <c r="AG5" i="32"/>
  <c r="AG10" i="32"/>
  <c r="Q24" i="68"/>
  <c r="X24" i="68"/>
  <c r="J24" i="68"/>
  <c r="R23" i="32"/>
  <c r="R20" i="32"/>
  <c r="R17" i="32"/>
  <c r="R14" i="32"/>
  <c r="R12" i="32"/>
  <c r="R9" i="32"/>
  <c r="R26" i="32"/>
  <c r="R11" i="32"/>
  <c r="R8" i="32"/>
  <c r="R10" i="32"/>
  <c r="R25" i="32"/>
  <c r="R19" i="32"/>
  <c r="R13" i="32"/>
  <c r="R24" i="32"/>
  <c r="R18" i="32"/>
  <c r="R7" i="32"/>
  <c r="R22" i="32"/>
  <c r="R16" i="32"/>
  <c r="R6" i="32"/>
  <c r="R21" i="32"/>
  <c r="R15" i="32"/>
  <c r="R5" i="32"/>
  <c r="BL22" i="32"/>
  <c r="BL19" i="32"/>
  <c r="BL16" i="32"/>
  <c r="BL13" i="32"/>
  <c r="BL26" i="32"/>
  <c r="BL11" i="32"/>
  <c r="BL8" i="32"/>
  <c r="BL25" i="32"/>
  <c r="BL10" i="32"/>
  <c r="BL7" i="32"/>
  <c r="BL6" i="32"/>
  <c r="BL21" i="32"/>
  <c r="BL15" i="32"/>
  <c r="BL20" i="32"/>
  <c r="BL14" i="32"/>
  <c r="BL9" i="32"/>
  <c r="BL5" i="32"/>
  <c r="BL24" i="32"/>
  <c r="BL18" i="32"/>
  <c r="BL12" i="32"/>
  <c r="BL23" i="32"/>
  <c r="BL17" i="32"/>
  <c r="I26" i="32"/>
  <c r="I11" i="32"/>
  <c r="I8" i="32"/>
  <c r="I49" i="32"/>
  <c r="I46" i="32"/>
  <c r="I43" i="32"/>
  <c r="I40" i="32"/>
  <c r="I37" i="32"/>
  <c r="I34" i="32"/>
  <c r="I31" i="32"/>
  <c r="I24" i="32"/>
  <c r="I21" i="32"/>
  <c r="U14" i="68" s="1"/>
  <c r="I18" i="32"/>
  <c r="I15" i="32"/>
  <c r="I50" i="32"/>
  <c r="I47" i="32"/>
  <c r="I44" i="32"/>
  <c r="I41" i="32"/>
  <c r="I38" i="32"/>
  <c r="I35" i="32"/>
  <c r="I32" i="32"/>
  <c r="I29" i="32"/>
  <c r="I23" i="32"/>
  <c r="AB14" i="68" s="1"/>
  <c r="I20" i="32"/>
  <c r="I17" i="32"/>
  <c r="I14" i="32"/>
  <c r="I45" i="32"/>
  <c r="I39" i="32"/>
  <c r="I33" i="32"/>
  <c r="I25" i="32"/>
  <c r="I19" i="32"/>
  <c r="I13" i="32"/>
  <c r="I6" i="32"/>
  <c r="I7" i="32"/>
  <c r="I12" i="32"/>
  <c r="I5" i="32"/>
  <c r="N14" i="68" s="1"/>
  <c r="I48" i="32"/>
  <c r="I42" i="32"/>
  <c r="I36" i="32"/>
  <c r="I30" i="32"/>
  <c r="I22" i="32"/>
  <c r="I16" i="32"/>
  <c r="I10" i="32"/>
  <c r="I9" i="32"/>
  <c r="G14" i="68" s="1"/>
  <c r="AG21" i="68"/>
  <c r="J21" i="68"/>
  <c r="F24" i="55"/>
  <c r="I4" i="63"/>
  <c r="I4" i="50"/>
  <c r="I4" i="36"/>
  <c r="J46" i="68"/>
  <c r="X46" i="68"/>
  <c r="Q46" i="68"/>
  <c r="I11" i="63"/>
  <c r="I11" i="50"/>
  <c r="I11" i="36"/>
  <c r="I16" i="63"/>
  <c r="I16" i="50"/>
  <c r="I16" i="36"/>
  <c r="Q31" i="68"/>
  <c r="X31" i="68"/>
  <c r="J31" i="68"/>
  <c r="J28" i="68"/>
  <c r="Q28" i="68"/>
  <c r="X28" i="68"/>
  <c r="Y36" i="68" s="1"/>
  <c r="X44" i="68"/>
  <c r="Q44" i="68"/>
  <c r="J44" i="68"/>
  <c r="AB36" i="68"/>
  <c r="AC44" i="68" s="1"/>
  <c r="G36" i="68"/>
  <c r="H44" i="68" s="1"/>
  <c r="N36" i="68"/>
  <c r="O44" i="68" s="1"/>
  <c r="U36" i="68"/>
  <c r="C45" i="68"/>
  <c r="AG45" i="68"/>
  <c r="AG43" i="68"/>
  <c r="C43" i="68"/>
  <c r="N56" i="68"/>
  <c r="O64" i="68" s="1"/>
  <c r="U56" i="68"/>
  <c r="V64" i="68" s="1"/>
  <c r="AB56" i="68"/>
  <c r="AC64" i="68" s="1"/>
  <c r="G56" i="68"/>
  <c r="H64" i="68" s="1"/>
  <c r="J52" i="68"/>
  <c r="Q52" i="68"/>
  <c r="X52" i="68"/>
  <c r="K21" i="63"/>
  <c r="K21" i="50"/>
  <c r="K21" i="36"/>
  <c r="AG63" i="68"/>
  <c r="C63" i="68"/>
  <c r="AB58" i="68"/>
  <c r="G58" i="68"/>
  <c r="N58" i="68"/>
  <c r="U58" i="68"/>
  <c r="N50" i="68"/>
  <c r="U50" i="68"/>
  <c r="AB50" i="68"/>
  <c r="G50" i="68"/>
  <c r="K23" i="63"/>
  <c r="K23" i="50"/>
  <c r="K23" i="36"/>
  <c r="K10" i="63"/>
  <c r="K10" i="50"/>
  <c r="K10" i="36"/>
  <c r="K22" i="63"/>
  <c r="K22" i="50"/>
  <c r="K22" i="36"/>
  <c r="K47" i="68"/>
  <c r="AC70" i="68"/>
  <c r="K11" i="63"/>
  <c r="K11" i="50"/>
  <c r="K11" i="36"/>
  <c r="Q71" i="68"/>
  <c r="X71" i="68"/>
  <c r="J71" i="68"/>
  <c r="K79" i="68" s="1"/>
  <c r="Q67" i="68"/>
  <c r="X67" i="68"/>
  <c r="J67" i="68"/>
  <c r="N16" i="63"/>
  <c r="N16" i="50"/>
  <c r="N16" i="36"/>
  <c r="Q83" i="68"/>
  <c r="X83" i="68"/>
  <c r="J83" i="68"/>
  <c r="K91" i="68" s="1"/>
  <c r="AG78" i="68"/>
  <c r="C78" i="68"/>
  <c r="N80" i="68"/>
  <c r="AB80" i="68"/>
  <c r="U80" i="68"/>
  <c r="G80" i="68"/>
  <c r="N15" i="63"/>
  <c r="N15" i="50"/>
  <c r="N15" i="36"/>
  <c r="U86" i="68"/>
  <c r="AB86" i="68"/>
  <c r="G86" i="68"/>
  <c r="N86" i="68"/>
  <c r="AC84" i="68"/>
  <c r="AG86" i="68"/>
  <c r="C86" i="68"/>
  <c r="Q116" i="68"/>
  <c r="X116" i="68"/>
  <c r="J116" i="68"/>
  <c r="J101" i="68"/>
  <c r="Q101" i="68"/>
  <c r="X101" i="68"/>
  <c r="M23" i="63"/>
  <c r="M23" i="50"/>
  <c r="M23" i="36"/>
  <c r="M9" i="63"/>
  <c r="M9" i="50"/>
  <c r="M9" i="36"/>
  <c r="M4" i="63"/>
  <c r="M4" i="50"/>
  <c r="M4" i="36"/>
  <c r="M18" i="63"/>
  <c r="M18" i="50"/>
  <c r="M18" i="36"/>
  <c r="J100" i="68"/>
  <c r="Q100" i="68"/>
  <c r="R108" i="68" s="1"/>
  <c r="X100" i="68"/>
  <c r="AG117" i="68"/>
  <c r="C117" i="68"/>
  <c r="J114" i="68"/>
  <c r="Q114" i="68"/>
  <c r="R122" i="68" s="1"/>
  <c r="X114" i="68"/>
  <c r="Y122" i="68" s="1"/>
  <c r="U17" i="63"/>
  <c r="U17" i="50"/>
  <c r="K17" i="40"/>
  <c r="J112" i="68"/>
  <c r="Q112" i="68"/>
  <c r="X112" i="68"/>
  <c r="Y120" i="68" s="1"/>
  <c r="R7" i="63"/>
  <c r="R7" i="50"/>
  <c r="H7" i="40"/>
  <c r="R19" i="63"/>
  <c r="R19" i="50"/>
  <c r="H19" i="40"/>
  <c r="U6" i="63"/>
  <c r="U6" i="50"/>
  <c r="K6" i="40"/>
  <c r="N98" i="68"/>
  <c r="U98" i="68"/>
  <c r="AB98" i="68"/>
  <c r="G98" i="68"/>
  <c r="J125" i="68"/>
  <c r="Q125" i="68"/>
  <c r="X125" i="68"/>
  <c r="U22" i="63"/>
  <c r="U22" i="50"/>
  <c r="K22" i="40"/>
  <c r="X124" i="68"/>
  <c r="J124" i="68"/>
  <c r="Q124" i="68"/>
  <c r="N130" i="68"/>
  <c r="U130" i="68"/>
  <c r="V138" i="68" s="1"/>
  <c r="AB130" i="68"/>
  <c r="G130" i="68"/>
  <c r="AG139" i="68"/>
  <c r="C139" i="68"/>
  <c r="Q168" i="68"/>
  <c r="J168" i="68"/>
  <c r="X168" i="68"/>
  <c r="N136" i="68"/>
  <c r="U136" i="68"/>
  <c r="V144" i="68" s="1"/>
  <c r="AB136" i="68"/>
  <c r="G136" i="68"/>
  <c r="J133" i="68"/>
  <c r="Q133" i="68"/>
  <c r="R141" i="68" s="1"/>
  <c r="X133" i="68"/>
  <c r="Y141" i="68" s="1"/>
  <c r="AB156" i="68"/>
  <c r="AC164" i="68" s="1"/>
  <c r="G156" i="68"/>
  <c r="H164" i="68" s="1"/>
  <c r="U156" i="68"/>
  <c r="V164" i="68" s="1"/>
  <c r="N156" i="68"/>
  <c r="O164" i="68" s="1"/>
  <c r="N169" i="68"/>
  <c r="AB169" i="68"/>
  <c r="G169" i="68"/>
  <c r="H177" i="68" s="1"/>
  <c r="U169" i="68"/>
  <c r="X176" i="68"/>
  <c r="J176" i="68"/>
  <c r="Q176" i="68"/>
  <c r="Q192" i="68"/>
  <c r="X192" i="68"/>
  <c r="J192" i="68"/>
  <c r="U24" i="55"/>
  <c r="AC160" i="68"/>
  <c r="AG143" i="68"/>
  <c r="C143" i="68"/>
  <c r="Q151" i="68"/>
  <c r="J151" i="68"/>
  <c r="X151" i="68"/>
  <c r="X14" i="63"/>
  <c r="X14" i="50"/>
  <c r="N14" i="40"/>
  <c r="X4" i="63"/>
  <c r="X4" i="50"/>
  <c r="N4" i="40"/>
  <c r="X3" i="63"/>
  <c r="N3" i="40"/>
  <c r="X3" i="50"/>
  <c r="X18" i="63"/>
  <c r="X18" i="50"/>
  <c r="N18" i="40"/>
  <c r="AG170" i="68"/>
  <c r="C170" i="68"/>
  <c r="Y5" i="63"/>
  <c r="Y5" i="50"/>
  <c r="E5" i="44"/>
  <c r="Y7" i="63"/>
  <c r="E7" i="44"/>
  <c r="Y7" i="50"/>
  <c r="AA23" i="63"/>
  <c r="G23" i="44"/>
  <c r="AA23" i="50"/>
  <c r="AA15" i="50"/>
  <c r="G15" i="44"/>
  <c r="AA6" i="63"/>
  <c r="AA6" i="50"/>
  <c r="G6" i="44"/>
  <c r="AB24" i="55"/>
  <c r="AC23" i="63"/>
  <c r="AC23" i="50"/>
  <c r="I23" i="44"/>
  <c r="AC3" i="63"/>
  <c r="I3" i="44"/>
  <c r="AC3" i="50"/>
  <c r="AB171" i="68"/>
  <c r="C205" i="68"/>
  <c r="AG205" i="68"/>
  <c r="G171" i="68"/>
  <c r="U178" i="68"/>
  <c r="V186" i="68" s="1"/>
  <c r="G178" i="68"/>
  <c r="AB178" i="68"/>
  <c r="AC186" i="68" s="1"/>
  <c r="N178" i="68"/>
  <c r="Q222" i="68"/>
  <c r="J222" i="68"/>
  <c r="X222" i="68"/>
  <c r="U211" i="68"/>
  <c r="AB4" i="63"/>
  <c r="AB4" i="50"/>
  <c r="H4" i="44"/>
  <c r="X212" i="68"/>
  <c r="Q212" i="68"/>
  <c r="J212" i="68"/>
  <c r="AE9" i="63"/>
  <c r="AE9" i="50"/>
  <c r="K9" i="44"/>
  <c r="AE10" i="63"/>
  <c r="AE10" i="50"/>
  <c r="K10" i="44"/>
  <c r="O196" i="68"/>
  <c r="AB6" i="63"/>
  <c r="AB6" i="50"/>
  <c r="H6" i="44"/>
  <c r="AB10" i="63"/>
  <c r="AB10" i="50"/>
  <c r="H10" i="44"/>
  <c r="AB16" i="63"/>
  <c r="AB16" i="50"/>
  <c r="H16" i="44"/>
  <c r="AG207" i="68"/>
  <c r="C207" i="68"/>
  <c r="AB211" i="68"/>
  <c r="X211" i="68"/>
  <c r="Q211" i="68"/>
  <c r="J211" i="68"/>
  <c r="AE13" i="63"/>
  <c r="AE13" i="50"/>
  <c r="K13" i="44"/>
  <c r="U215" i="68"/>
  <c r="V223" i="68" s="1"/>
  <c r="U219" i="68"/>
  <c r="Q236" i="68"/>
  <c r="X236" i="68"/>
  <c r="J236" i="68"/>
  <c r="Q239" i="68"/>
  <c r="R247" i="68" s="1"/>
  <c r="J239" i="68"/>
  <c r="X239" i="68"/>
  <c r="X249" i="68"/>
  <c r="Q249" i="68"/>
  <c r="J249" i="68"/>
  <c r="J245" i="68"/>
  <c r="X245" i="68"/>
  <c r="Q245" i="68"/>
  <c r="R253" i="68" s="1"/>
  <c r="Q246" i="68"/>
  <c r="X246" i="68"/>
  <c r="Y254" i="68" s="1"/>
  <c r="J246" i="68"/>
  <c r="K254" i="68" s="1"/>
  <c r="X242" i="68"/>
  <c r="Q242" i="68"/>
  <c r="J242" i="68"/>
  <c r="AG248" i="68"/>
  <c r="C248" i="68"/>
  <c r="C221" i="68"/>
  <c r="AG221" i="68"/>
  <c r="G229" i="68"/>
  <c r="U229" i="68"/>
  <c r="N229" i="68"/>
  <c r="AB229" i="68"/>
  <c r="U232" i="68"/>
  <c r="N232" i="68"/>
  <c r="G232" i="68"/>
  <c r="AB232" i="68"/>
  <c r="X231" i="68"/>
  <c r="Q231" i="68"/>
  <c r="J231" i="68"/>
  <c r="AB228" i="68"/>
  <c r="U228" i="68"/>
  <c r="G228" i="68"/>
  <c r="H236" i="68" s="1"/>
  <c r="N228" i="68"/>
  <c r="O236" i="68" s="1"/>
  <c r="AG254" i="68"/>
  <c r="C254" i="68"/>
  <c r="K181" i="68" l="1"/>
  <c r="AC58" i="68"/>
  <c r="V122" i="68"/>
  <c r="AC104" i="68"/>
  <c r="H165" i="68"/>
  <c r="Y77" i="68"/>
  <c r="O172" i="68"/>
  <c r="K193" i="68"/>
  <c r="BD9" i="12"/>
  <c r="BD11" i="4"/>
  <c r="R87" i="68"/>
  <c r="AC236" i="68"/>
  <c r="O192" i="68"/>
  <c r="Y145" i="68"/>
  <c r="AC114" i="68"/>
  <c r="AC62" i="68"/>
  <c r="R234" i="68"/>
  <c r="K152" i="68"/>
  <c r="R105" i="68"/>
  <c r="K129" i="68"/>
  <c r="V177" i="68"/>
  <c r="R50" i="68"/>
  <c r="H82" i="68"/>
  <c r="K223" i="68"/>
  <c r="AC141" i="68"/>
  <c r="Y119" i="68"/>
  <c r="O128" i="68"/>
  <c r="R140" i="68"/>
  <c r="R103" i="68"/>
  <c r="K77" i="68"/>
  <c r="O140" i="68"/>
  <c r="R75" i="68"/>
  <c r="R58" i="68"/>
  <c r="Y158" i="68"/>
  <c r="K99" i="68"/>
  <c r="K160" i="68"/>
  <c r="AC240" i="68"/>
  <c r="Y247" i="68"/>
  <c r="R219" i="68"/>
  <c r="Y79" i="68"/>
  <c r="R60" i="68"/>
  <c r="AC149" i="68"/>
  <c r="K138" i="68"/>
  <c r="V193" i="68"/>
  <c r="K103" i="68"/>
  <c r="V62" i="68"/>
  <c r="O209" i="68"/>
  <c r="K191" i="68"/>
  <c r="K196" i="68"/>
  <c r="Y193" i="68"/>
  <c r="H142" i="68"/>
  <c r="O224" i="68"/>
  <c r="K66" i="68"/>
  <c r="R107" i="68"/>
  <c r="R163" i="68"/>
  <c r="K65" i="68"/>
  <c r="V213" i="68"/>
  <c r="Y234" i="68"/>
  <c r="BD21" i="2"/>
  <c r="K240" i="68"/>
  <c r="Y162" i="68"/>
  <c r="K252" i="68"/>
  <c r="R160" i="68"/>
  <c r="BD7" i="4"/>
  <c r="BD20" i="2"/>
  <c r="K107" i="68"/>
  <c r="R244" i="68"/>
  <c r="Y126" i="68"/>
  <c r="H125" i="68"/>
  <c r="Y191" i="68"/>
  <c r="BD21" i="11"/>
  <c r="Y196" i="68"/>
  <c r="Y156" i="68"/>
  <c r="K70" i="68"/>
  <c r="R146" i="68"/>
  <c r="AC145" i="68"/>
  <c r="BD18" i="4"/>
  <c r="O93" i="68"/>
  <c r="Y106" i="68"/>
  <c r="H114" i="68"/>
  <c r="Y256" i="68"/>
  <c r="O190" i="68"/>
  <c r="AC209" i="68"/>
  <c r="O142" i="68"/>
  <c r="H254" i="68"/>
  <c r="H158" i="68"/>
  <c r="AC132" i="68"/>
  <c r="K147" i="68"/>
  <c r="K139" i="68"/>
  <c r="Y157" i="68"/>
  <c r="BD9" i="19"/>
  <c r="O126" i="68"/>
  <c r="BD19" i="10"/>
  <c r="BD24" i="2"/>
  <c r="R193" i="68"/>
  <c r="V172" i="68"/>
  <c r="BD15" i="7"/>
  <c r="BD24" i="4"/>
  <c r="BD6" i="4"/>
  <c r="BD6" i="3"/>
  <c r="BD11" i="2"/>
  <c r="BD18" i="3"/>
  <c r="BD9" i="3"/>
  <c r="BD13" i="2"/>
  <c r="BD6" i="2"/>
  <c r="O88" i="68"/>
  <c r="Y60" i="68"/>
  <c r="K73" i="68"/>
  <c r="BD26" i="5"/>
  <c r="O166" i="68"/>
  <c r="H166" i="68"/>
  <c r="AC148" i="68"/>
  <c r="O122" i="68"/>
  <c r="BD10" i="3"/>
  <c r="V241" i="68"/>
  <c r="K134" i="68"/>
  <c r="Y153" i="68"/>
  <c r="O109" i="68"/>
  <c r="R156" i="68"/>
  <c r="H242" i="68"/>
  <c r="AC190" i="68"/>
  <c r="V82" i="68"/>
  <c r="O256" i="68"/>
  <c r="H118" i="68"/>
  <c r="K244" i="68"/>
  <c r="R159" i="68"/>
  <c r="V97" i="68"/>
  <c r="V89" i="68"/>
  <c r="V73" i="68"/>
  <c r="O218" i="68"/>
  <c r="V253" i="68"/>
  <c r="V145" i="68"/>
  <c r="R204" i="68"/>
  <c r="V240" i="68"/>
  <c r="K122" i="68"/>
  <c r="R102" i="68"/>
  <c r="R157" i="68"/>
  <c r="H132" i="68"/>
  <c r="O89" i="68"/>
  <c r="V225" i="68"/>
  <c r="H126" i="68"/>
  <c r="AC146" i="68"/>
  <c r="O84" i="68"/>
  <c r="BD7" i="19"/>
  <c r="O158" i="68"/>
  <c r="R119" i="68"/>
  <c r="BD9" i="11"/>
  <c r="BD11" i="7"/>
  <c r="H196" i="68"/>
  <c r="H216" i="68"/>
  <c r="V149" i="68"/>
  <c r="BD7" i="5"/>
  <c r="R79" i="68"/>
  <c r="AC116" i="68"/>
  <c r="O118" i="68"/>
  <c r="O230" i="68"/>
  <c r="H148" i="68"/>
  <c r="AC166" i="68"/>
  <c r="BD16" i="2"/>
  <c r="O240" i="68"/>
  <c r="H192" i="68"/>
  <c r="O132" i="68"/>
  <c r="K50" i="68"/>
  <c r="O73" i="68"/>
  <c r="K64" i="68"/>
  <c r="AC125" i="68"/>
  <c r="AC197" i="68"/>
  <c r="R86" i="68"/>
  <c r="AC205" i="68"/>
  <c r="V236" i="68"/>
  <c r="K108" i="68"/>
  <c r="Y159" i="68"/>
  <c r="H138" i="68"/>
  <c r="Y50" i="68"/>
  <c r="O221" i="68"/>
  <c r="AC256" i="68"/>
  <c r="H230" i="68"/>
  <c r="K159" i="68"/>
  <c r="K39" i="68"/>
  <c r="K140" i="68"/>
  <c r="Y144" i="68"/>
  <c r="AC76" i="68"/>
  <c r="H77" i="68"/>
  <c r="H253" i="68"/>
  <c r="O157" i="68"/>
  <c r="Y202" i="68"/>
  <c r="AC85" i="68"/>
  <c r="Y39" i="68"/>
  <c r="Y163" i="68"/>
  <c r="AC73" i="68"/>
  <c r="V255" i="68"/>
  <c r="R201" i="68"/>
  <c r="V126" i="68"/>
  <c r="K102" i="68"/>
  <c r="R252" i="68"/>
  <c r="V234" i="68"/>
  <c r="V157" i="68"/>
  <c r="K173" i="68"/>
  <c r="V85" i="68"/>
  <c r="AC248" i="68"/>
  <c r="BD9" i="2"/>
  <c r="BD24" i="5"/>
  <c r="R134" i="68"/>
  <c r="Y197" i="68"/>
  <c r="BD19" i="3"/>
  <c r="BD5" i="2"/>
  <c r="BD15" i="3"/>
  <c r="Y87" i="68"/>
  <c r="AC226" i="68"/>
  <c r="O205" i="68"/>
  <c r="H112" i="68"/>
  <c r="BD21" i="4"/>
  <c r="BD18" i="2"/>
  <c r="V93" i="68"/>
  <c r="AC150" i="68"/>
  <c r="BD13" i="5"/>
  <c r="BD10" i="5"/>
  <c r="BD15" i="4"/>
  <c r="BD14" i="2"/>
  <c r="BD22" i="2"/>
  <c r="BD7" i="2"/>
  <c r="AC192" i="68"/>
  <c r="R169" i="68"/>
  <c r="K117" i="68"/>
  <c r="H60" i="68"/>
  <c r="R177" i="68"/>
  <c r="Y108" i="68"/>
  <c r="H50" i="68"/>
  <c r="R254" i="68"/>
  <c r="Y257" i="68"/>
  <c r="O186" i="68"/>
  <c r="K120" i="68"/>
  <c r="K106" i="68"/>
  <c r="R126" i="68"/>
  <c r="H89" i="68"/>
  <c r="Y65" i="68"/>
  <c r="V45" i="68"/>
  <c r="K241" i="68"/>
  <c r="R147" i="68"/>
  <c r="H162" i="68"/>
  <c r="O82" i="68"/>
  <c r="O102" i="68"/>
  <c r="R223" i="68"/>
  <c r="R99" i="68"/>
  <c r="K234" i="68"/>
  <c r="H145" i="68"/>
  <c r="Y190" i="68"/>
  <c r="H157" i="68"/>
  <c r="K171" i="68"/>
  <c r="Y134" i="68"/>
  <c r="K111" i="68"/>
  <c r="AC122" i="68"/>
  <c r="AC101" i="68"/>
  <c r="K85" i="68"/>
  <c r="BD18" i="12"/>
  <c r="BD10" i="4"/>
  <c r="BD13" i="3"/>
  <c r="BD15" i="2"/>
  <c r="BD19" i="2"/>
  <c r="H240" i="68"/>
  <c r="O144" i="68"/>
  <c r="K145" i="68"/>
  <c r="Y241" i="68"/>
  <c r="O225" i="68"/>
  <c r="K158" i="68"/>
  <c r="Y169" i="68"/>
  <c r="Y59" i="68"/>
  <c r="R43" i="68"/>
  <c r="D166" i="68"/>
  <c r="V142" i="68"/>
  <c r="H141" i="68"/>
  <c r="AC126" i="68"/>
  <c r="O60" i="68"/>
  <c r="V256" i="68"/>
  <c r="AC118" i="68"/>
  <c r="R248" i="68"/>
  <c r="BD7" i="8"/>
  <c r="BD26" i="7"/>
  <c r="BD26" i="2"/>
  <c r="K247" i="68"/>
  <c r="Y212" i="68"/>
  <c r="H186" i="68"/>
  <c r="AC177" i="68"/>
  <c r="AC138" i="68"/>
  <c r="AC77" i="68"/>
  <c r="O203" i="68"/>
  <c r="R139" i="68"/>
  <c r="K169" i="68"/>
  <c r="V96" i="68"/>
  <c r="K43" i="68"/>
  <c r="V176" i="68"/>
  <c r="AC120" i="68"/>
  <c r="AC253" i="68"/>
  <c r="Y252" i="68"/>
  <c r="O145" i="68"/>
  <c r="AC158" i="68"/>
  <c r="BD26" i="4"/>
  <c r="BD11" i="3"/>
  <c r="BD14" i="3"/>
  <c r="BD8" i="3"/>
  <c r="BD10" i="2"/>
  <c r="BD17" i="2"/>
  <c r="BD23" i="2"/>
  <c r="BD9" i="7"/>
  <c r="BD23" i="7"/>
  <c r="BD20" i="4"/>
  <c r="BD8" i="2"/>
  <c r="H73" i="68"/>
  <c r="R256" i="68"/>
  <c r="V120" i="68"/>
  <c r="H144" i="68"/>
  <c r="K109" i="68"/>
  <c r="V192" i="68"/>
  <c r="K144" i="68"/>
  <c r="O114" i="68"/>
  <c r="V77" i="68"/>
  <c r="O116" i="68"/>
  <c r="K63" i="68"/>
  <c r="Y240" i="68"/>
  <c r="AC142" i="68"/>
  <c r="H168" i="68"/>
  <c r="K123" i="68"/>
  <c r="R189" i="68"/>
  <c r="Y177" i="68"/>
  <c r="K26" i="68"/>
  <c r="AC157" i="68"/>
  <c r="AC140" i="68"/>
  <c r="BD24" i="3"/>
  <c r="BD7" i="3"/>
  <c r="BD23" i="3"/>
  <c r="BD16" i="6"/>
  <c r="BD23" i="6"/>
  <c r="BD17" i="3"/>
  <c r="BD16" i="3"/>
  <c r="BD15" i="5"/>
  <c r="BD17" i="4"/>
  <c r="BD9" i="4"/>
  <c r="BD20" i="3"/>
  <c r="BD22" i="3"/>
  <c r="BD23" i="4"/>
  <c r="BD21" i="3"/>
  <c r="BD5" i="3"/>
  <c r="BD19" i="4"/>
  <c r="BD14" i="4"/>
  <c r="BD20" i="7"/>
  <c r="BD5" i="4"/>
  <c r="BD16" i="4"/>
  <c r="BD26" i="3"/>
  <c r="BD24" i="10"/>
  <c r="BD22" i="4"/>
  <c r="H153" i="68"/>
  <c r="BD8" i="14"/>
  <c r="BD11" i="5"/>
  <c r="BD5" i="6"/>
  <c r="BD17" i="5"/>
  <c r="BD19" i="7"/>
  <c r="BD14" i="7"/>
  <c r="BD17" i="7"/>
  <c r="BD14" i="5"/>
  <c r="BD8" i="7"/>
  <c r="BD9" i="6"/>
  <c r="BD7" i="6"/>
  <c r="BD19" i="5"/>
  <c r="BD5" i="5"/>
  <c r="BD8" i="4"/>
  <c r="BD17" i="19"/>
  <c r="BD16" i="7"/>
  <c r="BD10" i="6"/>
  <c r="BD21" i="5"/>
  <c r="BD22" i="7"/>
  <c r="BD13" i="10"/>
  <c r="BD20" i="5"/>
  <c r="BD6" i="5"/>
  <c r="BD24" i="7"/>
  <c r="BD11" i="6"/>
  <c r="BD26" i="6"/>
  <c r="BD8" i="5"/>
  <c r="BD15" i="10"/>
  <c r="BD7" i="7"/>
  <c r="BD6" i="7"/>
  <c r="BD19" i="6"/>
  <c r="BD23" i="5"/>
  <c r="BD18" i="5"/>
  <c r="BD22" i="5"/>
  <c r="BD18" i="8"/>
  <c r="BD18" i="7"/>
  <c r="BD16" i="5"/>
  <c r="BD9" i="5"/>
  <c r="H226" i="68"/>
  <c r="BD8" i="10"/>
  <c r="BD10" i="7"/>
  <c r="BD8" i="6"/>
  <c r="BD24" i="6"/>
  <c r="BD14" i="6"/>
  <c r="BD18" i="19"/>
  <c r="BD15" i="6"/>
  <c r="BD18" i="11"/>
  <c r="BD21" i="7"/>
  <c r="BD6" i="6"/>
  <c r="BD13" i="6"/>
  <c r="O170" i="68"/>
  <c r="BD7" i="22"/>
  <c r="BD6" i="19"/>
  <c r="BD10" i="12"/>
  <c r="BD22" i="19"/>
  <c r="BD13" i="11"/>
  <c r="BD24" i="11"/>
  <c r="BD23" i="22"/>
  <c r="BD5" i="7"/>
  <c r="BD17" i="6"/>
  <c r="BD21" i="6"/>
  <c r="BD9" i="22"/>
  <c r="BD14" i="19"/>
  <c r="BD18" i="6"/>
  <c r="BD22" i="6"/>
  <c r="BD19" i="19"/>
  <c r="BD26" i="12"/>
  <c r="BD22" i="12"/>
  <c r="BD11" i="11"/>
  <c r="BD19" i="8"/>
  <c r="BD11" i="8"/>
  <c r="BD10" i="8"/>
  <c r="BD13" i="7"/>
  <c r="BD20" i="6"/>
  <c r="K167" i="68"/>
  <c r="BD11" i="19"/>
  <c r="BD9" i="16"/>
  <c r="BD14" i="12"/>
  <c r="BD6" i="10"/>
  <c r="BD21" i="8"/>
  <c r="BD13" i="8"/>
  <c r="K233" i="68"/>
  <c r="BD13" i="19"/>
  <c r="BD26" i="11"/>
  <c r="BD18" i="10"/>
  <c r="BD15" i="9"/>
  <c r="BD17" i="10"/>
  <c r="BD21" i="9"/>
  <c r="BD9" i="8"/>
  <c r="BD16" i="8"/>
  <c r="BD5" i="8"/>
  <c r="BD23" i="8"/>
  <c r="BD19" i="12"/>
  <c r="BD13" i="9"/>
  <c r="BD24" i="8"/>
  <c r="R171" i="68"/>
  <c r="BD21" i="12"/>
  <c r="BD13" i="12"/>
  <c r="BD22" i="8"/>
  <c r="BD6" i="8"/>
  <c r="BD15" i="8"/>
  <c r="BD26" i="8"/>
  <c r="BD21" i="23"/>
  <c r="BD26" i="19"/>
  <c r="BD21" i="10"/>
  <c r="BD6" i="9"/>
  <c r="BD8" i="8"/>
  <c r="BD15" i="15"/>
  <c r="BD6" i="11"/>
  <c r="BD23" i="10"/>
  <c r="BD14" i="8"/>
  <c r="BD7" i="12"/>
  <c r="BD20" i="8"/>
  <c r="BD16" i="14"/>
  <c r="BD22" i="9"/>
  <c r="BD11" i="9"/>
  <c r="BD19" i="9"/>
  <c r="BD7" i="9"/>
  <c r="BD17" i="8"/>
  <c r="BD16" i="13"/>
  <c r="BD13" i="13"/>
  <c r="BD23" i="12"/>
  <c r="BD22" i="11"/>
  <c r="BD14" i="10"/>
  <c r="BD20" i="10"/>
  <c r="BD14" i="9"/>
  <c r="BD24" i="12"/>
  <c r="BD7" i="10"/>
  <c r="BD5" i="10"/>
  <c r="BD22" i="10"/>
  <c r="BD20" i="9"/>
  <c r="BD5" i="9"/>
  <c r="BD10" i="9"/>
  <c r="BD26" i="9"/>
  <c r="BD18" i="9"/>
  <c r="BD8" i="13"/>
  <c r="BD5" i="13"/>
  <c r="BD17" i="12"/>
  <c r="BD16" i="12"/>
  <c r="BD26" i="13"/>
  <c r="BD5" i="11"/>
  <c r="BD26" i="10"/>
  <c r="BD24" i="9"/>
  <c r="BD17" i="9"/>
  <c r="BD9" i="9"/>
  <c r="BD6" i="14"/>
  <c r="BD8" i="9"/>
  <c r="BD23" i="9"/>
  <c r="BD16" i="9"/>
  <c r="BD10" i="11"/>
  <c r="BD9" i="10"/>
  <c r="BD16" i="10"/>
  <c r="BD10" i="10"/>
  <c r="BD11" i="10"/>
  <c r="BD19" i="11"/>
  <c r="BD15" i="11"/>
  <c r="BD14" i="13"/>
  <c r="BD7" i="11"/>
  <c r="BD8" i="11"/>
  <c r="BD14" i="11"/>
  <c r="BD20" i="11"/>
  <c r="BD16" i="11"/>
  <c r="BD17" i="11"/>
  <c r="BD23" i="11"/>
  <c r="BD7" i="15"/>
  <c r="BD6" i="16"/>
  <c r="BD20" i="14"/>
  <c r="BD16" i="15"/>
  <c r="BD6" i="12"/>
  <c r="BD17" i="13"/>
  <c r="V133" i="68"/>
  <c r="AC161" i="68"/>
  <c r="BD23" i="13"/>
  <c r="BD20" i="12"/>
  <c r="R197" i="68"/>
  <c r="BD21" i="13"/>
  <c r="BD7" i="13"/>
  <c r="BD18" i="13"/>
  <c r="BD9" i="13"/>
  <c r="BD11" i="12"/>
  <c r="BD23" i="14"/>
  <c r="BD5" i="12"/>
  <c r="BD11" i="24"/>
  <c r="BD7" i="14"/>
  <c r="BD8" i="12"/>
  <c r="BD15" i="12"/>
  <c r="R120" i="68"/>
  <c r="K60" i="68"/>
  <c r="G223" i="68"/>
  <c r="H223" i="68" s="1"/>
  <c r="I14" i="44"/>
  <c r="H225" i="68"/>
  <c r="R183" i="68"/>
  <c r="H14" i="44"/>
  <c r="O125" i="68"/>
  <c r="R123" i="68"/>
  <c r="C223" i="68"/>
  <c r="AB22" i="50"/>
  <c r="Y12" i="50"/>
  <c r="K177" i="68"/>
  <c r="V118" i="68"/>
  <c r="Y10" i="63"/>
  <c r="H161" i="68"/>
  <c r="H122" i="68"/>
  <c r="R130" i="68"/>
  <c r="H109" i="68"/>
  <c r="BD15" i="22"/>
  <c r="BD5" i="19"/>
  <c r="BD18" i="14"/>
  <c r="BD14" i="14"/>
  <c r="BD21" i="14"/>
  <c r="BD20" i="13"/>
  <c r="BD10" i="13"/>
  <c r="BD22" i="13"/>
  <c r="BD11" i="13"/>
  <c r="AA24" i="55"/>
  <c r="V150" i="68"/>
  <c r="AC93" i="68"/>
  <c r="K163" i="68"/>
  <c r="V114" i="68"/>
  <c r="V162" i="68"/>
  <c r="Y139" i="68"/>
  <c r="AC137" i="68"/>
  <c r="AC82" i="68"/>
  <c r="Y194" i="68"/>
  <c r="O150" i="68"/>
  <c r="V141" i="68"/>
  <c r="R117" i="68"/>
  <c r="O253" i="68"/>
  <c r="AE16" i="50"/>
  <c r="Y203" i="68"/>
  <c r="AC90" i="68"/>
  <c r="Y129" i="68"/>
  <c r="C225" i="68"/>
  <c r="R142" i="68"/>
  <c r="K205" i="68"/>
  <c r="AC216" i="68"/>
  <c r="O204" i="68"/>
  <c r="BD24" i="22"/>
  <c r="BD14" i="22"/>
  <c r="BD23" i="17"/>
  <c r="BD20" i="16"/>
  <c r="BD11" i="14"/>
  <c r="BD24" i="13"/>
  <c r="Y253" i="68"/>
  <c r="Y244" i="68"/>
  <c r="V233" i="68"/>
  <c r="K141" i="68"/>
  <c r="R196" i="68"/>
  <c r="O97" i="68"/>
  <c r="O34" i="68"/>
  <c r="V242" i="68"/>
  <c r="K224" i="68"/>
  <c r="V190" i="68"/>
  <c r="Y135" i="68"/>
  <c r="Y223" i="68"/>
  <c r="K113" i="68"/>
  <c r="O92" i="68"/>
  <c r="V146" i="68"/>
  <c r="BD15" i="19"/>
  <c r="BD19" i="18"/>
  <c r="BD20" i="18"/>
  <c r="BD23" i="15"/>
  <c r="BD15" i="14"/>
  <c r="BD22" i="14"/>
  <c r="BD13" i="14"/>
  <c r="BD15" i="13"/>
  <c r="BD10" i="22"/>
  <c r="BD6" i="13"/>
  <c r="R257" i="68"/>
  <c r="V44" i="68"/>
  <c r="O110" i="68"/>
  <c r="V208" i="68"/>
  <c r="AC208" i="68"/>
  <c r="H190" i="68"/>
  <c r="K216" i="68"/>
  <c r="AC57" i="68"/>
  <c r="AC218" i="68"/>
  <c r="O188" i="68"/>
  <c r="Y123" i="68"/>
  <c r="AC254" i="68"/>
  <c r="H22" i="44"/>
  <c r="I8" i="44"/>
  <c r="AA24" i="63"/>
  <c r="K105" i="68"/>
  <c r="H140" i="68"/>
  <c r="V166" i="68"/>
  <c r="BD22" i="22"/>
  <c r="BD17" i="22"/>
  <c r="BD11" i="18"/>
  <c r="BD9" i="18"/>
  <c r="BD19" i="16"/>
  <c r="BD5" i="14"/>
  <c r="BD17" i="14"/>
  <c r="BD19" i="15"/>
  <c r="BD19" i="13"/>
  <c r="BD16" i="17"/>
  <c r="BD14" i="15"/>
  <c r="BD21" i="15"/>
  <c r="BD9" i="14"/>
  <c r="BD10" i="14"/>
  <c r="BD8" i="18"/>
  <c r="BD5" i="16"/>
  <c r="BD15" i="16"/>
  <c r="BD7" i="16"/>
  <c r="BD13" i="15"/>
  <c r="BD6" i="15"/>
  <c r="BD26" i="14"/>
  <c r="BD7" i="17"/>
  <c r="BD24" i="16"/>
  <c r="BD24" i="15"/>
  <c r="BD22" i="15"/>
  <c r="BD19" i="14"/>
  <c r="BD13" i="18"/>
  <c r="BD23" i="16"/>
  <c r="BD24" i="14"/>
  <c r="BD16" i="18"/>
  <c r="BD18" i="17"/>
  <c r="BD26" i="17"/>
  <c r="BD21" i="16"/>
  <c r="BD10" i="16"/>
  <c r="BD10" i="15"/>
  <c r="BD13" i="17"/>
  <c r="BD17" i="17"/>
  <c r="BD11" i="16"/>
  <c r="BD11" i="15"/>
  <c r="BD26" i="15"/>
  <c r="BD5" i="15"/>
  <c r="BD17" i="15"/>
  <c r="BD8" i="15"/>
  <c r="BD18" i="27"/>
  <c r="BD22" i="17"/>
  <c r="BD17" i="16"/>
  <c r="BD22" i="16"/>
  <c r="BD18" i="15"/>
  <c r="BD20" i="15"/>
  <c r="BD9" i="15"/>
  <c r="O120" i="68"/>
  <c r="BD18" i="22"/>
  <c r="BD15" i="18"/>
  <c r="BD6" i="17"/>
  <c r="BD21" i="17"/>
  <c r="BD18" i="16"/>
  <c r="BD14" i="17"/>
  <c r="V106" i="68"/>
  <c r="K248" i="68"/>
  <c r="BD19" i="24"/>
  <c r="BD24" i="18"/>
  <c r="BD9" i="17"/>
  <c r="BD16" i="16"/>
  <c r="BD7" i="30"/>
  <c r="BD6" i="22"/>
  <c r="BD8" i="22"/>
  <c r="BD16" i="19"/>
  <c r="BD6" i="18"/>
  <c r="BD23" i="18"/>
  <c r="BD24" i="17"/>
  <c r="BD5" i="17"/>
  <c r="BD26" i="16"/>
  <c r="BD13" i="16"/>
  <c r="H160" i="68"/>
  <c r="BD26" i="24"/>
  <c r="BD15" i="17"/>
  <c r="BD20" i="17"/>
  <c r="K164" i="68"/>
  <c r="BD20" i="22"/>
  <c r="BD23" i="19"/>
  <c r="BD22" i="18"/>
  <c r="BD8" i="19"/>
  <c r="BD5" i="18"/>
  <c r="BD8" i="16"/>
  <c r="BD14" i="16"/>
  <c r="BD16" i="21"/>
  <c r="BD21" i="19"/>
  <c r="BD23" i="30"/>
  <c r="BD20" i="19"/>
  <c r="BD7" i="18"/>
  <c r="BD8" i="17"/>
  <c r="BD11" i="17"/>
  <c r="BD22" i="30"/>
  <c r="BD16" i="20"/>
  <c r="BD10" i="19"/>
  <c r="BD21" i="18"/>
  <c r="BD19" i="17"/>
  <c r="BD10" i="17"/>
  <c r="BD5" i="21"/>
  <c r="BD17" i="18"/>
  <c r="BD14" i="18"/>
  <c r="BD26" i="22"/>
  <c r="BD24" i="19"/>
  <c r="BD18" i="18"/>
  <c r="BD20" i="30"/>
  <c r="H194" i="68"/>
  <c r="BD5" i="22"/>
  <c r="BD14" i="20"/>
  <c r="BD10" i="18"/>
  <c r="BD26" i="21"/>
  <c r="BD16" i="22"/>
  <c r="BD9" i="20"/>
  <c r="BD7" i="20"/>
  <c r="BD11" i="21"/>
  <c r="BD23" i="21"/>
  <c r="BD17" i="21"/>
  <c r="BD26" i="18"/>
  <c r="BD16" i="28"/>
  <c r="BD15" i="27"/>
  <c r="BD26" i="23"/>
  <c r="BD13" i="20"/>
  <c r="BD11" i="20"/>
  <c r="BD10" i="20"/>
  <c r="BD7" i="26"/>
  <c r="BD8" i="21"/>
  <c r="BD13" i="22"/>
  <c r="BD7" i="21"/>
  <c r="BD24" i="20"/>
  <c r="BD15" i="24"/>
  <c r="BD18" i="20"/>
  <c r="R129" i="68"/>
  <c r="BD24" i="21"/>
  <c r="BD22" i="21"/>
  <c r="BD9" i="21"/>
  <c r="BD11" i="30"/>
  <c r="BD21" i="21"/>
  <c r="BD20" i="20"/>
  <c r="BD17" i="20"/>
  <c r="AC165" i="68"/>
  <c r="BD6" i="21"/>
  <c r="BD19" i="20"/>
  <c r="H45" i="68"/>
  <c r="BD21" i="26"/>
  <c r="BD8" i="20"/>
  <c r="BD26" i="20"/>
  <c r="Y204" i="68"/>
  <c r="BD20" i="21"/>
  <c r="BD21" i="20"/>
  <c r="Y118" i="68"/>
  <c r="R109" i="68"/>
  <c r="BD6" i="30"/>
  <c r="BD26" i="26"/>
  <c r="BD20" i="24"/>
  <c r="BD22" i="24"/>
  <c r="BD18" i="23"/>
  <c r="BD14" i="21"/>
  <c r="BD15" i="20"/>
  <c r="BD23" i="20"/>
  <c r="BD19" i="26"/>
  <c r="BD6" i="23"/>
  <c r="BD19" i="21"/>
  <c r="BD6" i="20"/>
  <c r="BD5" i="20"/>
  <c r="BD15" i="21"/>
  <c r="BD10" i="21"/>
  <c r="K243" i="68"/>
  <c r="BD22" i="20"/>
  <c r="BD6" i="24"/>
  <c r="BD8" i="23"/>
  <c r="BD18" i="30"/>
  <c r="BD9" i="26"/>
  <c r="BD9" i="23"/>
  <c r="BD13" i="21"/>
  <c r="BD6" i="26"/>
  <c r="BD24" i="24"/>
  <c r="BD10" i="24"/>
  <c r="BD11" i="22"/>
  <c r="AC198" i="68"/>
  <c r="BD14" i="23"/>
  <c r="BD10" i="23"/>
  <c r="BD16" i="23"/>
  <c r="BD20" i="23"/>
  <c r="BD11" i="23"/>
  <c r="BD19" i="22"/>
  <c r="BD13" i="30"/>
  <c r="BD21" i="27"/>
  <c r="BD13" i="25"/>
  <c r="BD21" i="22"/>
  <c r="BD18" i="21"/>
  <c r="BD18" i="24"/>
  <c r="BD7" i="23"/>
  <c r="BD15" i="23"/>
  <c r="BD5" i="23"/>
  <c r="BD24" i="23"/>
  <c r="AC152" i="68"/>
  <c r="BD22" i="25"/>
  <c r="BD21" i="25"/>
  <c r="BD8" i="25"/>
  <c r="BD23" i="23"/>
  <c r="BD19" i="23"/>
  <c r="BD17" i="23"/>
  <c r="O198" i="68"/>
  <c r="BD18" i="25"/>
  <c r="BD9" i="30"/>
  <c r="Y9" i="57"/>
  <c r="BD14" i="30"/>
  <c r="BD26" i="30"/>
  <c r="BD5" i="30"/>
  <c r="BD7" i="24"/>
  <c r="BD5" i="24"/>
  <c r="BD14" i="24"/>
  <c r="BD22" i="23"/>
  <c r="BD15" i="30"/>
  <c r="BD17" i="26"/>
  <c r="BD16" i="24"/>
  <c r="BD13" i="23"/>
  <c r="BD10" i="26"/>
  <c r="BD13" i="26"/>
  <c r="BD17" i="24"/>
  <c r="BD23" i="24"/>
  <c r="BD21" i="24"/>
  <c r="BD14" i="31"/>
  <c r="BD22" i="26"/>
  <c r="BD14" i="25"/>
  <c r="BD8" i="24"/>
  <c r="D170" i="68"/>
  <c r="AC223" i="68"/>
  <c r="Y167" i="68"/>
  <c r="AG162" i="68"/>
  <c r="BD17" i="25"/>
  <c r="Y205" i="68"/>
  <c r="BD13" i="29"/>
  <c r="BD10" i="30"/>
  <c r="BD8" i="26"/>
  <c r="BD26" i="25"/>
  <c r="BD9" i="24"/>
  <c r="BD13" i="24"/>
  <c r="K68" i="68"/>
  <c r="V165" i="68"/>
  <c r="BD21" i="29"/>
  <c r="BD9" i="29"/>
  <c r="BD9" i="27"/>
  <c r="R165" i="68"/>
  <c r="K207" i="68"/>
  <c r="O197" i="68"/>
  <c r="BD24" i="30"/>
  <c r="BD17" i="30"/>
  <c r="BD17" i="27"/>
  <c r="V140" i="68"/>
  <c r="BD7" i="27"/>
  <c r="BD16" i="26"/>
  <c r="BD23" i="26"/>
  <c r="O248" i="68"/>
  <c r="BD26" i="31"/>
  <c r="BD5" i="27"/>
  <c r="BD20" i="25"/>
  <c r="BD11" i="25"/>
  <c r="BD10" i="25"/>
  <c r="BD23" i="25"/>
  <c r="R36" i="68"/>
  <c r="K153" i="68"/>
  <c r="BD17" i="29"/>
  <c r="BD24" i="25"/>
  <c r="AC88" i="68"/>
  <c r="AC221" i="68"/>
  <c r="R182" i="68"/>
  <c r="AC110" i="68"/>
  <c r="R202" i="68"/>
  <c r="BD14" i="27"/>
  <c r="BD20" i="26"/>
  <c r="BD15" i="25"/>
  <c r="BD18" i="26"/>
  <c r="BD5" i="25"/>
  <c r="BD16" i="25"/>
  <c r="BD6" i="25"/>
  <c r="K215" i="68"/>
  <c r="H210" i="68"/>
  <c r="K72" i="68"/>
  <c r="R167" i="68"/>
  <c r="BD7" i="25"/>
  <c r="BD9" i="25"/>
  <c r="BD19" i="25"/>
  <c r="H121" i="68"/>
  <c r="AB23" i="50"/>
  <c r="O165" i="68"/>
  <c r="BD7" i="29"/>
  <c r="BD9" i="28"/>
  <c r="BD13" i="28"/>
  <c r="BD19" i="28"/>
  <c r="BD7" i="28"/>
  <c r="BD24" i="28"/>
  <c r="BD23" i="27"/>
  <c r="BD18" i="29"/>
  <c r="V66" i="68"/>
  <c r="O78" i="68"/>
  <c r="O212" i="68"/>
  <c r="BD8" i="30"/>
  <c r="BD26" i="27"/>
  <c r="BD11" i="26"/>
  <c r="O152" i="68"/>
  <c r="K18" i="39"/>
  <c r="AC109" i="68"/>
  <c r="BD21" i="28"/>
  <c r="BD19" i="30"/>
  <c r="BD22" i="27"/>
  <c r="BD16" i="27"/>
  <c r="BD24" i="26"/>
  <c r="R190" i="68"/>
  <c r="BD13" i="27"/>
  <c r="BD8" i="27"/>
  <c r="BD15" i="26"/>
  <c r="BD14" i="26"/>
  <c r="K203" i="68"/>
  <c r="C194" i="68"/>
  <c r="BD5" i="26"/>
  <c r="R205" i="68"/>
  <c r="BD6" i="28"/>
  <c r="BD10" i="28"/>
  <c r="BD24" i="27"/>
  <c r="AC94" i="68"/>
  <c r="V61" i="68"/>
  <c r="O96" i="68"/>
  <c r="Y171" i="68"/>
  <c r="Y33" i="68"/>
  <c r="K214" i="68"/>
  <c r="K199" i="68"/>
  <c r="BD22" i="29"/>
  <c r="BD15" i="28"/>
  <c r="K10" i="39"/>
  <c r="K130" i="68"/>
  <c r="BD23" i="28"/>
  <c r="BD17" i="28"/>
  <c r="R220" i="68"/>
  <c r="V137" i="68"/>
  <c r="R138" i="68"/>
  <c r="U4" i="49"/>
  <c r="V216" i="68"/>
  <c r="BD16" i="31"/>
  <c r="K16" i="39"/>
  <c r="BD19" i="29"/>
  <c r="BD26" i="29"/>
  <c r="BD26" i="28"/>
  <c r="BD20" i="27"/>
  <c r="BD6" i="27"/>
  <c r="BD10" i="27"/>
  <c r="Z19" i="32"/>
  <c r="AZ19" i="32" s="1"/>
  <c r="V57" i="68"/>
  <c r="K206" i="68"/>
  <c r="BD11" i="28"/>
  <c r="BD14" i="28"/>
  <c r="BD11" i="27"/>
  <c r="BD19" i="27"/>
  <c r="O117" i="68"/>
  <c r="R194" i="68"/>
  <c r="V220" i="68"/>
  <c r="C129" i="68"/>
  <c r="K119" i="68"/>
  <c r="V109" i="68"/>
  <c r="BD17" i="31"/>
  <c r="BD22" i="31"/>
  <c r="BD21" i="30"/>
  <c r="BD20" i="28"/>
  <c r="R118" i="68"/>
  <c r="K90" i="68"/>
  <c r="AG190" i="68"/>
  <c r="H128" i="68"/>
  <c r="H212" i="68"/>
  <c r="W7" i="55"/>
  <c r="R181" i="68"/>
  <c r="R209" i="68"/>
  <c r="AC168" i="68"/>
  <c r="O189" i="68"/>
  <c r="Y26" i="68"/>
  <c r="AG193" i="68"/>
  <c r="E10" i="44"/>
  <c r="AG142" i="68"/>
  <c r="O202" i="68"/>
  <c r="R255" i="68"/>
  <c r="K255" i="68"/>
  <c r="V152" i="68"/>
  <c r="BD20" i="29"/>
  <c r="BD22" i="28"/>
  <c r="R228" i="68"/>
  <c r="R135" i="68"/>
  <c r="H189" i="68"/>
  <c r="K86" i="68"/>
  <c r="BD11" i="31"/>
  <c r="BD6" i="29"/>
  <c r="BD11" i="29"/>
  <c r="BD8" i="29"/>
  <c r="BD5" i="28"/>
  <c r="K253" i="68"/>
  <c r="O121" i="68"/>
  <c r="R216" i="68"/>
  <c r="K135" i="68"/>
  <c r="H256" i="68"/>
  <c r="R191" i="68"/>
  <c r="H220" i="68"/>
  <c r="AC189" i="68"/>
  <c r="R68" i="68"/>
  <c r="H202" i="68"/>
  <c r="BD16" i="29"/>
  <c r="BD16" i="30"/>
  <c r="BD24" i="29"/>
  <c r="BD8" i="28"/>
  <c r="BD18" i="28"/>
  <c r="BD14" i="29"/>
  <c r="BD23" i="29"/>
  <c r="BD15" i="29"/>
  <c r="BD5" i="29"/>
  <c r="BD10" i="29"/>
  <c r="BD24" i="31"/>
  <c r="AA10" i="50"/>
  <c r="BD18" i="31"/>
  <c r="BD19" i="31"/>
  <c r="BD13" i="31"/>
  <c r="BD15" i="31"/>
  <c r="O211" i="68"/>
  <c r="BD23" i="31"/>
  <c r="BD6" i="31"/>
  <c r="BD7" i="31"/>
  <c r="BD9" i="31"/>
  <c r="AC214" i="68"/>
  <c r="W24" i="55"/>
  <c r="K54" i="68"/>
  <c r="Y14" i="60"/>
  <c r="R64" i="68"/>
  <c r="X21" i="63"/>
  <c r="M13" i="63"/>
  <c r="BD10" i="31"/>
  <c r="K75" i="68"/>
  <c r="AC66" i="68"/>
  <c r="R97" i="68"/>
  <c r="V254" i="68"/>
  <c r="V90" i="68"/>
  <c r="AB203" i="68"/>
  <c r="AC203" i="68" s="1"/>
  <c r="O101" i="68"/>
  <c r="BD8" i="31"/>
  <c r="BD20" i="31"/>
  <c r="Q9" i="60"/>
  <c r="I16" i="54"/>
  <c r="Y90" i="68"/>
  <c r="I17" i="36"/>
  <c r="H12" i="44"/>
  <c r="BD21" i="31"/>
  <c r="K195" i="68"/>
  <c r="K146" i="68"/>
  <c r="I17" i="50"/>
  <c r="AB12" i="50"/>
  <c r="R199" i="68"/>
  <c r="H248" i="68"/>
  <c r="Y86" i="68"/>
  <c r="AC219" i="68"/>
  <c r="O254" i="68"/>
  <c r="K190" i="68"/>
  <c r="X6" i="49"/>
  <c r="N24" i="39"/>
  <c r="V78" i="68"/>
  <c r="R173" i="68"/>
  <c r="H152" i="68"/>
  <c r="BD5" i="31"/>
  <c r="AC22" i="49"/>
  <c r="AC255" i="68"/>
  <c r="AB5" i="49"/>
  <c r="V204" i="68"/>
  <c r="E19" i="39"/>
  <c r="K226" i="68"/>
  <c r="V221" i="68"/>
  <c r="K182" i="68"/>
  <c r="AC7" i="63"/>
  <c r="AA18" i="32"/>
  <c r="BA18" i="32" s="1"/>
  <c r="N8" i="56"/>
  <c r="X9" i="57"/>
  <c r="X22" i="57"/>
  <c r="K228" i="68"/>
  <c r="AB13" i="62"/>
  <c r="K162" i="68"/>
  <c r="K18" i="68"/>
  <c r="V230" i="68"/>
  <c r="X9" i="49"/>
  <c r="V128" i="68"/>
  <c r="V170" i="68"/>
  <c r="Y206" i="68"/>
  <c r="O94" i="68"/>
  <c r="N22" i="48"/>
  <c r="R32" i="68"/>
  <c r="H137" i="68"/>
  <c r="O137" i="68"/>
  <c r="N11" i="47"/>
  <c r="K96" i="68"/>
  <c r="Y199" i="68"/>
  <c r="Y207" i="68"/>
  <c r="D199" i="68"/>
  <c r="W8" i="54"/>
  <c r="W4" i="55"/>
  <c r="AC106" i="68"/>
  <c r="V245" i="68"/>
  <c r="R233" i="68"/>
  <c r="K186" i="68"/>
  <c r="H181" i="68"/>
  <c r="I7" i="44"/>
  <c r="K8" i="44"/>
  <c r="AG199" i="68"/>
  <c r="V196" i="68"/>
  <c r="Y173" i="68"/>
  <c r="R153" i="68"/>
  <c r="X14" i="57"/>
  <c r="X17" i="56"/>
  <c r="H52" i="68"/>
  <c r="D130" i="68"/>
  <c r="Y142" i="68"/>
  <c r="V104" i="68"/>
  <c r="Y214" i="68"/>
  <c r="AB15" i="62"/>
  <c r="AE17" i="60"/>
  <c r="O153" i="68"/>
  <c r="O105" i="68"/>
  <c r="R243" i="68"/>
  <c r="R232" i="68"/>
  <c r="Y228" i="68"/>
  <c r="V226" i="68"/>
  <c r="Y189" i="68"/>
  <c r="AA24" i="50"/>
  <c r="AB19" i="50"/>
  <c r="H104" i="68"/>
  <c r="I18" i="43"/>
  <c r="O161" i="68"/>
  <c r="I19" i="43"/>
  <c r="W20" i="55"/>
  <c r="Y109" i="68"/>
  <c r="Y91" i="68"/>
  <c r="AG16" i="57"/>
  <c r="O234" i="68"/>
  <c r="Y210" i="68"/>
  <c r="M24" i="50"/>
  <c r="H101" i="68"/>
  <c r="H78" i="68"/>
  <c r="Y248" i="68"/>
  <c r="M24" i="43"/>
  <c r="AC210" i="68"/>
  <c r="K24" i="55"/>
  <c r="K36" i="68"/>
  <c r="AH17" i="49"/>
  <c r="R208" i="68"/>
  <c r="Y186" i="68"/>
  <c r="AC105" i="68"/>
  <c r="I21" i="35"/>
  <c r="V252" i="68"/>
  <c r="Y18" i="68"/>
  <c r="Y68" i="68"/>
  <c r="K11" i="44"/>
  <c r="AC12" i="49"/>
  <c r="V153" i="68"/>
  <c r="AC170" i="68"/>
  <c r="R206" i="68"/>
  <c r="AC153" i="68"/>
  <c r="K32" i="68"/>
  <c r="AC121" i="68"/>
  <c r="Y51" i="68"/>
  <c r="AC96" i="68"/>
  <c r="O57" i="68"/>
  <c r="H120" i="68"/>
  <c r="Y96" i="68"/>
  <c r="D206" i="68"/>
  <c r="C255" i="68"/>
  <c r="D255" i="68" s="1"/>
  <c r="AE11" i="50"/>
  <c r="X23" i="49"/>
  <c r="R214" i="68"/>
  <c r="V237" i="68"/>
  <c r="AI5" i="49"/>
  <c r="O19" i="43"/>
  <c r="Y137" i="68"/>
  <c r="Y72" i="68"/>
  <c r="X6" i="63"/>
  <c r="H170" i="68"/>
  <c r="G10" i="44"/>
  <c r="V108" i="68"/>
  <c r="I17" i="49"/>
  <c r="R47" i="68"/>
  <c r="AC74" i="68"/>
  <c r="Y47" i="68"/>
  <c r="R207" i="68"/>
  <c r="H23" i="44"/>
  <c r="M14" i="60"/>
  <c r="Y5" i="49"/>
  <c r="I13" i="33"/>
  <c r="Y255" i="68"/>
  <c r="AB8" i="62"/>
  <c r="AB22" i="49"/>
  <c r="M11" i="60"/>
  <c r="I14" i="60"/>
  <c r="K237" i="68"/>
  <c r="O61" i="68"/>
  <c r="Y195" i="68"/>
  <c r="Y225" i="68"/>
  <c r="AE13" i="60"/>
  <c r="M13" i="50"/>
  <c r="AG153" i="68"/>
  <c r="C153" i="68"/>
  <c r="D153" i="68" s="1"/>
  <c r="Y14" i="57"/>
  <c r="Y10" i="56"/>
  <c r="AC245" i="68"/>
  <c r="V121" i="68"/>
  <c r="R66" i="68"/>
  <c r="R20" i="49"/>
  <c r="K194" i="68"/>
  <c r="K4" i="39"/>
  <c r="AC8" i="50"/>
  <c r="Y152" i="68"/>
  <c r="H206" i="68"/>
  <c r="Y17" i="57"/>
  <c r="N12" i="62"/>
  <c r="K15" i="60"/>
  <c r="AG14" i="57"/>
  <c r="W19" i="57"/>
  <c r="X17" i="55"/>
  <c r="R215" i="68"/>
  <c r="Y226" i="68"/>
  <c r="O70" i="68"/>
  <c r="AC188" i="68"/>
  <c r="K142" i="68"/>
  <c r="AC20" i="49"/>
  <c r="V212" i="68"/>
  <c r="W15" i="55"/>
  <c r="O106" i="68"/>
  <c r="N8" i="62"/>
  <c r="K8" i="49"/>
  <c r="V54" i="68"/>
  <c r="Y235" i="68"/>
  <c r="AG22" i="57"/>
  <c r="C214" i="68"/>
  <c r="D214" i="68" s="1"/>
  <c r="Y5" i="60"/>
  <c r="M19" i="54"/>
  <c r="O220" i="68"/>
  <c r="V189" i="68"/>
  <c r="R152" i="68"/>
  <c r="V206" i="68"/>
  <c r="K230" i="68"/>
  <c r="AD17" i="62"/>
  <c r="V88" i="68"/>
  <c r="K22" i="60"/>
  <c r="K55" i="68"/>
  <c r="H200" i="68"/>
  <c r="Y127" i="68"/>
  <c r="R226" i="68"/>
  <c r="H96" i="68"/>
  <c r="K209" i="68"/>
  <c r="AA24" i="49"/>
  <c r="AC60" i="68"/>
  <c r="R239" i="68"/>
  <c r="AC196" i="68"/>
  <c r="AG252" i="68"/>
  <c r="C252" i="68"/>
  <c r="AE16" i="48"/>
  <c r="K18" i="63"/>
  <c r="K18" i="50"/>
  <c r="K18" i="36"/>
  <c r="R111" i="68"/>
  <c r="M15" i="60"/>
  <c r="AA19" i="54"/>
  <c r="H211" i="68"/>
  <c r="AB4" i="49"/>
  <c r="AB12" i="49"/>
  <c r="I13" i="43"/>
  <c r="H4" i="54"/>
  <c r="U12" i="49"/>
  <c r="K12" i="39"/>
  <c r="AC237" i="68"/>
  <c r="AI3" i="49"/>
  <c r="AD12" i="48"/>
  <c r="K24" i="49"/>
  <c r="AH4" i="49"/>
  <c r="O112" i="68"/>
  <c r="Y243" i="68"/>
  <c r="H17" i="54"/>
  <c r="AC19" i="54"/>
  <c r="U6" i="49"/>
  <c r="R96" i="68"/>
  <c r="K189" i="68"/>
  <c r="G9" i="44"/>
  <c r="V101" i="68"/>
  <c r="H237" i="68"/>
  <c r="M7" i="43"/>
  <c r="N15" i="43"/>
  <c r="AH21" i="49"/>
  <c r="O245" i="68"/>
  <c r="R186" i="68"/>
  <c r="AE15" i="48"/>
  <c r="V188" i="68"/>
  <c r="N19" i="40"/>
  <c r="H21" i="44"/>
  <c r="AA9" i="50"/>
  <c r="M14" i="43"/>
  <c r="H94" i="68"/>
  <c r="I4" i="60"/>
  <c r="O193" i="68"/>
  <c r="V3" i="57"/>
  <c r="M5" i="57"/>
  <c r="M14" i="57"/>
  <c r="AD4" i="49"/>
  <c r="AC7" i="54"/>
  <c r="X19" i="50"/>
  <c r="AA14" i="50"/>
  <c r="R121" i="68"/>
  <c r="AB21" i="50"/>
  <c r="H234" i="68"/>
  <c r="N10" i="40"/>
  <c r="X11" i="49"/>
  <c r="AE4" i="60"/>
  <c r="H219" i="68"/>
  <c r="I7" i="43"/>
  <c r="AH8" i="57"/>
  <c r="H7" i="47"/>
  <c r="R91" i="68"/>
  <c r="O255" i="68"/>
  <c r="H193" i="68"/>
  <c r="K208" i="68"/>
  <c r="V20" i="57"/>
  <c r="V7" i="57"/>
  <c r="V154" i="68"/>
  <c r="Y97" i="68"/>
  <c r="Y66" i="68"/>
  <c r="I18" i="35"/>
  <c r="O257" i="68"/>
  <c r="H255" i="68"/>
  <c r="V203" i="68"/>
  <c r="R198" i="68"/>
  <c r="Y198" i="68"/>
  <c r="Y233" i="68"/>
  <c r="AI21" i="49"/>
  <c r="W11" i="55"/>
  <c r="Y94" i="68"/>
  <c r="H66" i="68"/>
  <c r="R54" i="68"/>
  <c r="AH7" i="49"/>
  <c r="K97" i="68"/>
  <c r="AC181" i="68"/>
  <c r="H18" i="39"/>
  <c r="V125" i="68"/>
  <c r="X22" i="49"/>
  <c r="AC78" i="68"/>
  <c r="I21" i="43"/>
  <c r="U22" i="49"/>
  <c r="K22" i="39"/>
  <c r="O66" i="68"/>
  <c r="R84" i="68"/>
  <c r="AC5" i="63"/>
  <c r="AG102" i="68"/>
  <c r="C102" i="68"/>
  <c r="AC19" i="32"/>
  <c r="BC19" i="32" s="1"/>
  <c r="AA7" i="63"/>
  <c r="G7" i="44"/>
  <c r="K239" i="68"/>
  <c r="R14" i="49"/>
  <c r="M9" i="46"/>
  <c r="X10" i="50"/>
  <c r="V197" i="68"/>
  <c r="O206" i="68"/>
  <c r="AA7" i="50"/>
  <c r="AA12" i="50"/>
  <c r="AA12" i="63"/>
  <c r="M21" i="43"/>
  <c r="N5" i="62"/>
  <c r="H88" i="68"/>
  <c r="K183" i="68"/>
  <c r="E22" i="42"/>
  <c r="Y182" i="68"/>
  <c r="AE11" i="49"/>
  <c r="K198" i="68"/>
  <c r="M6" i="43"/>
  <c r="R12" i="49"/>
  <c r="I5" i="44"/>
  <c r="K87" i="68"/>
  <c r="I4" i="43"/>
  <c r="I5" i="43"/>
  <c r="AB11" i="50"/>
  <c r="H11" i="44"/>
  <c r="AB11" i="63"/>
  <c r="AB3" i="63"/>
  <c r="AB3" i="50"/>
  <c r="H3" i="44"/>
  <c r="Y230" i="68"/>
  <c r="O226" i="68"/>
  <c r="Y150" i="68"/>
  <c r="AG13" i="56"/>
  <c r="V16" i="56"/>
  <c r="K154" i="68"/>
  <c r="M4" i="60"/>
  <c r="H4" i="60"/>
  <c r="D85" i="68"/>
  <c r="M6" i="60"/>
  <c r="X6" i="50"/>
  <c r="N19" i="39"/>
  <c r="M20" i="43"/>
  <c r="R230" i="68"/>
  <c r="O185" i="68"/>
  <c r="Y184" i="68"/>
  <c r="AG21" i="57"/>
  <c r="V105" i="68"/>
  <c r="H108" i="68"/>
  <c r="R41" i="68"/>
  <c r="AC9" i="62"/>
  <c r="R90" i="68"/>
  <c r="H57" i="68"/>
  <c r="R18" i="68"/>
  <c r="Y111" i="68"/>
  <c r="H203" i="68"/>
  <c r="U17" i="49"/>
  <c r="K220" i="68"/>
  <c r="H117" i="68"/>
  <c r="O108" i="68"/>
  <c r="M17" i="56"/>
  <c r="O181" i="68"/>
  <c r="AE11" i="48"/>
  <c r="AG240" i="68"/>
  <c r="H197" i="68"/>
  <c r="J24" i="42"/>
  <c r="S9" i="60"/>
  <c r="W12" i="57"/>
  <c r="AC182" i="68"/>
  <c r="I13" i="49"/>
  <c r="R40" i="68"/>
  <c r="V181" i="68"/>
  <c r="Y64" i="68"/>
  <c r="H150" i="68"/>
  <c r="R72" i="68"/>
  <c r="AC234" i="68"/>
  <c r="I8" i="43"/>
  <c r="Y132" i="68"/>
  <c r="V94" i="68"/>
  <c r="R237" i="68"/>
  <c r="Y208" i="68"/>
  <c r="W13" i="56"/>
  <c r="O74" i="68"/>
  <c r="U24" i="49"/>
  <c r="K24" i="39"/>
  <c r="AA22" i="54"/>
  <c r="AC68" i="68"/>
  <c r="N5" i="43"/>
  <c r="AC173" i="68"/>
  <c r="R17" i="49"/>
  <c r="Y181" i="68"/>
  <c r="M24" i="55"/>
  <c r="Y251" i="68"/>
  <c r="H238" i="68"/>
  <c r="U18" i="63"/>
  <c r="K18" i="40"/>
  <c r="U18" i="50"/>
  <c r="U21" i="63"/>
  <c r="U21" i="50"/>
  <c r="K21" i="40"/>
  <c r="Y239" i="68"/>
  <c r="K57" i="68"/>
  <c r="O45" i="68"/>
  <c r="R4" i="49"/>
  <c r="R251" i="68"/>
  <c r="AA11" i="50"/>
  <c r="K12" i="40"/>
  <c r="U12" i="50"/>
  <c r="U12" i="63"/>
  <c r="AH14" i="49"/>
  <c r="W18" i="57"/>
  <c r="O182" i="68"/>
  <c r="D204" i="68"/>
  <c r="X16" i="49"/>
  <c r="AA11" i="63"/>
  <c r="K15" i="40"/>
  <c r="U15" i="50"/>
  <c r="U15" i="63"/>
  <c r="R238" i="68"/>
  <c r="K165" i="68"/>
  <c r="M20" i="47"/>
  <c r="R132" i="68"/>
  <c r="R9" i="54"/>
  <c r="Y32" i="68"/>
  <c r="Y238" i="68"/>
  <c r="W17" i="56"/>
  <c r="V173" i="68"/>
  <c r="AE6" i="49"/>
  <c r="Y165" i="68"/>
  <c r="K197" i="68"/>
  <c r="AD15" i="49"/>
  <c r="Y11" i="60"/>
  <c r="AH18" i="57"/>
  <c r="W6" i="55"/>
  <c r="F9" i="47"/>
  <c r="E31" i="32" a="1"/>
  <c r="E31" i="32" s="1"/>
  <c r="N7" i="32" s="1"/>
  <c r="E30" i="32" a="1"/>
  <c r="E30" i="32" s="1"/>
  <c r="N6" i="32" s="1"/>
  <c r="E4" i="35" s="1"/>
  <c r="AB6" i="32"/>
  <c r="BB6" i="32" s="1"/>
  <c r="AB24" i="32"/>
  <c r="BB24" i="32" s="1"/>
  <c r="AB14" i="32"/>
  <c r="BB14" i="32" s="1"/>
  <c r="AB16" i="32"/>
  <c r="BB16" i="32" s="1"/>
  <c r="S21" i="49"/>
  <c r="S11" i="49"/>
  <c r="Q20" i="49"/>
  <c r="X8" i="54"/>
  <c r="X22" i="32"/>
  <c r="AX22" i="32" s="1"/>
  <c r="X13" i="32"/>
  <c r="AX13" i="32" s="1"/>
  <c r="C152" i="68"/>
  <c r="AG152" i="68"/>
  <c r="V198" i="68"/>
  <c r="O136" i="68"/>
  <c r="I11" i="54"/>
  <c r="E46" i="32" a="1"/>
  <c r="E46" i="32" s="1"/>
  <c r="N22" i="32" s="1"/>
  <c r="E20" i="49" s="1"/>
  <c r="AC13" i="32"/>
  <c r="BC13" i="32" s="1"/>
  <c r="AE18" i="49"/>
  <c r="F23" i="63"/>
  <c r="F23" i="50"/>
  <c r="F23" i="36"/>
  <c r="F19" i="63"/>
  <c r="F19" i="36"/>
  <c r="F19" i="50"/>
  <c r="AA19" i="50"/>
  <c r="AA19" i="63"/>
  <c r="G19" i="44"/>
  <c r="AG156" i="68"/>
  <c r="C156" i="68"/>
  <c r="F16" i="63"/>
  <c r="F16" i="50"/>
  <c r="F16" i="36"/>
  <c r="AA22" i="63"/>
  <c r="AA22" i="50"/>
  <c r="G22" i="44"/>
  <c r="AA16" i="50"/>
  <c r="G16" i="44"/>
  <c r="AA16" i="63"/>
  <c r="AB7" i="32"/>
  <c r="BB7" i="32" s="1"/>
  <c r="AB25" i="32"/>
  <c r="AC41" i="68"/>
  <c r="W10" i="32"/>
  <c r="AW10" i="32" s="1"/>
  <c r="W6" i="32"/>
  <c r="AW6" i="32" s="1"/>
  <c r="W15" i="32"/>
  <c r="AW15" i="32" s="1"/>
  <c r="W24" i="32"/>
  <c r="AW24" i="32" s="1"/>
  <c r="W20" i="32"/>
  <c r="AW20" i="32" s="1"/>
  <c r="F22" i="36"/>
  <c r="F22" i="63"/>
  <c r="F22" i="50"/>
  <c r="AA21" i="63"/>
  <c r="AA21" i="50"/>
  <c r="G21" i="44"/>
  <c r="AA4" i="50"/>
  <c r="G4" i="44"/>
  <c r="AA4" i="63"/>
  <c r="AD10" i="57"/>
  <c r="AA19" i="32"/>
  <c r="BA19" i="32" s="1"/>
  <c r="H13" i="47"/>
  <c r="V117" i="68"/>
  <c r="F18" i="36"/>
  <c r="F18" i="63"/>
  <c r="F18" i="50"/>
  <c r="AA17" i="63"/>
  <c r="AA17" i="50"/>
  <c r="G17" i="44"/>
  <c r="F12" i="63"/>
  <c r="F12" i="50"/>
  <c r="F12" i="36"/>
  <c r="AA13" i="63"/>
  <c r="AA13" i="50"/>
  <c r="G13" i="44"/>
  <c r="AB9" i="32"/>
  <c r="BB9" i="32" s="1"/>
  <c r="K69" i="68"/>
  <c r="Y17" i="32"/>
  <c r="AY17" i="32" s="1"/>
  <c r="Y15" i="32"/>
  <c r="AY15" i="32" s="1"/>
  <c r="V70" i="68"/>
  <c r="F13" i="50"/>
  <c r="F13" i="36"/>
  <c r="F13" i="63"/>
  <c r="F21" i="36"/>
  <c r="F21" i="63"/>
  <c r="F21" i="50"/>
  <c r="AA20" i="50"/>
  <c r="G20" i="44"/>
  <c r="AA20" i="63"/>
  <c r="G18" i="44"/>
  <c r="AA18" i="50"/>
  <c r="AA18" i="63"/>
  <c r="AD12" i="60"/>
  <c r="H81" i="68"/>
  <c r="AI13" i="57"/>
  <c r="R52" i="68"/>
  <c r="AG15" i="60"/>
  <c r="S19" i="49"/>
  <c r="R6" i="54"/>
  <c r="Z7" i="32"/>
  <c r="AZ7" i="32" s="1"/>
  <c r="Z25" i="32"/>
  <c r="AD24" i="49"/>
  <c r="G23" i="39"/>
  <c r="V8" i="32"/>
  <c r="AV8" i="32" s="1"/>
  <c r="V26" i="32"/>
  <c r="AV26" i="32" s="1"/>
  <c r="V17" i="32"/>
  <c r="AV17" i="32" s="1"/>
  <c r="AA16" i="32"/>
  <c r="BA16" i="32" s="1"/>
  <c r="K16" i="33"/>
  <c r="K118" i="68"/>
  <c r="Z5" i="32"/>
  <c r="AZ5" i="32" s="1"/>
  <c r="Z23" i="32"/>
  <c r="AZ23" i="32" s="1"/>
  <c r="V15" i="32"/>
  <c r="AV15" i="32" s="1"/>
  <c r="V6" i="32"/>
  <c r="AV6" i="32" s="1"/>
  <c r="V24" i="32"/>
  <c r="AV24" i="32" s="1"/>
  <c r="K58" i="68"/>
  <c r="Z9" i="32"/>
  <c r="AZ9" i="32" s="1"/>
  <c r="AD20" i="62"/>
  <c r="AD21" i="49"/>
  <c r="Y8" i="32"/>
  <c r="AY8" i="32" s="1"/>
  <c r="Y26" i="32"/>
  <c r="AY26" i="32" s="1"/>
  <c r="AC33" i="68"/>
  <c r="K133" i="68"/>
  <c r="Z8" i="32"/>
  <c r="AZ8" i="32" s="1"/>
  <c r="Z26" i="32"/>
  <c r="AZ26" i="32" s="1"/>
  <c r="AD16" i="62"/>
  <c r="AD10" i="49"/>
  <c r="R161" i="68"/>
  <c r="N18" i="57"/>
  <c r="R38" i="68"/>
  <c r="M20" i="54"/>
  <c r="W13" i="32"/>
  <c r="AW13" i="32" s="1"/>
  <c r="X21" i="32"/>
  <c r="AX21" i="32" s="1"/>
  <c r="X12" i="32"/>
  <c r="V205" i="68"/>
  <c r="AE12" i="60"/>
  <c r="M24" i="54"/>
  <c r="V238" i="68"/>
  <c r="M21" i="54"/>
  <c r="M10" i="55"/>
  <c r="K121" i="68"/>
  <c r="I9" i="43"/>
  <c r="O194" i="68"/>
  <c r="X13" i="63"/>
  <c r="X13" i="50"/>
  <c r="N13" i="40"/>
  <c r="Q7" i="57"/>
  <c r="Q16" i="57"/>
  <c r="AA5" i="32"/>
  <c r="BA5" i="32" s="1"/>
  <c r="AA14" i="32"/>
  <c r="BA14" i="32" s="1"/>
  <c r="AA23" i="32"/>
  <c r="BA23" i="32" s="1"/>
  <c r="R212" i="68"/>
  <c r="AE10" i="54"/>
  <c r="AE14" i="54"/>
  <c r="W15" i="54"/>
  <c r="F8" i="47"/>
  <c r="Z10" i="32"/>
  <c r="AZ10" i="32" s="1"/>
  <c r="AD6" i="49"/>
  <c r="AD17" i="49"/>
  <c r="K11" i="47"/>
  <c r="E22" i="43"/>
  <c r="O6" i="57"/>
  <c r="F3" i="39"/>
  <c r="F21" i="39"/>
  <c r="R22" i="54"/>
  <c r="R24" i="55"/>
  <c r="N23" i="34"/>
  <c r="Y62" i="68"/>
  <c r="Y10" i="32"/>
  <c r="AY10" i="32" s="1"/>
  <c r="Y19" i="32"/>
  <c r="AY19" i="32" s="1"/>
  <c r="V49" i="68"/>
  <c r="AB10" i="62"/>
  <c r="Y4" i="49"/>
  <c r="V18" i="56"/>
  <c r="K127" i="68"/>
  <c r="M12" i="55"/>
  <c r="M13" i="60"/>
  <c r="W22" i="32"/>
  <c r="AW22" i="32" s="1"/>
  <c r="W8" i="32"/>
  <c r="AW8" i="32" s="1"/>
  <c r="W26" i="32"/>
  <c r="AW26" i="32" s="1"/>
  <c r="AC11" i="49"/>
  <c r="I11" i="43"/>
  <c r="K5" i="39"/>
  <c r="U5" i="49"/>
  <c r="Q11" i="57"/>
  <c r="D86" i="68"/>
  <c r="AH14" i="56"/>
  <c r="AH5" i="57"/>
  <c r="AH23" i="56"/>
  <c r="AD24" i="56"/>
  <c r="AD11" i="57"/>
  <c r="AD20" i="57"/>
  <c r="AG4" i="60"/>
  <c r="AE12" i="54"/>
  <c r="K22" i="33"/>
  <c r="AE19" i="54"/>
  <c r="S7" i="60"/>
  <c r="Y14" i="48"/>
  <c r="Y23" i="48"/>
  <c r="E17" i="43"/>
  <c r="Y5" i="62"/>
  <c r="R5" i="55"/>
  <c r="N11" i="56"/>
  <c r="N20" i="57"/>
  <c r="K17" i="55"/>
  <c r="O40" i="68"/>
  <c r="AG11" i="60"/>
  <c r="AB24" i="62"/>
  <c r="E9" i="43"/>
  <c r="Y12" i="49"/>
  <c r="V13" i="57"/>
  <c r="V9" i="57"/>
  <c r="V23" i="57"/>
  <c r="S12" i="56"/>
  <c r="M11" i="54"/>
  <c r="AC23" i="49"/>
  <c r="I23" i="43"/>
  <c r="AD3" i="60"/>
  <c r="R151" i="68"/>
  <c r="AC22" i="32"/>
  <c r="BC22" i="32" s="1"/>
  <c r="AC9" i="32"/>
  <c r="BC9" i="32" s="1"/>
  <c r="AC18" i="32"/>
  <c r="BC18" i="32" s="1"/>
  <c r="AC5" i="32"/>
  <c r="BC5" i="32" s="1"/>
  <c r="AC14" i="32"/>
  <c r="BC14" i="32" s="1"/>
  <c r="AC23" i="32"/>
  <c r="BC23" i="32" s="1"/>
  <c r="AB17" i="32"/>
  <c r="BB17" i="32" s="1"/>
  <c r="AB15" i="32"/>
  <c r="BB15" i="32" s="1"/>
  <c r="I21" i="46"/>
  <c r="AD4" i="57"/>
  <c r="AE3" i="55"/>
  <c r="Y151" i="68"/>
  <c r="D167" i="68"/>
  <c r="H8" i="47"/>
  <c r="I13" i="46"/>
  <c r="Z17" i="32"/>
  <c r="AZ17" i="32" s="1"/>
  <c r="Z16" i="32"/>
  <c r="AZ16" i="32" s="1"/>
  <c r="AD18" i="62"/>
  <c r="Y155" i="68"/>
  <c r="P5" i="54"/>
  <c r="S21" i="60"/>
  <c r="S10" i="60"/>
  <c r="K9" i="55"/>
  <c r="I12" i="54"/>
  <c r="V13" i="32"/>
  <c r="AV13" i="32" s="1"/>
  <c r="V22" i="32"/>
  <c r="AV22" i="32" s="1"/>
  <c r="R48" i="68"/>
  <c r="K31" i="68"/>
  <c r="AC49" i="68"/>
  <c r="R178" i="68"/>
  <c r="E15" i="43"/>
  <c r="E8" i="43"/>
  <c r="V10" i="57"/>
  <c r="S16" i="57"/>
  <c r="M22" i="46"/>
  <c r="K6" i="60"/>
  <c r="W11" i="32"/>
  <c r="AW11" i="32" s="1"/>
  <c r="AH20" i="57"/>
  <c r="AH6" i="57"/>
  <c r="AI24" i="57"/>
  <c r="AD9" i="57"/>
  <c r="AD21" i="57"/>
  <c r="AD6" i="57"/>
  <c r="AD14" i="56"/>
  <c r="AD23" i="56"/>
  <c r="AE20" i="55"/>
  <c r="AE18" i="55"/>
  <c r="R10" i="54"/>
  <c r="H12" i="47"/>
  <c r="K18" i="60"/>
  <c r="AC40" i="68"/>
  <c r="Z14" i="32"/>
  <c r="AZ14" i="32" s="1"/>
  <c r="AF3" i="49"/>
  <c r="Y13" i="62"/>
  <c r="R19" i="54"/>
  <c r="S3" i="60"/>
  <c r="S17" i="60"/>
  <c r="N14" i="57"/>
  <c r="L15" i="57"/>
  <c r="K7" i="60"/>
  <c r="K23" i="55"/>
  <c r="V21" i="32"/>
  <c r="AV21" i="32" s="1"/>
  <c r="V12" i="32"/>
  <c r="BF9" i="32"/>
  <c r="H18" i="54"/>
  <c r="K38" i="68"/>
  <c r="H49" i="68"/>
  <c r="H3" i="55"/>
  <c r="Y9" i="62"/>
  <c r="AB17" i="48"/>
  <c r="Y21" i="49"/>
  <c r="E24" i="43"/>
  <c r="E11" i="43"/>
  <c r="V19" i="57"/>
  <c r="P15" i="55"/>
  <c r="P24" i="55"/>
  <c r="V134" i="68"/>
  <c r="H18" i="57"/>
  <c r="Y55" i="68"/>
  <c r="F14" i="54"/>
  <c r="F14" i="46"/>
  <c r="U11" i="49"/>
  <c r="K11" i="39"/>
  <c r="AD16" i="56"/>
  <c r="W3" i="48"/>
  <c r="K176" i="68"/>
  <c r="R176" i="68"/>
  <c r="R133" i="68"/>
  <c r="Y52" i="68"/>
  <c r="AC12" i="32"/>
  <c r="AC21" i="32"/>
  <c r="BC21" i="32" s="1"/>
  <c r="AI11" i="57"/>
  <c r="AD20" i="60"/>
  <c r="AD15" i="57"/>
  <c r="AD22" i="57"/>
  <c r="AG22" i="60"/>
  <c r="AE17" i="54"/>
  <c r="K21" i="33"/>
  <c r="AE23" i="54"/>
  <c r="S24" i="49"/>
  <c r="S16" i="49"/>
  <c r="V40" i="68"/>
  <c r="Z6" i="32"/>
  <c r="AZ6" i="32" s="1"/>
  <c r="Z15" i="32"/>
  <c r="AZ15" i="32" s="1"/>
  <c r="Z24" i="32"/>
  <c r="AZ24" i="32" s="1"/>
  <c r="AD23" i="49"/>
  <c r="AD4" i="62"/>
  <c r="J22" i="43"/>
  <c r="AD22" i="48"/>
  <c r="AB7" i="56"/>
  <c r="AB9" i="57"/>
  <c r="Y17" i="48"/>
  <c r="Y16" i="48"/>
  <c r="Y6" i="62"/>
  <c r="R6" i="55"/>
  <c r="L7" i="56"/>
  <c r="L16" i="57"/>
  <c r="K10" i="55"/>
  <c r="K13" i="46"/>
  <c r="H9" i="54"/>
  <c r="H23" i="54"/>
  <c r="O53" i="68"/>
  <c r="AC53" i="68"/>
  <c r="Y12" i="32"/>
  <c r="V20" i="32"/>
  <c r="AV20" i="32" s="1"/>
  <c r="V11" i="32"/>
  <c r="AV11" i="32" s="1"/>
  <c r="H16" i="46"/>
  <c r="H21" i="54"/>
  <c r="H14" i="46"/>
  <c r="Y46" i="68"/>
  <c r="Y48" i="68"/>
  <c r="V41" i="68"/>
  <c r="AG18" i="57"/>
  <c r="AG6" i="57"/>
  <c r="AB5" i="62"/>
  <c r="E15" i="42"/>
  <c r="Y14" i="49"/>
  <c r="P19" i="55"/>
  <c r="P11" i="55"/>
  <c r="P10" i="55"/>
  <c r="V112" i="68"/>
  <c r="M20" i="60"/>
  <c r="W19" i="32"/>
  <c r="AW19" i="32" s="1"/>
  <c r="W16" i="32"/>
  <c r="AW16" i="32" s="1"/>
  <c r="W9" i="32"/>
  <c r="AW9" i="32" s="1"/>
  <c r="W18" i="32"/>
  <c r="AW18" i="32" s="1"/>
  <c r="W5" i="32"/>
  <c r="AW5" i="32" s="1"/>
  <c r="W14" i="32"/>
  <c r="AW14" i="32" s="1"/>
  <c r="W23" i="32"/>
  <c r="AW23" i="32" s="1"/>
  <c r="F23" i="54"/>
  <c r="F23" i="46"/>
  <c r="AC17" i="49"/>
  <c r="I17" i="43"/>
  <c r="AH7" i="56"/>
  <c r="AH9" i="56"/>
  <c r="AD17" i="57"/>
  <c r="AD13" i="57"/>
  <c r="Y133" i="68"/>
  <c r="K124" i="68"/>
  <c r="R124" i="68"/>
  <c r="AA9" i="32"/>
  <c r="BA9" i="32" s="1"/>
  <c r="AA6" i="32"/>
  <c r="BA6" i="32" s="1"/>
  <c r="AA24" i="32"/>
  <c r="BA24" i="32" s="1"/>
  <c r="AH12" i="57"/>
  <c r="AI4" i="57"/>
  <c r="AI22" i="57"/>
  <c r="AH19" i="56"/>
  <c r="AD3" i="56"/>
  <c r="AD18" i="57"/>
  <c r="AD8" i="57"/>
  <c r="K192" i="68"/>
  <c r="R192" i="68"/>
  <c r="H178" i="68"/>
  <c r="AE24" i="55"/>
  <c r="AE6" i="54"/>
  <c r="AE7" i="54"/>
  <c r="I14" i="39"/>
  <c r="R148" i="68"/>
  <c r="K20" i="60"/>
  <c r="Y57" i="68"/>
  <c r="F4" i="46"/>
  <c r="AH3" i="57"/>
  <c r="AH21" i="57"/>
  <c r="AH10" i="56"/>
  <c r="J3" i="43"/>
  <c r="AD11" i="62"/>
  <c r="J9" i="43"/>
  <c r="AD13" i="49"/>
  <c r="J16" i="43"/>
  <c r="Y19" i="62"/>
  <c r="AB23" i="57"/>
  <c r="Y10" i="49"/>
  <c r="Y3" i="49"/>
  <c r="S8" i="60"/>
  <c r="F18" i="39"/>
  <c r="H18" i="47"/>
  <c r="H23" i="47"/>
  <c r="H97" i="68"/>
  <c r="N3" i="57"/>
  <c r="N21" i="56"/>
  <c r="N17" i="57"/>
  <c r="N4" i="56"/>
  <c r="N13" i="56"/>
  <c r="N22" i="57"/>
  <c r="K11" i="55"/>
  <c r="R62" i="68"/>
  <c r="F23" i="62"/>
  <c r="H19" i="46"/>
  <c r="I5" i="54"/>
  <c r="AG9" i="56"/>
  <c r="AG17" i="57"/>
  <c r="O173" i="68"/>
  <c r="V180" i="68"/>
  <c r="U9" i="56"/>
  <c r="U5" i="57"/>
  <c r="U14" i="57"/>
  <c r="O184" i="68"/>
  <c r="Q21" i="60"/>
  <c r="F22" i="47"/>
  <c r="Q14" i="60"/>
  <c r="M18" i="46"/>
  <c r="AC8" i="49"/>
  <c r="AG15" i="57"/>
  <c r="AG24" i="56"/>
  <c r="F18" i="43"/>
  <c r="Y12" i="56"/>
  <c r="Y4" i="57"/>
  <c r="Y22" i="56"/>
  <c r="V15" i="57"/>
  <c r="V14" i="56"/>
  <c r="V22" i="57"/>
  <c r="H13" i="54"/>
  <c r="H12" i="55"/>
  <c r="AB16" i="55"/>
  <c r="I21" i="63"/>
  <c r="I21" i="50"/>
  <c r="I21" i="36"/>
  <c r="K24" i="44"/>
  <c r="AE24" i="50"/>
  <c r="AE24" i="63"/>
  <c r="AE17" i="50"/>
  <c r="K17" i="44"/>
  <c r="AE17" i="63"/>
  <c r="N3" i="63"/>
  <c r="N3" i="50"/>
  <c r="N3" i="36"/>
  <c r="N23" i="63"/>
  <c r="N23" i="50"/>
  <c r="N23" i="36"/>
  <c r="H204" i="68"/>
  <c r="AG203" i="68"/>
  <c r="C203" i="68"/>
  <c r="AG197" i="68"/>
  <c r="C197" i="68"/>
  <c r="D197" i="68" s="1"/>
  <c r="Y24" i="63"/>
  <c r="E24" i="44"/>
  <c r="Y24" i="50"/>
  <c r="C20" i="68"/>
  <c r="AG20" i="68"/>
  <c r="AC9" i="50"/>
  <c r="I9" i="44"/>
  <c r="AC9" i="63"/>
  <c r="AC22" i="63"/>
  <c r="AC22" i="50"/>
  <c r="I22" i="44"/>
  <c r="AG10" i="57"/>
  <c r="AG19" i="57"/>
  <c r="AE9" i="49"/>
  <c r="Y20" i="57"/>
  <c r="N21" i="34"/>
  <c r="N24" i="34"/>
  <c r="F11" i="57"/>
  <c r="F21" i="57"/>
  <c r="H149" i="68"/>
  <c r="AA23" i="54"/>
  <c r="I24" i="50"/>
  <c r="I24" i="36"/>
  <c r="I24" i="63"/>
  <c r="AE22" i="63"/>
  <c r="AE22" i="50"/>
  <c r="K22" i="44"/>
  <c r="N24" i="36"/>
  <c r="N24" i="63"/>
  <c r="N24" i="50"/>
  <c r="Y6" i="63"/>
  <c r="Y6" i="50"/>
  <c r="E6" i="44"/>
  <c r="AC10" i="63"/>
  <c r="AC10" i="50"/>
  <c r="I10" i="44"/>
  <c r="AC24" i="63"/>
  <c r="I24" i="44"/>
  <c r="AC24" i="50"/>
  <c r="AG5" i="56"/>
  <c r="AE19" i="49"/>
  <c r="AC201" i="68"/>
  <c r="Y3" i="57"/>
  <c r="Y7" i="57"/>
  <c r="N16" i="62"/>
  <c r="O149" i="68"/>
  <c r="X13" i="55"/>
  <c r="N18" i="47"/>
  <c r="I6" i="63"/>
  <c r="I6" i="50"/>
  <c r="I6" i="36"/>
  <c r="AG202" i="68"/>
  <c r="C202" i="68"/>
  <c r="AE3" i="63"/>
  <c r="AE3" i="50"/>
  <c r="K3" i="44"/>
  <c r="N4" i="63"/>
  <c r="N4" i="50"/>
  <c r="N4" i="36"/>
  <c r="AC204" i="68"/>
  <c r="AG126" i="68"/>
  <c r="C126" i="68"/>
  <c r="AC12" i="63"/>
  <c r="AC12" i="50"/>
  <c r="I12" i="44"/>
  <c r="I11" i="44"/>
  <c r="AC11" i="50"/>
  <c r="AC11" i="63"/>
  <c r="AG4" i="57"/>
  <c r="AE16" i="49"/>
  <c r="K20" i="43"/>
  <c r="K170" i="68"/>
  <c r="H24" i="55"/>
  <c r="H8" i="54"/>
  <c r="X16" i="32"/>
  <c r="AX16" i="32" s="1"/>
  <c r="X7" i="32"/>
  <c r="AX7" i="32" s="1"/>
  <c r="X25" i="32"/>
  <c r="X11" i="32"/>
  <c r="AX11" i="32" s="1"/>
  <c r="X20" i="32"/>
  <c r="AX20" i="32" s="1"/>
  <c r="AG22" i="68"/>
  <c r="J22" i="68"/>
  <c r="K30" i="68" s="1"/>
  <c r="AE14" i="63"/>
  <c r="AE14" i="50"/>
  <c r="K14" i="44"/>
  <c r="AE6" i="63"/>
  <c r="AE6" i="50"/>
  <c r="K6" i="44"/>
  <c r="AC24" i="55"/>
  <c r="N7" i="63"/>
  <c r="N7" i="50"/>
  <c r="N7" i="36"/>
  <c r="AC16" i="63"/>
  <c r="AC16" i="50"/>
  <c r="I16" i="44"/>
  <c r="AC6" i="63"/>
  <c r="I6" i="44"/>
  <c r="AC6" i="50"/>
  <c r="AG11" i="56"/>
  <c r="K7" i="43"/>
  <c r="Y24" i="56"/>
  <c r="Y19" i="57"/>
  <c r="V8" i="57"/>
  <c r="V6" i="56"/>
  <c r="V24" i="57"/>
  <c r="H7" i="55"/>
  <c r="AA13" i="54"/>
  <c r="AG173" i="68"/>
  <c r="C173" i="68"/>
  <c r="D173" i="68" s="1"/>
  <c r="AE15" i="63"/>
  <c r="AE15" i="50"/>
  <c r="K15" i="44"/>
  <c r="AE19" i="63"/>
  <c r="AE19" i="50"/>
  <c r="K19" i="44"/>
  <c r="AG140" i="68"/>
  <c r="C140" i="68"/>
  <c r="N9" i="63"/>
  <c r="N9" i="50"/>
  <c r="N9" i="36"/>
  <c r="E9" i="44"/>
  <c r="Y9" i="63"/>
  <c r="Y9" i="50"/>
  <c r="AC17" i="63"/>
  <c r="AC17" i="50"/>
  <c r="I17" i="44"/>
  <c r="AC15" i="50"/>
  <c r="I15" i="44"/>
  <c r="AC15" i="63"/>
  <c r="H198" i="68"/>
  <c r="K78" i="68"/>
  <c r="AG7" i="57"/>
  <c r="H14" i="55"/>
  <c r="F8" i="56"/>
  <c r="F17" i="57"/>
  <c r="I15" i="63"/>
  <c r="I15" i="50"/>
  <c r="I15" i="36"/>
  <c r="AE18" i="63"/>
  <c r="AE18" i="50"/>
  <c r="K18" i="44"/>
  <c r="AE23" i="63"/>
  <c r="K23" i="44"/>
  <c r="AE23" i="50"/>
  <c r="N6" i="63"/>
  <c r="N6" i="50"/>
  <c r="N6" i="36"/>
  <c r="N10" i="63"/>
  <c r="N10" i="50"/>
  <c r="N10" i="36"/>
  <c r="Y3" i="50"/>
  <c r="E3" i="44"/>
  <c r="Y3" i="63"/>
  <c r="AC4" i="63"/>
  <c r="AC4" i="50"/>
  <c r="I4" i="44"/>
  <c r="I20" i="44"/>
  <c r="AC20" i="50"/>
  <c r="AC20" i="63"/>
  <c r="K202" i="68"/>
  <c r="Y18" i="49"/>
  <c r="E18" i="43"/>
  <c r="Y14" i="62"/>
  <c r="Y4" i="60"/>
  <c r="X4" i="55"/>
  <c r="Q4" i="60"/>
  <c r="P4" i="55"/>
  <c r="AD16" i="57"/>
  <c r="AB4" i="54"/>
  <c r="H4" i="33"/>
  <c r="AB3" i="54"/>
  <c r="H3" i="33"/>
  <c r="AB14" i="54"/>
  <c r="H14" i="33"/>
  <c r="AD21" i="60"/>
  <c r="AB21" i="55"/>
  <c r="AC14" i="57"/>
  <c r="AC14" i="56"/>
  <c r="AC23" i="57"/>
  <c r="AC23" i="56"/>
  <c r="AC17" i="57"/>
  <c r="AC17" i="56"/>
  <c r="AC20" i="57"/>
  <c r="AC20" i="56"/>
  <c r="AA7" i="54"/>
  <c r="G7" i="33"/>
  <c r="AC10" i="60"/>
  <c r="AA10" i="55"/>
  <c r="AC13" i="60"/>
  <c r="AA13" i="55"/>
  <c r="V7" i="60"/>
  <c r="U7" i="55"/>
  <c r="V8" i="60"/>
  <c r="U8" i="55"/>
  <c r="V20" i="60"/>
  <c r="U20" i="55"/>
  <c r="Y16" i="57"/>
  <c r="Y16" i="56"/>
  <c r="W3" i="49"/>
  <c r="M3" i="39"/>
  <c r="W15" i="62"/>
  <c r="W15" i="48"/>
  <c r="M15" i="38"/>
  <c r="W11" i="49"/>
  <c r="M11" i="39"/>
  <c r="W17" i="49"/>
  <c r="M17" i="39"/>
  <c r="W16" i="55"/>
  <c r="Q20" i="60"/>
  <c r="P20" i="55"/>
  <c r="N10" i="62"/>
  <c r="N10" i="48"/>
  <c r="N10" i="34"/>
  <c r="N9" i="49"/>
  <c r="N9" i="35"/>
  <c r="N5" i="49"/>
  <c r="N5" i="35"/>
  <c r="N4" i="49"/>
  <c r="N4" i="35"/>
  <c r="N22" i="49"/>
  <c r="N22" i="35"/>
  <c r="N7" i="57"/>
  <c r="N7" i="56"/>
  <c r="N9" i="57"/>
  <c r="N9" i="56"/>
  <c r="K16" i="54"/>
  <c r="K16" i="46"/>
  <c r="I13" i="60"/>
  <c r="I13" i="55"/>
  <c r="I5" i="60"/>
  <c r="I5" i="55"/>
  <c r="F10" i="60"/>
  <c r="F10" i="55"/>
  <c r="AG9" i="60"/>
  <c r="AE9" i="55"/>
  <c r="V16" i="57"/>
  <c r="J20" i="42"/>
  <c r="AD19" i="49"/>
  <c r="J19" i="43"/>
  <c r="AD11" i="49"/>
  <c r="J11" i="43"/>
  <c r="AD14" i="49"/>
  <c r="J14" i="43"/>
  <c r="J17" i="43"/>
  <c r="Y6" i="49"/>
  <c r="E6" i="43"/>
  <c r="S4" i="60"/>
  <c r="R4" i="55"/>
  <c r="N23" i="62"/>
  <c r="N23" i="48"/>
  <c r="K14" i="60"/>
  <c r="K14" i="55"/>
  <c r="H15" i="60"/>
  <c r="H15" i="55"/>
  <c r="H19" i="60"/>
  <c r="H19" i="55"/>
  <c r="H11" i="54"/>
  <c r="H11" i="46"/>
  <c r="M9" i="54"/>
  <c r="M23" i="54"/>
  <c r="M23" i="46"/>
  <c r="M13" i="55"/>
  <c r="AB13" i="54"/>
  <c r="H13" i="33"/>
  <c r="AD23" i="60"/>
  <c r="AB23" i="55"/>
  <c r="AC18" i="57"/>
  <c r="AC18" i="56"/>
  <c r="AA8" i="54"/>
  <c r="G8" i="33"/>
  <c r="AA11" i="54"/>
  <c r="G11" i="33"/>
  <c r="U13" i="54"/>
  <c r="K13" i="47"/>
  <c r="V9" i="60"/>
  <c r="U9" i="55"/>
  <c r="V23" i="60"/>
  <c r="U23" i="55"/>
  <c r="W4" i="49"/>
  <c r="M4" i="39"/>
  <c r="W18" i="55"/>
  <c r="M12" i="47"/>
  <c r="W12" i="54"/>
  <c r="Q6" i="60"/>
  <c r="P6" i="55"/>
  <c r="P23" i="54"/>
  <c r="F23" i="47"/>
  <c r="N6" i="62"/>
  <c r="N6" i="48"/>
  <c r="N6" i="34"/>
  <c r="N15" i="62"/>
  <c r="N15" i="48"/>
  <c r="N15" i="34"/>
  <c r="N8" i="49"/>
  <c r="N8" i="35"/>
  <c r="N7" i="49"/>
  <c r="N7" i="35"/>
  <c r="K18" i="54"/>
  <c r="K18" i="46"/>
  <c r="I18" i="60"/>
  <c r="I18" i="55"/>
  <c r="F22" i="54"/>
  <c r="F22" i="46"/>
  <c r="AI14" i="57"/>
  <c r="AH14" i="57"/>
  <c r="AG20" i="57"/>
  <c r="AG20" i="56"/>
  <c r="AD5" i="60"/>
  <c r="AB5" i="55"/>
  <c r="AB16" i="54"/>
  <c r="H16" i="33"/>
  <c r="AC11" i="57"/>
  <c r="AC11" i="56"/>
  <c r="AC9" i="60"/>
  <c r="AA9" i="55"/>
  <c r="AC5" i="60"/>
  <c r="AA5" i="55"/>
  <c r="AA14" i="54"/>
  <c r="G14" i="33"/>
  <c r="U15" i="54"/>
  <c r="K15" i="47"/>
  <c r="U16" i="54"/>
  <c r="K16" i="47"/>
  <c r="Y13" i="57"/>
  <c r="Y13" i="56"/>
  <c r="Y5" i="57"/>
  <c r="Y5" i="56"/>
  <c r="Y23" i="57"/>
  <c r="Y23" i="56"/>
  <c r="W21" i="49"/>
  <c r="M21" i="39"/>
  <c r="M23" i="47"/>
  <c r="W23" i="54"/>
  <c r="W14" i="55"/>
  <c r="W10" i="55"/>
  <c r="U21" i="62"/>
  <c r="U21" i="48"/>
  <c r="K21" i="38"/>
  <c r="Q3" i="60"/>
  <c r="P3" i="55"/>
  <c r="F4" i="47"/>
  <c r="P4" i="54"/>
  <c r="P21" i="54"/>
  <c r="F21" i="47"/>
  <c r="N18" i="62"/>
  <c r="N18" i="48"/>
  <c r="N18" i="34"/>
  <c r="N15" i="49"/>
  <c r="N15" i="35"/>
  <c r="N11" i="49"/>
  <c r="N11" i="35"/>
  <c r="N14" i="62"/>
  <c r="N14" i="48"/>
  <c r="N14" i="34"/>
  <c r="N10" i="49"/>
  <c r="N10" i="35"/>
  <c r="N16" i="57"/>
  <c r="N16" i="56"/>
  <c r="K21" i="46"/>
  <c r="K21" i="54"/>
  <c r="I16" i="46"/>
  <c r="F4" i="60"/>
  <c r="F4" i="55"/>
  <c r="F18" i="54"/>
  <c r="F18" i="46"/>
  <c r="AD19" i="57"/>
  <c r="AD19" i="56"/>
  <c r="AG3" i="60"/>
  <c r="AG5" i="60"/>
  <c r="AE5" i="55"/>
  <c r="Y11" i="62"/>
  <c r="Y11" i="48"/>
  <c r="E11" i="42"/>
  <c r="J18" i="42"/>
  <c r="AB11" i="62"/>
  <c r="H11" i="42"/>
  <c r="AB11" i="48"/>
  <c r="AB12" i="62"/>
  <c r="AB12" i="48"/>
  <c r="H12" i="42"/>
  <c r="K9" i="60"/>
  <c r="K5" i="54"/>
  <c r="K5" i="46"/>
  <c r="F7" i="62"/>
  <c r="F7" i="48"/>
  <c r="F7" i="34"/>
  <c r="AE23" i="62"/>
  <c r="AE23" i="48"/>
  <c r="K23" i="42"/>
  <c r="V4" i="57"/>
  <c r="V4" i="56"/>
  <c r="AB19" i="54"/>
  <c r="H19" i="33"/>
  <c r="AC4" i="60"/>
  <c r="AA4" i="55"/>
  <c r="W8" i="49"/>
  <c r="M8" i="39"/>
  <c r="N11" i="62"/>
  <c r="N11" i="48"/>
  <c r="N11" i="34"/>
  <c r="AB6" i="54"/>
  <c r="H6" i="33"/>
  <c r="AB10" i="54"/>
  <c r="H10" i="33"/>
  <c r="AC5" i="57"/>
  <c r="AC5" i="56"/>
  <c r="AC3" i="57"/>
  <c r="AC3" i="56"/>
  <c r="AC12" i="57"/>
  <c r="AC12" i="56"/>
  <c r="AA18" i="54"/>
  <c r="G18" i="33"/>
  <c r="AC3" i="60"/>
  <c r="AA3" i="55"/>
  <c r="V18" i="60"/>
  <c r="U18" i="55"/>
  <c r="V19" i="60"/>
  <c r="U19" i="55"/>
  <c r="V11" i="60"/>
  <c r="U11" i="55"/>
  <c r="Y21" i="57"/>
  <c r="Y21" i="56"/>
  <c r="W22" i="49"/>
  <c r="M22" i="39"/>
  <c r="W18" i="49"/>
  <c r="M18" i="39"/>
  <c r="W5" i="54"/>
  <c r="M5" i="47"/>
  <c r="W3" i="55"/>
  <c r="M19" i="47"/>
  <c r="W19" i="54"/>
  <c r="R7" i="54"/>
  <c r="Q7" i="60"/>
  <c r="P7" i="55"/>
  <c r="N4" i="62"/>
  <c r="N4" i="48"/>
  <c r="N4" i="34"/>
  <c r="N18" i="49"/>
  <c r="N18" i="35"/>
  <c r="N14" i="49"/>
  <c r="N14" i="35"/>
  <c r="N17" i="62"/>
  <c r="N17" i="48"/>
  <c r="N17" i="34"/>
  <c r="N13" i="49"/>
  <c r="N13" i="35"/>
  <c r="N5" i="57"/>
  <c r="N5" i="56"/>
  <c r="K20" i="46"/>
  <c r="K20" i="54"/>
  <c r="I7" i="54"/>
  <c r="I7" i="46"/>
  <c r="I9" i="54"/>
  <c r="I9" i="46"/>
  <c r="I22" i="60"/>
  <c r="I22" i="55"/>
  <c r="F8" i="54"/>
  <c r="F8" i="46"/>
  <c r="AG8" i="57"/>
  <c r="AG8" i="56"/>
  <c r="AD12" i="57"/>
  <c r="AD12" i="56"/>
  <c r="AD9" i="56"/>
  <c r="AD23" i="57"/>
  <c r="AE9" i="54"/>
  <c r="K9" i="33"/>
  <c r="N14" i="56"/>
  <c r="K8" i="60"/>
  <c r="K8" i="55"/>
  <c r="H10" i="60"/>
  <c r="H10" i="55"/>
  <c r="H6" i="60"/>
  <c r="H6" i="55"/>
  <c r="H20" i="60"/>
  <c r="H20" i="55"/>
  <c r="F12" i="62"/>
  <c r="F12" i="48"/>
  <c r="F12" i="34"/>
  <c r="H22" i="54"/>
  <c r="H22" i="46"/>
  <c r="Y23" i="60"/>
  <c r="X23" i="55"/>
  <c r="Q16" i="60"/>
  <c r="P16" i="55"/>
  <c r="F7" i="47"/>
  <c r="P7" i="54"/>
  <c r="M10" i="60"/>
  <c r="N24" i="62"/>
  <c r="N24" i="48"/>
  <c r="AD9" i="60"/>
  <c r="AB9" i="55"/>
  <c r="AB20" i="54"/>
  <c r="H20" i="33"/>
  <c r="AD17" i="60"/>
  <c r="AB17" i="55"/>
  <c r="AD15" i="60"/>
  <c r="AB15" i="55"/>
  <c r="AC7" i="57"/>
  <c r="AC7" i="56"/>
  <c r="AC8" i="57"/>
  <c r="AC8" i="56"/>
  <c r="AA6" i="54"/>
  <c r="G6" i="33"/>
  <c r="AA12" i="54"/>
  <c r="G12" i="33"/>
  <c r="AA20" i="54"/>
  <c r="G20" i="33"/>
  <c r="V4" i="60"/>
  <c r="U4" i="55"/>
  <c r="V21" i="60"/>
  <c r="U21" i="55"/>
  <c r="U22" i="54"/>
  <c r="K22" i="47"/>
  <c r="V14" i="60"/>
  <c r="U14" i="55"/>
  <c r="Y11" i="57"/>
  <c r="Y11" i="56"/>
  <c r="W13" i="49"/>
  <c r="M13" i="39"/>
  <c r="W15" i="49"/>
  <c r="M15" i="39"/>
  <c r="W21" i="54"/>
  <c r="M21" i="47"/>
  <c r="W6" i="54"/>
  <c r="M6" i="47"/>
  <c r="W22" i="55"/>
  <c r="N9" i="62"/>
  <c r="N9" i="48"/>
  <c r="N9" i="34"/>
  <c r="N21" i="49"/>
  <c r="N21" i="35"/>
  <c r="N17" i="49"/>
  <c r="N17" i="35"/>
  <c r="N20" i="62"/>
  <c r="N20" i="48"/>
  <c r="N20" i="34"/>
  <c r="N6" i="57"/>
  <c r="N6" i="56"/>
  <c r="N24" i="57"/>
  <c r="N24" i="56"/>
  <c r="K4" i="60"/>
  <c r="K4" i="55"/>
  <c r="I10" i="54"/>
  <c r="I10" i="46"/>
  <c r="I15" i="60"/>
  <c r="I15" i="55"/>
  <c r="I3" i="54"/>
  <c r="I3" i="46"/>
  <c r="I17" i="60"/>
  <c r="I17" i="55"/>
  <c r="F7" i="60"/>
  <c r="F7" i="55"/>
  <c r="F20" i="54"/>
  <c r="F20" i="46"/>
  <c r="F9" i="60"/>
  <c r="F9" i="55"/>
  <c r="AD7" i="57"/>
  <c r="AD7" i="56"/>
  <c r="AG16" i="60"/>
  <c r="AE16" i="55"/>
  <c r="V12" i="57"/>
  <c r="V12" i="56"/>
  <c r="V17" i="57"/>
  <c r="V17" i="56"/>
  <c r="AD22" i="49"/>
  <c r="AD12" i="49"/>
  <c r="J12" i="43"/>
  <c r="AB18" i="62"/>
  <c r="AB18" i="48"/>
  <c r="H18" i="42"/>
  <c r="Y17" i="62"/>
  <c r="R15" i="54"/>
  <c r="H15" i="47"/>
  <c r="S6" i="60"/>
  <c r="K10" i="60"/>
  <c r="K3" i="60"/>
  <c r="K3" i="55"/>
  <c r="K12" i="54"/>
  <c r="K12" i="46"/>
  <c r="H16" i="54"/>
  <c r="H21" i="46"/>
  <c r="Y15" i="62"/>
  <c r="Y15" i="48"/>
  <c r="Y16" i="49"/>
  <c r="E16" i="43"/>
  <c r="Q18" i="60"/>
  <c r="P18" i="55"/>
  <c r="M8" i="60"/>
  <c r="M8" i="55"/>
  <c r="AD8" i="60"/>
  <c r="AB8" i="55"/>
  <c r="AC10" i="57"/>
  <c r="AC10" i="56"/>
  <c r="AC9" i="57"/>
  <c r="AC9" i="56"/>
  <c r="AA16" i="54"/>
  <c r="G16" i="33"/>
  <c r="U12" i="54"/>
  <c r="K12" i="47"/>
  <c r="I19" i="60"/>
  <c r="I19" i="55"/>
  <c r="I8" i="60"/>
  <c r="I8" i="55"/>
  <c r="F11" i="54"/>
  <c r="F11" i="46"/>
  <c r="F15" i="60"/>
  <c r="F15" i="55"/>
  <c r="AE4" i="55"/>
  <c r="AE22" i="54"/>
  <c r="E5" i="42"/>
  <c r="N15" i="57"/>
  <c r="N15" i="56"/>
  <c r="Y7" i="49"/>
  <c r="E7" i="43"/>
  <c r="Y18" i="60"/>
  <c r="X18" i="55"/>
  <c r="M21" i="60"/>
  <c r="M21" i="55"/>
  <c r="AE5" i="62"/>
  <c r="AE5" i="48"/>
  <c r="K5" i="42"/>
  <c r="AI18" i="57"/>
  <c r="AD11" i="60"/>
  <c r="AB11" i="55"/>
  <c r="AD22" i="60"/>
  <c r="AB22" i="55"/>
  <c r="AB7" i="54"/>
  <c r="H7" i="33"/>
  <c r="AD18" i="60"/>
  <c r="AB18" i="55"/>
  <c r="AC16" i="57"/>
  <c r="AC16" i="56"/>
  <c r="AC19" i="57"/>
  <c r="AC19" i="56"/>
  <c r="AC15" i="57"/>
  <c r="AC15" i="56"/>
  <c r="AC24" i="57"/>
  <c r="AC24" i="56"/>
  <c r="AA15" i="54"/>
  <c r="G15" i="33"/>
  <c r="AA21" i="54"/>
  <c r="G21" i="33"/>
  <c r="V10" i="60"/>
  <c r="U10" i="55"/>
  <c r="U5" i="54"/>
  <c r="K5" i="47"/>
  <c r="V3" i="60"/>
  <c r="U3" i="55"/>
  <c r="Y15" i="57"/>
  <c r="Y15" i="56"/>
  <c r="W20" i="49"/>
  <c r="M20" i="39"/>
  <c r="W14" i="49"/>
  <c r="M14" i="39"/>
  <c r="M13" i="47"/>
  <c r="W13" i="54"/>
  <c r="R14" i="54"/>
  <c r="H14" i="47"/>
  <c r="Q17" i="60"/>
  <c r="P17" i="55"/>
  <c r="P12" i="54"/>
  <c r="F12" i="47"/>
  <c r="Q13" i="60"/>
  <c r="P13" i="55"/>
  <c r="N24" i="49"/>
  <c r="N24" i="35"/>
  <c r="N22" i="62"/>
  <c r="N20" i="49"/>
  <c r="N20" i="35"/>
  <c r="K9" i="54"/>
  <c r="K9" i="46"/>
  <c r="I6" i="54"/>
  <c r="I6" i="46"/>
  <c r="F5" i="54"/>
  <c r="F5" i="46"/>
  <c r="AD3" i="57"/>
  <c r="AD9" i="49"/>
  <c r="AD16" i="49"/>
  <c r="S13" i="60"/>
  <c r="R13" i="55"/>
  <c r="N21" i="57"/>
  <c r="N4" i="57"/>
  <c r="N13" i="57"/>
  <c r="X11" i="54"/>
  <c r="Y8" i="60"/>
  <c r="X8" i="55"/>
  <c r="P22" i="54"/>
  <c r="M6" i="55"/>
  <c r="M18" i="54"/>
  <c r="AH17" i="57"/>
  <c r="AI17" i="57"/>
  <c r="AH17" i="56"/>
  <c r="AG10" i="49"/>
  <c r="M10" i="43"/>
  <c r="AG8" i="60"/>
  <c r="AE8" i="55"/>
  <c r="AG3" i="57"/>
  <c r="AG3" i="56"/>
  <c r="AG22" i="49"/>
  <c r="M22" i="43"/>
  <c r="AG6" i="49"/>
  <c r="AB8" i="54"/>
  <c r="H8" i="33"/>
  <c r="AG211" i="68"/>
  <c r="C211" i="68"/>
  <c r="Y20" i="62"/>
  <c r="Y20" i="48"/>
  <c r="E20" i="42"/>
  <c r="V8" i="49"/>
  <c r="L8" i="39"/>
  <c r="V23" i="49"/>
  <c r="L23" i="39"/>
  <c r="V12" i="49"/>
  <c r="L12" i="39"/>
  <c r="AG168" i="68"/>
  <c r="C168" i="68"/>
  <c r="N19" i="49"/>
  <c r="N19" i="35"/>
  <c r="N10" i="57"/>
  <c r="N10" i="56"/>
  <c r="O11" i="49"/>
  <c r="E11" i="39"/>
  <c r="E21" i="39"/>
  <c r="O21" i="49"/>
  <c r="AG100" i="68"/>
  <c r="C100" i="68"/>
  <c r="Q21" i="57"/>
  <c r="Q21" i="56"/>
  <c r="M17" i="60"/>
  <c r="M17" i="55"/>
  <c r="U75" i="68"/>
  <c r="V83" i="68" s="1"/>
  <c r="L6" i="63"/>
  <c r="L6" i="50"/>
  <c r="L6" i="36"/>
  <c r="G55" i="68"/>
  <c r="K11" i="49"/>
  <c r="K11" i="35"/>
  <c r="F12" i="54"/>
  <c r="F12" i="46"/>
  <c r="BG8" i="32"/>
  <c r="E6" i="58" s="1"/>
  <c r="M8" i="32"/>
  <c r="V16" i="68"/>
  <c r="V24" i="68"/>
  <c r="K14" i="43"/>
  <c r="AE14" i="49"/>
  <c r="AB21" i="62"/>
  <c r="AB21" i="48"/>
  <c r="H21" i="42"/>
  <c r="AC17" i="60"/>
  <c r="AA17" i="55"/>
  <c r="W7" i="57"/>
  <c r="W7" i="56"/>
  <c r="X22" i="56"/>
  <c r="N123" i="68"/>
  <c r="Q20" i="63"/>
  <c r="Q20" i="50"/>
  <c r="G20" i="40"/>
  <c r="N43" i="68"/>
  <c r="AL13" i="52"/>
  <c r="AK13" i="52"/>
  <c r="AJ13" i="52"/>
  <c r="AE24" i="54"/>
  <c r="K24" i="33"/>
  <c r="AD8" i="49"/>
  <c r="J8" i="43"/>
  <c r="AB18" i="49"/>
  <c r="H18" i="43"/>
  <c r="I9" i="42"/>
  <c r="Z19" i="63"/>
  <c r="Z19" i="50"/>
  <c r="F19" i="44"/>
  <c r="Z9" i="63"/>
  <c r="Z9" i="50"/>
  <c r="F9" i="44"/>
  <c r="AG16" i="49"/>
  <c r="M16" i="43"/>
  <c r="AE12" i="62"/>
  <c r="AE12" i="48"/>
  <c r="K12" i="42"/>
  <c r="AG212" i="68"/>
  <c r="C212" i="68"/>
  <c r="D212" i="68" s="1"/>
  <c r="AB3" i="49"/>
  <c r="H3" i="43"/>
  <c r="AC19" i="60"/>
  <c r="AA19" i="55"/>
  <c r="V4" i="49"/>
  <c r="L4" i="39"/>
  <c r="C192" i="68"/>
  <c r="AG192" i="68"/>
  <c r="U159" i="68"/>
  <c r="AG124" i="68"/>
  <c r="C124" i="68"/>
  <c r="G91" i="68"/>
  <c r="H91" i="68" s="1"/>
  <c r="O14" i="49"/>
  <c r="E14" i="39"/>
  <c r="G95" i="68"/>
  <c r="L20" i="63"/>
  <c r="L20" i="50"/>
  <c r="L20" i="36"/>
  <c r="K21" i="60"/>
  <c r="K21" i="55"/>
  <c r="H7" i="49"/>
  <c r="H7" i="35"/>
  <c r="K6" i="49"/>
  <c r="K6" i="35"/>
  <c r="F19" i="54"/>
  <c r="F19" i="46"/>
  <c r="F17" i="62"/>
  <c r="F17" i="48"/>
  <c r="F17" i="34"/>
  <c r="E37" i="32" a="1"/>
  <c r="E37" i="32" s="1"/>
  <c r="N13" i="32" s="1"/>
  <c r="M25" i="32"/>
  <c r="BG25" i="32"/>
  <c r="E23" i="58" s="1"/>
  <c r="BG11" i="32"/>
  <c r="E9" i="58" s="1"/>
  <c r="M11" i="32"/>
  <c r="BG20" i="32"/>
  <c r="E18" i="58" s="1"/>
  <c r="M20" i="32"/>
  <c r="AC10" i="32"/>
  <c r="BC10" i="32" s="1"/>
  <c r="AC26" i="32"/>
  <c r="BC26" i="32" s="1"/>
  <c r="G7" i="66"/>
  <c r="I7" i="66" s="1"/>
  <c r="H7" i="66"/>
  <c r="AA15" i="32"/>
  <c r="BA15" i="32" s="1"/>
  <c r="AH15" i="49"/>
  <c r="AH23" i="49"/>
  <c r="N23" i="43"/>
  <c r="AA17" i="54"/>
  <c r="G17" i="33"/>
  <c r="AE3" i="60"/>
  <c r="AC3" i="55"/>
  <c r="W10" i="57"/>
  <c r="W10" i="56"/>
  <c r="W21" i="57"/>
  <c r="W21" i="56"/>
  <c r="H182" i="68"/>
  <c r="H174" i="68"/>
  <c r="X8" i="57"/>
  <c r="X8" i="56"/>
  <c r="X23" i="57"/>
  <c r="X23" i="56"/>
  <c r="W12" i="63"/>
  <c r="W12" i="50"/>
  <c r="M12" i="40"/>
  <c r="W14" i="63"/>
  <c r="W14" i="50"/>
  <c r="M14" i="40"/>
  <c r="W9" i="63"/>
  <c r="W9" i="50"/>
  <c r="M9" i="40"/>
  <c r="U135" i="68"/>
  <c r="G135" i="68"/>
  <c r="V17" i="60"/>
  <c r="U17" i="55"/>
  <c r="G123" i="68"/>
  <c r="Q8" i="60"/>
  <c r="P8" i="55"/>
  <c r="Q13" i="63"/>
  <c r="Q13" i="50"/>
  <c r="G13" i="40"/>
  <c r="R112" i="68"/>
  <c r="G119" i="68"/>
  <c r="H119" i="68" s="1"/>
  <c r="M12" i="57"/>
  <c r="M12" i="56"/>
  <c r="M8" i="57"/>
  <c r="M8" i="56"/>
  <c r="M4" i="57"/>
  <c r="M4" i="56"/>
  <c r="H6" i="54"/>
  <c r="H6" i="46"/>
  <c r="C57" i="68"/>
  <c r="D65" i="68" s="1"/>
  <c r="AG57" i="68"/>
  <c r="G43" i="68"/>
  <c r="AE15" i="62"/>
  <c r="Z14" i="63"/>
  <c r="Z14" i="50"/>
  <c r="F14" i="44"/>
  <c r="P14" i="44" s="1"/>
  <c r="Z13" i="63"/>
  <c r="F13" i="44"/>
  <c r="Z13" i="50"/>
  <c r="AG220" i="68"/>
  <c r="C220" i="68"/>
  <c r="U183" i="68"/>
  <c r="V183" i="68" s="1"/>
  <c r="C147" i="68"/>
  <c r="AG147" i="68"/>
  <c r="H136" i="68"/>
  <c r="U167" i="68"/>
  <c r="V175" i="68" s="1"/>
  <c r="S3" i="63"/>
  <c r="S3" i="50"/>
  <c r="I3" i="40"/>
  <c r="S12" i="63"/>
  <c r="S12" i="50"/>
  <c r="I12" i="40"/>
  <c r="AB107" i="68"/>
  <c r="P13" i="63"/>
  <c r="P13" i="50"/>
  <c r="F13" i="40"/>
  <c r="P9" i="63"/>
  <c r="P9" i="50"/>
  <c r="F9" i="40"/>
  <c r="P23" i="63"/>
  <c r="P23" i="50"/>
  <c r="F23" i="40"/>
  <c r="P18" i="63"/>
  <c r="P18" i="50"/>
  <c r="F18" i="40"/>
  <c r="M16" i="60"/>
  <c r="M16" i="55"/>
  <c r="H13" i="39"/>
  <c r="R13" i="49"/>
  <c r="R6" i="49"/>
  <c r="H6" i="39"/>
  <c r="R24" i="49"/>
  <c r="H24" i="39"/>
  <c r="L8" i="57"/>
  <c r="L8" i="56"/>
  <c r="AG54" i="68"/>
  <c r="C54" i="68"/>
  <c r="J12" i="63"/>
  <c r="J12" i="50"/>
  <c r="J12" i="36"/>
  <c r="J19" i="63"/>
  <c r="J19" i="50"/>
  <c r="J19" i="36"/>
  <c r="J11" i="63"/>
  <c r="J11" i="50"/>
  <c r="J11" i="36"/>
  <c r="J7" i="63"/>
  <c r="J7" i="50"/>
  <c r="J7" i="36"/>
  <c r="AG51" i="68"/>
  <c r="C51" i="68"/>
  <c r="D59" i="68" s="1"/>
  <c r="K56" i="68"/>
  <c r="C41" i="68"/>
  <c r="D49" i="68" s="1"/>
  <c r="AG41" i="68"/>
  <c r="H37" i="68"/>
  <c r="Y41" i="68"/>
  <c r="AB31" i="68"/>
  <c r="I12" i="60"/>
  <c r="I12" i="55"/>
  <c r="F13" i="54"/>
  <c r="F13" i="46"/>
  <c r="G18" i="68"/>
  <c r="H26" i="68" s="1"/>
  <c r="AB23" i="68"/>
  <c r="F16" i="49"/>
  <c r="F16" i="35"/>
  <c r="R25" i="68"/>
  <c r="R17" i="68"/>
  <c r="BF7" i="32"/>
  <c r="BF25" i="32"/>
  <c r="BF16" i="32"/>
  <c r="V7" i="32"/>
  <c r="AV7" i="32" s="1"/>
  <c r="V16" i="32"/>
  <c r="AV16" i="32" s="1"/>
  <c r="V25" i="32"/>
  <c r="F3" i="49"/>
  <c r="F3" i="35"/>
  <c r="F21" i="49"/>
  <c r="F21" i="35"/>
  <c r="R13" i="68"/>
  <c r="R21" i="68"/>
  <c r="F5" i="62"/>
  <c r="F5" i="48"/>
  <c r="F5" i="34"/>
  <c r="AC13" i="68"/>
  <c r="AC21" i="68"/>
  <c r="J14" i="67"/>
  <c r="K14" i="67"/>
  <c r="I14" i="67"/>
  <c r="H12" i="66"/>
  <c r="G12" i="66"/>
  <c r="I12" i="66" s="1"/>
  <c r="AC56" i="68"/>
  <c r="AG38" i="68"/>
  <c r="C38" i="68"/>
  <c r="K48" i="68"/>
  <c r="BH20" i="32"/>
  <c r="E18" i="59" s="1"/>
  <c r="BH17" i="32"/>
  <c r="E15" i="59" s="1"/>
  <c r="BH10" i="32"/>
  <c r="E8" i="59" s="1"/>
  <c r="V218" i="68"/>
  <c r="V210" i="68"/>
  <c r="AB8" i="49"/>
  <c r="H8" i="43"/>
  <c r="AC15" i="62"/>
  <c r="AC15" i="48"/>
  <c r="I15" i="42"/>
  <c r="R170" i="68"/>
  <c r="G187" i="68"/>
  <c r="H195" i="68" s="1"/>
  <c r="AA17" i="49"/>
  <c r="G17" i="43"/>
  <c r="AA6" i="49"/>
  <c r="G6" i="43"/>
  <c r="G24" i="43"/>
  <c r="AA4" i="49"/>
  <c r="G4" i="43"/>
  <c r="AA22" i="49"/>
  <c r="G22" i="43"/>
  <c r="AC180" i="68"/>
  <c r="AC172" i="68"/>
  <c r="R162" i="68"/>
  <c r="R154" i="68"/>
  <c r="H184" i="68"/>
  <c r="O124" i="68"/>
  <c r="R136" i="68"/>
  <c r="U103" i="68"/>
  <c r="V111" i="68" s="1"/>
  <c r="K101" i="68"/>
  <c r="K93" i="68"/>
  <c r="K82" i="68"/>
  <c r="N24" i="55"/>
  <c r="J10" i="56"/>
  <c r="J22" i="56"/>
  <c r="U47" i="68"/>
  <c r="G47" i="68"/>
  <c r="G5" i="63"/>
  <c r="G5" i="50"/>
  <c r="G5" i="36"/>
  <c r="G11" i="63"/>
  <c r="G11" i="50"/>
  <c r="G11" i="36"/>
  <c r="G20" i="63"/>
  <c r="G20" i="50"/>
  <c r="G20" i="36"/>
  <c r="G22" i="63"/>
  <c r="G22" i="36"/>
  <c r="G22" i="50"/>
  <c r="K41" i="68"/>
  <c r="AM12" i="32"/>
  <c r="AL12" i="32"/>
  <c r="E10" i="46" s="1"/>
  <c r="AM15" i="32"/>
  <c r="AL15" i="32"/>
  <c r="AM25" i="32"/>
  <c r="E23" i="55" s="1"/>
  <c r="AL25" i="32"/>
  <c r="AM10" i="32"/>
  <c r="AL10" i="32"/>
  <c r="C10" i="68"/>
  <c r="AG10" i="68"/>
  <c r="H8" i="63"/>
  <c r="H8" i="50"/>
  <c r="H8" i="36"/>
  <c r="H10" i="63"/>
  <c r="H10" i="50"/>
  <c r="H10" i="36"/>
  <c r="H6" i="63"/>
  <c r="H6" i="50"/>
  <c r="H6" i="36"/>
  <c r="H20" i="63"/>
  <c r="H20" i="50"/>
  <c r="H20" i="36"/>
  <c r="Y236" i="68"/>
  <c r="K5" i="43"/>
  <c r="AE5" i="49"/>
  <c r="AC6" i="62"/>
  <c r="AC6" i="48"/>
  <c r="I6" i="42"/>
  <c r="AD8" i="63"/>
  <c r="AD8" i="50"/>
  <c r="J8" i="44"/>
  <c r="AD19" i="63"/>
  <c r="AD19" i="50"/>
  <c r="J19" i="44"/>
  <c r="AD6" i="63"/>
  <c r="AD6" i="50"/>
  <c r="J6" i="44"/>
  <c r="Y231" i="68"/>
  <c r="R221" i="68"/>
  <c r="R213" i="68"/>
  <c r="K225" i="68"/>
  <c r="K217" i="68"/>
  <c r="AB179" i="68"/>
  <c r="Z19" i="49"/>
  <c r="F19" i="43"/>
  <c r="AE4" i="49"/>
  <c r="K4" i="43"/>
  <c r="K178" i="68"/>
  <c r="AB207" i="68"/>
  <c r="AC215" i="68" s="1"/>
  <c r="K151" i="68"/>
  <c r="T13" i="63"/>
  <c r="J13" i="40"/>
  <c r="T13" i="50"/>
  <c r="T9" i="63"/>
  <c r="T9" i="50"/>
  <c r="J9" i="40"/>
  <c r="T23" i="63"/>
  <c r="T23" i="50"/>
  <c r="J23" i="40"/>
  <c r="T18" i="63"/>
  <c r="T18" i="50"/>
  <c r="J18" i="40"/>
  <c r="AG160" i="68"/>
  <c r="C160" i="68"/>
  <c r="AG108" i="68"/>
  <c r="C108" i="68"/>
  <c r="AC98" i="68"/>
  <c r="N87" i="68"/>
  <c r="Y83" i="68"/>
  <c r="R83" i="68"/>
  <c r="H80" i="68"/>
  <c r="V80" i="68"/>
  <c r="V72" i="68"/>
  <c r="K71" i="68"/>
  <c r="AC65" i="68"/>
  <c r="J24" i="55"/>
  <c r="N27" i="68"/>
  <c r="U27" i="68"/>
  <c r="V27" i="68" s="1"/>
  <c r="F17" i="56"/>
  <c r="F4" i="57"/>
  <c r="F4" i="56"/>
  <c r="F13" i="57"/>
  <c r="F13" i="56"/>
  <c r="F22" i="57"/>
  <c r="F22" i="56"/>
  <c r="F9" i="57"/>
  <c r="F9" i="56"/>
  <c r="F18" i="57"/>
  <c r="F18" i="56"/>
  <c r="F6" i="60"/>
  <c r="F6" i="55"/>
  <c r="K16" i="68"/>
  <c r="K24" i="68"/>
  <c r="AK8" i="53"/>
  <c r="AJ8" i="53"/>
  <c r="AL8" i="53"/>
  <c r="AK5" i="53"/>
  <c r="AJ5" i="53"/>
  <c r="AL5" i="53"/>
  <c r="AL19" i="53"/>
  <c r="AK19" i="53"/>
  <c r="AJ19" i="53"/>
  <c r="AL23" i="53"/>
  <c r="AK23" i="53"/>
  <c r="AJ23" i="53"/>
  <c r="J17" i="67"/>
  <c r="K17" i="67"/>
  <c r="I17" i="67"/>
  <c r="E23" i="63"/>
  <c r="E23" i="50"/>
  <c r="E23" i="36"/>
  <c r="E20" i="63"/>
  <c r="E20" i="50"/>
  <c r="E20" i="36"/>
  <c r="E16" i="63"/>
  <c r="E16" i="50"/>
  <c r="E16" i="36"/>
  <c r="H18" i="67"/>
  <c r="G18" i="67"/>
  <c r="F3" i="54"/>
  <c r="F3" i="46"/>
  <c r="AF10" i="63"/>
  <c r="L10" i="44"/>
  <c r="AF10" i="50"/>
  <c r="AF4" i="63"/>
  <c r="AF4" i="50"/>
  <c r="L4" i="44"/>
  <c r="AF22" i="63"/>
  <c r="AF22" i="50"/>
  <c r="L22" i="44"/>
  <c r="AF23" i="63"/>
  <c r="AF23" i="50"/>
  <c r="L23" i="44"/>
  <c r="AH15" i="63"/>
  <c r="AH15" i="50"/>
  <c r="N15" i="44"/>
  <c r="AH24" i="63"/>
  <c r="AH24" i="50"/>
  <c r="N24" i="44"/>
  <c r="AH21" i="63"/>
  <c r="AH21" i="50"/>
  <c r="N21" i="44"/>
  <c r="AH7" i="63"/>
  <c r="AH7" i="50"/>
  <c r="N7" i="44"/>
  <c r="O246" i="68"/>
  <c r="AG21" i="63"/>
  <c r="AG21" i="50"/>
  <c r="M21" i="44"/>
  <c r="AG4" i="63"/>
  <c r="AG4" i="50"/>
  <c r="M4" i="44"/>
  <c r="AG11" i="63"/>
  <c r="AG11" i="50"/>
  <c r="M11" i="44"/>
  <c r="AG20" i="63"/>
  <c r="AG20" i="50"/>
  <c r="M20" i="44"/>
  <c r="AI10" i="56"/>
  <c r="AI12" i="56"/>
  <c r="AI18" i="56"/>
  <c r="AI13" i="56"/>
  <c r="H232" i="68"/>
  <c r="O232" i="68"/>
  <c r="O200" i="68"/>
  <c r="D207" i="68"/>
  <c r="C180" i="68"/>
  <c r="D180" i="68" s="1"/>
  <c r="AG180" i="68"/>
  <c r="AG182" i="68"/>
  <c r="C182" i="68"/>
  <c r="D190" i="68" s="1"/>
  <c r="H156" i="68"/>
  <c r="V4" i="63"/>
  <c r="V4" i="50"/>
  <c r="L4" i="40"/>
  <c r="V11" i="63"/>
  <c r="L11" i="40"/>
  <c r="V11" i="50"/>
  <c r="V12" i="63"/>
  <c r="V12" i="50"/>
  <c r="L12" i="40"/>
  <c r="V19" i="63"/>
  <c r="V19" i="50"/>
  <c r="L19" i="40"/>
  <c r="Y161" i="68"/>
  <c r="N9" i="39"/>
  <c r="N163" i="68"/>
  <c r="X13" i="49"/>
  <c r="N13" i="39"/>
  <c r="G131" i="68"/>
  <c r="H139" i="68" s="1"/>
  <c r="U131" i="68"/>
  <c r="V139" i="68" s="1"/>
  <c r="K125" i="68"/>
  <c r="K100" i="68"/>
  <c r="O86" i="68"/>
  <c r="R128" i="68"/>
  <c r="O3" i="63"/>
  <c r="O3" i="50"/>
  <c r="E3" i="40"/>
  <c r="O17" i="63"/>
  <c r="E17" i="40"/>
  <c r="O17" i="50"/>
  <c r="O12" i="63"/>
  <c r="O12" i="50"/>
  <c r="E12" i="40"/>
  <c r="O8" i="63"/>
  <c r="O8" i="50"/>
  <c r="E8" i="40"/>
  <c r="K104" i="68"/>
  <c r="Y104" i="68"/>
  <c r="K76" i="68"/>
  <c r="U71" i="68"/>
  <c r="Y23" i="68"/>
  <c r="Y15" i="68"/>
  <c r="C236" i="68"/>
  <c r="AG236" i="68"/>
  <c r="AG19" i="49"/>
  <c r="M19" i="43"/>
  <c r="AB24" i="54"/>
  <c r="H24" i="33"/>
  <c r="AE15" i="49"/>
  <c r="K15" i="43"/>
  <c r="AA5" i="54"/>
  <c r="G5" i="33"/>
  <c r="K242" i="68"/>
  <c r="AG20" i="49"/>
  <c r="Y219" i="68"/>
  <c r="Y211" i="68"/>
  <c r="Y23" i="49"/>
  <c r="E23" i="43"/>
  <c r="AC18" i="62"/>
  <c r="AC18" i="48"/>
  <c r="I18" i="42"/>
  <c r="U151" i="68"/>
  <c r="W24" i="49"/>
  <c r="M24" i="39"/>
  <c r="M7" i="49"/>
  <c r="M7" i="35"/>
  <c r="AG71" i="68"/>
  <c r="C71" i="68"/>
  <c r="D79" i="68" s="1"/>
  <c r="L17" i="63"/>
  <c r="L17" i="50"/>
  <c r="L17" i="36"/>
  <c r="H5" i="54"/>
  <c r="H5" i="46"/>
  <c r="K10" i="49"/>
  <c r="K10" i="35"/>
  <c r="M19" i="32"/>
  <c r="BG19" i="32"/>
  <c r="E17" i="58" s="1"/>
  <c r="H7" i="67"/>
  <c r="G7" i="67"/>
  <c r="AA10" i="32"/>
  <c r="BA10" i="32" s="1"/>
  <c r="N243" i="68"/>
  <c r="AC3" i="54"/>
  <c r="I3" i="33"/>
  <c r="AC23" i="54"/>
  <c r="I23" i="33"/>
  <c r="Y6" i="57"/>
  <c r="Y6" i="56"/>
  <c r="X9" i="56"/>
  <c r="W20" i="63"/>
  <c r="W20" i="50"/>
  <c r="M20" i="40"/>
  <c r="N16" i="49"/>
  <c r="N16" i="35"/>
  <c r="AB119" i="68"/>
  <c r="AC119" i="68" s="1"/>
  <c r="O17" i="68"/>
  <c r="O25" i="68"/>
  <c r="C233" i="68"/>
  <c r="D241" i="68" s="1"/>
  <c r="AG233" i="68"/>
  <c r="AB7" i="57"/>
  <c r="AE15" i="60"/>
  <c r="AC15" i="55"/>
  <c r="Y15" i="60"/>
  <c r="X15" i="55"/>
  <c r="AE11" i="54"/>
  <c r="K11" i="33"/>
  <c r="AG23" i="57"/>
  <c r="AG23" i="56"/>
  <c r="AD20" i="49"/>
  <c r="J20" i="43"/>
  <c r="E5" i="43"/>
  <c r="Y8" i="57"/>
  <c r="Y8" i="56"/>
  <c r="L15" i="39"/>
  <c r="V15" i="49"/>
  <c r="V11" i="57"/>
  <c r="V11" i="56"/>
  <c r="O130" i="68"/>
  <c r="P9" i="54"/>
  <c r="O4" i="49"/>
  <c r="E4" i="39"/>
  <c r="N23" i="49"/>
  <c r="N23" i="35"/>
  <c r="M18" i="49"/>
  <c r="M18" i="35"/>
  <c r="M10" i="49"/>
  <c r="M10" i="35"/>
  <c r="L9" i="63"/>
  <c r="L9" i="50"/>
  <c r="L9" i="36"/>
  <c r="U35" i="68"/>
  <c r="K14" i="49"/>
  <c r="K14" i="35"/>
  <c r="I18" i="54"/>
  <c r="I18" i="46"/>
  <c r="V22" i="68"/>
  <c r="V14" i="68"/>
  <c r="AC8" i="32"/>
  <c r="BC8" i="32" s="1"/>
  <c r="AB21" i="32"/>
  <c r="BB21" i="32" s="1"/>
  <c r="X258" i="68"/>
  <c r="X250" i="68"/>
  <c r="Y250" i="68" s="1"/>
  <c r="C149" i="68"/>
  <c r="AG149" i="68"/>
  <c r="X11" i="57"/>
  <c r="X11" i="56"/>
  <c r="W24" i="63"/>
  <c r="W24" i="50"/>
  <c r="M24" i="40"/>
  <c r="U123" i="68"/>
  <c r="V132" i="68"/>
  <c r="V124" i="68"/>
  <c r="Q8" i="63"/>
  <c r="Q8" i="50"/>
  <c r="G8" i="40"/>
  <c r="Q9" i="63"/>
  <c r="G9" i="40"/>
  <c r="Q9" i="50"/>
  <c r="Q23" i="63"/>
  <c r="Q23" i="50"/>
  <c r="G23" i="40"/>
  <c r="Q24" i="55"/>
  <c r="C104" i="68"/>
  <c r="AG104" i="68"/>
  <c r="V86" i="68"/>
  <c r="M3" i="57"/>
  <c r="M3" i="56"/>
  <c r="M17" i="57"/>
  <c r="M13" i="57"/>
  <c r="M13" i="56"/>
  <c r="M15" i="54"/>
  <c r="M15" i="46"/>
  <c r="I10" i="49"/>
  <c r="I10" i="35"/>
  <c r="I6" i="49"/>
  <c r="I6" i="35"/>
  <c r="I24" i="49"/>
  <c r="I24" i="35"/>
  <c r="F4" i="54"/>
  <c r="F20" i="49"/>
  <c r="F20" i="35"/>
  <c r="AL16" i="52"/>
  <c r="AK16" i="52"/>
  <c r="AJ16" i="52"/>
  <c r="AL19" i="52"/>
  <c r="AK19" i="52"/>
  <c r="AJ19" i="52"/>
  <c r="AJ12" i="52"/>
  <c r="AL12" i="52"/>
  <c r="AK12" i="52"/>
  <c r="Z22" i="32"/>
  <c r="AZ22" i="32" s="1"/>
  <c r="AB231" i="68"/>
  <c r="AC17" i="54"/>
  <c r="I17" i="33"/>
  <c r="AE22" i="49"/>
  <c r="K22" i="43"/>
  <c r="AI6" i="63"/>
  <c r="O6" i="44"/>
  <c r="AI6" i="50"/>
  <c r="AI12" i="63"/>
  <c r="AI12" i="50"/>
  <c r="O12" i="44"/>
  <c r="AI10" i="63"/>
  <c r="AI10" i="50"/>
  <c r="O10" i="44"/>
  <c r="AI20" i="63"/>
  <c r="AI20" i="50"/>
  <c r="O20" i="44"/>
  <c r="AB15" i="49"/>
  <c r="H15" i="43"/>
  <c r="AD6" i="62"/>
  <c r="AD6" i="48"/>
  <c r="J6" i="42"/>
  <c r="AC14" i="62"/>
  <c r="AC14" i="48"/>
  <c r="I14" i="42"/>
  <c r="AE14" i="60"/>
  <c r="AC14" i="55"/>
  <c r="Z24" i="63"/>
  <c r="Z24" i="50"/>
  <c r="F24" i="44"/>
  <c r="Z7" i="63"/>
  <c r="F7" i="44"/>
  <c r="Z7" i="50"/>
  <c r="AB23" i="56"/>
  <c r="AC15" i="54"/>
  <c r="I15" i="33"/>
  <c r="Y178" i="68"/>
  <c r="N191" i="68"/>
  <c r="O199" i="68" s="1"/>
  <c r="G191" i="68"/>
  <c r="H199" i="68" s="1"/>
  <c r="AG175" i="68"/>
  <c r="C175" i="68"/>
  <c r="D175" i="68" s="1"/>
  <c r="Q5" i="60"/>
  <c r="P5" i="55"/>
  <c r="S17" i="63"/>
  <c r="S17" i="50"/>
  <c r="I17" i="40"/>
  <c r="AG231" i="68"/>
  <c r="C231" i="68"/>
  <c r="D231" i="68" s="1"/>
  <c r="O237" i="68"/>
  <c r="AG7" i="49"/>
  <c r="AB12" i="54"/>
  <c r="H12" i="33"/>
  <c r="AB19" i="49"/>
  <c r="H19" i="43"/>
  <c r="G251" i="68"/>
  <c r="AB251" i="68"/>
  <c r="Y222" i="68"/>
  <c r="I16" i="43"/>
  <c r="AC16" i="49"/>
  <c r="AC14" i="49"/>
  <c r="I14" i="43"/>
  <c r="AC18" i="54"/>
  <c r="I18" i="33"/>
  <c r="V20" i="49"/>
  <c r="L20" i="39"/>
  <c r="V10" i="49"/>
  <c r="L10" i="39"/>
  <c r="V7" i="49"/>
  <c r="L7" i="39"/>
  <c r="AB147" i="68"/>
  <c r="AC155" i="68" s="1"/>
  <c r="V18" i="49"/>
  <c r="L18" i="39"/>
  <c r="N151" i="68"/>
  <c r="W20" i="54"/>
  <c r="K200" i="68"/>
  <c r="R184" i="68"/>
  <c r="X20" i="54"/>
  <c r="N20" i="47"/>
  <c r="U7" i="49"/>
  <c r="K7" i="39"/>
  <c r="U21" i="49"/>
  <c r="K21" i="39"/>
  <c r="O17" i="49"/>
  <c r="E17" i="39"/>
  <c r="M3" i="60"/>
  <c r="M3" i="55"/>
  <c r="AB95" i="68"/>
  <c r="M3" i="49"/>
  <c r="M3" i="35"/>
  <c r="M21" i="49"/>
  <c r="M21" i="35"/>
  <c r="M17" i="49"/>
  <c r="M17" i="35"/>
  <c r="M13" i="49"/>
  <c r="M13" i="35"/>
  <c r="L10" i="63"/>
  <c r="L10" i="50"/>
  <c r="L10" i="36"/>
  <c r="L8" i="63"/>
  <c r="L8" i="50"/>
  <c r="L8" i="36"/>
  <c r="L23" i="63"/>
  <c r="L23" i="50"/>
  <c r="L23" i="36"/>
  <c r="L16" i="63"/>
  <c r="L16" i="50"/>
  <c r="L16" i="36"/>
  <c r="N55" i="68"/>
  <c r="I23" i="60"/>
  <c r="I23" i="55"/>
  <c r="AB63" i="68"/>
  <c r="U59" i="68"/>
  <c r="K17" i="49"/>
  <c r="K17" i="35"/>
  <c r="K16" i="49"/>
  <c r="K16" i="35"/>
  <c r="K9" i="49"/>
  <c r="K9" i="35"/>
  <c r="Y54" i="68"/>
  <c r="AC22" i="68"/>
  <c r="AC14" i="68"/>
  <c r="E43" i="32" a="1"/>
  <c r="E43" i="32" s="1"/>
  <c r="N19" i="32" s="1"/>
  <c r="E42" i="32" a="1"/>
  <c r="E42" i="32" s="1"/>
  <c r="N18" i="32" s="1"/>
  <c r="E34" i="32" a="1"/>
  <c r="E34" i="32" s="1"/>
  <c r="N10" i="32" s="1"/>
  <c r="E33" i="32" a="1"/>
  <c r="E33" i="32" s="1"/>
  <c r="N9" i="32" s="1"/>
  <c r="BG26" i="32"/>
  <c r="E24" i="58" s="1"/>
  <c r="M26" i="32"/>
  <c r="AB11" i="68"/>
  <c r="BG23" i="32"/>
  <c r="E21" i="58" s="1"/>
  <c r="M23" i="32"/>
  <c r="E44" i="32" a="1"/>
  <c r="E44" i="32" s="1"/>
  <c r="N20" i="32" s="1"/>
  <c r="AC7" i="32"/>
  <c r="BC7" i="32" s="1"/>
  <c r="AC25" i="32"/>
  <c r="K14" i="68"/>
  <c r="H24" i="66"/>
  <c r="G24" i="66"/>
  <c r="I24" i="66" s="1"/>
  <c r="AB12" i="32"/>
  <c r="AB20" i="32"/>
  <c r="BB20" i="32" s="1"/>
  <c r="AB10" i="32"/>
  <c r="BB10" i="32" s="1"/>
  <c r="AB19" i="32"/>
  <c r="BB19" i="32" s="1"/>
  <c r="H6" i="66"/>
  <c r="G6" i="66"/>
  <c r="I6" i="66" s="1"/>
  <c r="AA8" i="32"/>
  <c r="BA8" i="32" s="1"/>
  <c r="AA17" i="32"/>
  <c r="BA17" i="32" s="1"/>
  <c r="AA26" i="32"/>
  <c r="BA26" i="32" s="1"/>
  <c r="AA13" i="32"/>
  <c r="BA13" i="32" s="1"/>
  <c r="AA22" i="32"/>
  <c r="BA22" i="32" s="1"/>
  <c r="K20" i="68"/>
  <c r="K12" i="68"/>
  <c r="AG12" i="68"/>
  <c r="C12" i="68"/>
  <c r="R20" i="68"/>
  <c r="R12" i="68"/>
  <c r="K238" i="68"/>
  <c r="AG227" i="68"/>
  <c r="C227" i="68"/>
  <c r="K235" i="68"/>
  <c r="K227" i="68"/>
  <c r="AH22" i="49"/>
  <c r="N22" i="43"/>
  <c r="AH8" i="49"/>
  <c r="N8" i="43"/>
  <c r="AG238" i="68"/>
  <c r="C238" i="68"/>
  <c r="R246" i="68"/>
  <c r="H217" i="68"/>
  <c r="Q258" i="68"/>
  <c r="Q250" i="68"/>
  <c r="AE21" i="49"/>
  <c r="K21" i="43"/>
  <c r="AE24" i="49"/>
  <c r="K24" i="43"/>
  <c r="R222" i="68"/>
  <c r="AC17" i="62"/>
  <c r="AC17" i="48"/>
  <c r="I17" i="42"/>
  <c r="AC15" i="49"/>
  <c r="I15" i="43"/>
  <c r="AG200" i="68"/>
  <c r="C200" i="68"/>
  <c r="H176" i="68"/>
  <c r="O174" i="68"/>
  <c r="W7" i="63"/>
  <c r="W7" i="50"/>
  <c r="M7" i="40"/>
  <c r="W18" i="63"/>
  <c r="W18" i="50"/>
  <c r="M18" i="40"/>
  <c r="W13" i="63"/>
  <c r="W13" i="50"/>
  <c r="M13" i="40"/>
  <c r="W21" i="63"/>
  <c r="M21" i="40"/>
  <c r="W21" i="50"/>
  <c r="K131" i="68"/>
  <c r="AB135" i="68"/>
  <c r="AB123" i="68"/>
  <c r="Q4" i="63"/>
  <c r="Q4" i="50"/>
  <c r="G4" i="40"/>
  <c r="Q16" i="63"/>
  <c r="Q16" i="50"/>
  <c r="G16" i="40"/>
  <c r="Q24" i="63"/>
  <c r="Q24" i="50"/>
  <c r="G24" i="40"/>
  <c r="N119" i="68"/>
  <c r="O119" i="68" s="1"/>
  <c r="G79" i="68"/>
  <c r="C89" i="68"/>
  <c r="AG89" i="68"/>
  <c r="H74" i="68"/>
  <c r="AC61" i="68"/>
  <c r="AB43" i="68"/>
  <c r="I5" i="49"/>
  <c r="I5" i="35"/>
  <c r="F5" i="49"/>
  <c r="F5" i="35"/>
  <c r="F23" i="49"/>
  <c r="F23" i="35"/>
  <c r="AL22" i="52"/>
  <c r="AK22" i="52"/>
  <c r="AJ22" i="52"/>
  <c r="AL11" i="52"/>
  <c r="AK11" i="52"/>
  <c r="AJ11" i="52"/>
  <c r="AJ15" i="52"/>
  <c r="AL15" i="52"/>
  <c r="AK15" i="52"/>
  <c r="Z20" i="32"/>
  <c r="AZ20" i="32" s="1"/>
  <c r="Z13" i="32"/>
  <c r="AZ13" i="32" s="1"/>
  <c r="AB227" i="68"/>
  <c r="H252" i="68"/>
  <c r="AC252" i="68"/>
  <c r="AE13" i="62"/>
  <c r="AE13" i="48"/>
  <c r="K13" i="42"/>
  <c r="AI9" i="63"/>
  <c r="O9" i="44"/>
  <c r="AI9" i="50"/>
  <c r="AI7" i="63"/>
  <c r="AI7" i="50"/>
  <c r="O7" i="44"/>
  <c r="AI4" i="63"/>
  <c r="AI4" i="50"/>
  <c r="O4" i="44"/>
  <c r="AI23" i="63"/>
  <c r="AI23" i="50"/>
  <c r="O23" i="44"/>
  <c r="AC19" i="62"/>
  <c r="AC19" i="48"/>
  <c r="I19" i="42"/>
  <c r="AC14" i="54"/>
  <c r="I14" i="33"/>
  <c r="Z4" i="63"/>
  <c r="F4" i="44"/>
  <c r="Z4" i="50"/>
  <c r="Z18" i="63"/>
  <c r="Z18" i="50"/>
  <c r="F18" i="44"/>
  <c r="Z8" i="63"/>
  <c r="Z8" i="50"/>
  <c r="F8" i="44"/>
  <c r="P8" i="44" s="1"/>
  <c r="Z21" i="63"/>
  <c r="Z21" i="50"/>
  <c r="F21" i="44"/>
  <c r="R211" i="68"/>
  <c r="K155" i="68"/>
  <c r="AG150" i="68"/>
  <c r="C150" i="68"/>
  <c r="D158" i="68" s="1"/>
  <c r="V136" i="68"/>
  <c r="N167" i="68"/>
  <c r="O175" i="68" s="1"/>
  <c r="H130" i="68"/>
  <c r="S6" i="63"/>
  <c r="S6" i="50"/>
  <c r="I6" i="40"/>
  <c r="S20" i="63"/>
  <c r="S20" i="50"/>
  <c r="I20" i="40"/>
  <c r="S15" i="63"/>
  <c r="S15" i="50"/>
  <c r="I15" i="40"/>
  <c r="G107" i="68"/>
  <c r="P16" i="63"/>
  <c r="P16" i="50"/>
  <c r="F16" i="40"/>
  <c r="P24" i="63"/>
  <c r="P24" i="50"/>
  <c r="F24" i="40"/>
  <c r="P4" i="63"/>
  <c r="P4" i="50"/>
  <c r="F4" i="40"/>
  <c r="P21" i="63"/>
  <c r="P21" i="50"/>
  <c r="F21" i="40"/>
  <c r="N115" i="68"/>
  <c r="U115" i="68"/>
  <c r="K42" i="68"/>
  <c r="K62" i="68"/>
  <c r="J15" i="63"/>
  <c r="J15" i="50"/>
  <c r="J15" i="36"/>
  <c r="J22" i="63"/>
  <c r="J22" i="50"/>
  <c r="J22" i="36"/>
  <c r="J14" i="63"/>
  <c r="J14" i="50"/>
  <c r="J14" i="36"/>
  <c r="J10" i="63"/>
  <c r="J10" i="50"/>
  <c r="J10" i="36"/>
  <c r="AG48" i="68"/>
  <c r="C48" i="68"/>
  <c r="R56" i="68"/>
  <c r="AG36" i="68"/>
  <c r="C36" i="68"/>
  <c r="K44" i="68"/>
  <c r="R35" i="68"/>
  <c r="F14" i="60"/>
  <c r="F14" i="55"/>
  <c r="V53" i="68"/>
  <c r="N31" i="68"/>
  <c r="V30" i="68"/>
  <c r="N18" i="68"/>
  <c r="O26" i="68" s="1"/>
  <c r="Y5" i="32"/>
  <c r="AY5" i="32" s="1"/>
  <c r="Y23" i="32"/>
  <c r="AY23" i="32" s="1"/>
  <c r="Y13" i="32"/>
  <c r="AY13" i="32" s="1"/>
  <c r="Y22" i="32"/>
  <c r="AY22" i="32" s="1"/>
  <c r="Y9" i="32"/>
  <c r="AY9" i="32" s="1"/>
  <c r="Y18" i="32"/>
  <c r="AY18" i="32" s="1"/>
  <c r="G23" i="68"/>
  <c r="F19" i="49"/>
  <c r="F19" i="35"/>
  <c r="V18" i="68"/>
  <c r="C17" i="68"/>
  <c r="AG17" i="68"/>
  <c r="V9" i="32"/>
  <c r="AV9" i="32" s="1"/>
  <c r="BF6" i="32"/>
  <c r="BF24" i="32"/>
  <c r="V18" i="32"/>
  <c r="AV18" i="32" s="1"/>
  <c r="BF15" i="32"/>
  <c r="BF8" i="32"/>
  <c r="BF17" i="32"/>
  <c r="BF26" i="32"/>
  <c r="F6" i="49"/>
  <c r="F6" i="35"/>
  <c r="F24" i="49"/>
  <c r="F24" i="35"/>
  <c r="H12" i="67"/>
  <c r="G12" i="67"/>
  <c r="O56" i="68"/>
  <c r="O69" i="68"/>
  <c r="C35" i="68"/>
  <c r="D43" i="68" s="1"/>
  <c r="AG35" i="68"/>
  <c r="O41" i="68"/>
  <c r="O33" i="68"/>
  <c r="H15" i="66"/>
  <c r="G15" i="66"/>
  <c r="I15" i="66" s="1"/>
  <c r="AG29" i="68"/>
  <c r="J29" i="68"/>
  <c r="K37" i="68" s="1"/>
  <c r="Q29" i="68"/>
  <c r="C29" i="68"/>
  <c r="BH6" i="32"/>
  <c r="E4" i="59" s="1"/>
  <c r="BH11" i="32"/>
  <c r="E9" i="59" s="1"/>
  <c r="AB15" i="68"/>
  <c r="BH23" i="32"/>
  <c r="E21" i="59" s="1"/>
  <c r="BH15" i="32"/>
  <c r="E13" i="59" s="1"/>
  <c r="O242" i="68"/>
  <c r="Y242" i="68"/>
  <c r="Y245" i="68"/>
  <c r="K245" i="68"/>
  <c r="AE8" i="49"/>
  <c r="K8" i="43"/>
  <c r="K222" i="68"/>
  <c r="AG186" i="68"/>
  <c r="C186" i="68"/>
  <c r="G9" i="43"/>
  <c r="AA9" i="49"/>
  <c r="AA7" i="49"/>
  <c r="G7" i="43"/>
  <c r="K137" i="68"/>
  <c r="Y148" i="68"/>
  <c r="R125" i="68"/>
  <c r="H133" i="68"/>
  <c r="AC117" i="68"/>
  <c r="AG109" i="68"/>
  <c r="C109" i="68"/>
  <c r="D117" i="68" s="1"/>
  <c r="H134" i="68"/>
  <c r="AC134" i="68"/>
  <c r="Y136" i="68"/>
  <c r="AB103" i="68"/>
  <c r="AC111" i="68" s="1"/>
  <c r="V113" i="68"/>
  <c r="Y101" i="68"/>
  <c r="R82" i="68"/>
  <c r="AG88" i="68"/>
  <c r="C88" i="68"/>
  <c r="AG66" i="68"/>
  <c r="C66" i="68"/>
  <c r="R74" i="68"/>
  <c r="U67" i="68"/>
  <c r="G67" i="68"/>
  <c r="J13" i="56"/>
  <c r="J9" i="56"/>
  <c r="J18" i="56"/>
  <c r="J5" i="56"/>
  <c r="J14" i="56"/>
  <c r="J23" i="56"/>
  <c r="N47" i="68"/>
  <c r="G12" i="63"/>
  <c r="G12" i="50"/>
  <c r="G12" i="36"/>
  <c r="G17" i="63"/>
  <c r="G17" i="50"/>
  <c r="G17" i="36"/>
  <c r="G23" i="63"/>
  <c r="G23" i="50"/>
  <c r="G23" i="36"/>
  <c r="G24" i="63"/>
  <c r="G24" i="50"/>
  <c r="G24" i="36"/>
  <c r="AM18" i="32"/>
  <c r="X16" i="60" s="1"/>
  <c r="AL18" i="32"/>
  <c r="AM21" i="32"/>
  <c r="AL21" i="32"/>
  <c r="AL14" i="32"/>
  <c r="AM14" i="32"/>
  <c r="H12" i="63"/>
  <c r="H12" i="50"/>
  <c r="H12" i="36"/>
  <c r="H13" i="63"/>
  <c r="H13" i="50"/>
  <c r="H13" i="36"/>
  <c r="H9" i="63"/>
  <c r="H9" i="50"/>
  <c r="H9" i="36"/>
  <c r="H23" i="63"/>
  <c r="H23" i="50"/>
  <c r="H23" i="36"/>
  <c r="K251" i="68"/>
  <c r="O217" i="68"/>
  <c r="AD4" i="63"/>
  <c r="AD4" i="50"/>
  <c r="J4" i="44"/>
  <c r="AD23" i="63"/>
  <c r="AD23" i="50"/>
  <c r="J23" i="44"/>
  <c r="AD13" i="63"/>
  <c r="AD13" i="50"/>
  <c r="J13" i="44"/>
  <c r="AG217" i="68"/>
  <c r="C217" i="68"/>
  <c r="D225" i="68" s="1"/>
  <c r="AG181" i="68"/>
  <c r="C181" i="68"/>
  <c r="AC213" i="68"/>
  <c r="AC200" i="68"/>
  <c r="O228" i="68"/>
  <c r="AC228" i="68"/>
  <c r="K201" i="68"/>
  <c r="AC178" i="68"/>
  <c r="Y154" i="68"/>
  <c r="R185" i="68"/>
  <c r="Y172" i="68"/>
  <c r="Y164" i="68"/>
  <c r="T16" i="63"/>
  <c r="T16" i="50"/>
  <c r="J16" i="40"/>
  <c r="T24" i="63"/>
  <c r="T24" i="50"/>
  <c r="J24" i="40"/>
  <c r="T4" i="63"/>
  <c r="T4" i="50"/>
  <c r="J4" i="40"/>
  <c r="T21" i="63"/>
  <c r="T21" i="50"/>
  <c r="J21" i="40"/>
  <c r="K168" i="68"/>
  <c r="C113" i="68"/>
  <c r="D113" i="68" s="1"/>
  <c r="AG113" i="68"/>
  <c r="H100" i="68"/>
  <c r="H92" i="68"/>
  <c r="V100" i="68"/>
  <c r="C90" i="68"/>
  <c r="AG90" i="68"/>
  <c r="R98" i="68"/>
  <c r="U87" i="68"/>
  <c r="AG75" i="68"/>
  <c r="C75" i="68"/>
  <c r="O68" i="68"/>
  <c r="H65" i="68"/>
  <c r="H36" i="68"/>
  <c r="V36" i="68"/>
  <c r="V28" i="68"/>
  <c r="K53" i="68"/>
  <c r="AG16" i="68"/>
  <c r="C16" i="68"/>
  <c r="AL3" i="53"/>
  <c r="AK3" i="53"/>
  <c r="AJ3" i="53"/>
  <c r="AL6" i="53"/>
  <c r="AK6" i="53"/>
  <c r="AJ6" i="53"/>
  <c r="AL22" i="53"/>
  <c r="AK22" i="53"/>
  <c r="AJ22" i="53"/>
  <c r="AL4" i="53"/>
  <c r="AK4" i="53"/>
  <c r="AJ4" i="53"/>
  <c r="R28" i="68"/>
  <c r="E3" i="63"/>
  <c r="E3" i="36"/>
  <c r="E3" i="50"/>
  <c r="E12" i="63"/>
  <c r="E12" i="36"/>
  <c r="E12" i="50"/>
  <c r="E19" i="63"/>
  <c r="E19" i="50"/>
  <c r="E19" i="36"/>
  <c r="X10" i="32"/>
  <c r="AX10" i="32" s="1"/>
  <c r="X19" i="32"/>
  <c r="AX19" i="32" s="1"/>
  <c r="X8" i="32"/>
  <c r="AX8" i="32" s="1"/>
  <c r="X17" i="32"/>
  <c r="AX17" i="32" s="1"/>
  <c r="X26" i="32"/>
  <c r="AX26" i="32" s="1"/>
  <c r="G9" i="66"/>
  <c r="I9" i="66" s="1"/>
  <c r="H9" i="66"/>
  <c r="D34" i="68"/>
  <c r="F3" i="60"/>
  <c r="F3" i="55"/>
  <c r="AF5" i="63"/>
  <c r="AF5" i="50"/>
  <c r="L5" i="44"/>
  <c r="AF8" i="63"/>
  <c r="AF8" i="50"/>
  <c r="L8" i="44"/>
  <c r="AF24" i="63"/>
  <c r="AF24" i="50"/>
  <c r="L24" i="44"/>
  <c r="AH23" i="63"/>
  <c r="AH23" i="50"/>
  <c r="N23" i="44"/>
  <c r="AH14" i="63"/>
  <c r="AH14" i="50"/>
  <c r="N14" i="44"/>
  <c r="AH17" i="63"/>
  <c r="AH17" i="50"/>
  <c r="N17" i="44"/>
  <c r="AH10" i="63"/>
  <c r="AH10" i="50"/>
  <c r="N10" i="44"/>
  <c r="AC246" i="68"/>
  <c r="G239" i="68"/>
  <c r="H247" i="68" s="1"/>
  <c r="AG10" i="63"/>
  <c r="AG10" i="50"/>
  <c r="M10" i="44"/>
  <c r="AG9" i="63"/>
  <c r="AG9" i="50"/>
  <c r="M9" i="44"/>
  <c r="AG3" i="63"/>
  <c r="AG3" i="50"/>
  <c r="M3" i="44"/>
  <c r="AG24" i="63"/>
  <c r="AG24" i="50"/>
  <c r="M24" i="44"/>
  <c r="Y217" i="68"/>
  <c r="AI11" i="56"/>
  <c r="AI14" i="56"/>
  <c r="AI17" i="56"/>
  <c r="AI19" i="56"/>
  <c r="Y218" i="68"/>
  <c r="O210" i="68"/>
  <c r="AB224" i="68"/>
  <c r="D198" i="68"/>
  <c r="O176" i="68"/>
  <c r="AC156" i="68"/>
  <c r="V5" i="63"/>
  <c r="L5" i="40"/>
  <c r="V5" i="50"/>
  <c r="V20" i="63"/>
  <c r="V20" i="50"/>
  <c r="L20" i="40"/>
  <c r="V15" i="63"/>
  <c r="V15" i="50"/>
  <c r="L15" i="40"/>
  <c r="V22" i="63"/>
  <c r="V22" i="50"/>
  <c r="L22" i="40"/>
  <c r="X8" i="49"/>
  <c r="N8" i="39"/>
  <c r="X17" i="49"/>
  <c r="N17" i="39"/>
  <c r="X12" i="49"/>
  <c r="N12" i="39"/>
  <c r="AG157" i="68"/>
  <c r="C157" i="68"/>
  <c r="D165" i="68" s="1"/>
  <c r="AG134" i="68"/>
  <c r="C134" i="68"/>
  <c r="R115" i="68"/>
  <c r="AB127" i="68"/>
  <c r="O6" i="63"/>
  <c r="O6" i="50"/>
  <c r="E6" i="40"/>
  <c r="O23" i="63"/>
  <c r="O23" i="50"/>
  <c r="E23" i="40"/>
  <c r="O15" i="63"/>
  <c r="O15" i="50"/>
  <c r="E15" i="40"/>
  <c r="O19" i="63"/>
  <c r="O19" i="50"/>
  <c r="E19" i="40"/>
  <c r="AG80" i="68"/>
  <c r="C80" i="68"/>
  <c r="C81" i="68"/>
  <c r="AG81" i="68"/>
  <c r="Y89" i="68"/>
  <c r="AG73" i="68"/>
  <c r="C73" i="68"/>
  <c r="D73" i="68" s="1"/>
  <c r="AB71" i="68"/>
  <c r="H70" i="68"/>
  <c r="R23" i="68"/>
  <c r="R15" i="68"/>
  <c r="AG12" i="57"/>
  <c r="AG12" i="56"/>
  <c r="AG21" i="49"/>
  <c r="AE18" i="62"/>
  <c r="AE18" i="48"/>
  <c r="K18" i="42"/>
  <c r="AC22" i="57"/>
  <c r="AC22" i="56"/>
  <c r="AI14" i="49"/>
  <c r="O14" i="43"/>
  <c r="AI8" i="57"/>
  <c r="AG11" i="49"/>
  <c r="M11" i="43"/>
  <c r="AD5" i="57"/>
  <c r="AD5" i="56"/>
  <c r="AI24" i="55"/>
  <c r="AD5" i="49"/>
  <c r="J5" i="43"/>
  <c r="O22" i="43"/>
  <c r="AI22" i="49"/>
  <c r="AB4" i="62"/>
  <c r="H4" i="42"/>
  <c r="AB4" i="48"/>
  <c r="J12" i="42"/>
  <c r="G147" i="68"/>
  <c r="H155" i="68" s="1"/>
  <c r="K9" i="39"/>
  <c r="U9" i="49"/>
  <c r="Y124" i="68"/>
  <c r="M11" i="49"/>
  <c r="M11" i="35"/>
  <c r="U55" i="68"/>
  <c r="G59" i="68"/>
  <c r="F17" i="54"/>
  <c r="F17" i="46"/>
  <c r="BG18" i="32"/>
  <c r="E16" i="58" s="1"/>
  <c r="M18" i="32"/>
  <c r="Y22" i="48"/>
  <c r="K157" i="68"/>
  <c r="K149" i="68"/>
  <c r="AG148" i="68"/>
  <c r="C148" i="68"/>
  <c r="X18" i="57"/>
  <c r="X18" i="56"/>
  <c r="W11" i="63"/>
  <c r="W11" i="50"/>
  <c r="M11" i="40"/>
  <c r="U17" i="54"/>
  <c r="K17" i="47"/>
  <c r="S4" i="49"/>
  <c r="I4" i="39"/>
  <c r="AG98" i="68"/>
  <c r="C98" i="68"/>
  <c r="D106" i="68" s="1"/>
  <c r="Q21" i="63"/>
  <c r="Q21" i="50"/>
  <c r="G21" i="40"/>
  <c r="H48" i="68"/>
  <c r="H40" i="68"/>
  <c r="U43" i="68"/>
  <c r="I21" i="49"/>
  <c r="F19" i="62"/>
  <c r="F19" i="48"/>
  <c r="F19" i="34"/>
  <c r="AK8" i="52"/>
  <c r="AJ8" i="52"/>
  <c r="AL8" i="52"/>
  <c r="AG7" i="60"/>
  <c r="AE7" i="55"/>
  <c r="AI8" i="63"/>
  <c r="AI8" i="50"/>
  <c r="O8" i="44"/>
  <c r="Z3" i="63"/>
  <c r="Z3" i="50"/>
  <c r="F3" i="44"/>
  <c r="Z20" i="63"/>
  <c r="Z20" i="50"/>
  <c r="F20" i="44"/>
  <c r="AG245" i="68"/>
  <c r="C245" i="68"/>
  <c r="AG23" i="49"/>
  <c r="M23" i="43"/>
  <c r="AI18" i="49"/>
  <c r="O18" i="43"/>
  <c r="AI23" i="49"/>
  <c r="O23" i="43"/>
  <c r="AI24" i="49"/>
  <c r="O24" i="43"/>
  <c r="AB159" i="68"/>
  <c r="N91" i="68"/>
  <c r="O91" i="68" s="1"/>
  <c r="E24" i="39"/>
  <c r="O24" i="49"/>
  <c r="L13" i="63"/>
  <c r="L13" i="50"/>
  <c r="L13" i="36"/>
  <c r="H58" i="68"/>
  <c r="U63" i="68"/>
  <c r="AA12" i="32"/>
  <c r="AE16" i="62"/>
  <c r="Y13" i="49"/>
  <c r="E13" i="43"/>
  <c r="K229" i="68"/>
  <c r="AG246" i="68"/>
  <c r="C246" i="68"/>
  <c r="D254" i="68" s="1"/>
  <c r="K257" i="68"/>
  <c r="G235" i="68"/>
  <c r="N235" i="68"/>
  <c r="AE19" i="62"/>
  <c r="AE19" i="48"/>
  <c r="K19" i="42"/>
  <c r="AC21" i="57"/>
  <c r="AC21" i="56"/>
  <c r="AE10" i="62"/>
  <c r="AE10" i="48"/>
  <c r="K10" i="42"/>
  <c r="K219" i="68"/>
  <c r="K211" i="68"/>
  <c r="AD21" i="62"/>
  <c r="AD21" i="48"/>
  <c r="J21" i="42"/>
  <c r="N251" i="68"/>
  <c r="AI20" i="49"/>
  <c r="O20" i="43"/>
  <c r="AI6" i="49"/>
  <c r="O6" i="43"/>
  <c r="AI9" i="49"/>
  <c r="O9" i="43"/>
  <c r="AI12" i="49"/>
  <c r="O12" i="43"/>
  <c r="AI15" i="49"/>
  <c r="O15" i="43"/>
  <c r="AB14" i="62"/>
  <c r="H14" i="42"/>
  <c r="AB14" i="48"/>
  <c r="AC22" i="60"/>
  <c r="AA22" i="55"/>
  <c r="AG222" i="68"/>
  <c r="C222" i="68"/>
  <c r="AC20" i="62"/>
  <c r="AC20" i="48"/>
  <c r="I20" i="42"/>
  <c r="AE18" i="60"/>
  <c r="AC18" i="55"/>
  <c r="AC10" i="62"/>
  <c r="AC10" i="48"/>
  <c r="I10" i="42"/>
  <c r="V16" i="49"/>
  <c r="L16" i="39"/>
  <c r="V13" i="49"/>
  <c r="L13" i="39"/>
  <c r="V5" i="49"/>
  <c r="L5" i="39"/>
  <c r="V3" i="49"/>
  <c r="L3" i="39"/>
  <c r="V21" i="49"/>
  <c r="L21" i="39"/>
  <c r="R200" i="68"/>
  <c r="K184" i="68"/>
  <c r="M11" i="47"/>
  <c r="W11" i="54"/>
  <c r="O177" i="68"/>
  <c r="O169" i="68"/>
  <c r="W9" i="49"/>
  <c r="M9" i="39"/>
  <c r="AC144" i="68"/>
  <c r="AC136" i="68"/>
  <c r="W12" i="49"/>
  <c r="M12" i="39"/>
  <c r="Y176" i="68"/>
  <c r="U143" i="68"/>
  <c r="U13" i="49"/>
  <c r="K13" i="39"/>
  <c r="K132" i="68"/>
  <c r="AB91" i="68"/>
  <c r="AC91" i="68" s="1"/>
  <c r="O20" i="49"/>
  <c r="E20" i="39"/>
  <c r="O10" i="49"/>
  <c r="E10" i="39"/>
  <c r="M5" i="54"/>
  <c r="M5" i="46"/>
  <c r="M6" i="49"/>
  <c r="M6" i="35"/>
  <c r="M24" i="49"/>
  <c r="M24" i="35"/>
  <c r="M20" i="49"/>
  <c r="M20" i="35"/>
  <c r="M16" i="49"/>
  <c r="M16" i="35"/>
  <c r="L4" i="63"/>
  <c r="L4" i="50"/>
  <c r="L4" i="36"/>
  <c r="L24" i="63"/>
  <c r="L24" i="50"/>
  <c r="L24" i="36"/>
  <c r="L12" i="63"/>
  <c r="L12" i="50"/>
  <c r="L12" i="36"/>
  <c r="L19" i="63"/>
  <c r="L19" i="50"/>
  <c r="L19" i="36"/>
  <c r="H17" i="46"/>
  <c r="V58" i="68"/>
  <c r="AG52" i="68"/>
  <c r="C52" i="68"/>
  <c r="N35" i="68"/>
  <c r="AG28" i="68"/>
  <c r="C28" i="68"/>
  <c r="R39" i="68"/>
  <c r="R31" i="68"/>
  <c r="K19" i="49"/>
  <c r="K19" i="35"/>
  <c r="K12" i="49"/>
  <c r="K12" i="35"/>
  <c r="N11" i="68"/>
  <c r="BG5" i="32"/>
  <c r="E3" i="58" s="1"/>
  <c r="M5" i="32"/>
  <c r="E49" i="32" a="1"/>
  <c r="E49" i="32" s="1"/>
  <c r="N25" i="32" s="1"/>
  <c r="E48" i="32" a="1"/>
  <c r="E48" i="32" s="1"/>
  <c r="N24" i="32" s="1"/>
  <c r="E40" i="32" a="1"/>
  <c r="E40" i="32" s="1"/>
  <c r="N16" i="32" s="1"/>
  <c r="E39" i="32" a="1"/>
  <c r="E39" i="32" s="1"/>
  <c r="N15" i="32" s="1"/>
  <c r="G11" i="68"/>
  <c r="M9" i="32"/>
  <c r="BG9" i="32"/>
  <c r="E7" i="58" s="1"/>
  <c r="E29" i="32" a="1"/>
  <c r="E29" i="32" s="1"/>
  <c r="N5" i="32" s="1"/>
  <c r="E47" i="32" a="1"/>
  <c r="E47" i="32" s="1"/>
  <c r="N23" i="32" s="1"/>
  <c r="AC16" i="32"/>
  <c r="BC16" i="32" s="1"/>
  <c r="AC6" i="32"/>
  <c r="BC6" i="32" s="1"/>
  <c r="AC15" i="32"/>
  <c r="BC15" i="32" s="1"/>
  <c r="AC24" i="32"/>
  <c r="BC24" i="32" s="1"/>
  <c r="AC11" i="32"/>
  <c r="BC11" i="32" s="1"/>
  <c r="AC20" i="32"/>
  <c r="BC20" i="32" s="1"/>
  <c r="H24" i="67"/>
  <c r="G24" i="67"/>
  <c r="AC16" i="68"/>
  <c r="AC24" i="68"/>
  <c r="AC20" i="68"/>
  <c r="AC12" i="68"/>
  <c r="G6" i="67"/>
  <c r="H6" i="67"/>
  <c r="AA21" i="32"/>
  <c r="BA21" i="32" s="1"/>
  <c r="Y12" i="68"/>
  <c r="Y20" i="68"/>
  <c r="AC242" i="68"/>
  <c r="C230" i="68"/>
  <c r="AG230" i="68"/>
  <c r="G243" i="68"/>
  <c r="Y246" i="68"/>
  <c r="J258" i="68"/>
  <c r="J250" i="68"/>
  <c r="AB20" i="49"/>
  <c r="H20" i="43"/>
  <c r="AC193" i="68"/>
  <c r="AC185" i="68"/>
  <c r="AG184" i="68"/>
  <c r="C184" i="68"/>
  <c r="Y192" i="68"/>
  <c r="R150" i="68"/>
  <c r="W3" i="57"/>
  <c r="W3" i="56"/>
  <c r="V182" i="68"/>
  <c r="V174" i="68"/>
  <c r="X14" i="56"/>
  <c r="X17" i="57"/>
  <c r="W23" i="63"/>
  <c r="W23" i="50"/>
  <c r="M23" i="40"/>
  <c r="W5" i="63"/>
  <c r="W5" i="50"/>
  <c r="M5" i="40"/>
  <c r="W16" i="63"/>
  <c r="W16" i="50"/>
  <c r="M16" i="40"/>
  <c r="Y17" i="60"/>
  <c r="N135" i="68"/>
  <c r="K175" i="68"/>
  <c r="AG155" i="68"/>
  <c r="C155" i="68"/>
  <c r="D163" i="68" s="1"/>
  <c r="I21" i="39"/>
  <c r="I5" i="39"/>
  <c r="S5" i="49"/>
  <c r="Q12" i="63"/>
  <c r="Q12" i="50"/>
  <c r="G12" i="40"/>
  <c r="Q19" i="63"/>
  <c r="Q19" i="50"/>
  <c r="G19" i="40"/>
  <c r="Q11" i="63"/>
  <c r="Q11" i="50"/>
  <c r="G11" i="40"/>
  <c r="K112" i="68"/>
  <c r="M14" i="54"/>
  <c r="M14" i="46"/>
  <c r="M4" i="54"/>
  <c r="M4" i="46"/>
  <c r="AB79" i="68"/>
  <c r="AC89" i="68"/>
  <c r="AC81" i="68"/>
  <c r="H4" i="46"/>
  <c r="AG58" i="68"/>
  <c r="C58" i="68"/>
  <c r="D58" i="68" s="1"/>
  <c r="H61" i="68"/>
  <c r="AG42" i="68"/>
  <c r="C42" i="68"/>
  <c r="D50" i="68" s="1"/>
  <c r="AG37" i="68"/>
  <c r="C37" i="68"/>
  <c r="D45" i="68" s="1"/>
  <c r="AC45" i="68"/>
  <c r="I16" i="49"/>
  <c r="I16" i="35"/>
  <c r="I12" i="35"/>
  <c r="I12" i="49"/>
  <c r="F8" i="49"/>
  <c r="F8" i="35"/>
  <c r="AL4" i="52"/>
  <c r="AK4" i="52"/>
  <c r="AJ4" i="52"/>
  <c r="AL6" i="52"/>
  <c r="AK6" i="52"/>
  <c r="AJ6" i="52"/>
  <c r="AL14" i="52"/>
  <c r="AK14" i="52"/>
  <c r="AJ14" i="52"/>
  <c r="AJ18" i="52"/>
  <c r="AL18" i="52"/>
  <c r="AK18" i="52"/>
  <c r="Z11" i="32"/>
  <c r="AZ11" i="32" s="1"/>
  <c r="Z18" i="32"/>
  <c r="AZ18" i="32" s="1"/>
  <c r="Q19" i="68"/>
  <c r="R27" i="68" s="1"/>
  <c r="Q11" i="68"/>
  <c r="V25" i="68"/>
  <c r="V17" i="68"/>
  <c r="AC25" i="68"/>
  <c r="AC17" i="68"/>
  <c r="N227" i="68"/>
  <c r="N231" i="68"/>
  <c r="O231" i="68" s="1"/>
  <c r="O252" i="68"/>
  <c r="AG24" i="55"/>
  <c r="AE12" i="49"/>
  <c r="K12" i="43"/>
  <c r="AE6" i="62"/>
  <c r="AE6" i="48"/>
  <c r="K6" i="42"/>
  <c r="AG257" i="68"/>
  <c r="C257" i="68"/>
  <c r="AG218" i="68"/>
  <c r="C218" i="68"/>
  <c r="AI21" i="63"/>
  <c r="AI21" i="50"/>
  <c r="O21" i="44"/>
  <c r="AI22" i="63"/>
  <c r="AI22" i="50"/>
  <c r="O22" i="44"/>
  <c r="AI19" i="63"/>
  <c r="AI19" i="50"/>
  <c r="O19" i="44"/>
  <c r="V222" i="68"/>
  <c r="V214" i="68"/>
  <c r="O222" i="68"/>
  <c r="O214" i="68"/>
  <c r="AB21" i="49"/>
  <c r="H21" i="43"/>
  <c r="K232" i="68"/>
  <c r="AC10" i="54"/>
  <c r="I10" i="33"/>
  <c r="Z5" i="63"/>
  <c r="Z5" i="50"/>
  <c r="F5" i="44"/>
  <c r="Z10" i="63"/>
  <c r="Z10" i="50"/>
  <c r="F10" i="44"/>
  <c r="Z12" i="63"/>
  <c r="Z12" i="50"/>
  <c r="F12" i="44"/>
  <c r="V24" i="55"/>
  <c r="K150" i="68"/>
  <c r="N154" i="68"/>
  <c r="AB167" i="68"/>
  <c r="AC175" i="68" s="1"/>
  <c r="V130" i="68"/>
  <c r="S13" i="63"/>
  <c r="S13" i="50"/>
  <c r="I13" i="40"/>
  <c r="S9" i="63"/>
  <c r="S9" i="50"/>
  <c r="I9" i="40"/>
  <c r="S23" i="63"/>
  <c r="S23" i="50"/>
  <c r="I23" i="40"/>
  <c r="S18" i="63"/>
  <c r="S18" i="50"/>
  <c r="I18" i="40"/>
  <c r="C127" i="68"/>
  <c r="AG127" i="68"/>
  <c r="AC112" i="68"/>
  <c r="P19" i="63"/>
  <c r="P19" i="50"/>
  <c r="F19" i="40"/>
  <c r="P11" i="63"/>
  <c r="F11" i="40"/>
  <c r="P11" i="50"/>
  <c r="P7" i="63"/>
  <c r="P7" i="50"/>
  <c r="F7" i="40"/>
  <c r="R19" i="49"/>
  <c r="H19" i="39"/>
  <c r="AG69" i="68"/>
  <c r="C69" i="68"/>
  <c r="D77" i="68" s="1"/>
  <c r="V68" i="68"/>
  <c r="J18" i="63"/>
  <c r="J18" i="50"/>
  <c r="J18" i="36"/>
  <c r="J3" i="63"/>
  <c r="J3" i="50"/>
  <c r="J3" i="36"/>
  <c r="J17" i="63"/>
  <c r="J17" i="50"/>
  <c r="J17" i="36"/>
  <c r="R63" i="68"/>
  <c r="R55" i="68"/>
  <c r="V37" i="68"/>
  <c r="H53" i="68"/>
  <c r="H54" i="68"/>
  <c r="F4" i="49"/>
  <c r="F4" i="35"/>
  <c r="F22" i="49"/>
  <c r="F22" i="35"/>
  <c r="BF13" i="32"/>
  <c r="BF22" i="32"/>
  <c r="V10" i="32"/>
  <c r="AV10" i="32" s="1"/>
  <c r="V19" i="32"/>
  <c r="AV19" i="32" s="1"/>
  <c r="F9" i="49"/>
  <c r="F9" i="35"/>
  <c r="H3" i="66"/>
  <c r="G3" i="66"/>
  <c r="I3" i="66" s="1"/>
  <c r="K46" i="68"/>
  <c r="H41" i="68"/>
  <c r="H33" i="68"/>
  <c r="H15" i="67"/>
  <c r="G15" i="67"/>
  <c r="AC38" i="68"/>
  <c r="AC30" i="68"/>
  <c r="BH13" i="32"/>
  <c r="E11" i="59" s="1"/>
  <c r="BH26" i="32"/>
  <c r="E24" i="59" s="1"/>
  <c r="BH8" i="32"/>
  <c r="E6" i="59" s="1"/>
  <c r="BH18" i="32"/>
  <c r="E16" i="59" s="1"/>
  <c r="R242" i="68"/>
  <c r="AG237" i="68"/>
  <c r="C237" i="68"/>
  <c r="R245" i="68"/>
  <c r="U250" i="68"/>
  <c r="V250" i="68" s="1"/>
  <c r="U258" i="68"/>
  <c r="AE17" i="62"/>
  <c r="AE17" i="48"/>
  <c r="K17" i="42"/>
  <c r="C215" i="68"/>
  <c r="AG215" i="68"/>
  <c r="AB14" i="49"/>
  <c r="H14" i="43"/>
  <c r="AE7" i="60"/>
  <c r="AC7" i="55"/>
  <c r="AC13" i="62"/>
  <c r="AC13" i="48"/>
  <c r="I13" i="42"/>
  <c r="C201" i="68"/>
  <c r="D209" i="68" s="1"/>
  <c r="AG201" i="68"/>
  <c r="AA5" i="49"/>
  <c r="G5" i="43"/>
  <c r="G12" i="43"/>
  <c r="AA12" i="49"/>
  <c r="AA10" i="49"/>
  <c r="G10" i="43"/>
  <c r="C174" i="68"/>
  <c r="AG174" i="68"/>
  <c r="H169" i="68"/>
  <c r="R114" i="68"/>
  <c r="O134" i="68"/>
  <c r="AG128" i="68"/>
  <c r="C128" i="68"/>
  <c r="N103" i="68"/>
  <c r="O111" i="68" s="1"/>
  <c r="AG91" i="68"/>
  <c r="C91" i="68"/>
  <c r="D99" i="68" s="1"/>
  <c r="O113" i="68"/>
  <c r="AC113" i="68"/>
  <c r="C74" i="68"/>
  <c r="AG74" i="68"/>
  <c r="V129" i="68"/>
  <c r="N67" i="68"/>
  <c r="J7" i="56"/>
  <c r="V56" i="68"/>
  <c r="Y35" i="68"/>
  <c r="G16" i="63"/>
  <c r="G16" i="50"/>
  <c r="G16" i="36"/>
  <c r="G4" i="63"/>
  <c r="G4" i="36"/>
  <c r="G4" i="50"/>
  <c r="G15" i="63"/>
  <c r="G15" i="50"/>
  <c r="G15" i="36"/>
  <c r="R30" i="68"/>
  <c r="AM24" i="32"/>
  <c r="AL24" i="32"/>
  <c r="AM13" i="32"/>
  <c r="AL13" i="32"/>
  <c r="AL17" i="32"/>
  <c r="AM17" i="32"/>
  <c r="H22" i="66"/>
  <c r="G22" i="66"/>
  <c r="I22" i="66" s="1"/>
  <c r="H21" i="63"/>
  <c r="H21" i="50"/>
  <c r="H21" i="36"/>
  <c r="H16" i="63"/>
  <c r="H16" i="50"/>
  <c r="H16" i="36"/>
  <c r="H24" i="63"/>
  <c r="H24" i="50"/>
  <c r="H24" i="36"/>
  <c r="W7" i="32"/>
  <c r="AW7" i="32" s="1"/>
  <c r="W25" i="32"/>
  <c r="W12" i="32"/>
  <c r="W21" i="32"/>
  <c r="AW21" i="32" s="1"/>
  <c r="W17" i="32"/>
  <c r="AW17" i="32" s="1"/>
  <c r="R236" i="68"/>
  <c r="AG243" i="68"/>
  <c r="C243" i="68"/>
  <c r="AD11" i="63"/>
  <c r="AD11" i="50"/>
  <c r="J11" i="44"/>
  <c r="AD16" i="63"/>
  <c r="AD16" i="50"/>
  <c r="J16" i="44"/>
  <c r="AD10" i="63"/>
  <c r="AD10" i="50"/>
  <c r="J10" i="44"/>
  <c r="AD12" i="63"/>
  <c r="AD12" i="50"/>
  <c r="J12" i="44"/>
  <c r="Y215" i="68"/>
  <c r="R225" i="68"/>
  <c r="R217" i="68"/>
  <c r="AC4" i="54"/>
  <c r="I4" i="33"/>
  <c r="AG183" i="68"/>
  <c r="C183" i="68"/>
  <c r="D191" i="68" s="1"/>
  <c r="U179" i="68"/>
  <c r="H228" i="68"/>
  <c r="V178" i="68"/>
  <c r="O160" i="68"/>
  <c r="AG138" i="68"/>
  <c r="C138" i="68"/>
  <c r="D146" i="68" s="1"/>
  <c r="Y24" i="55"/>
  <c r="AG164" i="68"/>
  <c r="C164" i="68"/>
  <c r="C135" i="68"/>
  <c r="D143" i="68" s="1"/>
  <c r="AG135" i="68"/>
  <c r="T19" i="63"/>
  <c r="J19" i="40"/>
  <c r="T19" i="50"/>
  <c r="T11" i="63"/>
  <c r="T11" i="50"/>
  <c r="J11" i="40"/>
  <c r="T7" i="63"/>
  <c r="T7" i="50"/>
  <c r="J7" i="40"/>
  <c r="Y131" i="68"/>
  <c r="Y168" i="68"/>
  <c r="Y160" i="68"/>
  <c r="AG144" i="68"/>
  <c r="C144" i="68"/>
  <c r="D152" i="68" s="1"/>
  <c r="AC133" i="68"/>
  <c r="V98" i="68"/>
  <c r="H98" i="68"/>
  <c r="AC100" i="68"/>
  <c r="AG121" i="68"/>
  <c r="C121" i="68"/>
  <c r="D129" i="68" s="1"/>
  <c r="O80" i="68"/>
  <c r="O65" i="68"/>
  <c r="F23" i="60"/>
  <c r="F23" i="55"/>
  <c r="AG64" i="68"/>
  <c r="C64" i="68"/>
  <c r="AB39" i="68"/>
  <c r="AC36" i="68"/>
  <c r="F20" i="57"/>
  <c r="F20" i="56"/>
  <c r="F7" i="57"/>
  <c r="F7" i="56"/>
  <c r="F16" i="57"/>
  <c r="F16" i="56"/>
  <c r="F3" i="57"/>
  <c r="F3" i="56"/>
  <c r="F12" i="57"/>
  <c r="F12" i="56"/>
  <c r="AL9" i="53"/>
  <c r="AK9" i="53"/>
  <c r="AJ9" i="53"/>
  <c r="AK12" i="53"/>
  <c r="AJ12" i="53"/>
  <c r="AL12" i="53"/>
  <c r="AL11" i="53"/>
  <c r="AK11" i="53"/>
  <c r="AJ11" i="53"/>
  <c r="AL7" i="53"/>
  <c r="AK7" i="53"/>
  <c r="AJ7" i="53"/>
  <c r="E10" i="63"/>
  <c r="E10" i="50"/>
  <c r="E10" i="36"/>
  <c r="E7" i="63"/>
  <c r="E7" i="50"/>
  <c r="E7" i="36"/>
  <c r="E15" i="63"/>
  <c r="E15" i="50"/>
  <c r="E15" i="36"/>
  <c r="E22" i="63"/>
  <c r="E22" i="50"/>
  <c r="E22" i="36"/>
  <c r="H9" i="67"/>
  <c r="G9" i="67"/>
  <c r="AF9" i="63"/>
  <c r="AF9" i="50"/>
  <c r="L9" i="44"/>
  <c r="AF6" i="63"/>
  <c r="AF6" i="50"/>
  <c r="L6" i="44"/>
  <c r="AF11" i="63"/>
  <c r="AF11" i="50"/>
  <c r="L11" i="44"/>
  <c r="AC241" i="68"/>
  <c r="AC233" i="68"/>
  <c r="O238" i="68"/>
  <c r="O249" i="68"/>
  <c r="AH8" i="63"/>
  <c r="AH8" i="50"/>
  <c r="N8" i="44"/>
  <c r="AH19" i="63"/>
  <c r="AH19" i="50"/>
  <c r="N19" i="44"/>
  <c r="AH6" i="63"/>
  <c r="AH6" i="50"/>
  <c r="N6" i="44"/>
  <c r="AC244" i="68"/>
  <c r="H244" i="68"/>
  <c r="O244" i="68"/>
  <c r="AG5" i="63"/>
  <c r="AG5" i="50"/>
  <c r="M5" i="44"/>
  <c r="AG16" i="63"/>
  <c r="AG16" i="50"/>
  <c r="M16" i="44"/>
  <c r="AG8" i="63"/>
  <c r="M8" i="44"/>
  <c r="AG8" i="50"/>
  <c r="R231" i="68"/>
  <c r="AI6" i="56"/>
  <c r="AI3" i="56"/>
  <c r="AI21" i="56"/>
  <c r="H224" i="68"/>
  <c r="AG210" i="68"/>
  <c r="C210" i="68"/>
  <c r="V156" i="68"/>
  <c r="V148" i="68"/>
  <c r="V14" i="63"/>
  <c r="V14" i="50"/>
  <c r="L14" i="40"/>
  <c r="V9" i="63"/>
  <c r="V9" i="50"/>
  <c r="L9" i="40"/>
  <c r="V18" i="63"/>
  <c r="V18" i="50"/>
  <c r="L18" i="40"/>
  <c r="V24" i="63"/>
  <c r="V24" i="50"/>
  <c r="L24" i="40"/>
  <c r="R179" i="68"/>
  <c r="X14" i="49"/>
  <c r="N14" i="39"/>
  <c r="X15" i="49"/>
  <c r="N15" i="39"/>
  <c r="X19" i="49"/>
  <c r="Y147" i="68"/>
  <c r="U127" i="68"/>
  <c r="G127" i="68"/>
  <c r="AG120" i="68"/>
  <c r="C120" i="68"/>
  <c r="K128" i="68"/>
  <c r="O9" i="63"/>
  <c r="O9" i="50"/>
  <c r="E9" i="40"/>
  <c r="O4" i="63"/>
  <c r="O4" i="50"/>
  <c r="E4" i="40"/>
  <c r="O18" i="63"/>
  <c r="O18" i="50"/>
  <c r="E18" i="40"/>
  <c r="AG96" i="68"/>
  <c r="C96" i="68"/>
  <c r="R104" i="68"/>
  <c r="R95" i="68"/>
  <c r="R81" i="68"/>
  <c r="G71" i="68"/>
  <c r="C72" i="68"/>
  <c r="AG72" i="68"/>
  <c r="R80" i="68"/>
  <c r="K23" i="68"/>
  <c r="K15" i="68"/>
  <c r="U235" i="68"/>
  <c r="O10" i="43"/>
  <c r="AI10" i="49"/>
  <c r="AC13" i="57"/>
  <c r="AC13" i="56"/>
  <c r="S24" i="55"/>
  <c r="Q3" i="57"/>
  <c r="Q3" i="56"/>
  <c r="M7" i="60"/>
  <c r="M7" i="55"/>
  <c r="M15" i="49"/>
  <c r="M15" i="35"/>
  <c r="L21" i="63"/>
  <c r="L21" i="50"/>
  <c r="L21" i="36"/>
  <c r="H4" i="49"/>
  <c r="H4" i="35"/>
  <c r="K3" i="49"/>
  <c r="K3" i="35"/>
  <c r="E38" i="32" a="1"/>
  <c r="E38" i="32" s="1"/>
  <c r="N14" i="32" s="1"/>
  <c r="AG14" i="68"/>
  <c r="C14" i="68"/>
  <c r="AH20" i="49"/>
  <c r="N20" i="43"/>
  <c r="AB13" i="49"/>
  <c r="H13" i="43"/>
  <c r="W9" i="57"/>
  <c r="W9" i="56"/>
  <c r="X13" i="57"/>
  <c r="X13" i="56"/>
  <c r="W22" i="63"/>
  <c r="W22" i="50"/>
  <c r="M22" i="40"/>
  <c r="W6" i="63"/>
  <c r="W6" i="50"/>
  <c r="M6" i="40"/>
  <c r="AG136" i="68"/>
  <c r="C136" i="68"/>
  <c r="I17" i="39"/>
  <c r="S17" i="49"/>
  <c r="AC86" i="68"/>
  <c r="N8" i="57"/>
  <c r="H21" i="60"/>
  <c r="H21" i="55"/>
  <c r="AG62" i="68"/>
  <c r="C62" i="68"/>
  <c r="D70" i="68" s="1"/>
  <c r="I7" i="49"/>
  <c r="I7" i="35"/>
  <c r="F17" i="49"/>
  <c r="F17" i="35"/>
  <c r="AI16" i="63"/>
  <c r="AI16" i="50"/>
  <c r="O16" i="44"/>
  <c r="AI5" i="63"/>
  <c r="AI5" i="50"/>
  <c r="O5" i="44"/>
  <c r="AI17" i="63"/>
  <c r="AI17" i="50"/>
  <c r="O17" i="44"/>
  <c r="AG242" i="68"/>
  <c r="C242" i="68"/>
  <c r="D242" i="68" s="1"/>
  <c r="AG249" i="68"/>
  <c r="C249" i="68"/>
  <c r="D249" i="68" s="1"/>
  <c r="AG4" i="49"/>
  <c r="M4" i="43"/>
  <c r="AE17" i="49"/>
  <c r="K17" i="43"/>
  <c r="AC4" i="57"/>
  <c r="AC4" i="56"/>
  <c r="O4" i="43"/>
  <c r="AI4" i="49"/>
  <c r="N147" i="68"/>
  <c r="AG176" i="68"/>
  <c r="C176" i="68"/>
  <c r="Y20" i="60"/>
  <c r="X20" i="55"/>
  <c r="K15" i="39"/>
  <c r="U15" i="49"/>
  <c r="O22" i="49"/>
  <c r="E22" i="39"/>
  <c r="M3" i="54"/>
  <c r="M3" i="46"/>
  <c r="N3" i="49"/>
  <c r="N3" i="35"/>
  <c r="M14" i="49"/>
  <c r="M14" i="35"/>
  <c r="AG67" i="68"/>
  <c r="C67" i="68"/>
  <c r="L7" i="63"/>
  <c r="L7" i="50"/>
  <c r="L7" i="36"/>
  <c r="H9" i="60"/>
  <c r="H9" i="55"/>
  <c r="I20" i="60"/>
  <c r="I20" i="55"/>
  <c r="H17" i="49"/>
  <c r="H17" i="35"/>
  <c r="K13" i="49"/>
  <c r="K13" i="35"/>
  <c r="K24" i="35"/>
  <c r="O22" i="68"/>
  <c r="O14" i="68"/>
  <c r="J5" i="67"/>
  <c r="K5" i="67"/>
  <c r="I5" i="67"/>
  <c r="E36" i="32" a="1"/>
  <c r="E36" i="32" s="1"/>
  <c r="N12" i="32" s="1"/>
  <c r="BG24" i="32"/>
  <c r="E22" i="58" s="1"/>
  <c r="M24" i="32"/>
  <c r="E41" i="32" a="1"/>
  <c r="E41" i="32" s="1"/>
  <c r="N17" i="32" s="1"/>
  <c r="AC17" i="32"/>
  <c r="BC17" i="32" s="1"/>
  <c r="AB5" i="32"/>
  <c r="BB5" i="32" s="1"/>
  <c r="AB23" i="32"/>
  <c r="BB23" i="32" s="1"/>
  <c r="V20" i="68"/>
  <c r="V12" i="68"/>
  <c r="R235" i="68"/>
  <c r="R227" i="68"/>
  <c r="AG14" i="49"/>
  <c r="AB235" i="68"/>
  <c r="AG18" i="49"/>
  <c r="M18" i="43"/>
  <c r="V217" i="68"/>
  <c r="O7" i="43"/>
  <c r="AI7" i="49"/>
  <c r="AI11" i="49"/>
  <c r="O11" i="43"/>
  <c r="O13" i="43"/>
  <c r="AI13" i="49"/>
  <c r="U251" i="68"/>
  <c r="O16" i="43"/>
  <c r="AI16" i="49"/>
  <c r="Y220" i="68"/>
  <c r="AD13" i="62"/>
  <c r="AD13" i="48"/>
  <c r="J13" i="42"/>
  <c r="AC6" i="57"/>
  <c r="AC6" i="56"/>
  <c r="AB24" i="49"/>
  <c r="H24" i="43"/>
  <c r="AC22" i="62"/>
  <c r="AC22" i="48"/>
  <c r="I22" i="42"/>
  <c r="AC179" i="68"/>
  <c r="C151" i="68"/>
  <c r="D159" i="68" s="1"/>
  <c r="AG151" i="68"/>
  <c r="V14" i="49"/>
  <c r="L14" i="39"/>
  <c r="V22" i="49"/>
  <c r="L22" i="39"/>
  <c r="V19" i="49"/>
  <c r="L19" i="39"/>
  <c r="V11" i="49"/>
  <c r="L11" i="39"/>
  <c r="V6" i="49"/>
  <c r="L6" i="39"/>
  <c r="V24" i="49"/>
  <c r="L24" i="39"/>
  <c r="AB151" i="68"/>
  <c r="G151" i="68"/>
  <c r="Y200" i="68"/>
  <c r="W6" i="49"/>
  <c r="M6" i="39"/>
  <c r="M10" i="39"/>
  <c r="W10" i="49"/>
  <c r="M16" i="39"/>
  <c r="W16" i="49"/>
  <c r="AG133" i="68"/>
  <c r="C133" i="68"/>
  <c r="D141" i="68" s="1"/>
  <c r="N159" i="68"/>
  <c r="W23" i="49"/>
  <c r="M23" i="39"/>
  <c r="M19" i="39"/>
  <c r="W19" i="49"/>
  <c r="G143" i="68"/>
  <c r="AB143" i="68"/>
  <c r="U19" i="49"/>
  <c r="K19" i="39"/>
  <c r="AC124" i="68"/>
  <c r="AG114" i="68"/>
  <c r="C114" i="68"/>
  <c r="D122" i="68" s="1"/>
  <c r="U91" i="68"/>
  <c r="O5" i="49"/>
  <c r="E5" i="39"/>
  <c r="O23" i="49"/>
  <c r="E23" i="39"/>
  <c r="E15" i="39"/>
  <c r="O15" i="49"/>
  <c r="N6" i="49"/>
  <c r="N6" i="35"/>
  <c r="C101" i="68"/>
  <c r="AG101" i="68"/>
  <c r="M5" i="60"/>
  <c r="M5" i="55"/>
  <c r="C116" i="68"/>
  <c r="AG116" i="68"/>
  <c r="AG83" i="68"/>
  <c r="C83" i="68"/>
  <c r="M9" i="49"/>
  <c r="M9" i="35"/>
  <c r="M5" i="49"/>
  <c r="M5" i="35"/>
  <c r="M23" i="35"/>
  <c r="M23" i="49"/>
  <c r="M19" i="49"/>
  <c r="M19" i="35"/>
  <c r="L3" i="63"/>
  <c r="L3" i="50"/>
  <c r="L3" i="36"/>
  <c r="L11" i="63"/>
  <c r="L11" i="50"/>
  <c r="L11" i="36"/>
  <c r="L15" i="63"/>
  <c r="L15" i="50"/>
  <c r="L15" i="36"/>
  <c r="L22" i="63"/>
  <c r="L22" i="50"/>
  <c r="L22" i="36"/>
  <c r="H17" i="60"/>
  <c r="H17" i="55"/>
  <c r="AB55" i="68"/>
  <c r="AB35" i="68"/>
  <c r="G63" i="68"/>
  <c r="AG44" i="68"/>
  <c r="C44" i="68"/>
  <c r="C31" i="68"/>
  <c r="D39" i="68" s="1"/>
  <c r="AG31" i="68"/>
  <c r="N59" i="68"/>
  <c r="K5" i="49"/>
  <c r="K5" i="35"/>
  <c r="K23" i="49"/>
  <c r="K23" i="35"/>
  <c r="K4" i="35"/>
  <c r="K4" i="49"/>
  <c r="K22" i="35"/>
  <c r="K22" i="49"/>
  <c r="K15" i="49"/>
  <c r="K15" i="35"/>
  <c r="AG46" i="68"/>
  <c r="C46" i="68"/>
  <c r="AC54" i="68"/>
  <c r="BG15" i="32"/>
  <c r="E13" i="58" s="1"/>
  <c r="M15" i="32"/>
  <c r="M16" i="32"/>
  <c r="BG16" i="32"/>
  <c r="E14" i="58" s="1"/>
  <c r="BG6" i="32"/>
  <c r="E4" i="58" s="1"/>
  <c r="M6" i="32"/>
  <c r="E45" i="32" a="1"/>
  <c r="E45" i="32" s="1"/>
  <c r="N21" i="32" s="1"/>
  <c r="M12" i="32"/>
  <c r="BG12" i="32"/>
  <c r="E32" i="32" a="1"/>
  <c r="E32" i="32" s="1"/>
  <c r="N8" i="32" s="1"/>
  <c r="E50" i="32" a="1"/>
  <c r="E50" i="32" s="1"/>
  <c r="N26" i="32" s="1"/>
  <c r="R14" i="68"/>
  <c r="R22" i="68"/>
  <c r="H16" i="68"/>
  <c r="H24" i="68"/>
  <c r="O16" i="68"/>
  <c r="O24" i="68"/>
  <c r="AB18" i="32"/>
  <c r="BB18" i="32" s="1"/>
  <c r="AB8" i="32"/>
  <c r="BB8" i="32" s="1"/>
  <c r="AB26" i="32"/>
  <c r="BB26" i="32" s="1"/>
  <c r="AB13" i="32"/>
  <c r="BB13" i="32" s="1"/>
  <c r="AB22" i="32"/>
  <c r="BB22" i="32" s="1"/>
  <c r="H20" i="68"/>
  <c r="H12" i="68"/>
  <c r="AA11" i="32"/>
  <c r="BA11" i="32" s="1"/>
  <c r="AA20" i="32"/>
  <c r="BA20" i="32" s="1"/>
  <c r="AA7" i="32"/>
  <c r="BA7" i="32" s="1"/>
  <c r="AA25" i="32"/>
  <c r="AG229" i="68"/>
  <c r="C229" i="68"/>
  <c r="AB243" i="68"/>
  <c r="AC251" i="68" s="1"/>
  <c r="K246" i="68"/>
  <c r="AE3" i="62"/>
  <c r="AE3" i="48"/>
  <c r="K3" i="42"/>
  <c r="AG258" i="68"/>
  <c r="C258" i="68"/>
  <c r="C250" i="68"/>
  <c r="AG250" i="68"/>
  <c r="AB17" i="49"/>
  <c r="H17" i="43"/>
  <c r="E20" i="43"/>
  <c r="Y20" i="49"/>
  <c r="K156" i="68"/>
  <c r="K148" i="68"/>
  <c r="V21" i="57"/>
  <c r="V21" i="56"/>
  <c r="K161" i="68"/>
  <c r="X6" i="57"/>
  <c r="X6" i="56"/>
  <c r="X15" i="57"/>
  <c r="X15" i="56"/>
  <c r="X24" i="57"/>
  <c r="X24" i="56"/>
  <c r="X10" i="57"/>
  <c r="X10" i="56"/>
  <c r="X19" i="57"/>
  <c r="X19" i="56"/>
  <c r="W15" i="63"/>
  <c r="W15" i="50"/>
  <c r="M15" i="40"/>
  <c r="W8" i="63"/>
  <c r="W8" i="50"/>
  <c r="M8" i="40"/>
  <c r="W19" i="63"/>
  <c r="W19" i="50"/>
  <c r="M19" i="40"/>
  <c r="AG132" i="68"/>
  <c r="C132" i="68"/>
  <c r="R145" i="68"/>
  <c r="R137" i="68"/>
  <c r="AG137" i="68"/>
  <c r="C137" i="68"/>
  <c r="D145" i="68" s="1"/>
  <c r="N17" i="47"/>
  <c r="X17" i="54"/>
  <c r="I8" i="39"/>
  <c r="S8" i="49"/>
  <c r="Q7" i="50"/>
  <c r="Q7" i="63"/>
  <c r="G7" i="40"/>
  <c r="Q15" i="63"/>
  <c r="Q15" i="50"/>
  <c r="G15" i="40"/>
  <c r="Q22" i="63"/>
  <c r="Q22" i="50"/>
  <c r="G22" i="40"/>
  <c r="Q14" i="63"/>
  <c r="Q14" i="50"/>
  <c r="G14" i="40"/>
  <c r="Y125" i="68"/>
  <c r="AG118" i="68"/>
  <c r="C118" i="68"/>
  <c r="AC108" i="68"/>
  <c r="M4" i="55"/>
  <c r="U79" i="68"/>
  <c r="H4" i="55"/>
  <c r="Y71" i="68"/>
  <c r="I23" i="49"/>
  <c r="I23" i="35"/>
  <c r="I15" i="49"/>
  <c r="I15" i="35"/>
  <c r="K40" i="68"/>
  <c r="AG32" i="68"/>
  <c r="C32" i="68"/>
  <c r="F11" i="49"/>
  <c r="F11" i="35"/>
  <c r="AL9" i="52"/>
  <c r="AK9" i="52"/>
  <c r="AJ9" i="52"/>
  <c r="AL7" i="52"/>
  <c r="AK7" i="52"/>
  <c r="AJ7" i="52"/>
  <c r="AL17" i="52"/>
  <c r="AK17" i="52"/>
  <c r="AJ17" i="52"/>
  <c r="AJ21" i="52"/>
  <c r="AL21" i="52"/>
  <c r="AK21" i="52"/>
  <c r="J11" i="68"/>
  <c r="J19" i="68"/>
  <c r="K27" i="68" s="1"/>
  <c r="H25" i="68"/>
  <c r="H17" i="68"/>
  <c r="G227" i="68"/>
  <c r="AE10" i="49"/>
  <c r="K10" i="43"/>
  <c r="AI13" i="63"/>
  <c r="AI13" i="50"/>
  <c r="O13" i="44"/>
  <c r="AI24" i="63"/>
  <c r="O24" i="44"/>
  <c r="AI24" i="50"/>
  <c r="AI11" i="63"/>
  <c r="AI11" i="50"/>
  <c r="O11" i="44"/>
  <c r="H222" i="68"/>
  <c r="H214" i="68"/>
  <c r="G213" i="68"/>
  <c r="H221" i="68" s="1"/>
  <c r="AG224" i="68"/>
  <c r="C224" i="68"/>
  <c r="D224" i="68" s="1"/>
  <c r="Y232" i="68"/>
  <c r="AE10" i="60"/>
  <c r="AC10" i="55"/>
  <c r="C185" i="68"/>
  <c r="D193" i="68" s="1"/>
  <c r="AG185" i="68"/>
  <c r="Z11" i="63"/>
  <c r="Z11" i="50"/>
  <c r="F11" i="44"/>
  <c r="Z17" i="63"/>
  <c r="Z17" i="50"/>
  <c r="F17" i="44"/>
  <c r="Z16" i="63"/>
  <c r="F16" i="44"/>
  <c r="Z16" i="50"/>
  <c r="AE8" i="60"/>
  <c r="AC8" i="55"/>
  <c r="V185" i="68"/>
  <c r="R155" i="68"/>
  <c r="AB191" i="68"/>
  <c r="AC199" i="68" s="1"/>
  <c r="Y183" i="68"/>
  <c r="Y175" i="68"/>
  <c r="C131" i="68"/>
  <c r="D139" i="68" s="1"/>
  <c r="AG131" i="68"/>
  <c r="G167" i="68"/>
  <c r="H175" i="68" s="1"/>
  <c r="X7" i="54"/>
  <c r="N7" i="47"/>
  <c r="S16" i="63"/>
  <c r="S16" i="50"/>
  <c r="I16" i="40"/>
  <c r="S24" i="63"/>
  <c r="S24" i="50"/>
  <c r="I24" i="40"/>
  <c r="S4" i="63"/>
  <c r="I4" i="40"/>
  <c r="S4" i="50"/>
  <c r="S21" i="63"/>
  <c r="S21" i="50"/>
  <c r="I21" i="40"/>
  <c r="N99" i="68"/>
  <c r="P22" i="63"/>
  <c r="P22" i="50"/>
  <c r="F22" i="40"/>
  <c r="P14" i="63"/>
  <c r="P14" i="50"/>
  <c r="F14" i="40"/>
  <c r="P10" i="63"/>
  <c r="P10" i="50"/>
  <c r="F10" i="40"/>
  <c r="H4" i="39"/>
  <c r="R22" i="49"/>
  <c r="H22" i="39"/>
  <c r="R15" i="49"/>
  <c r="H15" i="39"/>
  <c r="J21" i="63"/>
  <c r="J21" i="50"/>
  <c r="J21" i="36"/>
  <c r="J6" i="63"/>
  <c r="J6" i="50"/>
  <c r="J6" i="36"/>
  <c r="J20" i="63"/>
  <c r="J20" i="50"/>
  <c r="J20" i="36"/>
  <c r="R51" i="68"/>
  <c r="Y56" i="68"/>
  <c r="Y44" i="68"/>
  <c r="O37" i="68"/>
  <c r="O29" i="68"/>
  <c r="AC37" i="68"/>
  <c r="G31" i="68"/>
  <c r="V33" i="68"/>
  <c r="Y11" i="32"/>
  <c r="AY11" i="32" s="1"/>
  <c r="Y7" i="32"/>
  <c r="AY7" i="32" s="1"/>
  <c r="Y16" i="32"/>
  <c r="AY16" i="32" s="1"/>
  <c r="Y25" i="32"/>
  <c r="Y21" i="32"/>
  <c r="AY21" i="32" s="1"/>
  <c r="U23" i="68"/>
  <c r="F7" i="49"/>
  <c r="F7" i="35"/>
  <c r="Y25" i="68"/>
  <c r="Y17" i="68"/>
  <c r="BF12" i="32"/>
  <c r="BF21" i="32"/>
  <c r="BF11" i="32"/>
  <c r="BF20" i="32"/>
  <c r="F12" i="49"/>
  <c r="F12" i="35"/>
  <c r="C13" i="68"/>
  <c r="AG13" i="68"/>
  <c r="Y13" i="68"/>
  <c r="Y21" i="68"/>
  <c r="O13" i="68"/>
  <c r="O21" i="68"/>
  <c r="J20" i="67"/>
  <c r="K20" i="67"/>
  <c r="I20" i="67"/>
  <c r="H3" i="67"/>
  <c r="G3" i="67"/>
  <c r="Y42" i="68"/>
  <c r="R46" i="68"/>
  <c r="K67" i="68"/>
  <c r="BH19" i="32"/>
  <c r="E17" i="59" s="1"/>
  <c r="BH16" i="32"/>
  <c r="E14" i="59" s="1"/>
  <c r="G15" i="68"/>
  <c r="BH9" i="32"/>
  <c r="E7" i="59" s="1"/>
  <c r="U15" i="68"/>
  <c r="BH21" i="32"/>
  <c r="E19" i="59" s="1"/>
  <c r="AE13" i="49"/>
  <c r="K13" i="43"/>
  <c r="N250" i="68"/>
  <c r="N258" i="68"/>
  <c r="O219" i="68"/>
  <c r="AC7" i="62"/>
  <c r="AC7" i="48"/>
  <c r="I7" i="42"/>
  <c r="AG179" i="68"/>
  <c r="C179" i="68"/>
  <c r="D187" i="68" s="1"/>
  <c r="U201" i="68"/>
  <c r="V209" i="68" s="1"/>
  <c r="O178" i="68"/>
  <c r="U187" i="68"/>
  <c r="V195" i="68" s="1"/>
  <c r="AA14" i="49"/>
  <c r="G14" i="43"/>
  <c r="AA15" i="49"/>
  <c r="G15" i="43"/>
  <c r="AA13" i="49"/>
  <c r="G13" i="43"/>
  <c r="H180" i="68"/>
  <c r="H154" i="68"/>
  <c r="V184" i="68"/>
  <c r="U6" i="54"/>
  <c r="K6" i="47"/>
  <c r="H86" i="68"/>
  <c r="H113" i="68"/>
  <c r="R101" i="68"/>
  <c r="C93" i="68"/>
  <c r="D93" i="68" s="1"/>
  <c r="AG93" i="68"/>
  <c r="AG115" i="68"/>
  <c r="C115" i="68"/>
  <c r="D123" i="68" s="1"/>
  <c r="AC129" i="68"/>
  <c r="K74" i="68"/>
  <c r="AB67" i="68"/>
  <c r="R69" i="68"/>
  <c r="J19" i="56"/>
  <c r="J3" i="56"/>
  <c r="J12" i="56"/>
  <c r="J21" i="56"/>
  <c r="J8" i="56"/>
  <c r="J17" i="56"/>
  <c r="AB47" i="68"/>
  <c r="O54" i="68"/>
  <c r="G3" i="63"/>
  <c r="G3" i="50"/>
  <c r="G3" i="36"/>
  <c r="G7" i="63"/>
  <c r="G7" i="36"/>
  <c r="G7" i="50"/>
  <c r="G18" i="63"/>
  <c r="G18" i="50"/>
  <c r="G18" i="36"/>
  <c r="H30" i="68"/>
  <c r="AL11" i="32"/>
  <c r="AM11" i="32"/>
  <c r="AL8" i="32"/>
  <c r="AM8" i="32"/>
  <c r="AM16" i="32"/>
  <c r="AL16" i="32"/>
  <c r="AL20" i="32"/>
  <c r="AM20" i="32"/>
  <c r="X18" i="60" s="1"/>
  <c r="J11" i="67"/>
  <c r="K11" i="67"/>
  <c r="I11" i="67"/>
  <c r="H22" i="67"/>
  <c r="G22" i="67"/>
  <c r="H15" i="63"/>
  <c r="H15" i="50"/>
  <c r="H15" i="36"/>
  <c r="H19" i="63"/>
  <c r="H19" i="50"/>
  <c r="H19" i="36"/>
  <c r="H11" i="63"/>
  <c r="H11" i="50"/>
  <c r="H11" i="36"/>
  <c r="K28" i="68"/>
  <c r="AE14" i="62"/>
  <c r="AE14" i="48"/>
  <c r="K14" i="42"/>
  <c r="G257" i="68"/>
  <c r="H257" i="68" s="1"/>
  <c r="AD14" i="63"/>
  <c r="AD14" i="50"/>
  <c r="J14" i="44"/>
  <c r="AD20" i="63"/>
  <c r="AD20" i="50"/>
  <c r="J20" i="44"/>
  <c r="AD17" i="63"/>
  <c r="AD17" i="50"/>
  <c r="J17" i="44"/>
  <c r="AD15" i="63"/>
  <c r="AD15" i="50"/>
  <c r="J15" i="44"/>
  <c r="C251" i="68"/>
  <c r="AG251" i="68"/>
  <c r="AG226" i="68"/>
  <c r="C226" i="68"/>
  <c r="D234" i="68" s="1"/>
  <c r="D227" i="68"/>
  <c r="C213" i="68"/>
  <c r="D221" i="68" s="1"/>
  <c r="AG213" i="68"/>
  <c r="K212" i="68"/>
  <c r="AB7" i="49"/>
  <c r="H7" i="43"/>
  <c r="H229" i="68"/>
  <c r="AC229" i="68"/>
  <c r="N179" i="68"/>
  <c r="O179" i="68" s="1"/>
  <c r="G179" i="68"/>
  <c r="V228" i="68"/>
  <c r="N207" i="68"/>
  <c r="O215" i="68" s="1"/>
  <c r="U207" i="68"/>
  <c r="H201" i="68"/>
  <c r="O201" i="68"/>
  <c r="Y185" i="68"/>
  <c r="T22" i="63"/>
  <c r="T22" i="50"/>
  <c r="J22" i="40"/>
  <c r="T14" i="63"/>
  <c r="T14" i="50"/>
  <c r="J14" i="40"/>
  <c r="T10" i="63"/>
  <c r="T10" i="50"/>
  <c r="J10" i="40"/>
  <c r="R131" i="68"/>
  <c r="R127" i="68"/>
  <c r="R116" i="68"/>
  <c r="V110" i="68"/>
  <c r="C97" i="68"/>
  <c r="D105" i="68" s="1"/>
  <c r="AG97" i="68"/>
  <c r="R113" i="68"/>
  <c r="Y98" i="68"/>
  <c r="K94" i="68"/>
  <c r="AB87" i="68"/>
  <c r="Y58" i="68"/>
  <c r="Y69" i="68"/>
  <c r="C53" i="68"/>
  <c r="D61" i="68" s="1"/>
  <c r="AG53" i="68"/>
  <c r="K51" i="68"/>
  <c r="G39" i="68"/>
  <c r="U39" i="68"/>
  <c r="G27" i="68"/>
  <c r="AG60" i="68"/>
  <c r="C60" i="68"/>
  <c r="H42" i="68"/>
  <c r="H34" i="68"/>
  <c r="U194" i="68"/>
  <c r="U42" i="68"/>
  <c r="V50" i="68" s="1"/>
  <c r="U34" i="68"/>
  <c r="AK24" i="53"/>
  <c r="AJ24" i="53"/>
  <c r="AL24" i="53"/>
  <c r="AK18" i="53"/>
  <c r="AJ18" i="53"/>
  <c r="AL18" i="53"/>
  <c r="AL14" i="53"/>
  <c r="AK14" i="53"/>
  <c r="AJ14" i="53"/>
  <c r="E5" i="63"/>
  <c r="E5" i="50"/>
  <c r="E5" i="36"/>
  <c r="E8" i="63"/>
  <c r="E8" i="50"/>
  <c r="E8" i="36"/>
  <c r="E18" i="63"/>
  <c r="E18" i="50"/>
  <c r="E18" i="36"/>
  <c r="E6" i="63"/>
  <c r="E6" i="36"/>
  <c r="E6" i="50"/>
  <c r="H4" i="67"/>
  <c r="G4" i="67"/>
  <c r="AB51" i="68"/>
  <c r="H21" i="66"/>
  <c r="G21" i="66"/>
  <c r="I21" i="66" s="1"/>
  <c r="AF16" i="63"/>
  <c r="L16" i="44"/>
  <c r="AF16" i="50"/>
  <c r="AF21" i="63"/>
  <c r="AF21" i="50"/>
  <c r="L21" i="44"/>
  <c r="AF13" i="63"/>
  <c r="AF13" i="50"/>
  <c r="L13" i="44"/>
  <c r="AF14" i="63"/>
  <c r="AF14" i="50"/>
  <c r="L14" i="44"/>
  <c r="O241" i="68"/>
  <c r="O233" i="68"/>
  <c r="AC238" i="68"/>
  <c r="AC230" i="68"/>
  <c r="D248" i="68"/>
  <c r="AH12" i="63"/>
  <c r="AH12" i="50"/>
  <c r="N12" i="44"/>
  <c r="AH9" i="63"/>
  <c r="AH9" i="50"/>
  <c r="N9" i="44"/>
  <c r="AH13" i="63"/>
  <c r="AH13" i="50"/>
  <c r="N13" i="44"/>
  <c r="V246" i="68"/>
  <c r="N239" i="68"/>
  <c r="O247" i="68" s="1"/>
  <c r="AB239" i="68"/>
  <c r="AC247" i="68" s="1"/>
  <c r="AG7" i="63"/>
  <c r="AG7" i="50"/>
  <c r="M7" i="44"/>
  <c r="AG6" i="63"/>
  <c r="AG6" i="50"/>
  <c r="M6" i="44"/>
  <c r="AG12" i="63"/>
  <c r="AG12" i="50"/>
  <c r="M12" i="44"/>
  <c r="AI7" i="56"/>
  <c r="AI20" i="56"/>
  <c r="AI4" i="56"/>
  <c r="AI22" i="56"/>
  <c r="AD24" i="55"/>
  <c r="R218" i="68"/>
  <c r="R210" i="68"/>
  <c r="Y188" i="68"/>
  <c r="O156" i="68"/>
  <c r="V3" i="63"/>
  <c r="V3" i="50"/>
  <c r="L3" i="40"/>
  <c r="V10" i="63"/>
  <c r="V10" i="50"/>
  <c r="L10" i="40"/>
  <c r="V21" i="63"/>
  <c r="V21" i="50"/>
  <c r="L21" i="40"/>
  <c r="N138" i="68"/>
  <c r="O146" i="68" s="1"/>
  <c r="K179" i="68"/>
  <c r="AB163" i="68"/>
  <c r="AC171" i="68" s="1"/>
  <c r="X18" i="49"/>
  <c r="N18" i="39"/>
  <c r="X4" i="49"/>
  <c r="N4" i="39"/>
  <c r="N131" i="68"/>
  <c r="O139" i="68" s="1"/>
  <c r="AC130" i="68"/>
  <c r="K115" i="68"/>
  <c r="R100" i="68"/>
  <c r="R92" i="68"/>
  <c r="AG92" i="68"/>
  <c r="C92" i="68"/>
  <c r="Y100" i="68"/>
  <c r="Y128" i="68"/>
  <c r="O21" i="63"/>
  <c r="O21" i="50"/>
  <c r="E21" i="40"/>
  <c r="O7" i="63"/>
  <c r="O7" i="50"/>
  <c r="E7" i="40"/>
  <c r="O22" i="63"/>
  <c r="O22" i="50"/>
  <c r="E22" i="40"/>
  <c r="R88" i="68"/>
  <c r="Y88" i="68"/>
  <c r="R89" i="68"/>
  <c r="N71" i="68"/>
  <c r="O81" i="68"/>
  <c r="AG15" i="68"/>
  <c r="C15" i="68"/>
  <c r="AE8" i="54"/>
  <c r="K8" i="33"/>
  <c r="AI8" i="49"/>
  <c r="O8" i="43"/>
  <c r="V219" i="68"/>
  <c r="V211" i="68"/>
  <c r="AC16" i="62"/>
  <c r="AC16" i="48"/>
  <c r="I16" i="42"/>
  <c r="AC12" i="62"/>
  <c r="AC12" i="48"/>
  <c r="I12" i="42"/>
  <c r="V17" i="49"/>
  <c r="L17" i="39"/>
  <c r="L9" i="39"/>
  <c r="V9" i="49"/>
  <c r="W3" i="62"/>
  <c r="W4" i="54"/>
  <c r="M4" i="47"/>
  <c r="M7" i="39"/>
  <c r="W7" i="49"/>
  <c r="T24" i="55"/>
  <c r="G159" i="68"/>
  <c r="V15" i="60"/>
  <c r="U15" i="55"/>
  <c r="W5" i="49"/>
  <c r="M5" i="39"/>
  <c r="N143" i="68"/>
  <c r="Q23" i="60"/>
  <c r="P23" i="55"/>
  <c r="Q12" i="60"/>
  <c r="P12" i="55"/>
  <c r="C125" i="68"/>
  <c r="AG125" i="68"/>
  <c r="H106" i="68"/>
  <c r="U3" i="49"/>
  <c r="K3" i="39"/>
  <c r="N19" i="57"/>
  <c r="N19" i="56"/>
  <c r="E3" i="39"/>
  <c r="O3" i="49"/>
  <c r="O8" i="49"/>
  <c r="E8" i="39"/>
  <c r="O16" i="49"/>
  <c r="E16" i="39"/>
  <c r="O18" i="49"/>
  <c r="E18" i="39"/>
  <c r="N12" i="57"/>
  <c r="N12" i="56"/>
  <c r="M17" i="54"/>
  <c r="M17" i="46"/>
  <c r="M7" i="54"/>
  <c r="M7" i="46"/>
  <c r="U95" i="68"/>
  <c r="N75" i="68"/>
  <c r="O83" i="68" s="1"/>
  <c r="G75" i="68"/>
  <c r="H83" i="68" s="1"/>
  <c r="AB75" i="68"/>
  <c r="AC83" i="68" s="1"/>
  <c r="M12" i="49"/>
  <c r="M12" i="35"/>
  <c r="M8" i="49"/>
  <c r="M8" i="35"/>
  <c r="M4" i="49"/>
  <c r="M4" i="35"/>
  <c r="M22" i="49"/>
  <c r="M22" i="35"/>
  <c r="Y75" i="68"/>
  <c r="Y67" i="68"/>
  <c r="L5" i="63"/>
  <c r="L5" i="50"/>
  <c r="L5" i="36"/>
  <c r="L14" i="63"/>
  <c r="L14" i="50"/>
  <c r="L14" i="36"/>
  <c r="L18" i="63"/>
  <c r="L18" i="50"/>
  <c r="L18" i="36"/>
  <c r="H5" i="60"/>
  <c r="H5" i="55"/>
  <c r="O58" i="68"/>
  <c r="I11" i="60"/>
  <c r="I11" i="55"/>
  <c r="H19" i="49"/>
  <c r="H19" i="35"/>
  <c r="H11" i="49"/>
  <c r="H11" i="35"/>
  <c r="G35" i="68"/>
  <c r="N63" i="68"/>
  <c r="K52" i="68"/>
  <c r="K7" i="49"/>
  <c r="K7" i="35"/>
  <c r="AB59" i="68"/>
  <c r="K18" i="49"/>
  <c r="K18" i="35"/>
  <c r="F17" i="60"/>
  <c r="F17" i="55"/>
  <c r="H22" i="68"/>
  <c r="H14" i="68"/>
  <c r="AG24" i="68"/>
  <c r="C24" i="68"/>
  <c r="U11" i="68"/>
  <c r="BG21" i="32"/>
  <c r="E19" i="58" s="1"/>
  <c r="M21" i="32"/>
  <c r="M22" i="32"/>
  <c r="BG22" i="32"/>
  <c r="E20" i="58" s="1"/>
  <c r="BG7" i="32"/>
  <c r="E5" i="58" s="1"/>
  <c r="M7" i="32"/>
  <c r="M13" i="32"/>
  <c r="BG13" i="32"/>
  <c r="E11" i="58" s="1"/>
  <c r="M10" i="32"/>
  <c r="BG10" i="32"/>
  <c r="E8" i="58" s="1"/>
  <c r="BG14" i="32"/>
  <c r="E12" i="58" s="1"/>
  <c r="M14" i="32"/>
  <c r="E35" i="32" a="1"/>
  <c r="E35" i="32" s="1"/>
  <c r="N11" i="32" s="1"/>
  <c r="Y22" i="68"/>
  <c r="Y14" i="68"/>
  <c r="J16" i="67"/>
  <c r="K16" i="67"/>
  <c r="I16" i="67"/>
  <c r="J8" i="67"/>
  <c r="I8" i="67"/>
  <c r="K8" i="67"/>
  <c r="O20" i="68"/>
  <c r="O12" i="68"/>
  <c r="AE5" i="60"/>
  <c r="AC5" i="55"/>
  <c r="Y237" i="68"/>
  <c r="Y229" i="68"/>
  <c r="Y249" i="68"/>
  <c r="AH16" i="49"/>
  <c r="N16" i="43"/>
  <c r="U243" i="68"/>
  <c r="AE16" i="60"/>
  <c r="AC16" i="55"/>
  <c r="AD7" i="49"/>
  <c r="J7" i="43"/>
  <c r="AB23" i="49"/>
  <c r="H23" i="43"/>
  <c r="AD18" i="49"/>
  <c r="J18" i="43"/>
  <c r="AE23" i="60"/>
  <c r="AC23" i="55"/>
  <c r="C178" i="68"/>
  <c r="AG178" i="68"/>
  <c r="AG188" i="68"/>
  <c r="C188" i="68"/>
  <c r="D196" i="68" s="1"/>
  <c r="W18" i="56"/>
  <c r="W14" i="57"/>
  <c r="W14" i="56"/>
  <c r="W4" i="63"/>
  <c r="W4" i="50"/>
  <c r="M4" i="40"/>
  <c r="W10" i="63"/>
  <c r="W10" i="50"/>
  <c r="M10" i="40"/>
  <c r="W17" i="63"/>
  <c r="W17" i="50"/>
  <c r="M17" i="40"/>
  <c r="W3" i="63"/>
  <c r="M3" i="40"/>
  <c r="W3" i="50"/>
  <c r="K114" i="68"/>
  <c r="S12" i="49"/>
  <c r="I12" i="39"/>
  <c r="S13" i="49"/>
  <c r="I13" i="39"/>
  <c r="Q5" i="63"/>
  <c r="Q5" i="50"/>
  <c r="G5" i="40"/>
  <c r="Q18" i="63"/>
  <c r="Q18" i="50"/>
  <c r="G18" i="40"/>
  <c r="Q3" i="63"/>
  <c r="G3" i="40"/>
  <c r="Q3" i="50"/>
  <c r="Q17" i="63"/>
  <c r="Q17" i="50"/>
  <c r="G17" i="40"/>
  <c r="U119" i="68"/>
  <c r="M9" i="57"/>
  <c r="M9" i="56"/>
  <c r="M14" i="56"/>
  <c r="M10" i="57"/>
  <c r="M10" i="56"/>
  <c r="M19" i="57"/>
  <c r="M19" i="56"/>
  <c r="M19" i="60"/>
  <c r="M19" i="55"/>
  <c r="C95" i="68"/>
  <c r="D103" i="68" s="1"/>
  <c r="AG95" i="68"/>
  <c r="N23" i="57"/>
  <c r="N23" i="56"/>
  <c r="N79" i="68"/>
  <c r="V74" i="68"/>
  <c r="I20" i="49"/>
  <c r="I20" i="35"/>
  <c r="I18" i="49"/>
  <c r="Y40" i="68"/>
  <c r="F16" i="60"/>
  <c r="F16" i="55"/>
  <c r="F14" i="49"/>
  <c r="F14" i="35"/>
  <c r="AK24" i="52"/>
  <c r="AJ24" i="52"/>
  <c r="AL24" i="52"/>
  <c r="AL3" i="52"/>
  <c r="AK3" i="52"/>
  <c r="AJ3" i="52"/>
  <c r="AL20" i="52"/>
  <c r="AK20" i="52"/>
  <c r="AJ20" i="52"/>
  <c r="AK5" i="52"/>
  <c r="AJ5" i="52"/>
  <c r="AL5" i="52"/>
  <c r="Z12" i="32"/>
  <c r="Z21" i="32"/>
  <c r="AZ21" i="32" s="1"/>
  <c r="AG11" i="68"/>
  <c r="AG19" i="68"/>
  <c r="C11" i="68"/>
  <c r="C19" i="68"/>
  <c r="D27" i="68" s="1"/>
  <c r="F21" i="62"/>
  <c r="F21" i="48"/>
  <c r="F21" i="34"/>
  <c r="J13" i="67"/>
  <c r="K13" i="67"/>
  <c r="I13" i="67"/>
  <c r="U227" i="68"/>
  <c r="G231" i="68"/>
  <c r="U231" i="68"/>
  <c r="AB249" i="68"/>
  <c r="AG235" i="68"/>
  <c r="C235" i="68"/>
  <c r="AB23" i="62"/>
  <c r="H23" i="42"/>
  <c r="AB23" i="48"/>
  <c r="AE21" i="60"/>
  <c r="AC21" i="55"/>
  <c r="AI18" i="63"/>
  <c r="O18" i="44"/>
  <c r="AI18" i="50"/>
  <c r="AI3" i="63"/>
  <c r="O3" i="44"/>
  <c r="AI3" i="50"/>
  <c r="AI15" i="63"/>
  <c r="O15" i="44"/>
  <c r="AI15" i="50"/>
  <c r="AI14" i="63"/>
  <c r="AI14" i="50"/>
  <c r="O14" i="44"/>
  <c r="AG256" i="68"/>
  <c r="C256" i="68"/>
  <c r="D256" i="68" s="1"/>
  <c r="AB217" i="68"/>
  <c r="AB6" i="62"/>
  <c r="H6" i="42"/>
  <c r="AB6" i="48"/>
  <c r="Z6" i="63"/>
  <c r="Z6" i="50"/>
  <c r="F6" i="44"/>
  <c r="Z23" i="63"/>
  <c r="Z23" i="50"/>
  <c r="F23" i="44"/>
  <c r="Z22" i="63"/>
  <c r="F22" i="44"/>
  <c r="Z22" i="50"/>
  <c r="Z15" i="63"/>
  <c r="Z15" i="50"/>
  <c r="F15" i="44"/>
  <c r="AC8" i="54"/>
  <c r="I8" i="33"/>
  <c r="N10" i="47"/>
  <c r="X10" i="54"/>
  <c r="G183" i="68"/>
  <c r="H183" i="68" s="1"/>
  <c r="N183" i="68"/>
  <c r="AB183" i="68"/>
  <c r="AG208" i="68"/>
  <c r="C208" i="68"/>
  <c r="D216" i="68" s="1"/>
  <c r="U191" i="68"/>
  <c r="V199" i="68" s="1"/>
  <c r="X14" i="54"/>
  <c r="N14" i="47"/>
  <c r="Y7" i="60"/>
  <c r="X7" i="55"/>
  <c r="S19" i="63"/>
  <c r="I19" i="40"/>
  <c r="S19" i="50"/>
  <c r="S11" i="63"/>
  <c r="S11" i="50"/>
  <c r="I11" i="40"/>
  <c r="S7" i="63"/>
  <c r="S7" i="50"/>
  <c r="I7" i="40"/>
  <c r="S5" i="63"/>
  <c r="S5" i="50"/>
  <c r="I5" i="40"/>
  <c r="Q14" i="49"/>
  <c r="G14" i="39"/>
  <c r="N107" i="68"/>
  <c r="P7" i="49"/>
  <c r="F7" i="39"/>
  <c r="AB99" i="68"/>
  <c r="P14" i="49"/>
  <c r="F14" i="39"/>
  <c r="D78" i="68"/>
  <c r="P5" i="63"/>
  <c r="P5" i="50"/>
  <c r="F5" i="40"/>
  <c r="P3" i="63"/>
  <c r="P3" i="50"/>
  <c r="F3" i="40"/>
  <c r="P17" i="63"/>
  <c r="F17" i="40"/>
  <c r="P17" i="50"/>
  <c r="P12" i="63"/>
  <c r="P12" i="50"/>
  <c r="F12" i="40"/>
  <c r="R8" i="49"/>
  <c r="H8" i="39"/>
  <c r="H7" i="39"/>
  <c r="R7" i="49"/>
  <c r="AB115" i="68"/>
  <c r="AC123" i="68" s="1"/>
  <c r="R18" i="49"/>
  <c r="AG82" i="68"/>
  <c r="C82" i="68"/>
  <c r="L15" i="56"/>
  <c r="H18" i="60"/>
  <c r="H18" i="55"/>
  <c r="J5" i="63"/>
  <c r="J5" i="50"/>
  <c r="J5" i="36"/>
  <c r="J13" i="63"/>
  <c r="J13" i="50"/>
  <c r="J13" i="36"/>
  <c r="J9" i="63"/>
  <c r="J9" i="50"/>
  <c r="J9" i="36"/>
  <c r="J23" i="63"/>
  <c r="J23" i="50"/>
  <c r="J23" i="36"/>
  <c r="AG55" i="68"/>
  <c r="C55" i="68"/>
  <c r="D63" i="68" s="1"/>
  <c r="AG56" i="68"/>
  <c r="C56" i="68"/>
  <c r="H56" i="68"/>
  <c r="G24" i="55"/>
  <c r="Y20" i="32"/>
  <c r="AY20" i="32" s="1"/>
  <c r="F10" i="49"/>
  <c r="F10" i="35"/>
  <c r="AC18" i="68"/>
  <c r="BF19" i="32"/>
  <c r="V14" i="32"/>
  <c r="AV14" i="32" s="1"/>
  <c r="BF10" i="32"/>
  <c r="V5" i="32"/>
  <c r="AV5" i="32" s="1"/>
  <c r="V23" i="32"/>
  <c r="AV23" i="32" s="1"/>
  <c r="F15" i="49"/>
  <c r="F15" i="35"/>
  <c r="K13" i="68"/>
  <c r="K21" i="68"/>
  <c r="V21" i="68"/>
  <c r="V13" i="68"/>
  <c r="G19" i="66"/>
  <c r="I19" i="66" s="1"/>
  <c r="H19" i="66"/>
  <c r="R71" i="68"/>
  <c r="V69" i="68"/>
  <c r="C40" i="68"/>
  <c r="AG40" i="68"/>
  <c r="AG30" i="68"/>
  <c r="C30" i="68"/>
  <c r="R67" i="68"/>
  <c r="Y37" i="68"/>
  <c r="Y29" i="68"/>
  <c r="BH25" i="32"/>
  <c r="E23" i="59" s="1"/>
  <c r="BH22" i="32"/>
  <c r="E20" i="59" s="1"/>
  <c r="BH12" i="32"/>
  <c r="BH24" i="32"/>
  <c r="E22" i="59" s="1"/>
  <c r="AF24" i="55"/>
  <c r="C232" i="68"/>
  <c r="D240" i="68" s="1"/>
  <c r="AG232" i="68"/>
  <c r="AB250" i="68"/>
  <c r="AC250" i="68" s="1"/>
  <c r="AB258" i="68"/>
  <c r="AE21" i="62"/>
  <c r="AE21" i="48"/>
  <c r="K21" i="42"/>
  <c r="H205" i="68"/>
  <c r="Y209" i="68"/>
  <c r="Y201" i="68"/>
  <c r="H173" i="68"/>
  <c r="AA11" i="49"/>
  <c r="G11" i="43"/>
  <c r="AA23" i="49"/>
  <c r="G23" i="43"/>
  <c r="AB187" i="68"/>
  <c r="AC195" i="68" s="1"/>
  <c r="G18" i="43"/>
  <c r="AA18" i="49"/>
  <c r="AA16" i="49"/>
  <c r="G16" i="43"/>
  <c r="AC184" i="68"/>
  <c r="AC176" i="68"/>
  <c r="O141" i="68"/>
  <c r="O133" i="68"/>
  <c r="V168" i="68"/>
  <c r="V160" i="68"/>
  <c r="V6" i="60"/>
  <c r="U6" i="55"/>
  <c r="R149" i="68"/>
  <c r="K136" i="68"/>
  <c r="C94" i="68"/>
  <c r="D102" i="68" s="1"/>
  <c r="AG94" i="68"/>
  <c r="Y82" i="68"/>
  <c r="H129" i="68"/>
  <c r="Y74" i="68"/>
  <c r="R57" i="68"/>
  <c r="V60" i="68"/>
  <c r="V52" i="68"/>
  <c r="J4" i="56"/>
  <c r="G8" i="63"/>
  <c r="G8" i="50"/>
  <c r="G8" i="36"/>
  <c r="G6" i="63"/>
  <c r="G6" i="50"/>
  <c r="G6" i="36"/>
  <c r="G10" i="63"/>
  <c r="G10" i="50"/>
  <c r="G10" i="36"/>
  <c r="G21" i="63"/>
  <c r="G21" i="50"/>
  <c r="G21" i="36"/>
  <c r="AL26" i="32"/>
  <c r="AM26" i="32"/>
  <c r="AM9" i="32"/>
  <c r="AL9" i="32"/>
  <c r="AM19" i="32"/>
  <c r="AL19" i="32"/>
  <c r="AL23" i="32"/>
  <c r="AM23" i="32"/>
  <c r="H18" i="63"/>
  <c r="H18" i="50"/>
  <c r="H18" i="36"/>
  <c r="H4" i="63"/>
  <c r="H4" i="50"/>
  <c r="H4" i="36"/>
  <c r="H22" i="63"/>
  <c r="H22" i="50"/>
  <c r="H22" i="36"/>
  <c r="H14" i="63"/>
  <c r="H14" i="50"/>
  <c r="H14" i="36"/>
  <c r="J23" i="67"/>
  <c r="K23" i="67"/>
  <c r="I23" i="67"/>
  <c r="R229" i="68"/>
  <c r="AG244" i="68"/>
  <c r="C244" i="68"/>
  <c r="D252" i="68" s="1"/>
  <c r="Y224" i="68"/>
  <c r="AD5" i="63"/>
  <c r="AD5" i="50"/>
  <c r="J5" i="44"/>
  <c r="AD3" i="63"/>
  <c r="AD3" i="50"/>
  <c r="J3" i="44"/>
  <c r="AD22" i="63"/>
  <c r="AD22" i="50"/>
  <c r="J22" i="44"/>
  <c r="AD18" i="63"/>
  <c r="AD18" i="50"/>
  <c r="J18" i="44"/>
  <c r="AG253" i="68"/>
  <c r="C253" i="68"/>
  <c r="Y227" i="68"/>
  <c r="Y221" i="68"/>
  <c r="Y213" i="68"/>
  <c r="AB9" i="49"/>
  <c r="H9" i="43"/>
  <c r="O229" i="68"/>
  <c r="R203" i="68"/>
  <c r="R195" i="68"/>
  <c r="V200" i="68"/>
  <c r="G207" i="68"/>
  <c r="H215" i="68" s="1"/>
  <c r="AC154" i="68"/>
  <c r="AG177" i="68"/>
  <c r="C177" i="68"/>
  <c r="T5" i="63"/>
  <c r="T5" i="50"/>
  <c r="J5" i="40"/>
  <c r="T3" i="63"/>
  <c r="T3" i="50"/>
  <c r="J3" i="40"/>
  <c r="T17" i="63"/>
  <c r="T17" i="50"/>
  <c r="J17" i="40"/>
  <c r="T12" i="63"/>
  <c r="T12" i="50"/>
  <c r="J12" i="40"/>
  <c r="R175" i="68"/>
  <c r="R168" i="68"/>
  <c r="V169" i="68"/>
  <c r="Y149" i="68"/>
  <c r="Y116" i="68"/>
  <c r="O100" i="68"/>
  <c r="G87" i="68"/>
  <c r="AG76" i="68"/>
  <c r="C76" i="68"/>
  <c r="D84" i="68" s="1"/>
  <c r="R93" i="68"/>
  <c r="O52" i="68"/>
  <c r="AB27" i="68"/>
  <c r="AB194" i="68"/>
  <c r="AB42" i="68"/>
  <c r="AC50" i="68" s="1"/>
  <c r="AB34" i="68"/>
  <c r="D47" i="68"/>
  <c r="F5" i="57"/>
  <c r="F5" i="56"/>
  <c r="F14" i="57"/>
  <c r="F14" i="56"/>
  <c r="F23" i="57"/>
  <c r="F23" i="56"/>
  <c r="Y16" i="68"/>
  <c r="Y24" i="68"/>
  <c r="AK15" i="53"/>
  <c r="AJ15" i="53"/>
  <c r="AL15" i="53"/>
  <c r="AL13" i="53"/>
  <c r="AK13" i="53"/>
  <c r="AJ13" i="53"/>
  <c r="AL17" i="53"/>
  <c r="AK17" i="53"/>
  <c r="AJ17" i="53"/>
  <c r="E11" i="63"/>
  <c r="E11" i="50"/>
  <c r="E11" i="36"/>
  <c r="E4" i="63"/>
  <c r="E4" i="50"/>
  <c r="E4" i="36"/>
  <c r="E21" i="63"/>
  <c r="E21" i="36"/>
  <c r="E21" i="50"/>
  <c r="E9" i="63"/>
  <c r="E9" i="50"/>
  <c r="E9" i="36"/>
  <c r="H29" i="68"/>
  <c r="X15" i="32"/>
  <c r="AX15" i="32" s="1"/>
  <c r="X6" i="32"/>
  <c r="AX6" i="32" s="1"/>
  <c r="X24" i="32"/>
  <c r="AX24" i="32" s="1"/>
  <c r="H4" i="66"/>
  <c r="G4" i="66"/>
  <c r="I4" i="66" s="1"/>
  <c r="G51" i="68"/>
  <c r="U51" i="68"/>
  <c r="AG18" i="68"/>
  <c r="C18" i="68"/>
  <c r="D26" i="68" s="1"/>
  <c r="Y28" i="68"/>
  <c r="H21" i="67"/>
  <c r="G21" i="67"/>
  <c r="AF12" i="63"/>
  <c r="AF12" i="50"/>
  <c r="L12" i="44"/>
  <c r="AF3" i="63"/>
  <c r="AF3" i="50"/>
  <c r="L3" i="44"/>
  <c r="AF18" i="63"/>
  <c r="AF18" i="50"/>
  <c r="L18" i="44"/>
  <c r="AF17" i="63"/>
  <c r="AF17" i="50"/>
  <c r="L17" i="44"/>
  <c r="H241" i="68"/>
  <c r="H233" i="68"/>
  <c r="AH5" i="63"/>
  <c r="AH5" i="50"/>
  <c r="N5" i="44"/>
  <c r="AH20" i="63"/>
  <c r="AH20" i="50"/>
  <c r="N20" i="44"/>
  <c r="AH11" i="63"/>
  <c r="AH11" i="50"/>
  <c r="N11" i="44"/>
  <c r="AH18" i="63"/>
  <c r="AH18" i="50"/>
  <c r="N18" i="44"/>
  <c r="H246" i="68"/>
  <c r="U239" i="68"/>
  <c r="V247" i="68" s="1"/>
  <c r="V244" i="68"/>
  <c r="AG22" i="63"/>
  <c r="AG22" i="50"/>
  <c r="M22" i="44"/>
  <c r="AG14" i="63"/>
  <c r="AG14" i="50"/>
  <c r="M14" i="44"/>
  <c r="AG13" i="63"/>
  <c r="AG13" i="50"/>
  <c r="M13" i="44"/>
  <c r="AG15" i="63"/>
  <c r="AG15" i="50"/>
  <c r="M15" i="44"/>
  <c r="O223" i="68"/>
  <c r="AI8" i="56"/>
  <c r="AI15" i="56"/>
  <c r="K218" i="68"/>
  <c r="K210" i="68"/>
  <c r="O213" i="68"/>
  <c r="R188" i="68"/>
  <c r="R180" i="68"/>
  <c r="K188" i="68"/>
  <c r="V6" i="63"/>
  <c r="V6" i="50"/>
  <c r="L6" i="40"/>
  <c r="V8" i="63"/>
  <c r="V8" i="50"/>
  <c r="L8" i="40"/>
  <c r="V13" i="63"/>
  <c r="V13" i="50"/>
  <c r="L13" i="40"/>
  <c r="Y138" i="68"/>
  <c r="Y179" i="68"/>
  <c r="G163" i="68"/>
  <c r="H171" i="68" s="1"/>
  <c r="U163" i="68"/>
  <c r="V171" i="68" s="1"/>
  <c r="X20" i="49"/>
  <c r="N20" i="39"/>
  <c r="X3" i="49"/>
  <c r="N3" i="39"/>
  <c r="X21" i="49"/>
  <c r="N21" i="39"/>
  <c r="N7" i="39"/>
  <c r="X7" i="49"/>
  <c r="X24" i="55"/>
  <c r="Y114" i="68"/>
  <c r="AG107" i="68"/>
  <c r="C107" i="68"/>
  <c r="Y115" i="68"/>
  <c r="Y107" i="68"/>
  <c r="AG111" i="68"/>
  <c r="C111" i="68"/>
  <c r="D119" i="68" s="1"/>
  <c r="N127" i="68"/>
  <c r="O13" i="63"/>
  <c r="O13" i="50"/>
  <c r="E13" i="40"/>
  <c r="O11" i="63"/>
  <c r="O11" i="50"/>
  <c r="E11" i="40"/>
  <c r="O10" i="63"/>
  <c r="O10" i="50"/>
  <c r="E10" i="40"/>
  <c r="O24" i="63"/>
  <c r="O24" i="50"/>
  <c r="E24" i="40"/>
  <c r="O24" i="55"/>
  <c r="AG87" i="68"/>
  <c r="C87" i="68"/>
  <c r="K95" i="68"/>
  <c r="Y95" i="68"/>
  <c r="K89" i="68"/>
  <c r="Y76" i="68"/>
  <c r="Y81" i="68"/>
  <c r="Y73" i="68"/>
  <c r="K80" i="68"/>
  <c r="V81" i="68"/>
  <c r="R42" i="68"/>
  <c r="C239" i="68"/>
  <c r="D247" i="68" s="1"/>
  <c r="AG239" i="68"/>
  <c r="M3" i="43"/>
  <c r="AG3" i="49"/>
  <c r="AI17" i="49"/>
  <c r="O17" i="43"/>
  <c r="AD24" i="48"/>
  <c r="U147" i="68"/>
  <c r="V155" i="68" s="1"/>
  <c r="P9" i="55"/>
  <c r="C112" i="68"/>
  <c r="AG112" i="68"/>
  <c r="E6" i="39"/>
  <c r="O6" i="49"/>
  <c r="Q12" i="57"/>
  <c r="Q12" i="56"/>
  <c r="N95" i="68"/>
  <c r="I11" i="46"/>
  <c r="K21" i="49"/>
  <c r="K21" i="35"/>
  <c r="F19" i="60"/>
  <c r="F19" i="55"/>
  <c r="E5" i="49"/>
  <c r="E5" i="35"/>
  <c r="BG17" i="32"/>
  <c r="E15" i="58" s="1"/>
  <c r="M17" i="32"/>
  <c r="I21" i="60"/>
  <c r="I21" i="55"/>
  <c r="AH9" i="49"/>
  <c r="N9" i="43"/>
  <c r="X4" i="57"/>
  <c r="X4" i="56"/>
  <c r="Q10" i="63"/>
  <c r="Q10" i="50"/>
  <c r="G10" i="40"/>
  <c r="Q6" i="63"/>
  <c r="Q6" i="50"/>
  <c r="G6" i="40"/>
  <c r="Y112" i="68"/>
  <c r="I3" i="49"/>
  <c r="I3" i="35"/>
  <c r="F16" i="54"/>
  <c r="F16" i="46"/>
  <c r="AK23" i="52"/>
  <c r="AJ23" i="52"/>
  <c r="X19" i="68"/>
  <c r="Y27" i="68" s="1"/>
  <c r="X11" i="68"/>
  <c r="F16" i="62"/>
  <c r="F16" i="48"/>
  <c r="F16" i="34"/>
  <c r="Y12" i="60"/>
  <c r="X12" i="55"/>
  <c r="M18" i="47"/>
  <c r="W18" i="54"/>
  <c r="V5" i="57"/>
  <c r="V5" i="56"/>
  <c r="AC174" i="68"/>
  <c r="C161" i="68"/>
  <c r="AG161" i="68"/>
  <c r="S22" i="63"/>
  <c r="S22" i="50"/>
  <c r="I22" i="40"/>
  <c r="S14" i="63"/>
  <c r="S14" i="50"/>
  <c r="I14" i="40"/>
  <c r="S10" i="63"/>
  <c r="S10" i="50"/>
  <c r="I10" i="40"/>
  <c r="S8" i="63"/>
  <c r="S8" i="50"/>
  <c r="I8" i="40"/>
  <c r="S23" i="60"/>
  <c r="R23" i="55"/>
  <c r="Q23" i="49"/>
  <c r="U107" i="68"/>
  <c r="R13" i="54"/>
  <c r="O4" i="57"/>
  <c r="O4" i="56"/>
  <c r="O13" i="57"/>
  <c r="O13" i="56"/>
  <c r="O22" i="57"/>
  <c r="O22" i="56"/>
  <c r="P10" i="49"/>
  <c r="F10" i="39"/>
  <c r="G99" i="68"/>
  <c r="U99" i="68"/>
  <c r="P17" i="49"/>
  <c r="F17" i="39"/>
  <c r="P8" i="63"/>
  <c r="P8" i="50"/>
  <c r="F8" i="40"/>
  <c r="P6" i="63"/>
  <c r="P6" i="50"/>
  <c r="F6" i="40"/>
  <c r="P20" i="63"/>
  <c r="P20" i="50"/>
  <c r="F20" i="40"/>
  <c r="P15" i="63"/>
  <c r="P15" i="50"/>
  <c r="F15" i="40"/>
  <c r="M16" i="54"/>
  <c r="M16" i="46"/>
  <c r="R11" i="49"/>
  <c r="H11" i="39"/>
  <c r="R10" i="49"/>
  <c r="H10" i="39"/>
  <c r="G115" i="68"/>
  <c r="R3" i="49"/>
  <c r="H3" i="39"/>
  <c r="R21" i="49"/>
  <c r="H21" i="39"/>
  <c r="N12" i="49"/>
  <c r="N12" i="35"/>
  <c r="L24" i="55"/>
  <c r="L7" i="57"/>
  <c r="H3" i="54"/>
  <c r="H3" i="46"/>
  <c r="O50" i="68"/>
  <c r="H23" i="60"/>
  <c r="H23" i="55"/>
  <c r="K15" i="46"/>
  <c r="K15" i="54"/>
  <c r="J8" i="63"/>
  <c r="J8" i="50"/>
  <c r="J8" i="36"/>
  <c r="J16" i="63"/>
  <c r="J16" i="50"/>
  <c r="J16" i="36"/>
  <c r="J24" i="63"/>
  <c r="J24" i="50"/>
  <c r="J24" i="36"/>
  <c r="J4" i="63"/>
  <c r="J4" i="50"/>
  <c r="J4" i="36"/>
  <c r="K22" i="54"/>
  <c r="K22" i="46"/>
  <c r="R44" i="68"/>
  <c r="U31" i="68"/>
  <c r="F13" i="60"/>
  <c r="F13" i="55"/>
  <c r="Y6" i="32"/>
  <c r="AY6" i="32" s="1"/>
  <c r="Y24" i="32"/>
  <c r="AY24" i="32" s="1"/>
  <c r="N23" i="68"/>
  <c r="F13" i="49"/>
  <c r="F13" i="35"/>
  <c r="K25" i="68"/>
  <c r="K17" i="68"/>
  <c r="BF18" i="32"/>
  <c r="E7" i="57"/>
  <c r="J7" i="57"/>
  <c r="BE9" i="32"/>
  <c r="E7" i="56" s="1"/>
  <c r="BF5" i="32"/>
  <c r="BF14" i="32"/>
  <c r="BF23" i="32"/>
  <c r="F18" i="49"/>
  <c r="F18" i="35"/>
  <c r="H21" i="68"/>
  <c r="H13" i="68"/>
  <c r="H19" i="67"/>
  <c r="G19" i="67"/>
  <c r="H69" i="68"/>
  <c r="AC69" i="68"/>
  <c r="Y38" i="68"/>
  <c r="O49" i="68"/>
  <c r="BH14" i="32"/>
  <c r="E12" i="59" s="1"/>
  <c r="N15" i="68"/>
  <c r="BH5" i="32"/>
  <c r="E3" i="59" s="1"/>
  <c r="BH7" i="32"/>
  <c r="E5" i="59" s="1"/>
  <c r="AG14" i="60"/>
  <c r="AE14" i="55"/>
  <c r="AH24" i="55"/>
  <c r="K249" i="68"/>
  <c r="G250" i="68"/>
  <c r="G258" i="68"/>
  <c r="AE24" i="62"/>
  <c r="AE24" i="48"/>
  <c r="K24" i="42"/>
  <c r="AB11" i="49"/>
  <c r="H11" i="43"/>
  <c r="AC11" i="62"/>
  <c r="AC11" i="48"/>
  <c r="I11" i="42"/>
  <c r="AE19" i="60"/>
  <c r="AC19" i="55"/>
  <c r="N187" i="68"/>
  <c r="O195" i="68" s="1"/>
  <c r="AA20" i="49"/>
  <c r="G20" i="43"/>
  <c r="AA8" i="49"/>
  <c r="G8" i="43"/>
  <c r="G3" i="43"/>
  <c r="AA3" i="49"/>
  <c r="G21" i="43"/>
  <c r="AA21" i="49"/>
  <c r="AA19" i="49"/>
  <c r="G19" i="43"/>
  <c r="O180" i="68"/>
  <c r="AG154" i="68"/>
  <c r="C154" i="68"/>
  <c r="D162" i="68" s="1"/>
  <c r="U9" i="57"/>
  <c r="U18" i="57"/>
  <c r="U18" i="56"/>
  <c r="U23" i="57"/>
  <c r="U23" i="56"/>
  <c r="S12" i="57"/>
  <c r="Q22" i="60"/>
  <c r="P22" i="55"/>
  <c r="G103" i="68"/>
  <c r="H111" i="68" s="1"/>
  <c r="R94" i="68"/>
  <c r="M24" i="46"/>
  <c r="O129" i="68"/>
  <c r="J16" i="56"/>
  <c r="J6" i="56"/>
  <c r="J15" i="56"/>
  <c r="J24" i="56"/>
  <c r="J11" i="56"/>
  <c r="J20" i="56"/>
  <c r="G13" i="63"/>
  <c r="G13" i="36"/>
  <c r="G13" i="50"/>
  <c r="G9" i="63"/>
  <c r="G9" i="50"/>
  <c r="G9" i="36"/>
  <c r="G14" i="63"/>
  <c r="G14" i="50"/>
  <c r="G14" i="36"/>
  <c r="G19" i="63"/>
  <c r="G19" i="50"/>
  <c r="G19" i="36"/>
  <c r="AM6" i="32"/>
  <c r="AL6" i="32"/>
  <c r="AM5" i="32"/>
  <c r="AL5" i="32"/>
  <c r="AM22" i="32"/>
  <c r="AL22" i="32"/>
  <c r="AL7" i="32"/>
  <c r="AM7" i="32"/>
  <c r="H5" i="63"/>
  <c r="H5" i="50"/>
  <c r="H5" i="36"/>
  <c r="H7" i="63"/>
  <c r="H7" i="50"/>
  <c r="H7" i="36"/>
  <c r="H3" i="63"/>
  <c r="H3" i="50"/>
  <c r="H3" i="36"/>
  <c r="H17" i="63"/>
  <c r="H17" i="50"/>
  <c r="H17" i="36"/>
  <c r="Y31" i="68"/>
  <c r="R249" i="68"/>
  <c r="C228" i="68"/>
  <c r="AG228" i="68"/>
  <c r="K236" i="68"/>
  <c r="K23" i="43"/>
  <c r="AE23" i="49"/>
  <c r="AB10" i="49"/>
  <c r="H10" i="43"/>
  <c r="U257" i="68"/>
  <c r="V257" i="68" s="1"/>
  <c r="K231" i="68"/>
  <c r="AD9" i="63"/>
  <c r="AD9" i="50"/>
  <c r="J9" i="44"/>
  <c r="AD7" i="63"/>
  <c r="AD7" i="50"/>
  <c r="J7" i="44"/>
  <c r="AD24" i="63"/>
  <c r="AD24" i="50"/>
  <c r="J24" i="44"/>
  <c r="AD21" i="63"/>
  <c r="AD21" i="50"/>
  <c r="J21" i="44"/>
  <c r="K221" i="68"/>
  <c r="K213" i="68"/>
  <c r="AB6" i="49"/>
  <c r="H6" i="43"/>
  <c r="V229" i="68"/>
  <c r="AG195" i="68"/>
  <c r="C195" i="68"/>
  <c r="D203" i="68" s="1"/>
  <c r="Z24" i="55"/>
  <c r="K185" i="68"/>
  <c r="R172" i="68"/>
  <c r="R164" i="68"/>
  <c r="T8" i="63"/>
  <c r="T8" i="50"/>
  <c r="J8" i="40"/>
  <c r="T6" i="63"/>
  <c r="T6" i="50"/>
  <c r="J6" i="40"/>
  <c r="T20" i="63"/>
  <c r="T20" i="50"/>
  <c r="J20" i="40"/>
  <c r="T15" i="63"/>
  <c r="T15" i="50"/>
  <c r="J15" i="40"/>
  <c r="H124" i="68"/>
  <c r="K116" i="68"/>
  <c r="Y121" i="68"/>
  <c r="Y113" i="68"/>
  <c r="O98" i="68"/>
  <c r="O90" i="68"/>
  <c r="K98" i="68"/>
  <c r="K83" i="68"/>
  <c r="AC80" i="68"/>
  <c r="V65" i="68"/>
  <c r="K35" i="68"/>
  <c r="N39" i="68"/>
  <c r="O36" i="68"/>
  <c r="O30" i="68"/>
  <c r="F6" i="54"/>
  <c r="F6" i="46"/>
  <c r="R24" i="68"/>
  <c r="R16" i="68"/>
  <c r="AK21" i="53"/>
  <c r="AJ21" i="53"/>
  <c r="AL21" i="53"/>
  <c r="AL16" i="53"/>
  <c r="AK16" i="53"/>
  <c r="AJ16" i="53"/>
  <c r="AL20" i="53"/>
  <c r="AK20" i="53"/>
  <c r="AJ20" i="53"/>
  <c r="E17" i="63"/>
  <c r="E17" i="50"/>
  <c r="E17" i="36"/>
  <c r="E14" i="63"/>
  <c r="E14" i="50"/>
  <c r="E14" i="36"/>
  <c r="E13" i="63"/>
  <c r="E13" i="50"/>
  <c r="E13" i="36"/>
  <c r="E24" i="63"/>
  <c r="E24" i="50"/>
  <c r="E24" i="36"/>
  <c r="X5" i="32"/>
  <c r="AX5" i="32" s="1"/>
  <c r="X14" i="32"/>
  <c r="AX14" i="32" s="1"/>
  <c r="X23" i="32"/>
  <c r="AX23" i="32" s="1"/>
  <c r="H18" i="66"/>
  <c r="G18" i="66"/>
  <c r="I18" i="66" s="1"/>
  <c r="N51" i="68"/>
  <c r="AF15" i="63"/>
  <c r="AF15" i="50"/>
  <c r="L15" i="44"/>
  <c r="AF19" i="63"/>
  <c r="L19" i="44"/>
  <c r="AF19" i="50"/>
  <c r="AF7" i="63"/>
  <c r="L7" i="44"/>
  <c r="AF7" i="50"/>
  <c r="AF20" i="63"/>
  <c r="AF20" i="50"/>
  <c r="L20" i="44"/>
  <c r="AH3" i="63"/>
  <c r="AH3" i="50"/>
  <c r="N3" i="44"/>
  <c r="AH22" i="63"/>
  <c r="AH22" i="50"/>
  <c r="N22" i="44"/>
  <c r="AH16" i="63"/>
  <c r="AH16" i="50"/>
  <c r="N16" i="44"/>
  <c r="AH4" i="63"/>
  <c r="AH4" i="50"/>
  <c r="N4" i="44"/>
  <c r="AG17" i="63"/>
  <c r="M17" i="44"/>
  <c r="AG17" i="50"/>
  <c r="AG23" i="63"/>
  <c r="AG23" i="50"/>
  <c r="M23" i="44"/>
  <c r="AG19" i="63"/>
  <c r="AG19" i="50"/>
  <c r="M19" i="44"/>
  <c r="AG18" i="63"/>
  <c r="AG18" i="50"/>
  <c r="M18" i="44"/>
  <c r="R224" i="68"/>
  <c r="AI9" i="56"/>
  <c r="AI24" i="56"/>
  <c r="AI16" i="56"/>
  <c r="AI5" i="56"/>
  <c r="AI23" i="56"/>
  <c r="V232" i="68"/>
  <c r="V224" i="68"/>
  <c r="V23" i="63"/>
  <c r="L23" i="40"/>
  <c r="V23" i="50"/>
  <c r="V7" i="63"/>
  <c r="V7" i="50"/>
  <c r="L7" i="40"/>
  <c r="V17" i="63"/>
  <c r="V17" i="50"/>
  <c r="L17" i="40"/>
  <c r="V16" i="63"/>
  <c r="V16" i="50"/>
  <c r="L16" i="40"/>
  <c r="AG171" i="68"/>
  <c r="C171" i="68"/>
  <c r="X5" i="49"/>
  <c r="N5" i="39"/>
  <c r="N6" i="39"/>
  <c r="X24" i="49"/>
  <c r="X10" i="49"/>
  <c r="N10" i="39"/>
  <c r="AB131" i="68"/>
  <c r="AC139" i="68" s="1"/>
  <c r="AC169" i="68"/>
  <c r="O148" i="68"/>
  <c r="D110" i="68"/>
  <c r="O16" i="63"/>
  <c r="O16" i="50"/>
  <c r="E16" i="40"/>
  <c r="O14" i="63"/>
  <c r="O14" i="50"/>
  <c r="E14" i="40"/>
  <c r="O20" i="63"/>
  <c r="O20" i="50"/>
  <c r="E20" i="40"/>
  <c r="O5" i="63"/>
  <c r="O5" i="50"/>
  <c r="E5" i="40"/>
  <c r="AC97" i="68"/>
  <c r="K88" i="68"/>
  <c r="R76" i="68"/>
  <c r="AG68" i="68"/>
  <c r="C68" i="68"/>
  <c r="K81" i="68"/>
  <c r="Y80" i="68"/>
  <c r="H68" i="68"/>
  <c r="R53" i="68"/>
  <c r="H47" i="68" l="1"/>
  <c r="H107" i="68"/>
  <c r="P12" i="44"/>
  <c r="H123" i="68"/>
  <c r="D48" i="68"/>
  <c r="D223" i="68"/>
  <c r="P15" i="40"/>
  <c r="P18" i="44"/>
  <c r="D42" i="68"/>
  <c r="P11" i="44"/>
  <c r="D194" i="68"/>
  <c r="D104" i="68"/>
  <c r="P13" i="44"/>
  <c r="P16" i="36"/>
  <c r="O18" i="68"/>
  <c r="K29" i="68"/>
  <c r="O115" i="68"/>
  <c r="D75" i="68"/>
  <c r="D41" i="68"/>
  <c r="P6" i="36"/>
  <c r="P23" i="44"/>
  <c r="P21" i="44"/>
  <c r="V75" i="68"/>
  <c r="V103" i="68"/>
  <c r="P5" i="44"/>
  <c r="O123" i="68"/>
  <c r="D57" i="68"/>
  <c r="O59" i="68"/>
  <c r="D186" i="68"/>
  <c r="AI21" i="57"/>
  <c r="AH9" i="57"/>
  <c r="AB24" i="48"/>
  <c r="AI20" i="57"/>
  <c r="D52" i="68"/>
  <c r="O71" i="68"/>
  <c r="AC5" i="49"/>
  <c r="I20" i="43"/>
  <c r="E10" i="43"/>
  <c r="AG6" i="56"/>
  <c r="AD16" i="60"/>
  <c r="V115" i="68"/>
  <c r="O87" i="68"/>
  <c r="D124" i="68"/>
  <c r="D185" i="68"/>
  <c r="D131" i="68"/>
  <c r="Y3" i="56"/>
  <c r="AD20" i="48"/>
  <c r="H10" i="42"/>
  <c r="D238" i="68"/>
  <c r="AB10" i="48"/>
  <c r="V9" i="56"/>
  <c r="Y16" i="62"/>
  <c r="K17" i="33"/>
  <c r="V14" i="57"/>
  <c r="P19" i="44"/>
  <c r="E4" i="49"/>
  <c r="V127" i="68"/>
  <c r="AH3" i="56"/>
  <c r="D144" i="68"/>
  <c r="W17" i="57"/>
  <c r="Y24" i="49"/>
  <c r="AG18" i="60"/>
  <c r="S5" i="60"/>
  <c r="AI5" i="57"/>
  <c r="U10" i="49"/>
  <c r="O31" i="68"/>
  <c r="G22" i="33"/>
  <c r="V20" i="56"/>
  <c r="R9" i="55"/>
  <c r="AC9" i="48"/>
  <c r="AH22" i="56"/>
  <c r="X5" i="55"/>
  <c r="AD22" i="62"/>
  <c r="AC18" i="49"/>
  <c r="O243" i="68"/>
  <c r="AI19" i="49"/>
  <c r="AH5" i="49"/>
  <c r="V3" i="56"/>
  <c r="AC13" i="55"/>
  <c r="AH10" i="57"/>
  <c r="AH22" i="57"/>
  <c r="J16" i="42"/>
  <c r="R17" i="55"/>
  <c r="Y9" i="56"/>
  <c r="H79" i="68"/>
  <c r="AI10" i="57"/>
  <c r="AD16" i="48"/>
  <c r="AD21" i="56"/>
  <c r="AG13" i="57"/>
  <c r="AD10" i="56"/>
  <c r="AG14" i="56"/>
  <c r="D202" i="68"/>
  <c r="F5" i="47"/>
  <c r="AB20" i="55"/>
  <c r="AC135" i="68"/>
  <c r="S16" i="56"/>
  <c r="Y17" i="49"/>
  <c r="R8" i="54"/>
  <c r="D179" i="68"/>
  <c r="D205" i="68"/>
  <c r="AB3" i="55"/>
  <c r="V59" i="68"/>
  <c r="V251" i="68"/>
  <c r="AE16" i="54"/>
  <c r="AD11" i="56"/>
  <c r="E13" i="42"/>
  <c r="R7" i="55"/>
  <c r="O151" i="68"/>
  <c r="D233" i="68"/>
  <c r="V159" i="68"/>
  <c r="K7" i="33"/>
  <c r="J22" i="42"/>
  <c r="Y13" i="48"/>
  <c r="V10" i="56"/>
  <c r="K10" i="33"/>
  <c r="U18" i="49"/>
  <c r="E9" i="42"/>
  <c r="P8" i="54"/>
  <c r="AD3" i="49"/>
  <c r="AD14" i="57"/>
  <c r="AC107" i="68"/>
  <c r="E3" i="43"/>
  <c r="U16" i="49"/>
  <c r="U14" i="49"/>
  <c r="K14" i="39"/>
  <c r="O191" i="68"/>
  <c r="P21" i="36"/>
  <c r="V119" i="68"/>
  <c r="D91" i="68"/>
  <c r="U8" i="49"/>
  <c r="K8" i="39"/>
  <c r="D71" i="68"/>
  <c r="P20" i="40"/>
  <c r="D90" i="68"/>
  <c r="H251" i="68"/>
  <c r="D35" i="68"/>
  <c r="H18" i="68"/>
  <c r="P9" i="36"/>
  <c r="H239" i="68"/>
  <c r="H43" i="68"/>
  <c r="E20" i="35"/>
  <c r="H17" i="39"/>
  <c r="K22" i="68"/>
  <c r="Q11" i="60"/>
  <c r="Y22" i="49"/>
  <c r="E12" i="43"/>
  <c r="P5" i="40"/>
  <c r="D32" i="68"/>
  <c r="D51" i="68"/>
  <c r="Q15" i="60"/>
  <c r="J24" i="43"/>
  <c r="M22" i="54"/>
  <c r="O47" i="68"/>
  <c r="N16" i="39"/>
  <c r="K11" i="42"/>
  <c r="M15" i="47"/>
  <c r="J15" i="43"/>
  <c r="AG22" i="56"/>
  <c r="D150" i="68"/>
  <c r="P22" i="40"/>
  <c r="AC43" i="68"/>
  <c r="O167" i="68"/>
  <c r="K16" i="42"/>
  <c r="AH8" i="56"/>
  <c r="I7" i="33"/>
  <c r="K18" i="55"/>
  <c r="K15" i="42"/>
  <c r="M19" i="46"/>
  <c r="AG21" i="56"/>
  <c r="V18" i="57"/>
  <c r="J10" i="43"/>
  <c r="D67" i="68"/>
  <c r="P20" i="44"/>
  <c r="G20" i="39"/>
  <c r="H22" i="43"/>
  <c r="AC31" i="68"/>
  <c r="P6" i="40"/>
  <c r="AH13" i="56"/>
  <c r="G19" i="33"/>
  <c r="N20" i="56"/>
  <c r="AE15" i="55"/>
  <c r="AC13" i="54"/>
  <c r="D236" i="68"/>
  <c r="X11" i="55"/>
  <c r="U14" i="56"/>
  <c r="Y9" i="48"/>
  <c r="P4" i="36"/>
  <c r="I24" i="39"/>
  <c r="N4" i="43"/>
  <c r="O19" i="49"/>
  <c r="M11" i="55"/>
  <c r="M5" i="56"/>
  <c r="N22" i="39"/>
  <c r="V47" i="68"/>
  <c r="AC95" i="68"/>
  <c r="AC55" i="68"/>
  <c r="P16" i="44"/>
  <c r="N8" i="34"/>
  <c r="AC211" i="68"/>
  <c r="H12" i="43"/>
  <c r="H12" i="39"/>
  <c r="D192" i="68"/>
  <c r="O43" i="68"/>
  <c r="AB12" i="55"/>
  <c r="Q11" i="56"/>
  <c r="H13" i="42"/>
  <c r="AB8" i="48"/>
  <c r="AD12" i="62"/>
  <c r="AH13" i="57"/>
  <c r="AE11" i="62"/>
  <c r="O5" i="43"/>
  <c r="K11" i="43"/>
  <c r="W13" i="57"/>
  <c r="AC17" i="55"/>
  <c r="J17" i="42"/>
  <c r="O3" i="43"/>
  <c r="AG9" i="57"/>
  <c r="Y10" i="57"/>
  <c r="AH7" i="57"/>
  <c r="H17" i="42"/>
  <c r="R3" i="55"/>
  <c r="K22" i="55"/>
  <c r="AH23" i="57"/>
  <c r="K6" i="43"/>
  <c r="M12" i="60"/>
  <c r="E4" i="43"/>
  <c r="N12" i="34"/>
  <c r="Y9" i="49"/>
  <c r="I12" i="43"/>
  <c r="X4" i="60"/>
  <c r="AD24" i="62"/>
  <c r="K20" i="55"/>
  <c r="R23" i="54"/>
  <c r="N23" i="39"/>
  <c r="X20" i="60"/>
  <c r="L16" i="56"/>
  <c r="P21" i="49"/>
  <c r="O6" i="56"/>
  <c r="R8" i="55"/>
  <c r="U11" i="54"/>
  <c r="AG24" i="49"/>
  <c r="P12" i="40"/>
  <c r="N17" i="43"/>
  <c r="N7" i="43"/>
  <c r="X14" i="55"/>
  <c r="M14" i="55"/>
  <c r="D140" i="68"/>
  <c r="J4" i="43"/>
  <c r="N14" i="43"/>
  <c r="H71" i="68"/>
  <c r="N8" i="48"/>
  <c r="L3" i="43"/>
  <c r="H5" i="43"/>
  <c r="AB13" i="48"/>
  <c r="H8" i="42"/>
  <c r="Y17" i="56"/>
  <c r="AC4" i="55"/>
  <c r="I17" i="35"/>
  <c r="AG16" i="56"/>
  <c r="M21" i="46"/>
  <c r="AD17" i="48"/>
  <c r="H15" i="42"/>
  <c r="Y14" i="56"/>
  <c r="AI7" i="57"/>
  <c r="K18" i="43"/>
  <c r="V19" i="56"/>
  <c r="AB17" i="62"/>
  <c r="AH24" i="56"/>
  <c r="I14" i="55"/>
  <c r="Y8" i="49"/>
  <c r="AI23" i="57"/>
  <c r="K15" i="55"/>
  <c r="N5" i="34"/>
  <c r="N12" i="48"/>
  <c r="K17" i="39"/>
  <c r="P15" i="44"/>
  <c r="N8" i="47"/>
  <c r="U5" i="56"/>
  <c r="H6" i="47"/>
  <c r="O103" i="68"/>
  <c r="O21" i="43"/>
  <c r="AC19" i="49"/>
  <c r="R13" i="44"/>
  <c r="BD15" i="32"/>
  <c r="H213" i="68"/>
  <c r="D222" i="68"/>
  <c r="K8" i="35"/>
  <c r="H9" i="47"/>
  <c r="M3" i="38"/>
  <c r="D126" i="68"/>
  <c r="V135" i="68"/>
  <c r="X11" i="60"/>
  <c r="H20" i="39"/>
  <c r="I11" i="39"/>
  <c r="N21" i="43"/>
  <c r="Q16" i="56"/>
  <c r="I13" i="35"/>
  <c r="M15" i="55"/>
  <c r="V7" i="56"/>
  <c r="W19" i="56"/>
  <c r="N11" i="39"/>
  <c r="H18" i="56"/>
  <c r="I19" i="33"/>
  <c r="I5" i="46"/>
  <c r="N18" i="56"/>
  <c r="H14" i="39"/>
  <c r="O14" i="39" s="1"/>
  <c r="W12" i="56"/>
  <c r="AB15" i="48"/>
  <c r="R18" i="54"/>
  <c r="J13" i="43"/>
  <c r="AH21" i="56"/>
  <c r="AD8" i="56"/>
  <c r="AH12" i="56"/>
  <c r="I4" i="55"/>
  <c r="N22" i="34"/>
  <c r="AH18" i="56"/>
  <c r="K23" i="33"/>
  <c r="H19" i="47"/>
  <c r="AH24" i="57"/>
  <c r="M20" i="46"/>
  <c r="N5" i="48"/>
  <c r="M8" i="47"/>
  <c r="Y23" i="62"/>
  <c r="K12" i="33"/>
  <c r="D115" i="68"/>
  <c r="Y22" i="62"/>
  <c r="Q24" i="44"/>
  <c r="P24" i="36"/>
  <c r="P3" i="49"/>
  <c r="D100" i="68"/>
  <c r="H187" i="68"/>
  <c r="D54" i="68"/>
  <c r="AC159" i="68"/>
  <c r="AC207" i="68"/>
  <c r="V123" i="68"/>
  <c r="AI12" i="57"/>
  <c r="N16" i="48"/>
  <c r="J23" i="43"/>
  <c r="AE21" i="54"/>
  <c r="AD22" i="56"/>
  <c r="Y15" i="49"/>
  <c r="I22" i="43"/>
  <c r="K20" i="39"/>
  <c r="U20" i="49"/>
  <c r="I10" i="43"/>
  <c r="AC10" i="49"/>
  <c r="AC35" i="68"/>
  <c r="D243" i="68"/>
  <c r="H235" i="68"/>
  <c r="D237" i="68"/>
  <c r="AC191" i="68"/>
  <c r="AC67" i="68"/>
  <c r="D257" i="68"/>
  <c r="D120" i="68"/>
  <c r="Y12" i="57"/>
  <c r="Y13" i="60"/>
  <c r="BD11" i="32"/>
  <c r="N16" i="34"/>
  <c r="AG10" i="56"/>
  <c r="AI9" i="57"/>
  <c r="H12" i="60"/>
  <c r="AH4" i="56"/>
  <c r="AD17" i="56"/>
  <c r="AB5" i="48"/>
  <c r="H23" i="46"/>
  <c r="AG15" i="56"/>
  <c r="AH4" i="57"/>
  <c r="H5" i="42"/>
  <c r="Y22" i="57"/>
  <c r="H4" i="43"/>
  <c r="AB16" i="49"/>
  <c r="H16" i="43"/>
  <c r="V6" i="57"/>
  <c r="R16" i="44"/>
  <c r="O207" i="68"/>
  <c r="AC13" i="49"/>
  <c r="P3" i="40"/>
  <c r="P18" i="49"/>
  <c r="I21" i="54"/>
  <c r="I13" i="54"/>
  <c r="AB9" i="56"/>
  <c r="Z18" i="49"/>
  <c r="K11" i="60"/>
  <c r="AH19" i="57"/>
  <c r="AG18" i="56"/>
  <c r="N21" i="48"/>
  <c r="Y11" i="49"/>
  <c r="H13" i="46"/>
  <c r="AD4" i="56"/>
  <c r="H7" i="60"/>
  <c r="J21" i="43"/>
  <c r="V23" i="56"/>
  <c r="N11" i="57"/>
  <c r="H95" i="68"/>
  <c r="V235" i="68"/>
  <c r="P14" i="40"/>
  <c r="BD26" i="32"/>
  <c r="I19" i="39"/>
  <c r="Q7" i="56"/>
  <c r="F23" i="34"/>
  <c r="E19" i="42"/>
  <c r="N22" i="56"/>
  <c r="AI19" i="57"/>
  <c r="Q19" i="60"/>
  <c r="E14" i="43"/>
  <c r="K13" i="54"/>
  <c r="N21" i="62"/>
  <c r="H18" i="46"/>
  <c r="R21" i="55"/>
  <c r="I12" i="46"/>
  <c r="H59" i="68"/>
  <c r="P23" i="36"/>
  <c r="P13" i="36"/>
  <c r="F21" i="56"/>
  <c r="F11" i="56"/>
  <c r="D88" i="68"/>
  <c r="F23" i="48"/>
  <c r="Y19" i="48"/>
  <c r="K19" i="43"/>
  <c r="E17" i="42"/>
  <c r="AE22" i="55"/>
  <c r="AD6" i="56"/>
  <c r="AH20" i="56"/>
  <c r="AE7" i="49"/>
  <c r="E23" i="42"/>
  <c r="AH5" i="56"/>
  <c r="Q21" i="44"/>
  <c r="V39" i="68"/>
  <c r="BD20" i="32"/>
  <c r="D64" i="68"/>
  <c r="D101" i="68"/>
  <c r="Q10" i="44"/>
  <c r="H14" i="60"/>
  <c r="H24" i="42"/>
  <c r="P5" i="36"/>
  <c r="P20" i="36"/>
  <c r="D109" i="68"/>
  <c r="H135" i="68"/>
  <c r="P11" i="40"/>
  <c r="AC147" i="68"/>
  <c r="P17" i="36"/>
  <c r="O235" i="68"/>
  <c r="V71" i="68"/>
  <c r="AC21" i="49"/>
  <c r="AC6" i="49"/>
  <c r="I6" i="43"/>
  <c r="AC7" i="49"/>
  <c r="Y19" i="56"/>
  <c r="AC24" i="49"/>
  <c r="I24" i="43"/>
  <c r="G23" i="33"/>
  <c r="K9" i="43"/>
  <c r="D128" i="68"/>
  <c r="I16" i="39"/>
  <c r="AE20" i="49"/>
  <c r="J4" i="42"/>
  <c r="H10" i="47"/>
  <c r="AG20" i="60"/>
  <c r="V22" i="56"/>
  <c r="M11" i="46"/>
  <c r="AC4" i="49"/>
  <c r="D245" i="68"/>
  <c r="R258" i="68"/>
  <c r="S14" i="49"/>
  <c r="N17" i="56"/>
  <c r="AE11" i="55"/>
  <c r="X18" i="54"/>
  <c r="AD4" i="48"/>
  <c r="AH11" i="56"/>
  <c r="Y20" i="56"/>
  <c r="AG19" i="56"/>
  <c r="H3" i="60"/>
  <c r="Y4" i="56"/>
  <c r="O67" i="68"/>
  <c r="K16" i="43"/>
  <c r="AG17" i="56"/>
  <c r="K6" i="33"/>
  <c r="AD13" i="56"/>
  <c r="H9" i="46"/>
  <c r="AH11" i="57"/>
  <c r="AD20" i="56"/>
  <c r="V13" i="56"/>
  <c r="AC12" i="55"/>
  <c r="H67" i="68"/>
  <c r="E21" i="43"/>
  <c r="AC3" i="49"/>
  <c r="I3" i="43"/>
  <c r="AC151" i="68"/>
  <c r="R19" i="44"/>
  <c r="V131" i="68"/>
  <c r="Y24" i="57"/>
  <c r="P21" i="55"/>
  <c r="AG7" i="56"/>
  <c r="AG11" i="57"/>
  <c r="AC59" i="68"/>
  <c r="D138" i="68"/>
  <c r="H8" i="46"/>
  <c r="I21" i="33"/>
  <c r="AC21" i="54"/>
  <c r="D81" i="68"/>
  <c r="AG24" i="57"/>
  <c r="V24" i="56"/>
  <c r="AC9" i="49"/>
  <c r="D95" i="68"/>
  <c r="H151" i="68"/>
  <c r="D66" i="68"/>
  <c r="H231" i="68"/>
  <c r="Y7" i="56"/>
  <c r="E16" i="42"/>
  <c r="AD15" i="56"/>
  <c r="K7" i="55"/>
  <c r="V15" i="56"/>
  <c r="G13" i="33"/>
  <c r="E14" i="42"/>
  <c r="U23" i="49"/>
  <c r="K23" i="39"/>
  <c r="V63" i="68"/>
  <c r="H19" i="54"/>
  <c r="V8" i="56"/>
  <c r="Q7" i="44"/>
  <c r="BD6" i="32"/>
  <c r="P17" i="40"/>
  <c r="R22" i="44"/>
  <c r="D195" i="68"/>
  <c r="P3" i="36"/>
  <c r="K258" i="68"/>
  <c r="BD13" i="32"/>
  <c r="AC71" i="68"/>
  <c r="O63" i="68"/>
  <c r="F8" i="57"/>
  <c r="AG5" i="57"/>
  <c r="Q10" i="60"/>
  <c r="H14" i="54"/>
  <c r="K23" i="60"/>
  <c r="H22" i="47"/>
  <c r="K17" i="60"/>
  <c r="AD24" i="57"/>
  <c r="AE22" i="60"/>
  <c r="AC22" i="55"/>
  <c r="AC20" i="54"/>
  <c r="I20" i="33"/>
  <c r="AE20" i="60"/>
  <c r="AC20" i="55"/>
  <c r="AE6" i="60"/>
  <c r="AC6" i="55"/>
  <c r="BD8" i="32"/>
  <c r="R7" i="44"/>
  <c r="D201" i="68"/>
  <c r="AC22" i="54"/>
  <c r="I22" i="33"/>
  <c r="AE11" i="60"/>
  <c r="AC11" i="55"/>
  <c r="O258" i="68"/>
  <c r="BD21" i="32"/>
  <c r="R17" i="44"/>
  <c r="D250" i="68"/>
  <c r="P7" i="40"/>
  <c r="BD17" i="32"/>
  <c r="BD19" i="32"/>
  <c r="O143" i="68"/>
  <c r="D98" i="68"/>
  <c r="Q23" i="44"/>
  <c r="R4" i="44"/>
  <c r="N3" i="56"/>
  <c r="J11" i="42"/>
  <c r="AI3" i="57"/>
  <c r="AD18" i="48"/>
  <c r="R18" i="44"/>
  <c r="R250" i="68"/>
  <c r="D89" i="68"/>
  <c r="BD22" i="32"/>
  <c r="V35" i="68"/>
  <c r="AD11" i="48"/>
  <c r="Y5" i="48"/>
  <c r="M20" i="55"/>
  <c r="E6" i="42"/>
  <c r="AH6" i="56"/>
  <c r="R10" i="55"/>
  <c r="J6" i="43"/>
  <c r="AC5" i="54"/>
  <c r="I5" i="33"/>
  <c r="V147" i="68"/>
  <c r="P10" i="40"/>
  <c r="Q17" i="44"/>
  <c r="Q14" i="44"/>
  <c r="Q11" i="44"/>
  <c r="R10" i="44"/>
  <c r="V95" i="68"/>
  <c r="Y258" i="68"/>
  <c r="D69" i="68"/>
  <c r="BD16" i="32"/>
  <c r="V167" i="68"/>
  <c r="AG4" i="56"/>
  <c r="P14" i="55"/>
  <c r="AD18" i="56"/>
  <c r="Y6" i="48"/>
  <c r="R12" i="54"/>
  <c r="AI6" i="57"/>
  <c r="K6" i="55"/>
  <c r="K19" i="33"/>
  <c r="K14" i="33"/>
  <c r="AC24" i="54"/>
  <c r="I24" i="33"/>
  <c r="AC12" i="54"/>
  <c r="I12" i="33"/>
  <c r="AC11" i="54"/>
  <c r="I11" i="33"/>
  <c r="AC9" i="54"/>
  <c r="I9" i="33"/>
  <c r="BD24" i="32"/>
  <c r="D178" i="68"/>
  <c r="V31" i="68"/>
  <c r="D53" i="68"/>
  <c r="H55" i="68"/>
  <c r="P12" i="36"/>
  <c r="AC16" i="54"/>
  <c r="I16" i="33"/>
  <c r="AE9" i="60"/>
  <c r="AC9" i="55"/>
  <c r="AC6" i="54"/>
  <c r="I6" i="33"/>
  <c r="T5" i="57"/>
  <c r="T5" i="56"/>
  <c r="J12" i="54"/>
  <c r="J12" i="46"/>
  <c r="L8" i="49"/>
  <c r="L8" i="35"/>
  <c r="P14" i="62"/>
  <c r="P14" i="48"/>
  <c r="F14" i="38"/>
  <c r="V21" i="54"/>
  <c r="L21" i="47"/>
  <c r="O10" i="40"/>
  <c r="Q10" i="40"/>
  <c r="T6" i="62"/>
  <c r="T6" i="48"/>
  <c r="J6" i="38"/>
  <c r="AA17" i="57"/>
  <c r="AA17" i="56"/>
  <c r="G18" i="62"/>
  <c r="G18" i="48"/>
  <c r="G18" i="34"/>
  <c r="J8" i="46"/>
  <c r="J8" i="54"/>
  <c r="Z24" i="49"/>
  <c r="F24" i="43"/>
  <c r="AE13" i="57"/>
  <c r="AE13" i="56"/>
  <c r="E17" i="60"/>
  <c r="E17" i="55"/>
  <c r="N17" i="54"/>
  <c r="N17" i="46"/>
  <c r="AF24" i="54"/>
  <c r="L24" i="33"/>
  <c r="G7" i="60"/>
  <c r="G7" i="55"/>
  <c r="AI16" i="60"/>
  <c r="AG16" i="55"/>
  <c r="I10" i="62"/>
  <c r="I10" i="48"/>
  <c r="I10" i="34"/>
  <c r="X20" i="57"/>
  <c r="X20" i="56"/>
  <c r="AH3" i="49"/>
  <c r="N3" i="43"/>
  <c r="S13" i="54"/>
  <c r="I13" i="47"/>
  <c r="P10" i="57"/>
  <c r="P10" i="56"/>
  <c r="N16" i="47"/>
  <c r="X16" i="54"/>
  <c r="J4" i="67"/>
  <c r="K4" i="67"/>
  <c r="I4" i="67"/>
  <c r="V42" i="68"/>
  <c r="V34" i="68"/>
  <c r="U10" i="62"/>
  <c r="U10" i="48"/>
  <c r="K10" i="38"/>
  <c r="Z4" i="54"/>
  <c r="F4" i="33"/>
  <c r="Z3" i="62"/>
  <c r="Z3" i="48"/>
  <c r="F3" i="42"/>
  <c r="I6" i="60"/>
  <c r="I6" i="55"/>
  <c r="AH7" i="54"/>
  <c r="N7" i="33"/>
  <c r="L12" i="54"/>
  <c r="L12" i="46"/>
  <c r="AF22" i="49"/>
  <c r="L22" i="43"/>
  <c r="I4" i="54"/>
  <c r="I4" i="46"/>
  <c r="E19" i="49"/>
  <c r="E19" i="35"/>
  <c r="O15" i="62"/>
  <c r="E15" i="38"/>
  <c r="O15" i="48"/>
  <c r="W9" i="54"/>
  <c r="M9" i="47"/>
  <c r="X23" i="62"/>
  <c r="X23" i="48"/>
  <c r="N23" i="38"/>
  <c r="AE7" i="62"/>
  <c r="AE7" i="48"/>
  <c r="K7" i="42"/>
  <c r="AJ15" i="63"/>
  <c r="AL15" i="63"/>
  <c r="AK15" i="63"/>
  <c r="G11" i="62"/>
  <c r="G11" i="48"/>
  <c r="G11" i="34"/>
  <c r="Y24" i="54"/>
  <c r="E24" i="33"/>
  <c r="Z9" i="54"/>
  <c r="F9" i="33"/>
  <c r="H12" i="57"/>
  <c r="H12" i="56"/>
  <c r="AM11" i="59"/>
  <c r="AL11" i="59"/>
  <c r="AK11" i="59"/>
  <c r="AJ11" i="59"/>
  <c r="R11" i="54"/>
  <c r="H11" i="47"/>
  <c r="V24" i="54"/>
  <c r="L24" i="47"/>
  <c r="AF24" i="49"/>
  <c r="L24" i="43"/>
  <c r="I14" i="49"/>
  <c r="I14" i="35"/>
  <c r="AC87" i="68"/>
  <c r="M6" i="57"/>
  <c r="M6" i="56"/>
  <c r="R16" i="60"/>
  <c r="Q16" i="55"/>
  <c r="K5" i="62"/>
  <c r="K5" i="48"/>
  <c r="K5" i="34"/>
  <c r="O21" i="62"/>
  <c r="O21" i="48"/>
  <c r="E21" i="38"/>
  <c r="T6" i="54"/>
  <c r="J6" i="47"/>
  <c r="AI22" i="54"/>
  <c r="O22" i="33"/>
  <c r="AG21" i="60"/>
  <c r="AE21" i="55"/>
  <c r="S15" i="62"/>
  <c r="S15" i="48"/>
  <c r="I15" i="38"/>
  <c r="T8" i="57"/>
  <c r="T8" i="56"/>
  <c r="J14" i="62"/>
  <c r="J14" i="48"/>
  <c r="J14" i="34"/>
  <c r="G3" i="49"/>
  <c r="G3" i="35"/>
  <c r="M9" i="60"/>
  <c r="M9" i="55"/>
  <c r="R19" i="57"/>
  <c r="R19" i="56"/>
  <c r="AA9" i="60"/>
  <c r="Y9" i="55"/>
  <c r="AB19" i="60"/>
  <c r="Z19" i="55"/>
  <c r="U8" i="57"/>
  <c r="U8" i="56"/>
  <c r="AH23" i="54"/>
  <c r="N23" i="33"/>
  <c r="R19" i="62"/>
  <c r="R19" i="48"/>
  <c r="H19" i="38"/>
  <c r="O7" i="57"/>
  <c r="O7" i="56"/>
  <c r="I17" i="62"/>
  <c r="I17" i="48"/>
  <c r="I17" i="34"/>
  <c r="G12" i="47"/>
  <c r="Q12" i="54"/>
  <c r="S10" i="62"/>
  <c r="S10" i="48"/>
  <c r="I10" i="38"/>
  <c r="AG13" i="60"/>
  <c r="AE13" i="55"/>
  <c r="K20" i="62"/>
  <c r="K20" i="48"/>
  <c r="K20" i="34"/>
  <c r="AI21" i="62"/>
  <c r="AI21" i="48"/>
  <c r="O21" i="42"/>
  <c r="AG15" i="62"/>
  <c r="M15" i="42"/>
  <c r="AG15" i="48"/>
  <c r="AB9" i="54"/>
  <c r="H9" i="33"/>
  <c r="AG5" i="54"/>
  <c r="M5" i="33"/>
  <c r="S16" i="62"/>
  <c r="S16" i="48"/>
  <c r="I16" i="38"/>
  <c r="Q17" i="40"/>
  <c r="O17" i="40"/>
  <c r="Y19" i="60"/>
  <c r="X19" i="55"/>
  <c r="AF18" i="60"/>
  <c r="AD18" i="55"/>
  <c r="X6" i="54"/>
  <c r="N6" i="47"/>
  <c r="D76" i="68"/>
  <c r="P22" i="60"/>
  <c r="O22" i="55"/>
  <c r="T4" i="62"/>
  <c r="T4" i="48"/>
  <c r="J4" i="38"/>
  <c r="AC5" i="62"/>
  <c r="AC5" i="48"/>
  <c r="I5" i="42"/>
  <c r="AA5" i="57"/>
  <c r="AA5" i="56"/>
  <c r="AD4" i="54"/>
  <c r="J4" i="33"/>
  <c r="J22" i="62"/>
  <c r="J22" i="48"/>
  <c r="J22" i="34"/>
  <c r="Z16" i="49"/>
  <c r="F16" i="43"/>
  <c r="S4" i="57"/>
  <c r="S4" i="56"/>
  <c r="AH14" i="60"/>
  <c r="AF14" i="55"/>
  <c r="S20" i="60"/>
  <c r="R20" i="55"/>
  <c r="O17" i="57"/>
  <c r="O17" i="56"/>
  <c r="Q6" i="62"/>
  <c r="Q6" i="48"/>
  <c r="G6" i="38"/>
  <c r="W6" i="60"/>
  <c r="V6" i="55"/>
  <c r="AF7" i="49"/>
  <c r="L7" i="43"/>
  <c r="Y19" i="68"/>
  <c r="Y11" i="68"/>
  <c r="Z11" i="68" s="1"/>
  <c r="Z12" i="68" s="1"/>
  <c r="Z13" i="68" s="1"/>
  <c r="Z14" i="68" s="1"/>
  <c r="Z15" i="68" s="1"/>
  <c r="Z16" i="68" s="1"/>
  <c r="Z17" i="68" s="1"/>
  <c r="Z18" i="68" s="1"/>
  <c r="D229" i="68"/>
  <c r="O17" i="54"/>
  <c r="E17" i="47"/>
  <c r="Q24" i="40"/>
  <c r="O24" i="40"/>
  <c r="Q11" i="40"/>
  <c r="O11" i="40"/>
  <c r="O135" i="68"/>
  <c r="T17" i="62"/>
  <c r="T17" i="48"/>
  <c r="J17" i="38"/>
  <c r="X11" i="62"/>
  <c r="X11" i="48"/>
  <c r="N11" i="38"/>
  <c r="X5" i="60"/>
  <c r="W5" i="55"/>
  <c r="AA12" i="57"/>
  <c r="AA12" i="56"/>
  <c r="AD21" i="54"/>
  <c r="J21" i="33"/>
  <c r="J17" i="49"/>
  <c r="J17" i="35"/>
  <c r="K9" i="57"/>
  <c r="K9" i="56"/>
  <c r="Q9" i="36"/>
  <c r="O9" i="36"/>
  <c r="O4" i="36"/>
  <c r="Q4" i="36"/>
  <c r="F10" i="57"/>
  <c r="F10" i="56"/>
  <c r="K13" i="60"/>
  <c r="K13" i="55"/>
  <c r="AG17" i="54"/>
  <c r="M17" i="33"/>
  <c r="V239" i="68"/>
  <c r="V231" i="68"/>
  <c r="G21" i="47"/>
  <c r="Q21" i="54"/>
  <c r="AM12" i="58"/>
  <c r="AL12" i="58"/>
  <c r="AK12" i="58"/>
  <c r="AJ12" i="58"/>
  <c r="K4" i="62"/>
  <c r="K4" i="48"/>
  <c r="K4" i="34"/>
  <c r="M17" i="47"/>
  <c r="W17" i="54"/>
  <c r="AC23" i="60"/>
  <c r="AA23" i="55"/>
  <c r="G9" i="49"/>
  <c r="G9" i="35"/>
  <c r="AB10" i="60"/>
  <c r="Z10" i="55"/>
  <c r="E18" i="54"/>
  <c r="E18" i="46"/>
  <c r="E9" i="54"/>
  <c r="E9" i="46"/>
  <c r="I20" i="57"/>
  <c r="I20" i="56"/>
  <c r="L18" i="49"/>
  <c r="L18" i="35"/>
  <c r="N10" i="54"/>
  <c r="N10" i="46"/>
  <c r="U15" i="57"/>
  <c r="U15" i="56"/>
  <c r="Z3" i="57"/>
  <c r="Z3" i="56"/>
  <c r="AH14" i="54"/>
  <c r="N14" i="33"/>
  <c r="AF23" i="54"/>
  <c r="L23" i="33"/>
  <c r="AM17" i="59"/>
  <c r="AL17" i="59"/>
  <c r="AK17" i="59"/>
  <c r="AJ17" i="59"/>
  <c r="F9" i="54"/>
  <c r="F9" i="46"/>
  <c r="J9" i="57"/>
  <c r="E9" i="57"/>
  <c r="BE11" i="32"/>
  <c r="E9" i="56" s="1"/>
  <c r="G15" i="54"/>
  <c r="G15" i="46"/>
  <c r="L22" i="57"/>
  <c r="L22" i="56"/>
  <c r="L11" i="60"/>
  <c r="L11" i="55"/>
  <c r="R6" i="62"/>
  <c r="R6" i="48"/>
  <c r="H6" i="38"/>
  <c r="P13" i="62"/>
  <c r="F13" i="38"/>
  <c r="P13" i="48"/>
  <c r="P3" i="62"/>
  <c r="F3" i="38"/>
  <c r="P3" i="48"/>
  <c r="O19" i="57"/>
  <c r="O19" i="56"/>
  <c r="Q5" i="62"/>
  <c r="Q5" i="48"/>
  <c r="G5" i="38"/>
  <c r="Q20" i="62"/>
  <c r="Q20" i="48"/>
  <c r="G20" i="38"/>
  <c r="W11" i="60"/>
  <c r="V11" i="55"/>
  <c r="AD7" i="62"/>
  <c r="AD7" i="48"/>
  <c r="J7" i="42"/>
  <c r="AG14" i="54"/>
  <c r="M14" i="33"/>
  <c r="AG19" i="54"/>
  <c r="M19" i="33"/>
  <c r="AF16" i="49"/>
  <c r="L16" i="43"/>
  <c r="K19" i="68"/>
  <c r="K11" i="68"/>
  <c r="L11" i="68" s="1"/>
  <c r="L12" i="68" s="1"/>
  <c r="L13" i="68" s="1"/>
  <c r="L14" i="68" s="1"/>
  <c r="L15" i="68" s="1"/>
  <c r="L16" i="68" s="1"/>
  <c r="L17" i="68" s="1"/>
  <c r="L18" i="68" s="1"/>
  <c r="I11" i="49"/>
  <c r="I11" i="35"/>
  <c r="G18" i="47"/>
  <c r="Q18" i="54"/>
  <c r="S10" i="49"/>
  <c r="I10" i="39"/>
  <c r="S18" i="49"/>
  <c r="I18" i="39"/>
  <c r="AH20" i="62"/>
  <c r="N20" i="42"/>
  <c r="AH20" i="48"/>
  <c r="AH5" i="62"/>
  <c r="N5" i="42"/>
  <c r="AH5" i="48"/>
  <c r="E6" i="49"/>
  <c r="E6" i="35"/>
  <c r="E4" i="62"/>
  <c r="E4" i="48"/>
  <c r="E4" i="34"/>
  <c r="AC63" i="68"/>
  <c r="M5" i="62"/>
  <c r="M5" i="48"/>
  <c r="M5" i="34"/>
  <c r="Q18" i="57"/>
  <c r="Q18" i="56"/>
  <c r="V99" i="68"/>
  <c r="S6" i="54"/>
  <c r="I6" i="47"/>
  <c r="U23" i="60"/>
  <c r="T23" i="55"/>
  <c r="U12" i="60"/>
  <c r="T12" i="55"/>
  <c r="H179" i="68"/>
  <c r="AD19" i="62"/>
  <c r="AD19" i="48"/>
  <c r="J19" i="42"/>
  <c r="AI19" i="62"/>
  <c r="AI19" i="48"/>
  <c r="O19" i="42"/>
  <c r="AI9" i="54"/>
  <c r="O9" i="33"/>
  <c r="E15" i="49"/>
  <c r="E15" i="35"/>
  <c r="AK12" i="60"/>
  <c r="AI12" i="55"/>
  <c r="AB20" i="57"/>
  <c r="AB20" i="56"/>
  <c r="AH14" i="62"/>
  <c r="N14" i="42"/>
  <c r="AH14" i="48"/>
  <c r="S24" i="54"/>
  <c r="I24" i="47"/>
  <c r="AI20" i="62"/>
  <c r="AI20" i="48"/>
  <c r="O20" i="42"/>
  <c r="I9" i="60"/>
  <c r="I9" i="55"/>
  <c r="O16" i="54"/>
  <c r="E16" i="47"/>
  <c r="Q4" i="40"/>
  <c r="O4" i="40"/>
  <c r="U20" i="62"/>
  <c r="K20" i="38"/>
  <c r="U20" i="48"/>
  <c r="J5" i="39"/>
  <c r="P5" i="39" s="1"/>
  <c r="T5" i="49"/>
  <c r="T22" i="49"/>
  <c r="J22" i="39"/>
  <c r="X9" i="62"/>
  <c r="X9" i="48"/>
  <c r="N9" i="38"/>
  <c r="X4" i="62"/>
  <c r="X4" i="48"/>
  <c r="N4" i="38"/>
  <c r="AF22" i="60"/>
  <c r="AD22" i="55"/>
  <c r="AF21" i="57"/>
  <c r="AF21" i="56"/>
  <c r="I19" i="54"/>
  <c r="I19" i="46"/>
  <c r="J18" i="62"/>
  <c r="J18" i="48"/>
  <c r="J18" i="34"/>
  <c r="K24" i="57"/>
  <c r="K24" i="56"/>
  <c r="K14" i="57"/>
  <c r="K14" i="56"/>
  <c r="AL22" i="63"/>
  <c r="AK22" i="63"/>
  <c r="AJ22" i="63"/>
  <c r="AL7" i="63"/>
  <c r="AK7" i="63"/>
  <c r="AJ7" i="63"/>
  <c r="J21" i="60"/>
  <c r="J21" i="55"/>
  <c r="P18" i="54"/>
  <c r="F18" i="47"/>
  <c r="U21" i="54"/>
  <c r="K21" i="47"/>
  <c r="Y22" i="54"/>
  <c r="E22" i="33"/>
  <c r="AB3" i="60"/>
  <c r="Z3" i="55"/>
  <c r="F20" i="43"/>
  <c r="P20" i="43" s="1"/>
  <c r="Z20" i="49"/>
  <c r="Z4" i="62"/>
  <c r="Z4" i="48"/>
  <c r="F4" i="42"/>
  <c r="V187" i="68"/>
  <c r="Q12" i="44"/>
  <c r="Q16" i="44"/>
  <c r="E22" i="60"/>
  <c r="E22" i="55"/>
  <c r="I24" i="57"/>
  <c r="I24" i="56"/>
  <c r="L13" i="49"/>
  <c r="L13" i="35"/>
  <c r="L20" i="49"/>
  <c r="L20" i="35"/>
  <c r="N11" i="60"/>
  <c r="N11" i="55"/>
  <c r="D82" i="68"/>
  <c r="U22" i="62"/>
  <c r="U22" i="48"/>
  <c r="K22" i="38"/>
  <c r="S14" i="57"/>
  <c r="S14" i="56"/>
  <c r="Z6" i="57"/>
  <c r="Z6" i="56"/>
  <c r="AH3" i="55"/>
  <c r="AJ3" i="60"/>
  <c r="AH10" i="54"/>
  <c r="N10" i="33"/>
  <c r="AF4" i="54"/>
  <c r="L4" i="33"/>
  <c r="AM16" i="59"/>
  <c r="AL16" i="59"/>
  <c r="AK16" i="59"/>
  <c r="AJ16" i="59"/>
  <c r="J3" i="66"/>
  <c r="BD10" i="32"/>
  <c r="F15" i="54"/>
  <c r="F15" i="46"/>
  <c r="G17" i="57"/>
  <c r="G17" i="56"/>
  <c r="G6" i="60"/>
  <c r="G6" i="55"/>
  <c r="P18" i="36"/>
  <c r="L6" i="57"/>
  <c r="L6" i="56"/>
  <c r="L22" i="60"/>
  <c r="L22" i="55"/>
  <c r="R15" i="62"/>
  <c r="R15" i="48"/>
  <c r="H15" i="38"/>
  <c r="O18" i="57"/>
  <c r="O18" i="56"/>
  <c r="D135" i="68"/>
  <c r="Q6" i="49"/>
  <c r="G6" i="39"/>
  <c r="Q22" i="62"/>
  <c r="Q22" i="48"/>
  <c r="G22" i="38"/>
  <c r="V12" i="54"/>
  <c r="L12" i="47"/>
  <c r="W9" i="60"/>
  <c r="V9" i="55"/>
  <c r="H207" i="68"/>
  <c r="D226" i="68"/>
  <c r="AG11" i="54"/>
  <c r="M11" i="33"/>
  <c r="AG10" i="54"/>
  <c r="M10" i="33"/>
  <c r="AE18" i="54"/>
  <c r="K18" i="33"/>
  <c r="L11" i="43"/>
  <c r="AF11" i="49"/>
  <c r="I24" i="54"/>
  <c r="I24" i="46"/>
  <c r="I20" i="62"/>
  <c r="I20" i="34"/>
  <c r="I20" i="48"/>
  <c r="I8" i="49"/>
  <c r="I8" i="35"/>
  <c r="K24" i="54"/>
  <c r="K24" i="46"/>
  <c r="M11" i="57"/>
  <c r="M11" i="56"/>
  <c r="G11" i="47"/>
  <c r="Q11" i="54"/>
  <c r="S3" i="49"/>
  <c r="I3" i="39"/>
  <c r="W20" i="57"/>
  <c r="W20" i="56"/>
  <c r="R20" i="44"/>
  <c r="AD9" i="62"/>
  <c r="AD9" i="48"/>
  <c r="J9" i="42"/>
  <c r="AH15" i="62"/>
  <c r="AH15" i="48"/>
  <c r="N15" i="42"/>
  <c r="E3" i="49"/>
  <c r="E3" i="35"/>
  <c r="E22" i="49"/>
  <c r="E22" i="35"/>
  <c r="K20" i="49"/>
  <c r="K20" i="35"/>
  <c r="D36" i="68"/>
  <c r="D28" i="68"/>
  <c r="H3" i="62"/>
  <c r="H3" i="48"/>
  <c r="H3" i="34"/>
  <c r="M24" i="62"/>
  <c r="M24" i="48"/>
  <c r="M24" i="34"/>
  <c r="O9" i="62"/>
  <c r="O9" i="48"/>
  <c r="E9" i="38"/>
  <c r="T3" i="60"/>
  <c r="S3" i="55"/>
  <c r="T20" i="54"/>
  <c r="J20" i="47"/>
  <c r="T10" i="54"/>
  <c r="J10" i="47"/>
  <c r="AK8" i="60"/>
  <c r="AI8" i="55"/>
  <c r="S7" i="55"/>
  <c r="T7" i="60"/>
  <c r="U22" i="60"/>
  <c r="T22" i="55"/>
  <c r="AG24" i="62"/>
  <c r="M24" i="42"/>
  <c r="AG24" i="48"/>
  <c r="R3" i="44"/>
  <c r="P3" i="44"/>
  <c r="V51" i="68"/>
  <c r="R5" i="60"/>
  <c r="Q5" i="55"/>
  <c r="AM16" i="58"/>
  <c r="AL16" i="58"/>
  <c r="AK16" i="58"/>
  <c r="AJ16" i="58"/>
  <c r="H17" i="62"/>
  <c r="H17" i="48"/>
  <c r="H17" i="34"/>
  <c r="M6" i="62"/>
  <c r="M6" i="48"/>
  <c r="M6" i="34"/>
  <c r="U11" i="60"/>
  <c r="T11" i="55"/>
  <c r="I23" i="54"/>
  <c r="I23" i="46"/>
  <c r="P7" i="60"/>
  <c r="O7" i="55"/>
  <c r="P12" i="60"/>
  <c r="O12" i="55"/>
  <c r="P16" i="57"/>
  <c r="P16" i="56"/>
  <c r="T3" i="57"/>
  <c r="T3" i="56"/>
  <c r="T22" i="62"/>
  <c r="T22" i="48"/>
  <c r="J22" i="38"/>
  <c r="T16" i="49"/>
  <c r="J16" i="39"/>
  <c r="AC232" i="68"/>
  <c r="AC224" i="68"/>
  <c r="AD10" i="54"/>
  <c r="J10" i="33"/>
  <c r="J15" i="62"/>
  <c r="J15" i="48"/>
  <c r="J15" i="34"/>
  <c r="AL19" i="63"/>
  <c r="AJ19" i="63"/>
  <c r="AK19" i="63"/>
  <c r="AK3" i="63"/>
  <c r="AJ3" i="63"/>
  <c r="AL3" i="63"/>
  <c r="G11" i="49"/>
  <c r="G11" i="35"/>
  <c r="J19" i="60"/>
  <c r="J19" i="55"/>
  <c r="H13" i="60"/>
  <c r="H13" i="55"/>
  <c r="R24" i="57"/>
  <c r="R24" i="56"/>
  <c r="R14" i="57"/>
  <c r="R14" i="56"/>
  <c r="R4" i="54"/>
  <c r="H4" i="47"/>
  <c r="AA12" i="60"/>
  <c r="Y12" i="55"/>
  <c r="AB14" i="60"/>
  <c r="Z14" i="55"/>
  <c r="Z6" i="49"/>
  <c r="F6" i="43"/>
  <c r="AE20" i="62"/>
  <c r="AE20" i="48"/>
  <c r="K20" i="42"/>
  <c r="Q13" i="44"/>
  <c r="Q4" i="44"/>
  <c r="AE24" i="57"/>
  <c r="AE24" i="56"/>
  <c r="E19" i="54"/>
  <c r="E19" i="46"/>
  <c r="H23" i="57"/>
  <c r="H23" i="56"/>
  <c r="I11" i="57"/>
  <c r="I11" i="56"/>
  <c r="H75" i="68"/>
  <c r="L11" i="49"/>
  <c r="L11" i="35"/>
  <c r="N9" i="54"/>
  <c r="N9" i="46"/>
  <c r="D114" i="68"/>
  <c r="U3" i="57"/>
  <c r="U3" i="56"/>
  <c r="AA11" i="62"/>
  <c r="G11" i="42"/>
  <c r="AA11" i="48"/>
  <c r="AA24" i="62"/>
  <c r="G24" i="42"/>
  <c r="AA24" i="48"/>
  <c r="AH5" i="54"/>
  <c r="N5" i="33"/>
  <c r="AH16" i="60"/>
  <c r="AF16" i="55"/>
  <c r="AF21" i="54"/>
  <c r="L21" i="33"/>
  <c r="AM13" i="59"/>
  <c r="AL13" i="59"/>
  <c r="AK13" i="59"/>
  <c r="AJ13" i="59"/>
  <c r="D37" i="68"/>
  <c r="D29" i="68"/>
  <c r="E22" i="57"/>
  <c r="J22" i="57"/>
  <c r="BE24" i="32"/>
  <c r="E22" i="56" s="1"/>
  <c r="G16" i="60"/>
  <c r="G16" i="55"/>
  <c r="H10" i="54"/>
  <c r="H10" i="46"/>
  <c r="L23" i="57"/>
  <c r="L23" i="56"/>
  <c r="L9" i="60"/>
  <c r="L9" i="55"/>
  <c r="D107" i="68"/>
  <c r="R20" i="62"/>
  <c r="R20" i="48"/>
  <c r="H20" i="38"/>
  <c r="R3" i="62"/>
  <c r="R3" i="48"/>
  <c r="H3" i="38"/>
  <c r="H16" i="47"/>
  <c r="R16" i="54"/>
  <c r="P12" i="62"/>
  <c r="F12" i="38"/>
  <c r="P12" i="48"/>
  <c r="Q7" i="62"/>
  <c r="Q7" i="48"/>
  <c r="G7" i="38"/>
  <c r="W23" i="60"/>
  <c r="V23" i="55"/>
  <c r="AB3" i="62"/>
  <c r="H3" i="42"/>
  <c r="AB3" i="48"/>
  <c r="AG15" i="54"/>
  <c r="M15" i="33"/>
  <c r="AF10" i="49"/>
  <c r="L10" i="43"/>
  <c r="I14" i="54"/>
  <c r="I14" i="46"/>
  <c r="Q9" i="54"/>
  <c r="G9" i="47"/>
  <c r="P20" i="54"/>
  <c r="F20" i="47"/>
  <c r="S9" i="62"/>
  <c r="S9" i="48"/>
  <c r="I9" i="38"/>
  <c r="X3" i="57"/>
  <c r="X3" i="56"/>
  <c r="D246" i="68"/>
  <c r="AH12" i="62"/>
  <c r="AH12" i="48"/>
  <c r="N12" i="42"/>
  <c r="E21" i="62"/>
  <c r="E21" i="48"/>
  <c r="E21" i="34"/>
  <c r="E8" i="49"/>
  <c r="E8" i="35"/>
  <c r="K19" i="62"/>
  <c r="K19" i="48"/>
  <c r="K19" i="34"/>
  <c r="H8" i="62"/>
  <c r="H8" i="48"/>
  <c r="H8" i="34"/>
  <c r="M18" i="62"/>
  <c r="M18" i="48"/>
  <c r="M18" i="34"/>
  <c r="Q15" i="57"/>
  <c r="Q15" i="56"/>
  <c r="O9" i="49"/>
  <c r="E9" i="39"/>
  <c r="S10" i="54"/>
  <c r="I10" i="47"/>
  <c r="S21" i="54"/>
  <c r="I21" i="47"/>
  <c r="W18" i="62"/>
  <c r="W18" i="48"/>
  <c r="M18" i="38"/>
  <c r="T5" i="54"/>
  <c r="J5" i="47"/>
  <c r="AI24" i="62"/>
  <c r="AI24" i="48"/>
  <c r="O24" i="42"/>
  <c r="AI17" i="54"/>
  <c r="O17" i="33"/>
  <c r="AG17" i="49"/>
  <c r="M17" i="43"/>
  <c r="AG14" i="62"/>
  <c r="M14" i="42"/>
  <c r="AG14" i="48"/>
  <c r="D183" i="68"/>
  <c r="AF9" i="62"/>
  <c r="L9" i="42"/>
  <c r="AF9" i="48"/>
  <c r="AF18" i="62"/>
  <c r="AF18" i="48"/>
  <c r="L18" i="42"/>
  <c r="S18" i="62"/>
  <c r="S18" i="48"/>
  <c r="I18" i="38"/>
  <c r="D157" i="68"/>
  <c r="H19" i="62"/>
  <c r="H19" i="48"/>
  <c r="H19" i="34"/>
  <c r="T14" i="54"/>
  <c r="J14" i="47"/>
  <c r="D151" i="68"/>
  <c r="AG3" i="54"/>
  <c r="M3" i="33"/>
  <c r="R4" i="60"/>
  <c r="Q4" i="55"/>
  <c r="O251" i="68"/>
  <c r="AI3" i="54"/>
  <c r="O3" i="33"/>
  <c r="D244" i="68"/>
  <c r="V79" i="68"/>
  <c r="P4" i="60"/>
  <c r="O4" i="55"/>
  <c r="M18" i="60"/>
  <c r="M18" i="55"/>
  <c r="D137" i="68"/>
  <c r="T3" i="49"/>
  <c r="J3" i="39"/>
  <c r="P3" i="39" s="1"/>
  <c r="T13" i="49"/>
  <c r="J13" i="39"/>
  <c r="P13" i="39" s="1"/>
  <c r="AC8" i="60"/>
  <c r="AA8" i="55"/>
  <c r="AF8" i="60"/>
  <c r="AD8" i="55"/>
  <c r="AE9" i="62"/>
  <c r="AE9" i="48"/>
  <c r="K9" i="42"/>
  <c r="K16" i="57"/>
  <c r="K16" i="56"/>
  <c r="O16" i="36"/>
  <c r="Q16" i="36"/>
  <c r="O23" i="36"/>
  <c r="Q23" i="36"/>
  <c r="G7" i="49"/>
  <c r="G7" i="35"/>
  <c r="J16" i="60"/>
  <c r="J16" i="55"/>
  <c r="W23" i="62"/>
  <c r="W23" i="48"/>
  <c r="M23" i="38"/>
  <c r="AA6" i="60"/>
  <c r="Y6" i="55"/>
  <c r="P17" i="44"/>
  <c r="Z5" i="54"/>
  <c r="F5" i="33"/>
  <c r="Z14" i="49"/>
  <c r="F14" i="43"/>
  <c r="Z21" i="62"/>
  <c r="Z21" i="48"/>
  <c r="F21" i="42"/>
  <c r="Z12" i="49"/>
  <c r="F12" i="43"/>
  <c r="E8" i="60"/>
  <c r="E8" i="55"/>
  <c r="E10" i="60"/>
  <c r="E10" i="55"/>
  <c r="I21" i="57"/>
  <c r="I21" i="56"/>
  <c r="L11" i="62"/>
  <c r="L11" i="48"/>
  <c r="L11" i="34"/>
  <c r="N7" i="62"/>
  <c r="N7" i="48"/>
  <c r="N7" i="34"/>
  <c r="AA9" i="62"/>
  <c r="AA9" i="48"/>
  <c r="G9" i="42"/>
  <c r="Z4" i="57"/>
  <c r="Z4" i="56"/>
  <c r="AH11" i="54"/>
  <c r="N11" i="33"/>
  <c r="AF9" i="54"/>
  <c r="L9" i="33"/>
  <c r="E14" i="57"/>
  <c r="J14" i="57"/>
  <c r="BE16" i="32"/>
  <c r="E14" i="56" s="1"/>
  <c r="G9" i="57"/>
  <c r="G9" i="56"/>
  <c r="G8" i="60"/>
  <c r="G8" i="55"/>
  <c r="P7" i="36"/>
  <c r="P19" i="36"/>
  <c r="D62" i="68"/>
  <c r="L20" i="54"/>
  <c r="L20" i="46"/>
  <c r="R10" i="62"/>
  <c r="R10" i="48"/>
  <c r="H10" i="38"/>
  <c r="O15" i="57"/>
  <c r="O15" i="56"/>
  <c r="Q11" i="49"/>
  <c r="G11" i="39"/>
  <c r="D155" i="68"/>
  <c r="AI21" i="60"/>
  <c r="AG21" i="55"/>
  <c r="I14" i="62"/>
  <c r="I14" i="34"/>
  <c r="I14" i="48"/>
  <c r="I15" i="62"/>
  <c r="I15" i="48"/>
  <c r="I15" i="34"/>
  <c r="H127" i="68"/>
  <c r="S7" i="62"/>
  <c r="S7" i="48"/>
  <c r="I7" i="38"/>
  <c r="AH10" i="62"/>
  <c r="AH10" i="48"/>
  <c r="N10" i="42"/>
  <c r="E23" i="48"/>
  <c r="E23" i="62"/>
  <c r="E23" i="34"/>
  <c r="H99" i="68"/>
  <c r="U9" i="62"/>
  <c r="K9" i="38"/>
  <c r="U9" i="48"/>
  <c r="AF13" i="62"/>
  <c r="AF13" i="48"/>
  <c r="L13" i="42"/>
  <c r="I3" i="62"/>
  <c r="I3" i="34"/>
  <c r="I3" i="48"/>
  <c r="S3" i="62"/>
  <c r="S3" i="48"/>
  <c r="I3" i="38"/>
  <c r="AM6" i="58"/>
  <c r="AL6" i="58"/>
  <c r="AK6" i="58"/>
  <c r="AJ6" i="58"/>
  <c r="H63" i="68"/>
  <c r="T15" i="60"/>
  <c r="S15" i="55"/>
  <c r="AI13" i="54"/>
  <c r="O13" i="33"/>
  <c r="AG5" i="62"/>
  <c r="M5" i="42"/>
  <c r="AG5" i="48"/>
  <c r="T9" i="62"/>
  <c r="J9" i="38"/>
  <c r="T9" i="48"/>
  <c r="AD15" i="54"/>
  <c r="J15" i="33"/>
  <c r="F13" i="62"/>
  <c r="F13" i="48"/>
  <c r="F13" i="34"/>
  <c r="AL14" i="63"/>
  <c r="AK14" i="63"/>
  <c r="AJ14" i="63"/>
  <c r="R12" i="57"/>
  <c r="R12" i="56"/>
  <c r="Z22" i="54"/>
  <c r="F22" i="33"/>
  <c r="L4" i="49"/>
  <c r="L4" i="35"/>
  <c r="N6" i="54"/>
  <c r="N6" i="46"/>
  <c r="U22" i="57"/>
  <c r="U22" i="56"/>
  <c r="AJ4" i="60"/>
  <c r="AH4" i="55"/>
  <c r="G21" i="60"/>
  <c r="G21" i="55"/>
  <c r="W22" i="60"/>
  <c r="V22" i="55"/>
  <c r="G20" i="47"/>
  <c r="Q20" i="54"/>
  <c r="O21" i="54"/>
  <c r="E21" i="47"/>
  <c r="J7" i="49"/>
  <c r="J7" i="35"/>
  <c r="AL21" i="50"/>
  <c r="M21" i="61" s="1"/>
  <c r="AK21" i="50"/>
  <c r="L21" i="61" s="1"/>
  <c r="AJ21" i="50"/>
  <c r="G21" i="61" s="1"/>
  <c r="F15" i="57"/>
  <c r="F15" i="56"/>
  <c r="AB17" i="60"/>
  <c r="Z17" i="55"/>
  <c r="I18" i="57"/>
  <c r="I18" i="56"/>
  <c r="AJ8" i="60"/>
  <c r="AH8" i="55"/>
  <c r="G5" i="57"/>
  <c r="G5" i="56"/>
  <c r="AB21" i="57"/>
  <c r="AB21" i="56"/>
  <c r="E19" i="62"/>
  <c r="E19" i="48"/>
  <c r="E19" i="34"/>
  <c r="O20" i="62"/>
  <c r="E20" i="38"/>
  <c r="O20" i="48"/>
  <c r="U3" i="62"/>
  <c r="K3" i="38"/>
  <c r="U3" i="48"/>
  <c r="P14" i="60"/>
  <c r="O14" i="55"/>
  <c r="AF9" i="60"/>
  <c r="AD9" i="55"/>
  <c r="G8" i="62"/>
  <c r="G8" i="48"/>
  <c r="G8" i="34"/>
  <c r="M22" i="60"/>
  <c r="M22" i="55"/>
  <c r="V215" i="68"/>
  <c r="V207" i="68"/>
  <c r="Z14" i="62"/>
  <c r="Z14" i="48"/>
  <c r="F14" i="42"/>
  <c r="AE6" i="57"/>
  <c r="AE6" i="56"/>
  <c r="E6" i="60"/>
  <c r="E6" i="55"/>
  <c r="L16" i="49"/>
  <c r="L16" i="35"/>
  <c r="U20" i="57"/>
  <c r="U20" i="56"/>
  <c r="AA19" i="62"/>
  <c r="G19" i="42"/>
  <c r="AA19" i="48"/>
  <c r="AM7" i="59"/>
  <c r="AL7" i="59"/>
  <c r="AK7" i="59"/>
  <c r="AJ7" i="59"/>
  <c r="Q16" i="62"/>
  <c r="Q16" i="48"/>
  <c r="G16" i="38"/>
  <c r="V15" i="54"/>
  <c r="L15" i="47"/>
  <c r="S12" i="60"/>
  <c r="R12" i="55"/>
  <c r="AH16" i="62"/>
  <c r="AH16" i="48"/>
  <c r="N16" i="42"/>
  <c r="T13" i="54"/>
  <c r="J13" i="47"/>
  <c r="V24" i="62"/>
  <c r="V24" i="48"/>
  <c r="L24" i="38"/>
  <c r="AI10" i="62"/>
  <c r="AI10" i="48"/>
  <c r="O10" i="42"/>
  <c r="P10" i="60"/>
  <c r="O10" i="55"/>
  <c r="O9" i="40"/>
  <c r="Q9" i="40"/>
  <c r="X8" i="62"/>
  <c r="X8" i="48"/>
  <c r="N8" i="38"/>
  <c r="Z7" i="49"/>
  <c r="F7" i="43"/>
  <c r="P7" i="43" s="1"/>
  <c r="AG10" i="60"/>
  <c r="AE10" i="55"/>
  <c r="E11" i="54"/>
  <c r="E11" i="46"/>
  <c r="AA10" i="62"/>
  <c r="G10" i="42"/>
  <c r="AA10" i="48"/>
  <c r="G3" i="57"/>
  <c r="G3" i="56"/>
  <c r="P23" i="62"/>
  <c r="P23" i="48"/>
  <c r="F23" i="38"/>
  <c r="O162" i="68"/>
  <c r="O154" i="68"/>
  <c r="AA10" i="54"/>
  <c r="G10" i="33"/>
  <c r="M16" i="57"/>
  <c r="M16" i="56"/>
  <c r="H19" i="68"/>
  <c r="H11" i="68"/>
  <c r="I11" i="68" s="1"/>
  <c r="I12" i="68" s="1"/>
  <c r="I13" i="68" s="1"/>
  <c r="I14" i="68" s="1"/>
  <c r="AG13" i="49"/>
  <c r="M13" i="43"/>
  <c r="P16" i="54"/>
  <c r="F16" i="47"/>
  <c r="S23" i="57"/>
  <c r="S23" i="56"/>
  <c r="AM9" i="59"/>
  <c r="AL9" i="59"/>
  <c r="AK9" i="59"/>
  <c r="AJ9" i="59"/>
  <c r="L19" i="54"/>
  <c r="L19" i="46"/>
  <c r="Q21" i="49"/>
  <c r="G21" i="39"/>
  <c r="O21" i="39" s="1"/>
  <c r="W3" i="60"/>
  <c r="V3" i="55"/>
  <c r="AG4" i="54"/>
  <c r="M4" i="33"/>
  <c r="AF11" i="62"/>
  <c r="AF11" i="48"/>
  <c r="L11" i="42"/>
  <c r="I21" i="62"/>
  <c r="I21" i="48"/>
  <c r="I21" i="34"/>
  <c r="S14" i="62"/>
  <c r="S14" i="48"/>
  <c r="I14" i="38"/>
  <c r="X7" i="57"/>
  <c r="X7" i="56"/>
  <c r="E24" i="62"/>
  <c r="E24" i="48"/>
  <c r="E24" i="34"/>
  <c r="K9" i="62"/>
  <c r="K9" i="48"/>
  <c r="K9" i="34"/>
  <c r="S14" i="54"/>
  <c r="I14" i="47"/>
  <c r="W14" i="62"/>
  <c r="W14" i="48"/>
  <c r="M14" i="38"/>
  <c r="AG17" i="60"/>
  <c r="AE17" i="55"/>
  <c r="O8" i="54"/>
  <c r="E8" i="47"/>
  <c r="T19" i="62"/>
  <c r="T19" i="48"/>
  <c r="J19" i="38"/>
  <c r="Y4" i="54"/>
  <c r="E4" i="33"/>
  <c r="E3" i="60"/>
  <c r="E3" i="55"/>
  <c r="L21" i="49"/>
  <c r="L21" i="35"/>
  <c r="N15" i="60"/>
  <c r="N15" i="55"/>
  <c r="J7" i="62"/>
  <c r="J7" i="48"/>
  <c r="J7" i="34"/>
  <c r="G12" i="49"/>
  <c r="G12" i="35"/>
  <c r="J23" i="60"/>
  <c r="J23" i="55"/>
  <c r="AA14" i="60"/>
  <c r="Y14" i="55"/>
  <c r="Z16" i="62"/>
  <c r="Z16" i="48"/>
  <c r="F16" i="42"/>
  <c r="E23" i="60"/>
  <c r="E24" i="55"/>
  <c r="L16" i="62"/>
  <c r="L16" i="48"/>
  <c r="L16" i="34"/>
  <c r="N8" i="54"/>
  <c r="N8" i="46"/>
  <c r="M14" i="47"/>
  <c r="W14" i="54"/>
  <c r="AJ22" i="60"/>
  <c r="AH22" i="55"/>
  <c r="AM23" i="59"/>
  <c r="AL23" i="59"/>
  <c r="AK23" i="59"/>
  <c r="AJ23" i="59"/>
  <c r="G15" i="57"/>
  <c r="G15" i="56"/>
  <c r="L8" i="54"/>
  <c r="L8" i="46"/>
  <c r="R21" i="62"/>
  <c r="R21" i="48"/>
  <c r="H21" i="38"/>
  <c r="P11" i="62"/>
  <c r="P11" i="48"/>
  <c r="F11" i="38"/>
  <c r="AI12" i="60"/>
  <c r="AG12" i="55"/>
  <c r="AF20" i="62"/>
  <c r="AF20" i="48"/>
  <c r="L20" i="42"/>
  <c r="W6" i="57"/>
  <c r="W6" i="56"/>
  <c r="AH19" i="62"/>
  <c r="AH19" i="48"/>
  <c r="N19" i="42"/>
  <c r="I23" i="47"/>
  <c r="S23" i="54"/>
  <c r="U4" i="62"/>
  <c r="K4" i="38"/>
  <c r="U4" i="48"/>
  <c r="V18" i="62"/>
  <c r="V18" i="48"/>
  <c r="L18" i="38"/>
  <c r="O23" i="54"/>
  <c r="E23" i="47"/>
  <c r="P15" i="57"/>
  <c r="P15" i="56"/>
  <c r="X9" i="54"/>
  <c r="N9" i="47"/>
  <c r="AF17" i="60"/>
  <c r="AD17" i="55"/>
  <c r="AK6" i="63"/>
  <c r="AJ6" i="63"/>
  <c r="AL6" i="63"/>
  <c r="AL8" i="63"/>
  <c r="AJ8" i="63"/>
  <c r="AK8" i="63"/>
  <c r="G7" i="62"/>
  <c r="G7" i="48"/>
  <c r="G7" i="34"/>
  <c r="J5" i="54"/>
  <c r="J5" i="46"/>
  <c r="R8" i="57"/>
  <c r="R8" i="56"/>
  <c r="AC3" i="62"/>
  <c r="AC3" i="48"/>
  <c r="I3" i="42"/>
  <c r="AB13" i="60"/>
  <c r="Z13" i="55"/>
  <c r="Q20" i="44"/>
  <c r="O6" i="54"/>
  <c r="E6" i="47"/>
  <c r="P5" i="57"/>
  <c r="P5" i="56"/>
  <c r="T23" i="57"/>
  <c r="T23" i="56"/>
  <c r="T16" i="57"/>
  <c r="T16" i="56"/>
  <c r="X13" i="54"/>
  <c r="N13" i="47"/>
  <c r="T16" i="62"/>
  <c r="T16" i="48"/>
  <c r="J16" i="38"/>
  <c r="O183" i="68"/>
  <c r="AB7" i="62"/>
  <c r="AB7" i="48"/>
  <c r="H7" i="42"/>
  <c r="AF4" i="60"/>
  <c r="AD4" i="55"/>
  <c r="AB9" i="62"/>
  <c r="H9" i="42"/>
  <c r="AB9" i="48"/>
  <c r="AF9" i="57"/>
  <c r="AF9" i="56"/>
  <c r="Q24" i="36"/>
  <c r="O24" i="36"/>
  <c r="Q14" i="36"/>
  <c r="O14" i="36"/>
  <c r="G10" i="49"/>
  <c r="G10" i="35"/>
  <c r="J13" i="60"/>
  <c r="J13" i="55"/>
  <c r="R20" i="57"/>
  <c r="R20" i="56"/>
  <c r="P8" i="40"/>
  <c r="Y17" i="54"/>
  <c r="E17" i="33"/>
  <c r="AA7" i="60"/>
  <c r="Y7" i="55"/>
  <c r="V201" i="68"/>
  <c r="Z21" i="54"/>
  <c r="F21" i="33"/>
  <c r="Z9" i="49"/>
  <c r="F9" i="43"/>
  <c r="P9" i="43" s="1"/>
  <c r="Q9" i="44"/>
  <c r="E5" i="60"/>
  <c r="E5" i="55"/>
  <c r="E4" i="54"/>
  <c r="E4" i="46"/>
  <c r="L15" i="49"/>
  <c r="L15" i="35"/>
  <c r="N20" i="54"/>
  <c r="N20" i="46"/>
  <c r="S9" i="57"/>
  <c r="S9" i="56"/>
  <c r="AA5" i="62"/>
  <c r="AA5" i="48"/>
  <c r="G5" i="42"/>
  <c r="H258" i="68"/>
  <c r="AJ13" i="60"/>
  <c r="AH13" i="55"/>
  <c r="AF14" i="54"/>
  <c r="L14" i="33"/>
  <c r="AM3" i="59"/>
  <c r="AL3" i="59"/>
  <c r="AK3" i="59"/>
  <c r="AJ3" i="59"/>
  <c r="J19" i="67"/>
  <c r="K19" i="67"/>
  <c r="I19" i="67"/>
  <c r="E21" i="57"/>
  <c r="J21" i="57"/>
  <c r="BE23" i="32"/>
  <c r="E21" i="56" s="1"/>
  <c r="E16" i="57"/>
  <c r="J16" i="57"/>
  <c r="BE18" i="32"/>
  <c r="E16" i="56" s="1"/>
  <c r="G5" i="54"/>
  <c r="G5" i="46"/>
  <c r="L13" i="60"/>
  <c r="L13" i="55"/>
  <c r="R14" i="62"/>
  <c r="R14" i="48"/>
  <c r="H14" i="38"/>
  <c r="O8" i="57"/>
  <c r="O8" i="56"/>
  <c r="Q15" i="49"/>
  <c r="G15" i="39"/>
  <c r="V163" i="68"/>
  <c r="V6" i="54"/>
  <c r="L6" i="47"/>
  <c r="AF23" i="62"/>
  <c r="AF23" i="48"/>
  <c r="L23" i="42"/>
  <c r="E15" i="62"/>
  <c r="E15" i="48"/>
  <c r="E15" i="34"/>
  <c r="H6" i="49"/>
  <c r="H6" i="35"/>
  <c r="Y16" i="60"/>
  <c r="X16" i="55"/>
  <c r="H7" i="54"/>
  <c r="H7" i="46"/>
  <c r="O3" i="54"/>
  <c r="E3" i="47"/>
  <c r="AC163" i="68"/>
  <c r="X15" i="54"/>
  <c r="N15" i="47"/>
  <c r="T13" i="62"/>
  <c r="T13" i="48"/>
  <c r="J13" i="38"/>
  <c r="AA3" i="57"/>
  <c r="AA3" i="56"/>
  <c r="AF21" i="60"/>
  <c r="AD21" i="55"/>
  <c r="H227" i="68"/>
  <c r="AE3" i="54"/>
  <c r="K3" i="33"/>
  <c r="AF16" i="57"/>
  <c r="AF16" i="56"/>
  <c r="J19" i="62"/>
  <c r="J19" i="48"/>
  <c r="J19" i="34"/>
  <c r="K22" i="57"/>
  <c r="K22" i="56"/>
  <c r="AL9" i="50"/>
  <c r="M9" i="61" s="1"/>
  <c r="AK9" i="50"/>
  <c r="L9" i="61" s="1"/>
  <c r="AJ9" i="50"/>
  <c r="G9" i="61" s="1"/>
  <c r="AJ4" i="50"/>
  <c r="G4" i="61" s="1"/>
  <c r="AL4" i="50"/>
  <c r="M4" i="61" s="1"/>
  <c r="AK4" i="50"/>
  <c r="L4" i="61" s="1"/>
  <c r="G13" i="49"/>
  <c r="G13" i="35"/>
  <c r="J6" i="60"/>
  <c r="J6" i="55"/>
  <c r="J7" i="54"/>
  <c r="J7" i="46"/>
  <c r="Y21" i="54"/>
  <c r="E21" i="33"/>
  <c r="AB18" i="60"/>
  <c r="Z18" i="55"/>
  <c r="Z16" i="54"/>
  <c r="F16" i="33"/>
  <c r="Z10" i="62"/>
  <c r="Z10" i="48"/>
  <c r="F10" i="42"/>
  <c r="AE7" i="57"/>
  <c r="AE7" i="56"/>
  <c r="F22" i="62"/>
  <c r="F22" i="48"/>
  <c r="F22" i="34"/>
  <c r="E21" i="54"/>
  <c r="E21" i="46"/>
  <c r="E24" i="54"/>
  <c r="E24" i="46"/>
  <c r="I4" i="57"/>
  <c r="I4" i="56"/>
  <c r="L23" i="62"/>
  <c r="L23" i="48"/>
  <c r="L23" i="34"/>
  <c r="N12" i="54"/>
  <c r="N12" i="46"/>
  <c r="S17" i="57"/>
  <c r="S17" i="56"/>
  <c r="W12" i="62"/>
  <c r="W12" i="48"/>
  <c r="M12" i="38"/>
  <c r="AA21" i="62"/>
  <c r="G21" i="42"/>
  <c r="AA21" i="48"/>
  <c r="R23" i="44"/>
  <c r="Z19" i="57"/>
  <c r="Z19" i="56"/>
  <c r="AD13" i="60"/>
  <c r="AB13" i="55"/>
  <c r="AH22" i="54"/>
  <c r="N22" i="33"/>
  <c r="AH20" i="60"/>
  <c r="AF20" i="55"/>
  <c r="D38" i="68"/>
  <c r="D30" i="68"/>
  <c r="BD23" i="32"/>
  <c r="G6" i="57"/>
  <c r="G6" i="56"/>
  <c r="F11" i="60"/>
  <c r="F11" i="55"/>
  <c r="G24" i="54"/>
  <c r="G24" i="46"/>
  <c r="L21" i="57"/>
  <c r="L21" i="56"/>
  <c r="L15" i="54"/>
  <c r="L15" i="46"/>
  <c r="L3" i="60"/>
  <c r="L3" i="55"/>
  <c r="Q8" i="62"/>
  <c r="Q8" i="48"/>
  <c r="G8" i="38"/>
  <c r="Q23" i="62"/>
  <c r="Q23" i="48"/>
  <c r="G23" i="38"/>
  <c r="Q5" i="49"/>
  <c r="G5" i="39"/>
  <c r="W14" i="60"/>
  <c r="V14" i="55"/>
  <c r="AB4" i="57"/>
  <c r="AB4" i="56"/>
  <c r="AI17" i="60"/>
  <c r="AG17" i="55"/>
  <c r="AG12" i="54"/>
  <c r="M12" i="33"/>
  <c r="AF19" i="62"/>
  <c r="AF19" i="48"/>
  <c r="L19" i="42"/>
  <c r="D19" i="68"/>
  <c r="D11" i="68"/>
  <c r="E11" i="68" s="1"/>
  <c r="I9" i="62"/>
  <c r="I9" i="34"/>
  <c r="I9" i="48"/>
  <c r="R21" i="60"/>
  <c r="Q21" i="55"/>
  <c r="S15" i="49"/>
  <c r="I15" i="39"/>
  <c r="S12" i="62"/>
  <c r="S12" i="48"/>
  <c r="I12" i="38"/>
  <c r="AM8" i="58"/>
  <c r="AL8" i="58"/>
  <c r="AK8" i="58"/>
  <c r="AJ8" i="58"/>
  <c r="AM20" i="58"/>
  <c r="AL20" i="58"/>
  <c r="AK20" i="58"/>
  <c r="AJ20" i="58"/>
  <c r="K8" i="62"/>
  <c r="K8" i="48"/>
  <c r="K8" i="34"/>
  <c r="H21" i="49"/>
  <c r="H21" i="35"/>
  <c r="M20" i="62"/>
  <c r="M20" i="48"/>
  <c r="M20" i="34"/>
  <c r="S9" i="54"/>
  <c r="I9" i="47"/>
  <c r="X17" i="60"/>
  <c r="W17" i="55"/>
  <c r="T24" i="54"/>
  <c r="J24" i="47"/>
  <c r="AK20" i="60"/>
  <c r="AI20" i="55"/>
  <c r="F4" i="62"/>
  <c r="F4" i="48"/>
  <c r="F4" i="34"/>
  <c r="O79" i="68"/>
  <c r="P19" i="60"/>
  <c r="O19" i="55"/>
  <c r="O18" i="54"/>
  <c r="E18" i="47"/>
  <c r="Q7" i="40"/>
  <c r="O7" i="40"/>
  <c r="P6" i="57"/>
  <c r="P6" i="56"/>
  <c r="T24" i="57"/>
  <c r="T24" i="56"/>
  <c r="Y9" i="60"/>
  <c r="X9" i="55"/>
  <c r="T8" i="49"/>
  <c r="J8" i="39"/>
  <c r="P8" i="39" s="1"/>
  <c r="X21" i="62"/>
  <c r="X21" i="48"/>
  <c r="N21" i="38"/>
  <c r="X13" i="62"/>
  <c r="X13" i="48"/>
  <c r="N13" i="38"/>
  <c r="Y3" i="62"/>
  <c r="Y3" i="48"/>
  <c r="E3" i="42"/>
  <c r="AB22" i="62"/>
  <c r="AB22" i="48"/>
  <c r="H22" i="42"/>
  <c r="AF22" i="57"/>
  <c r="AF22" i="56"/>
  <c r="J16" i="62"/>
  <c r="J16" i="48"/>
  <c r="J16" i="34"/>
  <c r="J4" i="62"/>
  <c r="J4" i="48"/>
  <c r="J4" i="34"/>
  <c r="Q18" i="36"/>
  <c r="O18" i="36"/>
  <c r="O5" i="36"/>
  <c r="Q5" i="36"/>
  <c r="F5" i="60"/>
  <c r="F5" i="55"/>
  <c r="G4" i="49"/>
  <c r="G4" i="35"/>
  <c r="J5" i="60"/>
  <c r="J5" i="55"/>
  <c r="R9" i="57"/>
  <c r="R9" i="56"/>
  <c r="U19" i="62"/>
  <c r="U19" i="48"/>
  <c r="K19" i="38"/>
  <c r="AA11" i="60"/>
  <c r="Y11" i="55"/>
  <c r="Z13" i="54"/>
  <c r="F13" i="33"/>
  <c r="Z10" i="54"/>
  <c r="F10" i="33"/>
  <c r="Z10" i="49"/>
  <c r="F10" i="43"/>
  <c r="Z15" i="49"/>
  <c r="F15" i="43"/>
  <c r="P15" i="43" s="1"/>
  <c r="AC14" i="60"/>
  <c r="AA14" i="55"/>
  <c r="AE14" i="57"/>
  <c r="AE14" i="56"/>
  <c r="AE9" i="57"/>
  <c r="AE9" i="56"/>
  <c r="AD6" i="60"/>
  <c r="AB6" i="55"/>
  <c r="J22" i="67"/>
  <c r="K22" i="67"/>
  <c r="I22" i="67"/>
  <c r="E14" i="54"/>
  <c r="E14" i="46"/>
  <c r="H13" i="57"/>
  <c r="H13" i="56"/>
  <c r="L6" i="62"/>
  <c r="L6" i="48"/>
  <c r="L6" i="34"/>
  <c r="L13" i="62"/>
  <c r="L13" i="48"/>
  <c r="L13" i="34"/>
  <c r="N14" i="54"/>
  <c r="N14" i="46"/>
  <c r="U15" i="62"/>
  <c r="U15" i="48"/>
  <c r="K15" i="38"/>
  <c r="S20" i="57"/>
  <c r="S20" i="56"/>
  <c r="U6" i="57"/>
  <c r="U6" i="56"/>
  <c r="Z23" i="57"/>
  <c r="Z23" i="56"/>
  <c r="Z24" i="57"/>
  <c r="Z24" i="56"/>
  <c r="AJ14" i="60"/>
  <c r="AH14" i="55"/>
  <c r="AH8" i="60"/>
  <c r="AF8" i="55"/>
  <c r="AM19" i="59"/>
  <c r="AL19" i="59"/>
  <c r="AK19" i="59"/>
  <c r="AJ19" i="59"/>
  <c r="E19" i="57"/>
  <c r="J19" i="57"/>
  <c r="BE21" i="32"/>
  <c r="E19" i="56" s="1"/>
  <c r="F10" i="62"/>
  <c r="F10" i="48"/>
  <c r="F10" i="34"/>
  <c r="H39" i="68"/>
  <c r="G15" i="60"/>
  <c r="G15" i="55"/>
  <c r="L13" i="57"/>
  <c r="L13" i="56"/>
  <c r="L5" i="57"/>
  <c r="L5" i="56"/>
  <c r="L7" i="60"/>
  <c r="L7" i="55"/>
  <c r="F15" i="39"/>
  <c r="P15" i="49"/>
  <c r="O10" i="57"/>
  <c r="O10" i="56"/>
  <c r="F3" i="47"/>
  <c r="P3" i="54"/>
  <c r="W11" i="62"/>
  <c r="W11" i="48"/>
  <c r="M11" i="38"/>
  <c r="V16" i="54"/>
  <c r="L16" i="47"/>
  <c r="AB18" i="57"/>
  <c r="AB18" i="56"/>
  <c r="AB16" i="62"/>
  <c r="AB16" i="48"/>
  <c r="H16" i="42"/>
  <c r="AI14" i="60"/>
  <c r="AG14" i="55"/>
  <c r="AI19" i="60"/>
  <c r="AG19" i="55"/>
  <c r="H250" i="68"/>
  <c r="L20" i="43"/>
  <c r="Q20" i="43" s="1"/>
  <c r="AF20" i="49"/>
  <c r="V87" i="68"/>
  <c r="R18" i="60"/>
  <c r="Q18" i="55"/>
  <c r="S20" i="62"/>
  <c r="S20" i="48"/>
  <c r="I20" i="38"/>
  <c r="S6" i="49"/>
  <c r="I6" i="39"/>
  <c r="W4" i="57"/>
  <c r="W4" i="56"/>
  <c r="AH19" i="49"/>
  <c r="N19" i="43"/>
  <c r="AH6" i="49"/>
  <c r="N6" i="43"/>
  <c r="AM4" i="58"/>
  <c r="AL4" i="58"/>
  <c r="AK4" i="58"/>
  <c r="AJ4" i="58"/>
  <c r="K18" i="62"/>
  <c r="K18" i="48"/>
  <c r="K18" i="34"/>
  <c r="H4" i="62"/>
  <c r="H4" i="48"/>
  <c r="H4" i="34"/>
  <c r="H10" i="49"/>
  <c r="H10" i="35"/>
  <c r="Q9" i="57"/>
  <c r="Q9" i="56"/>
  <c r="T6" i="60"/>
  <c r="S6" i="55"/>
  <c r="U9" i="60"/>
  <c r="T9" i="55"/>
  <c r="V13" i="62"/>
  <c r="V13" i="48"/>
  <c r="L13" i="38"/>
  <c r="AI15" i="54"/>
  <c r="O15" i="33"/>
  <c r="AC243" i="68"/>
  <c r="E22" i="62"/>
  <c r="E22" i="48"/>
  <c r="E22" i="34"/>
  <c r="T7" i="54"/>
  <c r="J7" i="47"/>
  <c r="V3" i="62"/>
  <c r="V3" i="48"/>
  <c r="L3" i="38"/>
  <c r="AI11" i="62"/>
  <c r="AI11" i="48"/>
  <c r="O11" i="42"/>
  <c r="AG9" i="49"/>
  <c r="M9" i="43"/>
  <c r="AI20" i="60"/>
  <c r="AG20" i="55"/>
  <c r="AF14" i="62"/>
  <c r="AF14" i="48"/>
  <c r="L14" i="42"/>
  <c r="K13" i="62"/>
  <c r="K13" i="48"/>
  <c r="K13" i="34"/>
  <c r="W13" i="62"/>
  <c r="W13" i="48"/>
  <c r="M13" i="38"/>
  <c r="V243" i="68"/>
  <c r="D80" i="68"/>
  <c r="P16" i="60"/>
  <c r="O16" i="55"/>
  <c r="U11" i="62"/>
  <c r="U11" i="48"/>
  <c r="K11" i="38"/>
  <c r="T14" i="62"/>
  <c r="T14" i="48"/>
  <c r="J14" i="38"/>
  <c r="AA22" i="57"/>
  <c r="AA22" i="56"/>
  <c r="D218" i="68"/>
  <c r="D210" i="68"/>
  <c r="AD5" i="54"/>
  <c r="J5" i="33"/>
  <c r="AF12" i="57"/>
  <c r="AF12" i="56"/>
  <c r="J11" i="49"/>
  <c r="J11" i="35"/>
  <c r="J24" i="62"/>
  <c r="J24" i="48"/>
  <c r="J24" i="34"/>
  <c r="K15" i="57"/>
  <c r="K15" i="56"/>
  <c r="K5" i="57"/>
  <c r="K5" i="56"/>
  <c r="Q15" i="36"/>
  <c r="O15" i="36"/>
  <c r="O10" i="36"/>
  <c r="Q10" i="36"/>
  <c r="G16" i="62"/>
  <c r="G16" i="48"/>
  <c r="G16" i="34"/>
  <c r="G9" i="62"/>
  <c r="G9" i="48"/>
  <c r="G9" i="34"/>
  <c r="J17" i="54"/>
  <c r="J17" i="46"/>
  <c r="W4" i="62"/>
  <c r="W4" i="48"/>
  <c r="M4" i="38"/>
  <c r="AA22" i="60"/>
  <c r="Y22" i="55"/>
  <c r="D154" i="68"/>
  <c r="Z6" i="54"/>
  <c r="F6" i="33"/>
  <c r="Z22" i="62"/>
  <c r="Z22" i="48"/>
  <c r="F22" i="42"/>
  <c r="E15" i="60"/>
  <c r="E15" i="55"/>
  <c r="H10" i="57"/>
  <c r="H10" i="56"/>
  <c r="I15" i="57"/>
  <c r="I15" i="56"/>
  <c r="I5" i="57"/>
  <c r="I5" i="56"/>
  <c r="L12" i="62"/>
  <c r="L12" i="48"/>
  <c r="L12" i="34"/>
  <c r="N13" i="54"/>
  <c r="N13" i="46"/>
  <c r="N5" i="60"/>
  <c r="N5" i="55"/>
  <c r="R17" i="54"/>
  <c r="H17" i="47"/>
  <c r="S21" i="57"/>
  <c r="S21" i="56"/>
  <c r="AH3" i="54"/>
  <c r="N3" i="33"/>
  <c r="AJ10" i="60"/>
  <c r="AH10" i="55"/>
  <c r="AH19" i="60"/>
  <c r="AF19" i="55"/>
  <c r="AF17" i="54"/>
  <c r="L17" i="33"/>
  <c r="AM6" i="59"/>
  <c r="AL6" i="59"/>
  <c r="AK6" i="59"/>
  <c r="AJ6" i="59"/>
  <c r="J15" i="67"/>
  <c r="I15" i="67"/>
  <c r="K15" i="67"/>
  <c r="G21" i="57"/>
  <c r="G21" i="56"/>
  <c r="G11" i="57"/>
  <c r="G11" i="56"/>
  <c r="G6" i="54"/>
  <c r="G6" i="46"/>
  <c r="L5" i="60"/>
  <c r="L5" i="55"/>
  <c r="R22" i="62"/>
  <c r="R22" i="48"/>
  <c r="H22" i="38"/>
  <c r="P8" i="49"/>
  <c r="F8" i="39"/>
  <c r="P19" i="49"/>
  <c r="F19" i="39"/>
  <c r="O9" i="57"/>
  <c r="O9" i="56"/>
  <c r="X12" i="60"/>
  <c r="W12" i="55"/>
  <c r="W12" i="60"/>
  <c r="V12" i="55"/>
  <c r="L9" i="47"/>
  <c r="V9" i="54"/>
  <c r="AD10" i="62"/>
  <c r="AD10" i="48"/>
  <c r="J10" i="42"/>
  <c r="AI11" i="60"/>
  <c r="AG11" i="55"/>
  <c r="AG10" i="55"/>
  <c r="AI10" i="60"/>
  <c r="AF16" i="62"/>
  <c r="AF16" i="48"/>
  <c r="L16" i="42"/>
  <c r="AF3" i="62"/>
  <c r="L3" i="42"/>
  <c r="AF3" i="48"/>
  <c r="M24" i="57"/>
  <c r="M24" i="56"/>
  <c r="U8" i="62"/>
  <c r="K8" i="38"/>
  <c r="U8" i="48"/>
  <c r="R11" i="60"/>
  <c r="Q11" i="55"/>
  <c r="S24" i="62"/>
  <c r="S24" i="48"/>
  <c r="I24" i="38"/>
  <c r="W11" i="57"/>
  <c r="W11" i="56"/>
  <c r="W16" i="57"/>
  <c r="W16" i="56"/>
  <c r="AG23" i="60"/>
  <c r="AE23" i="55"/>
  <c r="AM7" i="58"/>
  <c r="AL7" i="58"/>
  <c r="AK7" i="58"/>
  <c r="AJ7" i="58"/>
  <c r="E23" i="49"/>
  <c r="E23" i="35"/>
  <c r="F21" i="54"/>
  <c r="F21" i="46"/>
  <c r="K15" i="62"/>
  <c r="K15" i="48"/>
  <c r="K15" i="34"/>
  <c r="K22" i="62"/>
  <c r="K22" i="48"/>
  <c r="K22" i="34"/>
  <c r="H18" i="62"/>
  <c r="H18" i="48"/>
  <c r="H18" i="34"/>
  <c r="K4" i="54"/>
  <c r="K4" i="46"/>
  <c r="Q20" i="57"/>
  <c r="Q20" i="56"/>
  <c r="S5" i="54"/>
  <c r="I5" i="47"/>
  <c r="U20" i="60"/>
  <c r="T20" i="55"/>
  <c r="U10" i="60"/>
  <c r="T10" i="55"/>
  <c r="V9" i="62"/>
  <c r="V9" i="48"/>
  <c r="L9" i="38"/>
  <c r="AI8" i="54"/>
  <c r="O8" i="33"/>
  <c r="AG7" i="62"/>
  <c r="M7" i="42"/>
  <c r="AG7" i="48"/>
  <c r="Y4" i="62"/>
  <c r="Y4" i="48"/>
  <c r="E4" i="42"/>
  <c r="AI7" i="54"/>
  <c r="O7" i="33"/>
  <c r="AB15" i="57"/>
  <c r="AB15" i="56"/>
  <c r="Q5" i="54"/>
  <c r="G5" i="47"/>
  <c r="K6" i="62"/>
  <c r="K6" i="48"/>
  <c r="K6" i="34"/>
  <c r="O4" i="62"/>
  <c r="O4" i="48"/>
  <c r="E4" i="38"/>
  <c r="P20" i="60"/>
  <c r="O20" i="55"/>
  <c r="P17" i="57"/>
  <c r="P17" i="56"/>
  <c r="P7" i="57"/>
  <c r="P7" i="56"/>
  <c r="T13" i="57"/>
  <c r="T13" i="56"/>
  <c r="T24" i="49"/>
  <c r="J24" i="39"/>
  <c r="P24" i="39" s="1"/>
  <c r="X6" i="62"/>
  <c r="X6" i="48"/>
  <c r="N6" i="38"/>
  <c r="AF10" i="60"/>
  <c r="AD10" i="55"/>
  <c r="J8" i="49"/>
  <c r="J8" i="35"/>
  <c r="J9" i="62"/>
  <c r="J9" i="48"/>
  <c r="J9" i="34"/>
  <c r="AL12" i="50"/>
  <c r="M12" i="61" s="1"/>
  <c r="AK12" i="50"/>
  <c r="L12" i="61" s="1"/>
  <c r="AJ12" i="50"/>
  <c r="G12" i="61" s="1"/>
  <c r="G23" i="49"/>
  <c r="G23" i="35"/>
  <c r="J19" i="54"/>
  <c r="J19" i="46"/>
  <c r="R15" i="57"/>
  <c r="R15" i="56"/>
  <c r="R5" i="57"/>
  <c r="R5" i="56"/>
  <c r="P21" i="40"/>
  <c r="P24" i="40"/>
  <c r="Y23" i="54"/>
  <c r="E23" i="33"/>
  <c r="Y16" i="54"/>
  <c r="E16" i="33"/>
  <c r="Z14" i="54"/>
  <c r="F14" i="33"/>
  <c r="Z8" i="62"/>
  <c r="Z8" i="48"/>
  <c r="F8" i="42"/>
  <c r="AB17" i="54"/>
  <c r="H17" i="33"/>
  <c r="E19" i="60"/>
  <c r="E19" i="55"/>
  <c r="H14" i="57"/>
  <c r="H14" i="56"/>
  <c r="I14" i="57"/>
  <c r="I14" i="56"/>
  <c r="L10" i="49"/>
  <c r="L10" i="35"/>
  <c r="L23" i="49"/>
  <c r="L23" i="35"/>
  <c r="N9" i="60"/>
  <c r="N9" i="55"/>
  <c r="S15" i="57"/>
  <c r="S15" i="56"/>
  <c r="U16" i="57"/>
  <c r="U16" i="56"/>
  <c r="AA16" i="62"/>
  <c r="G16" i="42"/>
  <c r="AA16" i="48"/>
  <c r="Z20" i="57"/>
  <c r="Z20" i="56"/>
  <c r="Z15" i="57"/>
  <c r="Z15" i="56"/>
  <c r="AJ5" i="60"/>
  <c r="AH5" i="55"/>
  <c r="AF16" i="54"/>
  <c r="L16" i="33"/>
  <c r="AH21" i="60"/>
  <c r="AF21" i="55"/>
  <c r="AM21" i="59"/>
  <c r="AL21" i="59"/>
  <c r="AK21" i="59"/>
  <c r="AJ21" i="59"/>
  <c r="R37" i="68"/>
  <c r="R29" i="68"/>
  <c r="E24" i="57"/>
  <c r="J24" i="57"/>
  <c r="BE26" i="32"/>
  <c r="E24" i="56" s="1"/>
  <c r="E4" i="57"/>
  <c r="J4" i="57"/>
  <c r="BE6" i="32"/>
  <c r="E4" i="56" s="1"/>
  <c r="O39" i="68"/>
  <c r="G17" i="54"/>
  <c r="G17" i="46"/>
  <c r="D56" i="68"/>
  <c r="P14" i="36"/>
  <c r="P15" i="36"/>
  <c r="L19" i="57"/>
  <c r="L19" i="56"/>
  <c r="L23" i="54"/>
  <c r="L23" i="46"/>
  <c r="R9" i="49"/>
  <c r="H9" i="39"/>
  <c r="P23" i="49"/>
  <c r="F23" i="39"/>
  <c r="N3" i="62"/>
  <c r="N3" i="48"/>
  <c r="N3" i="34"/>
  <c r="H115" i="68"/>
  <c r="Q14" i="62"/>
  <c r="Q14" i="48"/>
  <c r="G14" i="38"/>
  <c r="V13" i="54"/>
  <c r="L13" i="47"/>
  <c r="AG22" i="54"/>
  <c r="M22" i="33"/>
  <c r="AF8" i="62"/>
  <c r="AF8" i="48"/>
  <c r="L8" i="42"/>
  <c r="AF21" i="62"/>
  <c r="AF21" i="48"/>
  <c r="L21" i="42"/>
  <c r="AF6" i="49"/>
  <c r="L6" i="43"/>
  <c r="G13" i="47"/>
  <c r="Q13" i="54"/>
  <c r="Q7" i="54"/>
  <c r="G7" i="47"/>
  <c r="S22" i="49"/>
  <c r="I22" i="39"/>
  <c r="AC131" i="68"/>
  <c r="X23" i="60"/>
  <c r="W23" i="55"/>
  <c r="D208" i="68"/>
  <c r="AH8" i="62"/>
  <c r="N8" i="42"/>
  <c r="AH8" i="48"/>
  <c r="D235" i="68"/>
  <c r="D12" i="68"/>
  <c r="D20" i="68"/>
  <c r="AM21" i="58"/>
  <c r="AL21" i="58"/>
  <c r="AK21" i="58"/>
  <c r="AJ21" i="58"/>
  <c r="E16" i="49"/>
  <c r="E16" i="35"/>
  <c r="H12" i="49"/>
  <c r="H12" i="35"/>
  <c r="H22" i="49"/>
  <c r="H22" i="35"/>
  <c r="Q6" i="57"/>
  <c r="Q6" i="56"/>
  <c r="O7" i="49"/>
  <c r="E7" i="39"/>
  <c r="O6" i="62"/>
  <c r="O6" i="48"/>
  <c r="E6" i="38"/>
  <c r="T10" i="60"/>
  <c r="S10" i="55"/>
  <c r="T21" i="60"/>
  <c r="S21" i="55"/>
  <c r="P13" i="54"/>
  <c r="F13" i="47"/>
  <c r="U5" i="60"/>
  <c r="T5" i="55"/>
  <c r="O159" i="68"/>
  <c r="R5" i="44"/>
  <c r="AK17" i="60"/>
  <c r="AI17" i="55"/>
  <c r="AG12" i="62"/>
  <c r="M12" i="42"/>
  <c r="AG12" i="48"/>
  <c r="R16" i="62"/>
  <c r="R16" i="48"/>
  <c r="H16" i="38"/>
  <c r="V20" i="54"/>
  <c r="L20" i="47"/>
  <c r="P24" i="44"/>
  <c r="R24" i="44"/>
  <c r="AC239" i="68"/>
  <c r="AC231" i="68"/>
  <c r="AF4" i="49"/>
  <c r="L4" i="43"/>
  <c r="AF9" i="49"/>
  <c r="L9" i="43"/>
  <c r="M21" i="57"/>
  <c r="M21" i="56"/>
  <c r="U5" i="62"/>
  <c r="K5" i="38"/>
  <c r="U5" i="48"/>
  <c r="S11" i="62"/>
  <c r="S11" i="48"/>
  <c r="I11" i="38"/>
  <c r="U14" i="60"/>
  <c r="T14" i="55"/>
  <c r="I11" i="62"/>
  <c r="I11" i="34"/>
  <c r="I11" i="48"/>
  <c r="AI12" i="62"/>
  <c r="AI12" i="48"/>
  <c r="O12" i="42"/>
  <c r="AK3" i="60"/>
  <c r="AI3" i="55"/>
  <c r="AI4" i="62"/>
  <c r="AI4" i="48"/>
  <c r="O4" i="42"/>
  <c r="H8" i="60"/>
  <c r="H8" i="55"/>
  <c r="O9" i="54"/>
  <c r="E9" i="47"/>
  <c r="H24" i="47"/>
  <c r="R24" i="54"/>
  <c r="U19" i="54"/>
  <c r="K19" i="47"/>
  <c r="J17" i="39"/>
  <c r="P17" i="39" s="1"/>
  <c r="T17" i="49"/>
  <c r="T7" i="62"/>
  <c r="J7" i="38"/>
  <c r="T7" i="48"/>
  <c r="X3" i="62"/>
  <c r="X3" i="48"/>
  <c r="N3" i="38"/>
  <c r="W7" i="54"/>
  <c r="M7" i="47"/>
  <c r="AA19" i="57"/>
  <c r="AA19" i="56"/>
  <c r="AD19" i="54"/>
  <c r="J19" i="33"/>
  <c r="J5" i="62"/>
  <c r="J5" i="48"/>
  <c r="J5" i="34"/>
  <c r="J13" i="49"/>
  <c r="J13" i="35"/>
  <c r="K7" i="57"/>
  <c r="K7" i="56"/>
  <c r="AJ16" i="50"/>
  <c r="G16" i="61" s="1"/>
  <c r="AL16" i="50"/>
  <c r="M16" i="61" s="1"/>
  <c r="AK16" i="50"/>
  <c r="L16" i="61" s="1"/>
  <c r="AL23" i="50"/>
  <c r="M23" i="61" s="1"/>
  <c r="AK23" i="50"/>
  <c r="L23" i="61" s="1"/>
  <c r="AJ23" i="50"/>
  <c r="G23" i="61" s="1"/>
  <c r="I22" i="54"/>
  <c r="I22" i="46"/>
  <c r="G19" i="62"/>
  <c r="G19" i="48"/>
  <c r="G19" i="34"/>
  <c r="O35" i="68"/>
  <c r="O27" i="68"/>
  <c r="J16" i="54"/>
  <c r="J16" i="46"/>
  <c r="O95" i="68"/>
  <c r="M23" i="60"/>
  <c r="M23" i="55"/>
  <c r="D116" i="68"/>
  <c r="V22" i="60"/>
  <c r="U22" i="55"/>
  <c r="P18" i="40"/>
  <c r="P9" i="40"/>
  <c r="Y6" i="54"/>
  <c r="E6" i="33"/>
  <c r="R12" i="44"/>
  <c r="Z15" i="54"/>
  <c r="F15" i="33"/>
  <c r="AC187" i="68"/>
  <c r="Q19" i="44"/>
  <c r="F15" i="62"/>
  <c r="F15" i="48"/>
  <c r="F15" i="34"/>
  <c r="E23" i="54"/>
  <c r="E23" i="46"/>
  <c r="F8" i="60"/>
  <c r="F8" i="55"/>
  <c r="I12" i="57"/>
  <c r="I12" i="56"/>
  <c r="K12" i="60"/>
  <c r="K12" i="55"/>
  <c r="L5" i="62"/>
  <c r="L5" i="48"/>
  <c r="L5" i="34"/>
  <c r="N18" i="54"/>
  <c r="N18" i="46"/>
  <c r="S24" i="57"/>
  <c r="S24" i="56"/>
  <c r="AA6" i="62"/>
  <c r="AA6" i="48"/>
  <c r="G6" i="42"/>
  <c r="Z21" i="57"/>
  <c r="Z21" i="56"/>
  <c r="AB21" i="54"/>
  <c r="H21" i="33"/>
  <c r="AJ11" i="60"/>
  <c r="AH11" i="55"/>
  <c r="AF6" i="54"/>
  <c r="L6" i="33"/>
  <c r="G19" i="57"/>
  <c r="G19" i="56"/>
  <c r="I3" i="60"/>
  <c r="I3" i="55"/>
  <c r="G11" i="54"/>
  <c r="G11" i="46"/>
  <c r="L3" i="57"/>
  <c r="L3" i="56"/>
  <c r="L20" i="60"/>
  <c r="L20" i="55"/>
  <c r="R5" i="62"/>
  <c r="R5" i="48"/>
  <c r="H5" i="38"/>
  <c r="P20" i="49"/>
  <c r="F20" i="39"/>
  <c r="P10" i="62"/>
  <c r="P10" i="48"/>
  <c r="F10" i="38"/>
  <c r="Q18" i="49"/>
  <c r="G18" i="39"/>
  <c r="W4" i="60"/>
  <c r="V4" i="55"/>
  <c r="AG21" i="54"/>
  <c r="M21" i="33"/>
  <c r="I6" i="62"/>
  <c r="I6" i="48"/>
  <c r="I6" i="34"/>
  <c r="I7" i="62"/>
  <c r="I7" i="48"/>
  <c r="I7" i="34"/>
  <c r="M22" i="57"/>
  <c r="M22" i="56"/>
  <c r="E18" i="62"/>
  <c r="E18" i="48"/>
  <c r="E18" i="34"/>
  <c r="E11" i="49"/>
  <c r="E11" i="35"/>
  <c r="M22" i="62"/>
  <c r="M22" i="48"/>
  <c r="M22" i="34"/>
  <c r="Q23" i="57"/>
  <c r="Q23" i="56"/>
  <c r="S18" i="54"/>
  <c r="I18" i="47"/>
  <c r="D200" i="68"/>
  <c r="AK16" i="60"/>
  <c r="AI16" i="55"/>
  <c r="AG8" i="62"/>
  <c r="M8" i="42"/>
  <c r="AG8" i="48"/>
  <c r="AC16" i="60"/>
  <c r="AA16" i="55"/>
  <c r="O131" i="68"/>
  <c r="X15" i="60"/>
  <c r="D108" i="68"/>
  <c r="X6" i="60"/>
  <c r="AK13" i="60"/>
  <c r="AI13" i="55"/>
  <c r="X22" i="60"/>
  <c r="X10" i="60"/>
  <c r="P18" i="43"/>
  <c r="P9" i="57"/>
  <c r="P9" i="56"/>
  <c r="T11" i="62"/>
  <c r="T11" i="48"/>
  <c r="J11" i="38"/>
  <c r="J6" i="49"/>
  <c r="J6" i="35"/>
  <c r="AJ24" i="63"/>
  <c r="AK24" i="63"/>
  <c r="AL24" i="63"/>
  <c r="G20" i="62"/>
  <c r="G20" i="48"/>
  <c r="G20" i="34"/>
  <c r="E20" i="54"/>
  <c r="E20" i="46"/>
  <c r="AH15" i="60"/>
  <c r="AF15" i="55"/>
  <c r="F3" i="62"/>
  <c r="F3" i="48"/>
  <c r="F3" i="34"/>
  <c r="O24" i="54"/>
  <c r="E24" i="47"/>
  <c r="Q13" i="40"/>
  <c r="O13" i="40"/>
  <c r="T18" i="62"/>
  <c r="T18" i="48"/>
  <c r="J18" i="38"/>
  <c r="F20" i="62"/>
  <c r="F20" i="48"/>
  <c r="F20" i="34"/>
  <c r="AJ9" i="60"/>
  <c r="AH9" i="55"/>
  <c r="E8" i="57"/>
  <c r="J8" i="57"/>
  <c r="BE10" i="32"/>
  <c r="E8" i="56" s="1"/>
  <c r="G18" i="54"/>
  <c r="G18" i="46"/>
  <c r="L14" i="54"/>
  <c r="L14" i="46"/>
  <c r="W5" i="60"/>
  <c r="V5" i="55"/>
  <c r="R17" i="60"/>
  <c r="Q17" i="55"/>
  <c r="AA23" i="57"/>
  <c r="AA23" i="56"/>
  <c r="J20" i="60"/>
  <c r="J20" i="55"/>
  <c r="N16" i="54"/>
  <c r="N16" i="46"/>
  <c r="Z5" i="57"/>
  <c r="Z5" i="56"/>
  <c r="AF12" i="54"/>
  <c r="L12" i="33"/>
  <c r="G13" i="60"/>
  <c r="G13" i="55"/>
  <c r="AB24" i="57"/>
  <c r="AB24" i="56"/>
  <c r="AG9" i="54"/>
  <c r="M9" i="33"/>
  <c r="AF6" i="62"/>
  <c r="L6" i="42"/>
  <c r="AF6" i="48"/>
  <c r="D171" i="68"/>
  <c r="AH21" i="62"/>
  <c r="AH21" i="48"/>
  <c r="N21" i="42"/>
  <c r="M4" i="62"/>
  <c r="M4" i="48"/>
  <c r="M4" i="34"/>
  <c r="H24" i="49"/>
  <c r="H24" i="35"/>
  <c r="AK11" i="60"/>
  <c r="AI11" i="55"/>
  <c r="P15" i="60"/>
  <c r="O15" i="55"/>
  <c r="T9" i="49"/>
  <c r="J9" i="39"/>
  <c r="P9" i="39" s="1"/>
  <c r="AF14" i="60"/>
  <c r="AD14" i="55"/>
  <c r="X5" i="54"/>
  <c r="N5" i="47"/>
  <c r="AB23" i="60"/>
  <c r="Z23" i="55"/>
  <c r="L9" i="49"/>
  <c r="L9" i="35"/>
  <c r="K6" i="54"/>
  <c r="K6" i="46"/>
  <c r="L17" i="57"/>
  <c r="L17" i="56"/>
  <c r="P8" i="62"/>
  <c r="P8" i="48"/>
  <c r="F8" i="38"/>
  <c r="S7" i="49"/>
  <c r="I7" i="39"/>
  <c r="AM3" i="58"/>
  <c r="AL3" i="58"/>
  <c r="AK3" i="58"/>
  <c r="AJ3" i="58"/>
  <c r="T17" i="60"/>
  <c r="S17" i="55"/>
  <c r="AK6" i="60"/>
  <c r="AI6" i="55"/>
  <c r="O3" i="62"/>
  <c r="O3" i="48"/>
  <c r="E3" i="38"/>
  <c r="S8" i="62"/>
  <c r="S8" i="48"/>
  <c r="I8" i="38"/>
  <c r="H15" i="62"/>
  <c r="H15" i="48"/>
  <c r="H15" i="34"/>
  <c r="Q10" i="57"/>
  <c r="Q10" i="56"/>
  <c r="Q8" i="54"/>
  <c r="G8" i="47"/>
  <c r="AD4" i="60"/>
  <c r="AB4" i="55"/>
  <c r="J7" i="67"/>
  <c r="I7" i="67"/>
  <c r="K7" i="67"/>
  <c r="O24" i="62"/>
  <c r="E24" i="38"/>
  <c r="O24" i="48"/>
  <c r="P24" i="54"/>
  <c r="F24" i="47"/>
  <c r="P14" i="57"/>
  <c r="P14" i="56"/>
  <c r="P4" i="57"/>
  <c r="P4" i="56"/>
  <c r="T7" i="57"/>
  <c r="T7" i="56"/>
  <c r="AF24" i="57"/>
  <c r="AF24" i="56"/>
  <c r="J3" i="62"/>
  <c r="J3" i="48"/>
  <c r="J3" i="34"/>
  <c r="AL13" i="63"/>
  <c r="AJ13" i="63"/>
  <c r="AK13" i="63"/>
  <c r="AK17" i="63"/>
  <c r="AJ17" i="63"/>
  <c r="AL17" i="63"/>
  <c r="G22" i="62"/>
  <c r="G22" i="48"/>
  <c r="G22" i="34"/>
  <c r="G5" i="49"/>
  <c r="G5" i="35"/>
  <c r="J9" i="46"/>
  <c r="J9" i="54"/>
  <c r="J10" i="60"/>
  <c r="J10" i="55"/>
  <c r="R7" i="57"/>
  <c r="R7" i="56"/>
  <c r="AB21" i="60"/>
  <c r="Z21" i="55"/>
  <c r="AE8" i="57"/>
  <c r="AE8" i="56"/>
  <c r="H11" i="57"/>
  <c r="H11" i="56"/>
  <c r="U18" i="62"/>
  <c r="U18" i="48"/>
  <c r="K18" i="38"/>
  <c r="AA3" i="62"/>
  <c r="AA3" i="48"/>
  <c r="G3" i="42"/>
  <c r="AJ20" i="60"/>
  <c r="AH20" i="55"/>
  <c r="AM5" i="59"/>
  <c r="AL5" i="59"/>
  <c r="AK5" i="59"/>
  <c r="AJ5" i="59"/>
  <c r="G22" i="60"/>
  <c r="G22" i="55"/>
  <c r="P8" i="36"/>
  <c r="L14" i="57"/>
  <c r="L14" i="56"/>
  <c r="L13" i="54"/>
  <c r="L13" i="46"/>
  <c r="R9" i="62"/>
  <c r="R9" i="48"/>
  <c r="H9" i="38"/>
  <c r="AA8" i="60"/>
  <c r="Y8" i="55"/>
  <c r="Z11" i="54"/>
  <c r="F11" i="33"/>
  <c r="E21" i="60"/>
  <c r="E21" i="55"/>
  <c r="H19" i="57"/>
  <c r="H19" i="56"/>
  <c r="I13" i="57"/>
  <c r="I13" i="56"/>
  <c r="N19" i="60"/>
  <c r="N19" i="55"/>
  <c r="S13" i="57"/>
  <c r="S13" i="56"/>
  <c r="AF7" i="54"/>
  <c r="L7" i="33"/>
  <c r="G7" i="57"/>
  <c r="G7" i="56"/>
  <c r="L9" i="57"/>
  <c r="L9" i="56"/>
  <c r="W7" i="62"/>
  <c r="W7" i="48"/>
  <c r="M7" i="38"/>
  <c r="V14" i="54"/>
  <c r="L14" i="47"/>
  <c r="AM5" i="58"/>
  <c r="AL5" i="58"/>
  <c r="AK5" i="58"/>
  <c r="AJ5" i="58"/>
  <c r="Q5" i="57"/>
  <c r="Q5" i="56"/>
  <c r="O18" i="62"/>
  <c r="E18" i="38"/>
  <c r="O18" i="48"/>
  <c r="T12" i="60"/>
  <c r="S12" i="55"/>
  <c r="V22" i="62"/>
  <c r="V22" i="48"/>
  <c r="L22" i="38"/>
  <c r="AI20" i="54"/>
  <c r="O20" i="33"/>
  <c r="T11" i="57"/>
  <c r="T11" i="56"/>
  <c r="P15" i="54"/>
  <c r="F15" i="47"/>
  <c r="AF16" i="60"/>
  <c r="AD16" i="55"/>
  <c r="J14" i="49"/>
  <c r="J14" i="35"/>
  <c r="K7" i="54"/>
  <c r="K7" i="46"/>
  <c r="R18" i="57"/>
  <c r="R18" i="56"/>
  <c r="Y11" i="54"/>
  <c r="E11" i="33"/>
  <c r="Z5" i="49"/>
  <c r="F5" i="43"/>
  <c r="Q15" i="44"/>
  <c r="AE23" i="57"/>
  <c r="AE23" i="56"/>
  <c r="P6" i="60"/>
  <c r="O6" i="55"/>
  <c r="Q5" i="40"/>
  <c r="O5" i="40"/>
  <c r="O14" i="40"/>
  <c r="Q14" i="40"/>
  <c r="P18" i="57"/>
  <c r="P18" i="56"/>
  <c r="T14" i="57"/>
  <c r="T14" i="56"/>
  <c r="T18" i="49"/>
  <c r="J18" i="39"/>
  <c r="P18" i="39" s="1"/>
  <c r="T7" i="49"/>
  <c r="J7" i="39"/>
  <c r="P7" i="39" s="1"/>
  <c r="X16" i="62"/>
  <c r="X16" i="48"/>
  <c r="N16" i="38"/>
  <c r="R11" i="44"/>
  <c r="AF23" i="60"/>
  <c r="AD23" i="55"/>
  <c r="AF15" i="60"/>
  <c r="AD15" i="55"/>
  <c r="J24" i="49"/>
  <c r="J24" i="35"/>
  <c r="AL24" i="50"/>
  <c r="M24" i="61" s="1"/>
  <c r="AK24" i="50"/>
  <c r="L24" i="61" s="1"/>
  <c r="AJ24" i="50"/>
  <c r="G24" i="61" s="1"/>
  <c r="AL14" i="50"/>
  <c r="M14" i="61" s="1"/>
  <c r="AK14" i="50"/>
  <c r="L14" i="61" s="1"/>
  <c r="AJ14" i="50"/>
  <c r="G14" i="61" s="1"/>
  <c r="J13" i="54"/>
  <c r="J13" i="46"/>
  <c r="R21" i="57"/>
  <c r="R21" i="56"/>
  <c r="R11" i="57"/>
  <c r="R11" i="56"/>
  <c r="U7" i="62"/>
  <c r="K7" i="38"/>
  <c r="U7" i="48"/>
  <c r="AA17" i="60"/>
  <c r="Y17" i="55"/>
  <c r="Y7" i="54"/>
  <c r="E7" i="33"/>
  <c r="AC4" i="62"/>
  <c r="AC4" i="48"/>
  <c r="I4" i="42"/>
  <c r="AB22" i="60"/>
  <c r="Z22" i="55"/>
  <c r="Z20" i="62"/>
  <c r="Z20" i="48"/>
  <c r="F20" i="42"/>
  <c r="Z3" i="49"/>
  <c r="F3" i="43"/>
  <c r="AE15" i="57"/>
  <c r="AE15" i="56"/>
  <c r="E5" i="54"/>
  <c r="E5" i="46"/>
  <c r="E4" i="60"/>
  <c r="E4" i="55"/>
  <c r="H22" i="57"/>
  <c r="H22" i="56"/>
  <c r="L22" i="49"/>
  <c r="L22" i="35"/>
  <c r="L5" i="49"/>
  <c r="L5" i="35"/>
  <c r="N20" i="60"/>
  <c r="N20" i="55"/>
  <c r="Z17" i="57"/>
  <c r="Z17" i="56"/>
  <c r="AH13" i="54"/>
  <c r="N13" i="33"/>
  <c r="AF15" i="54"/>
  <c r="L15" i="33"/>
  <c r="O23" i="68"/>
  <c r="O15" i="68"/>
  <c r="J12" i="57"/>
  <c r="E12" i="57"/>
  <c r="BE14" i="32"/>
  <c r="E12" i="56" s="1"/>
  <c r="G5" i="60"/>
  <c r="G5" i="55"/>
  <c r="L18" i="54"/>
  <c r="L18" i="46"/>
  <c r="L24" i="54"/>
  <c r="L24" i="46"/>
  <c r="R7" i="62"/>
  <c r="R7" i="48"/>
  <c r="H7" i="38"/>
  <c r="Q19" i="62"/>
  <c r="Q19" i="48"/>
  <c r="G19" i="38"/>
  <c r="H163" i="68"/>
  <c r="W21" i="60"/>
  <c r="V21" i="55"/>
  <c r="V22" i="54"/>
  <c r="L22" i="47"/>
  <c r="AM15" i="58"/>
  <c r="AL15" i="58"/>
  <c r="AK15" i="58"/>
  <c r="AJ15" i="58"/>
  <c r="W9" i="62"/>
  <c r="W9" i="48"/>
  <c r="M9" i="38"/>
  <c r="AG4" i="62"/>
  <c r="M4" i="42"/>
  <c r="AG4" i="48"/>
  <c r="N22" i="47"/>
  <c r="X22" i="54"/>
  <c r="P3" i="60"/>
  <c r="O3" i="55"/>
  <c r="S18" i="60"/>
  <c r="R18" i="55"/>
  <c r="Y22" i="60"/>
  <c r="X22" i="55"/>
  <c r="T15" i="49"/>
  <c r="J15" i="39"/>
  <c r="P15" i="39" s="1"/>
  <c r="X19" i="62"/>
  <c r="X19" i="48"/>
  <c r="N19" i="38"/>
  <c r="AD20" i="54"/>
  <c r="J20" i="33"/>
  <c r="AF3" i="60"/>
  <c r="AD3" i="55"/>
  <c r="AE22" i="62"/>
  <c r="AE22" i="48"/>
  <c r="K22" i="42"/>
  <c r="AF20" i="57"/>
  <c r="AF20" i="56"/>
  <c r="AF7" i="57"/>
  <c r="AF7" i="56"/>
  <c r="K13" i="57"/>
  <c r="K13" i="56"/>
  <c r="AJ9" i="63"/>
  <c r="AL9" i="63"/>
  <c r="AK9" i="63"/>
  <c r="AL4" i="63"/>
  <c r="AK4" i="63"/>
  <c r="AJ4" i="63"/>
  <c r="F24" i="57"/>
  <c r="F24" i="56"/>
  <c r="AC42" i="68"/>
  <c r="AC34" i="68"/>
  <c r="G21" i="62"/>
  <c r="G21" i="48"/>
  <c r="G21" i="34"/>
  <c r="G10" i="62"/>
  <c r="G10" i="48"/>
  <c r="G10" i="34"/>
  <c r="J6" i="54"/>
  <c r="J6" i="46"/>
  <c r="J7" i="60"/>
  <c r="J7" i="55"/>
  <c r="P11" i="54"/>
  <c r="F11" i="47"/>
  <c r="AA21" i="60"/>
  <c r="Y21" i="55"/>
  <c r="X13" i="60"/>
  <c r="W13" i="55"/>
  <c r="Z18" i="54"/>
  <c r="F18" i="33"/>
  <c r="AB16" i="60"/>
  <c r="Z16" i="55"/>
  <c r="D217" i="68"/>
  <c r="Q22" i="44"/>
  <c r="Q5" i="44"/>
  <c r="F18" i="60"/>
  <c r="F18" i="55"/>
  <c r="E17" i="54"/>
  <c r="E17" i="46"/>
  <c r="H24" i="57"/>
  <c r="H24" i="56"/>
  <c r="L22" i="62"/>
  <c r="L22" i="48"/>
  <c r="L22" i="34"/>
  <c r="N12" i="60"/>
  <c r="N12" i="55"/>
  <c r="Z10" i="57"/>
  <c r="Z10" i="56"/>
  <c r="AH9" i="54"/>
  <c r="N9" i="33"/>
  <c r="AH8" i="54"/>
  <c r="N8" i="33"/>
  <c r="AF20" i="54"/>
  <c r="L20" i="33"/>
  <c r="H20" i="54"/>
  <c r="H20" i="46"/>
  <c r="BD5" i="32"/>
  <c r="G10" i="57"/>
  <c r="G10" i="56"/>
  <c r="G18" i="60"/>
  <c r="G18" i="55"/>
  <c r="G7" i="54"/>
  <c r="G7" i="46"/>
  <c r="L20" i="57"/>
  <c r="L20" i="56"/>
  <c r="L15" i="60"/>
  <c r="L15" i="55"/>
  <c r="L3" i="54"/>
  <c r="L3" i="46"/>
  <c r="R11" i="62"/>
  <c r="R11" i="48"/>
  <c r="H11" i="38"/>
  <c r="P16" i="62"/>
  <c r="P16" i="48"/>
  <c r="F16" i="38"/>
  <c r="P4" i="62"/>
  <c r="P4" i="48"/>
  <c r="F4" i="38"/>
  <c r="O21" i="57"/>
  <c r="O21" i="56"/>
  <c r="Q12" i="49"/>
  <c r="G12" i="39"/>
  <c r="Q3" i="62"/>
  <c r="Q3" i="48"/>
  <c r="G3" i="38"/>
  <c r="V5" i="54"/>
  <c r="L5" i="47"/>
  <c r="H191" i="68"/>
  <c r="AG16" i="54"/>
  <c r="M16" i="33"/>
  <c r="AF17" i="49"/>
  <c r="L17" i="43"/>
  <c r="I22" i="49"/>
  <c r="I22" i="35"/>
  <c r="M18" i="57"/>
  <c r="M18" i="56"/>
  <c r="G17" i="47"/>
  <c r="Q17" i="54"/>
  <c r="I23" i="39"/>
  <c r="S23" i="49"/>
  <c r="W23" i="57"/>
  <c r="W23" i="56"/>
  <c r="AH17" i="62"/>
  <c r="N17" i="42"/>
  <c r="AH17" i="48"/>
  <c r="E8" i="62"/>
  <c r="E8" i="48"/>
  <c r="E8" i="34"/>
  <c r="E20" i="62"/>
  <c r="E20" i="48"/>
  <c r="E20" i="34"/>
  <c r="H3" i="49"/>
  <c r="H3" i="35"/>
  <c r="H13" i="62"/>
  <c r="H13" i="48"/>
  <c r="H13" i="34"/>
  <c r="M21" i="62"/>
  <c r="M21" i="48"/>
  <c r="M21" i="34"/>
  <c r="M3" i="62"/>
  <c r="M3" i="48"/>
  <c r="M3" i="34"/>
  <c r="T9" i="60"/>
  <c r="S9" i="55"/>
  <c r="D133" i="68"/>
  <c r="W6" i="62"/>
  <c r="W6" i="48"/>
  <c r="M6" i="38"/>
  <c r="J16" i="47"/>
  <c r="T16" i="54"/>
  <c r="V4" i="62"/>
  <c r="V4" i="48"/>
  <c r="L4" i="38"/>
  <c r="AG9" i="62"/>
  <c r="M9" i="42"/>
  <c r="AG9" i="48"/>
  <c r="AB20" i="62"/>
  <c r="H20" i="42"/>
  <c r="AB20" i="48"/>
  <c r="O19" i="54"/>
  <c r="E19" i="47"/>
  <c r="P18" i="60"/>
  <c r="O18" i="55"/>
  <c r="P19" i="57"/>
  <c r="P19" i="56"/>
  <c r="T15" i="57"/>
  <c r="T15" i="56"/>
  <c r="U3" i="54"/>
  <c r="K3" i="47"/>
  <c r="N12" i="47"/>
  <c r="X12" i="54"/>
  <c r="T23" i="62"/>
  <c r="T23" i="48"/>
  <c r="J23" i="38"/>
  <c r="X5" i="62"/>
  <c r="X5" i="48"/>
  <c r="N5" i="38"/>
  <c r="AB19" i="62"/>
  <c r="AB19" i="48"/>
  <c r="H19" i="42"/>
  <c r="AD24" i="54"/>
  <c r="J24" i="33"/>
  <c r="AF13" i="57"/>
  <c r="AF13" i="56"/>
  <c r="AL18" i="50"/>
  <c r="M18" i="61" s="1"/>
  <c r="AK18" i="50"/>
  <c r="L18" i="61" s="1"/>
  <c r="AJ18" i="50"/>
  <c r="G18" i="61" s="1"/>
  <c r="AL5" i="50"/>
  <c r="M5" i="61" s="1"/>
  <c r="AK5" i="50"/>
  <c r="L5" i="61" s="1"/>
  <c r="AJ5" i="50"/>
  <c r="G5" i="61" s="1"/>
  <c r="H35" i="68"/>
  <c r="H27" i="68"/>
  <c r="J20" i="54"/>
  <c r="J20" i="46"/>
  <c r="P20" i="46" s="1"/>
  <c r="H12" i="54"/>
  <c r="H12" i="46"/>
  <c r="R22" i="57"/>
  <c r="R22" i="56"/>
  <c r="Y18" i="54"/>
  <c r="E18" i="33"/>
  <c r="AB4" i="60"/>
  <c r="Z4" i="55"/>
  <c r="AE5" i="57"/>
  <c r="AE5" i="56"/>
  <c r="E14" i="60"/>
  <c r="E14" i="55"/>
  <c r="H7" i="57"/>
  <c r="H7" i="56"/>
  <c r="L3" i="49"/>
  <c r="L3" i="35"/>
  <c r="N14" i="60"/>
  <c r="N14" i="55"/>
  <c r="R5" i="54"/>
  <c r="H5" i="47"/>
  <c r="S11" i="57"/>
  <c r="S11" i="56"/>
  <c r="U19" i="57"/>
  <c r="U19" i="56"/>
  <c r="AA18" i="62"/>
  <c r="G18" i="42"/>
  <c r="AA18" i="48"/>
  <c r="Z14" i="57"/>
  <c r="Z14" i="56"/>
  <c r="AJ7" i="60"/>
  <c r="AH7" i="55"/>
  <c r="AF8" i="54"/>
  <c r="L8" i="33"/>
  <c r="V15" i="68"/>
  <c r="V23" i="68"/>
  <c r="D13" i="68"/>
  <c r="D21" i="68"/>
  <c r="G23" i="54"/>
  <c r="G23" i="46"/>
  <c r="G13" i="54"/>
  <c r="G13" i="46"/>
  <c r="L4" i="57"/>
  <c r="L4" i="56"/>
  <c r="L7" i="54"/>
  <c r="L7" i="46"/>
  <c r="D87" i="68"/>
  <c r="P24" i="62"/>
  <c r="F24" i="38"/>
  <c r="P24" i="48"/>
  <c r="P18" i="62"/>
  <c r="F18" i="38"/>
  <c r="P18" i="48"/>
  <c r="O107" i="68"/>
  <c r="O23" i="57"/>
  <c r="O23" i="56"/>
  <c r="Q9" i="49"/>
  <c r="G9" i="39"/>
  <c r="Q8" i="49"/>
  <c r="G8" i="39"/>
  <c r="W16" i="60"/>
  <c r="V16" i="55"/>
  <c r="D232" i="68"/>
  <c r="AI9" i="60"/>
  <c r="AG9" i="55"/>
  <c r="AF12" i="49"/>
  <c r="L12" i="43"/>
  <c r="G14" i="47"/>
  <c r="Q14" i="54"/>
  <c r="S4" i="62"/>
  <c r="S4" i="48"/>
  <c r="I4" i="38"/>
  <c r="E10" i="62"/>
  <c r="E10" i="48"/>
  <c r="E10" i="34"/>
  <c r="AM14" i="58"/>
  <c r="AL14" i="58"/>
  <c r="AK14" i="58"/>
  <c r="AJ14" i="58"/>
  <c r="H18" i="49"/>
  <c r="H18" i="35"/>
  <c r="H8" i="49"/>
  <c r="H8" i="35"/>
  <c r="M8" i="62"/>
  <c r="M8" i="48"/>
  <c r="M8" i="34"/>
  <c r="Q22" i="57"/>
  <c r="Q22" i="56"/>
  <c r="O16" i="62"/>
  <c r="E16" i="38"/>
  <c r="O16" i="48"/>
  <c r="S8" i="54"/>
  <c r="I8" i="47"/>
  <c r="T9" i="54"/>
  <c r="J9" i="47"/>
  <c r="H159" i="68"/>
  <c r="AK15" i="60"/>
  <c r="AI15" i="55"/>
  <c r="V227" i="68"/>
  <c r="AG6" i="62"/>
  <c r="M6" i="42"/>
  <c r="AG6" i="48"/>
  <c r="AM22" i="58"/>
  <c r="AL22" i="58"/>
  <c r="AK22" i="58"/>
  <c r="AJ22" i="58"/>
  <c r="K16" i="62"/>
  <c r="K16" i="48"/>
  <c r="K16" i="34"/>
  <c r="H9" i="62"/>
  <c r="H9" i="48"/>
  <c r="H9" i="34"/>
  <c r="O14" i="62"/>
  <c r="E14" i="38"/>
  <c r="O14" i="48"/>
  <c r="U7" i="60"/>
  <c r="T7" i="55"/>
  <c r="O155" i="68"/>
  <c r="O147" i="68"/>
  <c r="AG20" i="54"/>
  <c r="M20" i="33"/>
  <c r="D22" i="68"/>
  <c r="D14" i="68"/>
  <c r="M10" i="62"/>
  <c r="M10" i="48"/>
  <c r="M10" i="34"/>
  <c r="O10" i="54"/>
  <c r="E10" i="47"/>
  <c r="O15" i="54"/>
  <c r="E15" i="47"/>
  <c r="W21" i="62"/>
  <c r="W21" i="48"/>
  <c r="M21" i="38"/>
  <c r="T5" i="62"/>
  <c r="T5" i="48"/>
  <c r="J5" i="38"/>
  <c r="D177" i="68"/>
  <c r="AA13" i="57"/>
  <c r="AA13" i="56"/>
  <c r="AA8" i="57"/>
  <c r="AA8" i="56"/>
  <c r="AF5" i="60"/>
  <c r="AD5" i="55"/>
  <c r="AE15" i="54"/>
  <c r="K15" i="33"/>
  <c r="AF5" i="57"/>
  <c r="AF5" i="56"/>
  <c r="J13" i="62"/>
  <c r="J13" i="48"/>
  <c r="J13" i="34"/>
  <c r="K6" i="57"/>
  <c r="K6" i="56"/>
  <c r="AL15" i="50"/>
  <c r="M15" i="61" s="1"/>
  <c r="AK15" i="50"/>
  <c r="L15" i="61" s="1"/>
  <c r="AJ15" i="50"/>
  <c r="G15" i="61" s="1"/>
  <c r="AJ10" i="50"/>
  <c r="G10" i="61" s="1"/>
  <c r="AL10" i="50"/>
  <c r="M10" i="61" s="1"/>
  <c r="AK10" i="50"/>
  <c r="L10" i="61" s="1"/>
  <c r="D31" i="68"/>
  <c r="J17" i="60"/>
  <c r="J17" i="55"/>
  <c r="W5" i="62"/>
  <c r="W5" i="48"/>
  <c r="M5" i="38"/>
  <c r="W10" i="54"/>
  <c r="M10" i="47"/>
  <c r="AB6" i="60"/>
  <c r="Z6" i="55"/>
  <c r="Z6" i="62"/>
  <c r="Z6" i="48"/>
  <c r="F6" i="42"/>
  <c r="E15" i="54"/>
  <c r="E15" i="46"/>
  <c r="H21" i="57"/>
  <c r="H21" i="56"/>
  <c r="I6" i="57"/>
  <c r="I6" i="56"/>
  <c r="L17" i="62"/>
  <c r="L17" i="48"/>
  <c r="L17" i="34"/>
  <c r="N13" i="60"/>
  <c r="N13" i="55"/>
  <c r="N5" i="54"/>
  <c r="N5" i="46"/>
  <c r="S5" i="57"/>
  <c r="S5" i="56"/>
  <c r="X4" i="54"/>
  <c r="N4" i="47"/>
  <c r="AA15" i="62"/>
  <c r="G15" i="42"/>
  <c r="AA15" i="48"/>
  <c r="Z9" i="57"/>
  <c r="Z9" i="56"/>
  <c r="V258" i="68"/>
  <c r="AH21" i="54"/>
  <c r="N21" i="33"/>
  <c r="AG12" i="60"/>
  <c r="AE12" i="55"/>
  <c r="AF19" i="54"/>
  <c r="L19" i="33"/>
  <c r="AH17" i="60"/>
  <c r="AF17" i="55"/>
  <c r="AM24" i="59"/>
  <c r="AL24" i="59"/>
  <c r="AK24" i="59"/>
  <c r="AJ24" i="59"/>
  <c r="E20" i="57"/>
  <c r="J20" i="57"/>
  <c r="BE22" i="32"/>
  <c r="E20" i="56" s="1"/>
  <c r="G12" i="57"/>
  <c r="G12" i="56"/>
  <c r="G12" i="54"/>
  <c r="G12" i="46"/>
  <c r="L5" i="54"/>
  <c r="L5" i="46"/>
  <c r="Q10" i="62"/>
  <c r="Q10" i="48"/>
  <c r="G10" i="38"/>
  <c r="Q17" i="49"/>
  <c r="G17" i="39"/>
  <c r="U9" i="54"/>
  <c r="K9" i="47"/>
  <c r="AB14" i="57"/>
  <c r="AB14" i="56"/>
  <c r="AC15" i="60"/>
  <c r="AA15" i="55"/>
  <c r="AG23" i="54"/>
  <c r="M23" i="33"/>
  <c r="O239" i="68"/>
  <c r="AF21" i="49"/>
  <c r="L21" i="43"/>
  <c r="I18" i="62"/>
  <c r="I18" i="48"/>
  <c r="I18" i="34"/>
  <c r="M15" i="57"/>
  <c r="M15" i="56"/>
  <c r="G16" i="47"/>
  <c r="Q16" i="54"/>
  <c r="R3" i="60"/>
  <c r="Q3" i="55"/>
  <c r="S19" i="60"/>
  <c r="R19" i="55"/>
  <c r="W24" i="57"/>
  <c r="W24" i="56"/>
  <c r="R21" i="44"/>
  <c r="AH18" i="49"/>
  <c r="N18" i="43"/>
  <c r="AH24" i="62"/>
  <c r="AH24" i="48"/>
  <c r="N24" i="42"/>
  <c r="E7" i="62"/>
  <c r="E7" i="48"/>
  <c r="E7" i="34"/>
  <c r="E3" i="62"/>
  <c r="E3" i="48"/>
  <c r="E3" i="34"/>
  <c r="F21" i="60"/>
  <c r="F21" i="55"/>
  <c r="H23" i="49"/>
  <c r="H23" i="35"/>
  <c r="M17" i="62"/>
  <c r="M17" i="48"/>
  <c r="M17" i="34"/>
  <c r="D94" i="68"/>
  <c r="Q8" i="57"/>
  <c r="Q8" i="56"/>
  <c r="O13" i="62"/>
  <c r="E13" i="38"/>
  <c r="O13" i="48"/>
  <c r="T5" i="60"/>
  <c r="S5" i="55"/>
  <c r="U6" i="60"/>
  <c r="T6" i="55"/>
  <c r="V12" i="62"/>
  <c r="V12" i="48"/>
  <c r="L12" i="38"/>
  <c r="AI3" i="62"/>
  <c r="AI3" i="48"/>
  <c r="O3" i="42"/>
  <c r="AK22" i="60"/>
  <c r="AI22" i="55"/>
  <c r="AI6" i="54"/>
  <c r="O6" i="33"/>
  <c r="M15" i="43"/>
  <c r="AG15" i="49"/>
  <c r="AG17" i="62"/>
  <c r="M17" i="42"/>
  <c r="AG17" i="48"/>
  <c r="H243" i="68"/>
  <c r="AK7" i="60"/>
  <c r="AI7" i="55"/>
  <c r="D156" i="68"/>
  <c r="D148" i="68"/>
  <c r="AH4" i="62"/>
  <c r="AH4" i="48"/>
  <c r="N4" i="42"/>
  <c r="V7" i="62"/>
  <c r="L7" i="38"/>
  <c r="V7" i="48"/>
  <c r="AG22" i="62"/>
  <c r="M22" i="42"/>
  <c r="AG22" i="48"/>
  <c r="O20" i="54"/>
  <c r="E20" i="47"/>
  <c r="Q19" i="40"/>
  <c r="O19" i="40"/>
  <c r="Q23" i="40"/>
  <c r="O23" i="40"/>
  <c r="D127" i="68"/>
  <c r="P8" i="57"/>
  <c r="P8" i="56"/>
  <c r="T17" i="57"/>
  <c r="T17" i="56"/>
  <c r="T4" i="57"/>
  <c r="T4" i="56"/>
  <c r="X3" i="54"/>
  <c r="N3" i="47"/>
  <c r="T6" i="49"/>
  <c r="J6" i="39"/>
  <c r="P6" i="39" s="1"/>
  <c r="AA14" i="57"/>
  <c r="AA14" i="56"/>
  <c r="AC20" i="60"/>
  <c r="AA20" i="55"/>
  <c r="AF11" i="60"/>
  <c r="AD11" i="55"/>
  <c r="K14" i="46"/>
  <c r="K14" i="54"/>
  <c r="Q12" i="36"/>
  <c r="O12" i="36"/>
  <c r="D24" i="68"/>
  <c r="D16" i="68"/>
  <c r="G21" i="49"/>
  <c r="G21" i="35"/>
  <c r="G6" i="62"/>
  <c r="G6" i="48"/>
  <c r="G6" i="34"/>
  <c r="J18" i="54"/>
  <c r="J18" i="46"/>
  <c r="R6" i="57"/>
  <c r="R6" i="56"/>
  <c r="U16" i="62"/>
  <c r="U16" i="48"/>
  <c r="K16" i="38"/>
  <c r="AA23" i="60"/>
  <c r="Y23" i="55"/>
  <c r="AA16" i="60"/>
  <c r="Y16" i="55"/>
  <c r="Z19" i="54"/>
  <c r="F19" i="33"/>
  <c r="D189" i="68"/>
  <c r="D181" i="68"/>
  <c r="AB11" i="54"/>
  <c r="H11" i="33"/>
  <c r="AE21" i="57"/>
  <c r="AE21" i="56"/>
  <c r="E16" i="54"/>
  <c r="E16" i="46"/>
  <c r="H5" i="57"/>
  <c r="H5" i="56"/>
  <c r="L18" i="62"/>
  <c r="L18" i="48"/>
  <c r="L18" i="34"/>
  <c r="D74" i="68"/>
  <c r="N21" i="54"/>
  <c r="N21" i="46"/>
  <c r="U7" i="54"/>
  <c r="K7" i="47"/>
  <c r="U17" i="57"/>
  <c r="U17" i="56"/>
  <c r="U7" i="57"/>
  <c r="U7" i="56"/>
  <c r="Z11" i="57"/>
  <c r="Z11" i="56"/>
  <c r="AJ23" i="60"/>
  <c r="AH23" i="55"/>
  <c r="AH3" i="60"/>
  <c r="AF3" i="55"/>
  <c r="AC23" i="68"/>
  <c r="AC15" i="68"/>
  <c r="J12" i="67"/>
  <c r="I12" i="67"/>
  <c r="K12" i="67"/>
  <c r="J15" i="57"/>
  <c r="E15" i="57"/>
  <c r="BE17" i="32"/>
  <c r="E15" i="56" s="1"/>
  <c r="BD9" i="32"/>
  <c r="F9" i="62"/>
  <c r="F9" i="48"/>
  <c r="F9" i="34"/>
  <c r="F24" i="54"/>
  <c r="F24" i="46"/>
  <c r="G17" i="60"/>
  <c r="G17" i="55"/>
  <c r="L10" i="57"/>
  <c r="L10" i="56"/>
  <c r="L23" i="60"/>
  <c r="L23" i="55"/>
  <c r="R12" i="62"/>
  <c r="R12" i="48"/>
  <c r="H12" i="38"/>
  <c r="P5" i="49"/>
  <c r="F5" i="39"/>
  <c r="P16" i="49"/>
  <c r="F16" i="39"/>
  <c r="O16" i="57"/>
  <c r="O16" i="56"/>
  <c r="Q10" i="49"/>
  <c r="G10" i="39"/>
  <c r="P17" i="54"/>
  <c r="F17" i="47"/>
  <c r="W13" i="60"/>
  <c r="V13" i="55"/>
  <c r="AB11" i="57"/>
  <c r="AB11" i="56"/>
  <c r="AB19" i="57"/>
  <c r="AB19" i="56"/>
  <c r="AI22" i="60"/>
  <c r="AG22" i="55"/>
  <c r="O250" i="68"/>
  <c r="AC235" i="68"/>
  <c r="K16" i="60"/>
  <c r="K16" i="55"/>
  <c r="H87" i="68"/>
  <c r="R13" i="60"/>
  <c r="Q13" i="55"/>
  <c r="R7" i="60"/>
  <c r="Q7" i="55"/>
  <c r="S20" i="49"/>
  <c r="I20" i="39"/>
  <c r="S22" i="62"/>
  <c r="S22" i="48"/>
  <c r="I22" i="38"/>
  <c r="X16" i="57"/>
  <c r="X16" i="56"/>
  <c r="W15" i="57"/>
  <c r="W15" i="56"/>
  <c r="AH23" i="62"/>
  <c r="N23" i="42"/>
  <c r="AH23" i="48"/>
  <c r="AC19" i="68"/>
  <c r="AC11" i="68"/>
  <c r="AD11" i="68" s="1"/>
  <c r="AD12" i="68" s="1"/>
  <c r="AD13" i="68" s="1"/>
  <c r="AD14" i="68" s="1"/>
  <c r="E17" i="49"/>
  <c r="E17" i="35"/>
  <c r="V67" i="68"/>
  <c r="H16" i="49"/>
  <c r="H16" i="35"/>
  <c r="M15" i="62"/>
  <c r="M15" i="48"/>
  <c r="M15" i="34"/>
  <c r="Q19" i="57"/>
  <c r="Q19" i="56"/>
  <c r="O8" i="62"/>
  <c r="O8" i="48"/>
  <c r="E8" i="38"/>
  <c r="T14" i="60"/>
  <c r="S14" i="55"/>
  <c r="V16" i="60"/>
  <c r="U16" i="55"/>
  <c r="T17" i="54"/>
  <c r="J17" i="47"/>
  <c r="T4" i="54"/>
  <c r="J4" i="47"/>
  <c r="V6" i="62"/>
  <c r="L6" i="38"/>
  <c r="V6" i="48"/>
  <c r="AI16" i="62"/>
  <c r="AI16" i="48"/>
  <c r="O16" i="42"/>
  <c r="D215" i="68"/>
  <c r="AI14" i="54"/>
  <c r="O14" i="33"/>
  <c r="W20" i="60"/>
  <c r="V20" i="55"/>
  <c r="AC21" i="60"/>
  <c r="AA21" i="55"/>
  <c r="AI5" i="60"/>
  <c r="AG5" i="55"/>
  <c r="AF17" i="62"/>
  <c r="AF17" i="48"/>
  <c r="L17" i="42"/>
  <c r="R8" i="60"/>
  <c r="Q8" i="55"/>
  <c r="V43" i="68"/>
  <c r="O5" i="62"/>
  <c r="O5" i="48"/>
  <c r="E5" i="38"/>
  <c r="AC127" i="68"/>
  <c r="K250" i="68"/>
  <c r="W24" i="62"/>
  <c r="W24" i="48"/>
  <c r="M24" i="38"/>
  <c r="P9" i="60"/>
  <c r="O9" i="55"/>
  <c r="O8" i="40"/>
  <c r="Q8" i="40"/>
  <c r="X21" i="54"/>
  <c r="N21" i="47"/>
  <c r="O171" i="68"/>
  <c r="O163" i="68"/>
  <c r="D188" i="68"/>
  <c r="AA10" i="57"/>
  <c r="AA10" i="56"/>
  <c r="AF19" i="60"/>
  <c r="AD19" i="55"/>
  <c r="AF10" i="57"/>
  <c r="AF10" i="56"/>
  <c r="J9" i="49"/>
  <c r="J9" i="35"/>
  <c r="J4" i="49"/>
  <c r="J4" i="35"/>
  <c r="K20" i="57"/>
  <c r="K20" i="56"/>
  <c r="AL16" i="63"/>
  <c r="AK16" i="63"/>
  <c r="AJ16" i="63"/>
  <c r="AK23" i="63"/>
  <c r="AL23" i="63"/>
  <c r="AJ23" i="63"/>
  <c r="G18" i="49"/>
  <c r="G18" i="35"/>
  <c r="J15" i="54"/>
  <c r="J15" i="46"/>
  <c r="AA10" i="60"/>
  <c r="Y10" i="55"/>
  <c r="X8" i="60"/>
  <c r="W8" i="55"/>
  <c r="AB15" i="60"/>
  <c r="Z15" i="55"/>
  <c r="Z5" i="62"/>
  <c r="Z5" i="48"/>
  <c r="F5" i="42"/>
  <c r="AE8" i="62"/>
  <c r="AE8" i="48"/>
  <c r="K8" i="42"/>
  <c r="AB18" i="54"/>
  <c r="H18" i="33"/>
  <c r="I3" i="57"/>
  <c r="I3" i="56"/>
  <c r="N18" i="60"/>
  <c r="N18" i="55"/>
  <c r="AH12" i="54"/>
  <c r="N12" i="33"/>
  <c r="AH6" i="60"/>
  <c r="AF6" i="55"/>
  <c r="AM8" i="59"/>
  <c r="AL8" i="59"/>
  <c r="AK8" i="59"/>
  <c r="AJ8" i="59"/>
  <c r="E23" i="57"/>
  <c r="J23" i="57"/>
  <c r="BE25" i="32"/>
  <c r="E23" i="56" s="1"/>
  <c r="G14" i="57"/>
  <c r="G14" i="56"/>
  <c r="G11" i="60"/>
  <c r="G11" i="55"/>
  <c r="L24" i="57"/>
  <c r="L24" i="56"/>
  <c r="L16" i="54"/>
  <c r="L16" i="46"/>
  <c r="P13" i="49"/>
  <c r="F13" i="39"/>
  <c r="L4" i="47"/>
  <c r="V4" i="54"/>
  <c r="AB13" i="57"/>
  <c r="AB13" i="56"/>
  <c r="AD14" i="60"/>
  <c r="AB14" i="55"/>
  <c r="H131" i="68"/>
  <c r="H143" i="68"/>
  <c r="P4" i="44"/>
  <c r="AM18" i="58"/>
  <c r="AL18" i="58"/>
  <c r="AK18" i="58"/>
  <c r="AJ18" i="58"/>
  <c r="T18" i="60"/>
  <c r="S18" i="55"/>
  <c r="AI16" i="54"/>
  <c r="O16" i="33"/>
  <c r="R9" i="44"/>
  <c r="P9" i="44"/>
  <c r="O51" i="68"/>
  <c r="O138" i="68"/>
  <c r="P7" i="44"/>
  <c r="X3" i="60"/>
  <c r="O5" i="54"/>
  <c r="E5" i="47"/>
  <c r="X14" i="62"/>
  <c r="X14" i="48"/>
  <c r="N14" i="38"/>
  <c r="AC23" i="62"/>
  <c r="AC23" i="48"/>
  <c r="I23" i="42"/>
  <c r="AA3" i="60"/>
  <c r="Y3" i="55"/>
  <c r="H16" i="57"/>
  <c r="H16" i="56"/>
  <c r="I8" i="57"/>
  <c r="I8" i="56"/>
  <c r="N22" i="54"/>
  <c r="N22" i="46"/>
  <c r="G10" i="54"/>
  <c r="G10" i="46"/>
  <c r="L18" i="60"/>
  <c r="L18" i="55"/>
  <c r="X19" i="54"/>
  <c r="N19" i="47"/>
  <c r="AA16" i="57"/>
  <c r="AA16" i="56"/>
  <c r="AD3" i="54"/>
  <c r="J3" i="33"/>
  <c r="AD10" i="60"/>
  <c r="AB10" i="55"/>
  <c r="K4" i="57"/>
  <c r="K4" i="56"/>
  <c r="O11" i="36"/>
  <c r="Q11" i="36"/>
  <c r="K3" i="54"/>
  <c r="K3" i="46"/>
  <c r="Y19" i="54"/>
  <c r="E19" i="33"/>
  <c r="H15" i="57"/>
  <c r="H15" i="56"/>
  <c r="L9" i="62"/>
  <c r="L9" i="48"/>
  <c r="L9" i="34"/>
  <c r="AM22" i="59"/>
  <c r="AL22" i="59"/>
  <c r="AK22" i="59"/>
  <c r="AJ22" i="59"/>
  <c r="O12" i="57"/>
  <c r="O12" i="56"/>
  <c r="K21" i="62"/>
  <c r="K21" i="48"/>
  <c r="K21" i="34"/>
  <c r="O22" i="62"/>
  <c r="E22" i="38"/>
  <c r="O22" i="48"/>
  <c r="P20" i="57"/>
  <c r="P20" i="56"/>
  <c r="T6" i="57"/>
  <c r="T6" i="56"/>
  <c r="T8" i="62"/>
  <c r="J8" i="38"/>
  <c r="T8" i="48"/>
  <c r="J18" i="49"/>
  <c r="J18" i="35"/>
  <c r="AJ18" i="63"/>
  <c r="AL18" i="63"/>
  <c r="AK18" i="63"/>
  <c r="R13" i="57"/>
  <c r="R13" i="56"/>
  <c r="I19" i="49"/>
  <c r="I19" i="35"/>
  <c r="H24" i="62"/>
  <c r="H24" i="48"/>
  <c r="H24" i="34"/>
  <c r="E10" i="49"/>
  <c r="E10" i="35"/>
  <c r="T18" i="54"/>
  <c r="J18" i="47"/>
  <c r="X18" i="62"/>
  <c r="X18" i="48"/>
  <c r="N18" i="38"/>
  <c r="J10" i="49"/>
  <c r="J10" i="35"/>
  <c r="G5" i="62"/>
  <c r="G5" i="48"/>
  <c r="G5" i="34"/>
  <c r="Z9" i="62"/>
  <c r="Z9" i="48"/>
  <c r="F9" i="42"/>
  <c r="S8" i="57"/>
  <c r="S8" i="56"/>
  <c r="AJ21" i="60"/>
  <c r="AH21" i="55"/>
  <c r="K19" i="60"/>
  <c r="K19" i="55"/>
  <c r="H5" i="49"/>
  <c r="H5" i="35"/>
  <c r="E12" i="39"/>
  <c r="O12" i="49"/>
  <c r="AJ12" i="63"/>
  <c r="AL12" i="63"/>
  <c r="AK12" i="63"/>
  <c r="F17" i="43"/>
  <c r="P17" i="43" s="1"/>
  <c r="Z17" i="49"/>
  <c r="AE4" i="57"/>
  <c r="AE4" i="56"/>
  <c r="E16" i="60"/>
  <c r="E16" i="55"/>
  <c r="L14" i="62"/>
  <c r="L14" i="48"/>
  <c r="L14" i="34"/>
  <c r="N21" i="60"/>
  <c r="N21" i="55"/>
  <c r="M16" i="47"/>
  <c r="W16" i="54"/>
  <c r="AA12" i="62"/>
  <c r="G12" i="42"/>
  <c r="AA12" i="48"/>
  <c r="AA8" i="62"/>
  <c r="AA8" i="48"/>
  <c r="G8" i="42"/>
  <c r="AF3" i="54"/>
  <c r="L3" i="33"/>
  <c r="J6" i="57"/>
  <c r="E6" i="57"/>
  <c r="BE8" i="32"/>
  <c r="E6" i="56" s="1"/>
  <c r="M12" i="54"/>
  <c r="M12" i="46"/>
  <c r="P20" i="62"/>
  <c r="P20" i="48"/>
  <c r="F20" i="38"/>
  <c r="AF22" i="62"/>
  <c r="AF22" i="48"/>
  <c r="L22" i="42"/>
  <c r="AC103" i="68"/>
  <c r="U4" i="60"/>
  <c r="T4" i="55"/>
  <c r="Y21" i="62"/>
  <c r="Y21" i="48"/>
  <c r="E21" i="42"/>
  <c r="M12" i="43"/>
  <c r="AG12" i="49"/>
  <c r="V8" i="54"/>
  <c r="L8" i="47"/>
  <c r="I16" i="62"/>
  <c r="I16" i="48"/>
  <c r="I16" i="34"/>
  <c r="K21" i="57"/>
  <c r="K21" i="56"/>
  <c r="K11" i="57"/>
  <c r="K11" i="56"/>
  <c r="Q20" i="36"/>
  <c r="O20" i="36"/>
  <c r="G24" i="62"/>
  <c r="G24" i="48"/>
  <c r="G24" i="34"/>
  <c r="I7" i="60"/>
  <c r="I7" i="55"/>
  <c r="J15" i="60"/>
  <c r="J15" i="55"/>
  <c r="K8" i="54"/>
  <c r="K8" i="46"/>
  <c r="R21" i="54"/>
  <c r="H21" i="47"/>
  <c r="U20" i="54"/>
  <c r="K20" i="47"/>
  <c r="Y10" i="54"/>
  <c r="E10" i="33"/>
  <c r="AB12" i="60"/>
  <c r="Z12" i="55"/>
  <c r="R8" i="44"/>
  <c r="Z23" i="62"/>
  <c r="Z23" i="48"/>
  <c r="F23" i="42"/>
  <c r="AD15" i="62"/>
  <c r="AD15" i="48"/>
  <c r="J15" i="42"/>
  <c r="AD5" i="62"/>
  <c r="AD5" i="48"/>
  <c r="J5" i="42"/>
  <c r="AE16" i="57"/>
  <c r="AE16" i="56"/>
  <c r="AE4" i="54"/>
  <c r="K4" i="33"/>
  <c r="E13" i="54"/>
  <c r="E13" i="46"/>
  <c r="I16" i="57"/>
  <c r="I16" i="56"/>
  <c r="L4" i="62"/>
  <c r="L4" i="48"/>
  <c r="L4" i="34"/>
  <c r="L24" i="49"/>
  <c r="L24" i="35"/>
  <c r="N23" i="54"/>
  <c r="N23" i="46"/>
  <c r="S3" i="57"/>
  <c r="S3" i="56"/>
  <c r="AA7" i="62"/>
  <c r="AA7" i="48"/>
  <c r="G7" i="42"/>
  <c r="AC6" i="60"/>
  <c r="AA6" i="55"/>
  <c r="AJ12" i="60"/>
  <c r="AH12" i="55"/>
  <c r="AF13" i="54"/>
  <c r="L13" i="33"/>
  <c r="AH5" i="60"/>
  <c r="AF5" i="55"/>
  <c r="AM15" i="59"/>
  <c r="AL15" i="59"/>
  <c r="AK15" i="59"/>
  <c r="AJ15" i="59"/>
  <c r="E5" i="57"/>
  <c r="J5" i="57"/>
  <c r="BE7" i="32"/>
  <c r="E5" i="56" s="1"/>
  <c r="F8" i="62"/>
  <c r="F8" i="48"/>
  <c r="F8" i="34"/>
  <c r="G13" i="57"/>
  <c r="G13" i="56"/>
  <c r="G14" i="54"/>
  <c r="G14" i="46"/>
  <c r="P11" i="36"/>
  <c r="L16" i="60"/>
  <c r="L16" i="55"/>
  <c r="P22" i="62"/>
  <c r="P22" i="48"/>
  <c r="F22" i="38"/>
  <c r="P17" i="62"/>
  <c r="P17" i="48"/>
  <c r="F17" i="38"/>
  <c r="Q21" i="62"/>
  <c r="Q21" i="48"/>
  <c r="G21" i="38"/>
  <c r="AB12" i="57"/>
  <c r="AB12" i="56"/>
  <c r="I22" i="62"/>
  <c r="I22" i="48"/>
  <c r="I22" i="34"/>
  <c r="H51" i="68"/>
  <c r="S6" i="62"/>
  <c r="S6" i="48"/>
  <c r="I6" i="38"/>
  <c r="W8" i="57"/>
  <c r="W8" i="56"/>
  <c r="E9" i="62"/>
  <c r="E9" i="48"/>
  <c r="E9" i="34"/>
  <c r="H9" i="49"/>
  <c r="H9" i="35"/>
  <c r="AI13" i="62"/>
  <c r="AI13" i="48"/>
  <c r="O13" i="42"/>
  <c r="AI21" i="54"/>
  <c r="O21" i="33"/>
  <c r="AH6" i="62"/>
  <c r="AH6" i="48"/>
  <c r="N6" i="42"/>
  <c r="H16" i="62"/>
  <c r="H16" i="48"/>
  <c r="H16" i="34"/>
  <c r="D147" i="68"/>
  <c r="X14" i="60"/>
  <c r="W10" i="60"/>
  <c r="V10" i="55"/>
  <c r="I8" i="62"/>
  <c r="I8" i="48"/>
  <c r="I8" i="34"/>
  <c r="R14" i="60"/>
  <c r="Q14" i="55"/>
  <c r="Q13" i="57"/>
  <c r="Q13" i="56"/>
  <c r="T8" i="60"/>
  <c r="S8" i="55"/>
  <c r="AI18" i="54"/>
  <c r="O18" i="33"/>
  <c r="AG18" i="62"/>
  <c r="M18" i="42"/>
  <c r="AG18" i="48"/>
  <c r="AG10" i="62"/>
  <c r="M10" i="42"/>
  <c r="AG10" i="48"/>
  <c r="AG18" i="54"/>
  <c r="M18" i="33"/>
  <c r="AA4" i="57"/>
  <c r="AA4" i="56"/>
  <c r="AD12" i="54"/>
  <c r="J12" i="33"/>
  <c r="K19" i="57"/>
  <c r="K19" i="56"/>
  <c r="AL10" i="63"/>
  <c r="AJ10" i="63"/>
  <c r="AK10" i="63"/>
  <c r="J22" i="60"/>
  <c r="J22" i="55"/>
  <c r="I19" i="57"/>
  <c r="I19" i="56"/>
  <c r="G12" i="60"/>
  <c r="G12" i="55"/>
  <c r="L10" i="60"/>
  <c r="L10" i="55"/>
  <c r="R8" i="62"/>
  <c r="R8" i="48"/>
  <c r="H8" i="38"/>
  <c r="G13" i="39"/>
  <c r="Q13" i="49"/>
  <c r="AB3" i="57"/>
  <c r="AB3" i="56"/>
  <c r="AI23" i="60"/>
  <c r="AG23" i="55"/>
  <c r="Q3" i="54"/>
  <c r="G3" i="47"/>
  <c r="W22" i="62"/>
  <c r="W22" i="48"/>
  <c r="M22" i="38"/>
  <c r="AH11" i="49"/>
  <c r="N11" i="43"/>
  <c r="Q11" i="43" s="1"/>
  <c r="I16" i="60"/>
  <c r="I16" i="55"/>
  <c r="O12" i="62"/>
  <c r="E12" i="38"/>
  <c r="O12" i="48"/>
  <c r="AG8" i="49"/>
  <c r="M8" i="43"/>
  <c r="O13" i="54"/>
  <c r="E13" i="47"/>
  <c r="Y3" i="60"/>
  <c r="X3" i="55"/>
  <c r="AD11" i="54"/>
  <c r="J11" i="33"/>
  <c r="AF4" i="57"/>
  <c r="AF4" i="56"/>
  <c r="J8" i="62"/>
  <c r="J8" i="48"/>
  <c r="J8" i="34"/>
  <c r="J18" i="60"/>
  <c r="J18" i="55"/>
  <c r="Z18" i="62"/>
  <c r="Z18" i="48"/>
  <c r="F18" i="42"/>
  <c r="G3" i="60"/>
  <c r="G3" i="55"/>
  <c r="Q24" i="62"/>
  <c r="Q24" i="48"/>
  <c r="G24" i="38"/>
  <c r="H14" i="62"/>
  <c r="H14" i="48"/>
  <c r="H14" i="34"/>
  <c r="U17" i="60"/>
  <c r="T17" i="55"/>
  <c r="AK14" i="60"/>
  <c r="AI14" i="55"/>
  <c r="AB16" i="57"/>
  <c r="AB16" i="56"/>
  <c r="AA24" i="57"/>
  <c r="AA24" i="56"/>
  <c r="T18" i="57"/>
  <c r="T18" i="56"/>
  <c r="P10" i="44"/>
  <c r="AD13" i="54"/>
  <c r="J13" i="33"/>
  <c r="AF17" i="57"/>
  <c r="AF17" i="56"/>
  <c r="Q13" i="36"/>
  <c r="O13" i="36"/>
  <c r="O17" i="36"/>
  <c r="Q17" i="36"/>
  <c r="G15" i="49"/>
  <c r="G15" i="35"/>
  <c r="G17" i="62"/>
  <c r="G17" i="48"/>
  <c r="G17" i="34"/>
  <c r="J12" i="60"/>
  <c r="J12" i="55"/>
  <c r="R3" i="57"/>
  <c r="R3" i="56"/>
  <c r="U13" i="62"/>
  <c r="U13" i="48"/>
  <c r="K13" i="38"/>
  <c r="Y3" i="54"/>
  <c r="E3" i="33"/>
  <c r="Z24" i="54"/>
  <c r="F24" i="33"/>
  <c r="AB8" i="60"/>
  <c r="Z8" i="55"/>
  <c r="Z15" i="62"/>
  <c r="Z15" i="48"/>
  <c r="F15" i="42"/>
  <c r="AE19" i="57"/>
  <c r="AE19" i="56"/>
  <c r="E20" i="60"/>
  <c r="E20" i="55"/>
  <c r="I23" i="57"/>
  <c r="I23" i="56"/>
  <c r="N22" i="60"/>
  <c r="N22" i="55"/>
  <c r="N6" i="60"/>
  <c r="N6" i="55"/>
  <c r="U13" i="57"/>
  <c r="U13" i="56"/>
  <c r="AH4" i="54"/>
  <c r="N4" i="33"/>
  <c r="AH11" i="60"/>
  <c r="AF11" i="55"/>
  <c r="G21" i="54"/>
  <c r="G21" i="46"/>
  <c r="G10" i="60"/>
  <c r="G10" i="55"/>
  <c r="L17" i="54"/>
  <c r="L17" i="46"/>
  <c r="R13" i="62"/>
  <c r="R13" i="48"/>
  <c r="H13" i="38"/>
  <c r="P19" i="62"/>
  <c r="F19" i="38"/>
  <c r="P19" i="48"/>
  <c r="P7" i="62"/>
  <c r="F7" i="38"/>
  <c r="P7" i="48"/>
  <c r="G22" i="39"/>
  <c r="Q22" i="49"/>
  <c r="V17" i="54"/>
  <c r="L17" i="47"/>
  <c r="R20" i="60"/>
  <c r="Q20" i="55"/>
  <c r="I20" i="54"/>
  <c r="I20" i="46"/>
  <c r="P21" i="60"/>
  <c r="O21" i="55"/>
  <c r="T19" i="57"/>
  <c r="T19" i="56"/>
  <c r="AA7" i="57"/>
  <c r="AA7" i="56"/>
  <c r="AF6" i="60"/>
  <c r="AD6" i="55"/>
  <c r="AF23" i="57"/>
  <c r="AF23" i="56"/>
  <c r="J21" i="67"/>
  <c r="I21" i="67"/>
  <c r="K21" i="67"/>
  <c r="J21" i="49"/>
  <c r="J21" i="35"/>
  <c r="J16" i="49"/>
  <c r="J16" i="35"/>
  <c r="P16" i="35" s="1"/>
  <c r="K17" i="57"/>
  <c r="K17" i="56"/>
  <c r="Q21" i="36"/>
  <c r="O21" i="36"/>
  <c r="AL11" i="50"/>
  <c r="M11" i="61" s="1"/>
  <c r="AK11" i="50"/>
  <c r="L11" i="61" s="1"/>
  <c r="AJ11" i="50"/>
  <c r="G11" i="61" s="1"/>
  <c r="F6" i="57"/>
  <c r="F6" i="56"/>
  <c r="AC202" i="68"/>
  <c r="AC194" i="68"/>
  <c r="J8" i="60"/>
  <c r="J8" i="55"/>
  <c r="K11" i="54"/>
  <c r="K11" i="46"/>
  <c r="AA19" i="60"/>
  <c r="Y19" i="55"/>
  <c r="Z17" i="54"/>
  <c r="F17" i="33"/>
  <c r="Z13" i="49"/>
  <c r="F13" i="43"/>
  <c r="P13" i="43" s="1"/>
  <c r="AE18" i="57"/>
  <c r="AE18" i="56"/>
  <c r="AG19" i="60"/>
  <c r="AE19" i="55"/>
  <c r="F18" i="62"/>
  <c r="F18" i="48"/>
  <c r="F18" i="34"/>
  <c r="E7" i="54"/>
  <c r="E7" i="46"/>
  <c r="H6" i="57"/>
  <c r="H6" i="56"/>
  <c r="I9" i="57"/>
  <c r="I9" i="56"/>
  <c r="H16" i="60"/>
  <c r="H16" i="55"/>
  <c r="L12" i="49"/>
  <c r="L12" i="35"/>
  <c r="N17" i="60"/>
  <c r="N17" i="55"/>
  <c r="D92" i="68"/>
  <c r="D111" i="68"/>
  <c r="AA20" i="62"/>
  <c r="G20" i="42"/>
  <c r="AA20" i="48"/>
  <c r="R15" i="44"/>
  <c r="Z12" i="57"/>
  <c r="Z12" i="56"/>
  <c r="AC258" i="68"/>
  <c r="AJ19" i="60"/>
  <c r="AH19" i="55"/>
  <c r="BD14" i="32"/>
  <c r="G4" i="57"/>
  <c r="G4" i="56"/>
  <c r="G19" i="54"/>
  <c r="G19" i="46"/>
  <c r="L14" i="60"/>
  <c r="L14" i="55"/>
  <c r="R4" i="62"/>
  <c r="R4" i="48"/>
  <c r="H4" i="38"/>
  <c r="Q15" i="62"/>
  <c r="Q15" i="48"/>
  <c r="G15" i="38"/>
  <c r="W18" i="60"/>
  <c r="V18" i="55"/>
  <c r="V19" i="54"/>
  <c r="L19" i="47"/>
  <c r="AB5" i="57"/>
  <c r="AB5" i="56"/>
  <c r="R6" i="44"/>
  <c r="P6" i="44"/>
  <c r="AG13" i="54"/>
  <c r="M13" i="33"/>
  <c r="AF13" i="49"/>
  <c r="L13" i="43"/>
  <c r="AF24" i="62"/>
  <c r="AF24" i="48"/>
  <c r="L24" i="42"/>
  <c r="I13" i="62"/>
  <c r="I13" i="48"/>
  <c r="I13" i="34"/>
  <c r="Q22" i="54"/>
  <c r="G22" i="47"/>
  <c r="R6" i="60"/>
  <c r="Q6" i="55"/>
  <c r="S13" i="62"/>
  <c r="S13" i="48"/>
  <c r="I13" i="38"/>
  <c r="X5" i="57"/>
  <c r="X5" i="56"/>
  <c r="O227" i="68"/>
  <c r="AH9" i="62"/>
  <c r="AH9" i="48"/>
  <c r="N9" i="42"/>
  <c r="E9" i="49"/>
  <c r="E9" i="35"/>
  <c r="E11" i="62"/>
  <c r="E11" i="48"/>
  <c r="E11" i="34"/>
  <c r="AM19" i="58"/>
  <c r="AL19" i="58"/>
  <c r="AK19" i="58"/>
  <c r="AJ19" i="58"/>
  <c r="K11" i="62"/>
  <c r="K11" i="48"/>
  <c r="K11" i="34"/>
  <c r="H7" i="62"/>
  <c r="H7" i="48"/>
  <c r="H7" i="34"/>
  <c r="H20" i="62"/>
  <c r="H20" i="48"/>
  <c r="H20" i="34"/>
  <c r="T13" i="60"/>
  <c r="S13" i="55"/>
  <c r="T15" i="54"/>
  <c r="J15" i="47"/>
  <c r="V15" i="62"/>
  <c r="V15" i="48"/>
  <c r="L15" i="38"/>
  <c r="D23" i="68"/>
  <c r="D15" i="68"/>
  <c r="O14" i="54"/>
  <c r="E14" i="47"/>
  <c r="Q22" i="40"/>
  <c r="O22" i="40"/>
  <c r="O21" i="40"/>
  <c r="Q21" i="40"/>
  <c r="P11" i="57"/>
  <c r="P11" i="56"/>
  <c r="D118" i="68"/>
  <c r="T10" i="57"/>
  <c r="T10" i="56"/>
  <c r="T3" i="62"/>
  <c r="T3" i="48"/>
  <c r="J3" i="38"/>
  <c r="T12" i="49"/>
  <c r="J12" i="39"/>
  <c r="P12" i="39" s="1"/>
  <c r="X24" i="62"/>
  <c r="X24" i="48"/>
  <c r="N24" i="38"/>
  <c r="AA20" i="57"/>
  <c r="AA20" i="56"/>
  <c r="AD9" i="54"/>
  <c r="J9" i="33"/>
  <c r="AF6" i="57"/>
  <c r="AF6" i="56"/>
  <c r="AL6" i="50"/>
  <c r="M6" i="61" s="1"/>
  <c r="AK6" i="50"/>
  <c r="L6" i="61" s="1"/>
  <c r="AJ6" i="50"/>
  <c r="G6" i="61" s="1"/>
  <c r="Q8" i="36"/>
  <c r="O8" i="36"/>
  <c r="D68" i="68"/>
  <c r="G12" i="62"/>
  <c r="G12" i="48"/>
  <c r="G12" i="34"/>
  <c r="G13" i="62"/>
  <c r="G13" i="48"/>
  <c r="G13" i="34"/>
  <c r="J3" i="60"/>
  <c r="J3" i="55"/>
  <c r="J4" i="46"/>
  <c r="J4" i="54"/>
  <c r="R4" i="57"/>
  <c r="R4" i="56"/>
  <c r="Y13" i="54"/>
  <c r="E13" i="33"/>
  <c r="AC8" i="62"/>
  <c r="AC8" i="48"/>
  <c r="I8" i="42"/>
  <c r="AB7" i="60"/>
  <c r="Z7" i="55"/>
  <c r="O187" i="68"/>
  <c r="E6" i="54"/>
  <c r="E6" i="46"/>
  <c r="H17" i="57"/>
  <c r="H17" i="56"/>
  <c r="N16" i="60"/>
  <c r="N16" i="55"/>
  <c r="N3" i="60"/>
  <c r="N3" i="55"/>
  <c r="U11" i="57"/>
  <c r="U11" i="56"/>
  <c r="AA17" i="62"/>
  <c r="G17" i="42"/>
  <c r="AA17" i="48"/>
  <c r="AH6" i="54"/>
  <c r="N6" i="33"/>
  <c r="AJ15" i="60"/>
  <c r="AH15" i="55"/>
  <c r="AH22" i="60"/>
  <c r="AF22" i="55"/>
  <c r="AH12" i="60"/>
  <c r="AF12" i="55"/>
  <c r="H23" i="68"/>
  <c r="H15" i="68"/>
  <c r="E10" i="57"/>
  <c r="J10" i="57"/>
  <c r="BE12" i="32"/>
  <c r="E10" i="56" s="1"/>
  <c r="F14" i="62"/>
  <c r="F14" i="48"/>
  <c r="F14" i="34"/>
  <c r="G16" i="57"/>
  <c r="G16" i="56"/>
  <c r="G9" i="60"/>
  <c r="G9" i="55"/>
  <c r="K23" i="54"/>
  <c r="K23" i="46"/>
  <c r="L12" i="60"/>
  <c r="L12" i="55"/>
  <c r="L6" i="54"/>
  <c r="L6" i="46"/>
  <c r="R18" i="62"/>
  <c r="R18" i="48"/>
  <c r="H18" i="38"/>
  <c r="R23" i="49"/>
  <c r="H23" i="39"/>
  <c r="V91" i="68"/>
  <c r="P11" i="49"/>
  <c r="F11" i="39"/>
  <c r="P22" i="49"/>
  <c r="F22" i="39"/>
  <c r="O5" i="57"/>
  <c r="O5" i="56"/>
  <c r="Q12" i="62"/>
  <c r="Q12" i="48"/>
  <c r="G12" i="38"/>
  <c r="W19" i="62"/>
  <c r="W19" i="48"/>
  <c r="M19" i="38"/>
  <c r="W15" i="60"/>
  <c r="V15" i="55"/>
  <c r="V10" i="54"/>
  <c r="L10" i="47"/>
  <c r="R14" i="44"/>
  <c r="AB8" i="57"/>
  <c r="AB8" i="56"/>
  <c r="AI6" i="60"/>
  <c r="AG6" i="55"/>
  <c r="D40" i="68"/>
  <c r="G19" i="47"/>
  <c r="Q19" i="54"/>
  <c r="G10" i="47"/>
  <c r="Q10" i="54"/>
  <c r="V13" i="60"/>
  <c r="U13" i="55"/>
  <c r="E13" i="62"/>
  <c r="E13" i="48"/>
  <c r="E13" i="34"/>
  <c r="H21" i="62"/>
  <c r="H21" i="48"/>
  <c r="H21" i="34"/>
  <c r="Q4" i="57"/>
  <c r="Q4" i="56"/>
  <c r="O19" i="62"/>
  <c r="E19" i="38"/>
  <c r="O19" i="48"/>
  <c r="T20" i="60"/>
  <c r="S20" i="55"/>
  <c r="U13" i="60"/>
  <c r="T13" i="55"/>
  <c r="AI15" i="62"/>
  <c r="AI15" i="48"/>
  <c r="O15" i="42"/>
  <c r="AK18" i="60"/>
  <c r="AI18" i="55"/>
  <c r="AG20" i="62"/>
  <c r="M20" i="42"/>
  <c r="AG20" i="48"/>
  <c r="AG11" i="62"/>
  <c r="M11" i="42"/>
  <c r="AG11" i="48"/>
  <c r="M16" i="62"/>
  <c r="M16" i="48"/>
  <c r="M16" i="34"/>
  <c r="Q14" i="57"/>
  <c r="Q14" i="56"/>
  <c r="T11" i="60"/>
  <c r="S11" i="55"/>
  <c r="X9" i="60"/>
  <c r="W9" i="55"/>
  <c r="D184" i="68"/>
  <c r="V14" i="62"/>
  <c r="V14" i="48"/>
  <c r="L14" i="38"/>
  <c r="AI18" i="60"/>
  <c r="AG18" i="55"/>
  <c r="AH22" i="62"/>
  <c r="AH22" i="48"/>
  <c r="N22" i="42"/>
  <c r="E12" i="49"/>
  <c r="E12" i="35"/>
  <c r="O11" i="62"/>
  <c r="O11" i="48"/>
  <c r="E11" i="38"/>
  <c r="U6" i="62"/>
  <c r="K6" i="38"/>
  <c r="U6" i="48"/>
  <c r="U18" i="60"/>
  <c r="T18" i="55"/>
  <c r="AI11" i="54"/>
  <c r="O11" i="33"/>
  <c r="U23" i="54"/>
  <c r="K23" i="47"/>
  <c r="H24" i="54"/>
  <c r="H24" i="46"/>
  <c r="P11" i="60"/>
  <c r="O11" i="55"/>
  <c r="M6" i="54"/>
  <c r="M6" i="46"/>
  <c r="Y10" i="60"/>
  <c r="X10" i="55"/>
  <c r="T12" i="62"/>
  <c r="T12" i="48"/>
  <c r="J12" i="38"/>
  <c r="AA18" i="57"/>
  <c r="AA18" i="56"/>
  <c r="AD14" i="54"/>
  <c r="J14" i="33"/>
  <c r="AF12" i="60"/>
  <c r="AD12" i="55"/>
  <c r="AB15" i="54"/>
  <c r="H15" i="33"/>
  <c r="AF19" i="57"/>
  <c r="AF19" i="56"/>
  <c r="F20" i="60"/>
  <c r="F20" i="55"/>
  <c r="J15" i="49"/>
  <c r="J15" i="35"/>
  <c r="K10" i="57"/>
  <c r="K10" i="56"/>
  <c r="O22" i="36"/>
  <c r="Q22" i="36"/>
  <c r="Q7" i="36"/>
  <c r="O7" i="36"/>
  <c r="F11" i="62"/>
  <c r="F11" i="48"/>
  <c r="F11" i="34"/>
  <c r="G24" i="49"/>
  <c r="G24" i="35"/>
  <c r="G20" i="35"/>
  <c r="G20" i="49"/>
  <c r="AC47" i="68"/>
  <c r="D72" i="68"/>
  <c r="J22" i="54"/>
  <c r="J22" i="46"/>
  <c r="K10" i="54"/>
  <c r="K10" i="46"/>
  <c r="P19" i="40"/>
  <c r="D172" i="68"/>
  <c r="D164" i="68"/>
  <c r="Y15" i="54"/>
  <c r="E15" i="33"/>
  <c r="Z23" i="54"/>
  <c r="F23" i="33"/>
  <c r="AB9" i="60"/>
  <c r="Z9" i="55"/>
  <c r="AE3" i="49"/>
  <c r="K3" i="43"/>
  <c r="Z19" i="62"/>
  <c r="Z19" i="48"/>
  <c r="F19" i="42"/>
  <c r="AE22" i="57"/>
  <c r="AE22" i="56"/>
  <c r="E11" i="60"/>
  <c r="E11" i="55"/>
  <c r="H3" i="57"/>
  <c r="H3" i="56"/>
  <c r="I10" i="57"/>
  <c r="I10" i="56"/>
  <c r="L10" i="62"/>
  <c r="L10" i="48"/>
  <c r="L10" i="34"/>
  <c r="L3" i="62"/>
  <c r="L3" i="48"/>
  <c r="L3" i="34"/>
  <c r="L15" i="62"/>
  <c r="L15" i="48"/>
  <c r="L15" i="34"/>
  <c r="N7" i="54"/>
  <c r="N7" i="46"/>
  <c r="M13" i="54"/>
  <c r="M13" i="46"/>
  <c r="D136" i="68"/>
  <c r="S19" i="57"/>
  <c r="S19" i="56"/>
  <c r="S6" i="57"/>
  <c r="S6" i="56"/>
  <c r="D182" i="68"/>
  <c r="D174" i="68"/>
  <c r="Z16" i="57"/>
  <c r="Z16" i="56"/>
  <c r="AH17" i="54"/>
  <c r="N17" i="33"/>
  <c r="AH18" i="60"/>
  <c r="AF18" i="55"/>
  <c r="F24" i="62"/>
  <c r="F24" i="48"/>
  <c r="F24" i="34"/>
  <c r="G23" i="57"/>
  <c r="G23" i="56"/>
  <c r="G20" i="54"/>
  <c r="G20" i="46"/>
  <c r="G4" i="54"/>
  <c r="G4" i="46"/>
  <c r="L12" i="57"/>
  <c r="L12" i="56"/>
  <c r="L10" i="54"/>
  <c r="L10" i="46"/>
  <c r="R23" i="62"/>
  <c r="R23" i="48"/>
  <c r="H23" i="38"/>
  <c r="S11" i="60"/>
  <c r="R11" i="55"/>
  <c r="P12" i="49"/>
  <c r="F12" i="39"/>
  <c r="P6" i="62"/>
  <c r="F6" i="38"/>
  <c r="P6" i="48"/>
  <c r="Q17" i="62"/>
  <c r="Q17" i="48"/>
  <c r="G17" i="38"/>
  <c r="W7" i="60"/>
  <c r="V7" i="55"/>
  <c r="AG24" i="54"/>
  <c r="M24" i="33"/>
  <c r="AF15" i="49"/>
  <c r="L15" i="43"/>
  <c r="M7" i="57"/>
  <c r="M7" i="56"/>
  <c r="G15" i="47"/>
  <c r="Q15" i="54"/>
  <c r="S17" i="62"/>
  <c r="S17" i="48"/>
  <c r="I17" i="38"/>
  <c r="AH13" i="62"/>
  <c r="AH13" i="48"/>
  <c r="N13" i="42"/>
  <c r="AH11" i="62"/>
  <c r="N11" i="42"/>
  <c r="AH11" i="48"/>
  <c r="J24" i="67"/>
  <c r="I24" i="67"/>
  <c r="K24" i="67"/>
  <c r="E13" i="49"/>
  <c r="E13" i="35"/>
  <c r="O19" i="68"/>
  <c r="O11" i="68"/>
  <c r="P11" i="68" s="1"/>
  <c r="P12" i="68" s="1"/>
  <c r="P13" i="68" s="1"/>
  <c r="P14" i="68" s="1"/>
  <c r="H6" i="62"/>
  <c r="H6" i="48"/>
  <c r="H6" i="34"/>
  <c r="H23" i="62"/>
  <c r="H23" i="48"/>
  <c r="H23" i="34"/>
  <c r="AC99" i="68"/>
  <c r="I17" i="47"/>
  <c r="S17" i="54"/>
  <c r="V151" i="68"/>
  <c r="T8" i="54"/>
  <c r="J8" i="47"/>
  <c r="V5" i="62"/>
  <c r="V5" i="48"/>
  <c r="L5" i="38"/>
  <c r="D230" i="68"/>
  <c r="AI14" i="62"/>
  <c r="AI14" i="48"/>
  <c r="O14" i="42"/>
  <c r="AK4" i="60"/>
  <c r="AI4" i="55"/>
  <c r="AH10" i="49"/>
  <c r="N10" i="43"/>
  <c r="H12" i="62"/>
  <c r="H12" i="48"/>
  <c r="H12" i="34"/>
  <c r="M12" i="62"/>
  <c r="M12" i="48"/>
  <c r="M12" i="34"/>
  <c r="O99" i="68"/>
  <c r="AC167" i="68"/>
  <c r="V23" i="62"/>
  <c r="V23" i="48"/>
  <c r="L23" i="38"/>
  <c r="AI8" i="62"/>
  <c r="AI8" i="48"/>
  <c r="O8" i="42"/>
  <c r="AG7" i="54"/>
  <c r="M7" i="33"/>
  <c r="I19" i="62"/>
  <c r="I19" i="48"/>
  <c r="I19" i="34"/>
  <c r="AH15" i="57"/>
  <c r="AI15" i="57"/>
  <c r="AH15" i="56"/>
  <c r="S4" i="54"/>
  <c r="I4" i="47"/>
  <c r="AI6" i="62"/>
  <c r="AI6" i="48"/>
  <c r="O6" i="42"/>
  <c r="AI24" i="54"/>
  <c r="O24" i="33"/>
  <c r="AC79" i="68"/>
  <c r="P13" i="60"/>
  <c r="O13" i="55"/>
  <c r="P12" i="57"/>
  <c r="P12" i="56"/>
  <c r="T21" i="57"/>
  <c r="T21" i="56"/>
  <c r="U18" i="54"/>
  <c r="K18" i="47"/>
  <c r="T20" i="49"/>
  <c r="J20" i="39"/>
  <c r="P20" i="39" s="1"/>
  <c r="T10" i="62"/>
  <c r="T10" i="48"/>
  <c r="J10" i="38"/>
  <c r="X20" i="62"/>
  <c r="X20" i="48"/>
  <c r="N20" i="38"/>
  <c r="X15" i="62"/>
  <c r="X15" i="48"/>
  <c r="N15" i="38"/>
  <c r="Y10" i="62"/>
  <c r="Y10" i="48"/>
  <c r="E10" i="42"/>
  <c r="AC21" i="62"/>
  <c r="AC21" i="48"/>
  <c r="I21" i="42"/>
  <c r="AF7" i="60"/>
  <c r="AD7" i="55"/>
  <c r="J12" i="49"/>
  <c r="J12" i="35"/>
  <c r="Q19" i="36"/>
  <c r="O19" i="36"/>
  <c r="AL3" i="50"/>
  <c r="M3" i="61" s="1"/>
  <c r="AK3" i="50"/>
  <c r="L3" i="61" s="1"/>
  <c r="AJ3" i="50"/>
  <c r="G3" i="61" s="1"/>
  <c r="G17" i="35"/>
  <c r="G17" i="49"/>
  <c r="J14" i="54"/>
  <c r="J14" i="46"/>
  <c r="K17" i="54"/>
  <c r="K17" i="46"/>
  <c r="D83" i="68"/>
  <c r="R10" i="57"/>
  <c r="R10" i="56"/>
  <c r="H147" i="68"/>
  <c r="P4" i="40"/>
  <c r="P16" i="40"/>
  <c r="Y9" i="54"/>
  <c r="E9" i="33"/>
  <c r="AB20" i="60"/>
  <c r="Z20" i="55"/>
  <c r="Z22" i="49"/>
  <c r="F22" i="43"/>
  <c r="P22" i="43" s="1"/>
  <c r="AE20" i="57"/>
  <c r="AE20" i="56"/>
  <c r="AE12" i="57"/>
  <c r="AE12" i="56"/>
  <c r="F22" i="60"/>
  <c r="F22" i="55"/>
  <c r="E12" i="60"/>
  <c r="E12" i="55"/>
  <c r="H4" i="57"/>
  <c r="H4" i="56"/>
  <c r="L8" i="62"/>
  <c r="L8" i="48"/>
  <c r="L8" i="34"/>
  <c r="L19" i="62"/>
  <c r="L19" i="48"/>
  <c r="L19" i="34"/>
  <c r="N4" i="60"/>
  <c r="N4" i="55"/>
  <c r="U12" i="62"/>
  <c r="U12" i="48"/>
  <c r="K12" i="38"/>
  <c r="U21" i="57"/>
  <c r="U21" i="56"/>
  <c r="Y18" i="62"/>
  <c r="Y18" i="48"/>
  <c r="E18" i="42"/>
  <c r="AD3" i="62"/>
  <c r="AD3" i="48"/>
  <c r="J3" i="42"/>
  <c r="AJ16" i="60"/>
  <c r="AH16" i="55"/>
  <c r="AF10" i="54"/>
  <c r="L10" i="33"/>
  <c r="AM4" i="59"/>
  <c r="AL4" i="59"/>
  <c r="AK4" i="59"/>
  <c r="AJ4" i="59"/>
  <c r="E13" i="57"/>
  <c r="J13" i="57"/>
  <c r="BE15" i="32"/>
  <c r="E13" i="56" s="1"/>
  <c r="D25" i="68"/>
  <c r="D17" i="68"/>
  <c r="G3" i="54"/>
  <c r="G3" i="46"/>
  <c r="D44" i="68"/>
  <c r="P10" i="36"/>
  <c r="P22" i="36"/>
  <c r="L19" i="60"/>
  <c r="L19" i="55"/>
  <c r="R16" i="49"/>
  <c r="H16" i="39"/>
  <c r="N19" i="62"/>
  <c r="N19" i="48"/>
  <c r="N19" i="34"/>
  <c r="P5" i="62"/>
  <c r="F5" i="38"/>
  <c r="P5" i="48"/>
  <c r="O20" i="57"/>
  <c r="O20" i="56"/>
  <c r="Q3" i="49"/>
  <c r="G3" i="39"/>
  <c r="L3" i="47"/>
  <c r="V3" i="54"/>
  <c r="P22" i="44"/>
  <c r="AB17" i="57"/>
  <c r="AB17" i="56"/>
  <c r="Y12" i="62"/>
  <c r="Y12" i="48"/>
  <c r="E12" i="42"/>
  <c r="AB5" i="54"/>
  <c r="H5" i="33"/>
  <c r="AI4" i="60"/>
  <c r="AG4" i="55"/>
  <c r="AC51" i="68"/>
  <c r="O127" i="68"/>
  <c r="R12" i="60"/>
  <c r="Q12" i="55"/>
  <c r="U24" i="54"/>
  <c r="K24" i="47"/>
  <c r="AC143" i="68"/>
  <c r="X21" i="57"/>
  <c r="X21" i="56"/>
  <c r="AE13" i="54"/>
  <c r="K13" i="33"/>
  <c r="AC11" i="60"/>
  <c r="AA11" i="55"/>
  <c r="AD19" i="60"/>
  <c r="AB19" i="55"/>
  <c r="AH13" i="49"/>
  <c r="N13" i="43"/>
  <c r="F10" i="54"/>
  <c r="F10" i="46"/>
  <c r="AM24" i="58"/>
  <c r="AL24" i="58"/>
  <c r="AK24" i="58"/>
  <c r="AJ24" i="58"/>
  <c r="H20" i="49"/>
  <c r="H20" i="35"/>
  <c r="M14" i="62"/>
  <c r="M14" i="48"/>
  <c r="M14" i="34"/>
  <c r="O17" i="62"/>
  <c r="O17" i="48"/>
  <c r="E17" i="38"/>
  <c r="I22" i="47"/>
  <c r="S22" i="54"/>
  <c r="U24" i="62"/>
  <c r="U24" i="48"/>
  <c r="K24" i="38"/>
  <c r="U3" i="60"/>
  <c r="T3" i="55"/>
  <c r="V21" i="62"/>
  <c r="V21" i="48"/>
  <c r="L21" i="38"/>
  <c r="V17" i="62"/>
  <c r="V17" i="48"/>
  <c r="L17" i="38"/>
  <c r="AI22" i="62"/>
  <c r="AI22" i="48"/>
  <c r="O22" i="42"/>
  <c r="AI19" i="54"/>
  <c r="O19" i="33"/>
  <c r="AI23" i="54"/>
  <c r="O23" i="33"/>
  <c r="Q4" i="62"/>
  <c r="Q4" i="48"/>
  <c r="G4" i="38"/>
  <c r="W8" i="60"/>
  <c r="V8" i="55"/>
  <c r="AF5" i="62"/>
  <c r="AF5" i="48"/>
  <c r="L5" i="42"/>
  <c r="AF8" i="49"/>
  <c r="L8" i="43"/>
  <c r="D112" i="68"/>
  <c r="G24" i="47"/>
  <c r="Q24" i="54"/>
  <c r="S19" i="62"/>
  <c r="S19" i="48"/>
  <c r="I19" i="38"/>
  <c r="K10" i="62"/>
  <c r="K10" i="48"/>
  <c r="K10" i="34"/>
  <c r="S19" i="54"/>
  <c r="I19" i="47"/>
  <c r="V8" i="62"/>
  <c r="V8" i="48"/>
  <c r="L8" i="38"/>
  <c r="AC27" i="68"/>
  <c r="AH3" i="62"/>
  <c r="AH3" i="48"/>
  <c r="N3" i="42"/>
  <c r="AM17" i="58"/>
  <c r="AL17" i="58"/>
  <c r="AK17" i="58"/>
  <c r="AJ17" i="58"/>
  <c r="H14" i="49"/>
  <c r="H14" i="35"/>
  <c r="M13" i="62"/>
  <c r="M13" i="48"/>
  <c r="M13" i="34"/>
  <c r="S16" i="54"/>
  <c r="I16" i="47"/>
  <c r="T19" i="54"/>
  <c r="J19" i="47"/>
  <c r="D213" i="68"/>
  <c r="AI5" i="62"/>
  <c r="AI5" i="48"/>
  <c r="O5" i="42"/>
  <c r="AI10" i="54"/>
  <c r="O10" i="33"/>
  <c r="AG23" i="62"/>
  <c r="M23" i="42"/>
  <c r="AG23" i="48"/>
  <c r="P8" i="60"/>
  <c r="O8" i="55"/>
  <c r="U17" i="62"/>
  <c r="U17" i="48"/>
  <c r="K17" i="38"/>
  <c r="N23" i="47"/>
  <c r="X23" i="54"/>
  <c r="T20" i="62"/>
  <c r="T20" i="48"/>
  <c r="J20" i="38"/>
  <c r="X22" i="62"/>
  <c r="X22" i="48"/>
  <c r="N22" i="38"/>
  <c r="AA15" i="57"/>
  <c r="AA15" i="56"/>
  <c r="AD18" i="54"/>
  <c r="J18" i="33"/>
  <c r="J23" i="49"/>
  <c r="J23" i="35"/>
  <c r="J12" i="62"/>
  <c r="J12" i="48"/>
  <c r="J12" i="34"/>
  <c r="K12" i="57"/>
  <c r="K12" i="56"/>
  <c r="AL20" i="50"/>
  <c r="M20" i="61" s="1"/>
  <c r="AK20" i="50"/>
  <c r="L20" i="61" s="1"/>
  <c r="AJ20" i="50"/>
  <c r="G20" i="61" s="1"/>
  <c r="G14" i="49"/>
  <c r="G14" i="35"/>
  <c r="J11" i="54"/>
  <c r="J11" i="46"/>
  <c r="H11" i="60"/>
  <c r="H11" i="55"/>
  <c r="N13" i="62"/>
  <c r="N13" i="48"/>
  <c r="N13" i="34"/>
  <c r="P19" i="54"/>
  <c r="F19" i="47"/>
  <c r="D168" i="68"/>
  <c r="D160" i="68"/>
  <c r="P23" i="40"/>
  <c r="Y20" i="54"/>
  <c r="E20" i="33"/>
  <c r="Y5" i="54"/>
  <c r="E5" i="33"/>
  <c r="Z12" i="54"/>
  <c r="F12" i="33"/>
  <c r="AA3" i="54"/>
  <c r="G3" i="33"/>
  <c r="Q6" i="44"/>
  <c r="Q8" i="44"/>
  <c r="AG6" i="60"/>
  <c r="AE6" i="55"/>
  <c r="D18" i="68"/>
  <c r="E13" i="60"/>
  <c r="E13" i="55"/>
  <c r="H9" i="57"/>
  <c r="H9" i="56"/>
  <c r="I17" i="54"/>
  <c r="I17" i="46"/>
  <c r="I7" i="57"/>
  <c r="I7" i="56"/>
  <c r="V55" i="68"/>
  <c r="L7" i="49"/>
  <c r="L7" i="35"/>
  <c r="L14" i="49"/>
  <c r="L14" i="35"/>
  <c r="N23" i="60"/>
  <c r="N23" i="55"/>
  <c r="S7" i="57"/>
  <c r="S7" i="56"/>
  <c r="V5" i="60"/>
  <c r="U5" i="55"/>
  <c r="W22" i="54"/>
  <c r="M22" i="47"/>
  <c r="Z22" i="57"/>
  <c r="Z22" i="56"/>
  <c r="AC7" i="60"/>
  <c r="AA7" i="55"/>
  <c r="AC227" i="68"/>
  <c r="AJ18" i="60"/>
  <c r="AH18" i="55"/>
  <c r="AE20" i="54"/>
  <c r="K20" i="33"/>
  <c r="AH13" i="60"/>
  <c r="AF13" i="55"/>
  <c r="AF5" i="54"/>
  <c r="L5" i="33"/>
  <c r="AM18" i="59"/>
  <c r="AL18" i="59"/>
  <c r="AK18" i="59"/>
  <c r="AJ18" i="59"/>
  <c r="D46" i="68"/>
  <c r="BD7" i="32"/>
  <c r="G8" i="57"/>
  <c r="G8" i="56"/>
  <c r="G14" i="55"/>
  <c r="G14" i="60"/>
  <c r="L18" i="57"/>
  <c r="L18" i="56"/>
  <c r="L21" i="54"/>
  <c r="L21" i="46"/>
  <c r="L4" i="60"/>
  <c r="L4" i="55"/>
  <c r="R17" i="62"/>
  <c r="R17" i="48"/>
  <c r="H17" i="38"/>
  <c r="P24" i="49"/>
  <c r="F24" i="39"/>
  <c r="AC115" i="68"/>
  <c r="U10" i="54"/>
  <c r="K10" i="47"/>
  <c r="M24" i="47"/>
  <c r="W24" i="54"/>
  <c r="V191" i="68"/>
  <c r="AB10" i="57"/>
  <c r="AB10" i="56"/>
  <c r="Y8" i="62"/>
  <c r="Y8" i="48"/>
  <c r="E8" i="42"/>
  <c r="AI8" i="60"/>
  <c r="AG8" i="55"/>
  <c r="AF12" i="62"/>
  <c r="AF12" i="48"/>
  <c r="L12" i="42"/>
  <c r="G23" i="47"/>
  <c r="Q23" i="54"/>
  <c r="S5" i="62"/>
  <c r="S5" i="48"/>
  <c r="I5" i="38"/>
  <c r="V143" i="68"/>
  <c r="AM9" i="58"/>
  <c r="AL9" i="58"/>
  <c r="AK9" i="58"/>
  <c r="AJ9" i="58"/>
  <c r="K17" i="62"/>
  <c r="K17" i="48"/>
  <c r="K17" i="34"/>
  <c r="O7" i="62"/>
  <c r="O7" i="48"/>
  <c r="E7" i="38"/>
  <c r="D132" i="68"/>
  <c r="T21" i="54"/>
  <c r="J21" i="47"/>
  <c r="V10" i="62"/>
  <c r="V10" i="48"/>
  <c r="L10" i="38"/>
  <c r="D220" i="68"/>
  <c r="AI17" i="62"/>
  <c r="AI17" i="48"/>
  <c r="O17" i="42"/>
  <c r="AK21" i="60"/>
  <c r="AI21" i="55"/>
  <c r="D176" i="68"/>
  <c r="D219" i="68"/>
  <c r="D211" i="68"/>
  <c r="AK5" i="60"/>
  <c r="AI5" i="55"/>
  <c r="Q22" i="43"/>
  <c r="T21" i="62"/>
  <c r="T21" i="48"/>
  <c r="J21" i="38"/>
  <c r="AD23" i="54"/>
  <c r="J23" i="33"/>
  <c r="J11" i="62"/>
  <c r="J11" i="48"/>
  <c r="J11" i="34"/>
  <c r="Z8" i="57"/>
  <c r="Z8" i="56"/>
  <c r="AM12" i="59"/>
  <c r="AL12" i="59"/>
  <c r="AK12" i="59"/>
  <c r="AJ12" i="59"/>
  <c r="J3" i="57"/>
  <c r="E3" i="57"/>
  <c r="BE5" i="32"/>
  <c r="E3" i="56" s="1"/>
  <c r="Q18" i="62"/>
  <c r="Q18" i="48"/>
  <c r="G18" i="38"/>
  <c r="I4" i="62"/>
  <c r="I4" i="48"/>
  <c r="I4" i="34"/>
  <c r="V19" i="62"/>
  <c r="V19" i="48"/>
  <c r="L19" i="38"/>
  <c r="AF20" i="60"/>
  <c r="AD20" i="55"/>
  <c r="F8" i="43"/>
  <c r="Z8" i="49"/>
  <c r="AC225" i="68"/>
  <c r="AC217" i="68"/>
  <c r="AC257" i="68"/>
  <c r="AC249" i="68"/>
  <c r="I4" i="49"/>
  <c r="I4" i="35"/>
  <c r="M23" i="57"/>
  <c r="M23" i="56"/>
  <c r="AM11" i="58"/>
  <c r="AL11" i="58"/>
  <c r="AK11" i="58"/>
  <c r="AJ11" i="58"/>
  <c r="U16" i="60"/>
  <c r="T16" i="55"/>
  <c r="V11" i="62"/>
  <c r="V11" i="48"/>
  <c r="L11" i="38"/>
  <c r="K19" i="46"/>
  <c r="K19" i="54"/>
  <c r="T10" i="49"/>
  <c r="J10" i="39"/>
  <c r="P10" i="39" s="1"/>
  <c r="AF15" i="57"/>
  <c r="AF15" i="56"/>
  <c r="J17" i="62"/>
  <c r="J17" i="48"/>
  <c r="J17" i="34"/>
  <c r="AL5" i="63"/>
  <c r="AJ5" i="63"/>
  <c r="AK5" i="63"/>
  <c r="AA18" i="60"/>
  <c r="Y18" i="55"/>
  <c r="L21" i="62"/>
  <c r="L21" i="48"/>
  <c r="L21" i="34"/>
  <c r="N3" i="54"/>
  <c r="N3" i="46"/>
  <c r="U10" i="57"/>
  <c r="U10" i="56"/>
  <c r="AF22" i="54"/>
  <c r="L22" i="33"/>
  <c r="G23" i="60"/>
  <c r="G23" i="55"/>
  <c r="L6" i="60"/>
  <c r="L6" i="55"/>
  <c r="O14" i="57"/>
  <c r="O14" i="56"/>
  <c r="E14" i="62"/>
  <c r="E14" i="48"/>
  <c r="E14" i="34"/>
  <c r="AI16" i="57"/>
  <c r="AH16" i="57"/>
  <c r="AH16" i="56"/>
  <c r="Q18" i="40"/>
  <c r="O18" i="40"/>
  <c r="Y6" i="60"/>
  <c r="X6" i="55"/>
  <c r="J9" i="67"/>
  <c r="K9" i="67"/>
  <c r="I9" i="67"/>
  <c r="N7" i="60"/>
  <c r="N7" i="55"/>
  <c r="P14" i="54"/>
  <c r="F14" i="47"/>
  <c r="AB22" i="54"/>
  <c r="H22" i="33"/>
  <c r="AF18" i="54"/>
  <c r="L18" i="33"/>
  <c r="J6" i="67"/>
  <c r="K6" i="67"/>
  <c r="I6" i="67"/>
  <c r="AG16" i="62"/>
  <c r="M16" i="42"/>
  <c r="AG16" i="48"/>
  <c r="P21" i="57"/>
  <c r="P21" i="56"/>
  <c r="D142" i="68"/>
  <c r="D134" i="68"/>
  <c r="AA11" i="57"/>
  <c r="AA11" i="56"/>
  <c r="P5" i="60"/>
  <c r="O5" i="55"/>
  <c r="P22" i="57"/>
  <c r="P22" i="56"/>
  <c r="U23" i="62"/>
  <c r="U23" i="48"/>
  <c r="K23" i="38"/>
  <c r="W16" i="62"/>
  <c r="W16" i="48"/>
  <c r="M16" i="38"/>
  <c r="O22" i="54"/>
  <c r="E22" i="47"/>
  <c r="O20" i="40"/>
  <c r="Q20" i="40"/>
  <c r="Q16" i="40"/>
  <c r="O16" i="40"/>
  <c r="P23" i="57"/>
  <c r="P23" i="56"/>
  <c r="P13" i="57"/>
  <c r="P13" i="56"/>
  <c r="T9" i="57"/>
  <c r="T9" i="56"/>
  <c r="T14" i="49"/>
  <c r="J14" i="39"/>
  <c r="AF13" i="60"/>
  <c r="AD13" i="55"/>
  <c r="AF8" i="57"/>
  <c r="AF8" i="56"/>
  <c r="J20" i="49"/>
  <c r="J20" i="35"/>
  <c r="J10" i="62"/>
  <c r="J10" i="48"/>
  <c r="J10" i="34"/>
  <c r="J20" i="62"/>
  <c r="J20" i="48"/>
  <c r="J20" i="34"/>
  <c r="AJ13" i="50"/>
  <c r="G13" i="61" s="1"/>
  <c r="AK13" i="50"/>
  <c r="L13" i="61" s="1"/>
  <c r="AL13" i="50"/>
  <c r="M13" i="61" s="1"/>
  <c r="AL17" i="50"/>
  <c r="M17" i="61" s="1"/>
  <c r="AK17" i="50"/>
  <c r="L17" i="61" s="1"/>
  <c r="AJ17" i="50"/>
  <c r="G17" i="61" s="1"/>
  <c r="G22" i="49"/>
  <c r="G22" i="35"/>
  <c r="J9" i="60"/>
  <c r="J9" i="55"/>
  <c r="J10" i="54"/>
  <c r="J10" i="46"/>
  <c r="R16" i="57"/>
  <c r="R16" i="56"/>
  <c r="AA4" i="60"/>
  <c r="Y4" i="55"/>
  <c r="Y18" i="57"/>
  <c r="Y18" i="56"/>
  <c r="Z8" i="54"/>
  <c r="F8" i="33"/>
  <c r="F11" i="43"/>
  <c r="Z11" i="49"/>
  <c r="Z13" i="62"/>
  <c r="Z13" i="48"/>
  <c r="F13" i="42"/>
  <c r="AE17" i="57"/>
  <c r="AE17" i="56"/>
  <c r="E3" i="54"/>
  <c r="E3" i="46"/>
  <c r="H20" i="57"/>
  <c r="H20" i="56"/>
  <c r="L24" i="62"/>
  <c r="L24" i="48"/>
  <c r="L24" i="34"/>
  <c r="N15" i="54"/>
  <c r="N15" i="46"/>
  <c r="S18" i="57"/>
  <c r="S18" i="56"/>
  <c r="U4" i="57"/>
  <c r="U4" i="56"/>
  <c r="AA23" i="62"/>
  <c r="G23" i="42"/>
  <c r="AA23" i="48"/>
  <c r="AH24" i="54"/>
  <c r="N24" i="33"/>
  <c r="AH20" i="54"/>
  <c r="N20" i="33"/>
  <c r="AF11" i="54"/>
  <c r="L11" i="33"/>
  <c r="G22" i="54"/>
  <c r="G22" i="46"/>
  <c r="L17" i="60"/>
  <c r="L17" i="55"/>
  <c r="R20" i="54"/>
  <c r="H20" i="47"/>
  <c r="V107" i="68"/>
  <c r="G4" i="39"/>
  <c r="Q4" i="49"/>
  <c r="D169" i="68"/>
  <c r="D161" i="68"/>
  <c r="W17" i="60"/>
  <c r="V17" i="55"/>
  <c r="K14" i="62"/>
  <c r="K14" i="48"/>
  <c r="K14" i="34"/>
  <c r="P17" i="60"/>
  <c r="O17" i="55"/>
  <c r="M8" i="54"/>
  <c r="M8" i="46"/>
  <c r="U14" i="62"/>
  <c r="K14" i="38"/>
  <c r="U14" i="48"/>
  <c r="N24" i="47"/>
  <c r="X24" i="54"/>
  <c r="T11" i="49"/>
  <c r="J11" i="39"/>
  <c r="T19" i="49"/>
  <c r="J19" i="39"/>
  <c r="P19" i="39" s="1"/>
  <c r="X7" i="62"/>
  <c r="X7" i="48"/>
  <c r="N7" i="38"/>
  <c r="AA21" i="57"/>
  <c r="AA21" i="56"/>
  <c r="AD6" i="54"/>
  <c r="J6" i="33"/>
  <c r="AF14" i="57"/>
  <c r="AF14" i="56"/>
  <c r="J3" i="49"/>
  <c r="J3" i="35"/>
  <c r="K18" i="57"/>
  <c r="K18" i="56"/>
  <c r="K8" i="57"/>
  <c r="K8" i="56"/>
  <c r="AJ21" i="63"/>
  <c r="AK21" i="63"/>
  <c r="AL21" i="63"/>
  <c r="AL11" i="63"/>
  <c r="AK11" i="63"/>
  <c r="AJ11" i="63"/>
  <c r="F19" i="57"/>
  <c r="F19" i="56"/>
  <c r="G14" i="62"/>
  <c r="G14" i="48"/>
  <c r="G14" i="34"/>
  <c r="G15" i="62"/>
  <c r="G15" i="48"/>
  <c r="G15" i="34"/>
  <c r="J23" i="54"/>
  <c r="J23" i="46"/>
  <c r="U4" i="54"/>
  <c r="K4" i="47"/>
  <c r="Y14" i="54"/>
  <c r="E14" i="33"/>
  <c r="Y8" i="54"/>
  <c r="E8" i="33"/>
  <c r="AB11" i="60"/>
  <c r="Z11" i="55"/>
  <c r="Z17" i="62"/>
  <c r="Z17" i="48"/>
  <c r="F17" i="42"/>
  <c r="Z24" i="62"/>
  <c r="Z24" i="48"/>
  <c r="F24" i="42"/>
  <c r="AA9" i="54"/>
  <c r="G9" i="33"/>
  <c r="Q18" i="44"/>
  <c r="Q3" i="44"/>
  <c r="AE10" i="57"/>
  <c r="AE10" i="56"/>
  <c r="E7" i="60"/>
  <c r="E7" i="55"/>
  <c r="I22" i="57"/>
  <c r="I22" i="56"/>
  <c r="L19" i="49"/>
  <c r="L19" i="35"/>
  <c r="L6" i="49"/>
  <c r="L6" i="35"/>
  <c r="N19" i="54"/>
  <c r="N19" i="46"/>
  <c r="N8" i="60"/>
  <c r="N8" i="55"/>
  <c r="S22" i="57"/>
  <c r="S22" i="56"/>
  <c r="AA22" i="62"/>
  <c r="G22" i="42"/>
  <c r="AA22" i="48"/>
  <c r="Z18" i="57"/>
  <c r="Z18" i="56"/>
  <c r="AH19" i="54"/>
  <c r="N19" i="33"/>
  <c r="AH7" i="60"/>
  <c r="AF7" i="55"/>
  <c r="AM20" i="59"/>
  <c r="AL20" i="59"/>
  <c r="AK20" i="59"/>
  <c r="AJ20" i="59"/>
  <c r="E17" i="57"/>
  <c r="J17" i="57"/>
  <c r="BE19" i="32"/>
  <c r="E17" i="56" s="1"/>
  <c r="G24" i="57"/>
  <c r="G24" i="56"/>
  <c r="G20" i="57"/>
  <c r="G20" i="56"/>
  <c r="G19" i="60"/>
  <c r="G19" i="55"/>
  <c r="L8" i="60"/>
  <c r="L8" i="55"/>
  <c r="R24" i="62"/>
  <c r="R24" i="48"/>
  <c r="H24" i="38"/>
  <c r="P21" i="62"/>
  <c r="P21" i="48"/>
  <c r="F21" i="38"/>
  <c r="Q19" i="49"/>
  <c r="G19" i="39"/>
  <c r="U8" i="54"/>
  <c r="K8" i="47"/>
  <c r="V18" i="54"/>
  <c r="L18" i="47"/>
  <c r="W19" i="60"/>
  <c r="V19" i="55"/>
  <c r="AI13" i="60"/>
  <c r="AG13" i="55"/>
  <c r="L23" i="43"/>
  <c r="Q23" i="43" s="1"/>
  <c r="AF23" i="49"/>
  <c r="AF10" i="62"/>
  <c r="AF10" i="48"/>
  <c r="L10" i="42"/>
  <c r="I15" i="54"/>
  <c r="I15" i="46"/>
  <c r="R22" i="60"/>
  <c r="Q22" i="55"/>
  <c r="Q6" i="54"/>
  <c r="G6" i="47"/>
  <c r="S23" i="62"/>
  <c r="S23" i="48"/>
  <c r="I23" i="38"/>
  <c r="W5" i="57"/>
  <c r="W5" i="56"/>
  <c r="E12" i="62"/>
  <c r="E12" i="48"/>
  <c r="E12" i="34"/>
  <c r="E5" i="62"/>
  <c r="E5" i="48"/>
  <c r="E5" i="34"/>
  <c r="V11" i="68"/>
  <c r="W11" i="68" s="1"/>
  <c r="W12" i="68" s="1"/>
  <c r="W13" i="68" s="1"/>
  <c r="W14" i="68" s="1"/>
  <c r="V19" i="68"/>
  <c r="M7" i="62"/>
  <c r="M7" i="48"/>
  <c r="M7" i="34"/>
  <c r="Q17" i="57"/>
  <c r="Q17" i="56"/>
  <c r="T23" i="60"/>
  <c r="S23" i="55"/>
  <c r="S12" i="54"/>
  <c r="I12" i="47"/>
  <c r="H167" i="68"/>
  <c r="U15" i="60"/>
  <c r="T15" i="55"/>
  <c r="P23" i="60"/>
  <c r="O23" i="55"/>
  <c r="P24" i="57"/>
  <c r="P24" i="56"/>
  <c r="T20" i="57"/>
  <c r="T20" i="56"/>
  <c r="T22" i="57"/>
  <c r="T22" i="56"/>
  <c r="T15" i="62"/>
  <c r="T15" i="48"/>
  <c r="J15" i="38"/>
  <c r="X10" i="62"/>
  <c r="X10" i="48"/>
  <c r="N10" i="38"/>
  <c r="AD8" i="62"/>
  <c r="AD8" i="48"/>
  <c r="J8" i="42"/>
  <c r="AD17" i="54"/>
  <c r="J17" i="33"/>
  <c r="AD16" i="54"/>
  <c r="J16" i="33"/>
  <c r="J21" i="62"/>
  <c r="J21" i="48"/>
  <c r="J21" i="34"/>
  <c r="J19" i="49"/>
  <c r="J19" i="35"/>
  <c r="Q6" i="36"/>
  <c r="O6" i="36"/>
  <c r="AL8" i="50"/>
  <c r="M8" i="61" s="1"/>
  <c r="AK8" i="50"/>
  <c r="L8" i="61" s="1"/>
  <c r="AJ8" i="50"/>
  <c r="G8" i="61" s="1"/>
  <c r="V202" i="68"/>
  <c r="V194" i="68"/>
  <c r="G19" i="49"/>
  <c r="G19" i="35"/>
  <c r="I8" i="54"/>
  <c r="I8" i="46"/>
  <c r="J3" i="46"/>
  <c r="J3" i="54"/>
  <c r="J4" i="60"/>
  <c r="J4" i="55"/>
  <c r="S22" i="60"/>
  <c r="R22" i="55"/>
  <c r="R17" i="57"/>
  <c r="R17" i="56"/>
  <c r="AA13" i="60"/>
  <c r="Y13" i="55"/>
  <c r="Z7" i="54"/>
  <c r="F7" i="33"/>
  <c r="Z23" i="49"/>
  <c r="F23" i="43"/>
  <c r="P23" i="43" s="1"/>
  <c r="Z7" i="62"/>
  <c r="Z7" i="48"/>
  <c r="F7" i="42"/>
  <c r="Z12" i="62"/>
  <c r="Z12" i="48"/>
  <c r="F12" i="42"/>
  <c r="E18" i="60"/>
  <c r="E18" i="55"/>
  <c r="E9" i="60"/>
  <c r="E9" i="55"/>
  <c r="H8" i="57"/>
  <c r="H8" i="56"/>
  <c r="L20" i="62"/>
  <c r="L20" i="48"/>
  <c r="L20" i="34"/>
  <c r="AC75" i="68"/>
  <c r="N10" i="60"/>
  <c r="N10" i="55"/>
  <c r="U24" i="57"/>
  <c r="U24" i="56"/>
  <c r="X21" i="60"/>
  <c r="W21" i="55"/>
  <c r="AA13" i="62"/>
  <c r="G13" i="42"/>
  <c r="AA13" i="48"/>
  <c r="AC12" i="60"/>
  <c r="AA12" i="55"/>
  <c r="AJ6" i="60"/>
  <c r="AH6" i="55"/>
  <c r="AH15" i="54"/>
  <c r="N15" i="33"/>
  <c r="AH23" i="60"/>
  <c r="AF23" i="55"/>
  <c r="AM14" i="59"/>
  <c r="AL14" i="59"/>
  <c r="AK14" i="59"/>
  <c r="AJ14" i="59"/>
  <c r="K3" i="67"/>
  <c r="J3" i="67"/>
  <c r="I3" i="67"/>
  <c r="E18" i="57"/>
  <c r="J18" i="57"/>
  <c r="BE20" i="32"/>
  <c r="E18" i="56" s="1"/>
  <c r="G9" i="54"/>
  <c r="G9" i="46"/>
  <c r="L11" i="54"/>
  <c r="L11" i="46"/>
  <c r="R5" i="49"/>
  <c r="H5" i="39"/>
  <c r="P4" i="49"/>
  <c r="F4" i="39"/>
  <c r="G16" i="39"/>
  <c r="Q16" i="49"/>
  <c r="Q11" i="62"/>
  <c r="Q11" i="48"/>
  <c r="G11" i="38"/>
  <c r="V11" i="54"/>
  <c r="L11" i="47"/>
  <c r="W17" i="62"/>
  <c r="W17" i="48"/>
  <c r="M17" i="38"/>
  <c r="AB23" i="54"/>
  <c r="H23" i="33"/>
  <c r="AG6" i="54"/>
  <c r="M6" i="33"/>
  <c r="AF15" i="62"/>
  <c r="AF15" i="48"/>
  <c r="L15" i="42"/>
  <c r="AF7" i="62"/>
  <c r="AF7" i="48"/>
  <c r="L7" i="42"/>
  <c r="I23" i="62"/>
  <c r="I23" i="34"/>
  <c r="I23" i="48"/>
  <c r="I24" i="62"/>
  <c r="I24" i="48"/>
  <c r="I24" i="34"/>
  <c r="R19" i="60"/>
  <c r="Q19" i="55"/>
  <c r="R10" i="60"/>
  <c r="Q10" i="55"/>
  <c r="F6" i="47"/>
  <c r="P6" i="54"/>
  <c r="S9" i="49"/>
  <c r="I9" i="39"/>
  <c r="AA24" i="54"/>
  <c r="G24" i="33"/>
  <c r="D258" i="68"/>
  <c r="E24" i="49"/>
  <c r="E24" i="35"/>
  <c r="AM13" i="58"/>
  <c r="AL13" i="58"/>
  <c r="AK13" i="58"/>
  <c r="AJ13" i="58"/>
  <c r="K3" i="62"/>
  <c r="K3" i="48"/>
  <c r="K3" i="34"/>
  <c r="H11" i="62"/>
  <c r="H11" i="48"/>
  <c r="H11" i="34"/>
  <c r="M9" i="62"/>
  <c r="M9" i="48"/>
  <c r="M9" i="34"/>
  <c r="O13" i="49"/>
  <c r="E13" i="39"/>
  <c r="S20" i="54"/>
  <c r="I20" i="47"/>
  <c r="T23" i="54"/>
  <c r="J23" i="47"/>
  <c r="T12" i="54"/>
  <c r="J12" i="47"/>
  <c r="AI23" i="62"/>
  <c r="AI23" i="48"/>
  <c r="O23" i="42"/>
  <c r="AK9" i="60"/>
  <c r="AI9" i="55"/>
  <c r="AG21" i="62"/>
  <c r="M21" i="42"/>
  <c r="AG21" i="48"/>
  <c r="I11" i="47"/>
  <c r="S11" i="54"/>
  <c r="AI12" i="54"/>
  <c r="O12" i="33"/>
  <c r="V16" i="62"/>
  <c r="V16" i="48"/>
  <c r="L16" i="38"/>
  <c r="AI18" i="62"/>
  <c r="AI18" i="48"/>
  <c r="O18" i="42"/>
  <c r="AG19" i="62"/>
  <c r="M19" i="42"/>
  <c r="AG19" i="48"/>
  <c r="F12" i="60"/>
  <c r="F12" i="55"/>
  <c r="O11" i="54"/>
  <c r="E11" i="47"/>
  <c r="J23" i="39"/>
  <c r="T23" i="49"/>
  <c r="Y21" i="60"/>
  <c r="X21" i="55"/>
  <c r="AA9" i="57"/>
  <c r="AA9" i="56"/>
  <c r="AD22" i="54"/>
  <c r="J22" i="33"/>
  <c r="AF11" i="57"/>
  <c r="AF11" i="56"/>
  <c r="J23" i="62"/>
  <c r="J23" i="48"/>
  <c r="J23" i="34"/>
  <c r="K23" i="57"/>
  <c r="K23" i="56"/>
  <c r="AJ22" i="50"/>
  <c r="G22" i="61" s="1"/>
  <c r="AK22" i="50"/>
  <c r="L22" i="61" s="1"/>
  <c r="AL22" i="50"/>
  <c r="M22" i="61" s="1"/>
  <c r="AJ7" i="50"/>
  <c r="G7" i="61" s="1"/>
  <c r="AL7" i="50"/>
  <c r="M7" i="61" s="1"/>
  <c r="AK7" i="50"/>
  <c r="L7" i="61" s="1"/>
  <c r="G6" i="49"/>
  <c r="G6" i="35"/>
  <c r="G4" i="62"/>
  <c r="G4" i="48"/>
  <c r="G4" i="34"/>
  <c r="J21" i="54"/>
  <c r="J21" i="46"/>
  <c r="AA15" i="60"/>
  <c r="Y15" i="55"/>
  <c r="AC24" i="62"/>
  <c r="AC24" i="48"/>
  <c r="I24" i="42"/>
  <c r="Z3" i="54"/>
  <c r="F3" i="33"/>
  <c r="AC183" i="68"/>
  <c r="Z11" i="62"/>
  <c r="Z11" i="48"/>
  <c r="F11" i="42"/>
  <c r="AA4" i="54"/>
  <c r="G4" i="33"/>
  <c r="D251" i="68"/>
  <c r="E22" i="54"/>
  <c r="E22" i="46"/>
  <c r="O75" i="68"/>
  <c r="N11" i="54"/>
  <c r="N11" i="46"/>
  <c r="S10" i="57"/>
  <c r="S10" i="56"/>
  <c r="AA14" i="62"/>
  <c r="G14" i="42"/>
  <c r="AA14" i="48"/>
  <c r="AA4" i="62"/>
  <c r="AA4" i="48"/>
  <c r="G4" i="42"/>
  <c r="Z7" i="57"/>
  <c r="Z7" i="56"/>
  <c r="AJ17" i="60"/>
  <c r="AH17" i="55"/>
  <c r="AH4" i="60"/>
  <c r="AF4" i="55"/>
  <c r="H15" i="54"/>
  <c r="H15" i="46"/>
  <c r="E11" i="57"/>
  <c r="J11" i="57"/>
  <c r="BE13" i="32"/>
  <c r="E11" i="56" s="1"/>
  <c r="G22" i="57"/>
  <c r="G22" i="56"/>
  <c r="G20" i="60"/>
  <c r="G20" i="55"/>
  <c r="G4" i="60"/>
  <c r="G4" i="55"/>
  <c r="L11" i="57"/>
  <c r="L11" i="56"/>
  <c r="L22" i="54"/>
  <c r="L22" i="46"/>
  <c r="P9" i="62"/>
  <c r="F9" i="38"/>
  <c r="P9" i="48"/>
  <c r="P15" i="62"/>
  <c r="P15" i="48"/>
  <c r="F15" i="38"/>
  <c r="Q24" i="49"/>
  <c r="G24" i="39"/>
  <c r="R3" i="54"/>
  <c r="H3" i="47"/>
  <c r="W8" i="62"/>
  <c r="W8" i="48"/>
  <c r="M8" i="38"/>
  <c r="V7" i="54"/>
  <c r="L7" i="47"/>
  <c r="AB22" i="57"/>
  <c r="AB22" i="56"/>
  <c r="Y24" i="62"/>
  <c r="Y24" i="48"/>
  <c r="E24" i="42"/>
  <c r="AF19" i="49"/>
  <c r="L19" i="43"/>
  <c r="R19" i="68"/>
  <c r="R11" i="68"/>
  <c r="S11" i="68" s="1"/>
  <c r="S12" i="68" s="1"/>
  <c r="S13" i="68" s="1"/>
  <c r="S14" i="68" s="1"/>
  <c r="S15" i="68" s="1"/>
  <c r="S16" i="68" s="1"/>
  <c r="S17" i="68" s="1"/>
  <c r="S18" i="68" s="1"/>
  <c r="I5" i="62"/>
  <c r="I5" i="48"/>
  <c r="I5" i="34"/>
  <c r="H22" i="60"/>
  <c r="H22" i="55"/>
  <c r="M20" i="57"/>
  <c r="M20" i="56"/>
  <c r="R15" i="60"/>
  <c r="Q15" i="55"/>
  <c r="AH7" i="62"/>
  <c r="AH7" i="48"/>
  <c r="N7" i="42"/>
  <c r="E21" i="49"/>
  <c r="E21" i="35"/>
  <c r="E14" i="49"/>
  <c r="E14" i="35"/>
  <c r="K23" i="62"/>
  <c r="K23" i="48"/>
  <c r="K23" i="34"/>
  <c r="H15" i="49"/>
  <c r="H15" i="35"/>
  <c r="D60" i="68"/>
  <c r="M23" i="62"/>
  <c r="M23" i="48"/>
  <c r="M23" i="34"/>
  <c r="D125" i="68"/>
  <c r="S3" i="54"/>
  <c r="I3" i="47"/>
  <c r="S15" i="60"/>
  <c r="R15" i="55"/>
  <c r="U8" i="60"/>
  <c r="T8" i="55"/>
  <c r="X19" i="60"/>
  <c r="W19" i="55"/>
  <c r="AI4" i="54"/>
  <c r="O4" i="33"/>
  <c r="AG3" i="62"/>
  <c r="M3" i="42"/>
  <c r="AG3" i="48"/>
  <c r="AG13" i="62"/>
  <c r="M13" i="42"/>
  <c r="AG13" i="48"/>
  <c r="H13" i="49"/>
  <c r="H13" i="35"/>
  <c r="S7" i="54"/>
  <c r="I7" i="47"/>
  <c r="J22" i="47"/>
  <c r="T22" i="54"/>
  <c r="D253" i="68"/>
  <c r="AD23" i="62"/>
  <c r="AD23" i="48"/>
  <c r="J23" i="42"/>
  <c r="AI7" i="60"/>
  <c r="AG7" i="55"/>
  <c r="AF4" i="62"/>
  <c r="AF4" i="48"/>
  <c r="L4" i="42"/>
  <c r="E16" i="62"/>
  <c r="E16" i="48"/>
  <c r="E16" i="34"/>
  <c r="K7" i="62"/>
  <c r="K7" i="48"/>
  <c r="K7" i="34"/>
  <c r="H10" i="62"/>
  <c r="H10" i="48"/>
  <c r="H10" i="34"/>
  <c r="O23" i="62"/>
  <c r="E23" i="38"/>
  <c r="O23" i="48"/>
  <c r="T4" i="60"/>
  <c r="S4" i="55"/>
  <c r="T11" i="54"/>
  <c r="J11" i="47"/>
  <c r="O7" i="54"/>
  <c r="E7" i="47"/>
  <c r="O12" i="54"/>
  <c r="E12" i="47"/>
  <c r="O15" i="40"/>
  <c r="Q15" i="40"/>
  <c r="Q6" i="40"/>
  <c r="O6" i="40"/>
  <c r="P3" i="57"/>
  <c r="P3" i="56"/>
  <c r="T12" i="57"/>
  <c r="T12" i="56"/>
  <c r="W10" i="62"/>
  <c r="W10" i="48"/>
  <c r="M10" i="38"/>
  <c r="T4" i="49"/>
  <c r="J4" i="39"/>
  <c r="P4" i="39" s="1"/>
  <c r="W20" i="62"/>
  <c r="W20" i="48"/>
  <c r="M20" i="38"/>
  <c r="AD7" i="54"/>
  <c r="J7" i="33"/>
  <c r="AF18" i="57"/>
  <c r="AF18" i="56"/>
  <c r="J22" i="49"/>
  <c r="J22" i="35"/>
  <c r="AJ19" i="50"/>
  <c r="G19" i="61" s="1"/>
  <c r="AL19" i="50"/>
  <c r="M19" i="61" s="1"/>
  <c r="AK19" i="50"/>
  <c r="L19" i="61" s="1"/>
  <c r="Q3" i="36"/>
  <c r="O3" i="36"/>
  <c r="G16" i="49"/>
  <c r="G16" i="35"/>
  <c r="G23" i="62"/>
  <c r="G23" i="48"/>
  <c r="G23" i="34"/>
  <c r="J14" i="60"/>
  <c r="J14" i="55"/>
  <c r="R23" i="57"/>
  <c r="R23" i="56"/>
  <c r="D121" i="68"/>
  <c r="U14" i="54"/>
  <c r="K14" i="47"/>
  <c r="Y12" i="54"/>
  <c r="E12" i="33"/>
  <c r="Z20" i="54"/>
  <c r="F20" i="33"/>
  <c r="Z4" i="49"/>
  <c r="F4" i="43"/>
  <c r="Z21" i="49"/>
  <c r="F21" i="43"/>
  <c r="AD14" i="62"/>
  <c r="AD14" i="48"/>
  <c r="J14" i="42"/>
  <c r="AE11" i="57"/>
  <c r="AE11" i="56"/>
  <c r="E12" i="54"/>
  <c r="E12" i="46"/>
  <c r="I10" i="60"/>
  <c r="I10" i="55"/>
  <c r="I17" i="57"/>
  <c r="I17" i="56"/>
  <c r="O55" i="68"/>
  <c r="L7" i="62"/>
  <c r="L7" i="48"/>
  <c r="L7" i="34"/>
  <c r="D96" i="68"/>
  <c r="N4" i="54"/>
  <c r="N4" i="46"/>
  <c r="U12" i="57"/>
  <c r="U12" i="56"/>
  <c r="AC18" i="60"/>
  <c r="AA18" i="55"/>
  <c r="AH16" i="54"/>
  <c r="N16" i="33"/>
  <c r="AH10" i="60"/>
  <c r="AF10" i="55"/>
  <c r="BD18" i="32"/>
  <c r="H31" i="68"/>
  <c r="G16" i="54"/>
  <c r="G16" i="46"/>
  <c r="L9" i="54"/>
  <c r="L9" i="46"/>
  <c r="S16" i="60"/>
  <c r="R16" i="55"/>
  <c r="P9" i="49"/>
  <c r="F9" i="39"/>
  <c r="O11" i="57"/>
  <c r="O11" i="56"/>
  <c r="Q13" i="62"/>
  <c r="Q13" i="48"/>
  <c r="G13" i="38"/>
  <c r="V23" i="54"/>
  <c r="L23" i="47"/>
  <c r="AB6" i="57"/>
  <c r="AB6" i="56"/>
  <c r="V179" i="68"/>
  <c r="AI15" i="60"/>
  <c r="AG15" i="55"/>
  <c r="L5" i="43"/>
  <c r="AF5" i="49"/>
  <c r="AF18" i="49"/>
  <c r="L18" i="43"/>
  <c r="I9" i="35"/>
  <c r="I9" i="49"/>
  <c r="I12" i="62"/>
  <c r="I12" i="48"/>
  <c r="I12" i="34"/>
  <c r="D97" i="68"/>
  <c r="R9" i="60"/>
  <c r="Q9" i="55"/>
  <c r="P10" i="54"/>
  <c r="F10" i="47"/>
  <c r="S21" i="62"/>
  <c r="S21" i="48"/>
  <c r="I21" i="38"/>
  <c r="X12" i="57"/>
  <c r="X12" i="56"/>
  <c r="W22" i="57"/>
  <c r="W22" i="56"/>
  <c r="AH24" i="49"/>
  <c r="N24" i="43"/>
  <c r="E18" i="49"/>
  <c r="E18" i="35"/>
  <c r="E7" i="35"/>
  <c r="E7" i="49"/>
  <c r="F7" i="54"/>
  <c r="F7" i="46"/>
  <c r="K12" i="62"/>
  <c r="K12" i="48"/>
  <c r="K12" i="34"/>
  <c r="H22" i="62"/>
  <c r="H22" i="48"/>
  <c r="H22" i="34"/>
  <c r="Q24" i="57"/>
  <c r="Q24" i="56"/>
  <c r="O10" i="62"/>
  <c r="E10" i="38"/>
  <c r="O10" i="48"/>
  <c r="T22" i="60"/>
  <c r="S22" i="55"/>
  <c r="S14" i="60"/>
  <c r="R14" i="55"/>
  <c r="T3" i="54"/>
  <c r="J3" i="47"/>
  <c r="Y7" i="62"/>
  <c r="Y7" i="48"/>
  <c r="E7" i="42"/>
  <c r="AI7" i="62"/>
  <c r="AI7" i="48"/>
  <c r="O7" i="42"/>
  <c r="AK19" i="60"/>
  <c r="AI19" i="55"/>
  <c r="AK23" i="60"/>
  <c r="AI23" i="55"/>
  <c r="AG5" i="49"/>
  <c r="M5" i="43"/>
  <c r="D239" i="68"/>
  <c r="Q9" i="62"/>
  <c r="Q9" i="48"/>
  <c r="G9" i="38"/>
  <c r="AH18" i="62"/>
  <c r="AH18" i="48"/>
  <c r="N18" i="42"/>
  <c r="H5" i="62"/>
  <c r="H5" i="48"/>
  <c r="H5" i="34"/>
  <c r="M11" i="62"/>
  <c r="M11" i="48"/>
  <c r="M11" i="34"/>
  <c r="T19" i="60"/>
  <c r="S19" i="55"/>
  <c r="AI3" i="60"/>
  <c r="AG3" i="55"/>
  <c r="Q4" i="54"/>
  <c r="G4" i="47"/>
  <c r="E17" i="62"/>
  <c r="E17" i="48"/>
  <c r="E17" i="34"/>
  <c r="T16" i="60"/>
  <c r="S16" i="55"/>
  <c r="U19" i="60"/>
  <c r="T19" i="55"/>
  <c r="V20" i="62"/>
  <c r="V20" i="48"/>
  <c r="L20" i="38"/>
  <c r="AK10" i="60"/>
  <c r="AI10" i="55"/>
  <c r="K5" i="60"/>
  <c r="K5" i="55"/>
  <c r="O4" i="54"/>
  <c r="E4" i="47"/>
  <c r="M10" i="54"/>
  <c r="M10" i="46"/>
  <c r="Q12" i="40"/>
  <c r="O12" i="40"/>
  <c r="O3" i="40"/>
  <c r="Q3" i="40"/>
  <c r="D149" i="68"/>
  <c r="T24" i="62"/>
  <c r="T24" i="48"/>
  <c r="J24" i="38"/>
  <c r="T21" i="49"/>
  <c r="J21" i="39"/>
  <c r="P21" i="39" s="1"/>
  <c r="X17" i="62"/>
  <c r="X17" i="48"/>
  <c r="N17" i="38"/>
  <c r="X12" i="62"/>
  <c r="X12" i="48"/>
  <c r="N12" i="38"/>
  <c r="AA6" i="57"/>
  <c r="AA6" i="56"/>
  <c r="AD8" i="54"/>
  <c r="J8" i="33"/>
  <c r="AE5" i="54"/>
  <c r="K5" i="33"/>
  <c r="AF3" i="57"/>
  <c r="AF3" i="56"/>
  <c r="J5" i="49"/>
  <c r="J5" i="35"/>
  <c r="J6" i="62"/>
  <c r="J6" i="48"/>
  <c r="J6" i="34"/>
  <c r="K3" i="57"/>
  <c r="K3" i="56"/>
  <c r="J18" i="67"/>
  <c r="I18" i="67"/>
  <c r="K18" i="67"/>
  <c r="AL20" i="63"/>
  <c r="AK20" i="63"/>
  <c r="AJ20" i="63"/>
  <c r="G8" i="49"/>
  <c r="G8" i="35"/>
  <c r="G3" i="62"/>
  <c r="G3" i="48"/>
  <c r="G3" i="34"/>
  <c r="J24" i="54"/>
  <c r="J24" i="46"/>
  <c r="J11" i="60"/>
  <c r="J11" i="55"/>
  <c r="P13" i="40"/>
  <c r="AA20" i="60"/>
  <c r="Y20" i="55"/>
  <c r="AA5" i="60"/>
  <c r="Y5" i="55"/>
  <c r="AB5" i="60"/>
  <c r="Z5" i="55"/>
  <c r="AE4" i="62"/>
  <c r="AE4" i="48"/>
  <c r="K4" i="42"/>
  <c r="AD7" i="60"/>
  <c r="AB7" i="55"/>
  <c r="AE3" i="57"/>
  <c r="AE3" i="56"/>
  <c r="E8" i="54"/>
  <c r="E8" i="46"/>
  <c r="L17" i="49"/>
  <c r="L17" i="35"/>
  <c r="N24" i="54"/>
  <c r="N24" i="46"/>
  <c r="Y19" i="49"/>
  <c r="E19" i="43"/>
  <c r="Z13" i="57"/>
  <c r="Z13" i="56"/>
  <c r="AH18" i="54"/>
  <c r="N18" i="33"/>
  <c r="AH9" i="60"/>
  <c r="AF9" i="55"/>
  <c r="F6" i="62"/>
  <c r="F6" i="48"/>
  <c r="F6" i="34"/>
  <c r="G18" i="57"/>
  <c r="G18" i="56"/>
  <c r="AC39" i="68"/>
  <c r="G8" i="54"/>
  <c r="G8" i="46"/>
  <c r="D55" i="68"/>
  <c r="L21" i="60"/>
  <c r="L21" i="55"/>
  <c r="L4" i="54"/>
  <c r="L4" i="46"/>
  <c r="P6" i="49"/>
  <c r="F6" i="39"/>
  <c r="O24" i="57"/>
  <c r="O24" i="56"/>
  <c r="O3" i="57"/>
  <c r="O3" i="56"/>
  <c r="G7" i="39"/>
  <c r="Q7" i="49"/>
  <c r="D228" i="68"/>
  <c r="AG8" i="54"/>
  <c r="M8" i="33"/>
  <c r="R23" i="60"/>
  <c r="Q23" i="55"/>
  <c r="V12" i="60"/>
  <c r="U12" i="55"/>
  <c r="AH12" i="49"/>
  <c r="N12" i="43"/>
  <c r="AM23" i="58"/>
  <c r="AL23" i="58"/>
  <c r="AK23" i="58"/>
  <c r="AJ23" i="58"/>
  <c r="K24" i="62"/>
  <c r="K24" i="48"/>
  <c r="K24" i="34"/>
  <c r="H103" i="68"/>
  <c r="U21" i="60"/>
  <c r="T21" i="55"/>
  <c r="L14" i="43"/>
  <c r="AF14" i="49"/>
  <c r="W3" i="54"/>
  <c r="M3" i="47"/>
  <c r="E6" i="62"/>
  <c r="E6" i="48"/>
  <c r="E6" i="34"/>
  <c r="M19" i="62"/>
  <c r="M19" i="48"/>
  <c r="M19" i="34"/>
  <c r="S15" i="54"/>
  <c r="I15" i="47"/>
  <c r="AI9" i="62"/>
  <c r="AI9" i="48"/>
  <c r="O9" i="42"/>
  <c r="AI5" i="54"/>
  <c r="O5" i="33"/>
  <c r="P16" i="43"/>
  <c r="X7" i="60"/>
  <c r="Q18" i="43" l="1"/>
  <c r="P18" i="35"/>
  <c r="P16" i="39"/>
  <c r="Q19" i="43"/>
  <c r="Q24" i="43"/>
  <c r="Q14" i="43"/>
  <c r="P21" i="35"/>
  <c r="P3" i="35"/>
  <c r="Q7" i="43"/>
  <c r="P12" i="43"/>
  <c r="O6" i="39"/>
  <c r="P6" i="34"/>
  <c r="O11" i="39"/>
  <c r="P14" i="39"/>
  <c r="Q15" i="43"/>
  <c r="P22" i="39"/>
  <c r="R21" i="43"/>
  <c r="P11" i="39"/>
  <c r="P4" i="43"/>
  <c r="O3" i="39"/>
  <c r="Q3" i="43"/>
  <c r="P5" i="43"/>
  <c r="Q4" i="43"/>
  <c r="P10" i="43"/>
  <c r="O4" i="35"/>
  <c r="Q6" i="42"/>
  <c r="P5" i="35"/>
  <c r="Q8" i="43"/>
  <c r="P8" i="35"/>
  <c r="P21" i="46"/>
  <c r="P9" i="42"/>
  <c r="P10" i="35"/>
  <c r="Q9" i="33"/>
  <c r="P4" i="35"/>
  <c r="P23" i="35"/>
  <c r="P13" i="35"/>
  <c r="P24" i="43"/>
  <c r="O8" i="39"/>
  <c r="P3" i="38"/>
  <c r="P5" i="42"/>
  <c r="Q22" i="39"/>
  <c r="R16" i="43"/>
  <c r="AN8" i="58"/>
  <c r="AN3" i="59"/>
  <c r="O5" i="35"/>
  <c r="Q18" i="42"/>
  <c r="Q10" i="43"/>
  <c r="R6" i="43"/>
  <c r="P14" i="43"/>
  <c r="Q18" i="39"/>
  <c r="P14" i="42"/>
  <c r="P6" i="43"/>
  <c r="P12" i="47"/>
  <c r="O18" i="39"/>
  <c r="Q16" i="43"/>
  <c r="R13" i="43"/>
  <c r="Q24" i="42"/>
  <c r="Q17" i="33"/>
  <c r="P3" i="43"/>
  <c r="Q6" i="43"/>
  <c r="R11" i="43"/>
  <c r="Q12" i="43"/>
  <c r="R11" i="42"/>
  <c r="R10" i="43"/>
  <c r="P19" i="42"/>
  <c r="P15" i="47"/>
  <c r="Q21" i="43"/>
  <c r="R7" i="43"/>
  <c r="Q14" i="42"/>
  <c r="P17" i="42"/>
  <c r="P23" i="42"/>
  <c r="P20" i="35"/>
  <c r="Q12" i="42"/>
  <c r="Q20" i="42"/>
  <c r="Q9" i="43"/>
  <c r="P16" i="42"/>
  <c r="Q15" i="39"/>
  <c r="Q16" i="42"/>
  <c r="R17" i="43"/>
  <c r="O10" i="39"/>
  <c r="P6" i="42"/>
  <c r="Q17" i="43"/>
  <c r="Q7" i="33"/>
  <c r="Q21" i="42"/>
  <c r="R20" i="43"/>
  <c r="O18" i="60"/>
  <c r="P22" i="42"/>
  <c r="O15" i="39"/>
  <c r="Q11" i="39"/>
  <c r="P24" i="38"/>
  <c r="P22" i="35"/>
  <c r="O13" i="60"/>
  <c r="P15" i="35"/>
  <c r="AN3" i="58"/>
  <c r="Q17" i="39"/>
  <c r="AN6" i="58"/>
  <c r="AL20" i="60"/>
  <c r="P23" i="39"/>
  <c r="R9" i="43"/>
  <c r="AN12" i="58"/>
  <c r="AN8" i="59"/>
  <c r="R15" i="43"/>
  <c r="O9" i="60"/>
  <c r="P18" i="46"/>
  <c r="E12" i="68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E227" i="68" s="1"/>
  <c r="E228" i="68" s="1"/>
  <c r="E229" i="68" s="1"/>
  <c r="E230" i="68" s="1"/>
  <c r="E231" i="68" s="1"/>
  <c r="E232" i="68" s="1"/>
  <c r="E233" i="68" s="1"/>
  <c r="E234" i="68" s="1"/>
  <c r="E235" i="68" s="1"/>
  <c r="E236" i="68" s="1"/>
  <c r="E237" i="68" s="1"/>
  <c r="E238" i="68" s="1"/>
  <c r="E239" i="68" s="1"/>
  <c r="E240" i="68" s="1"/>
  <c r="E241" i="68" s="1"/>
  <c r="E242" i="68" s="1"/>
  <c r="E243" i="68" s="1"/>
  <c r="E244" i="68" s="1"/>
  <c r="E245" i="68" s="1"/>
  <c r="E246" i="68" s="1"/>
  <c r="E247" i="68" s="1"/>
  <c r="E248" i="68" s="1"/>
  <c r="E249" i="68" s="1"/>
  <c r="E250" i="68" s="1"/>
  <c r="E251" i="68" s="1"/>
  <c r="E252" i="68" s="1"/>
  <c r="E253" i="68" s="1"/>
  <c r="E254" i="68" s="1"/>
  <c r="E255" i="68" s="1"/>
  <c r="E256" i="68" s="1"/>
  <c r="E257" i="68" s="1"/>
  <c r="E258" i="68" s="1"/>
  <c r="AN7" i="59"/>
  <c r="P11" i="43"/>
  <c r="P9" i="35"/>
  <c r="P11" i="35"/>
  <c r="AN23" i="58"/>
  <c r="R16" i="42"/>
  <c r="Q17" i="42"/>
  <c r="AN4" i="59"/>
  <c r="AN7" i="58"/>
  <c r="R17" i="42"/>
  <c r="Q8" i="42"/>
  <c r="P23" i="46"/>
  <c r="P19" i="47"/>
  <c r="R23" i="43"/>
  <c r="AN9" i="58"/>
  <c r="AN14" i="58"/>
  <c r="Q11" i="42"/>
  <c r="AN19" i="58"/>
  <c r="AN15" i="59"/>
  <c r="AN15" i="58"/>
  <c r="AN6" i="59"/>
  <c r="O20" i="35"/>
  <c r="AN23" i="59"/>
  <c r="AN16" i="58"/>
  <c r="G29" i="36"/>
  <c r="AN19" i="59"/>
  <c r="Q23" i="42"/>
  <c r="O4" i="39"/>
  <c r="Z5" i="60"/>
  <c r="AN18" i="58"/>
  <c r="AN22" i="58"/>
  <c r="AN13" i="58"/>
  <c r="AN18" i="59"/>
  <c r="AN22" i="59"/>
  <c r="AL7" i="56"/>
  <c r="AN5" i="58"/>
  <c r="P3" i="47"/>
  <c r="Q19" i="39"/>
  <c r="AN11" i="58"/>
  <c r="AN12" i="59"/>
  <c r="P11" i="34"/>
  <c r="AN17" i="58"/>
  <c r="AN24" i="59"/>
  <c r="AN13" i="59"/>
  <c r="Q4" i="42"/>
  <c r="P24" i="46"/>
  <c r="AL20" i="49"/>
  <c r="K20" i="61" s="1"/>
  <c r="AN21" i="58"/>
  <c r="AN21" i="59"/>
  <c r="AN20" i="58"/>
  <c r="AN20" i="59"/>
  <c r="R13" i="42"/>
  <c r="AN24" i="58"/>
  <c r="P5" i="34"/>
  <c r="R23" i="42"/>
  <c r="AL4" i="60"/>
  <c r="P10" i="34"/>
  <c r="AL23" i="55"/>
  <c r="Q10" i="46"/>
  <c r="G29" i="40"/>
  <c r="P9" i="47"/>
  <c r="Q22" i="42"/>
  <c r="AN5" i="59"/>
  <c r="Q20" i="39"/>
  <c r="AN4" i="58"/>
  <c r="AN9" i="59"/>
  <c r="AN11" i="59"/>
  <c r="P12" i="34"/>
  <c r="R12" i="43"/>
  <c r="Q23" i="39"/>
  <c r="AK4" i="49"/>
  <c r="J4" i="61" s="1"/>
  <c r="O24" i="39"/>
  <c r="R15" i="42"/>
  <c r="Q16" i="39"/>
  <c r="AJ7" i="57"/>
  <c r="P26" i="36"/>
  <c r="Q13" i="42"/>
  <c r="Q8" i="33"/>
  <c r="Q16" i="33"/>
  <c r="Z17" i="60"/>
  <c r="R8" i="43"/>
  <c r="AJ7" i="56"/>
  <c r="R6" i="42"/>
  <c r="AJ5" i="49"/>
  <c r="F5" i="61" s="1"/>
  <c r="P22" i="47"/>
  <c r="AJ20" i="49"/>
  <c r="F20" i="61" s="1"/>
  <c r="AN14" i="59"/>
  <c r="P19" i="35"/>
  <c r="Q21" i="39"/>
  <c r="Z8" i="60"/>
  <c r="Q13" i="43"/>
  <c r="Q5" i="42"/>
  <c r="Q10" i="39"/>
  <c r="O5" i="39"/>
  <c r="AN16" i="59"/>
  <c r="AN17" i="59"/>
  <c r="Q5" i="43"/>
  <c r="P12" i="35"/>
  <c r="Z13" i="60"/>
  <c r="Z11" i="60"/>
  <c r="R20" i="42"/>
  <c r="Q24" i="35"/>
  <c r="O24" i="35"/>
  <c r="Q12" i="34"/>
  <c r="O12" i="34"/>
  <c r="AL14" i="62"/>
  <c r="AK14" i="62"/>
  <c r="AJ14" i="62"/>
  <c r="G28" i="40"/>
  <c r="G25" i="40"/>
  <c r="O28" i="40"/>
  <c r="O25" i="40"/>
  <c r="Q18" i="35"/>
  <c r="O18" i="35"/>
  <c r="P12" i="33"/>
  <c r="R12" i="33"/>
  <c r="O28" i="36"/>
  <c r="O25" i="36"/>
  <c r="G25" i="36"/>
  <c r="G28" i="36"/>
  <c r="Q12" i="47"/>
  <c r="O12" i="47"/>
  <c r="AL16" i="48"/>
  <c r="AK16" i="48"/>
  <c r="AJ16" i="48"/>
  <c r="E16" i="61" s="1"/>
  <c r="AM16" i="48"/>
  <c r="AL11" i="57"/>
  <c r="AK11" i="57"/>
  <c r="AJ11" i="57"/>
  <c r="AL18" i="56"/>
  <c r="AK18" i="56"/>
  <c r="AJ18" i="56"/>
  <c r="P3" i="46"/>
  <c r="P15" i="38"/>
  <c r="AL5" i="62"/>
  <c r="AK5" i="62"/>
  <c r="AJ5" i="62"/>
  <c r="AJ17" i="56"/>
  <c r="AK17" i="56"/>
  <c r="AL17" i="56"/>
  <c r="O19" i="39"/>
  <c r="AM3" i="54"/>
  <c r="AL3" i="54"/>
  <c r="AK3" i="54"/>
  <c r="AJ3" i="54"/>
  <c r="I3" i="61" s="1"/>
  <c r="AN3" i="54"/>
  <c r="O22" i="47"/>
  <c r="Q22" i="47"/>
  <c r="AL14" i="48"/>
  <c r="AK14" i="48"/>
  <c r="AJ14" i="48"/>
  <c r="E14" i="61" s="1"/>
  <c r="AM14" i="48"/>
  <c r="AL18" i="60"/>
  <c r="Q5" i="35"/>
  <c r="P21" i="38"/>
  <c r="P11" i="46"/>
  <c r="O11" i="60"/>
  <c r="P22" i="46"/>
  <c r="AL13" i="48"/>
  <c r="AK13" i="48"/>
  <c r="AJ13" i="48"/>
  <c r="E13" i="61" s="1"/>
  <c r="AM13" i="48"/>
  <c r="I15" i="68"/>
  <c r="I16" i="68" s="1"/>
  <c r="I17" i="68" s="1"/>
  <c r="I18" i="68" s="1"/>
  <c r="I19" i="68" s="1"/>
  <c r="I20" i="68" s="1"/>
  <c r="I21" i="68" s="1"/>
  <c r="I22" i="68" s="1"/>
  <c r="I23" i="68" s="1"/>
  <c r="I24" i="68" s="1"/>
  <c r="I25" i="68" s="1"/>
  <c r="I26" i="68" s="1"/>
  <c r="I27" i="68" s="1"/>
  <c r="I28" i="68" s="1"/>
  <c r="I29" i="68" s="1"/>
  <c r="I30" i="68" s="1"/>
  <c r="I31" i="68" s="1"/>
  <c r="I32" i="68" s="1"/>
  <c r="I33" i="68" s="1"/>
  <c r="I34" i="68" s="1"/>
  <c r="I35" i="68" s="1"/>
  <c r="I36" i="68" s="1"/>
  <c r="I37" i="68" s="1"/>
  <c r="I38" i="68" s="1"/>
  <c r="I39" i="68" s="1"/>
  <c r="I40" i="68" s="1"/>
  <c r="I41" i="68" s="1"/>
  <c r="I42" i="68" s="1"/>
  <c r="I43" i="68" s="1"/>
  <c r="I44" i="68" s="1"/>
  <c r="I45" i="68" s="1"/>
  <c r="I46" i="68" s="1"/>
  <c r="I47" i="68" s="1"/>
  <c r="I48" i="68" s="1"/>
  <c r="I49" i="68" s="1"/>
  <c r="I50" i="68" s="1"/>
  <c r="I51" i="68" s="1"/>
  <c r="I52" i="68" s="1"/>
  <c r="I53" i="68" s="1"/>
  <c r="I54" i="68" s="1"/>
  <c r="I55" i="68" s="1"/>
  <c r="I56" i="68" s="1"/>
  <c r="I57" i="68" s="1"/>
  <c r="I58" i="68" s="1"/>
  <c r="I59" i="68" s="1"/>
  <c r="I60" i="68" s="1"/>
  <c r="I61" i="68" s="1"/>
  <c r="I62" i="68" s="1"/>
  <c r="I63" i="68" s="1"/>
  <c r="I64" i="68" s="1"/>
  <c r="I65" i="68" s="1"/>
  <c r="I66" i="68" s="1"/>
  <c r="I67" i="68" s="1"/>
  <c r="I68" i="68" s="1"/>
  <c r="I69" i="68" s="1"/>
  <c r="I70" i="68" s="1"/>
  <c r="I71" i="68" s="1"/>
  <c r="I72" i="68" s="1"/>
  <c r="I73" i="68" s="1"/>
  <c r="I74" i="68" s="1"/>
  <c r="I75" i="68" s="1"/>
  <c r="I76" i="68" s="1"/>
  <c r="I77" i="68" s="1"/>
  <c r="I78" i="68" s="1"/>
  <c r="I79" i="68" s="1"/>
  <c r="I80" i="68" s="1"/>
  <c r="I81" i="68" s="1"/>
  <c r="I82" i="68" s="1"/>
  <c r="I83" i="68" s="1"/>
  <c r="I84" i="68" s="1"/>
  <c r="I85" i="68" s="1"/>
  <c r="I86" i="68" s="1"/>
  <c r="I87" i="68" s="1"/>
  <c r="I88" i="68" s="1"/>
  <c r="I89" i="68" s="1"/>
  <c r="I90" i="68" s="1"/>
  <c r="I91" i="68" s="1"/>
  <c r="I92" i="68" s="1"/>
  <c r="I93" i="68" s="1"/>
  <c r="I94" i="68" s="1"/>
  <c r="I95" i="68" s="1"/>
  <c r="I96" i="68" s="1"/>
  <c r="I97" i="68" s="1"/>
  <c r="I98" i="68" s="1"/>
  <c r="I99" i="68" s="1"/>
  <c r="I100" i="68" s="1"/>
  <c r="I101" i="68" s="1"/>
  <c r="I102" i="68" s="1"/>
  <c r="I103" i="68" s="1"/>
  <c r="I104" i="68" s="1"/>
  <c r="I105" i="68" s="1"/>
  <c r="I106" i="68" s="1"/>
  <c r="I107" i="68" s="1"/>
  <c r="I108" i="68" s="1"/>
  <c r="I109" i="68" s="1"/>
  <c r="I110" i="68" s="1"/>
  <c r="I111" i="68" s="1"/>
  <c r="I112" i="68" s="1"/>
  <c r="I113" i="68" s="1"/>
  <c r="I114" i="68" s="1"/>
  <c r="I115" i="68" s="1"/>
  <c r="I116" i="68" s="1"/>
  <c r="I117" i="68" s="1"/>
  <c r="I118" i="68" s="1"/>
  <c r="I119" i="68" s="1"/>
  <c r="I120" i="68" s="1"/>
  <c r="I121" i="68" s="1"/>
  <c r="I122" i="68" s="1"/>
  <c r="I123" i="68" s="1"/>
  <c r="I124" i="68" s="1"/>
  <c r="I125" i="68" s="1"/>
  <c r="I126" i="68" s="1"/>
  <c r="I127" i="68" s="1"/>
  <c r="I128" i="68" s="1"/>
  <c r="I129" i="68" s="1"/>
  <c r="I130" i="68" s="1"/>
  <c r="I131" i="68" s="1"/>
  <c r="I132" i="68" s="1"/>
  <c r="I133" i="68" s="1"/>
  <c r="I134" i="68" s="1"/>
  <c r="I135" i="68" s="1"/>
  <c r="I136" i="68" s="1"/>
  <c r="I137" i="68" s="1"/>
  <c r="I138" i="68" s="1"/>
  <c r="I139" i="68" s="1"/>
  <c r="I140" i="68" s="1"/>
  <c r="I141" i="68" s="1"/>
  <c r="I142" i="68" s="1"/>
  <c r="I143" i="68" s="1"/>
  <c r="I144" i="68" s="1"/>
  <c r="I145" i="68" s="1"/>
  <c r="I146" i="68" s="1"/>
  <c r="I147" i="68" s="1"/>
  <c r="I148" i="68" s="1"/>
  <c r="I149" i="68" s="1"/>
  <c r="I150" i="68" s="1"/>
  <c r="I151" i="68" s="1"/>
  <c r="I152" i="68" s="1"/>
  <c r="I153" i="68" s="1"/>
  <c r="I154" i="68" s="1"/>
  <c r="I155" i="68" s="1"/>
  <c r="I156" i="68" s="1"/>
  <c r="I157" i="68" s="1"/>
  <c r="I158" i="68" s="1"/>
  <c r="I159" i="68" s="1"/>
  <c r="I160" i="68" s="1"/>
  <c r="I161" i="68" s="1"/>
  <c r="I162" i="68" s="1"/>
  <c r="I163" i="68" s="1"/>
  <c r="I164" i="68" s="1"/>
  <c r="I165" i="68" s="1"/>
  <c r="I166" i="68" s="1"/>
  <c r="I167" i="68" s="1"/>
  <c r="I168" i="68" s="1"/>
  <c r="I169" i="68" s="1"/>
  <c r="I170" i="68" s="1"/>
  <c r="I171" i="68" s="1"/>
  <c r="I172" i="68" s="1"/>
  <c r="I173" i="68" s="1"/>
  <c r="I174" i="68" s="1"/>
  <c r="I175" i="68" s="1"/>
  <c r="I176" i="68" s="1"/>
  <c r="I177" i="68" s="1"/>
  <c r="I178" i="68" s="1"/>
  <c r="I179" i="68" s="1"/>
  <c r="I180" i="68" s="1"/>
  <c r="I181" i="68" s="1"/>
  <c r="I182" i="68" s="1"/>
  <c r="I183" i="68" s="1"/>
  <c r="I184" i="68" s="1"/>
  <c r="I185" i="68" s="1"/>
  <c r="I186" i="68" s="1"/>
  <c r="I187" i="68" s="1"/>
  <c r="I188" i="68" s="1"/>
  <c r="I189" i="68" s="1"/>
  <c r="I190" i="68" s="1"/>
  <c r="I191" i="68" s="1"/>
  <c r="I192" i="68" s="1"/>
  <c r="I193" i="68" s="1"/>
  <c r="I194" i="68" s="1"/>
  <c r="I195" i="68" s="1"/>
  <c r="I196" i="68" s="1"/>
  <c r="I197" i="68" s="1"/>
  <c r="I198" i="68" s="1"/>
  <c r="I199" i="68" s="1"/>
  <c r="I200" i="68" s="1"/>
  <c r="I201" i="68" s="1"/>
  <c r="I202" i="68" s="1"/>
  <c r="I203" i="68" s="1"/>
  <c r="I204" i="68" s="1"/>
  <c r="I205" i="68" s="1"/>
  <c r="I206" i="68" s="1"/>
  <c r="I207" i="68" s="1"/>
  <c r="I208" i="68" s="1"/>
  <c r="I209" i="68" s="1"/>
  <c r="I210" i="68" s="1"/>
  <c r="I211" i="68" s="1"/>
  <c r="I212" i="68" s="1"/>
  <c r="I213" i="68" s="1"/>
  <c r="I214" i="68" s="1"/>
  <c r="I215" i="68" s="1"/>
  <c r="I216" i="68" s="1"/>
  <c r="I217" i="68" s="1"/>
  <c r="I218" i="68" s="1"/>
  <c r="I219" i="68" s="1"/>
  <c r="I220" i="68" s="1"/>
  <c r="I221" i="68" s="1"/>
  <c r="I222" i="68" s="1"/>
  <c r="I223" i="68" s="1"/>
  <c r="I224" i="68" s="1"/>
  <c r="I225" i="68" s="1"/>
  <c r="I226" i="68" s="1"/>
  <c r="I227" i="68" s="1"/>
  <c r="I228" i="68" s="1"/>
  <c r="I229" i="68" s="1"/>
  <c r="I230" i="68" s="1"/>
  <c r="I231" i="68" s="1"/>
  <c r="I232" i="68" s="1"/>
  <c r="I233" i="68" s="1"/>
  <c r="I234" i="68" s="1"/>
  <c r="I235" i="68" s="1"/>
  <c r="I236" i="68" s="1"/>
  <c r="I237" i="68" s="1"/>
  <c r="I238" i="68" s="1"/>
  <c r="I239" i="68" s="1"/>
  <c r="I240" i="68" s="1"/>
  <c r="I241" i="68" s="1"/>
  <c r="I242" i="68" s="1"/>
  <c r="I243" i="68" s="1"/>
  <c r="I244" i="68" s="1"/>
  <c r="I245" i="68" s="1"/>
  <c r="I246" i="68" s="1"/>
  <c r="I247" i="68" s="1"/>
  <c r="I248" i="68" s="1"/>
  <c r="I249" i="68" s="1"/>
  <c r="I250" i="68" s="1"/>
  <c r="I251" i="68" s="1"/>
  <c r="I252" i="68" s="1"/>
  <c r="I253" i="68" s="1"/>
  <c r="I254" i="68" s="1"/>
  <c r="I255" i="68" s="1"/>
  <c r="I256" i="68" s="1"/>
  <c r="I257" i="68" s="1"/>
  <c r="I258" i="68" s="1"/>
  <c r="AM6" i="54"/>
  <c r="AL6" i="54"/>
  <c r="AK6" i="54"/>
  <c r="AJ6" i="54"/>
  <c r="I6" i="61" s="1"/>
  <c r="AN6" i="54"/>
  <c r="AL11" i="62"/>
  <c r="AK11" i="62"/>
  <c r="AJ11" i="62"/>
  <c r="AK7" i="56"/>
  <c r="Q13" i="33"/>
  <c r="Q11" i="33"/>
  <c r="R4" i="43"/>
  <c r="P13" i="42"/>
  <c r="R5" i="43"/>
  <c r="R21" i="42"/>
  <c r="P21" i="42"/>
  <c r="P8" i="38"/>
  <c r="Q5" i="47"/>
  <c r="O5" i="47"/>
  <c r="P21" i="43"/>
  <c r="AL4" i="49"/>
  <c r="K4" i="61" s="1"/>
  <c r="P4" i="47"/>
  <c r="O17" i="39"/>
  <c r="AK7" i="62"/>
  <c r="AJ7" i="62"/>
  <c r="AL7" i="62"/>
  <c r="AK20" i="57"/>
  <c r="AJ20" i="57"/>
  <c r="AL20" i="57"/>
  <c r="P13" i="34"/>
  <c r="Q3" i="39"/>
  <c r="AK8" i="48"/>
  <c r="AJ8" i="48"/>
  <c r="E8" i="61" s="1"/>
  <c r="AM8" i="48"/>
  <c r="AL8" i="48"/>
  <c r="AN17" i="54"/>
  <c r="AM17" i="54"/>
  <c r="AL17" i="54"/>
  <c r="AK17" i="54"/>
  <c r="AJ17" i="54"/>
  <c r="I17" i="61" s="1"/>
  <c r="R9" i="42"/>
  <c r="AL17" i="60"/>
  <c r="P9" i="46"/>
  <c r="P3" i="34"/>
  <c r="Q24" i="38"/>
  <c r="O24" i="38"/>
  <c r="P29" i="36"/>
  <c r="P6" i="35"/>
  <c r="AJ11" i="49"/>
  <c r="F11" i="61" s="1"/>
  <c r="AL11" i="49"/>
  <c r="K11" i="61" s="1"/>
  <c r="AK11" i="49"/>
  <c r="J11" i="61" s="1"/>
  <c r="O23" i="46"/>
  <c r="Q23" i="46"/>
  <c r="R6" i="33"/>
  <c r="P6" i="33"/>
  <c r="Q7" i="39"/>
  <c r="O7" i="39"/>
  <c r="AL4" i="56"/>
  <c r="AK4" i="56"/>
  <c r="AJ4" i="56"/>
  <c r="AL19" i="55"/>
  <c r="AK19" i="55"/>
  <c r="AJ19" i="55"/>
  <c r="R16" i="33"/>
  <c r="P16" i="33"/>
  <c r="O15" i="60"/>
  <c r="P24" i="34"/>
  <c r="AK22" i="62"/>
  <c r="AJ22" i="62"/>
  <c r="AL22" i="62"/>
  <c r="AL19" i="56"/>
  <c r="AK19" i="56"/>
  <c r="AJ19" i="56"/>
  <c r="Q21" i="46"/>
  <c r="O21" i="46"/>
  <c r="Q3" i="47"/>
  <c r="O3" i="47"/>
  <c r="AL15" i="48"/>
  <c r="AK15" i="48"/>
  <c r="AJ15" i="48"/>
  <c r="E15" i="61" s="1"/>
  <c r="AM15" i="48"/>
  <c r="P16" i="38"/>
  <c r="O3" i="60"/>
  <c r="R24" i="43"/>
  <c r="R3" i="43"/>
  <c r="Q23" i="34"/>
  <c r="O23" i="34"/>
  <c r="R19" i="42"/>
  <c r="Q4" i="39"/>
  <c r="Q9" i="39"/>
  <c r="O9" i="39"/>
  <c r="AL21" i="48"/>
  <c r="AK21" i="48"/>
  <c r="AJ21" i="48"/>
  <c r="E21" i="61" s="1"/>
  <c r="AM21" i="48"/>
  <c r="P28" i="44"/>
  <c r="P25" i="44"/>
  <c r="G28" i="44"/>
  <c r="G25" i="44"/>
  <c r="AL3" i="49"/>
  <c r="K3" i="61" s="1"/>
  <c r="AK3" i="49"/>
  <c r="J3" i="61" s="1"/>
  <c r="AJ3" i="49"/>
  <c r="F3" i="61" s="1"/>
  <c r="Q9" i="42"/>
  <c r="AL22" i="55"/>
  <c r="AK22" i="55"/>
  <c r="AJ22" i="55"/>
  <c r="O16" i="47"/>
  <c r="Q16" i="47"/>
  <c r="O22" i="39"/>
  <c r="O23" i="39"/>
  <c r="Q6" i="35"/>
  <c r="O6" i="35"/>
  <c r="L19" i="68"/>
  <c r="L20" i="68" s="1"/>
  <c r="L21" i="68" s="1"/>
  <c r="L22" i="68" s="1"/>
  <c r="L23" i="68" s="1"/>
  <c r="L24" i="68" s="1"/>
  <c r="L25" i="68" s="1"/>
  <c r="L26" i="68" s="1"/>
  <c r="L27" i="68" s="1"/>
  <c r="L28" i="68" s="1"/>
  <c r="L29" i="68" s="1"/>
  <c r="L30" i="68" s="1"/>
  <c r="L31" i="68" s="1"/>
  <c r="L32" i="68" s="1"/>
  <c r="L33" i="68" s="1"/>
  <c r="L34" i="68" s="1"/>
  <c r="L35" i="68" s="1"/>
  <c r="L36" i="68" s="1"/>
  <c r="L37" i="68" s="1"/>
  <c r="L38" i="68" s="1"/>
  <c r="L39" i="68" s="1"/>
  <c r="L40" i="68" s="1"/>
  <c r="L41" i="68" s="1"/>
  <c r="L42" i="68" s="1"/>
  <c r="L43" i="68" s="1"/>
  <c r="L44" i="68" s="1"/>
  <c r="L45" i="68" s="1"/>
  <c r="L46" i="68" s="1"/>
  <c r="L47" i="68" s="1"/>
  <c r="L48" i="68" s="1"/>
  <c r="L49" i="68" s="1"/>
  <c r="L50" i="68" s="1"/>
  <c r="L51" i="68" s="1"/>
  <c r="L52" i="68" s="1"/>
  <c r="L53" i="68" s="1"/>
  <c r="L54" i="68" s="1"/>
  <c r="L55" i="68" s="1"/>
  <c r="L56" i="68" s="1"/>
  <c r="L57" i="68" s="1"/>
  <c r="L58" i="68" s="1"/>
  <c r="L59" i="68" s="1"/>
  <c r="L60" i="68" s="1"/>
  <c r="L61" i="68" s="1"/>
  <c r="L62" i="68" s="1"/>
  <c r="L63" i="68" s="1"/>
  <c r="L64" i="68" s="1"/>
  <c r="L65" i="68" s="1"/>
  <c r="L66" i="68" s="1"/>
  <c r="L67" i="68" s="1"/>
  <c r="L68" i="68" s="1"/>
  <c r="L69" i="68" s="1"/>
  <c r="L70" i="68" s="1"/>
  <c r="L71" i="68" s="1"/>
  <c r="L72" i="68" s="1"/>
  <c r="L73" i="68" s="1"/>
  <c r="L74" i="68" s="1"/>
  <c r="L75" i="68" s="1"/>
  <c r="L76" i="68" s="1"/>
  <c r="L77" i="68" s="1"/>
  <c r="L78" i="68" s="1"/>
  <c r="L79" i="68" s="1"/>
  <c r="L80" i="68" s="1"/>
  <c r="L81" i="68" s="1"/>
  <c r="L82" i="68" s="1"/>
  <c r="L83" i="68" s="1"/>
  <c r="L84" i="68" s="1"/>
  <c r="L85" i="68" s="1"/>
  <c r="L86" i="68" s="1"/>
  <c r="L87" i="68" s="1"/>
  <c r="L88" i="68" s="1"/>
  <c r="L89" i="68" s="1"/>
  <c r="L90" i="68" s="1"/>
  <c r="L91" i="68" s="1"/>
  <c r="L92" i="68" s="1"/>
  <c r="L93" i="68" s="1"/>
  <c r="L94" i="68" s="1"/>
  <c r="L95" i="68" s="1"/>
  <c r="L96" i="68" s="1"/>
  <c r="L97" i="68" s="1"/>
  <c r="L98" i="68" s="1"/>
  <c r="L99" i="68" s="1"/>
  <c r="L100" i="68" s="1"/>
  <c r="L101" i="68" s="1"/>
  <c r="L102" i="68" s="1"/>
  <c r="L103" i="68" s="1"/>
  <c r="L104" i="68" s="1"/>
  <c r="L105" i="68" s="1"/>
  <c r="L106" i="68" s="1"/>
  <c r="L107" i="68" s="1"/>
  <c r="L108" i="68" s="1"/>
  <c r="L109" i="68" s="1"/>
  <c r="L110" i="68" s="1"/>
  <c r="L111" i="68" s="1"/>
  <c r="L112" i="68" s="1"/>
  <c r="L113" i="68" s="1"/>
  <c r="L114" i="68" s="1"/>
  <c r="L115" i="68" s="1"/>
  <c r="L116" i="68" s="1"/>
  <c r="L117" i="68" s="1"/>
  <c r="L118" i="68" s="1"/>
  <c r="L119" i="68" s="1"/>
  <c r="L120" i="68" s="1"/>
  <c r="L121" i="68" s="1"/>
  <c r="L122" i="68" s="1"/>
  <c r="L123" i="68" s="1"/>
  <c r="L124" i="68" s="1"/>
  <c r="L125" i="68" s="1"/>
  <c r="L126" i="68" s="1"/>
  <c r="L127" i="68" s="1"/>
  <c r="L128" i="68" s="1"/>
  <c r="L129" i="68" s="1"/>
  <c r="L130" i="68" s="1"/>
  <c r="L131" i="68" s="1"/>
  <c r="L132" i="68" s="1"/>
  <c r="L133" i="68" s="1"/>
  <c r="L134" i="68" s="1"/>
  <c r="L135" i="68" s="1"/>
  <c r="L136" i="68" s="1"/>
  <c r="L137" i="68" s="1"/>
  <c r="L138" i="68" s="1"/>
  <c r="L139" i="68" s="1"/>
  <c r="L140" i="68" s="1"/>
  <c r="L141" i="68" s="1"/>
  <c r="L142" i="68" s="1"/>
  <c r="L143" i="68" s="1"/>
  <c r="L144" i="68" s="1"/>
  <c r="L145" i="68" s="1"/>
  <c r="L146" i="68" s="1"/>
  <c r="L147" i="68" s="1"/>
  <c r="L148" i="68" s="1"/>
  <c r="L149" i="68" s="1"/>
  <c r="L150" i="68" s="1"/>
  <c r="L151" i="68" s="1"/>
  <c r="L152" i="68" s="1"/>
  <c r="L153" i="68" s="1"/>
  <c r="L154" i="68" s="1"/>
  <c r="L155" i="68" s="1"/>
  <c r="L156" i="68" s="1"/>
  <c r="L157" i="68" s="1"/>
  <c r="L158" i="68" s="1"/>
  <c r="L159" i="68" s="1"/>
  <c r="L160" i="68" s="1"/>
  <c r="L161" i="68" s="1"/>
  <c r="L162" i="68" s="1"/>
  <c r="L163" i="68" s="1"/>
  <c r="L164" i="68" s="1"/>
  <c r="L165" i="68" s="1"/>
  <c r="L166" i="68" s="1"/>
  <c r="L167" i="68" s="1"/>
  <c r="L168" i="68" s="1"/>
  <c r="L169" i="68" s="1"/>
  <c r="L170" i="68" s="1"/>
  <c r="L171" i="68" s="1"/>
  <c r="L172" i="68" s="1"/>
  <c r="L173" i="68" s="1"/>
  <c r="L174" i="68" s="1"/>
  <c r="L175" i="68" s="1"/>
  <c r="L176" i="68" s="1"/>
  <c r="L177" i="68" s="1"/>
  <c r="L178" i="68" s="1"/>
  <c r="L179" i="68" s="1"/>
  <c r="L180" i="68" s="1"/>
  <c r="L181" i="68" s="1"/>
  <c r="L182" i="68" s="1"/>
  <c r="L183" i="68" s="1"/>
  <c r="L184" i="68" s="1"/>
  <c r="L185" i="68" s="1"/>
  <c r="L186" i="68" s="1"/>
  <c r="L187" i="68" s="1"/>
  <c r="L188" i="68" s="1"/>
  <c r="L189" i="68" s="1"/>
  <c r="L190" i="68" s="1"/>
  <c r="L191" i="68" s="1"/>
  <c r="L192" i="68" s="1"/>
  <c r="L193" i="68" s="1"/>
  <c r="L194" i="68" s="1"/>
  <c r="L195" i="68" s="1"/>
  <c r="L196" i="68" s="1"/>
  <c r="L197" i="68" s="1"/>
  <c r="L198" i="68" s="1"/>
  <c r="L199" i="68" s="1"/>
  <c r="L200" i="68" s="1"/>
  <c r="L201" i="68" s="1"/>
  <c r="L202" i="68" s="1"/>
  <c r="L203" i="68" s="1"/>
  <c r="L204" i="68" s="1"/>
  <c r="L205" i="68" s="1"/>
  <c r="L206" i="68" s="1"/>
  <c r="L207" i="68" s="1"/>
  <c r="L208" i="68" s="1"/>
  <c r="L209" i="68" s="1"/>
  <c r="L210" i="68" s="1"/>
  <c r="L211" i="68" s="1"/>
  <c r="L212" i="68" s="1"/>
  <c r="L213" i="68" s="1"/>
  <c r="L214" i="68" s="1"/>
  <c r="L215" i="68" s="1"/>
  <c r="L216" i="68" s="1"/>
  <c r="L217" i="68" s="1"/>
  <c r="L218" i="68" s="1"/>
  <c r="L219" i="68" s="1"/>
  <c r="L220" i="68" s="1"/>
  <c r="L221" i="68" s="1"/>
  <c r="L222" i="68" s="1"/>
  <c r="L223" i="68" s="1"/>
  <c r="L224" i="68" s="1"/>
  <c r="L225" i="68" s="1"/>
  <c r="L226" i="68" s="1"/>
  <c r="L227" i="68" s="1"/>
  <c r="L228" i="68" s="1"/>
  <c r="L229" i="68" s="1"/>
  <c r="L230" i="68" s="1"/>
  <c r="L231" i="68" s="1"/>
  <c r="L232" i="68" s="1"/>
  <c r="L233" i="68" s="1"/>
  <c r="L234" i="68" s="1"/>
  <c r="L235" i="68" s="1"/>
  <c r="L236" i="68" s="1"/>
  <c r="L237" i="68" s="1"/>
  <c r="L238" i="68" s="1"/>
  <c r="L239" i="68" s="1"/>
  <c r="L240" i="68" s="1"/>
  <c r="L241" i="68" s="1"/>
  <c r="L242" i="68" s="1"/>
  <c r="L243" i="68" s="1"/>
  <c r="L244" i="68" s="1"/>
  <c r="L245" i="68" s="1"/>
  <c r="L246" i="68" s="1"/>
  <c r="L247" i="68" s="1"/>
  <c r="L248" i="68" s="1"/>
  <c r="L249" i="68" s="1"/>
  <c r="L250" i="68" s="1"/>
  <c r="L251" i="68" s="1"/>
  <c r="L252" i="68" s="1"/>
  <c r="L253" i="68" s="1"/>
  <c r="L254" i="68" s="1"/>
  <c r="L255" i="68" s="1"/>
  <c r="L256" i="68" s="1"/>
  <c r="L257" i="68" s="1"/>
  <c r="L258" i="68" s="1"/>
  <c r="P22" i="34"/>
  <c r="O11" i="47"/>
  <c r="Q11" i="47"/>
  <c r="Q19" i="38"/>
  <c r="O19" i="38"/>
  <c r="Q13" i="46"/>
  <c r="O13" i="46"/>
  <c r="AK23" i="57"/>
  <c r="AJ23" i="57"/>
  <c r="AL23" i="57"/>
  <c r="Z9" i="60"/>
  <c r="Q20" i="47"/>
  <c r="O20" i="47"/>
  <c r="O3" i="34"/>
  <c r="Q3" i="34"/>
  <c r="Q15" i="47"/>
  <c r="O15" i="47"/>
  <c r="O16" i="38"/>
  <c r="Q16" i="38"/>
  <c r="W15" i="68"/>
  <c r="W16" i="68" s="1"/>
  <c r="W17" i="68" s="1"/>
  <c r="W18" i="68" s="1"/>
  <c r="W19" i="68" s="1"/>
  <c r="W20" i="68" s="1"/>
  <c r="W21" i="68" s="1"/>
  <c r="W22" i="68" s="1"/>
  <c r="W23" i="68" s="1"/>
  <c r="W24" i="68" s="1"/>
  <c r="W25" i="68" s="1"/>
  <c r="W26" i="68" s="1"/>
  <c r="W27" i="68" s="1"/>
  <c r="W28" i="68" s="1"/>
  <c r="W29" i="68" s="1"/>
  <c r="W30" i="68" s="1"/>
  <c r="W31" i="68" s="1"/>
  <c r="W32" i="68" s="1"/>
  <c r="W33" i="68" s="1"/>
  <c r="W34" i="68" s="1"/>
  <c r="W35" i="68" s="1"/>
  <c r="W36" i="68" s="1"/>
  <c r="W37" i="68" s="1"/>
  <c r="W38" i="68" s="1"/>
  <c r="W39" i="68" s="1"/>
  <c r="W40" i="68" s="1"/>
  <c r="W41" i="68" s="1"/>
  <c r="W42" i="68" s="1"/>
  <c r="W43" i="68" s="1"/>
  <c r="W44" i="68" s="1"/>
  <c r="W45" i="68" s="1"/>
  <c r="W46" i="68" s="1"/>
  <c r="W47" i="68" s="1"/>
  <c r="W48" i="68" s="1"/>
  <c r="W49" i="68" s="1"/>
  <c r="W50" i="68" s="1"/>
  <c r="W51" i="68" s="1"/>
  <c r="W52" i="68" s="1"/>
  <c r="W53" i="68" s="1"/>
  <c r="W54" i="68" s="1"/>
  <c r="W55" i="68" s="1"/>
  <c r="W56" i="68" s="1"/>
  <c r="W57" i="68" s="1"/>
  <c r="W58" i="68" s="1"/>
  <c r="W59" i="68" s="1"/>
  <c r="W60" i="68" s="1"/>
  <c r="W61" i="68" s="1"/>
  <c r="W62" i="68" s="1"/>
  <c r="W63" i="68" s="1"/>
  <c r="W64" i="68" s="1"/>
  <c r="W65" i="68" s="1"/>
  <c r="W66" i="68" s="1"/>
  <c r="W67" i="68" s="1"/>
  <c r="W68" i="68" s="1"/>
  <c r="W69" i="68" s="1"/>
  <c r="W70" i="68" s="1"/>
  <c r="W71" i="68" s="1"/>
  <c r="W72" i="68" s="1"/>
  <c r="W73" i="68" s="1"/>
  <c r="W74" i="68" s="1"/>
  <c r="W75" i="68" s="1"/>
  <c r="W76" i="68" s="1"/>
  <c r="W77" i="68" s="1"/>
  <c r="W78" i="68" s="1"/>
  <c r="W79" i="68" s="1"/>
  <c r="W80" i="68" s="1"/>
  <c r="W81" i="68" s="1"/>
  <c r="W82" i="68" s="1"/>
  <c r="W83" i="68" s="1"/>
  <c r="W84" i="68" s="1"/>
  <c r="W85" i="68" s="1"/>
  <c r="W86" i="68" s="1"/>
  <c r="W87" i="68" s="1"/>
  <c r="W88" i="68" s="1"/>
  <c r="W89" i="68" s="1"/>
  <c r="W90" i="68" s="1"/>
  <c r="W91" i="68" s="1"/>
  <c r="W92" i="68" s="1"/>
  <c r="W93" i="68" s="1"/>
  <c r="W94" i="68" s="1"/>
  <c r="W95" i="68" s="1"/>
  <c r="W96" i="68" s="1"/>
  <c r="W97" i="68" s="1"/>
  <c r="W98" i="68" s="1"/>
  <c r="W99" i="68" s="1"/>
  <c r="W100" i="68" s="1"/>
  <c r="W101" i="68" s="1"/>
  <c r="W102" i="68" s="1"/>
  <c r="W103" i="68" s="1"/>
  <c r="W104" i="68" s="1"/>
  <c r="W105" i="68" s="1"/>
  <c r="W106" i="68" s="1"/>
  <c r="W107" i="68" s="1"/>
  <c r="W108" i="68" s="1"/>
  <c r="W109" i="68" s="1"/>
  <c r="W110" i="68" s="1"/>
  <c r="W111" i="68" s="1"/>
  <c r="W112" i="68" s="1"/>
  <c r="W113" i="68" s="1"/>
  <c r="W114" i="68" s="1"/>
  <c r="W115" i="68" s="1"/>
  <c r="W116" i="68" s="1"/>
  <c r="W117" i="68" s="1"/>
  <c r="W118" i="68" s="1"/>
  <c r="W119" i="68" s="1"/>
  <c r="W120" i="68" s="1"/>
  <c r="W121" i="68" s="1"/>
  <c r="W122" i="68" s="1"/>
  <c r="W123" i="68" s="1"/>
  <c r="W124" i="68" s="1"/>
  <c r="W125" i="68" s="1"/>
  <c r="W126" i="68" s="1"/>
  <c r="W127" i="68" s="1"/>
  <c r="W128" i="68" s="1"/>
  <c r="W129" i="68" s="1"/>
  <c r="W130" i="68" s="1"/>
  <c r="W131" i="68" s="1"/>
  <c r="W132" i="68" s="1"/>
  <c r="W133" i="68" s="1"/>
  <c r="W134" i="68" s="1"/>
  <c r="W135" i="68" s="1"/>
  <c r="W136" i="68" s="1"/>
  <c r="W137" i="68" s="1"/>
  <c r="W138" i="68" s="1"/>
  <c r="W139" i="68" s="1"/>
  <c r="W140" i="68" s="1"/>
  <c r="W141" i="68" s="1"/>
  <c r="W142" i="68" s="1"/>
  <c r="W143" i="68" s="1"/>
  <c r="W144" i="68" s="1"/>
  <c r="W145" i="68" s="1"/>
  <c r="W146" i="68" s="1"/>
  <c r="W147" i="68" s="1"/>
  <c r="W148" i="68" s="1"/>
  <c r="W149" i="68" s="1"/>
  <c r="W150" i="68" s="1"/>
  <c r="W151" i="68" s="1"/>
  <c r="W152" i="68" s="1"/>
  <c r="W153" i="68" s="1"/>
  <c r="W154" i="68" s="1"/>
  <c r="W155" i="68" s="1"/>
  <c r="W156" i="68" s="1"/>
  <c r="W157" i="68" s="1"/>
  <c r="W158" i="68" s="1"/>
  <c r="W159" i="68" s="1"/>
  <c r="W160" i="68" s="1"/>
  <c r="W161" i="68" s="1"/>
  <c r="W162" i="68" s="1"/>
  <c r="W163" i="68" s="1"/>
  <c r="W164" i="68" s="1"/>
  <c r="W165" i="68" s="1"/>
  <c r="W166" i="68" s="1"/>
  <c r="W167" i="68" s="1"/>
  <c r="W168" i="68" s="1"/>
  <c r="W169" i="68" s="1"/>
  <c r="W170" i="68" s="1"/>
  <c r="W171" i="68" s="1"/>
  <c r="W172" i="68" s="1"/>
  <c r="W173" i="68" s="1"/>
  <c r="W174" i="68" s="1"/>
  <c r="W175" i="68" s="1"/>
  <c r="W176" i="68" s="1"/>
  <c r="W177" i="68" s="1"/>
  <c r="W178" i="68" s="1"/>
  <c r="W179" i="68" s="1"/>
  <c r="W180" i="68" s="1"/>
  <c r="W181" i="68" s="1"/>
  <c r="W182" i="68" s="1"/>
  <c r="W183" i="68" s="1"/>
  <c r="W184" i="68" s="1"/>
  <c r="W185" i="68" s="1"/>
  <c r="W186" i="68" s="1"/>
  <c r="W187" i="68" s="1"/>
  <c r="W188" i="68" s="1"/>
  <c r="W189" i="68" s="1"/>
  <c r="W190" i="68" s="1"/>
  <c r="W191" i="68" s="1"/>
  <c r="W192" i="68" s="1"/>
  <c r="W193" i="68" s="1"/>
  <c r="W194" i="68" s="1"/>
  <c r="W195" i="68" s="1"/>
  <c r="W196" i="68" s="1"/>
  <c r="W197" i="68" s="1"/>
  <c r="W198" i="68" s="1"/>
  <c r="W199" i="68" s="1"/>
  <c r="W200" i="68" s="1"/>
  <c r="W201" i="68" s="1"/>
  <c r="W202" i="68" s="1"/>
  <c r="W203" i="68" s="1"/>
  <c r="W204" i="68" s="1"/>
  <c r="W205" i="68" s="1"/>
  <c r="W206" i="68" s="1"/>
  <c r="W207" i="68" s="1"/>
  <c r="W208" i="68" s="1"/>
  <c r="W209" i="68" s="1"/>
  <c r="W210" i="68" s="1"/>
  <c r="W211" i="68" s="1"/>
  <c r="W212" i="68" s="1"/>
  <c r="W213" i="68" s="1"/>
  <c r="W214" i="68" s="1"/>
  <c r="W215" i="68" s="1"/>
  <c r="W216" i="68" s="1"/>
  <c r="W217" i="68" s="1"/>
  <c r="W218" i="68" s="1"/>
  <c r="W219" i="68" s="1"/>
  <c r="W220" i="68" s="1"/>
  <c r="W221" i="68" s="1"/>
  <c r="W222" i="68" s="1"/>
  <c r="W223" i="68" s="1"/>
  <c r="W224" i="68" s="1"/>
  <c r="W225" i="68" s="1"/>
  <c r="W226" i="68" s="1"/>
  <c r="W227" i="68" s="1"/>
  <c r="W228" i="68" s="1"/>
  <c r="W229" i="68" s="1"/>
  <c r="W230" i="68" s="1"/>
  <c r="W231" i="68" s="1"/>
  <c r="W232" i="68" s="1"/>
  <c r="W233" i="68" s="1"/>
  <c r="W234" i="68" s="1"/>
  <c r="W235" i="68" s="1"/>
  <c r="W236" i="68" s="1"/>
  <c r="W237" i="68" s="1"/>
  <c r="W238" i="68" s="1"/>
  <c r="W239" i="68" s="1"/>
  <c r="W240" i="68" s="1"/>
  <c r="W241" i="68" s="1"/>
  <c r="W242" i="68" s="1"/>
  <c r="W243" i="68" s="1"/>
  <c r="W244" i="68" s="1"/>
  <c r="W245" i="68" s="1"/>
  <c r="W246" i="68" s="1"/>
  <c r="W247" i="68" s="1"/>
  <c r="W248" i="68" s="1"/>
  <c r="W249" i="68" s="1"/>
  <c r="W250" i="68" s="1"/>
  <c r="W251" i="68" s="1"/>
  <c r="W252" i="68" s="1"/>
  <c r="W253" i="68" s="1"/>
  <c r="W254" i="68" s="1"/>
  <c r="W255" i="68" s="1"/>
  <c r="W256" i="68" s="1"/>
  <c r="W257" i="68" s="1"/>
  <c r="W258" i="68" s="1"/>
  <c r="P18" i="33"/>
  <c r="R18" i="33"/>
  <c r="P23" i="38"/>
  <c r="AL8" i="62"/>
  <c r="AK8" i="62"/>
  <c r="AJ8" i="62"/>
  <c r="AL12" i="56"/>
  <c r="AK12" i="56"/>
  <c r="AJ12" i="56"/>
  <c r="P24" i="35"/>
  <c r="R11" i="33"/>
  <c r="P11" i="33"/>
  <c r="G26" i="36"/>
  <c r="AJ8" i="56"/>
  <c r="AK8" i="56"/>
  <c r="AL8" i="56"/>
  <c r="P26" i="40"/>
  <c r="O24" i="47"/>
  <c r="Q24" i="47"/>
  <c r="Q18" i="34"/>
  <c r="O18" i="34"/>
  <c r="AN23" i="54"/>
  <c r="AM23" i="54"/>
  <c r="AL23" i="54"/>
  <c r="AK23" i="54"/>
  <c r="AJ23" i="54"/>
  <c r="I23" i="61" s="1"/>
  <c r="O19" i="60"/>
  <c r="P19" i="46"/>
  <c r="Q10" i="42"/>
  <c r="Q5" i="33"/>
  <c r="P14" i="38"/>
  <c r="P4" i="34"/>
  <c r="R3" i="42"/>
  <c r="P3" i="42"/>
  <c r="AN21" i="54"/>
  <c r="AM21" i="54"/>
  <c r="AL21" i="54"/>
  <c r="AK21" i="54"/>
  <c r="AJ21" i="54"/>
  <c r="I21" i="61" s="1"/>
  <c r="P7" i="46"/>
  <c r="AL15" i="62"/>
  <c r="AJ15" i="62"/>
  <c r="AK15" i="62"/>
  <c r="AL21" i="57"/>
  <c r="AK21" i="57"/>
  <c r="AJ21" i="57"/>
  <c r="O4" i="46"/>
  <c r="Q4" i="46"/>
  <c r="AL7" i="60"/>
  <c r="P5" i="46"/>
  <c r="AJ24" i="55"/>
  <c r="AK24" i="55"/>
  <c r="AL24" i="55"/>
  <c r="R4" i="33"/>
  <c r="P4" i="33"/>
  <c r="O8" i="47"/>
  <c r="Q8" i="47"/>
  <c r="Q15" i="33"/>
  <c r="AL23" i="62"/>
  <c r="AK23" i="62"/>
  <c r="AJ23" i="62"/>
  <c r="AL10" i="55"/>
  <c r="AK10" i="55"/>
  <c r="AJ10" i="55"/>
  <c r="AL21" i="62"/>
  <c r="AJ21" i="62"/>
  <c r="AK21" i="62"/>
  <c r="AL22" i="57"/>
  <c r="AK22" i="57"/>
  <c r="AJ22" i="57"/>
  <c r="Z12" i="60"/>
  <c r="G30" i="44"/>
  <c r="G27" i="44"/>
  <c r="R27" i="44"/>
  <c r="R30" i="44"/>
  <c r="O22" i="60"/>
  <c r="R22" i="33"/>
  <c r="P22" i="33"/>
  <c r="AL6" i="49"/>
  <c r="K6" i="61" s="1"/>
  <c r="AK6" i="49"/>
  <c r="J6" i="61" s="1"/>
  <c r="AJ6" i="49"/>
  <c r="F6" i="61" s="1"/>
  <c r="AL9" i="56"/>
  <c r="AK9" i="56"/>
  <c r="AJ9" i="56"/>
  <c r="P17" i="38"/>
  <c r="P14" i="34"/>
  <c r="Q6" i="34"/>
  <c r="O6" i="34"/>
  <c r="Q12" i="35"/>
  <c r="O12" i="35"/>
  <c r="P4" i="46"/>
  <c r="AK17" i="57"/>
  <c r="AJ17" i="57"/>
  <c r="AL17" i="57"/>
  <c r="P10" i="46"/>
  <c r="P21" i="47"/>
  <c r="AL13" i="55"/>
  <c r="AK13" i="55"/>
  <c r="AJ13" i="55"/>
  <c r="AN10" i="54"/>
  <c r="AM10" i="54"/>
  <c r="AL10" i="54"/>
  <c r="AK10" i="54"/>
  <c r="AJ10" i="54"/>
  <c r="I10" i="61" s="1"/>
  <c r="AJ12" i="55"/>
  <c r="AK12" i="55"/>
  <c r="AL12" i="55"/>
  <c r="P14" i="46"/>
  <c r="P8" i="47"/>
  <c r="Q13" i="35"/>
  <c r="O13" i="35"/>
  <c r="AL12" i="49"/>
  <c r="K12" i="61" s="1"/>
  <c r="AK12" i="49"/>
  <c r="J12" i="61" s="1"/>
  <c r="AJ12" i="49"/>
  <c r="F12" i="61" s="1"/>
  <c r="Q20" i="35"/>
  <c r="AL10" i="56"/>
  <c r="AK10" i="56"/>
  <c r="AJ10" i="56"/>
  <c r="Q14" i="47"/>
  <c r="O14" i="47"/>
  <c r="AL9" i="49"/>
  <c r="K9" i="61" s="1"/>
  <c r="AK9" i="49"/>
  <c r="J9" i="61" s="1"/>
  <c r="AJ9" i="49"/>
  <c r="F9" i="61" s="1"/>
  <c r="Q7" i="46"/>
  <c r="O7" i="46"/>
  <c r="AL19" i="60"/>
  <c r="O9" i="34"/>
  <c r="Q9" i="34"/>
  <c r="AJ5" i="56"/>
  <c r="AK5" i="56"/>
  <c r="AL5" i="56"/>
  <c r="AN13" i="54"/>
  <c r="AM13" i="54"/>
  <c r="AL13" i="54"/>
  <c r="AK13" i="54"/>
  <c r="AJ13" i="54"/>
  <c r="I13" i="61" s="1"/>
  <c r="AL6" i="56"/>
  <c r="AK6" i="56"/>
  <c r="AJ6" i="56"/>
  <c r="O10" i="35"/>
  <c r="Q10" i="35"/>
  <c r="O22" i="38"/>
  <c r="Q22" i="38"/>
  <c r="R14" i="42"/>
  <c r="AL10" i="60"/>
  <c r="P17" i="47"/>
  <c r="Q8" i="38"/>
  <c r="O8" i="38"/>
  <c r="O16" i="46"/>
  <c r="Q16" i="46"/>
  <c r="AL16" i="60"/>
  <c r="AK3" i="48"/>
  <c r="AJ3" i="48"/>
  <c r="E3" i="61" s="1"/>
  <c r="AM3" i="48"/>
  <c r="AL3" i="48"/>
  <c r="Q15" i="46"/>
  <c r="O15" i="46"/>
  <c r="Q14" i="38"/>
  <c r="O14" i="38"/>
  <c r="Q10" i="34"/>
  <c r="O10" i="34"/>
  <c r="AK14" i="55"/>
  <c r="AL14" i="55"/>
  <c r="AJ14" i="55"/>
  <c r="O20" i="34"/>
  <c r="Q20" i="34"/>
  <c r="AL21" i="60"/>
  <c r="P6" i="46"/>
  <c r="AL12" i="57"/>
  <c r="AK12" i="57"/>
  <c r="AJ12" i="57"/>
  <c r="AJ4" i="55"/>
  <c r="AL4" i="55"/>
  <c r="AK4" i="55"/>
  <c r="P13" i="46"/>
  <c r="P14" i="35"/>
  <c r="Q18" i="38"/>
  <c r="O18" i="38"/>
  <c r="AJ21" i="55"/>
  <c r="AK21" i="55"/>
  <c r="AL21" i="55"/>
  <c r="AL8" i="60"/>
  <c r="AL7" i="57"/>
  <c r="O3" i="38"/>
  <c r="Q3" i="38"/>
  <c r="P29" i="40"/>
  <c r="P18" i="38"/>
  <c r="P11" i="38"/>
  <c r="R18" i="43"/>
  <c r="R22" i="43"/>
  <c r="AL18" i="48"/>
  <c r="AK18" i="48"/>
  <c r="AJ18" i="48"/>
  <c r="E18" i="61" s="1"/>
  <c r="AM18" i="48"/>
  <c r="P7" i="38"/>
  <c r="O16" i="35"/>
  <c r="Q16" i="35"/>
  <c r="AJ4" i="57"/>
  <c r="AK4" i="57"/>
  <c r="AL4" i="57"/>
  <c r="R23" i="33"/>
  <c r="P23" i="33"/>
  <c r="Q4" i="38"/>
  <c r="O4" i="38"/>
  <c r="Q23" i="35"/>
  <c r="O23" i="35"/>
  <c r="AL22" i="60"/>
  <c r="P17" i="46"/>
  <c r="P7" i="47"/>
  <c r="AL19" i="57"/>
  <c r="AK19" i="57"/>
  <c r="AJ19" i="57"/>
  <c r="Q14" i="46"/>
  <c r="O14" i="46"/>
  <c r="Z19" i="60"/>
  <c r="AL16" i="56"/>
  <c r="AK16" i="56"/>
  <c r="AJ16" i="56"/>
  <c r="AM4" i="54"/>
  <c r="AL4" i="54"/>
  <c r="AK4" i="54"/>
  <c r="AJ4" i="54"/>
  <c r="I4" i="61" s="1"/>
  <c r="AN4" i="54"/>
  <c r="R17" i="33"/>
  <c r="P17" i="33"/>
  <c r="O23" i="60"/>
  <c r="O11" i="46"/>
  <c r="Q11" i="46"/>
  <c r="Q19" i="34"/>
  <c r="O19" i="34"/>
  <c r="Q21" i="47"/>
  <c r="O21" i="47"/>
  <c r="AL23" i="48"/>
  <c r="AK23" i="48"/>
  <c r="AJ23" i="48"/>
  <c r="E23" i="61" s="1"/>
  <c r="AM23" i="48"/>
  <c r="O10" i="60"/>
  <c r="Z4" i="60"/>
  <c r="P15" i="34"/>
  <c r="Q10" i="33"/>
  <c r="O20" i="39"/>
  <c r="Q15" i="35"/>
  <c r="O15" i="35"/>
  <c r="Q7" i="42"/>
  <c r="AL9" i="57"/>
  <c r="AK9" i="57"/>
  <c r="AJ9" i="57"/>
  <c r="Q9" i="46"/>
  <c r="O9" i="46"/>
  <c r="Q21" i="33"/>
  <c r="Z22" i="60"/>
  <c r="P6" i="47"/>
  <c r="P24" i="33"/>
  <c r="R24" i="33"/>
  <c r="O15" i="38"/>
  <c r="Q15" i="38"/>
  <c r="AK17" i="55"/>
  <c r="AL17" i="55"/>
  <c r="AJ17" i="55"/>
  <c r="AL18" i="49"/>
  <c r="K18" i="61" s="1"/>
  <c r="AK18" i="49"/>
  <c r="J18" i="61" s="1"/>
  <c r="AJ18" i="49"/>
  <c r="F18" i="61" s="1"/>
  <c r="Q30" i="36"/>
  <c r="Q27" i="36"/>
  <c r="G30" i="36"/>
  <c r="G27" i="36"/>
  <c r="AK16" i="62"/>
  <c r="AJ16" i="62"/>
  <c r="AL16" i="62"/>
  <c r="R14" i="33"/>
  <c r="P14" i="33"/>
  <c r="P20" i="38"/>
  <c r="AJ14" i="49"/>
  <c r="F14" i="61" s="1"/>
  <c r="AL14" i="49"/>
  <c r="K14" i="61" s="1"/>
  <c r="AK14" i="49"/>
  <c r="J14" i="61" s="1"/>
  <c r="AL24" i="49"/>
  <c r="K24" i="61" s="1"/>
  <c r="AK24" i="49"/>
  <c r="J24" i="61" s="1"/>
  <c r="AJ24" i="49"/>
  <c r="F24" i="61" s="1"/>
  <c r="AL18" i="57"/>
  <c r="AJ18" i="57"/>
  <c r="AK18" i="57"/>
  <c r="AL13" i="60"/>
  <c r="O10" i="46"/>
  <c r="Q17" i="34"/>
  <c r="O17" i="34"/>
  <c r="Q23" i="38"/>
  <c r="O23" i="38"/>
  <c r="AN22" i="54"/>
  <c r="AM22" i="54"/>
  <c r="AL22" i="54"/>
  <c r="AK22" i="54"/>
  <c r="AJ22" i="54"/>
  <c r="I22" i="61" s="1"/>
  <c r="P23" i="47"/>
  <c r="AJ9" i="55"/>
  <c r="AK9" i="55"/>
  <c r="AL9" i="55"/>
  <c r="P20" i="34"/>
  <c r="AL3" i="56"/>
  <c r="AK3" i="56"/>
  <c r="AJ3" i="56"/>
  <c r="P11" i="42"/>
  <c r="R8" i="42"/>
  <c r="P8" i="42"/>
  <c r="P5" i="33"/>
  <c r="R5" i="33"/>
  <c r="Q18" i="33"/>
  <c r="R12" i="42"/>
  <c r="P12" i="42"/>
  <c r="AL13" i="56"/>
  <c r="AK13" i="56"/>
  <c r="AJ13" i="56"/>
  <c r="R18" i="42"/>
  <c r="P18" i="42"/>
  <c r="O12" i="60"/>
  <c r="AL13" i="49"/>
  <c r="K13" i="61" s="1"/>
  <c r="AK13" i="49"/>
  <c r="J13" i="61" s="1"/>
  <c r="AJ13" i="49"/>
  <c r="F13" i="61" s="1"/>
  <c r="AM7" i="54"/>
  <c r="AL7" i="54"/>
  <c r="AK7" i="54"/>
  <c r="AJ7" i="54"/>
  <c r="I7" i="61" s="1"/>
  <c r="AN7" i="54"/>
  <c r="AK5" i="49"/>
  <c r="J5" i="61" s="1"/>
  <c r="AK20" i="55"/>
  <c r="AJ20" i="55"/>
  <c r="AL20" i="55"/>
  <c r="Q12" i="38"/>
  <c r="O12" i="38"/>
  <c r="P8" i="43"/>
  <c r="R14" i="43"/>
  <c r="AL9" i="48"/>
  <c r="AK9" i="48"/>
  <c r="AJ9" i="48"/>
  <c r="E9" i="61" s="1"/>
  <c r="AM9" i="48"/>
  <c r="AL6" i="57"/>
  <c r="AK6" i="57"/>
  <c r="AJ6" i="57"/>
  <c r="AL16" i="55"/>
  <c r="AK16" i="55"/>
  <c r="AJ16" i="55"/>
  <c r="O12" i="39"/>
  <c r="Q12" i="39"/>
  <c r="AL10" i="49"/>
  <c r="K10" i="61" s="1"/>
  <c r="AK10" i="49"/>
  <c r="J10" i="61" s="1"/>
  <c r="AJ10" i="49"/>
  <c r="F10" i="61" s="1"/>
  <c r="P15" i="42"/>
  <c r="Q14" i="39"/>
  <c r="AJ23" i="55"/>
  <c r="O17" i="35"/>
  <c r="Q17" i="35"/>
  <c r="AL15" i="56"/>
  <c r="AK15" i="56"/>
  <c r="AJ15" i="56"/>
  <c r="AN16" i="54"/>
  <c r="AM16" i="54"/>
  <c r="AL16" i="54"/>
  <c r="AK16" i="54"/>
  <c r="AJ16" i="54"/>
  <c r="I16" i="61" s="1"/>
  <c r="AL3" i="62"/>
  <c r="AJ3" i="62"/>
  <c r="AK3" i="62"/>
  <c r="AN15" i="54"/>
  <c r="AM15" i="54"/>
  <c r="AL15" i="54"/>
  <c r="AK15" i="54"/>
  <c r="AJ15" i="54"/>
  <c r="I15" i="61" s="1"/>
  <c r="O10" i="47"/>
  <c r="Q10" i="47"/>
  <c r="Q5" i="39"/>
  <c r="AL10" i="48"/>
  <c r="AK10" i="48"/>
  <c r="AJ10" i="48"/>
  <c r="E10" i="61" s="1"/>
  <c r="E10" i="64" s="1"/>
  <c r="AM10" i="48"/>
  <c r="O14" i="60"/>
  <c r="Q24" i="33"/>
  <c r="Z18" i="60"/>
  <c r="AL20" i="48"/>
  <c r="AK20" i="48"/>
  <c r="AJ20" i="48"/>
  <c r="E20" i="61" s="1"/>
  <c r="AM20" i="48"/>
  <c r="Q20" i="33"/>
  <c r="O4" i="60"/>
  <c r="R7" i="33"/>
  <c r="P7" i="33"/>
  <c r="O21" i="60"/>
  <c r="AK7" i="57"/>
  <c r="Z15" i="60"/>
  <c r="AL8" i="57"/>
  <c r="AK8" i="57"/>
  <c r="AJ8" i="57"/>
  <c r="G26" i="40"/>
  <c r="Q20" i="46"/>
  <c r="O20" i="46"/>
  <c r="AL18" i="62"/>
  <c r="AJ18" i="62"/>
  <c r="AK18" i="62"/>
  <c r="Q6" i="38"/>
  <c r="O6" i="38"/>
  <c r="AL16" i="49"/>
  <c r="K16" i="61" s="1"/>
  <c r="AK16" i="49"/>
  <c r="J16" i="61" s="1"/>
  <c r="AJ16" i="49"/>
  <c r="F16" i="61" s="1"/>
  <c r="AL24" i="56"/>
  <c r="AK24" i="56"/>
  <c r="AJ24" i="56"/>
  <c r="Q24" i="39"/>
  <c r="AJ23" i="49"/>
  <c r="F23" i="61" s="1"/>
  <c r="AL23" i="49"/>
  <c r="K23" i="61" s="1"/>
  <c r="AK23" i="49"/>
  <c r="J23" i="61" s="1"/>
  <c r="Z16" i="60"/>
  <c r="AN14" i="54"/>
  <c r="AM14" i="54"/>
  <c r="AL14" i="54"/>
  <c r="AK14" i="54"/>
  <c r="AJ14" i="54"/>
  <c r="I14" i="61" s="1"/>
  <c r="AL11" i="60"/>
  <c r="AL5" i="55"/>
  <c r="AK5" i="55"/>
  <c r="AJ5" i="55"/>
  <c r="O23" i="47"/>
  <c r="Q23" i="47"/>
  <c r="AL14" i="60"/>
  <c r="P7" i="34"/>
  <c r="P19" i="38"/>
  <c r="Q24" i="34"/>
  <c r="O24" i="34"/>
  <c r="AN11" i="54"/>
  <c r="AM11" i="54"/>
  <c r="AL11" i="54"/>
  <c r="AK11" i="54"/>
  <c r="AJ11" i="54"/>
  <c r="I11" i="61" s="1"/>
  <c r="AL19" i="48"/>
  <c r="AK19" i="48"/>
  <c r="AJ19" i="48"/>
  <c r="E19" i="61" s="1"/>
  <c r="AM19" i="48"/>
  <c r="R5" i="42"/>
  <c r="AJ14" i="56"/>
  <c r="AK14" i="56"/>
  <c r="AL14" i="56"/>
  <c r="AK8" i="55"/>
  <c r="AL8" i="55"/>
  <c r="AJ8" i="55"/>
  <c r="P14" i="47"/>
  <c r="P5" i="47"/>
  <c r="Q8" i="35"/>
  <c r="O8" i="35"/>
  <c r="AL12" i="60"/>
  <c r="Z7" i="60"/>
  <c r="P10" i="47"/>
  <c r="Q22" i="35"/>
  <c r="O22" i="35"/>
  <c r="P18" i="34"/>
  <c r="AL15" i="49"/>
  <c r="K15" i="61" s="1"/>
  <c r="AK15" i="49"/>
  <c r="J15" i="61" s="1"/>
  <c r="AJ15" i="49"/>
  <c r="F15" i="61" s="1"/>
  <c r="Q4" i="34"/>
  <c r="O4" i="34"/>
  <c r="AM9" i="54"/>
  <c r="AL9" i="54"/>
  <c r="AK9" i="54"/>
  <c r="AJ9" i="54"/>
  <c r="I9" i="61" s="1"/>
  <c r="AN9" i="54"/>
  <c r="P17" i="35"/>
  <c r="Q4" i="33"/>
  <c r="O17" i="60"/>
  <c r="P8" i="46"/>
  <c r="P12" i="46"/>
  <c r="P8" i="34"/>
  <c r="O7" i="47"/>
  <c r="Q7" i="47"/>
  <c r="R24" i="42"/>
  <c r="P24" i="42"/>
  <c r="O22" i="46"/>
  <c r="Q22" i="46"/>
  <c r="AL15" i="60"/>
  <c r="O10" i="38"/>
  <c r="Q10" i="38"/>
  <c r="Q12" i="46"/>
  <c r="O12" i="46"/>
  <c r="O21" i="35"/>
  <c r="Q21" i="35"/>
  <c r="Q13" i="39"/>
  <c r="O13" i="39"/>
  <c r="G29" i="44"/>
  <c r="G26" i="44"/>
  <c r="Q26" i="44"/>
  <c r="Q29" i="44"/>
  <c r="Q8" i="46"/>
  <c r="O8" i="46"/>
  <c r="AL17" i="48"/>
  <c r="AK17" i="48"/>
  <c r="AJ17" i="48"/>
  <c r="E17" i="61" s="1"/>
  <c r="AM17" i="48"/>
  <c r="AL7" i="49"/>
  <c r="K7" i="61" s="1"/>
  <c r="AK7" i="49"/>
  <c r="J7" i="61" s="1"/>
  <c r="AJ7" i="49"/>
  <c r="F7" i="61" s="1"/>
  <c r="AN12" i="54"/>
  <c r="AM12" i="54"/>
  <c r="AL12" i="54"/>
  <c r="AK12" i="54"/>
  <c r="AJ12" i="54"/>
  <c r="I12" i="61" s="1"/>
  <c r="P11" i="47"/>
  <c r="AL21" i="49"/>
  <c r="K21" i="61" s="1"/>
  <c r="AK21" i="49"/>
  <c r="J21" i="61" s="1"/>
  <c r="AJ21" i="49"/>
  <c r="F21" i="61" s="1"/>
  <c r="AJ11" i="56"/>
  <c r="AK11" i="56"/>
  <c r="AL11" i="56"/>
  <c r="P23" i="34"/>
  <c r="AK20" i="49"/>
  <c r="J20" i="61" s="1"/>
  <c r="L3" i="67"/>
  <c r="Q8" i="39"/>
  <c r="Q5" i="34"/>
  <c r="O5" i="34"/>
  <c r="AL7" i="55"/>
  <c r="AK7" i="55"/>
  <c r="AJ7" i="55"/>
  <c r="AL3" i="57"/>
  <c r="AK3" i="57"/>
  <c r="AJ3" i="57"/>
  <c r="Q23" i="33"/>
  <c r="P20" i="42"/>
  <c r="O17" i="38"/>
  <c r="Q17" i="38"/>
  <c r="R9" i="33"/>
  <c r="P9" i="33"/>
  <c r="P10" i="42"/>
  <c r="R10" i="42"/>
  <c r="P12" i="38"/>
  <c r="Q11" i="38"/>
  <c r="O11" i="38"/>
  <c r="AJ10" i="57"/>
  <c r="AK10" i="57"/>
  <c r="AL10" i="57"/>
  <c r="R13" i="33"/>
  <c r="P13" i="33"/>
  <c r="Q11" i="34"/>
  <c r="O11" i="34"/>
  <c r="Z21" i="60"/>
  <c r="AL5" i="49"/>
  <c r="K5" i="61" s="1"/>
  <c r="O20" i="60"/>
  <c r="Q13" i="47"/>
  <c r="O13" i="47"/>
  <c r="AL9" i="62"/>
  <c r="AJ9" i="62"/>
  <c r="AK9" i="62"/>
  <c r="AL5" i="57"/>
  <c r="AK5" i="57"/>
  <c r="AJ5" i="57"/>
  <c r="R10" i="33"/>
  <c r="P10" i="33"/>
  <c r="O16" i="60"/>
  <c r="R19" i="33"/>
  <c r="P19" i="33"/>
  <c r="Q3" i="33"/>
  <c r="AL3" i="60"/>
  <c r="AJ4" i="49"/>
  <c r="F4" i="61" s="1"/>
  <c r="AK23" i="55"/>
  <c r="O5" i="38"/>
  <c r="Q5" i="38"/>
  <c r="AJ17" i="49"/>
  <c r="F17" i="61" s="1"/>
  <c r="AL17" i="49"/>
  <c r="K17" i="61" s="1"/>
  <c r="AK17" i="49"/>
  <c r="J17" i="61" s="1"/>
  <c r="AL15" i="57"/>
  <c r="AK15" i="57"/>
  <c r="AJ15" i="57"/>
  <c r="AD15" i="68"/>
  <c r="AD16" i="68" s="1"/>
  <c r="AD17" i="68" s="1"/>
  <c r="AD18" i="68" s="1"/>
  <c r="AD19" i="68" s="1"/>
  <c r="AD20" i="68" s="1"/>
  <c r="AD21" i="68" s="1"/>
  <c r="AD22" i="68" s="1"/>
  <c r="AD23" i="68" s="1"/>
  <c r="AD24" i="68" s="1"/>
  <c r="AD25" i="68" s="1"/>
  <c r="AD26" i="68" s="1"/>
  <c r="AD27" i="68" s="1"/>
  <c r="AD28" i="68" s="1"/>
  <c r="AD29" i="68" s="1"/>
  <c r="AD30" i="68" s="1"/>
  <c r="AD31" i="68" s="1"/>
  <c r="AD32" i="68" s="1"/>
  <c r="AD33" i="68" s="1"/>
  <c r="AD34" i="68" s="1"/>
  <c r="AD35" i="68" s="1"/>
  <c r="AD36" i="68" s="1"/>
  <c r="AD37" i="68" s="1"/>
  <c r="AD38" i="68" s="1"/>
  <c r="AD39" i="68" s="1"/>
  <c r="AD40" i="68" s="1"/>
  <c r="AD41" i="68" s="1"/>
  <c r="AD42" i="68" s="1"/>
  <c r="AD43" i="68" s="1"/>
  <c r="AD44" i="68" s="1"/>
  <c r="AD45" i="68" s="1"/>
  <c r="AD46" i="68" s="1"/>
  <c r="AD47" i="68" s="1"/>
  <c r="AD48" i="68" s="1"/>
  <c r="AD49" i="68" s="1"/>
  <c r="AD50" i="68" s="1"/>
  <c r="AD51" i="68" s="1"/>
  <c r="AD52" i="68" s="1"/>
  <c r="AD53" i="68" s="1"/>
  <c r="AD54" i="68" s="1"/>
  <c r="AD55" i="68" s="1"/>
  <c r="AD56" i="68" s="1"/>
  <c r="AD57" i="68" s="1"/>
  <c r="AD58" i="68" s="1"/>
  <c r="AD59" i="68" s="1"/>
  <c r="AD60" i="68" s="1"/>
  <c r="AD61" i="68" s="1"/>
  <c r="AD62" i="68" s="1"/>
  <c r="AD63" i="68" s="1"/>
  <c r="AD64" i="68" s="1"/>
  <c r="AD65" i="68" s="1"/>
  <c r="AD66" i="68" s="1"/>
  <c r="AD67" i="68" s="1"/>
  <c r="AD68" i="68" s="1"/>
  <c r="AD69" i="68" s="1"/>
  <c r="AD70" i="68" s="1"/>
  <c r="AD71" i="68" s="1"/>
  <c r="AD72" i="68" s="1"/>
  <c r="AD73" i="68" s="1"/>
  <c r="AD74" i="68" s="1"/>
  <c r="AD75" i="68" s="1"/>
  <c r="AD76" i="68" s="1"/>
  <c r="AD77" i="68" s="1"/>
  <c r="AD78" i="68" s="1"/>
  <c r="AD79" i="68" s="1"/>
  <c r="AD80" i="68" s="1"/>
  <c r="AD81" i="68" s="1"/>
  <c r="AD82" i="68" s="1"/>
  <c r="AD83" i="68" s="1"/>
  <c r="AD84" i="68" s="1"/>
  <c r="AD85" i="68" s="1"/>
  <c r="AD86" i="68" s="1"/>
  <c r="AD87" i="68" s="1"/>
  <c r="AD88" i="68" s="1"/>
  <c r="AD89" i="68" s="1"/>
  <c r="AD90" i="68" s="1"/>
  <c r="AD91" i="68" s="1"/>
  <c r="AD92" i="68" s="1"/>
  <c r="AD93" i="68" s="1"/>
  <c r="AD94" i="68" s="1"/>
  <c r="AD95" i="68" s="1"/>
  <c r="AD96" i="68" s="1"/>
  <c r="AD97" i="68" s="1"/>
  <c r="AD98" i="68" s="1"/>
  <c r="AD99" i="68" s="1"/>
  <c r="AD100" i="68" s="1"/>
  <c r="AD101" i="68" s="1"/>
  <c r="AD102" i="68" s="1"/>
  <c r="AD103" i="68" s="1"/>
  <c r="AD104" i="68" s="1"/>
  <c r="AD105" i="68" s="1"/>
  <c r="AD106" i="68" s="1"/>
  <c r="AD107" i="68" s="1"/>
  <c r="AD108" i="68" s="1"/>
  <c r="AD109" i="68" s="1"/>
  <c r="AD110" i="68" s="1"/>
  <c r="AD111" i="68" s="1"/>
  <c r="AD112" i="68" s="1"/>
  <c r="AD113" i="68" s="1"/>
  <c r="AD114" i="68" s="1"/>
  <c r="AD115" i="68" s="1"/>
  <c r="AD116" i="68" s="1"/>
  <c r="AD117" i="68" s="1"/>
  <c r="AD118" i="68" s="1"/>
  <c r="AD119" i="68" s="1"/>
  <c r="AD120" i="68" s="1"/>
  <c r="AD121" i="68" s="1"/>
  <c r="AD122" i="68" s="1"/>
  <c r="AD123" i="68" s="1"/>
  <c r="AD124" i="68" s="1"/>
  <c r="AD125" i="68" s="1"/>
  <c r="AD126" i="68" s="1"/>
  <c r="AD127" i="68" s="1"/>
  <c r="AD128" i="68" s="1"/>
  <c r="AD129" i="68" s="1"/>
  <c r="AD130" i="68" s="1"/>
  <c r="AD131" i="68" s="1"/>
  <c r="AD132" i="68" s="1"/>
  <c r="AD133" i="68" s="1"/>
  <c r="AD134" i="68" s="1"/>
  <c r="AD135" i="68" s="1"/>
  <c r="AD136" i="68" s="1"/>
  <c r="AD137" i="68" s="1"/>
  <c r="AD138" i="68" s="1"/>
  <c r="AD139" i="68" s="1"/>
  <c r="AD140" i="68" s="1"/>
  <c r="AD141" i="68" s="1"/>
  <c r="AD142" i="68" s="1"/>
  <c r="AD143" i="68" s="1"/>
  <c r="AD144" i="68" s="1"/>
  <c r="AD145" i="68" s="1"/>
  <c r="AD146" i="68" s="1"/>
  <c r="AD147" i="68" s="1"/>
  <c r="AD148" i="68" s="1"/>
  <c r="AD149" i="68" s="1"/>
  <c r="AD150" i="68" s="1"/>
  <c r="AD151" i="68" s="1"/>
  <c r="AD152" i="68" s="1"/>
  <c r="AD153" i="68" s="1"/>
  <c r="AD154" i="68" s="1"/>
  <c r="AD155" i="68" s="1"/>
  <c r="AD156" i="68" s="1"/>
  <c r="AD157" i="68" s="1"/>
  <c r="AD158" i="68" s="1"/>
  <c r="AD159" i="68" s="1"/>
  <c r="AD160" i="68" s="1"/>
  <c r="AD161" i="68" s="1"/>
  <c r="AD162" i="68" s="1"/>
  <c r="AD163" i="68" s="1"/>
  <c r="AD164" i="68" s="1"/>
  <c r="AD165" i="68" s="1"/>
  <c r="AD166" i="68" s="1"/>
  <c r="AD167" i="68" s="1"/>
  <c r="AD168" i="68" s="1"/>
  <c r="AD169" i="68" s="1"/>
  <c r="AD170" i="68" s="1"/>
  <c r="AD171" i="68" s="1"/>
  <c r="AD172" i="68" s="1"/>
  <c r="AD173" i="68" s="1"/>
  <c r="AD174" i="68" s="1"/>
  <c r="AD175" i="68" s="1"/>
  <c r="AD176" i="68" s="1"/>
  <c r="AD177" i="68" s="1"/>
  <c r="AD178" i="68" s="1"/>
  <c r="AD179" i="68" s="1"/>
  <c r="AD180" i="68" s="1"/>
  <c r="AD181" i="68" s="1"/>
  <c r="AD182" i="68" s="1"/>
  <c r="AD183" i="68" s="1"/>
  <c r="AD184" i="68" s="1"/>
  <c r="AD185" i="68" s="1"/>
  <c r="AD186" i="68" s="1"/>
  <c r="AD187" i="68" s="1"/>
  <c r="AD188" i="68" s="1"/>
  <c r="AD189" i="68" s="1"/>
  <c r="AD190" i="68" s="1"/>
  <c r="AD191" i="68" s="1"/>
  <c r="AD192" i="68" s="1"/>
  <c r="AD193" i="68" s="1"/>
  <c r="AD194" i="68" s="1"/>
  <c r="AD195" i="68" s="1"/>
  <c r="AD196" i="68" s="1"/>
  <c r="AD197" i="68" s="1"/>
  <c r="AD198" i="68" s="1"/>
  <c r="AD199" i="68" s="1"/>
  <c r="AD200" i="68" s="1"/>
  <c r="AD201" i="68" s="1"/>
  <c r="AD202" i="68" s="1"/>
  <c r="AD203" i="68" s="1"/>
  <c r="AD204" i="68" s="1"/>
  <c r="AD205" i="68" s="1"/>
  <c r="AD206" i="68" s="1"/>
  <c r="AD207" i="68" s="1"/>
  <c r="AD208" i="68" s="1"/>
  <c r="AD209" i="68" s="1"/>
  <c r="AD210" i="68" s="1"/>
  <c r="AD211" i="68" s="1"/>
  <c r="AD212" i="68" s="1"/>
  <c r="AD213" i="68" s="1"/>
  <c r="AD214" i="68" s="1"/>
  <c r="AD215" i="68" s="1"/>
  <c r="AD216" i="68" s="1"/>
  <c r="AD217" i="68" s="1"/>
  <c r="AD218" i="68" s="1"/>
  <c r="AD219" i="68" s="1"/>
  <c r="AD220" i="68" s="1"/>
  <c r="AD221" i="68" s="1"/>
  <c r="AD222" i="68" s="1"/>
  <c r="AD223" i="68" s="1"/>
  <c r="AD224" i="68" s="1"/>
  <c r="AD225" i="68" s="1"/>
  <c r="AD226" i="68" s="1"/>
  <c r="AD227" i="68" s="1"/>
  <c r="AD228" i="68" s="1"/>
  <c r="AD229" i="68" s="1"/>
  <c r="AD230" i="68" s="1"/>
  <c r="AD231" i="68" s="1"/>
  <c r="AD232" i="68" s="1"/>
  <c r="AD233" i="68" s="1"/>
  <c r="AD234" i="68" s="1"/>
  <c r="AD235" i="68" s="1"/>
  <c r="AD236" i="68" s="1"/>
  <c r="AD237" i="68" s="1"/>
  <c r="AD238" i="68" s="1"/>
  <c r="AD239" i="68" s="1"/>
  <c r="AD240" i="68" s="1"/>
  <c r="AD241" i="68" s="1"/>
  <c r="AD242" i="68" s="1"/>
  <c r="AD243" i="68" s="1"/>
  <c r="AD244" i="68" s="1"/>
  <c r="AD245" i="68" s="1"/>
  <c r="AD246" i="68" s="1"/>
  <c r="AD247" i="68" s="1"/>
  <c r="AD248" i="68" s="1"/>
  <c r="AD249" i="68" s="1"/>
  <c r="AD250" i="68" s="1"/>
  <c r="AD251" i="68" s="1"/>
  <c r="AD252" i="68" s="1"/>
  <c r="AD253" i="68" s="1"/>
  <c r="AD254" i="68" s="1"/>
  <c r="AD255" i="68" s="1"/>
  <c r="AD256" i="68" s="1"/>
  <c r="AD257" i="68" s="1"/>
  <c r="AD258" i="68" s="1"/>
  <c r="AL23" i="60"/>
  <c r="R22" i="42"/>
  <c r="Q13" i="38"/>
  <c r="O13" i="38"/>
  <c r="Q7" i="34"/>
  <c r="O7" i="34"/>
  <c r="AJ20" i="56"/>
  <c r="AK20" i="56"/>
  <c r="AL20" i="56"/>
  <c r="P5" i="38"/>
  <c r="AK10" i="62"/>
  <c r="AJ10" i="62"/>
  <c r="AL10" i="62"/>
  <c r="Q19" i="47"/>
  <c r="O19" i="47"/>
  <c r="P16" i="47"/>
  <c r="AL20" i="62"/>
  <c r="AK20" i="62"/>
  <c r="AJ20" i="62"/>
  <c r="Q6" i="39"/>
  <c r="O5" i="46"/>
  <c r="Q5" i="46"/>
  <c r="Z6" i="60"/>
  <c r="AN20" i="54"/>
  <c r="AM20" i="54"/>
  <c r="AL20" i="54"/>
  <c r="AK20" i="54"/>
  <c r="AJ20" i="54"/>
  <c r="I20" i="61" s="1"/>
  <c r="Q4" i="35"/>
  <c r="Q19" i="33"/>
  <c r="Q9" i="47"/>
  <c r="O9" i="47"/>
  <c r="Q22" i="34"/>
  <c r="O22" i="34"/>
  <c r="P16" i="34"/>
  <c r="P24" i="47"/>
  <c r="O16" i="39"/>
  <c r="O24" i="46"/>
  <c r="Q24" i="46"/>
  <c r="P21" i="33"/>
  <c r="R21" i="33"/>
  <c r="P13" i="38"/>
  <c r="AJ16" i="57"/>
  <c r="AK16" i="57"/>
  <c r="AL16" i="57"/>
  <c r="O5" i="60"/>
  <c r="AL24" i="48"/>
  <c r="AK24" i="48"/>
  <c r="AJ24" i="48"/>
  <c r="E24" i="61" s="1"/>
  <c r="AM24" i="48"/>
  <c r="Z10" i="60"/>
  <c r="AK6" i="55"/>
  <c r="AJ6" i="55"/>
  <c r="AL6" i="55"/>
  <c r="AK19" i="62"/>
  <c r="AJ19" i="62"/>
  <c r="AL19" i="62"/>
  <c r="P7" i="35"/>
  <c r="P9" i="38"/>
  <c r="O8" i="60"/>
  <c r="AJ8" i="49"/>
  <c r="F8" i="61" s="1"/>
  <c r="AL8" i="49"/>
  <c r="K8" i="61" s="1"/>
  <c r="AK8" i="49"/>
  <c r="J8" i="61" s="1"/>
  <c r="Q19" i="46"/>
  <c r="O19" i="46"/>
  <c r="P22" i="38"/>
  <c r="AL22" i="49"/>
  <c r="K22" i="61" s="1"/>
  <c r="AK22" i="49"/>
  <c r="J22" i="61" s="1"/>
  <c r="AJ22" i="49"/>
  <c r="F22" i="61" s="1"/>
  <c r="Q19" i="42"/>
  <c r="AK4" i="48"/>
  <c r="AJ4" i="48"/>
  <c r="E4" i="61" s="1"/>
  <c r="AM4" i="48"/>
  <c r="AL4" i="48"/>
  <c r="Q18" i="46"/>
  <c r="O18" i="46"/>
  <c r="P4" i="38"/>
  <c r="AL9" i="60"/>
  <c r="O21" i="38"/>
  <c r="Q21" i="38"/>
  <c r="Q19" i="35"/>
  <c r="O19" i="35"/>
  <c r="P6" i="38"/>
  <c r="Q14" i="35"/>
  <c r="O14" i="35"/>
  <c r="P10" i="38"/>
  <c r="P15" i="33"/>
  <c r="R15" i="33"/>
  <c r="AK13" i="62"/>
  <c r="AJ13" i="62"/>
  <c r="AL13" i="62"/>
  <c r="Q9" i="35"/>
  <c r="O9" i="35"/>
  <c r="AK6" i="48"/>
  <c r="AJ6" i="48"/>
  <c r="E6" i="61" s="1"/>
  <c r="AM6" i="48"/>
  <c r="AL6" i="48"/>
  <c r="AL12" i="48"/>
  <c r="AK12" i="48"/>
  <c r="AJ12" i="48"/>
  <c r="E12" i="61" s="1"/>
  <c r="AM12" i="48"/>
  <c r="AL6" i="62"/>
  <c r="AJ6" i="62"/>
  <c r="AK6" i="62"/>
  <c r="R19" i="43"/>
  <c r="P19" i="43"/>
  <c r="P21" i="34"/>
  <c r="AL12" i="62"/>
  <c r="AJ12" i="62"/>
  <c r="AK12" i="62"/>
  <c r="AM8" i="54"/>
  <c r="AL8" i="54"/>
  <c r="AK8" i="54"/>
  <c r="AJ8" i="54"/>
  <c r="I8" i="61" s="1"/>
  <c r="AN8" i="54"/>
  <c r="AL5" i="60"/>
  <c r="Q30" i="40"/>
  <c r="Q27" i="40"/>
  <c r="G30" i="40"/>
  <c r="G27" i="40"/>
  <c r="Q4" i="47"/>
  <c r="O4" i="47"/>
  <c r="AL17" i="62"/>
  <c r="AK17" i="62"/>
  <c r="AJ17" i="62"/>
  <c r="P7" i="42"/>
  <c r="R7" i="42"/>
  <c r="Q7" i="35"/>
  <c r="O7" i="35"/>
  <c r="Q16" i="34"/>
  <c r="O16" i="34"/>
  <c r="S19" i="68"/>
  <c r="S20" i="68" s="1"/>
  <c r="S21" i="68" s="1"/>
  <c r="S22" i="68" s="1"/>
  <c r="S23" i="68" s="1"/>
  <c r="S24" i="68" s="1"/>
  <c r="S25" i="68" s="1"/>
  <c r="S26" i="68" s="1"/>
  <c r="S27" i="68" s="1"/>
  <c r="S28" i="68" s="1"/>
  <c r="S29" i="68" s="1"/>
  <c r="S30" i="68" s="1"/>
  <c r="S31" i="68" s="1"/>
  <c r="S32" i="68" s="1"/>
  <c r="S33" i="68" s="1"/>
  <c r="S34" i="68" s="1"/>
  <c r="S35" i="68" s="1"/>
  <c r="S36" i="68" s="1"/>
  <c r="S37" i="68" s="1"/>
  <c r="S38" i="68" s="1"/>
  <c r="S39" i="68" s="1"/>
  <c r="S40" i="68" s="1"/>
  <c r="S41" i="68" s="1"/>
  <c r="S42" i="68" s="1"/>
  <c r="S43" i="68" s="1"/>
  <c r="S44" i="68" s="1"/>
  <c r="S45" i="68" s="1"/>
  <c r="S46" i="68" s="1"/>
  <c r="S47" i="68" s="1"/>
  <c r="S48" i="68" s="1"/>
  <c r="S49" i="68" s="1"/>
  <c r="S50" i="68" s="1"/>
  <c r="S51" i="68" s="1"/>
  <c r="S52" i="68" s="1"/>
  <c r="S53" i="68" s="1"/>
  <c r="S54" i="68" s="1"/>
  <c r="S55" i="68" s="1"/>
  <c r="S56" i="68" s="1"/>
  <c r="S57" i="68" s="1"/>
  <c r="S58" i="68" s="1"/>
  <c r="S59" i="68" s="1"/>
  <c r="S60" i="68" s="1"/>
  <c r="S61" i="68" s="1"/>
  <c r="S62" i="68" s="1"/>
  <c r="S63" i="68" s="1"/>
  <c r="S64" i="68" s="1"/>
  <c r="S65" i="68" s="1"/>
  <c r="S66" i="68" s="1"/>
  <c r="S67" i="68" s="1"/>
  <c r="S68" i="68" s="1"/>
  <c r="S69" i="68" s="1"/>
  <c r="S70" i="68" s="1"/>
  <c r="S71" i="68" s="1"/>
  <c r="S72" i="68" s="1"/>
  <c r="S73" i="68" s="1"/>
  <c r="S74" i="68" s="1"/>
  <c r="S75" i="68" s="1"/>
  <c r="S76" i="68" s="1"/>
  <c r="S77" i="68" s="1"/>
  <c r="S78" i="68" s="1"/>
  <c r="S79" i="68" s="1"/>
  <c r="S80" i="68" s="1"/>
  <c r="S81" i="68" s="1"/>
  <c r="S82" i="68" s="1"/>
  <c r="S83" i="68" s="1"/>
  <c r="S84" i="68" s="1"/>
  <c r="S85" i="68" s="1"/>
  <c r="S86" i="68" s="1"/>
  <c r="S87" i="68" s="1"/>
  <c r="S88" i="68" s="1"/>
  <c r="S89" i="68" s="1"/>
  <c r="S90" i="68" s="1"/>
  <c r="S91" i="68" s="1"/>
  <c r="S92" i="68" s="1"/>
  <c r="S93" i="68" s="1"/>
  <c r="S94" i="68" s="1"/>
  <c r="S95" i="68" s="1"/>
  <c r="S96" i="68" s="1"/>
  <c r="S97" i="68" s="1"/>
  <c r="S98" i="68" s="1"/>
  <c r="S99" i="68" s="1"/>
  <c r="S100" i="68" s="1"/>
  <c r="S101" i="68" s="1"/>
  <c r="S102" i="68" s="1"/>
  <c r="S103" i="68" s="1"/>
  <c r="S104" i="68" s="1"/>
  <c r="S105" i="68" s="1"/>
  <c r="S106" i="68" s="1"/>
  <c r="S107" i="68" s="1"/>
  <c r="S108" i="68" s="1"/>
  <c r="S109" i="68" s="1"/>
  <c r="S110" i="68" s="1"/>
  <c r="S111" i="68" s="1"/>
  <c r="S112" i="68" s="1"/>
  <c r="S113" i="68" s="1"/>
  <c r="S114" i="68" s="1"/>
  <c r="S115" i="68" s="1"/>
  <c r="S116" i="68" s="1"/>
  <c r="S117" i="68" s="1"/>
  <c r="S118" i="68" s="1"/>
  <c r="S119" i="68" s="1"/>
  <c r="S120" i="68" s="1"/>
  <c r="S121" i="68" s="1"/>
  <c r="S122" i="68" s="1"/>
  <c r="S123" i="68" s="1"/>
  <c r="S124" i="68" s="1"/>
  <c r="S125" i="68" s="1"/>
  <c r="S126" i="68" s="1"/>
  <c r="S127" i="68" s="1"/>
  <c r="S128" i="68" s="1"/>
  <c r="S129" i="68" s="1"/>
  <c r="S130" i="68" s="1"/>
  <c r="S131" i="68" s="1"/>
  <c r="S132" i="68" s="1"/>
  <c r="S133" i="68" s="1"/>
  <c r="S134" i="68" s="1"/>
  <c r="S135" i="68" s="1"/>
  <c r="S136" i="68" s="1"/>
  <c r="S137" i="68" s="1"/>
  <c r="S138" i="68" s="1"/>
  <c r="S139" i="68" s="1"/>
  <c r="S140" i="68" s="1"/>
  <c r="S141" i="68" s="1"/>
  <c r="S142" i="68" s="1"/>
  <c r="S143" i="68" s="1"/>
  <c r="S144" i="68" s="1"/>
  <c r="S145" i="68" s="1"/>
  <c r="S146" i="68" s="1"/>
  <c r="S147" i="68" s="1"/>
  <c r="S148" i="68" s="1"/>
  <c r="S149" i="68" s="1"/>
  <c r="S150" i="68" s="1"/>
  <c r="S151" i="68" s="1"/>
  <c r="S152" i="68" s="1"/>
  <c r="S153" i="68" s="1"/>
  <c r="S154" i="68" s="1"/>
  <c r="S155" i="68" s="1"/>
  <c r="S156" i="68" s="1"/>
  <c r="S157" i="68" s="1"/>
  <c r="S158" i="68" s="1"/>
  <c r="S159" i="68" s="1"/>
  <c r="S160" i="68" s="1"/>
  <c r="S161" i="68" s="1"/>
  <c r="S162" i="68" s="1"/>
  <c r="S163" i="68" s="1"/>
  <c r="S164" i="68" s="1"/>
  <c r="S165" i="68" s="1"/>
  <c r="S166" i="68" s="1"/>
  <c r="S167" i="68" s="1"/>
  <c r="S168" i="68" s="1"/>
  <c r="S169" i="68" s="1"/>
  <c r="S170" i="68" s="1"/>
  <c r="S171" i="68" s="1"/>
  <c r="S172" i="68" s="1"/>
  <c r="S173" i="68" s="1"/>
  <c r="S174" i="68" s="1"/>
  <c r="S175" i="68" s="1"/>
  <c r="S176" i="68" s="1"/>
  <c r="S177" i="68" s="1"/>
  <c r="S178" i="68" s="1"/>
  <c r="S179" i="68" s="1"/>
  <c r="S180" i="68" s="1"/>
  <c r="S181" i="68" s="1"/>
  <c r="S182" i="68" s="1"/>
  <c r="S183" i="68" s="1"/>
  <c r="S184" i="68" s="1"/>
  <c r="S185" i="68" s="1"/>
  <c r="S186" i="68" s="1"/>
  <c r="S187" i="68" s="1"/>
  <c r="S188" i="68" s="1"/>
  <c r="S189" i="68" s="1"/>
  <c r="S190" i="68" s="1"/>
  <c r="S191" i="68" s="1"/>
  <c r="S192" i="68" s="1"/>
  <c r="S193" i="68" s="1"/>
  <c r="S194" i="68" s="1"/>
  <c r="S195" i="68" s="1"/>
  <c r="S196" i="68" s="1"/>
  <c r="S197" i="68" s="1"/>
  <c r="S198" i="68" s="1"/>
  <c r="S199" i="68" s="1"/>
  <c r="S200" i="68" s="1"/>
  <c r="S201" i="68" s="1"/>
  <c r="S202" i="68" s="1"/>
  <c r="S203" i="68" s="1"/>
  <c r="S204" i="68" s="1"/>
  <c r="S205" i="68" s="1"/>
  <c r="S206" i="68" s="1"/>
  <c r="S207" i="68" s="1"/>
  <c r="S208" i="68" s="1"/>
  <c r="S209" i="68" s="1"/>
  <c r="S210" i="68" s="1"/>
  <c r="S211" i="68" s="1"/>
  <c r="S212" i="68" s="1"/>
  <c r="S213" i="68" s="1"/>
  <c r="S214" i="68" s="1"/>
  <c r="S215" i="68" s="1"/>
  <c r="S216" i="68" s="1"/>
  <c r="S217" i="68" s="1"/>
  <c r="S218" i="68" s="1"/>
  <c r="S219" i="68" s="1"/>
  <c r="S220" i="68" s="1"/>
  <c r="S221" i="68" s="1"/>
  <c r="S222" i="68" s="1"/>
  <c r="S223" i="68" s="1"/>
  <c r="S224" i="68" s="1"/>
  <c r="S225" i="68" s="1"/>
  <c r="S226" i="68" s="1"/>
  <c r="S227" i="68" s="1"/>
  <c r="S228" i="68" s="1"/>
  <c r="S229" i="68" s="1"/>
  <c r="S230" i="68" s="1"/>
  <c r="S231" i="68" s="1"/>
  <c r="S232" i="68" s="1"/>
  <c r="S233" i="68" s="1"/>
  <c r="S234" i="68" s="1"/>
  <c r="S235" i="68" s="1"/>
  <c r="S236" i="68" s="1"/>
  <c r="S237" i="68" s="1"/>
  <c r="S238" i="68" s="1"/>
  <c r="S239" i="68" s="1"/>
  <c r="S240" i="68" s="1"/>
  <c r="S241" i="68" s="1"/>
  <c r="S242" i="68" s="1"/>
  <c r="S243" i="68" s="1"/>
  <c r="S244" i="68" s="1"/>
  <c r="S245" i="68" s="1"/>
  <c r="S246" i="68" s="1"/>
  <c r="S247" i="68" s="1"/>
  <c r="S248" i="68" s="1"/>
  <c r="S249" i="68" s="1"/>
  <c r="S250" i="68" s="1"/>
  <c r="S251" i="68" s="1"/>
  <c r="S252" i="68" s="1"/>
  <c r="S253" i="68" s="1"/>
  <c r="S254" i="68" s="1"/>
  <c r="S255" i="68" s="1"/>
  <c r="S256" i="68" s="1"/>
  <c r="S257" i="68" s="1"/>
  <c r="S258" i="68" s="1"/>
  <c r="Q22" i="33"/>
  <c r="AJ18" i="55"/>
  <c r="AK18" i="55"/>
  <c r="AL18" i="55"/>
  <c r="Z23" i="60"/>
  <c r="AK5" i="48"/>
  <c r="AJ5" i="48"/>
  <c r="E5" i="61" s="1"/>
  <c r="AM5" i="48"/>
  <c r="AL5" i="48"/>
  <c r="O7" i="60"/>
  <c r="P8" i="33"/>
  <c r="R8" i="33"/>
  <c r="Q6" i="33"/>
  <c r="Q3" i="46"/>
  <c r="O3" i="46"/>
  <c r="O14" i="34"/>
  <c r="Q14" i="34"/>
  <c r="P17" i="34"/>
  <c r="Q7" i="38"/>
  <c r="O7" i="38"/>
  <c r="R20" i="33"/>
  <c r="P20" i="33"/>
  <c r="AJ13" i="57"/>
  <c r="AK13" i="57"/>
  <c r="AL13" i="57"/>
  <c r="Q3" i="42"/>
  <c r="AK11" i="55"/>
  <c r="AJ11" i="55"/>
  <c r="AL11" i="55"/>
  <c r="Q14" i="33"/>
  <c r="Q13" i="34"/>
  <c r="O13" i="34"/>
  <c r="O6" i="46"/>
  <c r="Q6" i="46"/>
  <c r="AL11" i="48"/>
  <c r="AK11" i="48"/>
  <c r="AJ11" i="48"/>
  <c r="E11" i="61" s="1"/>
  <c r="AM11" i="48"/>
  <c r="R3" i="33"/>
  <c r="P3" i="33"/>
  <c r="Q12" i="33"/>
  <c r="Q15" i="42"/>
  <c r="P18" i="47"/>
  <c r="AJ23" i="56"/>
  <c r="AK23" i="56"/>
  <c r="AL23" i="56"/>
  <c r="P15" i="46"/>
  <c r="AK7" i="48"/>
  <c r="AJ7" i="48"/>
  <c r="E7" i="61" s="1"/>
  <c r="AM7" i="48"/>
  <c r="AL7" i="48"/>
  <c r="O8" i="34"/>
  <c r="Q8" i="34"/>
  <c r="O17" i="46"/>
  <c r="Q17" i="46"/>
  <c r="Z3" i="60"/>
  <c r="P15" i="68"/>
  <c r="P16" i="68" s="1"/>
  <c r="P17" i="68" s="1"/>
  <c r="P18" i="68" s="1"/>
  <c r="P19" i="68" s="1"/>
  <c r="P20" i="68" s="1"/>
  <c r="P21" i="68" s="1"/>
  <c r="P22" i="68" s="1"/>
  <c r="P23" i="68" s="1"/>
  <c r="P24" i="68" s="1"/>
  <c r="P25" i="68" s="1"/>
  <c r="P26" i="68" s="1"/>
  <c r="P27" i="68" s="1"/>
  <c r="P28" i="68" s="1"/>
  <c r="P29" i="68" s="1"/>
  <c r="P30" i="68" s="1"/>
  <c r="P31" i="68" s="1"/>
  <c r="P32" i="68" s="1"/>
  <c r="P33" i="68" s="1"/>
  <c r="P34" i="68" s="1"/>
  <c r="P35" i="68" s="1"/>
  <c r="P36" i="68" s="1"/>
  <c r="P37" i="68" s="1"/>
  <c r="P38" i="68" s="1"/>
  <c r="P39" i="68" s="1"/>
  <c r="P40" i="68" s="1"/>
  <c r="P41" i="68" s="1"/>
  <c r="P42" i="68" s="1"/>
  <c r="P43" i="68" s="1"/>
  <c r="P44" i="68" s="1"/>
  <c r="P45" i="68" s="1"/>
  <c r="P46" i="68" s="1"/>
  <c r="P47" i="68" s="1"/>
  <c r="P48" i="68" s="1"/>
  <c r="P49" i="68" s="1"/>
  <c r="P50" i="68" s="1"/>
  <c r="P51" i="68" s="1"/>
  <c r="P52" i="68" s="1"/>
  <c r="P53" i="68" s="1"/>
  <c r="P54" i="68" s="1"/>
  <c r="P55" i="68" s="1"/>
  <c r="P56" i="68" s="1"/>
  <c r="P57" i="68" s="1"/>
  <c r="P58" i="68" s="1"/>
  <c r="P59" i="68" s="1"/>
  <c r="P60" i="68" s="1"/>
  <c r="P61" i="68" s="1"/>
  <c r="P62" i="68" s="1"/>
  <c r="P63" i="68" s="1"/>
  <c r="P64" i="68" s="1"/>
  <c r="P65" i="68" s="1"/>
  <c r="P66" i="68" s="1"/>
  <c r="P67" i="68" s="1"/>
  <c r="P68" i="68" s="1"/>
  <c r="P69" i="68" s="1"/>
  <c r="P70" i="68" s="1"/>
  <c r="P71" i="68" s="1"/>
  <c r="P72" i="68" s="1"/>
  <c r="P73" i="68" s="1"/>
  <c r="P74" i="68" s="1"/>
  <c r="P75" i="68" s="1"/>
  <c r="P76" i="68" s="1"/>
  <c r="P77" i="68" s="1"/>
  <c r="P78" i="68" s="1"/>
  <c r="P79" i="68" s="1"/>
  <c r="P80" i="68" s="1"/>
  <c r="P81" i="68" s="1"/>
  <c r="P82" i="68" s="1"/>
  <c r="P83" i="68" s="1"/>
  <c r="P84" i="68" s="1"/>
  <c r="P85" i="68" s="1"/>
  <c r="P86" i="68" s="1"/>
  <c r="P87" i="68" s="1"/>
  <c r="P88" i="68" s="1"/>
  <c r="P89" i="68" s="1"/>
  <c r="P90" i="68" s="1"/>
  <c r="P91" i="68" s="1"/>
  <c r="P92" i="68" s="1"/>
  <c r="P93" i="68" s="1"/>
  <c r="P94" i="68" s="1"/>
  <c r="P95" i="68" s="1"/>
  <c r="P96" i="68" s="1"/>
  <c r="P97" i="68" s="1"/>
  <c r="P98" i="68" s="1"/>
  <c r="P99" i="68" s="1"/>
  <c r="P100" i="68" s="1"/>
  <c r="P101" i="68" s="1"/>
  <c r="P102" i="68" s="1"/>
  <c r="P103" i="68" s="1"/>
  <c r="P104" i="68" s="1"/>
  <c r="P105" i="68" s="1"/>
  <c r="P106" i="68" s="1"/>
  <c r="P107" i="68" s="1"/>
  <c r="P108" i="68" s="1"/>
  <c r="P109" i="68" s="1"/>
  <c r="P110" i="68" s="1"/>
  <c r="P111" i="68" s="1"/>
  <c r="P112" i="68" s="1"/>
  <c r="P113" i="68" s="1"/>
  <c r="P114" i="68" s="1"/>
  <c r="P115" i="68" s="1"/>
  <c r="P116" i="68" s="1"/>
  <c r="P117" i="68" s="1"/>
  <c r="P118" i="68" s="1"/>
  <c r="P119" i="68" s="1"/>
  <c r="P120" i="68" s="1"/>
  <c r="P121" i="68" s="1"/>
  <c r="P122" i="68" s="1"/>
  <c r="P123" i="68" s="1"/>
  <c r="P124" i="68" s="1"/>
  <c r="P125" i="68" s="1"/>
  <c r="P126" i="68" s="1"/>
  <c r="P127" i="68" s="1"/>
  <c r="P128" i="68" s="1"/>
  <c r="P129" i="68" s="1"/>
  <c r="P130" i="68" s="1"/>
  <c r="P131" i="68" s="1"/>
  <c r="P132" i="68" s="1"/>
  <c r="P133" i="68" s="1"/>
  <c r="P134" i="68" s="1"/>
  <c r="P135" i="68" s="1"/>
  <c r="P136" i="68" s="1"/>
  <c r="P137" i="68" s="1"/>
  <c r="P138" i="68" s="1"/>
  <c r="P139" i="68" s="1"/>
  <c r="P140" i="68" s="1"/>
  <c r="P141" i="68" s="1"/>
  <c r="P142" i="68" s="1"/>
  <c r="P143" i="68" s="1"/>
  <c r="P144" i="68" s="1"/>
  <c r="P145" i="68" s="1"/>
  <c r="P146" i="68" s="1"/>
  <c r="P147" i="68" s="1"/>
  <c r="P148" i="68" s="1"/>
  <c r="P149" i="68" s="1"/>
  <c r="P150" i="68" s="1"/>
  <c r="P151" i="68" s="1"/>
  <c r="P152" i="68" s="1"/>
  <c r="P153" i="68" s="1"/>
  <c r="P154" i="68" s="1"/>
  <c r="P155" i="68" s="1"/>
  <c r="P156" i="68" s="1"/>
  <c r="P157" i="68" s="1"/>
  <c r="P158" i="68" s="1"/>
  <c r="P159" i="68" s="1"/>
  <c r="P160" i="68" s="1"/>
  <c r="P161" i="68" s="1"/>
  <c r="P162" i="68" s="1"/>
  <c r="P163" i="68" s="1"/>
  <c r="P164" i="68" s="1"/>
  <c r="P165" i="68" s="1"/>
  <c r="P166" i="68" s="1"/>
  <c r="P167" i="68" s="1"/>
  <c r="P168" i="68" s="1"/>
  <c r="P169" i="68" s="1"/>
  <c r="P170" i="68" s="1"/>
  <c r="P171" i="68" s="1"/>
  <c r="P172" i="68" s="1"/>
  <c r="P173" i="68" s="1"/>
  <c r="P174" i="68" s="1"/>
  <c r="P175" i="68" s="1"/>
  <c r="P176" i="68" s="1"/>
  <c r="P177" i="68" s="1"/>
  <c r="P178" i="68" s="1"/>
  <c r="P179" i="68" s="1"/>
  <c r="P180" i="68" s="1"/>
  <c r="P181" i="68" s="1"/>
  <c r="P182" i="68" s="1"/>
  <c r="P183" i="68" s="1"/>
  <c r="P184" i="68" s="1"/>
  <c r="P185" i="68" s="1"/>
  <c r="P186" i="68" s="1"/>
  <c r="P187" i="68" s="1"/>
  <c r="P188" i="68" s="1"/>
  <c r="P189" i="68" s="1"/>
  <c r="P190" i="68" s="1"/>
  <c r="P191" i="68" s="1"/>
  <c r="P192" i="68" s="1"/>
  <c r="P193" i="68" s="1"/>
  <c r="P194" i="68" s="1"/>
  <c r="P195" i="68" s="1"/>
  <c r="P196" i="68" s="1"/>
  <c r="P197" i="68" s="1"/>
  <c r="P198" i="68" s="1"/>
  <c r="P199" i="68" s="1"/>
  <c r="P200" i="68" s="1"/>
  <c r="P201" i="68" s="1"/>
  <c r="P202" i="68" s="1"/>
  <c r="P203" i="68" s="1"/>
  <c r="P204" i="68" s="1"/>
  <c r="P205" i="68" s="1"/>
  <c r="P206" i="68" s="1"/>
  <c r="P207" i="68" s="1"/>
  <c r="P208" i="68" s="1"/>
  <c r="P209" i="68" s="1"/>
  <c r="P210" i="68" s="1"/>
  <c r="P211" i="68" s="1"/>
  <c r="P212" i="68" s="1"/>
  <c r="P213" i="68" s="1"/>
  <c r="P214" i="68" s="1"/>
  <c r="P215" i="68" s="1"/>
  <c r="P216" i="68" s="1"/>
  <c r="P217" i="68" s="1"/>
  <c r="P218" i="68" s="1"/>
  <c r="P219" i="68" s="1"/>
  <c r="P220" i="68" s="1"/>
  <c r="P221" i="68" s="1"/>
  <c r="P222" i="68" s="1"/>
  <c r="P223" i="68" s="1"/>
  <c r="P224" i="68" s="1"/>
  <c r="P225" i="68" s="1"/>
  <c r="P226" i="68" s="1"/>
  <c r="P227" i="68" s="1"/>
  <c r="P228" i="68" s="1"/>
  <c r="P229" i="68" s="1"/>
  <c r="P230" i="68" s="1"/>
  <c r="P231" i="68" s="1"/>
  <c r="P232" i="68" s="1"/>
  <c r="P233" i="68" s="1"/>
  <c r="P234" i="68" s="1"/>
  <c r="P235" i="68" s="1"/>
  <c r="P236" i="68" s="1"/>
  <c r="P237" i="68" s="1"/>
  <c r="P238" i="68" s="1"/>
  <c r="P239" i="68" s="1"/>
  <c r="P240" i="68" s="1"/>
  <c r="P241" i="68" s="1"/>
  <c r="P242" i="68" s="1"/>
  <c r="P243" i="68" s="1"/>
  <c r="P244" i="68" s="1"/>
  <c r="P245" i="68" s="1"/>
  <c r="P246" i="68" s="1"/>
  <c r="P247" i="68" s="1"/>
  <c r="P248" i="68" s="1"/>
  <c r="P249" i="68" s="1"/>
  <c r="P250" i="68" s="1"/>
  <c r="P251" i="68" s="1"/>
  <c r="P252" i="68" s="1"/>
  <c r="P253" i="68" s="1"/>
  <c r="P254" i="68" s="1"/>
  <c r="P255" i="68" s="1"/>
  <c r="P256" i="68" s="1"/>
  <c r="P257" i="68" s="1"/>
  <c r="P258" i="68" s="1"/>
  <c r="AM5" i="54"/>
  <c r="AL5" i="54"/>
  <c r="AK5" i="54"/>
  <c r="AJ5" i="54"/>
  <c r="I5" i="61" s="1"/>
  <c r="AN5" i="54"/>
  <c r="O11" i="35"/>
  <c r="Q11" i="35"/>
  <c r="P16" i="46"/>
  <c r="AL24" i="57"/>
  <c r="AK24" i="57"/>
  <c r="AJ24" i="57"/>
  <c r="P9" i="34"/>
  <c r="Z20" i="60"/>
  <c r="P4" i="42"/>
  <c r="R4" i="42"/>
  <c r="AJ15" i="55"/>
  <c r="AK15" i="55"/>
  <c r="AL15" i="55"/>
  <c r="AL22" i="48"/>
  <c r="AK22" i="48"/>
  <c r="AJ22" i="48"/>
  <c r="E22" i="61" s="1"/>
  <c r="AM22" i="48"/>
  <c r="Q18" i="47"/>
  <c r="O18" i="47"/>
  <c r="AN24" i="54"/>
  <c r="AM24" i="54"/>
  <c r="AL24" i="54"/>
  <c r="AK24" i="54"/>
  <c r="AJ24" i="54"/>
  <c r="I24" i="61" s="1"/>
  <c r="P19" i="34"/>
  <c r="O15" i="34"/>
  <c r="Q15" i="34"/>
  <c r="AL21" i="56"/>
  <c r="AK21" i="56"/>
  <c r="AJ21" i="56"/>
  <c r="O6" i="47"/>
  <c r="Q6" i="47"/>
  <c r="AL3" i="55"/>
  <c r="AK3" i="55"/>
  <c r="AJ3" i="55"/>
  <c r="AL24" i="62"/>
  <c r="AJ24" i="62"/>
  <c r="AK24" i="62"/>
  <c r="P13" i="47"/>
  <c r="O6" i="60"/>
  <c r="Z14" i="60"/>
  <c r="Q20" i="38"/>
  <c r="O20" i="38"/>
  <c r="AL14" i="57"/>
  <c r="AK14" i="57"/>
  <c r="AJ14" i="57"/>
  <c r="AL6" i="60"/>
  <c r="O21" i="34"/>
  <c r="Q21" i="34"/>
  <c r="AL22" i="56"/>
  <c r="AK22" i="56"/>
  <c r="AJ22" i="56"/>
  <c r="AN19" i="54"/>
  <c r="AM19" i="54"/>
  <c r="AL19" i="54"/>
  <c r="AK19" i="54"/>
  <c r="AJ19" i="54"/>
  <c r="I19" i="61" s="1"/>
  <c r="P20" i="47"/>
  <c r="O9" i="38"/>
  <c r="Q9" i="38"/>
  <c r="Q3" i="35"/>
  <c r="O3" i="35"/>
  <c r="AK4" i="62"/>
  <c r="AJ4" i="62"/>
  <c r="AL4" i="62"/>
  <c r="AN18" i="54"/>
  <c r="AM18" i="54"/>
  <c r="AL18" i="54"/>
  <c r="AK18" i="54"/>
  <c r="AJ18" i="54"/>
  <c r="I18" i="61" s="1"/>
  <c r="O17" i="47"/>
  <c r="Q17" i="47"/>
  <c r="Z19" i="68"/>
  <c r="Z20" i="68" s="1"/>
  <c r="Z21" i="68" s="1"/>
  <c r="Z22" i="68" s="1"/>
  <c r="Z23" i="68" s="1"/>
  <c r="Z24" i="68" s="1"/>
  <c r="Z25" i="68" s="1"/>
  <c r="Z26" i="68" s="1"/>
  <c r="Z27" i="68" s="1"/>
  <c r="Z28" i="68" s="1"/>
  <c r="Z29" i="68" s="1"/>
  <c r="Z30" i="68" s="1"/>
  <c r="Z31" i="68" s="1"/>
  <c r="Z32" i="68" s="1"/>
  <c r="Z33" i="68" s="1"/>
  <c r="Z34" i="68" s="1"/>
  <c r="Z35" i="68" s="1"/>
  <c r="Z36" i="68" s="1"/>
  <c r="Z37" i="68" s="1"/>
  <c r="Z38" i="68" s="1"/>
  <c r="Z39" i="68" s="1"/>
  <c r="Z40" i="68" s="1"/>
  <c r="Z41" i="68" s="1"/>
  <c r="Z42" i="68" s="1"/>
  <c r="Z43" i="68" s="1"/>
  <c r="Z44" i="68" s="1"/>
  <c r="Z45" i="68" s="1"/>
  <c r="Z46" i="68" s="1"/>
  <c r="Z47" i="68" s="1"/>
  <c r="Z48" i="68" s="1"/>
  <c r="Z49" i="68" s="1"/>
  <c r="Z50" i="68" s="1"/>
  <c r="Z51" i="68" s="1"/>
  <c r="Z52" i="68" s="1"/>
  <c r="Z53" i="68" s="1"/>
  <c r="Z54" i="68" s="1"/>
  <c r="Z55" i="68" s="1"/>
  <c r="Z56" i="68" s="1"/>
  <c r="Z57" i="68" s="1"/>
  <c r="Z58" i="68" s="1"/>
  <c r="Z59" i="68" s="1"/>
  <c r="Z60" i="68" s="1"/>
  <c r="Z61" i="68" s="1"/>
  <c r="Z62" i="68" s="1"/>
  <c r="Z63" i="68" s="1"/>
  <c r="Z64" i="68" s="1"/>
  <c r="Z65" i="68" s="1"/>
  <c r="Z66" i="68" s="1"/>
  <c r="Z67" i="68" s="1"/>
  <c r="Z68" i="68" s="1"/>
  <c r="Z69" i="68" s="1"/>
  <c r="Z70" i="68" s="1"/>
  <c r="Z71" i="68" s="1"/>
  <c r="Z72" i="68" s="1"/>
  <c r="Z73" i="68" s="1"/>
  <c r="Z74" i="68" s="1"/>
  <c r="Z75" i="68" s="1"/>
  <c r="Z76" i="68" s="1"/>
  <c r="Z77" i="68" s="1"/>
  <c r="Z78" i="68" s="1"/>
  <c r="Z79" i="68" s="1"/>
  <c r="Z80" i="68" s="1"/>
  <c r="Z81" i="68" s="1"/>
  <c r="Z82" i="68" s="1"/>
  <c r="Z83" i="68" s="1"/>
  <c r="Z84" i="68" s="1"/>
  <c r="Z85" i="68" s="1"/>
  <c r="Z86" i="68" s="1"/>
  <c r="Z87" i="68" s="1"/>
  <c r="Z88" i="68" s="1"/>
  <c r="Z89" i="68" s="1"/>
  <c r="Z90" i="68" s="1"/>
  <c r="Z91" i="68" s="1"/>
  <c r="Z92" i="68" s="1"/>
  <c r="Z93" i="68" s="1"/>
  <c r="Z94" i="68" s="1"/>
  <c r="Z95" i="68" s="1"/>
  <c r="Z96" i="68" s="1"/>
  <c r="Z97" i="68" s="1"/>
  <c r="Z98" i="68" s="1"/>
  <c r="Z99" i="68" s="1"/>
  <c r="Z100" i="68" s="1"/>
  <c r="Z101" i="68" s="1"/>
  <c r="Z102" i="68" s="1"/>
  <c r="Z103" i="68" s="1"/>
  <c r="Z104" i="68" s="1"/>
  <c r="Z105" i="68" s="1"/>
  <c r="Z106" i="68" s="1"/>
  <c r="Z107" i="68" s="1"/>
  <c r="Z108" i="68" s="1"/>
  <c r="Z109" i="68" s="1"/>
  <c r="Z110" i="68" s="1"/>
  <c r="Z111" i="68" s="1"/>
  <c r="Z112" i="68" s="1"/>
  <c r="Z113" i="68" s="1"/>
  <c r="Z114" i="68" s="1"/>
  <c r="Z115" i="68" s="1"/>
  <c r="Z116" i="68" s="1"/>
  <c r="Z117" i="68" s="1"/>
  <c r="Z118" i="68" s="1"/>
  <c r="Z119" i="68" s="1"/>
  <c r="Z120" i="68" s="1"/>
  <c r="Z121" i="68" s="1"/>
  <c r="Z122" i="68" s="1"/>
  <c r="Z123" i="68" s="1"/>
  <c r="Z124" i="68" s="1"/>
  <c r="Z125" i="68" s="1"/>
  <c r="Z126" i="68" s="1"/>
  <c r="Z127" i="68" s="1"/>
  <c r="Z128" i="68" s="1"/>
  <c r="Z129" i="68" s="1"/>
  <c r="Z130" i="68" s="1"/>
  <c r="Z131" i="68" s="1"/>
  <c r="Z132" i="68" s="1"/>
  <c r="Z133" i="68" s="1"/>
  <c r="Z134" i="68" s="1"/>
  <c r="Z135" i="68" s="1"/>
  <c r="Z136" i="68" s="1"/>
  <c r="Z137" i="68" s="1"/>
  <c r="Z138" i="68" s="1"/>
  <c r="Z139" i="68" s="1"/>
  <c r="Z140" i="68" s="1"/>
  <c r="Z141" i="68" s="1"/>
  <c r="Z142" i="68" s="1"/>
  <c r="Z143" i="68" s="1"/>
  <c r="Z144" i="68" s="1"/>
  <c r="Z145" i="68" s="1"/>
  <c r="Z146" i="68" s="1"/>
  <c r="Z147" i="68" s="1"/>
  <c r="Z148" i="68" s="1"/>
  <c r="Z149" i="68" s="1"/>
  <c r="Z150" i="68" s="1"/>
  <c r="Z151" i="68" s="1"/>
  <c r="Z152" i="68" s="1"/>
  <c r="Z153" i="68" s="1"/>
  <c r="Z154" i="68" s="1"/>
  <c r="Z155" i="68" s="1"/>
  <c r="Z156" i="68" s="1"/>
  <c r="Z157" i="68" s="1"/>
  <c r="Z158" i="68" s="1"/>
  <c r="Z159" i="68" s="1"/>
  <c r="Z160" i="68" s="1"/>
  <c r="Z161" i="68" s="1"/>
  <c r="Z162" i="68" s="1"/>
  <c r="Z163" i="68" s="1"/>
  <c r="Z164" i="68" s="1"/>
  <c r="Z165" i="68" s="1"/>
  <c r="Z166" i="68" s="1"/>
  <c r="Z167" i="68" s="1"/>
  <c r="Z168" i="68" s="1"/>
  <c r="Z169" i="68" s="1"/>
  <c r="Z170" i="68" s="1"/>
  <c r="Z171" i="68" s="1"/>
  <c r="Z172" i="68" s="1"/>
  <c r="Z173" i="68" s="1"/>
  <c r="Z174" i="68" s="1"/>
  <c r="Z175" i="68" s="1"/>
  <c r="Z176" i="68" s="1"/>
  <c r="Z177" i="68" s="1"/>
  <c r="Z178" i="68" s="1"/>
  <c r="Z179" i="68" s="1"/>
  <c r="Z180" i="68" s="1"/>
  <c r="Z181" i="68" s="1"/>
  <c r="Z182" i="68" s="1"/>
  <c r="Z183" i="68" s="1"/>
  <c r="Z184" i="68" s="1"/>
  <c r="Z185" i="68" s="1"/>
  <c r="Z186" i="68" s="1"/>
  <c r="Z187" i="68" s="1"/>
  <c r="Z188" i="68" s="1"/>
  <c r="Z189" i="68" s="1"/>
  <c r="Z190" i="68" s="1"/>
  <c r="Z191" i="68" s="1"/>
  <c r="Z192" i="68" s="1"/>
  <c r="Z193" i="68" s="1"/>
  <c r="Z194" i="68" s="1"/>
  <c r="Z195" i="68" s="1"/>
  <c r="Z196" i="68" s="1"/>
  <c r="Z197" i="68" s="1"/>
  <c r="Z198" i="68" s="1"/>
  <c r="Z199" i="68" s="1"/>
  <c r="Z200" i="68" s="1"/>
  <c r="Z201" i="68" s="1"/>
  <c r="Z202" i="68" s="1"/>
  <c r="Z203" i="68" s="1"/>
  <c r="Z204" i="68" s="1"/>
  <c r="Z205" i="68" s="1"/>
  <c r="Z206" i="68" s="1"/>
  <c r="Z207" i="68" s="1"/>
  <c r="Z208" i="68" s="1"/>
  <c r="Z209" i="68" s="1"/>
  <c r="Z210" i="68" s="1"/>
  <c r="Z211" i="68" s="1"/>
  <c r="Z212" i="68" s="1"/>
  <c r="Z213" i="68" s="1"/>
  <c r="Z214" i="68" s="1"/>
  <c r="Z215" i="68" s="1"/>
  <c r="Z216" i="68" s="1"/>
  <c r="Z217" i="68" s="1"/>
  <c r="Z218" i="68" s="1"/>
  <c r="Z219" i="68" s="1"/>
  <c r="Z220" i="68" s="1"/>
  <c r="Z221" i="68" s="1"/>
  <c r="Z222" i="68" s="1"/>
  <c r="Z223" i="68" s="1"/>
  <c r="Z224" i="68" s="1"/>
  <c r="Z225" i="68" s="1"/>
  <c r="Z226" i="68" s="1"/>
  <c r="Z227" i="68" s="1"/>
  <c r="Z228" i="68" s="1"/>
  <c r="Z229" i="68" s="1"/>
  <c r="Z230" i="68" s="1"/>
  <c r="Z231" i="68" s="1"/>
  <c r="Z232" i="68" s="1"/>
  <c r="Z233" i="68" s="1"/>
  <c r="Z234" i="68" s="1"/>
  <c r="Z235" i="68" s="1"/>
  <c r="Z236" i="68" s="1"/>
  <c r="Z237" i="68" s="1"/>
  <c r="Z238" i="68" s="1"/>
  <c r="Z239" i="68" s="1"/>
  <c r="Z240" i="68" s="1"/>
  <c r="Z241" i="68" s="1"/>
  <c r="Z242" i="68" s="1"/>
  <c r="Z243" i="68" s="1"/>
  <c r="Z244" i="68" s="1"/>
  <c r="Z245" i="68" s="1"/>
  <c r="Z246" i="68" s="1"/>
  <c r="Z247" i="68" s="1"/>
  <c r="Z248" i="68" s="1"/>
  <c r="Z249" i="68" s="1"/>
  <c r="Z250" i="68" s="1"/>
  <c r="Z251" i="68" s="1"/>
  <c r="Z252" i="68" s="1"/>
  <c r="Z253" i="68" s="1"/>
  <c r="Z254" i="68" s="1"/>
  <c r="Z255" i="68" s="1"/>
  <c r="Z256" i="68" s="1"/>
  <c r="Z257" i="68" s="1"/>
  <c r="Z258" i="68" s="1"/>
  <c r="AL19" i="49"/>
  <c r="K19" i="61" s="1"/>
  <c r="AK19" i="49"/>
  <c r="J19" i="61" s="1"/>
  <c r="AJ19" i="49"/>
  <c r="F19" i="61" s="1"/>
  <c r="P27" i="39" l="1"/>
  <c r="G30" i="39"/>
  <c r="P30" i="39"/>
  <c r="G26" i="43"/>
  <c r="G27" i="39"/>
  <c r="AN23" i="48"/>
  <c r="Q26" i="43"/>
  <c r="AN13" i="48"/>
  <c r="AN16" i="48"/>
  <c r="G29" i="43"/>
  <c r="Q29" i="43"/>
  <c r="G26" i="47"/>
  <c r="P26" i="35"/>
  <c r="AN18" i="48"/>
  <c r="AN15" i="48"/>
  <c r="AN19" i="48"/>
  <c r="P29" i="35"/>
  <c r="G29" i="47"/>
  <c r="AN11" i="48"/>
  <c r="G28" i="43"/>
  <c r="G29" i="39"/>
  <c r="P29" i="38"/>
  <c r="O28" i="46"/>
  <c r="O25" i="46"/>
  <c r="G28" i="46"/>
  <c r="G25" i="46"/>
  <c r="AN5" i="48"/>
  <c r="G30" i="33"/>
  <c r="G27" i="33"/>
  <c r="R30" i="33"/>
  <c r="R27" i="33"/>
  <c r="G30" i="46"/>
  <c r="G27" i="46"/>
  <c r="Q30" i="46"/>
  <c r="Q27" i="46"/>
  <c r="AN12" i="48"/>
  <c r="AN4" i="48"/>
  <c r="AN20" i="48"/>
  <c r="AN9" i="48"/>
  <c r="P26" i="47"/>
  <c r="G28" i="42"/>
  <c r="G25" i="42"/>
  <c r="P28" i="42"/>
  <c r="P25" i="42"/>
  <c r="O28" i="47"/>
  <c r="O25" i="47"/>
  <c r="G28" i="47"/>
  <c r="G25" i="47"/>
  <c r="G26" i="35"/>
  <c r="G29" i="46"/>
  <c r="G26" i="46"/>
  <c r="P29" i="46"/>
  <c r="P26" i="46"/>
  <c r="E16" i="65"/>
  <c r="E16" i="64"/>
  <c r="O29" i="39"/>
  <c r="E7" i="64"/>
  <c r="E7" i="65"/>
  <c r="E12" i="64"/>
  <c r="E12" i="65"/>
  <c r="E6" i="65"/>
  <c r="E6" i="64"/>
  <c r="E20" i="64"/>
  <c r="E20" i="65"/>
  <c r="E9" i="65"/>
  <c r="E9" i="64"/>
  <c r="P29" i="47"/>
  <c r="Q30" i="38"/>
  <c r="Q27" i="38"/>
  <c r="G30" i="38"/>
  <c r="G27" i="38"/>
  <c r="R30" i="42"/>
  <c r="R27" i="42"/>
  <c r="G30" i="42"/>
  <c r="G27" i="42"/>
  <c r="G30" i="47"/>
  <c r="Q27" i="47"/>
  <c r="Q30" i="47"/>
  <c r="G27" i="47"/>
  <c r="G29" i="35"/>
  <c r="G26" i="38"/>
  <c r="G30" i="43"/>
  <c r="G27" i="43"/>
  <c r="R30" i="43"/>
  <c r="R27" i="43"/>
  <c r="E8" i="64"/>
  <c r="E8" i="65"/>
  <c r="P28" i="43"/>
  <c r="E5" i="64"/>
  <c r="E5" i="65"/>
  <c r="O28" i="38"/>
  <c r="O25" i="38"/>
  <c r="G28" i="38"/>
  <c r="G25" i="38"/>
  <c r="Q30" i="35"/>
  <c r="Q27" i="35"/>
  <c r="G30" i="35"/>
  <c r="G27" i="35"/>
  <c r="G29" i="42"/>
  <c r="G26" i="42"/>
  <c r="Q29" i="42"/>
  <c r="Q26" i="42"/>
  <c r="E4" i="65"/>
  <c r="E4" i="64"/>
  <c r="E19" i="65"/>
  <c r="E19" i="64"/>
  <c r="E23" i="65"/>
  <c r="E23" i="64"/>
  <c r="E18" i="64"/>
  <c r="E18" i="65"/>
  <c r="G29" i="38"/>
  <c r="E15" i="65"/>
  <c r="E15" i="64"/>
  <c r="E13" i="64"/>
  <c r="E13" i="65"/>
  <c r="P25" i="43"/>
  <c r="G28" i="35"/>
  <c r="G25" i="35"/>
  <c r="O28" i="35"/>
  <c r="O25" i="35"/>
  <c r="E3" i="65"/>
  <c r="E3" i="64"/>
  <c r="AN22" i="48"/>
  <c r="E11" i="65"/>
  <c r="E11" i="64"/>
  <c r="AN6" i="48"/>
  <c r="AN24" i="48"/>
  <c r="AN17" i="48"/>
  <c r="AN10" i="48"/>
  <c r="P26" i="38"/>
  <c r="Q30" i="34"/>
  <c r="Q27" i="34"/>
  <c r="G30" i="34"/>
  <c r="G27" i="34"/>
  <c r="AN21" i="48"/>
  <c r="G31" i="39"/>
  <c r="G28" i="39"/>
  <c r="Q31" i="39"/>
  <c r="Q28" i="39"/>
  <c r="AN14" i="48"/>
  <c r="G25" i="43"/>
  <c r="E22" i="65"/>
  <c r="E22" i="64"/>
  <c r="AN7" i="48"/>
  <c r="P28" i="33"/>
  <c r="P25" i="33"/>
  <c r="G28" i="33"/>
  <c r="G25" i="33"/>
  <c r="E24" i="65"/>
  <c r="E24" i="64"/>
  <c r="Q29" i="33"/>
  <c r="Q26" i="33"/>
  <c r="G29" i="33"/>
  <c r="G26" i="33"/>
  <c r="E17" i="65"/>
  <c r="E17" i="64"/>
  <c r="H10" i="64"/>
  <c r="G10" i="64"/>
  <c r="AN3" i="48"/>
  <c r="G28" i="34"/>
  <c r="G25" i="34"/>
  <c r="O28" i="34"/>
  <c r="O25" i="34"/>
  <c r="E21" i="64"/>
  <c r="E21" i="65"/>
  <c r="P29" i="34"/>
  <c r="P26" i="34"/>
  <c r="G29" i="34"/>
  <c r="G26" i="34"/>
  <c r="AN8" i="48"/>
  <c r="E14" i="64"/>
  <c r="E14" i="65"/>
  <c r="G17" i="65" l="1"/>
  <c r="H17" i="65"/>
  <c r="H24" i="65"/>
  <c r="G24" i="65"/>
  <c r="H22" i="64"/>
  <c r="G22" i="64"/>
  <c r="I22" i="64" s="1"/>
  <c r="G23" i="65"/>
  <c r="H23" i="65"/>
  <c r="G9" i="65"/>
  <c r="H9" i="65"/>
  <c r="H14" i="65"/>
  <c r="G14" i="65"/>
  <c r="G22" i="65"/>
  <c r="H22" i="65"/>
  <c r="G11" i="65"/>
  <c r="H11" i="65"/>
  <c r="H15" i="65"/>
  <c r="G15" i="65"/>
  <c r="G19" i="64"/>
  <c r="I19" i="64" s="1"/>
  <c r="H19" i="64"/>
  <c r="H20" i="65"/>
  <c r="G20" i="65"/>
  <c r="H7" i="65"/>
  <c r="G7" i="65"/>
  <c r="H7" i="64"/>
  <c r="G7" i="64"/>
  <c r="I7" i="64" s="1"/>
  <c r="H21" i="65"/>
  <c r="G21" i="65"/>
  <c r="G20" i="64"/>
  <c r="I20" i="64" s="1"/>
  <c r="H20" i="64"/>
  <c r="H21" i="64"/>
  <c r="G21" i="64"/>
  <c r="I21" i="64" s="1"/>
  <c r="H3" i="64"/>
  <c r="G3" i="64"/>
  <c r="I3" i="64" s="1"/>
  <c r="G8" i="64"/>
  <c r="I8" i="64" s="1"/>
  <c r="H8" i="64"/>
  <c r="H6" i="64"/>
  <c r="G6" i="64"/>
  <c r="I6" i="64" s="1"/>
  <c r="H3" i="65"/>
  <c r="G3" i="65"/>
  <c r="H13" i="65"/>
  <c r="G13" i="65"/>
  <c r="H18" i="64"/>
  <c r="G18" i="64"/>
  <c r="I18" i="64" s="1"/>
  <c r="H4" i="65"/>
  <c r="G4" i="65"/>
  <c r="H6" i="65"/>
  <c r="G6" i="65"/>
  <c r="G16" i="64"/>
  <c r="I16" i="64" s="1"/>
  <c r="H16" i="64"/>
  <c r="H19" i="65"/>
  <c r="G19" i="65"/>
  <c r="H8" i="65"/>
  <c r="G8" i="65"/>
  <c r="H18" i="65"/>
  <c r="G18" i="65"/>
  <c r="H4" i="64"/>
  <c r="G4" i="64"/>
  <c r="I4" i="64" s="1"/>
  <c r="G17" i="64"/>
  <c r="I17" i="64" s="1"/>
  <c r="H17" i="64"/>
  <c r="G24" i="64"/>
  <c r="I24" i="64" s="1"/>
  <c r="H24" i="64"/>
  <c r="G13" i="64"/>
  <c r="I13" i="64" s="1"/>
  <c r="H13" i="64"/>
  <c r="G23" i="64"/>
  <c r="H23" i="64"/>
  <c r="H5" i="65"/>
  <c r="G5" i="65"/>
  <c r="H9" i="64"/>
  <c r="G9" i="64"/>
  <c r="I9" i="64" s="1"/>
  <c r="H12" i="65"/>
  <c r="G12" i="65"/>
  <c r="G16" i="65"/>
  <c r="H16" i="65"/>
  <c r="G14" i="64"/>
  <c r="I14" i="64" s="1"/>
  <c r="H14" i="64"/>
  <c r="G11" i="64"/>
  <c r="I11" i="64" s="1"/>
  <c r="H11" i="64"/>
  <c r="H15" i="64"/>
  <c r="G15" i="64"/>
  <c r="I15" i="64" s="1"/>
  <c r="G5" i="64"/>
  <c r="I5" i="64" s="1"/>
  <c r="H5" i="64"/>
  <c r="H12" i="64"/>
  <c r="G12" i="64"/>
  <c r="I12" i="64" s="1"/>
  <c r="K5" i="65" l="1"/>
  <c r="I5" i="65"/>
  <c r="J5" i="65"/>
  <c r="K18" i="65"/>
  <c r="I18" i="65"/>
  <c r="J18" i="65"/>
  <c r="K12" i="65"/>
  <c r="I12" i="65"/>
  <c r="J12" i="65"/>
  <c r="K8" i="65"/>
  <c r="J8" i="65"/>
  <c r="I8" i="65"/>
  <c r="K13" i="65"/>
  <c r="I13" i="65"/>
  <c r="J13" i="65"/>
  <c r="K15" i="65"/>
  <c r="J15" i="65"/>
  <c r="I15" i="65"/>
  <c r="K11" i="65"/>
  <c r="J11" i="65"/>
  <c r="I11" i="65"/>
  <c r="K9" i="65"/>
  <c r="J9" i="65"/>
  <c r="I9" i="65"/>
  <c r="K19" i="65"/>
  <c r="I19" i="65"/>
  <c r="J19" i="65"/>
  <c r="K4" i="65"/>
  <c r="J4" i="65"/>
  <c r="I4" i="65"/>
  <c r="K3" i="65"/>
  <c r="I3" i="65"/>
  <c r="J3" i="65"/>
  <c r="K21" i="65"/>
  <c r="J21" i="65"/>
  <c r="I21" i="65"/>
  <c r="K20" i="65"/>
  <c r="J20" i="65"/>
  <c r="I20" i="65"/>
  <c r="K24" i="65"/>
  <c r="I24" i="65"/>
  <c r="J24" i="65"/>
  <c r="K6" i="65"/>
  <c r="I6" i="65"/>
  <c r="J6" i="65"/>
  <c r="K7" i="65"/>
  <c r="J7" i="65"/>
  <c r="I7" i="65"/>
  <c r="K14" i="65"/>
  <c r="J14" i="65"/>
  <c r="I14" i="65"/>
  <c r="J3" i="64"/>
  <c r="K16" i="65"/>
  <c r="J16" i="65"/>
  <c r="I16" i="65"/>
  <c r="K22" i="65"/>
  <c r="J22" i="65"/>
  <c r="I22" i="65"/>
  <c r="K23" i="65"/>
  <c r="J23" i="65"/>
  <c r="I23" i="65"/>
  <c r="K17" i="65"/>
  <c r="J17" i="65"/>
  <c r="I17" i="65"/>
  <c r="L3" i="65" l="1"/>
</calcChain>
</file>

<file path=xl/sharedStrings.xml><?xml version="1.0" encoding="utf-8"?>
<sst xmlns="http://schemas.openxmlformats.org/spreadsheetml/2006/main" count="16082" uniqueCount="659">
  <si>
    <t>NhiÖt ®é trung b×nh ngµy tõ  1 ®Õn 10 th¸ng 2 n¨m 2003</t>
  </si>
  <si>
    <t>Tr¹m</t>
  </si>
  <si>
    <t xml:space="preserve"> Tb 5
 ngµy ®Çu</t>
  </si>
  <si>
    <t>Tb 5
 ngµy cuèi</t>
  </si>
  <si>
    <t>Tb
 10 ngµy</t>
  </si>
  <si>
    <t>01.Muong Te</t>
  </si>
  <si>
    <t>02.Sing Ho</t>
  </si>
  <si>
    <t>03.Lai Chau</t>
  </si>
  <si>
    <t>04.Tuan Giao</t>
  </si>
  <si>
    <t>05.Muong Thanh</t>
  </si>
  <si>
    <t>06.Son La</t>
  </si>
  <si>
    <t>07.Moc Chau</t>
  </si>
  <si>
    <t>08.Than Uyen</t>
  </si>
  <si>
    <t>09.Nghia Lo</t>
  </si>
  <si>
    <t>10.Phu Yen</t>
  </si>
  <si>
    <t>11.Quynh Nhai</t>
  </si>
  <si>
    <t>12.Sa Pa</t>
  </si>
  <si>
    <t>13.Lao Cai</t>
  </si>
  <si>
    <t>14.Bac Ha</t>
  </si>
  <si>
    <t>15.Yen Bai</t>
  </si>
  <si>
    <t>16.Ha Giang</t>
  </si>
  <si>
    <t>17.Tuyen Quang</t>
  </si>
  <si>
    <t>18.Bac Can</t>
  </si>
  <si>
    <t>19.Thai Nguyen</t>
  </si>
  <si>
    <t>20.Cao Bang</t>
  </si>
  <si>
    <t>21.That Khe</t>
  </si>
  <si>
    <t>22.Lang Son</t>
  </si>
  <si>
    <t>23.Mong Cai</t>
  </si>
  <si>
    <t>24 Tien Yen</t>
  </si>
  <si>
    <t>25.Cua Ong</t>
  </si>
  <si>
    <t>26.Bai Chay</t>
  </si>
  <si>
    <t>27.Son Dong</t>
  </si>
  <si>
    <t>28.Bac Giang</t>
  </si>
  <si>
    <t>29.Vinh Yen</t>
  </si>
  <si>
    <t>30.Phu Ho</t>
  </si>
  <si>
    <t>31.Hoa Binh</t>
  </si>
  <si>
    <t>32.Son Tay</t>
  </si>
  <si>
    <t>33.Lang</t>
  </si>
  <si>
    <t>34.Hung Yen</t>
  </si>
  <si>
    <t>35.Hai Duong</t>
  </si>
  <si>
    <t>36.Phu Lien</t>
  </si>
  <si>
    <t>37.Thai Binh</t>
  </si>
  <si>
    <t>38.Nam Dinh</t>
  </si>
  <si>
    <t>39.Ninh Binh</t>
  </si>
  <si>
    <t>40.Van Ly</t>
  </si>
  <si>
    <t>41.Phu Ly</t>
  </si>
  <si>
    <t>42.Nho Quan</t>
  </si>
  <si>
    <t>43.Thanh Hoa</t>
  </si>
  <si>
    <t>44.Hoi Xuan</t>
  </si>
  <si>
    <t>45.Tinh Gia</t>
  </si>
  <si>
    <t>46.Quy Chau</t>
  </si>
  <si>
    <t>47.Con Cuong</t>
  </si>
  <si>
    <t>48.Cua Rao</t>
  </si>
  <si>
    <t>49.Quynh Luu</t>
  </si>
  <si>
    <t>50.Vinh</t>
  </si>
  <si>
    <t>51.Ha Tinh</t>
  </si>
  <si>
    <t>52.Ky Anh</t>
  </si>
  <si>
    <t>53.Ba Don</t>
  </si>
  <si>
    <t>54.Dong Hoi</t>
  </si>
  <si>
    <t>55.Dong Ha</t>
  </si>
  <si>
    <t>56.Hue</t>
  </si>
  <si>
    <t>57.Da Nang</t>
  </si>
  <si>
    <t>58.Tam Ky</t>
  </si>
  <si>
    <t>59.Quang Ngai</t>
  </si>
  <si>
    <t>60.Hoai Nhon</t>
  </si>
  <si>
    <t>61.Qui Nhon</t>
  </si>
  <si>
    <t>62.Tuy Hoa</t>
  </si>
  <si>
    <t>63.Nha Trang</t>
  </si>
  <si>
    <t>64.Phan Rang</t>
  </si>
  <si>
    <t>65.Phan Thiet</t>
  </si>
  <si>
    <t>66.Kon Tum</t>
  </si>
  <si>
    <t>67.Play cu</t>
  </si>
  <si>
    <t>68.Bu Ma Thuot</t>
  </si>
  <si>
    <t>69.Da Lat</t>
  </si>
  <si>
    <t>70.Bao Loc</t>
  </si>
  <si>
    <t>71.Tay Ninh</t>
  </si>
  <si>
    <t>72.Vung Tau</t>
  </si>
  <si>
    <t>73.Ho Chi Minh</t>
  </si>
  <si>
    <t>74.My Tho</t>
  </si>
  <si>
    <t>75.Can Tho</t>
  </si>
  <si>
    <t>76.Soc Trang</t>
  </si>
  <si>
    <t>77.Ca Mau</t>
  </si>
  <si>
    <t>78.Moc Hoa</t>
  </si>
  <si>
    <t>79.Rach Gia</t>
  </si>
  <si>
    <t>80.Tho Chu</t>
  </si>
  <si>
    <t>81.Cao Lanh</t>
  </si>
  <si>
    <t>82.Chau Doc</t>
  </si>
  <si>
    <t>Năm</t>
  </si>
  <si>
    <t>Tháng</t>
  </si>
  <si>
    <t>Ngày</t>
  </si>
  <si>
    <t>Meteorological Element and Time of Observation</t>
  </si>
  <si>
    <t>Temperature</t>
  </si>
  <si>
    <t>Rainfall</t>
  </si>
  <si>
    <t>Direction and Speed of Wind</t>
  </si>
  <si>
    <t>Relative Humidity</t>
  </si>
  <si>
    <t xml:space="preserve">Pressure of Sea level </t>
  </si>
  <si>
    <t>WinMax</t>
  </si>
  <si>
    <t>Night</t>
  </si>
  <si>
    <t>Day</t>
  </si>
  <si>
    <t>Nh / N</t>
  </si>
  <si>
    <t>Rg</t>
  </si>
  <si>
    <t xml:space="preserve"> Province</t>
  </si>
  <si>
    <t>Station</t>
  </si>
  <si>
    <t>Cod</t>
  </si>
  <si>
    <t>01</t>
  </si>
  <si>
    <t>04</t>
  </si>
  <si>
    <t>07</t>
  </si>
  <si>
    <t>Aver</t>
  </si>
  <si>
    <t>Min</t>
  </si>
  <si>
    <t>Max</t>
  </si>
  <si>
    <t>R24</t>
  </si>
  <si>
    <t>DD</t>
  </si>
  <si>
    <t>FFmax</t>
  </si>
  <si>
    <t>Ttb1907</t>
  </si>
  <si>
    <t>Ttb0719</t>
  </si>
  <si>
    <t>Bắc  Trung  Bộ</t>
  </si>
  <si>
    <t>Thanh Hóa</t>
  </si>
  <si>
    <t>Hồi Xuân</t>
  </si>
  <si>
    <t>48842</t>
  </si>
  <si>
    <t>-</t>
  </si>
  <si>
    <t>Yên Định</t>
  </si>
  <si>
    <t>48/67</t>
  </si>
  <si>
    <t>Sầm Sơn</t>
  </si>
  <si>
    <t>48/68</t>
  </si>
  <si>
    <t>Bái Thượng</t>
  </si>
  <si>
    <t>48/69</t>
  </si>
  <si>
    <t>48840</t>
  </si>
  <si>
    <t>Như Xuân</t>
  </si>
  <si>
    <t>48/70</t>
  </si>
  <si>
    <t>Tĩnh Gia</t>
  </si>
  <si>
    <t>48/72</t>
  </si>
  <si>
    <t>Nga Sơn</t>
  </si>
  <si>
    <t>48/66</t>
  </si>
  <si>
    <t>Nghệ An</t>
  </si>
  <si>
    <t>Qùy Châu</t>
  </si>
  <si>
    <t>48/74</t>
  </si>
  <si>
    <t>Tương Dương(Cưa Rào)</t>
  </si>
  <si>
    <t>48844</t>
  </si>
  <si>
    <t>Qùy Hợp</t>
  </si>
  <si>
    <t>48/75</t>
  </si>
  <si>
    <t>Tây Hiếu</t>
  </si>
  <si>
    <t>48/76</t>
  </si>
  <si>
    <t>Con Cuông</t>
  </si>
  <si>
    <t>48/79</t>
  </si>
  <si>
    <t>Quỳnh Lưu</t>
  </si>
  <si>
    <t>48/77</t>
  </si>
  <si>
    <t>Đô Lương</t>
  </si>
  <si>
    <t>48/80</t>
  </si>
  <si>
    <t>Hòn Ngư</t>
  </si>
  <si>
    <t>48/81</t>
  </si>
  <si>
    <t>Vinh</t>
  </si>
  <si>
    <t>48845</t>
  </si>
  <si>
    <t>Hà Tĩnh</t>
  </si>
  <si>
    <t>Hương Sơn</t>
  </si>
  <si>
    <t>48/82</t>
  </si>
  <si>
    <t>48846</t>
  </si>
  <si>
    <t>Hương Khê</t>
  </si>
  <si>
    <t>48/84</t>
  </si>
  <si>
    <t>Hoành Sơn</t>
  </si>
  <si>
    <t>48/73</t>
  </si>
  <si>
    <t>Kỳ Anh</t>
  </si>
  <si>
    <t>48/86</t>
  </si>
  <si>
    <t>09</t>
  </si>
  <si>
    <t>08</t>
  </si>
  <si>
    <t>06</t>
  </si>
  <si>
    <t>05</t>
  </si>
  <si>
    <t>03</t>
  </si>
  <si>
    <t>02</t>
  </si>
  <si>
    <t>ĐỘ ẨM TRUNG BÌNH NGÀY TỪ 21 ĐẾN 31 THÁNG  NĂM 202</t>
  </si>
  <si>
    <t>STT</t>
  </si>
  <si>
    <t xml:space="preserve"> Utb 5
 ngày đầu</t>
  </si>
  <si>
    <t>Utb 6
 ngày cuối</t>
  </si>
  <si>
    <t>Utb
 11 ngày</t>
  </si>
  <si>
    <t>Thấp nhất</t>
  </si>
  <si>
    <t>Cao nhất</t>
  </si>
  <si>
    <t>NHIỆT ĐỘ TRUNG BÌNH NGÀY TỪ 1 ĐẾN 10 THÁNG  NĂM 202</t>
  </si>
  <si>
    <t xml:space="preserve"> Ttb 5
 ngày đầu</t>
  </si>
  <si>
    <t>Ttb 5
 ngày cuối</t>
  </si>
  <si>
    <t>Ttb
 10 ngày</t>
  </si>
  <si>
    <t>NHIỆT ĐỘ THẤP NHẤT NGÀY TỪ 1 ĐẾN 10 THÁNG  NĂM 202</t>
  </si>
  <si>
    <t xml:space="preserve"> Tm 5
 ngày đầu</t>
  </si>
  <si>
    <t>Tm 5
 ngày cuối</t>
  </si>
  <si>
    <t>Tm
 10 ngày</t>
  </si>
  <si>
    <t>NHIỆT ĐỘ CAO NHẤT NGÀY TỪ 1 ĐẾN 10 THÁNG  NĂM 202</t>
  </si>
  <si>
    <t xml:space="preserve"> Tx 5
 ngày đầu</t>
  </si>
  <si>
    <t>Tx 5
 ngày cuối</t>
  </si>
  <si>
    <t>Tx
 10 ngày</t>
  </si>
  <si>
    <t>LƯỢNG MƯA TỪ 1 ĐẾN 10 THÁNG  NĂM 202</t>
  </si>
  <si>
    <t xml:space="preserve"> ∑ 5
 ngày đầu</t>
  </si>
  <si>
    <t>∑ 5
 ngày cuối</t>
  </si>
  <si>
    <t>∑
 10 ngày</t>
  </si>
  <si>
    <t>NHIỆT ĐỘ TRUNG BÌNH NGÀY TỪ 11 ĐẾN 20 THÁNG  NĂM 202</t>
  </si>
  <si>
    <t>NHIỆT ĐỘ THẤP NHẤT NGÀY TỪ 11 ĐẾN 20 THÁNG  NĂM 202</t>
  </si>
  <si>
    <t>NHIỆT ĐỘ CAO NHẤT NGÀY TỪ 11 ĐẾN 20 THÁNG  NĂM 202</t>
  </si>
  <si>
    <t>LƯỢNG MƯA NGÀY TỪ 11 ĐẾN 20 THÁNG  NĂM 202</t>
  </si>
  <si>
    <t xml:space="preserve"> ∑ 5
 ngày cuối</t>
  </si>
  <si>
    <t xml:space="preserve"> ∑ 10
 ngày</t>
  </si>
  <si>
    <t>NHIỆT ĐỘ TRUNG BÌNH NGÀY TỪ 21 ĐẾN 31 THÁNG  NĂM 202</t>
  </si>
  <si>
    <t>Ttb 6
 ngày cuối</t>
  </si>
  <si>
    <t>Ttb
 11 ngày</t>
  </si>
  <si>
    <t>NHIỆT ĐỘ THẤP NHẤT NGÀY TỪ 21 ĐẾN 31 THÁNG  NĂM 202</t>
  </si>
  <si>
    <t>Tm 6
 ngày cuối</t>
  </si>
  <si>
    <t>Tm
 11 ngày</t>
  </si>
  <si>
    <t>NHIỆT ĐỘ CAO NHẤT NGÀY TỪ 21 ĐẾN 31 THÁNG  NĂM 202</t>
  </si>
  <si>
    <t>Tx 6
 ngày cuối</t>
  </si>
  <si>
    <t>Tx
 11 ngày</t>
  </si>
  <si>
    <t>LƯỢNG MƯA NGÀY TỪ 21 ĐẾN 31 THÁNG  NĂM 202</t>
  </si>
  <si>
    <t>∑ 5
 ngày đầu</t>
  </si>
  <si>
    <t>∑ 6
 ngày cuối</t>
  </si>
  <si>
    <t>∑
 11 ngày</t>
  </si>
  <si>
    <t>ĐỘ ẨM TRUNG BÌNH NGÀY TỪ 1 ĐẾN 10 THÁNG  NĂM 202</t>
  </si>
  <si>
    <t>Utb 5
 ngày cuối</t>
  </si>
  <si>
    <t>Utb
 10 ngày</t>
  </si>
  <si>
    <t>ĐỘ ẨM TRUNG BÌNH NGÀY TỪ 11 ĐẾN 20 THÁNG  NĂM 202</t>
  </si>
  <si>
    <t>NHIỆT ĐỘ TRUNG BÌNH THÁNG  NĂM 202</t>
  </si>
  <si>
    <t>Ttb</t>
  </si>
  <si>
    <t>Ttbm</t>
  </si>
  <si>
    <t>Nxr</t>
  </si>
  <si>
    <t>Ttbx</t>
  </si>
  <si>
    <t>NHIỆT ĐỘ THẤP NHẤT THÁNG  NĂM 202</t>
  </si>
  <si>
    <t>Tmtb</t>
  </si>
  <si>
    <t>Tm</t>
  </si>
  <si>
    <t>NHIỆT ĐỘ CAO NHẤT THÁNG  NĂM 202</t>
  </si>
  <si>
    <t>Txtb</t>
  </si>
  <si>
    <t>Tx</t>
  </si>
  <si>
    <t>LƯỢNG MƯA THÁNG  NĂM 202</t>
  </si>
  <si>
    <t>R</t>
  </si>
  <si>
    <t>Rx</t>
  </si>
  <si>
    <t>LƯỢNG MƯA 7h THÁNG  NĂM 202</t>
  </si>
  <si>
    <t>LƯỢNG MƯA 19h THÁNG  NĂM 201</t>
  </si>
  <si>
    <t>ĐỘ ẨM TRUNG BÌNH THÁNG  NĂM 202</t>
  </si>
  <si>
    <t>Utb</t>
  </si>
  <si>
    <t>Utbm</t>
  </si>
  <si>
    <t>Utbx</t>
  </si>
  <si>
    <t>ĐỘ ẨM THẤP NHẤT THÁNG  NĂM 202</t>
  </si>
  <si>
    <t>Umtb</t>
  </si>
  <si>
    <t>Um</t>
  </si>
  <si>
    <t>HƯỚNG GIÓ CÓ TỐC ĐỘ LỚN NHẤT TRONG NGÀY CỦA THÁNG  NĂM 202</t>
  </si>
  <si>
    <t>DDtb</t>
  </si>
  <si>
    <t>DDx</t>
  </si>
  <si>
    <t>TỐC ĐỘ GIÓ CAO NHẤT TRONG NGÀY CỦA THÁNG  NĂM 202</t>
  </si>
  <si>
    <t>FFtb</t>
  </si>
  <si>
    <t>FFx</t>
  </si>
  <si>
    <t>NHIỆT ĐỘ TRUNG BÌNH ĐÊM (19 -&gt; 07) TRONG THÁNG  NĂM 202</t>
  </si>
  <si>
    <t>NHIỆT ĐỘ TRUNG BÌNH NGÀY (07 -&gt;19h) TRONG THÁNG  NĂM 202</t>
  </si>
  <si>
    <t>ĐỘ ẨM THẤP NHẤT THEO TUAN TRONG THÁNG  NĂM 202</t>
  </si>
  <si>
    <t>Tỉnh</t>
  </si>
  <si>
    <t>Trạm</t>
  </si>
  <si>
    <t>BST</t>
  </si>
  <si>
    <t>Umw1</t>
  </si>
  <si>
    <t>Umw2</t>
  </si>
  <si>
    <t>Umw3</t>
  </si>
  <si>
    <t>Sè liÖu trung b×nh &amp; cùc trÞ trong th¸ng cña c¸c yÕu tè nhiÖt m­a Èm</t>
  </si>
  <si>
    <t>Ttbthang</t>
  </si>
  <si>
    <t>Tmtbthang</t>
  </si>
  <si>
    <t>Txtbthang</t>
  </si>
  <si>
    <t>Rthang</t>
  </si>
  <si>
    <t>Utbthang</t>
  </si>
  <si>
    <t>Tmtđ</t>
  </si>
  <si>
    <t>NN</t>
  </si>
  <si>
    <t>Txtđ</t>
  </si>
  <si>
    <t>NGÀY XUẤT HIỆN RÉT ĐẬM TRONG THÁNG  NĂM 202</t>
  </si>
  <si>
    <t>Nrđ</t>
  </si>
  <si>
    <t>NGÀY XUẤT HIỆN NẮNG NÓNG TRONG THÁNG  NĂM 202</t>
  </si>
  <si>
    <t>Nnn</t>
  </si>
  <si>
    <t>CHUẨN SAI VÀ NHIỆT ĐỘ THÁNG  NĂM 202</t>
  </si>
  <si>
    <t>TBNN</t>
  </si>
  <si>
    <t>CS</t>
  </si>
  <si>
    <t>%</t>
  </si>
  <si>
    <t>Nhận xét</t>
  </si>
  <si>
    <t>So TBNN</t>
  </si>
  <si>
    <t>&gt;TBNN</t>
  </si>
  <si>
    <t>&lt;TBNN</t>
  </si>
  <si>
    <t>CHUẨN SAI VÀ LƯỢNG MƯA THÁNG  NĂM 202</t>
  </si>
  <si>
    <t>CHUẨN SAI VÀ LƯỢNG MƯA  THÁNG  NĂM 202</t>
  </si>
  <si>
    <t>1. Thanh Hoa</t>
  </si>
  <si>
    <t>2, Hoi Xuan</t>
  </si>
  <si>
    <t>3, Vinh</t>
  </si>
  <si>
    <t>4, HaTinh</t>
  </si>
  <si>
    <t>Ngµy</t>
  </si>
  <si>
    <t xml:space="preserve">giê </t>
  </si>
  <si>
    <t xml:space="preserve">P </t>
  </si>
  <si>
    <t>dP</t>
  </si>
  <si>
    <t>SumP</t>
  </si>
  <si>
    <t>T</t>
  </si>
  <si>
    <t>dT</t>
  </si>
  <si>
    <t>SumT</t>
  </si>
  <si>
    <t>Sơn La</t>
  </si>
  <si>
    <t>SaPa</t>
  </si>
  <si>
    <t>Yên Bái</t>
  </si>
  <si>
    <t>Hà Giang</t>
  </si>
  <si>
    <t>Hà Nội</t>
  </si>
  <si>
    <t>Bai Thuong</t>
  </si>
  <si>
    <t>Con Cuong</t>
  </si>
  <si>
    <t>Quy Chau</t>
  </si>
  <si>
    <t>Tuong Duong</t>
  </si>
  <si>
    <t>Yen Dinh</t>
  </si>
  <si>
    <t>Do Luong</t>
  </si>
  <si>
    <t>Hoi Xuan</t>
  </si>
  <si>
    <t>Huong Khe</t>
  </si>
  <si>
    <t>Huong Son</t>
  </si>
  <si>
    <t>Nga Son</t>
  </si>
  <si>
    <t>Nhu Xuan</t>
  </si>
  <si>
    <t>Quy Hop</t>
  </si>
  <si>
    <t>Tay Hieu</t>
  </si>
  <si>
    <t>Tinh Gia</t>
  </si>
  <si>
    <t>Ha Tinh</t>
  </si>
  <si>
    <t>Ky Anh</t>
  </si>
  <si>
    <t>Quynh Luu</t>
  </si>
  <si>
    <t>Thanh Hoa</t>
  </si>
  <si>
    <t>Hoanh Son</t>
  </si>
  <si>
    <t>Hon Ngu</t>
  </si>
  <si>
    <t>Sam Son</t>
  </si>
  <si>
    <t>06-30 01</t>
  </si>
  <si>
    <t>06-30 04</t>
  </si>
  <si>
    <t>06-30 07</t>
  </si>
  <si>
    <t>06-30 10</t>
  </si>
  <si>
    <t>06-30 22</t>
  </si>
  <si>
    <t>07-01 01</t>
  </si>
  <si>
    <t>07-01 04</t>
  </si>
  <si>
    <t>07-01 07</t>
  </si>
  <si>
    <t>07-01 10</t>
  </si>
  <si>
    <t>07-01 13</t>
  </si>
  <si>
    <t>07-01 16</t>
  </si>
  <si>
    <t>07-01 19</t>
  </si>
  <si>
    <t>07-01 22</t>
  </si>
  <si>
    <t>07-02 01</t>
  </si>
  <si>
    <t>07-02 04</t>
  </si>
  <si>
    <t>07-02 07</t>
  </si>
  <si>
    <t>07-02 10</t>
  </si>
  <si>
    <t>07-02 13</t>
  </si>
  <si>
    <t>07-02 16</t>
  </si>
  <si>
    <t>07-02 19</t>
  </si>
  <si>
    <t>07-02 22</t>
  </si>
  <si>
    <t>07-03 01</t>
  </si>
  <si>
    <t>07-03 04</t>
  </si>
  <si>
    <t>07-03 07</t>
  </si>
  <si>
    <t>07-03 10</t>
  </si>
  <si>
    <t>07-03 13</t>
  </si>
  <si>
    <t>07-03 16</t>
  </si>
  <si>
    <t>07-03 19</t>
  </si>
  <si>
    <t>07-03 22</t>
  </si>
  <si>
    <t>07-04 01</t>
  </si>
  <si>
    <t>07-04 04</t>
  </si>
  <si>
    <t>07-04 07</t>
  </si>
  <si>
    <t>07-04 10</t>
  </si>
  <si>
    <t>07-04 13</t>
  </si>
  <si>
    <t>07-04 16</t>
  </si>
  <si>
    <t>07-04 19</t>
  </si>
  <si>
    <t>07-04 22</t>
  </si>
  <si>
    <t>07-05 01</t>
  </si>
  <si>
    <t>07-05 04</t>
  </si>
  <si>
    <t>07-05 07</t>
  </si>
  <si>
    <t>07-05 10</t>
  </si>
  <si>
    <t>07-05 13</t>
  </si>
  <si>
    <t>07-05 16</t>
  </si>
  <si>
    <t>07-05 19</t>
  </si>
  <si>
    <t>07-05 22</t>
  </si>
  <si>
    <t>07-06 01</t>
  </si>
  <si>
    <t>07-06 04</t>
  </si>
  <si>
    <t>07-06 07</t>
  </si>
  <si>
    <t>07-06 10</t>
  </si>
  <si>
    <t>07-06 13</t>
  </si>
  <si>
    <t>07-06 16</t>
  </si>
  <si>
    <t>07-06 19</t>
  </si>
  <si>
    <t>07-06 22</t>
  </si>
  <si>
    <t>07-07 01</t>
  </si>
  <si>
    <t>07-07 04</t>
  </si>
  <si>
    <t>07-07 07</t>
  </si>
  <si>
    <t>07-07 10</t>
  </si>
  <si>
    <t>07-07 13</t>
  </si>
  <si>
    <t>07-07 16</t>
  </si>
  <si>
    <t>07-07 19</t>
  </si>
  <si>
    <t>07-07 22</t>
  </si>
  <si>
    <t>07-08 01</t>
  </si>
  <si>
    <t>07-08 04</t>
  </si>
  <si>
    <t>07-08 07</t>
  </si>
  <si>
    <t>07-08 10</t>
  </si>
  <si>
    <t>07-08 13</t>
  </si>
  <si>
    <t>07-08 16</t>
  </si>
  <si>
    <t>07-08 19</t>
  </si>
  <si>
    <t>07-08 22</t>
  </si>
  <si>
    <t>07-09 01</t>
  </si>
  <si>
    <t>07-09 04</t>
  </si>
  <si>
    <t>07-09 07</t>
  </si>
  <si>
    <t>07-09 10</t>
  </si>
  <si>
    <t>07-09 13</t>
  </si>
  <si>
    <t>07-09 16</t>
  </si>
  <si>
    <t>07-09 19</t>
  </si>
  <si>
    <t>07-09 22</t>
  </si>
  <si>
    <t>07-10 01</t>
  </si>
  <si>
    <t>07-10 04</t>
  </si>
  <si>
    <t>07-10 07</t>
  </si>
  <si>
    <t>07-10 10</t>
  </si>
  <si>
    <t>07-10 13</t>
  </si>
  <si>
    <t>07-10 16</t>
  </si>
  <si>
    <t>07-10 19</t>
  </si>
  <si>
    <t>07-10 22</t>
  </si>
  <si>
    <t>07-11 01</t>
  </si>
  <si>
    <t>07-11 04</t>
  </si>
  <si>
    <t>07-11 07</t>
  </si>
  <si>
    <t>07-11 10</t>
  </si>
  <si>
    <t>07-11 13</t>
  </si>
  <si>
    <t>07-11 16</t>
  </si>
  <si>
    <t>07-11 19</t>
  </si>
  <si>
    <t>07-11 22</t>
  </si>
  <si>
    <t>07-12 01</t>
  </si>
  <si>
    <t>07-12 04</t>
  </si>
  <si>
    <t>07-12 07</t>
  </si>
  <si>
    <t>07-12 10</t>
  </si>
  <si>
    <t>07-12 13</t>
  </si>
  <si>
    <t>07-12 16</t>
  </si>
  <si>
    <t>07-12 19</t>
  </si>
  <si>
    <t>07-12 22</t>
  </si>
  <si>
    <t>07-13 01</t>
  </si>
  <si>
    <t>07-13 04</t>
  </si>
  <si>
    <t>07-13 07</t>
  </si>
  <si>
    <t>07-13 10</t>
  </si>
  <si>
    <t>07-13 13</t>
  </si>
  <si>
    <t>07-13 16</t>
  </si>
  <si>
    <t>07-13 19</t>
  </si>
  <si>
    <t>07-13 22</t>
  </si>
  <si>
    <t>07-14 01</t>
  </si>
  <si>
    <t>07-14 04</t>
  </si>
  <si>
    <t>07-14 07</t>
  </si>
  <si>
    <t>07-14 10</t>
  </si>
  <si>
    <t>07-14 13</t>
  </si>
  <si>
    <t>07-14 16</t>
  </si>
  <si>
    <t>07-14 19</t>
  </si>
  <si>
    <t>07-14 22</t>
  </si>
  <si>
    <t>07-15 01</t>
  </si>
  <si>
    <t>07-15 04</t>
  </si>
  <si>
    <t>07-15 07</t>
  </si>
  <si>
    <t>07-15 10</t>
  </si>
  <si>
    <t>07-15 13</t>
  </si>
  <si>
    <t>07-15 16</t>
  </si>
  <si>
    <t>07-15 19</t>
  </si>
  <si>
    <t>07-15 22</t>
  </si>
  <si>
    <t>07-16 01</t>
  </si>
  <si>
    <t>07-16 04</t>
  </si>
  <si>
    <t>07-16 07</t>
  </si>
  <si>
    <t>07-16 10</t>
  </si>
  <si>
    <t>07-16 13</t>
  </si>
  <si>
    <t>07-16 16</t>
  </si>
  <si>
    <t>07-16 19</t>
  </si>
  <si>
    <t>07-17 04</t>
  </si>
  <si>
    <t>07-17 07</t>
  </si>
  <si>
    <t>07-17 10</t>
  </si>
  <si>
    <t>07-17 13</t>
  </si>
  <si>
    <t>07-17 16</t>
  </si>
  <si>
    <t>07-17 19</t>
  </si>
  <si>
    <t>07-17 22</t>
  </si>
  <si>
    <t>07-18 01</t>
  </si>
  <si>
    <t>07-18 04</t>
  </si>
  <si>
    <t>07-18 07</t>
  </si>
  <si>
    <t>07-18 10</t>
  </si>
  <si>
    <t>07-18 13</t>
  </si>
  <si>
    <t>07-18 16</t>
  </si>
  <si>
    <t>07-18 19</t>
  </si>
  <si>
    <t>07-18 22</t>
  </si>
  <si>
    <t>07-19 01</t>
  </si>
  <si>
    <t>07-19 04</t>
  </si>
  <si>
    <t>07-19 07</t>
  </si>
  <si>
    <t>07-19 10</t>
  </si>
  <si>
    <t>07-19 13</t>
  </si>
  <si>
    <t>07-19 16</t>
  </si>
  <si>
    <t>07-19 19</t>
  </si>
  <si>
    <t>07-19 22</t>
  </si>
  <si>
    <t>07-20 01</t>
  </si>
  <si>
    <t>07-20 04</t>
  </si>
  <si>
    <t>07-20 07</t>
  </si>
  <si>
    <t>07-20 10</t>
  </si>
  <si>
    <t>07-20 13</t>
  </si>
  <si>
    <t>07-20 16</t>
  </si>
  <si>
    <t>07-20 19</t>
  </si>
  <si>
    <t>07-20 22</t>
  </si>
  <si>
    <t>07-21 01</t>
  </si>
  <si>
    <t>07-21 04</t>
  </si>
  <si>
    <t>07-21 07</t>
  </si>
  <si>
    <t>07-21 10</t>
  </si>
  <si>
    <t>07-21 13</t>
  </si>
  <si>
    <t>07-21 16</t>
  </si>
  <si>
    <t>07-21 19</t>
  </si>
  <si>
    <t>07-21 22</t>
  </si>
  <si>
    <t>07-22 01</t>
  </si>
  <si>
    <t>07-22 04</t>
  </si>
  <si>
    <t>07-22 07</t>
  </si>
  <si>
    <t>07-22 10</t>
  </si>
  <si>
    <t>07-22 13</t>
  </si>
  <si>
    <t>07-22 16</t>
  </si>
  <si>
    <t>07-22 19</t>
  </si>
  <si>
    <t>07-22 22</t>
  </si>
  <si>
    <t>07-23 01</t>
  </si>
  <si>
    <t>07-23 04</t>
  </si>
  <si>
    <t>07-23 07</t>
  </si>
  <si>
    <t>07-23 10</t>
  </si>
  <si>
    <t>07-23 13</t>
  </si>
  <si>
    <t>07-23 16</t>
  </si>
  <si>
    <t>07-23 19</t>
  </si>
  <si>
    <t>07-23 22</t>
  </si>
  <si>
    <t>07-24 01</t>
  </si>
  <si>
    <t>07-24 04</t>
  </si>
  <si>
    <t>07-24 07</t>
  </si>
  <si>
    <t>07-24 10</t>
  </si>
  <si>
    <t>07-24 13</t>
  </si>
  <si>
    <t>07-24 16</t>
  </si>
  <si>
    <t>07-24 19</t>
  </si>
  <si>
    <t>07-25 01</t>
  </si>
  <si>
    <t>07-25 04</t>
  </si>
  <si>
    <t>07-25 07</t>
  </si>
  <si>
    <t>07-25 10</t>
  </si>
  <si>
    <t>07-25 13</t>
  </si>
  <si>
    <t>07-25 16</t>
  </si>
  <si>
    <t>07-25 19</t>
  </si>
  <si>
    <t>07-25 22</t>
  </si>
  <si>
    <t>07-26 01</t>
  </si>
  <si>
    <t>07-26 04</t>
  </si>
  <si>
    <t>07-26 07</t>
  </si>
  <si>
    <t>07-26 10</t>
  </si>
  <si>
    <t>07-26 13</t>
  </si>
  <si>
    <t>07-26 16</t>
  </si>
  <si>
    <t>07-26 19</t>
  </si>
  <si>
    <t>07-26 22</t>
  </si>
  <si>
    <t>07-27 01</t>
  </si>
  <si>
    <t>07-27 04</t>
  </si>
  <si>
    <t>07-27 07</t>
  </si>
  <si>
    <t>07-27 10</t>
  </si>
  <si>
    <t>07-27 13</t>
  </si>
  <si>
    <t>07-27 16</t>
  </si>
  <si>
    <t>07-27 19</t>
  </si>
  <si>
    <t>07-27 22</t>
  </si>
  <si>
    <t>07-28 01</t>
  </si>
  <si>
    <t>07-28 04</t>
  </si>
  <si>
    <t>07-28 07</t>
  </si>
  <si>
    <t>07-28 10</t>
  </si>
  <si>
    <t>07-28 13</t>
  </si>
  <si>
    <t>07-28 16</t>
  </si>
  <si>
    <t>07-28 19</t>
  </si>
  <si>
    <t>07-28 22</t>
  </si>
  <si>
    <t>07-29 01</t>
  </si>
  <si>
    <t>07-29 04</t>
  </si>
  <si>
    <t>07-29 07</t>
  </si>
  <si>
    <t>07-29 10</t>
  </si>
  <si>
    <t>07-29 13</t>
  </si>
  <si>
    <t>07-29 16</t>
  </si>
  <si>
    <t>07-29 19</t>
  </si>
  <si>
    <t>07-29 22</t>
  </si>
  <si>
    <t>07-30 01</t>
  </si>
  <si>
    <t>07-30 04</t>
  </si>
  <si>
    <t>07-30 07</t>
  </si>
  <si>
    <t>07-30 10</t>
  </si>
  <si>
    <t>07-30 13</t>
  </si>
  <si>
    <t>07-30 16</t>
  </si>
  <si>
    <t>07-30 19</t>
  </si>
  <si>
    <t>07-30 22</t>
  </si>
  <si>
    <t>07-31 01</t>
  </si>
  <si>
    <t>07-31 07</t>
  </si>
  <si>
    <t>07-31 10</t>
  </si>
  <si>
    <t>07-31 13</t>
  </si>
  <si>
    <t>07-31 16</t>
  </si>
  <si>
    <t>07-31 19</t>
  </si>
  <si>
    <t>07-31 22</t>
  </si>
  <si>
    <t>Chu Le</t>
  </si>
  <si>
    <t>Cu Thon</t>
  </si>
  <si>
    <t>Chuoi</t>
  </si>
  <si>
    <t>Nghia Khanh</t>
  </si>
  <si>
    <t>Thach Dong</t>
  </si>
  <si>
    <t>Cua Dat</t>
  </si>
  <si>
    <t>Hoa Duyet</t>
  </si>
  <si>
    <t>Kim Tan(TT)</t>
  </si>
  <si>
    <t>Lang Chanh</t>
  </si>
  <si>
    <t>Len</t>
  </si>
  <si>
    <t>Son Diem</t>
  </si>
  <si>
    <t>Thach Quang</t>
  </si>
  <si>
    <t>Cam Nhuong</t>
  </si>
  <si>
    <t>Cua Hoi</t>
  </si>
  <si>
    <t>Ngoc Tra</t>
  </si>
  <si>
    <t>Ngoc Lac</t>
  </si>
  <si>
    <t>Cho Trang</t>
  </si>
  <si>
    <t>Muong Xen</t>
  </si>
  <si>
    <t>Yen Thuong</t>
  </si>
  <si>
    <t>Dua</t>
  </si>
  <si>
    <t>Ly Nhan</t>
  </si>
  <si>
    <t>Muong Lat</t>
  </si>
  <si>
    <t>Quang Chau</t>
  </si>
  <si>
    <t>Thach Giam</t>
  </si>
  <si>
    <t>Cam Thuy</t>
  </si>
  <si>
    <t>Xuan Khanh</t>
  </si>
  <si>
    <t>Do Luong HL</t>
  </si>
  <si>
    <t>Giàng</t>
  </si>
  <si>
    <t>Linh Cảm</t>
  </si>
  <si>
    <t>Nam Đàn</t>
  </si>
  <si>
    <t>73409</t>
  </si>
  <si>
    <t>72441</t>
  </si>
  <si>
    <t>73413</t>
  </si>
  <si>
    <t>73414</t>
  </si>
  <si>
    <t>72422</t>
  </si>
  <si>
    <t>72445</t>
  </si>
  <si>
    <t>73408</t>
  </si>
  <si>
    <t>72442</t>
  </si>
  <si>
    <t>73400</t>
  </si>
  <si>
    <t>73406</t>
  </si>
  <si>
    <t>73412</t>
  </si>
  <si>
    <t>72421</t>
  </si>
  <si>
    <t>72443</t>
  </si>
  <si>
    <t>73420</t>
  </si>
  <si>
    <t>72446</t>
  </si>
  <si>
    <t>72436</t>
  </si>
  <si>
    <t>73417</t>
  </si>
  <si>
    <t>73416</t>
  </si>
  <si>
    <t>72429</t>
  </si>
  <si>
    <t>73402</t>
  </si>
  <si>
    <t>72423</t>
  </si>
  <si>
    <t>72427</t>
  </si>
  <si>
    <t>72426</t>
  </si>
  <si>
    <t>72425</t>
  </si>
  <si>
    <t>73404</t>
  </si>
  <si>
    <t>73401</t>
  </si>
  <si>
    <t>73411</t>
  </si>
  <si>
    <t>72424</t>
  </si>
  <si>
    <t>73403</t>
  </si>
  <si>
    <t>72432</t>
  </si>
  <si>
    <t>73410</t>
  </si>
  <si>
    <t>72430</t>
  </si>
  <si>
    <t>73405</t>
  </si>
  <si>
    <t>72444</t>
  </si>
  <si>
    <t>72428</t>
  </si>
  <si>
    <t>06-30 19</t>
  </si>
  <si>
    <t>LG</t>
  </si>
  <si>
    <t xml:space="preserve"> N</t>
  </si>
  <si>
    <t xml:space="preserve"> SE</t>
  </si>
  <si>
    <t xml:space="preserve"> S</t>
  </si>
  <si>
    <t xml:space="preserve"> SSE</t>
  </si>
  <si>
    <t xml:space="preserve"> ENE</t>
  </si>
  <si>
    <t xml:space="preserve"> SSW</t>
  </si>
  <si>
    <t xml:space="preserve"> NE</t>
  </si>
  <si>
    <t xml:space="preserve"> WNW</t>
  </si>
  <si>
    <t xml:space="preserve"> E</t>
  </si>
  <si>
    <t xml:space="preserve"> SW</t>
  </si>
  <si>
    <t xml:space="preserve"> NW</t>
  </si>
  <si>
    <t xml:space="preserve"> WSW</t>
  </si>
  <si>
    <t xml:space="preserve"> W</t>
  </si>
  <si>
    <t xml:space="preserve"> NNW</t>
  </si>
  <si>
    <t xml:space="preserve"> NNE</t>
  </si>
  <si>
    <t xml:space="preserve"> ESE</t>
  </si>
  <si>
    <t>07-07 15</t>
  </si>
  <si>
    <t>07-24 21</t>
  </si>
  <si>
    <t>07-31 04</t>
  </si>
  <si>
    <t>1/10</t>
  </si>
  <si>
    <t>8/10</t>
  </si>
  <si>
    <t>3/10</t>
  </si>
  <si>
    <t>9/10</t>
  </si>
  <si>
    <t>0/10</t>
  </si>
  <si>
    <t>6/10</t>
  </si>
  <si>
    <t>5/10</t>
  </si>
  <si>
    <t>4/10</t>
  </si>
  <si>
    <t>10/10</t>
  </si>
  <si>
    <t>Không đúng biến</t>
  </si>
  <si>
    <r>
      <rPr>
        <b/>
        <sz val="8"/>
        <rFont val="Symbol"/>
        <family val="1"/>
        <charset val="2"/>
      </rPr>
      <t>å</t>
    </r>
    <r>
      <rPr>
        <b/>
        <sz val="8"/>
        <rFont val="Times New Roman"/>
        <family val="1"/>
      </rPr>
      <t>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</si>
</sst>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8">
    <font>
      <sz val="8"/>
      <name val="Arial"/>
    </font>
    <font>
      <sz val="8"/>
      <name val="Arial"/>
      <family val="2"/>
    </font>
    <font>
      <sz val="10"/>
      <name val=".VNTimeH"/>
      <family val="2"/>
    </font>
    <font>
      <sz val="10"/>
      <name val=".VNTime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.VnTime"/>
      <family val="2"/>
    </font>
    <font>
      <sz val="8"/>
      <name val="Arial"/>
      <family val="2"/>
    </font>
    <font>
      <b/>
      <sz val="14"/>
      <name val=".VnTimeH"/>
      <family val="2"/>
    </font>
    <font>
      <b/>
      <sz val="8"/>
      <name val="Arial"/>
      <family val="2"/>
    </font>
    <font>
      <b/>
      <sz val="10"/>
      <name val="Times New Roman"/>
      <family val="1"/>
    </font>
    <font>
      <b/>
      <sz val="8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sz val="10"/>
      <name val="Microsoft Sans Serif"/>
      <family val="2"/>
    </font>
    <font>
      <sz val="8"/>
      <name val="Microsoft Sans Serif"/>
      <family val="2"/>
    </font>
    <font>
      <sz val="8"/>
      <name val="Times New Roman"/>
      <family val="1"/>
    </font>
    <font>
      <b/>
      <sz val="14"/>
      <name val="Times New Roman"/>
      <family val="1"/>
    </font>
    <font>
      <b/>
      <sz val="8"/>
      <name val="Symbol"/>
      <family val="1"/>
      <charset val="2"/>
    </font>
    <font>
      <b/>
      <sz val="11"/>
      <name val="Times New Roman"/>
      <family val="1"/>
    </font>
    <font>
      <sz val="11"/>
      <name val="Times New Roman"/>
      <family val="1"/>
    </font>
    <font>
      <sz val="11"/>
      <name val=".VnTime"/>
      <family val="2"/>
    </font>
    <font>
      <b/>
      <sz val="14"/>
      <name val=".VnUniverse"/>
      <family val="2"/>
    </font>
    <font>
      <b/>
      <sz val="11"/>
      <color indexed="12"/>
      <name val="Times New Roman"/>
      <family val="1"/>
    </font>
    <font>
      <sz val="10"/>
      <color indexed="12"/>
      <name val="Microsoft Sans Serif"/>
      <family val="2"/>
    </font>
    <font>
      <sz val="10"/>
      <color indexed="20"/>
      <name val="Times New Roman"/>
      <family val="1"/>
    </font>
    <font>
      <b/>
      <sz val="12"/>
      <color rgb="FF000000"/>
      <name val="Times New Roman"/>
      <family val="1"/>
    </font>
    <font>
      <b/>
      <sz val="12"/>
      <color rgb="FF0000FF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04641B"/>
      <name val="Times New Roman"/>
      <family val="1"/>
    </font>
    <font>
      <b/>
      <i/>
      <sz val="11"/>
      <color rgb="FF000000"/>
      <name val="Times New Roman"/>
      <family val="1"/>
    </font>
    <font>
      <sz val="11"/>
      <color rgb="FF0000FF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Times New Roman"/>
      <family val="1"/>
    </font>
    <font>
      <sz val="8"/>
      <name val=".VnArial"/>
      <family val="2"/>
    </font>
    <font>
      <sz val="8"/>
      <name val=".VnArial"/>
      <family val="2"/>
    </font>
    <font>
      <b/>
      <sz val="8"/>
      <name val=".VnArial"/>
      <family val="2"/>
    </font>
    <font>
      <b/>
      <sz val="8"/>
      <name val="Times New Roman"/>
      <family val="1"/>
      <charset val="2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81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35" fillId="0" borderId="0"/>
    <xf numFmtId="0" fontId="35" fillId="0" borderId="0"/>
    <xf numFmtId="164" fontId="35" fillId="0" borderId="0">
      <alignment horizontal="right" vertical="center"/>
    </xf>
    <xf numFmtId="0" fontId="35" fillId="0" borderId="0"/>
  </cellStyleXfs>
  <cellXfs count="50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0" xfId="0" applyProtection="1">
      <protection hidden="1"/>
    </xf>
    <xf numFmtId="164" fontId="0" fillId="0" borderId="0" xfId="0" applyNumberFormat="1" applyProtection="1">
      <protection hidden="1"/>
    </xf>
    <xf numFmtId="0" fontId="6" fillId="0" borderId="0" xfId="0" applyFont="1" applyProtection="1">
      <protection hidden="1"/>
    </xf>
    <xf numFmtId="0" fontId="3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right"/>
      <protection locked="0"/>
    </xf>
    <xf numFmtId="0" fontId="5" fillId="0" borderId="0" xfId="0" applyFont="1"/>
    <xf numFmtId="0" fontId="0" fillId="0" borderId="0" xfId="0" applyAlignment="1" applyProtection="1">
      <alignment horizontal="center"/>
      <protection locked="0"/>
    </xf>
    <xf numFmtId="0" fontId="15" fillId="0" borderId="15" xfId="0" applyFont="1" applyBorder="1" applyAlignment="1" applyProtection="1">
      <alignment horizontal="center"/>
      <protection hidden="1"/>
    </xf>
    <xf numFmtId="0" fontId="15" fillId="0" borderId="16" xfId="0" applyFont="1" applyBorder="1" applyAlignment="1" applyProtection="1">
      <alignment horizontal="center"/>
      <protection hidden="1"/>
    </xf>
    <xf numFmtId="0" fontId="13" fillId="0" borderId="31" xfId="0" applyFont="1" applyBorder="1" applyProtection="1">
      <protection locked="0"/>
    </xf>
    <xf numFmtId="0" fontId="13" fillId="0" borderId="19" xfId="0" applyFont="1" applyBorder="1" applyProtection="1">
      <protection locked="0"/>
    </xf>
    <xf numFmtId="0" fontId="13" fillId="0" borderId="35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13" fillId="0" borderId="34" xfId="0" applyFont="1" applyBorder="1" applyProtection="1">
      <protection locked="0"/>
    </xf>
    <xf numFmtId="0" fontId="5" fillId="0" borderId="0" xfId="0" applyFont="1" applyAlignment="1" applyProtection="1">
      <alignment horizontal="center"/>
      <protection hidden="1"/>
    </xf>
    <xf numFmtId="0" fontId="15" fillId="0" borderId="38" xfId="0" applyFont="1" applyBorder="1" applyAlignment="1" applyProtection="1">
      <alignment horizontal="center"/>
      <protection hidden="1"/>
    </xf>
    <xf numFmtId="0" fontId="13" fillId="2" borderId="34" xfId="0" applyFont="1" applyFill="1" applyBorder="1" applyProtection="1">
      <protection locked="0"/>
    </xf>
    <xf numFmtId="164" fontId="0" fillId="0" borderId="0" xfId="0" applyNumberFormat="1" applyAlignment="1" applyProtection="1">
      <alignment horizontal="right"/>
      <protection locked="0"/>
    </xf>
    <xf numFmtId="0" fontId="15" fillId="0" borderId="32" xfId="0" applyFont="1" applyBorder="1" applyAlignment="1" applyProtection="1">
      <alignment horizontal="center"/>
      <protection locked="0"/>
    </xf>
    <xf numFmtId="0" fontId="15" fillId="0" borderId="20" xfId="0" applyFont="1" applyBorder="1" applyAlignment="1" applyProtection="1">
      <alignment horizontal="center"/>
      <protection locked="0"/>
    </xf>
    <xf numFmtId="0" fontId="15" fillId="0" borderId="41" xfId="0" applyFont="1" applyBorder="1" applyAlignment="1" applyProtection="1">
      <alignment horizontal="center"/>
      <protection locked="0"/>
    </xf>
    <xf numFmtId="0" fontId="15" fillId="2" borderId="40" xfId="0" applyFont="1" applyFill="1" applyBorder="1" applyAlignment="1" applyProtection="1">
      <alignment horizontal="center"/>
      <protection locked="0"/>
    </xf>
    <xf numFmtId="0" fontId="9" fillId="0" borderId="0" xfId="0" applyFont="1" applyAlignment="1">
      <alignment vertical="center"/>
    </xf>
    <xf numFmtId="0" fontId="1" fillId="0" borderId="0" xfId="0" applyFont="1" applyAlignment="1" applyProtection="1">
      <alignment horizontal="center"/>
      <protection locked="0"/>
    </xf>
    <xf numFmtId="0" fontId="10" fillId="0" borderId="52" xfId="0" applyFont="1" applyBorder="1" applyAlignment="1" applyProtection="1">
      <alignment horizontal="center" vertical="center"/>
      <protection locked="0"/>
    </xf>
    <xf numFmtId="0" fontId="11" fillId="0" borderId="53" xfId="0" applyFont="1" applyBorder="1" applyAlignment="1" applyProtection="1">
      <alignment horizontal="center" vertical="center"/>
      <protection locked="0"/>
    </xf>
    <xf numFmtId="0" fontId="11" fillId="0" borderId="54" xfId="0" applyFont="1" applyBorder="1" applyAlignment="1" applyProtection="1">
      <alignment horizontal="center" vertical="center"/>
      <protection locked="0"/>
    </xf>
    <xf numFmtId="0" fontId="11" fillId="0" borderId="52" xfId="0" applyFont="1" applyBorder="1" applyAlignment="1" applyProtection="1">
      <alignment horizontal="center" vertical="center"/>
      <protection locked="0"/>
    </xf>
    <xf numFmtId="0" fontId="11" fillId="0" borderId="55" xfId="0" applyFont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 vertical="center"/>
      <protection locked="0"/>
    </xf>
    <xf numFmtId="0" fontId="3" fillId="0" borderId="0" xfId="0" applyFont="1" applyProtection="1">
      <protection hidden="1"/>
    </xf>
    <xf numFmtId="0" fontId="5" fillId="0" borderId="0" xfId="0" applyFont="1" applyProtection="1">
      <protection hidden="1"/>
    </xf>
    <xf numFmtId="0" fontId="15" fillId="0" borderId="59" xfId="0" applyFont="1" applyBorder="1" applyAlignment="1" applyProtection="1">
      <alignment horizontal="center"/>
      <protection hidden="1"/>
    </xf>
    <xf numFmtId="0" fontId="15" fillId="0" borderId="60" xfId="0" applyFont="1" applyBorder="1" applyAlignment="1" applyProtection="1">
      <alignment horizontal="center"/>
      <protection hidden="1"/>
    </xf>
    <xf numFmtId="0" fontId="13" fillId="0" borderId="4" xfId="0" applyFont="1" applyBorder="1" applyAlignment="1" applyProtection="1">
      <alignment horizontal="center" vertical="center"/>
      <protection hidden="1"/>
    </xf>
    <xf numFmtId="0" fontId="16" fillId="0" borderId="36" xfId="0" applyFont="1" applyBorder="1" applyAlignment="1" applyProtection="1">
      <alignment horizontal="center" vertical="center"/>
      <protection locked="0"/>
    </xf>
    <xf numFmtId="0" fontId="13" fillId="0" borderId="36" xfId="0" applyFont="1" applyBorder="1" applyAlignment="1" applyProtection="1">
      <alignment vertical="center"/>
      <protection hidden="1"/>
    </xf>
    <xf numFmtId="0" fontId="9" fillId="0" borderId="62" xfId="0" applyFont="1" applyBorder="1" applyAlignment="1" applyProtection="1">
      <alignment horizontal="center" vertical="center"/>
      <protection hidden="1"/>
    </xf>
    <xf numFmtId="0" fontId="9" fillId="0" borderId="63" xfId="0" applyFont="1" applyBorder="1" applyAlignment="1" applyProtection="1">
      <alignment horizontal="center" vertical="center"/>
      <protection hidden="1"/>
    </xf>
    <xf numFmtId="0" fontId="9" fillId="3" borderId="63" xfId="0" applyFont="1" applyFill="1" applyBorder="1" applyAlignment="1" applyProtection="1">
      <alignment horizontal="center" vertical="center"/>
      <protection hidden="1"/>
    </xf>
    <xf numFmtId="0" fontId="9" fillId="3" borderId="63" xfId="0" applyFont="1" applyFill="1" applyBorder="1" applyAlignment="1">
      <alignment horizontal="center" vertical="center"/>
    </xf>
    <xf numFmtId="0" fontId="9" fillId="3" borderId="64" xfId="0" applyFont="1" applyFill="1" applyBorder="1" applyAlignment="1">
      <alignment horizontal="center" vertical="center"/>
    </xf>
    <xf numFmtId="1" fontId="4" fillId="3" borderId="66" xfId="0" applyNumberFormat="1" applyFont="1" applyFill="1" applyBorder="1" applyAlignment="1" applyProtection="1">
      <alignment horizontal="center"/>
      <protection hidden="1"/>
    </xf>
    <xf numFmtId="1" fontId="4" fillId="3" borderId="67" xfId="0" applyNumberFormat="1" applyFont="1" applyFill="1" applyBorder="1" applyAlignment="1" applyProtection="1">
      <alignment horizontal="center"/>
      <protection hidden="1"/>
    </xf>
    <xf numFmtId="1" fontId="4" fillId="3" borderId="68" xfId="0" applyNumberFormat="1" applyFont="1" applyFill="1" applyBorder="1" applyAlignment="1" applyProtection="1">
      <alignment horizontal="center"/>
      <protection hidden="1"/>
    </xf>
    <xf numFmtId="164" fontId="4" fillId="3" borderId="71" xfId="0" applyNumberFormat="1" applyFont="1" applyFill="1" applyBorder="1" applyAlignment="1" applyProtection="1">
      <alignment horizontal="center"/>
      <protection hidden="1"/>
    </xf>
    <xf numFmtId="1" fontId="4" fillId="3" borderId="71" xfId="0" applyNumberFormat="1" applyFont="1" applyFill="1" applyBorder="1" applyAlignment="1" applyProtection="1">
      <alignment horizontal="center"/>
      <protection hidden="1"/>
    </xf>
    <xf numFmtId="1" fontId="4" fillId="3" borderId="72" xfId="0" applyNumberFormat="1" applyFont="1" applyFill="1" applyBorder="1" applyAlignment="1" applyProtection="1">
      <alignment horizontal="center"/>
      <protection hidden="1"/>
    </xf>
    <xf numFmtId="0" fontId="13" fillId="0" borderId="63" xfId="0" applyFont="1" applyBorder="1" applyAlignment="1" applyProtection="1">
      <alignment horizontal="center" vertical="center" wrapText="1"/>
      <protection hidden="1"/>
    </xf>
    <xf numFmtId="0" fontId="13" fillId="0" borderId="73" xfId="0" applyFont="1" applyBorder="1" applyAlignment="1" applyProtection="1">
      <alignment horizontal="center" vertical="center" wrapText="1"/>
      <protection hidden="1"/>
    </xf>
    <xf numFmtId="0" fontId="13" fillId="0" borderId="74" xfId="0" applyFont="1" applyBorder="1" applyAlignment="1" applyProtection="1">
      <alignment horizontal="center" vertical="center" wrapText="1"/>
      <protection hidden="1"/>
    </xf>
    <xf numFmtId="0" fontId="21" fillId="0" borderId="0" xfId="0" applyFont="1" applyProtection="1">
      <protection locked="0"/>
    </xf>
    <xf numFmtId="0" fontId="20" fillId="0" borderId="0" xfId="0" applyFont="1" applyProtection="1">
      <protection locked="0"/>
    </xf>
    <xf numFmtId="164" fontId="15" fillId="0" borderId="67" xfId="0" applyNumberFormat="1" applyFont="1" applyBorder="1" applyAlignment="1" applyProtection="1">
      <alignment horizontal="center"/>
      <protection hidden="1"/>
    </xf>
    <xf numFmtId="1" fontId="15" fillId="0" borderId="67" xfId="0" applyNumberFormat="1" applyFont="1" applyBorder="1" applyAlignment="1" applyProtection="1">
      <alignment horizontal="center"/>
      <protection hidden="1"/>
    </xf>
    <xf numFmtId="1" fontId="15" fillId="0" borderId="75" xfId="0" applyNumberFormat="1" applyFont="1" applyBorder="1" applyAlignment="1" applyProtection="1">
      <alignment horizontal="center"/>
      <protection hidden="1"/>
    </xf>
    <xf numFmtId="164" fontId="15" fillId="0" borderId="68" xfId="0" applyNumberFormat="1" applyFont="1" applyBorder="1" applyAlignment="1" applyProtection="1">
      <alignment horizontal="center"/>
      <protection hidden="1"/>
    </xf>
    <xf numFmtId="1" fontId="15" fillId="0" borderId="68" xfId="0" applyNumberFormat="1" applyFont="1" applyBorder="1" applyAlignment="1" applyProtection="1">
      <alignment horizontal="center"/>
      <protection hidden="1"/>
    </xf>
    <xf numFmtId="1" fontId="15" fillId="0" borderId="76" xfId="0" applyNumberFormat="1" applyFont="1" applyBorder="1" applyAlignment="1" applyProtection="1">
      <alignment horizontal="center"/>
      <protection hidden="1"/>
    </xf>
    <xf numFmtId="0" fontId="1" fillId="0" borderId="0" xfId="0" applyFont="1" applyProtection="1">
      <protection hidden="1"/>
    </xf>
    <xf numFmtId="0" fontId="15" fillId="0" borderId="79" xfId="0" applyFont="1" applyBorder="1" applyProtection="1">
      <protection hidden="1"/>
    </xf>
    <xf numFmtId="0" fontId="13" fillId="0" borderId="31" xfId="0" applyFont="1" applyBorder="1" applyProtection="1">
      <protection hidden="1"/>
    </xf>
    <xf numFmtId="0" fontId="15" fillId="0" borderId="80" xfId="0" applyFont="1" applyBorder="1" applyProtection="1">
      <protection hidden="1"/>
    </xf>
    <xf numFmtId="0" fontId="13" fillId="0" borderId="22" xfId="0" applyFont="1" applyBorder="1" applyProtection="1">
      <protection hidden="1"/>
    </xf>
    <xf numFmtId="0" fontId="13" fillId="0" borderId="19" xfId="0" applyFont="1" applyBorder="1" applyProtection="1">
      <protection hidden="1"/>
    </xf>
    <xf numFmtId="0" fontId="15" fillId="0" borderId="77" xfId="0" applyFont="1" applyBorder="1" applyProtection="1">
      <protection hidden="1"/>
    </xf>
    <xf numFmtId="0" fontId="13" fillId="0" borderId="81" xfId="0" applyFont="1" applyBorder="1" applyProtection="1">
      <protection hidden="1"/>
    </xf>
    <xf numFmtId="0" fontId="15" fillId="0" borderId="82" xfId="0" applyFont="1" applyBorder="1" applyProtection="1">
      <protection hidden="1"/>
    </xf>
    <xf numFmtId="1" fontId="4" fillId="3" borderId="84" xfId="0" applyNumberFormat="1" applyFont="1" applyFill="1" applyBorder="1" applyAlignment="1" applyProtection="1">
      <alignment horizontal="center"/>
      <protection hidden="1"/>
    </xf>
    <xf numFmtId="1" fontId="4" fillId="3" borderId="85" xfId="0" applyNumberFormat="1" applyFont="1" applyFill="1" applyBorder="1" applyAlignment="1" applyProtection="1">
      <alignment horizontal="center"/>
      <protection hidden="1"/>
    </xf>
    <xf numFmtId="0" fontId="13" fillId="0" borderId="35" xfId="0" applyFont="1" applyBorder="1" applyProtection="1">
      <protection hidden="1"/>
    </xf>
    <xf numFmtId="0" fontId="15" fillId="0" borderId="89" xfId="0" applyFont="1" applyBorder="1" applyProtection="1">
      <protection hidden="1"/>
    </xf>
    <xf numFmtId="0" fontId="13" fillId="0" borderId="86" xfId="0" applyFont="1" applyBorder="1" applyProtection="1">
      <protection hidden="1"/>
    </xf>
    <xf numFmtId="0" fontId="15" fillId="0" borderId="90" xfId="0" applyFont="1" applyBorder="1" applyProtection="1">
      <protection hidden="1"/>
    </xf>
    <xf numFmtId="0" fontId="13" fillId="0" borderId="34" xfId="0" applyFont="1" applyBorder="1" applyProtection="1">
      <protection hidden="1"/>
    </xf>
    <xf numFmtId="0" fontId="15" fillId="0" borderId="58" xfId="0" applyFont="1" applyBorder="1" applyProtection="1">
      <protection hidden="1"/>
    </xf>
    <xf numFmtId="0" fontId="15" fillId="0" borderId="92" xfId="0" applyFont="1" applyBorder="1" applyAlignment="1" applyProtection="1">
      <alignment horizontal="center"/>
      <protection hidden="1"/>
    </xf>
    <xf numFmtId="0" fontId="15" fillId="0" borderId="93" xfId="0" applyFont="1" applyBorder="1" applyAlignment="1" applyProtection="1">
      <alignment horizontal="center"/>
      <protection hidden="1"/>
    </xf>
    <xf numFmtId="164" fontId="4" fillId="3" borderId="94" xfId="0" applyNumberFormat="1" applyFont="1" applyFill="1" applyBorder="1" applyAlignment="1" applyProtection="1">
      <alignment horizontal="center"/>
      <protection hidden="1"/>
    </xf>
    <xf numFmtId="1" fontId="4" fillId="3" borderId="94" xfId="0" applyNumberFormat="1" applyFont="1" applyFill="1" applyBorder="1" applyAlignment="1" applyProtection="1">
      <alignment horizontal="center"/>
      <protection hidden="1"/>
    </xf>
    <xf numFmtId="1" fontId="4" fillId="3" borderId="95" xfId="0" applyNumberFormat="1" applyFont="1" applyFill="1" applyBorder="1" applyAlignment="1" applyProtection="1">
      <alignment horizontal="center"/>
      <protection hidden="1"/>
    </xf>
    <xf numFmtId="0" fontId="19" fillId="0" borderId="97" xfId="0" applyFont="1" applyBorder="1" applyAlignment="1" applyProtection="1">
      <alignment horizontal="center" vertical="center"/>
      <protection locked="0"/>
    </xf>
    <xf numFmtId="1" fontId="0" fillId="0" borderId="69" xfId="0" applyNumberFormat="1" applyBorder="1" applyProtection="1">
      <protection hidden="1"/>
    </xf>
    <xf numFmtId="1" fontId="0" fillId="0" borderId="66" xfId="0" applyNumberFormat="1" applyBorder="1" applyProtection="1">
      <protection hidden="1"/>
    </xf>
    <xf numFmtId="1" fontId="0" fillId="0" borderId="70" xfId="0" applyNumberFormat="1" applyBorder="1" applyProtection="1">
      <protection hidden="1"/>
    </xf>
    <xf numFmtId="1" fontId="0" fillId="0" borderId="68" xfId="0" applyNumberFormat="1" applyBorder="1" applyProtection="1">
      <protection hidden="1"/>
    </xf>
    <xf numFmtId="1" fontId="0" fillId="0" borderId="67" xfId="0" applyNumberFormat="1" applyBorder="1" applyProtection="1">
      <protection hidden="1"/>
    </xf>
    <xf numFmtId="1" fontId="0" fillId="0" borderId="65" xfId="0" applyNumberFormat="1" applyBorder="1" applyProtection="1">
      <protection hidden="1"/>
    </xf>
    <xf numFmtId="0" fontId="1" fillId="0" borderId="0" xfId="0" applyFont="1" applyAlignment="1" applyProtection="1">
      <alignment horizontal="center" vertical="center"/>
      <protection locked="0"/>
    </xf>
    <xf numFmtId="0" fontId="11" fillId="0" borderId="55" xfId="0" applyFont="1" applyBorder="1" applyAlignment="1" applyProtection="1">
      <alignment horizontal="center"/>
      <protection locked="0"/>
    </xf>
    <xf numFmtId="0" fontId="11" fillId="0" borderId="54" xfId="0" applyFont="1" applyBorder="1" applyAlignment="1" applyProtection="1">
      <alignment horizontal="center"/>
      <protection locked="0"/>
    </xf>
    <xf numFmtId="164" fontId="4" fillId="3" borderId="100" xfId="0" applyNumberFormat="1" applyFont="1" applyFill="1" applyBorder="1" applyAlignment="1" applyProtection="1">
      <alignment horizontal="center"/>
      <protection hidden="1"/>
    </xf>
    <xf numFmtId="1" fontId="4" fillId="3" borderId="100" xfId="0" applyNumberFormat="1" applyFont="1" applyFill="1" applyBorder="1" applyAlignment="1" applyProtection="1">
      <alignment horizontal="center"/>
      <protection hidden="1"/>
    </xf>
    <xf numFmtId="1" fontId="4" fillId="3" borderId="101" xfId="0" applyNumberFormat="1" applyFont="1" applyFill="1" applyBorder="1" applyAlignment="1" applyProtection="1">
      <alignment horizontal="center"/>
      <protection hidden="1"/>
    </xf>
    <xf numFmtId="164" fontId="15" fillId="0" borderId="71" xfId="0" applyNumberFormat="1" applyFont="1" applyBorder="1" applyAlignment="1" applyProtection="1">
      <alignment horizontal="center"/>
      <protection hidden="1"/>
    </xf>
    <xf numFmtId="1" fontId="15" fillId="0" borderId="71" xfId="0" applyNumberFormat="1" applyFont="1" applyBorder="1" applyAlignment="1" applyProtection="1">
      <alignment horizontal="center"/>
      <protection hidden="1"/>
    </xf>
    <xf numFmtId="1" fontId="15" fillId="0" borderId="102" xfId="0" applyNumberFormat="1" applyFont="1" applyBorder="1" applyAlignment="1" applyProtection="1">
      <alignment horizontal="center"/>
      <protection hidden="1"/>
    </xf>
    <xf numFmtId="0" fontId="19" fillId="0" borderId="97" xfId="0" applyFont="1" applyBorder="1" applyAlignment="1" applyProtection="1">
      <alignment horizontal="center" vertical="center" wrapText="1"/>
      <protection locked="0"/>
    </xf>
    <xf numFmtId="0" fontId="20" fillId="0" borderId="103" xfId="0" applyFont="1" applyBorder="1" applyProtection="1">
      <protection locked="0"/>
    </xf>
    <xf numFmtId="0" fontId="20" fillId="0" borderId="24" xfId="0" applyFont="1" applyBorder="1" applyProtection="1">
      <protection locked="0"/>
    </xf>
    <xf numFmtId="164" fontId="3" fillId="0" borderId="78" xfId="0" applyNumberFormat="1" applyFont="1" applyBorder="1" applyAlignment="1" applyProtection="1">
      <alignment horizontal="center"/>
      <protection hidden="1"/>
    </xf>
    <xf numFmtId="164" fontId="13" fillId="0" borderId="31" xfId="0" applyNumberFormat="1" applyFont="1" applyBorder="1" applyAlignment="1" applyProtection="1">
      <alignment horizontal="center"/>
      <protection hidden="1"/>
    </xf>
    <xf numFmtId="164" fontId="13" fillId="0" borderId="19" xfId="0" applyNumberFormat="1" applyFont="1" applyBorder="1" applyAlignment="1" applyProtection="1">
      <alignment horizontal="center"/>
      <protection hidden="1"/>
    </xf>
    <xf numFmtId="164" fontId="13" fillId="0" borderId="34" xfId="0" applyNumberFormat="1" applyFont="1" applyBorder="1" applyAlignment="1" applyProtection="1">
      <alignment horizontal="center"/>
      <protection hidden="1"/>
    </xf>
    <xf numFmtId="0" fontId="23" fillId="0" borderId="97" xfId="0" applyFont="1" applyBorder="1" applyAlignment="1" applyProtection="1">
      <alignment horizontal="center" vertical="center" wrapText="1"/>
      <protection locked="0"/>
    </xf>
    <xf numFmtId="164" fontId="14" fillId="0" borderId="31" xfId="0" applyNumberFormat="1" applyFont="1" applyBorder="1" applyAlignment="1" applyProtection="1">
      <alignment horizontal="center"/>
      <protection hidden="1"/>
    </xf>
    <xf numFmtId="164" fontId="14" fillId="0" borderId="19" xfId="0" applyNumberFormat="1" applyFont="1" applyBorder="1" applyAlignment="1" applyProtection="1">
      <alignment horizontal="center"/>
      <protection hidden="1"/>
    </xf>
    <xf numFmtId="1" fontId="24" fillId="0" borderId="31" xfId="0" applyNumberFormat="1" applyFont="1" applyBorder="1" applyAlignment="1" applyProtection="1">
      <alignment horizontal="center"/>
      <protection locked="0"/>
    </xf>
    <xf numFmtId="1" fontId="24" fillId="0" borderId="19" xfId="0" applyNumberFormat="1" applyFont="1" applyBorder="1" applyAlignment="1" applyProtection="1">
      <alignment horizontal="center"/>
      <protection locked="0"/>
    </xf>
    <xf numFmtId="1" fontId="24" fillId="0" borderId="34" xfId="0" applyNumberFormat="1" applyFont="1" applyBorder="1" applyAlignment="1" applyProtection="1">
      <alignment horizontal="center"/>
      <protection locked="0"/>
    </xf>
    <xf numFmtId="164" fontId="14" fillId="0" borderId="30" xfId="0" applyNumberFormat="1" applyFont="1" applyBorder="1" applyAlignment="1" applyProtection="1">
      <alignment horizontal="center"/>
      <protection hidden="1"/>
    </xf>
    <xf numFmtId="164" fontId="14" fillId="0" borderId="13" xfId="0" applyNumberFormat="1" applyFont="1" applyBorder="1" applyAlignment="1" applyProtection="1">
      <alignment horizontal="center"/>
      <protection hidden="1"/>
    </xf>
    <xf numFmtId="164" fontId="14" fillId="0" borderId="61" xfId="0" applyNumberFormat="1" applyFont="1" applyBorder="1" applyAlignment="1" applyProtection="1">
      <alignment horizontal="center"/>
      <protection hidden="1"/>
    </xf>
    <xf numFmtId="164" fontId="0" fillId="0" borderId="104" xfId="0" applyNumberFormat="1" applyBorder="1" applyProtection="1">
      <protection hidden="1"/>
    </xf>
    <xf numFmtId="164" fontId="0" fillId="0" borderId="105" xfId="0" applyNumberFormat="1" applyBorder="1" applyProtection="1">
      <protection hidden="1"/>
    </xf>
    <xf numFmtId="1" fontId="4" fillId="3" borderId="105" xfId="0" applyNumberFormat="1" applyFont="1" applyFill="1" applyBorder="1" applyAlignment="1" applyProtection="1">
      <alignment horizontal="center"/>
      <protection hidden="1"/>
    </xf>
    <xf numFmtId="164" fontId="4" fillId="3" borderId="105" xfId="0" applyNumberFormat="1" applyFont="1" applyFill="1" applyBorder="1" applyAlignment="1" applyProtection="1">
      <alignment horizontal="center"/>
      <protection hidden="1"/>
    </xf>
    <xf numFmtId="1" fontId="4" fillId="3" borderId="106" xfId="0" applyNumberFormat="1" applyFont="1" applyFill="1" applyBorder="1" applyAlignment="1" applyProtection="1">
      <alignment horizontal="center"/>
      <protection hidden="1"/>
    </xf>
    <xf numFmtId="164" fontId="4" fillId="3" borderId="106" xfId="0" applyNumberFormat="1" applyFont="1" applyFill="1" applyBorder="1" applyAlignment="1" applyProtection="1">
      <alignment horizontal="center"/>
      <protection hidden="1"/>
    </xf>
    <xf numFmtId="1" fontId="4" fillId="3" borderId="107" xfId="0" applyNumberFormat="1" applyFont="1" applyFill="1" applyBorder="1" applyAlignment="1" applyProtection="1">
      <alignment horizontal="center"/>
      <protection hidden="1"/>
    </xf>
    <xf numFmtId="164" fontId="15" fillId="0" borderId="108" xfId="0" applyNumberFormat="1" applyFont="1" applyBorder="1" applyAlignment="1" applyProtection="1">
      <alignment horizontal="center"/>
      <protection hidden="1"/>
    </xf>
    <xf numFmtId="164" fontId="15" fillId="0" borderId="109" xfId="0" applyNumberFormat="1" applyFont="1" applyBorder="1" applyAlignment="1" applyProtection="1">
      <alignment horizontal="center"/>
      <protection hidden="1"/>
    </xf>
    <xf numFmtId="164" fontId="15" fillId="0" borderId="106" xfId="0" applyNumberFormat="1" applyFont="1" applyBorder="1" applyAlignment="1" applyProtection="1">
      <alignment horizontal="center"/>
      <protection hidden="1"/>
    </xf>
    <xf numFmtId="1" fontId="15" fillId="0" borderId="106" xfId="0" applyNumberFormat="1" applyFont="1" applyBorder="1" applyAlignment="1" applyProtection="1">
      <alignment horizontal="center"/>
      <protection hidden="1"/>
    </xf>
    <xf numFmtId="1" fontId="15" fillId="0" borderId="110" xfId="0" applyNumberFormat="1" applyFont="1" applyBorder="1" applyAlignment="1" applyProtection="1">
      <alignment horizontal="center"/>
      <protection hidden="1"/>
    </xf>
    <xf numFmtId="0" fontId="25" fillId="0" borderId="34" xfId="0" applyFont="1" applyBorder="1" applyProtection="1">
      <protection locked="0"/>
    </xf>
    <xf numFmtId="1" fontId="4" fillId="3" borderId="111" xfId="0" applyNumberFormat="1" applyFont="1" applyFill="1" applyBorder="1" applyAlignment="1" applyProtection="1">
      <alignment horizontal="center"/>
      <protection hidden="1"/>
    </xf>
    <xf numFmtId="164" fontId="0" fillId="2" borderId="109" xfId="0" applyNumberFormat="1" applyFill="1" applyBorder="1" applyProtection="1">
      <protection hidden="1"/>
    </xf>
    <xf numFmtId="164" fontId="0" fillId="2" borderId="71" xfId="0" applyNumberFormat="1" applyFill="1" applyBorder="1" applyProtection="1">
      <protection hidden="1"/>
    </xf>
    <xf numFmtId="1" fontId="4" fillId="2" borderId="71" xfId="0" applyNumberFormat="1" applyFont="1" applyFill="1" applyBorder="1" applyAlignment="1" applyProtection="1">
      <alignment horizontal="center"/>
      <protection hidden="1"/>
    </xf>
    <xf numFmtId="164" fontId="4" fillId="2" borderId="71" xfId="0" applyNumberFormat="1" applyFont="1" applyFill="1" applyBorder="1" applyAlignment="1" applyProtection="1">
      <alignment horizontal="center"/>
      <protection hidden="1"/>
    </xf>
    <xf numFmtId="1" fontId="4" fillId="2" borderId="72" xfId="0" applyNumberFormat="1" applyFont="1" applyFill="1" applyBorder="1" applyAlignment="1" applyProtection="1">
      <alignment horizontal="center"/>
      <protection hidden="1"/>
    </xf>
    <xf numFmtId="1" fontId="4" fillId="3" borderId="117" xfId="0" applyNumberFormat="1" applyFont="1" applyFill="1" applyBorder="1" applyAlignment="1" applyProtection="1">
      <alignment horizontal="center"/>
      <protection hidden="1"/>
    </xf>
    <xf numFmtId="164" fontId="4" fillId="3" borderId="117" xfId="0" applyNumberFormat="1" applyFont="1" applyFill="1" applyBorder="1" applyAlignment="1" applyProtection="1">
      <alignment horizontal="center"/>
      <protection hidden="1"/>
    </xf>
    <xf numFmtId="1" fontId="4" fillId="3" borderId="118" xfId="0" applyNumberFormat="1" applyFont="1" applyFill="1" applyBorder="1" applyAlignment="1" applyProtection="1">
      <alignment horizontal="center"/>
      <protection hidden="1"/>
    </xf>
    <xf numFmtId="164" fontId="0" fillId="0" borderId="113" xfId="0" applyNumberFormat="1" applyBorder="1" applyProtection="1">
      <protection hidden="1"/>
    </xf>
    <xf numFmtId="164" fontId="0" fillId="0" borderId="114" xfId="0" applyNumberFormat="1" applyBorder="1" applyProtection="1">
      <protection hidden="1"/>
    </xf>
    <xf numFmtId="164" fontId="0" fillId="0" borderId="112" xfId="0" applyNumberFormat="1" applyBorder="1" applyProtection="1">
      <protection hidden="1"/>
    </xf>
    <xf numFmtId="164" fontId="0" fillId="0" borderId="106" xfId="0" applyNumberFormat="1" applyBorder="1" applyProtection="1">
      <protection hidden="1"/>
    </xf>
    <xf numFmtId="164" fontId="0" fillId="0" borderId="116" xfId="0" applyNumberFormat="1" applyBorder="1" applyProtection="1">
      <protection hidden="1"/>
    </xf>
    <xf numFmtId="164" fontId="0" fillId="0" borderId="117" xfId="0" applyNumberFormat="1" applyBorder="1" applyProtection="1">
      <protection hidden="1"/>
    </xf>
    <xf numFmtId="164" fontId="0" fillId="0" borderId="109" xfId="0" applyNumberFormat="1" applyBorder="1" applyProtection="1">
      <protection hidden="1"/>
    </xf>
    <xf numFmtId="164" fontId="0" fillId="0" borderId="71" xfId="0" applyNumberFormat="1" applyBorder="1" applyProtection="1">
      <protection hidden="1"/>
    </xf>
    <xf numFmtId="164" fontId="0" fillId="0" borderId="96" xfId="0" applyNumberFormat="1" applyBorder="1" applyProtection="1">
      <protection hidden="1"/>
    </xf>
    <xf numFmtId="164" fontId="0" fillId="0" borderId="94" xfId="0" applyNumberFormat="1" applyBorder="1" applyProtection="1">
      <protection hidden="1"/>
    </xf>
    <xf numFmtId="164" fontId="0" fillId="0" borderId="119" xfId="0" applyNumberFormat="1" applyBorder="1" applyProtection="1">
      <protection hidden="1"/>
    </xf>
    <xf numFmtId="164" fontId="0" fillId="0" borderId="100" xfId="0" applyNumberFormat="1" applyBorder="1" applyProtection="1">
      <protection hidden="1"/>
    </xf>
    <xf numFmtId="164" fontId="15" fillId="0" borderId="112" xfId="0" applyNumberFormat="1" applyFont="1" applyBorder="1" applyAlignment="1" applyProtection="1">
      <alignment horizontal="center"/>
      <protection hidden="1"/>
    </xf>
    <xf numFmtId="0" fontId="26" fillId="0" borderId="120" xfId="0" applyFont="1" applyBorder="1" applyAlignment="1">
      <alignment horizontal="center"/>
    </xf>
    <xf numFmtId="0" fontId="26" fillId="0" borderId="121" xfId="0" applyFont="1" applyBorder="1" applyAlignment="1">
      <alignment horizontal="center"/>
    </xf>
    <xf numFmtId="0" fontId="27" fillId="0" borderId="121" xfId="0" applyFont="1" applyBorder="1" applyAlignment="1">
      <alignment horizontal="center"/>
    </xf>
    <xf numFmtId="0" fontId="28" fillId="0" borderId="121" xfId="0" applyFont="1" applyBorder="1" applyAlignment="1">
      <alignment horizontal="center"/>
    </xf>
    <xf numFmtId="0" fontId="29" fillId="0" borderId="121" xfId="0" applyFont="1" applyBorder="1" applyAlignment="1">
      <alignment horizontal="center"/>
    </xf>
    <xf numFmtId="0" fontId="30" fillId="0" borderId="122" xfId="0" applyFont="1" applyBorder="1" applyAlignment="1">
      <alignment horizontal="center"/>
    </xf>
    <xf numFmtId="0" fontId="31" fillId="0" borderId="122" xfId="0" applyFont="1" applyBorder="1" applyAlignment="1">
      <alignment horizontal="center"/>
    </xf>
    <xf numFmtId="0" fontId="30" fillId="0" borderId="123" xfId="0" applyFont="1" applyBorder="1" applyAlignment="1">
      <alignment horizontal="center"/>
    </xf>
    <xf numFmtId="49" fontId="0" fillId="0" borderId="0" xfId="0" applyNumberFormat="1"/>
    <xf numFmtId="164" fontId="31" fillId="0" borderId="122" xfId="0" applyNumberFormat="1" applyFont="1" applyBorder="1" applyAlignment="1">
      <alignment horizontal="center"/>
    </xf>
    <xf numFmtId="0" fontId="13" fillId="0" borderId="23" xfId="0" applyFont="1" applyBorder="1" applyAlignment="1" applyProtection="1">
      <alignment horizontal="center" vertical="center"/>
      <protection hidden="1"/>
    </xf>
    <xf numFmtId="0" fontId="11" fillId="0" borderId="130" xfId="0" applyFont="1" applyBorder="1" applyAlignment="1" applyProtection="1">
      <alignment horizontal="center" vertical="center"/>
      <protection locked="0"/>
    </xf>
    <xf numFmtId="0" fontId="10" fillId="0" borderId="131" xfId="0" applyFont="1" applyBorder="1" applyAlignment="1" applyProtection="1">
      <alignment horizontal="center" vertical="center"/>
      <protection locked="0"/>
    </xf>
    <xf numFmtId="0" fontId="11" fillId="0" borderId="132" xfId="0" applyFont="1" applyBorder="1" applyAlignment="1" applyProtection="1">
      <alignment horizontal="center" vertical="center"/>
      <protection locked="0"/>
    </xf>
    <xf numFmtId="0" fontId="33" fillId="0" borderId="34" xfId="0" applyFont="1" applyBorder="1" applyProtection="1">
      <protection locked="0"/>
    </xf>
    <xf numFmtId="0" fontId="15" fillId="0" borderId="39" xfId="0" applyFont="1" applyBorder="1" applyAlignment="1" applyProtection="1">
      <alignment horizontal="center"/>
      <protection hidden="1"/>
    </xf>
    <xf numFmtId="164" fontId="0" fillId="0" borderId="133" xfId="0" applyNumberFormat="1" applyBorder="1" applyProtection="1">
      <protection hidden="1"/>
    </xf>
    <xf numFmtId="164" fontId="0" fillId="0" borderId="134" xfId="0" applyNumberFormat="1" applyBorder="1" applyProtection="1">
      <protection hidden="1"/>
    </xf>
    <xf numFmtId="164" fontId="0" fillId="0" borderId="135" xfId="0" applyNumberFormat="1" applyBorder="1" applyProtection="1">
      <protection hidden="1"/>
    </xf>
    <xf numFmtId="0" fontId="9" fillId="0" borderId="136" xfId="0" applyFont="1" applyBorder="1" applyAlignment="1" applyProtection="1">
      <alignment horizontal="center" vertical="center"/>
      <protection hidden="1"/>
    </xf>
    <xf numFmtId="164" fontId="0" fillId="0" borderId="52" xfId="0" applyNumberFormat="1" applyBorder="1" applyProtection="1">
      <protection hidden="1"/>
    </xf>
    <xf numFmtId="164" fontId="0" fillId="0" borderId="37" xfId="0" applyNumberFormat="1" applyBorder="1" applyProtection="1">
      <protection hidden="1"/>
    </xf>
    <xf numFmtId="164" fontId="0" fillId="0" borderId="49" xfId="0" applyNumberFormat="1" applyBorder="1" applyProtection="1">
      <protection hidden="1"/>
    </xf>
    <xf numFmtId="164" fontId="0" fillId="0" borderId="137" xfId="0" applyNumberFormat="1" applyBorder="1" applyProtection="1">
      <protection hidden="1"/>
    </xf>
    <xf numFmtId="164" fontId="0" fillId="0" borderId="138" xfId="0" applyNumberFormat="1" applyBorder="1" applyProtection="1">
      <protection hidden="1"/>
    </xf>
    <xf numFmtId="164" fontId="0" fillId="0" borderId="139" xfId="0" applyNumberFormat="1" applyBorder="1" applyProtection="1">
      <protection hidden="1"/>
    </xf>
    <xf numFmtId="164" fontId="0" fillId="0" borderId="142" xfId="0" applyNumberFormat="1" applyBorder="1" applyProtection="1">
      <protection hidden="1"/>
    </xf>
    <xf numFmtId="164" fontId="0" fillId="0" borderId="143" xfId="0" applyNumberFormat="1" applyBorder="1" applyProtection="1">
      <protection hidden="1"/>
    </xf>
    <xf numFmtId="1" fontId="4" fillId="4" borderId="134" xfId="0" applyNumberFormat="1" applyFont="1" applyFill="1" applyBorder="1" applyAlignment="1" applyProtection="1">
      <alignment horizontal="center"/>
      <protection hidden="1"/>
    </xf>
    <xf numFmtId="164" fontId="4" fillId="4" borderId="71" xfId="0" applyNumberFormat="1" applyFont="1" applyFill="1" applyBorder="1" applyAlignment="1" applyProtection="1">
      <alignment horizontal="center"/>
      <protection hidden="1"/>
    </xf>
    <xf numFmtId="1" fontId="4" fillId="4" borderId="71" xfId="0" applyNumberFormat="1" applyFont="1" applyFill="1" applyBorder="1" applyAlignment="1" applyProtection="1">
      <alignment horizontal="center"/>
      <protection hidden="1"/>
    </xf>
    <xf numFmtId="1" fontId="4" fillId="4" borderId="72" xfId="0" applyNumberFormat="1" applyFont="1" applyFill="1" applyBorder="1" applyAlignment="1" applyProtection="1">
      <alignment horizontal="center"/>
      <protection hidden="1"/>
    </xf>
    <xf numFmtId="0" fontId="9" fillId="4" borderId="63" xfId="0" applyFont="1" applyFill="1" applyBorder="1" applyAlignment="1" applyProtection="1">
      <alignment horizontal="center" vertical="center"/>
      <protection hidden="1"/>
    </xf>
    <xf numFmtId="0" fontId="9" fillId="4" borderId="63" xfId="0" applyFont="1" applyFill="1" applyBorder="1" applyAlignment="1">
      <alignment horizontal="center" vertical="center"/>
    </xf>
    <xf numFmtId="0" fontId="9" fillId="4" borderId="64" xfId="0" applyFont="1" applyFill="1" applyBorder="1" applyAlignment="1">
      <alignment horizontal="center" vertical="center"/>
    </xf>
    <xf numFmtId="1" fontId="4" fillId="4" borderId="133" xfId="0" applyNumberFormat="1" applyFont="1" applyFill="1" applyBorder="1" applyAlignment="1" applyProtection="1">
      <alignment horizontal="center"/>
      <protection hidden="1"/>
    </xf>
    <xf numFmtId="164" fontId="4" fillId="4" borderId="94" xfId="0" applyNumberFormat="1" applyFont="1" applyFill="1" applyBorder="1" applyAlignment="1" applyProtection="1">
      <alignment horizontal="center"/>
      <protection hidden="1"/>
    </xf>
    <xf numFmtId="1" fontId="4" fillId="4" borderId="94" xfId="0" applyNumberFormat="1" applyFont="1" applyFill="1" applyBorder="1" applyAlignment="1" applyProtection="1">
      <alignment horizontal="center"/>
      <protection hidden="1"/>
    </xf>
    <xf numFmtId="1" fontId="4" fillId="4" borderId="95" xfId="0" applyNumberFormat="1" applyFont="1" applyFill="1" applyBorder="1" applyAlignment="1" applyProtection="1">
      <alignment horizontal="center"/>
      <protection hidden="1"/>
    </xf>
    <xf numFmtId="1" fontId="4" fillId="4" borderId="140" xfId="0" applyNumberFormat="1" applyFont="1" applyFill="1" applyBorder="1" applyAlignment="1" applyProtection="1">
      <alignment horizontal="center"/>
      <protection hidden="1"/>
    </xf>
    <xf numFmtId="164" fontId="4" fillId="4" borderId="100" xfId="0" applyNumberFormat="1" applyFont="1" applyFill="1" applyBorder="1" applyAlignment="1" applyProtection="1">
      <alignment horizontal="center"/>
      <protection hidden="1"/>
    </xf>
    <xf numFmtId="1" fontId="4" fillId="4" borderId="100" xfId="0" applyNumberFormat="1" applyFont="1" applyFill="1" applyBorder="1" applyAlignment="1" applyProtection="1">
      <alignment horizontal="center"/>
      <protection hidden="1"/>
    </xf>
    <xf numFmtId="1" fontId="4" fillId="4" borderId="101" xfId="0" applyNumberFormat="1" applyFont="1" applyFill="1" applyBorder="1" applyAlignment="1" applyProtection="1">
      <alignment horizontal="center"/>
      <protection hidden="1"/>
    </xf>
    <xf numFmtId="1" fontId="4" fillId="4" borderId="141" xfId="0" applyNumberFormat="1" applyFont="1" applyFill="1" applyBorder="1" applyAlignment="1" applyProtection="1">
      <alignment horizontal="center"/>
      <protection hidden="1"/>
    </xf>
    <xf numFmtId="164" fontId="4" fillId="4" borderId="105" xfId="0" applyNumberFormat="1" applyFont="1" applyFill="1" applyBorder="1" applyAlignment="1" applyProtection="1">
      <alignment horizontal="center"/>
      <protection hidden="1"/>
    </xf>
    <xf numFmtId="1" fontId="4" fillId="4" borderId="105" xfId="0" applyNumberFormat="1" applyFont="1" applyFill="1" applyBorder="1" applyAlignment="1" applyProtection="1">
      <alignment horizontal="center"/>
      <protection hidden="1"/>
    </xf>
    <xf numFmtId="1" fontId="4" fillId="4" borderId="111" xfId="0" applyNumberFormat="1" applyFont="1" applyFill="1" applyBorder="1" applyAlignment="1" applyProtection="1">
      <alignment horizontal="center"/>
      <protection hidden="1"/>
    </xf>
    <xf numFmtId="1" fontId="4" fillId="4" borderId="135" xfId="0" applyNumberFormat="1" applyFont="1" applyFill="1" applyBorder="1" applyAlignment="1" applyProtection="1">
      <alignment horizontal="center"/>
      <protection hidden="1"/>
    </xf>
    <xf numFmtId="164" fontId="4" fillId="4" borderId="106" xfId="0" applyNumberFormat="1" applyFont="1" applyFill="1" applyBorder="1" applyAlignment="1" applyProtection="1">
      <alignment horizontal="center"/>
      <protection hidden="1"/>
    </xf>
    <xf numFmtId="1" fontId="4" fillId="4" borderId="106" xfId="0" applyNumberFormat="1" applyFont="1" applyFill="1" applyBorder="1" applyAlignment="1" applyProtection="1">
      <alignment horizontal="center"/>
      <protection hidden="1"/>
    </xf>
    <xf numFmtId="1" fontId="4" fillId="4" borderId="107" xfId="0" applyNumberFormat="1" applyFont="1" applyFill="1" applyBorder="1" applyAlignment="1" applyProtection="1">
      <alignment horizontal="center"/>
      <protection hidden="1"/>
    </xf>
    <xf numFmtId="1" fontId="0" fillId="0" borderId="117" xfId="0" applyNumberFormat="1" applyBorder="1" applyProtection="1">
      <protection hidden="1"/>
    </xf>
    <xf numFmtId="1" fontId="4" fillId="5" borderId="71" xfId="0" applyNumberFormat="1" applyFont="1" applyFill="1" applyBorder="1" applyAlignment="1" applyProtection="1">
      <alignment horizontal="center"/>
      <protection hidden="1"/>
    </xf>
    <xf numFmtId="164" fontId="4" fillId="5" borderId="71" xfId="0" applyNumberFormat="1" applyFont="1" applyFill="1" applyBorder="1" applyAlignment="1" applyProtection="1">
      <alignment horizontal="center"/>
      <protection hidden="1"/>
    </xf>
    <xf numFmtId="1" fontId="4" fillId="5" borderId="72" xfId="0" applyNumberFormat="1" applyFont="1" applyFill="1" applyBorder="1" applyAlignment="1" applyProtection="1">
      <alignment horizontal="center"/>
      <protection hidden="1"/>
    </xf>
    <xf numFmtId="164" fontId="14" fillId="0" borderId="98" xfId="0" applyNumberFormat="1" applyFont="1" applyBorder="1" applyAlignment="1" applyProtection="1">
      <alignment horizontal="center"/>
      <protection hidden="1"/>
    </xf>
    <xf numFmtId="1" fontId="24" fillId="0" borderId="35" xfId="0" applyNumberFormat="1" applyFont="1" applyBorder="1" applyAlignment="1" applyProtection="1">
      <alignment horizontal="center"/>
      <protection locked="0"/>
    </xf>
    <xf numFmtId="164" fontId="13" fillId="0" borderId="35" xfId="0" applyNumberFormat="1" applyFont="1" applyBorder="1" applyAlignment="1" applyProtection="1">
      <alignment horizontal="center"/>
      <protection hidden="1"/>
    </xf>
    <xf numFmtId="0" fontId="15" fillId="0" borderId="58" xfId="0" applyFont="1" applyBorder="1" applyAlignment="1" applyProtection="1">
      <alignment horizontal="center"/>
      <protection locked="0"/>
    </xf>
    <xf numFmtId="0" fontId="13" fillId="0" borderId="4" xfId="1" applyFont="1" applyBorder="1" applyAlignment="1" applyProtection="1">
      <alignment horizontal="center" vertical="center"/>
      <protection hidden="1"/>
    </xf>
    <xf numFmtId="0" fontId="11" fillId="0" borderId="54" xfId="1" applyFont="1" applyBorder="1" applyAlignment="1" applyProtection="1">
      <alignment horizontal="center" vertical="center"/>
      <protection locked="0"/>
    </xf>
    <xf numFmtId="0" fontId="10" fillId="0" borderId="52" xfId="1" applyFont="1" applyBorder="1" applyAlignment="1" applyProtection="1">
      <alignment horizontal="center" vertical="center"/>
      <protection locked="0"/>
    </xf>
    <xf numFmtId="0" fontId="11" fillId="0" borderId="53" xfId="1" applyFont="1" applyBorder="1" applyAlignment="1" applyProtection="1">
      <alignment horizontal="center" vertical="center"/>
      <protection locked="0"/>
    </xf>
    <xf numFmtId="0" fontId="14" fillId="3" borderId="130" xfId="1" applyFont="1" applyFill="1" applyBorder="1" applyAlignment="1" applyProtection="1">
      <alignment horizontal="center" vertical="center"/>
      <protection hidden="1"/>
    </xf>
    <xf numFmtId="0" fontId="14" fillId="3" borderId="131" xfId="1" applyFont="1" applyFill="1" applyBorder="1" applyAlignment="1" applyProtection="1">
      <alignment horizontal="center" vertical="center"/>
      <protection hidden="1"/>
    </xf>
    <xf numFmtId="0" fontId="14" fillId="3" borderId="14" xfId="1" applyFont="1" applyFill="1" applyBorder="1" applyAlignment="1" applyProtection="1">
      <alignment horizontal="center" vertical="center"/>
      <protection hidden="1"/>
    </xf>
    <xf numFmtId="0" fontId="13" fillId="3" borderId="131" xfId="1" applyFont="1" applyFill="1" applyBorder="1" applyAlignment="1" applyProtection="1">
      <alignment horizontal="center" vertical="center" wrapText="1"/>
      <protection hidden="1"/>
    </xf>
    <xf numFmtId="0" fontId="13" fillId="3" borderId="146" xfId="1" applyFont="1" applyFill="1" applyBorder="1" applyAlignment="1" applyProtection="1">
      <alignment horizontal="center" vertical="center" wrapText="1"/>
      <protection hidden="1"/>
    </xf>
    <xf numFmtId="0" fontId="15" fillId="0" borderId="15" xfId="1" applyFont="1" applyBorder="1" applyAlignment="1" applyProtection="1">
      <alignment horizontal="center"/>
      <protection hidden="1"/>
    </xf>
    <xf numFmtId="0" fontId="15" fillId="0" borderId="16" xfId="1" applyFont="1" applyBorder="1" applyAlignment="1" applyProtection="1">
      <alignment horizontal="center"/>
      <protection hidden="1"/>
    </xf>
    <xf numFmtId="0" fontId="13" fillId="0" borderId="19" xfId="1" applyFont="1" applyBorder="1" applyProtection="1">
      <protection locked="0"/>
    </xf>
    <xf numFmtId="0" fontId="15" fillId="0" borderId="20" xfId="1" applyFont="1" applyBorder="1" applyAlignment="1" applyProtection="1">
      <alignment horizontal="center"/>
      <protection locked="0"/>
    </xf>
    <xf numFmtId="0" fontId="13" fillId="0" borderId="34" xfId="1" applyFont="1" applyBorder="1" applyProtection="1">
      <protection locked="0"/>
    </xf>
    <xf numFmtId="0" fontId="15" fillId="0" borderId="38" xfId="1" applyFont="1" applyBorder="1" applyAlignment="1" applyProtection="1">
      <alignment horizontal="center"/>
      <protection hidden="1"/>
    </xf>
    <xf numFmtId="0" fontId="13" fillId="0" borderId="31" xfId="1" applyFont="1" applyBorder="1" applyProtection="1">
      <protection locked="0"/>
    </xf>
    <xf numFmtId="0" fontId="15" fillId="0" borderId="32" xfId="1" applyFont="1" applyBorder="1" applyAlignment="1" applyProtection="1">
      <alignment horizontal="center"/>
      <protection locked="0"/>
    </xf>
    <xf numFmtId="0" fontId="15" fillId="0" borderId="40" xfId="1" applyFont="1" applyBorder="1" applyAlignment="1" applyProtection="1">
      <alignment horizontal="center"/>
      <protection locked="0"/>
    </xf>
    <xf numFmtId="164" fontId="7" fillId="0" borderId="13" xfId="1" applyNumberFormat="1" applyBorder="1" applyAlignment="1" applyProtection="1">
      <alignment horizontal="right"/>
      <protection hidden="1"/>
    </xf>
    <xf numFmtId="164" fontId="7" fillId="0" borderId="19" xfId="1" applyNumberFormat="1" applyBorder="1" applyAlignment="1" applyProtection="1">
      <alignment horizontal="right"/>
      <protection hidden="1"/>
    </xf>
    <xf numFmtId="164" fontId="7" fillId="0" borderId="12" xfId="1" applyNumberFormat="1" applyBorder="1" applyAlignment="1" applyProtection="1">
      <alignment horizontal="right"/>
      <protection hidden="1"/>
    </xf>
    <xf numFmtId="164" fontId="7" fillId="0" borderId="21" xfId="1" applyNumberFormat="1" applyBorder="1" applyAlignment="1" applyProtection="1">
      <alignment horizontal="right"/>
      <protection hidden="1"/>
    </xf>
    <xf numFmtId="164" fontId="7" fillId="0" borderId="61" xfId="1" applyNumberFormat="1" applyBorder="1" applyAlignment="1" applyProtection="1">
      <alignment horizontal="right"/>
      <protection hidden="1"/>
    </xf>
    <xf numFmtId="164" fontId="7" fillId="0" borderId="34" xfId="1" applyNumberFormat="1" applyBorder="1" applyAlignment="1" applyProtection="1">
      <alignment horizontal="right"/>
      <protection hidden="1"/>
    </xf>
    <xf numFmtId="164" fontId="7" fillId="0" borderId="145" xfId="1" applyNumberFormat="1" applyBorder="1" applyAlignment="1" applyProtection="1">
      <alignment horizontal="right"/>
      <protection hidden="1"/>
    </xf>
    <xf numFmtId="164" fontId="7" fillId="0" borderId="147" xfId="1" applyNumberFormat="1" applyBorder="1" applyAlignment="1" applyProtection="1">
      <alignment horizontal="right"/>
      <protection hidden="1"/>
    </xf>
    <xf numFmtId="0" fontId="13" fillId="0" borderId="35" xfId="1" applyFont="1" applyBorder="1" applyProtection="1">
      <protection locked="0"/>
    </xf>
    <xf numFmtId="0" fontId="15" fillId="0" borderId="41" xfId="1" applyFont="1" applyBorder="1" applyAlignment="1" applyProtection="1">
      <alignment horizontal="center"/>
      <protection locked="0"/>
    </xf>
    <xf numFmtId="164" fontId="7" fillId="0" borderId="35" xfId="1" applyNumberFormat="1" applyBorder="1" applyAlignment="1" applyProtection="1">
      <alignment horizontal="right"/>
      <protection hidden="1"/>
    </xf>
    <xf numFmtId="164" fontId="7" fillId="0" borderId="149" xfId="1" applyNumberFormat="1" applyBorder="1" applyAlignment="1" applyProtection="1">
      <alignment horizontal="right"/>
      <protection hidden="1"/>
    </xf>
    <xf numFmtId="164" fontId="7" fillId="0" borderId="150" xfId="1" applyNumberFormat="1" applyBorder="1" applyAlignment="1" applyProtection="1">
      <alignment horizontal="right"/>
      <protection hidden="1"/>
    </xf>
    <xf numFmtId="164" fontId="7" fillId="0" borderId="31" xfId="1" applyNumberFormat="1" applyBorder="1" applyAlignment="1" applyProtection="1">
      <alignment horizontal="right"/>
      <protection hidden="1"/>
    </xf>
    <xf numFmtId="164" fontId="7" fillId="0" borderId="148" xfId="1" applyNumberFormat="1" applyBorder="1" applyAlignment="1" applyProtection="1">
      <alignment horizontal="right"/>
      <protection hidden="1"/>
    </xf>
    <xf numFmtId="164" fontId="7" fillId="0" borderId="33" xfId="1" applyNumberFormat="1" applyBorder="1" applyAlignment="1" applyProtection="1">
      <alignment horizontal="right"/>
      <protection hidden="1"/>
    </xf>
    <xf numFmtId="0" fontId="13" fillId="2" borderId="34" xfId="1" applyFont="1" applyFill="1" applyBorder="1" applyProtection="1">
      <protection locked="0"/>
    </xf>
    <xf numFmtId="0" fontId="15" fillId="2" borderId="40" xfId="1" applyFont="1" applyFill="1" applyBorder="1" applyAlignment="1" applyProtection="1">
      <alignment horizontal="center"/>
      <protection locked="0"/>
    </xf>
    <xf numFmtId="0" fontId="15" fillId="0" borderId="59" xfId="1" applyFont="1" applyBorder="1" applyAlignment="1" applyProtection="1">
      <alignment horizontal="center"/>
      <protection hidden="1"/>
    </xf>
    <xf numFmtId="0" fontId="15" fillId="0" borderId="91" xfId="1" applyFont="1" applyBorder="1" applyAlignment="1" applyProtection="1">
      <alignment horizontal="center"/>
      <protection hidden="1"/>
    </xf>
    <xf numFmtId="0" fontId="15" fillId="0" borderId="92" xfId="1" applyFont="1" applyBorder="1" applyAlignment="1" applyProtection="1">
      <alignment horizontal="center"/>
      <protection hidden="1"/>
    </xf>
    <xf numFmtId="164" fontId="7" fillId="0" borderId="26" xfId="1" applyNumberFormat="1" applyBorder="1" applyAlignment="1" applyProtection="1">
      <alignment horizontal="right"/>
      <protection hidden="1"/>
    </xf>
    <xf numFmtId="164" fontId="7" fillId="0" borderId="27" xfId="1" applyNumberFormat="1" applyBorder="1" applyAlignment="1" applyProtection="1">
      <alignment horizontal="right"/>
      <protection hidden="1"/>
    </xf>
    <xf numFmtId="164" fontId="7" fillId="0" borderId="28" xfId="1" applyNumberFormat="1" applyBorder="1" applyAlignment="1" applyProtection="1">
      <alignment horizontal="right"/>
      <protection hidden="1"/>
    </xf>
    <xf numFmtId="164" fontId="7" fillId="0" borderId="29" xfId="1" applyNumberFormat="1" applyBorder="1" applyAlignment="1" applyProtection="1">
      <alignment horizontal="right"/>
      <protection hidden="1"/>
    </xf>
    <xf numFmtId="0" fontId="15" fillId="0" borderId="60" xfId="1" applyFont="1" applyBorder="1" applyAlignment="1" applyProtection="1">
      <alignment horizontal="center"/>
      <protection hidden="1"/>
    </xf>
    <xf numFmtId="0" fontId="15" fillId="0" borderId="93" xfId="1" applyFont="1" applyBorder="1" applyAlignment="1" applyProtection="1">
      <alignment horizontal="center"/>
      <protection hidden="1"/>
    </xf>
    <xf numFmtId="0" fontId="25" fillId="0" borderId="34" xfId="1" applyFont="1" applyBorder="1" applyProtection="1">
      <protection locked="0"/>
    </xf>
    <xf numFmtId="0" fontId="6" fillId="0" borderId="0" xfId="1" applyFont="1" applyProtection="1">
      <protection hidden="1"/>
    </xf>
    <xf numFmtId="0" fontId="7" fillId="0" borderId="0" xfId="1" applyAlignment="1" applyProtection="1">
      <alignment horizontal="center"/>
      <protection hidden="1"/>
    </xf>
    <xf numFmtId="164" fontId="13" fillId="0" borderId="0" xfId="1" applyNumberFormat="1" applyFont="1" applyProtection="1">
      <protection hidden="1"/>
    </xf>
    <xf numFmtId="164" fontId="3" fillId="0" borderId="0" xfId="1" applyNumberFormat="1" applyFont="1" applyProtection="1">
      <protection hidden="1"/>
    </xf>
    <xf numFmtId="164" fontId="7" fillId="0" borderId="0" xfId="1" applyNumberFormat="1" applyProtection="1">
      <protection hidden="1"/>
    </xf>
    <xf numFmtId="0" fontId="13" fillId="0" borderId="0" xfId="1" applyFont="1" applyProtection="1">
      <protection hidden="1"/>
    </xf>
    <xf numFmtId="0" fontId="3" fillId="0" borderId="0" xfId="1" applyFont="1" applyProtection="1">
      <protection hidden="1"/>
    </xf>
    <xf numFmtId="0" fontId="7" fillId="0" borderId="0" xfId="1" applyProtection="1">
      <protection hidden="1"/>
    </xf>
    <xf numFmtId="0" fontId="5" fillId="0" borderId="0" xfId="1" applyFont="1" applyProtection="1">
      <protection hidden="1"/>
    </xf>
    <xf numFmtId="0" fontId="7" fillId="0" borderId="0" xfId="1" applyAlignment="1" applyProtection="1">
      <alignment horizontal="center"/>
      <protection locked="0"/>
    </xf>
    <xf numFmtId="0" fontId="7" fillId="0" borderId="0" xfId="1" applyAlignment="1" applyProtection="1">
      <alignment horizontal="right"/>
      <protection hidden="1"/>
    </xf>
    <xf numFmtId="164" fontId="7" fillId="0" borderId="144" xfId="1" applyNumberFormat="1" applyBorder="1" applyAlignment="1" applyProtection="1">
      <alignment horizontal="right"/>
      <protection hidden="1"/>
    </xf>
    <xf numFmtId="164" fontId="7" fillId="0" borderId="87" xfId="1" applyNumberFormat="1" applyBorder="1" applyAlignment="1" applyProtection="1">
      <alignment horizontal="right"/>
      <protection hidden="1"/>
    </xf>
    <xf numFmtId="164" fontId="7" fillId="0" borderId="151" xfId="1" applyNumberFormat="1" applyBorder="1" applyAlignment="1" applyProtection="1">
      <alignment horizontal="right"/>
      <protection hidden="1"/>
    </xf>
    <xf numFmtId="164" fontId="7" fillId="0" borderId="152" xfId="1" applyNumberFormat="1" applyBorder="1" applyAlignment="1" applyProtection="1">
      <alignment horizontal="right"/>
      <protection hidden="1"/>
    </xf>
    <xf numFmtId="164" fontId="7" fillId="0" borderId="96" xfId="1" applyNumberFormat="1" applyBorder="1" applyAlignment="1" applyProtection="1">
      <alignment horizontal="right"/>
      <protection hidden="1"/>
    </xf>
    <xf numFmtId="164" fontId="7" fillId="0" borderId="94" xfId="1" applyNumberFormat="1" applyBorder="1" applyAlignment="1" applyProtection="1">
      <alignment horizontal="right"/>
      <protection hidden="1"/>
    </xf>
    <xf numFmtId="164" fontId="7" fillId="0" borderId="95" xfId="1" applyNumberFormat="1" applyBorder="1" applyAlignment="1" applyProtection="1">
      <alignment horizontal="right"/>
      <protection hidden="1"/>
    </xf>
    <xf numFmtId="164" fontId="7" fillId="0" borderId="109" xfId="1" applyNumberFormat="1" applyBorder="1" applyAlignment="1" applyProtection="1">
      <alignment horizontal="right"/>
      <protection hidden="1"/>
    </xf>
    <xf numFmtId="164" fontId="7" fillId="0" borderId="71" xfId="1" applyNumberFormat="1" applyBorder="1" applyAlignment="1" applyProtection="1">
      <alignment horizontal="right"/>
      <protection hidden="1"/>
    </xf>
    <xf numFmtId="164" fontId="7" fillId="0" borderId="72" xfId="1" applyNumberFormat="1" applyBorder="1" applyAlignment="1" applyProtection="1">
      <alignment horizontal="right"/>
      <protection hidden="1"/>
    </xf>
    <xf numFmtId="164" fontId="7" fillId="0" borderId="116" xfId="1" applyNumberFormat="1" applyBorder="1" applyAlignment="1" applyProtection="1">
      <alignment horizontal="right"/>
      <protection hidden="1"/>
    </xf>
    <xf numFmtId="164" fontId="7" fillId="0" borderId="117" xfId="1" applyNumberFormat="1" applyBorder="1" applyAlignment="1" applyProtection="1">
      <alignment horizontal="right"/>
      <protection hidden="1"/>
    </xf>
    <xf numFmtId="164" fontId="7" fillId="0" borderId="118" xfId="1" applyNumberFormat="1" applyBorder="1" applyAlignment="1" applyProtection="1">
      <alignment horizontal="right"/>
      <protection hidden="1"/>
    </xf>
    <xf numFmtId="164" fontId="7" fillId="0" borderId="113" xfId="1" applyNumberFormat="1" applyBorder="1" applyAlignment="1" applyProtection="1">
      <alignment horizontal="right"/>
      <protection hidden="1"/>
    </xf>
    <xf numFmtId="164" fontId="7" fillId="0" borderId="114" xfId="1" applyNumberFormat="1" applyBorder="1" applyAlignment="1" applyProtection="1">
      <alignment horizontal="right"/>
      <protection hidden="1"/>
    </xf>
    <xf numFmtId="164" fontId="7" fillId="0" borderId="115" xfId="1" applyNumberFormat="1" applyBorder="1" applyAlignment="1" applyProtection="1">
      <alignment horizontal="right"/>
      <protection hidden="1"/>
    </xf>
    <xf numFmtId="164" fontId="7" fillId="0" borderId="112" xfId="1" applyNumberFormat="1" applyBorder="1" applyAlignment="1" applyProtection="1">
      <alignment horizontal="right"/>
      <protection hidden="1"/>
    </xf>
    <xf numFmtId="164" fontId="7" fillId="0" borderId="106" xfId="1" applyNumberFormat="1" applyBorder="1" applyAlignment="1" applyProtection="1">
      <alignment horizontal="right"/>
      <protection hidden="1"/>
    </xf>
    <xf numFmtId="164" fontId="7" fillId="0" borderId="107" xfId="1" applyNumberFormat="1" applyBorder="1" applyAlignment="1" applyProtection="1">
      <alignment horizontal="right"/>
      <protection hidden="1"/>
    </xf>
    <xf numFmtId="0" fontId="15" fillId="0" borderId="80" xfId="1" applyFont="1" applyBorder="1" applyAlignment="1" applyProtection="1">
      <alignment horizontal="center"/>
      <protection locked="0"/>
    </xf>
    <xf numFmtId="0" fontId="15" fillId="2" borderId="58" xfId="1" applyFont="1" applyFill="1" applyBorder="1" applyAlignment="1" applyProtection="1">
      <alignment horizontal="center"/>
      <protection locked="0"/>
    </xf>
    <xf numFmtId="0" fontId="15" fillId="0" borderId="77" xfId="1" applyFont="1" applyBorder="1" applyAlignment="1" applyProtection="1">
      <alignment horizontal="center"/>
      <protection locked="0"/>
    </xf>
    <xf numFmtId="0" fontId="15" fillId="0" borderId="89" xfId="1" applyFont="1" applyBorder="1" applyAlignment="1" applyProtection="1">
      <alignment horizontal="center"/>
      <protection locked="0"/>
    </xf>
    <xf numFmtId="0" fontId="15" fillId="0" borderId="58" xfId="1" applyFont="1" applyBorder="1" applyAlignment="1" applyProtection="1">
      <alignment horizontal="center"/>
      <protection locked="0"/>
    </xf>
    <xf numFmtId="164" fontId="7" fillId="0" borderId="153" xfId="1" applyNumberFormat="1" applyBorder="1" applyAlignment="1" applyProtection="1">
      <alignment horizontal="right"/>
      <protection hidden="1"/>
    </xf>
    <xf numFmtId="164" fontId="7" fillId="0" borderId="83" xfId="1" applyNumberFormat="1" applyBorder="1" applyAlignment="1" applyProtection="1">
      <alignment horizontal="right"/>
      <protection hidden="1"/>
    </xf>
    <xf numFmtId="164" fontId="7" fillId="0" borderId="154" xfId="1" applyNumberFormat="1" applyBorder="1" applyAlignment="1" applyProtection="1">
      <alignment horizontal="right"/>
      <protection hidden="1"/>
    </xf>
    <xf numFmtId="164" fontId="7" fillId="0" borderId="155" xfId="1" applyNumberFormat="1" applyBorder="1" applyAlignment="1" applyProtection="1">
      <alignment horizontal="right"/>
      <protection hidden="1"/>
    </xf>
    <xf numFmtId="0" fontId="34" fillId="0" borderId="156" xfId="2" applyFont="1" applyBorder="1" applyAlignment="1">
      <alignment horizontal="centerContinuous"/>
    </xf>
    <xf numFmtId="0" fontId="34" fillId="0" borderId="157" xfId="2" applyFont="1" applyBorder="1" applyAlignment="1">
      <alignment horizontal="centerContinuous"/>
    </xf>
    <xf numFmtId="0" fontId="34" fillId="0" borderId="121" xfId="2" applyFont="1" applyBorder="1" applyAlignment="1">
      <alignment horizontal="centerContinuous"/>
    </xf>
    <xf numFmtId="0" fontId="34" fillId="0" borderId="0" xfId="2" applyFont="1" applyAlignment="1">
      <alignment horizontal="centerContinuous"/>
    </xf>
    <xf numFmtId="0" fontId="34" fillId="0" borderId="158" xfId="2" applyFont="1" applyBorder="1" applyAlignment="1">
      <alignment horizontal="center"/>
    </xf>
    <xf numFmtId="0" fontId="34" fillId="0" borderId="161" xfId="2" applyFont="1" applyBorder="1" applyAlignment="1">
      <alignment horizontal="center"/>
    </xf>
    <xf numFmtId="0" fontId="34" fillId="0" borderId="159" xfId="2" applyFont="1" applyBorder="1" applyAlignment="1">
      <alignment horizontal="center"/>
    </xf>
    <xf numFmtId="0" fontId="34" fillId="0" borderId="160" xfId="2" applyFont="1" applyBorder="1" applyAlignment="1">
      <alignment horizontal="center"/>
    </xf>
    <xf numFmtId="0" fontId="34" fillId="0" borderId="162" xfId="2" applyFont="1" applyBorder="1" applyAlignment="1">
      <alignment horizontal="center"/>
    </xf>
    <xf numFmtId="0" fontId="34" fillId="0" borderId="0" xfId="2" applyFont="1" applyAlignment="1">
      <alignment horizontal="center"/>
    </xf>
    <xf numFmtId="1" fontId="34" fillId="0" borderId="163" xfId="3" applyNumberFormat="1" applyFont="1" applyBorder="1"/>
    <xf numFmtId="0" fontId="34" fillId="0" borderId="40" xfId="3" applyFont="1" applyBorder="1"/>
    <xf numFmtId="0" fontId="34" fillId="0" borderId="34" xfId="2" applyFont="1" applyBorder="1"/>
    <xf numFmtId="0" fontId="34" fillId="0" borderId="40" xfId="2" applyFont="1" applyBorder="1"/>
    <xf numFmtId="0" fontId="34" fillId="0" borderId="58" xfId="2" applyFont="1" applyBorder="1" applyAlignment="1">
      <alignment horizontal="center"/>
    </xf>
    <xf numFmtId="164" fontId="35" fillId="0" borderId="58" xfId="4" applyBorder="1" applyAlignment="1">
      <alignment horizontal="right" vertical="center"/>
    </xf>
    <xf numFmtId="0" fontId="34" fillId="0" borderId="58" xfId="2" applyFont="1" applyBorder="1"/>
    <xf numFmtId="0" fontId="34" fillId="0" borderId="164" xfId="2" applyFont="1" applyBorder="1"/>
    <xf numFmtId="0" fontId="34" fillId="0" borderId="163" xfId="3" applyFont="1" applyBorder="1"/>
    <xf numFmtId="164" fontId="35" fillId="6" borderId="58" xfId="4" applyFill="1" applyBorder="1" applyAlignment="1">
      <alignment horizontal="right" vertical="center"/>
    </xf>
    <xf numFmtId="0" fontId="34" fillId="6" borderId="34" xfId="2" applyFont="1" applyFill="1" applyBorder="1"/>
    <xf numFmtId="0" fontId="34" fillId="6" borderId="40" xfId="2" applyFont="1" applyFill="1" applyBorder="1"/>
    <xf numFmtId="0" fontId="34" fillId="6" borderId="58" xfId="2" applyFont="1" applyFill="1" applyBorder="1"/>
    <xf numFmtId="0" fontId="34" fillId="6" borderId="164" xfId="2" applyFont="1" applyFill="1" applyBorder="1"/>
    <xf numFmtId="0" fontId="34" fillId="6" borderId="0" xfId="2" applyFont="1" applyFill="1"/>
    <xf numFmtId="16" fontId="34" fillId="0" borderId="163" xfId="2" applyNumberFormat="1" applyFont="1" applyBorder="1"/>
    <xf numFmtId="0" fontId="34" fillId="6" borderId="40" xfId="3" applyFont="1" applyFill="1" applyBorder="1"/>
    <xf numFmtId="0" fontId="34" fillId="0" borderId="163" xfId="2" applyFont="1" applyBorder="1"/>
    <xf numFmtId="0" fontId="34" fillId="6" borderId="163" xfId="2" applyFont="1" applyFill="1" applyBorder="1"/>
    <xf numFmtId="0" fontId="34" fillId="0" borderId="0" xfId="2" applyFont="1"/>
    <xf numFmtId="0" fontId="15" fillId="0" borderId="40" xfId="0" applyFont="1" applyBorder="1" applyAlignment="1" applyProtection="1">
      <alignment horizontal="center"/>
      <protection locked="0"/>
    </xf>
    <xf numFmtId="164" fontId="7" fillId="0" borderId="166" xfId="1" applyNumberFormat="1" applyBorder="1" applyAlignment="1" applyProtection="1">
      <alignment horizontal="right"/>
      <protection hidden="1"/>
    </xf>
    <xf numFmtId="164" fontId="7" fillId="0" borderId="67" xfId="1" applyNumberFormat="1" applyBorder="1" applyAlignment="1" applyProtection="1">
      <alignment horizontal="right"/>
      <protection hidden="1"/>
    </xf>
    <xf numFmtId="164" fontId="7" fillId="0" borderId="167" xfId="1" applyNumberFormat="1" applyBorder="1" applyAlignment="1" applyProtection="1">
      <alignment horizontal="right"/>
      <protection hidden="1"/>
    </xf>
    <xf numFmtId="164" fontId="7" fillId="0" borderId="108" xfId="1" applyNumberFormat="1" applyBorder="1" applyAlignment="1" applyProtection="1">
      <alignment horizontal="right"/>
      <protection hidden="1"/>
    </xf>
    <xf numFmtId="164" fontId="7" fillId="0" borderId="68" xfId="1" applyNumberFormat="1" applyBorder="1" applyAlignment="1" applyProtection="1">
      <alignment horizontal="right"/>
      <protection hidden="1"/>
    </xf>
    <xf numFmtId="164" fontId="7" fillId="0" borderId="168" xfId="1" applyNumberFormat="1" applyBorder="1" applyAlignment="1" applyProtection="1">
      <alignment horizontal="right"/>
      <protection hidden="1"/>
    </xf>
    <xf numFmtId="0" fontId="10" fillId="0" borderId="165" xfId="0" applyFont="1" applyBorder="1" applyAlignment="1" applyProtection="1">
      <alignment horizontal="center" vertical="center"/>
      <protection locked="0"/>
    </xf>
    <xf numFmtId="0" fontId="0" fillId="0" borderId="39" xfId="0" applyBorder="1" applyProtection="1">
      <protection locked="0"/>
    </xf>
    <xf numFmtId="0" fontId="0" fillId="0" borderId="0" xfId="0" applyProtection="1">
      <protection locked="0"/>
    </xf>
    <xf numFmtId="0" fontId="10" fillId="0" borderId="165" xfId="0" applyFont="1" applyBorder="1" applyAlignment="1">
      <alignment horizontal="center" vertical="center"/>
    </xf>
    <xf numFmtId="0" fontId="1" fillId="0" borderId="0" xfId="0" applyFont="1" applyAlignment="1" applyProtection="1">
      <alignment horizontal="right"/>
      <protection locked="0"/>
    </xf>
    <xf numFmtId="164" fontId="1" fillId="7" borderId="0" xfId="0" applyNumberFormat="1" applyFont="1" applyFill="1" applyAlignment="1">
      <alignment horizontal="right"/>
    </xf>
    <xf numFmtId="0" fontId="15" fillId="0" borderId="80" xfId="0" applyFont="1" applyBorder="1" applyAlignment="1" applyProtection="1">
      <alignment horizontal="center"/>
      <protection locked="0"/>
    </xf>
    <xf numFmtId="0" fontId="15" fillId="0" borderId="77" xfId="0" applyFont="1" applyBorder="1" applyAlignment="1" applyProtection="1">
      <alignment horizontal="center"/>
      <protection locked="0"/>
    </xf>
    <xf numFmtId="0" fontId="15" fillId="0" borderId="89" xfId="0" applyFont="1" applyBorder="1" applyAlignment="1" applyProtection="1">
      <alignment horizontal="center"/>
      <protection locked="0"/>
    </xf>
    <xf numFmtId="164" fontId="1" fillId="8" borderId="55" xfId="0" applyNumberFormat="1" applyFont="1" applyFill="1" applyBorder="1" applyAlignment="1">
      <alignment horizontal="right"/>
    </xf>
    <xf numFmtId="164" fontId="1" fillId="8" borderId="56" xfId="0" applyNumberFormat="1" applyFont="1" applyFill="1" applyBorder="1" applyAlignment="1">
      <alignment horizontal="right"/>
    </xf>
    <xf numFmtId="164" fontId="1" fillId="8" borderId="54" xfId="0" applyNumberFormat="1" applyFont="1" applyFill="1" applyBorder="1" applyAlignment="1">
      <alignment horizontal="right"/>
    </xf>
    <xf numFmtId="164" fontId="1" fillId="8" borderId="39" xfId="0" applyNumberFormat="1" applyFont="1" applyFill="1" applyBorder="1" applyAlignment="1">
      <alignment horizontal="right"/>
    </xf>
    <xf numFmtId="164" fontId="1" fillId="8" borderId="0" xfId="0" applyNumberFormat="1" applyFont="1" applyFill="1" applyAlignment="1">
      <alignment horizontal="right"/>
    </xf>
    <xf numFmtId="164" fontId="1" fillId="8" borderId="36" xfId="0" applyNumberFormat="1" applyFont="1" applyFill="1" applyBorder="1" applyAlignment="1">
      <alignment horizontal="right"/>
    </xf>
    <xf numFmtId="164" fontId="1" fillId="8" borderId="51" xfId="0" applyNumberFormat="1" applyFont="1" applyFill="1" applyBorder="1" applyAlignment="1">
      <alignment horizontal="right"/>
    </xf>
    <xf numFmtId="164" fontId="1" fillId="8" borderId="48" xfId="0" applyNumberFormat="1" applyFont="1" applyFill="1" applyBorder="1" applyAlignment="1">
      <alignment horizontal="right"/>
    </xf>
    <xf numFmtId="164" fontId="1" fillId="8" borderId="50" xfId="0" applyNumberFormat="1" applyFont="1" applyFill="1" applyBorder="1" applyAlignment="1">
      <alignment horizontal="right"/>
    </xf>
    <xf numFmtId="164" fontId="1" fillId="0" borderId="55" xfId="0" applyNumberFormat="1" applyFont="1" applyBorder="1" applyAlignment="1">
      <alignment horizontal="center" vertical="center"/>
    </xf>
    <xf numFmtId="164" fontId="1" fillId="0" borderId="56" xfId="0" applyNumberFormat="1" applyFont="1" applyBorder="1" applyAlignment="1">
      <alignment horizontal="center" vertical="center"/>
    </xf>
    <xf numFmtId="164" fontId="0" fillId="0" borderId="56" xfId="0" applyNumberFormat="1" applyBorder="1" applyAlignment="1" applyProtection="1">
      <alignment horizontal="center" vertical="center"/>
      <protection locked="0"/>
    </xf>
    <xf numFmtId="164" fontId="1" fillId="0" borderId="54" xfId="0" applyNumberFormat="1" applyFont="1" applyBorder="1" applyAlignment="1">
      <alignment horizontal="center" vertical="center"/>
    </xf>
    <xf numFmtId="164" fontId="0" fillId="0" borderId="56" xfId="0" applyNumberFormat="1" applyBorder="1" applyAlignment="1" applyProtection="1">
      <alignment horizontal="center" vertical="center"/>
      <protection hidden="1"/>
    </xf>
    <xf numFmtId="0" fontId="0" fillId="0" borderId="26" xfId="0" applyBorder="1" applyAlignment="1" applyProtection="1">
      <alignment horizontal="center" vertical="center"/>
      <protection hidden="1"/>
    </xf>
    <xf numFmtId="164" fontId="0" fillId="0" borderId="176" xfId="0" applyNumberFormat="1" applyBorder="1" applyAlignment="1" applyProtection="1">
      <alignment horizontal="center" vertical="center"/>
      <protection hidden="1"/>
    </xf>
    <xf numFmtId="164" fontId="0" fillId="0" borderId="26" xfId="0" applyNumberFormat="1" applyBorder="1" applyAlignment="1" applyProtection="1">
      <alignment horizontal="center" vertical="center"/>
      <protection hidden="1"/>
    </xf>
    <xf numFmtId="164" fontId="1" fillId="0" borderId="39" xfId="0" applyNumberFormat="1" applyFont="1" applyBorder="1" applyAlignment="1">
      <alignment horizontal="center" vertical="center"/>
    </xf>
    <xf numFmtId="164" fontId="1" fillId="0" borderId="36" xfId="0" applyNumberFormat="1" applyFont="1" applyBorder="1" applyAlignment="1">
      <alignment horizontal="center" vertical="center"/>
    </xf>
    <xf numFmtId="0" fontId="0" fillId="0" borderId="61" xfId="0" applyBorder="1" applyAlignment="1" applyProtection="1">
      <alignment horizontal="center" vertical="center"/>
      <protection hidden="1"/>
    </xf>
    <xf numFmtId="164" fontId="0" fillId="0" borderId="58" xfId="0" applyNumberFormat="1" applyBorder="1" applyAlignment="1" applyProtection="1">
      <alignment horizontal="center" vertical="center"/>
      <protection hidden="1"/>
    </xf>
    <xf numFmtId="164" fontId="0" fillId="0" borderId="61" xfId="0" applyNumberFormat="1" applyBorder="1" applyAlignment="1" applyProtection="1">
      <alignment horizontal="center" vertical="center"/>
      <protection hidden="1"/>
    </xf>
    <xf numFmtId="164" fontId="1" fillId="0" borderId="47" xfId="0" applyNumberFormat="1" applyFont="1" applyBorder="1" applyAlignment="1">
      <alignment horizontal="center" vertical="center"/>
    </xf>
    <xf numFmtId="164" fontId="1" fillId="0" borderId="45" xfId="0" applyNumberFormat="1" applyFont="1" applyBorder="1" applyAlignment="1">
      <alignment horizontal="center" vertical="center"/>
    </xf>
    <xf numFmtId="164" fontId="0" fillId="0" borderId="45" xfId="0" applyNumberFormat="1" applyBorder="1" applyAlignment="1" applyProtection="1">
      <alignment horizontal="center" vertical="center"/>
      <protection locked="0"/>
    </xf>
    <xf numFmtId="164" fontId="1" fillId="0" borderId="46" xfId="0" applyNumberFormat="1" applyFont="1" applyBorder="1" applyAlignment="1">
      <alignment horizontal="center" vertical="center"/>
    </xf>
    <xf numFmtId="164" fontId="0" fillId="0" borderId="45" xfId="0" applyNumberFormat="1" applyBorder="1" applyAlignment="1" applyProtection="1">
      <alignment horizontal="center" vertical="center"/>
      <protection hidden="1"/>
    </xf>
    <xf numFmtId="0" fontId="0" fillId="0" borderId="13" xfId="0" applyBorder="1" applyAlignment="1" applyProtection="1">
      <alignment horizontal="center" vertical="center"/>
      <protection hidden="1"/>
    </xf>
    <xf numFmtId="164" fontId="0" fillId="0" borderId="77" xfId="0" applyNumberFormat="1" applyBorder="1" applyAlignment="1" applyProtection="1">
      <alignment horizontal="center" vertical="center"/>
      <protection hidden="1"/>
    </xf>
    <xf numFmtId="164" fontId="0" fillId="0" borderId="13" xfId="0" applyNumberFormat="1" applyBorder="1" applyAlignment="1" applyProtection="1">
      <alignment horizontal="center" vertical="center"/>
      <protection hidden="1"/>
    </xf>
    <xf numFmtId="164" fontId="1" fillId="0" borderId="44" xfId="0" applyNumberFormat="1" applyFont="1" applyBorder="1" applyAlignment="1">
      <alignment horizontal="center" vertical="center"/>
    </xf>
    <xf numFmtId="164" fontId="1" fillId="0" borderId="42" xfId="0" applyNumberFormat="1" applyFont="1" applyBorder="1" applyAlignment="1">
      <alignment horizontal="center" vertical="center"/>
    </xf>
    <xf numFmtId="164" fontId="0" fillId="0" borderId="42" xfId="0" applyNumberFormat="1" applyBorder="1" applyAlignment="1" applyProtection="1">
      <alignment horizontal="center" vertical="center"/>
      <protection locked="0"/>
    </xf>
    <xf numFmtId="164" fontId="1" fillId="0" borderId="43" xfId="0" applyNumberFormat="1" applyFont="1" applyBorder="1" applyAlignment="1">
      <alignment horizontal="center" vertical="center"/>
    </xf>
    <xf numFmtId="164" fontId="0" fillId="0" borderId="42" xfId="0" applyNumberFormat="1" applyBorder="1" applyAlignment="1" applyProtection="1">
      <alignment horizontal="center" vertical="center"/>
      <protection hidden="1"/>
    </xf>
    <xf numFmtId="0" fontId="0" fillId="0" borderId="30" xfId="0" applyBorder="1" applyAlignment="1" applyProtection="1">
      <alignment horizontal="center" vertical="center"/>
      <protection hidden="1"/>
    </xf>
    <xf numFmtId="164" fontId="0" fillId="0" borderId="80" xfId="0" applyNumberFormat="1" applyBorder="1" applyAlignment="1" applyProtection="1">
      <alignment horizontal="center" vertical="center"/>
      <protection hidden="1"/>
    </xf>
    <xf numFmtId="164" fontId="0" fillId="0" borderId="30" xfId="0" applyNumberFormat="1" applyBorder="1" applyAlignment="1" applyProtection="1">
      <alignment horizontal="center" vertical="center"/>
      <protection hidden="1"/>
    </xf>
    <xf numFmtId="164" fontId="0" fillId="0" borderId="0" xfId="0" applyNumberFormat="1" applyAlignment="1" applyProtection="1">
      <alignment horizontal="center" vertical="center"/>
      <protection locked="0"/>
    </xf>
    <xf numFmtId="164" fontId="0" fillId="0" borderId="0" xfId="0" applyNumberFormat="1" applyAlignment="1" applyProtection="1">
      <alignment horizontal="center" vertical="center"/>
      <protection hidden="1"/>
    </xf>
    <xf numFmtId="164" fontId="1" fillId="0" borderId="51" xfId="0" applyNumberFormat="1" applyFont="1" applyBorder="1" applyAlignment="1">
      <alignment horizontal="center" vertical="center"/>
    </xf>
    <xf numFmtId="164" fontId="1" fillId="0" borderId="48" xfId="0" applyNumberFormat="1" applyFont="1" applyBorder="1" applyAlignment="1">
      <alignment horizontal="center" vertical="center"/>
    </xf>
    <xf numFmtId="164" fontId="0" fillId="0" borderId="48" xfId="0" applyNumberFormat="1" applyBorder="1" applyAlignment="1" applyProtection="1">
      <alignment horizontal="center" vertical="center"/>
      <protection locked="0"/>
    </xf>
    <xf numFmtId="164" fontId="1" fillId="0" borderId="50" xfId="0" applyNumberFormat="1" applyFont="1" applyBorder="1" applyAlignment="1">
      <alignment horizontal="center" vertical="center"/>
    </xf>
    <xf numFmtId="164" fontId="0" fillId="0" borderId="48" xfId="0" applyNumberFormat="1" applyBorder="1" applyAlignment="1" applyProtection="1">
      <alignment horizontal="center" vertical="center"/>
      <protection hidden="1"/>
    </xf>
    <xf numFmtId="164" fontId="0" fillId="0" borderId="98" xfId="0" applyNumberFormat="1" applyBorder="1" applyAlignment="1" applyProtection="1">
      <alignment horizontal="center" vertical="center"/>
      <protection hidden="1"/>
    </xf>
    <xf numFmtId="164" fontId="0" fillId="0" borderId="89" xfId="0" applyNumberFormat="1" applyBorder="1" applyAlignment="1" applyProtection="1">
      <alignment horizontal="center" vertical="center"/>
      <protection hidden="1"/>
    </xf>
    <xf numFmtId="164" fontId="1" fillId="0" borderId="52" xfId="0" applyNumberFormat="1" applyFont="1" applyBorder="1" applyAlignment="1">
      <alignment horizontal="center" vertical="center"/>
    </xf>
    <xf numFmtId="164" fontId="1" fillId="0" borderId="37" xfId="0" applyNumberFormat="1" applyFont="1" applyBorder="1" applyAlignment="1">
      <alignment horizontal="center" vertical="center"/>
    </xf>
    <xf numFmtId="164" fontId="1" fillId="0" borderId="49" xfId="0" applyNumberFormat="1" applyFont="1" applyBorder="1" applyAlignment="1">
      <alignment horizontal="center" vertical="center"/>
    </xf>
    <xf numFmtId="20" fontId="0" fillId="0" borderId="0" xfId="0" applyNumberFormat="1" applyAlignment="1" applyProtection="1">
      <alignment horizontal="right"/>
      <protection locked="0"/>
    </xf>
    <xf numFmtId="164" fontId="0" fillId="0" borderId="55" xfId="0" applyNumberFormat="1" applyBorder="1" applyAlignment="1" applyProtection="1">
      <alignment horizontal="center" vertical="center"/>
      <protection hidden="1"/>
    </xf>
    <xf numFmtId="164" fontId="0" fillId="0" borderId="39" xfId="0" applyNumberFormat="1" applyBorder="1" applyAlignment="1" applyProtection="1">
      <alignment horizontal="center" vertical="center"/>
      <protection hidden="1"/>
    </xf>
    <xf numFmtId="164" fontId="0" fillId="0" borderId="47" xfId="0" applyNumberFormat="1" applyBorder="1" applyAlignment="1" applyProtection="1">
      <alignment horizontal="center" vertical="center"/>
      <protection hidden="1"/>
    </xf>
    <xf numFmtId="164" fontId="0" fillId="0" borderId="44" xfId="0" applyNumberFormat="1" applyBorder="1" applyAlignment="1" applyProtection="1">
      <alignment horizontal="center" vertical="center"/>
      <protection hidden="1"/>
    </xf>
    <xf numFmtId="164" fontId="0" fillId="0" borderId="51" xfId="0" applyNumberFormat="1" applyBorder="1" applyAlignment="1" applyProtection="1">
      <alignment horizontal="center" vertical="center"/>
      <protection hidden="1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0" fontId="11" fillId="0" borderId="54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52" xfId="0" quotePrefix="1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17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165" xfId="0" applyFont="1" applyBorder="1" applyAlignment="1">
      <alignment horizontal="center" vertical="center"/>
    </xf>
    <xf numFmtId="0" fontId="11" fillId="0" borderId="165" xfId="0" quotePrefix="1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6" fillId="0" borderId="52" xfId="5" applyFont="1" applyBorder="1" applyAlignment="1">
      <alignment horizontal="center" vertical="center"/>
    </xf>
    <xf numFmtId="0" fontId="36" fillId="0" borderId="54" xfId="5" applyFont="1" applyBorder="1" applyAlignment="1">
      <alignment horizontal="center" vertical="center"/>
    </xf>
    <xf numFmtId="0" fontId="10" fillId="0" borderId="99" xfId="0" quotePrefix="1" applyFont="1" applyBorder="1" applyAlignment="1">
      <alignment horizontal="center" vertical="center"/>
    </xf>
    <xf numFmtId="0" fontId="0" fillId="0" borderId="0" xfId="0"/>
    <xf numFmtId="0" fontId="0" fillId="0" borderId="2" xfId="0" applyBorder="1"/>
    <xf numFmtId="0" fontId="11" fillId="0" borderId="34" xfId="0" applyFont="1" applyBorder="1" applyAlignment="1" applyProtection="1">
      <alignment horizontal="center" vertical="center"/>
      <protection locked="0"/>
    </xf>
    <xf numFmtId="0" fontId="11" fillId="0" borderId="34" xfId="1" applyFont="1" applyBorder="1" applyAlignment="1" applyProtection="1">
      <alignment horizontal="center" vertical="center"/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10" fillId="0" borderId="165" xfId="0" applyFont="1" applyBorder="1" applyAlignment="1">
      <alignment horizontal="center" vertical="center"/>
    </xf>
    <xf numFmtId="0" fontId="10" fillId="0" borderId="165" xfId="0" applyFont="1" applyBorder="1" applyAlignment="1" applyProtection="1">
      <alignment horizontal="center" vertical="center"/>
      <protection locked="0"/>
    </xf>
    <xf numFmtId="164" fontId="1" fillId="0" borderId="0" xfId="0" applyNumberFormat="1" applyFont="1" applyBorder="1" applyAlignment="1">
      <alignment horizontal="center" vertical="center"/>
    </xf>
    <xf numFmtId="0" fontId="37" fillId="0" borderId="52" xfId="0" applyFont="1" applyBorder="1" applyAlignment="1">
      <alignment horizontal="center" vertical="top"/>
    </xf>
    <xf numFmtId="164" fontId="0" fillId="0" borderId="109" xfId="0" applyNumberFormat="1" applyFill="1" applyBorder="1" applyProtection="1">
      <protection hidden="1"/>
    </xf>
    <xf numFmtId="0" fontId="13" fillId="0" borderId="34" xfId="0" applyFont="1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/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10" fillId="0" borderId="165" xfId="0" applyFont="1" applyBorder="1" applyAlignment="1">
      <alignment horizontal="center" vertical="center"/>
    </xf>
    <xf numFmtId="0" fontId="10" fillId="0" borderId="165" xfId="0" applyFont="1" applyBorder="1" applyAlignment="1" applyProtection="1">
      <alignment horizontal="center" vertical="center"/>
      <protection locked="0"/>
    </xf>
    <xf numFmtId="0" fontId="2" fillId="0" borderId="2" xfId="0" applyFont="1" applyBorder="1" applyAlignment="1">
      <alignment horizontal="center" vertical="center"/>
    </xf>
    <xf numFmtId="0" fontId="0" fillId="0" borderId="0" xfId="0"/>
    <xf numFmtId="0" fontId="0" fillId="0" borderId="2" xfId="0" applyBorder="1"/>
    <xf numFmtId="0" fontId="11" fillId="0" borderId="17" xfId="0" applyFont="1" applyBorder="1" applyAlignment="1" applyProtection="1">
      <alignment horizontal="center"/>
      <protection locked="0"/>
    </xf>
    <xf numFmtId="0" fontId="0" fillId="0" borderId="17" xfId="0" applyBorder="1" applyProtection="1">
      <protection locked="0"/>
    </xf>
    <xf numFmtId="0" fontId="10" fillId="0" borderId="165" xfId="0" applyFont="1" applyBorder="1" applyAlignment="1" applyProtection="1">
      <alignment horizontal="center" vertical="center"/>
      <protection locked="0"/>
    </xf>
    <xf numFmtId="0" fontId="36" fillId="0" borderId="165" xfId="5" applyFont="1" applyBorder="1" applyAlignment="1" applyProtection="1">
      <alignment horizontal="center"/>
      <protection locked="0"/>
    </xf>
    <xf numFmtId="0" fontId="0" fillId="0" borderId="18" xfId="0" applyBorder="1" applyProtection="1">
      <protection locked="0"/>
    </xf>
    <xf numFmtId="0" fontId="10" fillId="0" borderId="178" xfId="0" applyFont="1" applyBorder="1" applyAlignment="1" applyProtection="1">
      <alignment horizontal="center" vertical="center"/>
      <protection locked="0"/>
    </xf>
    <xf numFmtId="0" fontId="0" fillId="0" borderId="124" xfId="0" applyBorder="1" applyProtection="1">
      <protection locked="0"/>
    </xf>
    <xf numFmtId="0" fontId="10" fillId="0" borderId="179" xfId="0" applyFont="1" applyBorder="1" applyAlignment="1" applyProtection="1">
      <alignment horizontal="center" vertical="center"/>
      <protection locked="0"/>
    </xf>
    <xf numFmtId="0" fontId="0" fillId="0" borderId="48" xfId="0" applyBorder="1" applyProtection="1">
      <protection locked="0"/>
    </xf>
    <xf numFmtId="0" fontId="0" fillId="0" borderId="126" xfId="0" applyBorder="1" applyProtection="1">
      <protection locked="0"/>
    </xf>
    <xf numFmtId="0" fontId="10" fillId="0" borderId="177" xfId="0" applyFont="1" applyBorder="1" applyAlignment="1" applyProtection="1">
      <alignment horizontal="center" vertical="center"/>
      <protection locked="0"/>
    </xf>
    <xf numFmtId="0" fontId="11" fillId="0" borderId="34" xfId="0" applyFont="1" applyBorder="1" applyAlignment="1" applyProtection="1">
      <alignment horizontal="center" vertical="center"/>
      <protection locked="0"/>
    </xf>
    <xf numFmtId="0" fontId="0" fillId="0" borderId="34" xfId="0" applyBorder="1" applyProtection="1">
      <protection locked="0"/>
    </xf>
    <xf numFmtId="0" fontId="10" fillId="0" borderId="165" xfId="0" applyFont="1" applyBorder="1" applyAlignment="1">
      <alignment horizontal="center" vertical="center"/>
    </xf>
    <xf numFmtId="0" fontId="0" fillId="0" borderId="17" xfId="0" applyBorder="1"/>
    <xf numFmtId="0" fontId="11" fillId="0" borderId="22" xfId="0" applyFont="1" applyBorder="1" applyAlignment="1" applyProtection="1">
      <alignment horizontal="center" vertical="center"/>
      <protection locked="0"/>
    </xf>
    <xf numFmtId="0" fontId="0" fillId="0" borderId="19" xfId="0" applyBorder="1" applyProtection="1">
      <protection locked="0"/>
    </xf>
    <xf numFmtId="0" fontId="12" fillId="0" borderId="180" xfId="0" applyFont="1" applyBorder="1" applyAlignment="1" applyProtection="1">
      <alignment horizontal="center" vertical="center" textRotation="180"/>
      <protection locked="0"/>
    </xf>
    <xf numFmtId="0" fontId="0" fillId="0" borderId="61" xfId="0" applyBorder="1" applyProtection="1">
      <protection locked="0"/>
    </xf>
    <xf numFmtId="0" fontId="0" fillId="0" borderId="98" xfId="0" applyBorder="1" applyProtection="1">
      <protection locked="0"/>
    </xf>
    <xf numFmtId="0" fontId="11" fillId="0" borderId="169" xfId="0" applyFont="1" applyBorder="1" applyAlignment="1" applyProtection="1">
      <alignment horizontal="center" vertical="center"/>
      <protection locked="0"/>
    </xf>
    <xf numFmtId="0" fontId="0" fillId="0" borderId="35" xfId="0" applyBorder="1" applyProtection="1">
      <protection locked="0"/>
    </xf>
    <xf numFmtId="0" fontId="11" fillId="0" borderId="34" xfId="1" applyFont="1" applyBorder="1" applyAlignment="1" applyProtection="1">
      <alignment horizontal="center" vertical="center"/>
      <protection locked="0"/>
    </xf>
    <xf numFmtId="0" fontId="13" fillId="0" borderId="2" xfId="1" applyFont="1" applyBorder="1" applyAlignment="1" applyProtection="1">
      <alignment horizontal="center" vertical="center"/>
      <protection locked="0"/>
    </xf>
    <xf numFmtId="0" fontId="0" fillId="0" borderId="2" xfId="0" applyBorder="1" applyProtection="1">
      <protection locked="0"/>
    </xf>
    <xf numFmtId="0" fontId="11" fillId="0" borderId="22" xfId="1" applyFont="1" applyBorder="1" applyAlignment="1" applyProtection="1">
      <alignment horizontal="center" vertical="center"/>
      <protection locked="0"/>
    </xf>
    <xf numFmtId="0" fontId="11" fillId="0" borderId="169" xfId="1" applyFont="1" applyBorder="1" applyAlignment="1" applyProtection="1">
      <alignment horizontal="center" vertical="center"/>
      <protection locked="0"/>
    </xf>
    <xf numFmtId="0" fontId="11" fillId="0" borderId="170" xfId="0" applyFont="1" applyBorder="1" applyAlignment="1" applyProtection="1">
      <alignment horizontal="center" vertical="center"/>
      <protection locked="0"/>
    </xf>
    <xf numFmtId="0" fontId="17" fillId="0" borderId="2" xfId="0" applyFont="1" applyBorder="1" applyAlignment="1" applyProtection="1">
      <alignment horizontal="center" vertical="center"/>
      <protection locked="0"/>
    </xf>
    <xf numFmtId="0" fontId="11" fillId="0" borderId="27" xfId="0" applyFont="1" applyBorder="1" applyAlignment="1" applyProtection="1">
      <alignment horizontal="center" vertical="center"/>
      <protection locked="0"/>
    </xf>
    <xf numFmtId="0" fontId="11" fillId="0" borderId="19" xfId="0" applyFont="1" applyBorder="1" applyAlignment="1" applyProtection="1">
      <alignment horizontal="center" vertical="center"/>
      <protection locked="0"/>
    </xf>
    <xf numFmtId="0" fontId="11" fillId="0" borderId="35" xfId="0" applyFont="1" applyBorder="1" applyAlignment="1" applyProtection="1">
      <alignment horizontal="center" vertical="center"/>
      <protection locked="0"/>
    </xf>
    <xf numFmtId="0" fontId="11" fillId="0" borderId="88" xfId="0" applyFont="1" applyBorder="1" applyAlignment="1" applyProtection="1">
      <alignment horizontal="center" vertical="center"/>
      <protection locked="0"/>
    </xf>
    <xf numFmtId="0" fontId="0" fillId="0" borderId="88" xfId="0" applyBorder="1" applyProtection="1">
      <protection locked="0"/>
    </xf>
    <xf numFmtId="0" fontId="11" fillId="0" borderId="171" xfId="0" applyFont="1" applyBorder="1" applyAlignment="1" applyProtection="1">
      <alignment horizontal="center" vertical="center"/>
      <protection locked="0"/>
    </xf>
    <xf numFmtId="0" fontId="22" fillId="0" borderId="2" xfId="0" applyFont="1" applyBorder="1" applyAlignment="1" applyProtection="1">
      <alignment horizontal="center" vertical="center"/>
      <protection hidden="1"/>
    </xf>
    <xf numFmtId="0" fontId="0" fillId="0" borderId="2" xfId="0" applyBorder="1" applyProtection="1">
      <protection hidden="1"/>
    </xf>
    <xf numFmtId="0" fontId="19" fillId="0" borderId="173" xfId="0" applyFont="1" applyBorder="1" applyAlignment="1" applyProtection="1">
      <alignment horizontal="center" vertical="center"/>
      <protection locked="0"/>
    </xf>
    <xf numFmtId="0" fontId="0" fillId="0" borderId="25" xfId="0" applyBorder="1" applyProtection="1">
      <protection locked="0"/>
    </xf>
    <xf numFmtId="0" fontId="19" fillId="0" borderId="2" xfId="0" applyFont="1" applyBorder="1" applyAlignment="1" applyProtection="1">
      <alignment horizontal="center" vertical="center"/>
      <protection locked="0"/>
    </xf>
    <xf numFmtId="164" fontId="17" fillId="0" borderId="172" xfId="0" applyNumberFormat="1" applyFont="1" applyBorder="1" applyAlignment="1" applyProtection="1">
      <alignment horizontal="center" vertical="center" wrapText="1"/>
      <protection hidden="1"/>
    </xf>
    <xf numFmtId="0" fontId="0" fillId="0" borderId="127" xfId="0" applyBorder="1" applyProtection="1">
      <protection hidden="1"/>
    </xf>
    <xf numFmtId="0" fontId="0" fillId="0" borderId="39" xfId="0" applyBorder="1" applyProtection="1">
      <protection hidden="1"/>
    </xf>
    <xf numFmtId="0" fontId="0" fillId="0" borderId="1" xfId="0" applyBorder="1" applyProtection="1">
      <protection hidden="1"/>
    </xf>
    <xf numFmtId="0" fontId="0" fillId="0" borderId="51" xfId="0" applyBorder="1" applyProtection="1">
      <protection hidden="1"/>
    </xf>
    <xf numFmtId="0" fontId="0" fillId="0" borderId="128" xfId="0" applyBorder="1" applyProtection="1">
      <protection hidden="1"/>
    </xf>
    <xf numFmtId="0" fontId="34" fillId="0" borderId="120" xfId="2" applyFont="1" applyBorder="1" applyAlignment="1">
      <alignment horizontal="center"/>
    </xf>
    <xf numFmtId="0" fontId="0" fillId="0" borderId="157" xfId="0" applyBorder="1"/>
    <xf numFmtId="0" fontId="0" fillId="0" borderId="121" xfId="0" applyBorder="1"/>
    <xf numFmtId="0" fontId="32" fillId="0" borderId="175" xfId="0" applyFont="1" applyBorder="1" applyAlignment="1">
      <alignment horizontal="center"/>
    </xf>
    <xf numFmtId="0" fontId="0" fillId="0" borderId="125" xfId="0" applyBorder="1"/>
    <xf numFmtId="0" fontId="0" fillId="0" borderId="129" xfId="0" applyBorder="1"/>
    <xf numFmtId="0" fontId="32" fillId="0" borderId="174" xfId="0" applyFont="1" applyBorder="1" applyAlignment="1">
      <alignment horizontal="center"/>
    </xf>
  </cellXfs>
  <cellStyles count="6">
    <cellStyle name="Normal" xfId="0" builtinId="0"/>
    <cellStyle name="Normal 2" xfId="1" xr:uid="{00000000-0005-0000-0000-000001000000}"/>
    <cellStyle name="Normal 3" xfId="4" xr:uid="{00000000-0005-0000-0000-000004000000}"/>
    <cellStyle name="Normal_¸p Hµ-néi (820)" xfId="3" xr:uid="{00000000-0005-0000-0000-000003000000}"/>
    <cellStyle name="Normal_¸p Hµ-néi (821)" xfId="2" xr:uid="{00000000-0005-0000-0000-000002000000}"/>
    <cellStyle name="Normal_ngµy25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0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0.xml"/><Relationship Id="rId79" Type="http://schemas.openxmlformats.org/officeDocument/2006/relationships/worksheet" Target="worksheets/sheet75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chartsheet" Target="chartsheets/sheet3.xml"/><Relationship Id="rId80" Type="http://schemas.openxmlformats.org/officeDocument/2006/relationships/worksheet" Target="worksheets/sheet76.xml"/><Relationship Id="rId85" Type="http://schemas.openxmlformats.org/officeDocument/2006/relationships/worksheet" Target="worksheets/sheet8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hartsheet" Target="chartsheets/sheet1.xml"/><Relationship Id="rId75" Type="http://schemas.openxmlformats.org/officeDocument/2006/relationships/worksheet" Target="worksheets/sheet71.xml"/><Relationship Id="rId83" Type="http://schemas.openxmlformats.org/officeDocument/2006/relationships/worksheet" Target="worksheets/sheet79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hartsheet" Target="chartsheets/sheet4.xml"/><Relationship Id="rId78" Type="http://schemas.openxmlformats.org/officeDocument/2006/relationships/worksheet" Target="worksheets/sheet74.xml"/><Relationship Id="rId81" Type="http://schemas.openxmlformats.org/officeDocument/2006/relationships/worksheet" Target="worksheets/sheet77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2.xml"/><Relationship Id="rId7" Type="http://schemas.openxmlformats.org/officeDocument/2006/relationships/worksheet" Target="worksheets/sheet7.xml"/><Relationship Id="rId71" Type="http://schemas.openxmlformats.org/officeDocument/2006/relationships/chartsheet" Target="chartsheets/sheet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78.xml"/><Relationship Id="rId19" Type="http://schemas.openxmlformats.org/officeDocument/2006/relationships/worksheet" Target="worksheets/sheet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 Tæng biÕn ¸p, nhiÖt 24h t¹i Thanh Hãa</a:t>
            </a:r>
          </a:p>
        </c:rich>
      </c:tx>
      <c:layout>
        <c:manualLayout>
          <c:xMode val="edge"/>
          <c:yMode val="edge"/>
          <c:x val="0.35884177869700101"/>
          <c:y val="2.033898305084746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3.6194415718717683E-2"/>
          <c:y val="0.11525423728813559"/>
          <c:w val="0.937952430196484"/>
          <c:h val="0.7474576271186440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'!$E$11:$E$258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7-46CB-8327-2DBFF4EBB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68672"/>
        <c:axId val="138270208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'!$A$11:$B$258</c:f>
              <c:multiLvlStrCache>
                <c:ptCount val="248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</c:lvl>
                <c:lvl>
                  <c:pt idx="0">
                    <c:v>1</c:v>
                  </c:pt>
                  <c:pt idx="8">
                    <c:v>2</c:v>
                  </c:pt>
                  <c:pt idx="16">
                    <c:v>3</c:v>
                  </c:pt>
                  <c:pt idx="24">
                    <c:v>4</c:v>
                  </c:pt>
                  <c:pt idx="32">
                    <c:v>5</c:v>
                  </c:pt>
                  <c:pt idx="40">
                    <c:v>6</c:v>
                  </c:pt>
                  <c:pt idx="48">
                    <c:v>7</c:v>
                  </c:pt>
                  <c:pt idx="56">
                    <c:v>8</c:v>
                  </c:pt>
                  <c:pt idx="64">
                    <c:v>9</c:v>
                  </c:pt>
                  <c:pt idx="72">
                    <c:v>10</c:v>
                  </c:pt>
                  <c:pt idx="80">
                    <c:v>11</c:v>
                  </c:pt>
                  <c:pt idx="88">
                    <c:v>12</c:v>
                  </c:pt>
                  <c:pt idx="96">
                    <c:v>13</c:v>
                  </c:pt>
                  <c:pt idx="104">
                    <c:v>14</c:v>
                  </c:pt>
                  <c:pt idx="112">
                    <c:v>15</c:v>
                  </c:pt>
                  <c:pt idx="120">
                    <c:v>16</c:v>
                  </c:pt>
                  <c:pt idx="128">
                    <c:v>17</c:v>
                  </c:pt>
                  <c:pt idx="136">
                    <c:v>18</c:v>
                  </c:pt>
                  <c:pt idx="144">
                    <c:v>19</c:v>
                  </c:pt>
                  <c:pt idx="152">
                    <c:v>20</c:v>
                  </c:pt>
                  <c:pt idx="160">
                    <c:v>21</c:v>
                  </c:pt>
                  <c:pt idx="168">
                    <c:v>22</c:v>
                  </c:pt>
                  <c:pt idx="176">
                    <c:v>23</c:v>
                  </c:pt>
                  <c:pt idx="184">
                    <c:v>24</c:v>
                  </c:pt>
                  <c:pt idx="192">
                    <c:v>25</c:v>
                  </c:pt>
                  <c:pt idx="200">
                    <c:v>26</c:v>
                  </c:pt>
                  <c:pt idx="208">
                    <c:v>27</c:v>
                  </c:pt>
                  <c:pt idx="216">
                    <c:v>28</c:v>
                  </c:pt>
                  <c:pt idx="224">
                    <c:v>29</c:v>
                  </c:pt>
                  <c:pt idx="232">
                    <c:v>30</c:v>
                  </c:pt>
                  <c:pt idx="240">
                    <c:v>31</c:v>
                  </c:pt>
                </c:lvl>
              </c:multiLvlStrCache>
            </c:multiLvlStrRef>
          </c:cat>
          <c:val>
            <c:numRef>
              <c:f>'P &amp; T(1) '!$I$11:$I$258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7-46CB-8327-2DBFF4EBB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271744"/>
        <c:axId val="138281728"/>
      </c:lineChart>
      <c:catAx>
        <c:axId val="138268672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endParaRPr lang="en-US"/>
          </a:p>
        </c:txPr>
        <c:crossAx val="138270208"/>
        <c:crosses val="autoZero"/>
        <c:auto val="0"/>
        <c:lblAlgn val="ctr"/>
        <c:lblOffset val="100"/>
        <c:tickLblSkip val="4"/>
        <c:tickMarkSkip val="1"/>
        <c:noMultiLvlLbl val="0"/>
      </c:catAx>
      <c:valAx>
        <c:axId val="138270208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38268672"/>
        <c:crosses val="autoZero"/>
        <c:crossBetween val="between"/>
      </c:valAx>
      <c:catAx>
        <c:axId val="13827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281728"/>
        <c:crosses val="autoZero"/>
        <c:auto val="0"/>
        <c:lblAlgn val="ctr"/>
        <c:lblOffset val="100"/>
        <c:noMultiLvlLbl val="0"/>
      </c:catAx>
      <c:valAx>
        <c:axId val="138281728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38271744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c:rich>
      </c:tx>
      <c:layout>
        <c:manualLayout>
          <c:xMode val="edge"/>
          <c:yMode val="edge"/>
          <c:x val="0.36876763875823138"/>
          <c:y val="3.2069970845481049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641399416909619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'!$L$10:$L$257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3-4527-9189-DA3B5D0BB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24672"/>
        <c:axId val="145330944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'!$P$10:$P$257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3-4527-9189-DA3B5D0BB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32864"/>
        <c:axId val="145351040"/>
      </c:lineChart>
      <c:catAx>
        <c:axId val="145324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6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30944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5330944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071495766698019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24672"/>
        <c:crosses val="autoZero"/>
        <c:crossBetween val="between"/>
      </c:valAx>
      <c:catAx>
        <c:axId val="145332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351040"/>
        <c:crosses val="autoZero"/>
        <c:auto val="0"/>
        <c:lblAlgn val="ctr"/>
        <c:lblOffset val="100"/>
        <c:noMultiLvlLbl val="0"/>
      </c:catAx>
      <c:valAx>
        <c:axId val="145351040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32864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c:rich>
      </c:tx>
      <c:layout>
        <c:manualLayout>
          <c:xMode val="edge"/>
          <c:yMode val="edge"/>
          <c:x val="0.38005644402634048"/>
          <c:y val="5.393586005830904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641399416909619"/>
          <c:w val="0.90216368767638755"/>
          <c:h val="0.77842565597667635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'!$S$10:$S$257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B-4062-A5EA-79B65A6B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3920"/>
        <c:axId val="145400192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'!$A$10:$B$257</c:f>
              <c:multiLvlStrCache>
                <c:ptCount val="248"/>
                <c:lvl>
                  <c:pt idx="0">
                    <c:v>22</c:v>
                  </c:pt>
                  <c:pt idx="1">
                    <c:v>1</c:v>
                  </c:pt>
                  <c:pt idx="2">
                    <c:v>4</c:v>
                  </c:pt>
                  <c:pt idx="3">
                    <c:v>7</c:v>
                  </c:pt>
                  <c:pt idx="4">
                    <c:v>10</c:v>
                  </c:pt>
                  <c:pt idx="5">
                    <c:v>13</c:v>
                  </c:pt>
                  <c:pt idx="6">
                    <c:v>16</c:v>
                  </c:pt>
                  <c:pt idx="7">
                    <c:v>19</c:v>
                  </c:pt>
                  <c:pt idx="8">
                    <c:v>22</c:v>
                  </c:pt>
                  <c:pt idx="9">
                    <c:v>1</c:v>
                  </c:pt>
                  <c:pt idx="10">
                    <c:v>4</c:v>
                  </c:pt>
                  <c:pt idx="11">
                    <c:v>7</c:v>
                  </c:pt>
                  <c:pt idx="12">
                    <c:v>10</c:v>
                  </c:pt>
                  <c:pt idx="13">
                    <c:v>13</c:v>
                  </c:pt>
                  <c:pt idx="14">
                    <c:v>16</c:v>
                  </c:pt>
                  <c:pt idx="15">
                    <c:v>19</c:v>
                  </c:pt>
                  <c:pt idx="16">
                    <c:v>22</c:v>
                  </c:pt>
                  <c:pt idx="17">
                    <c:v>1</c:v>
                  </c:pt>
                  <c:pt idx="18">
                    <c:v>4</c:v>
                  </c:pt>
                  <c:pt idx="19">
                    <c:v>7</c:v>
                  </c:pt>
                  <c:pt idx="20">
                    <c:v>10</c:v>
                  </c:pt>
                  <c:pt idx="21">
                    <c:v>13</c:v>
                  </c:pt>
                  <c:pt idx="22">
                    <c:v>16</c:v>
                  </c:pt>
                  <c:pt idx="23">
                    <c:v>19</c:v>
                  </c:pt>
                  <c:pt idx="24">
                    <c:v>22</c:v>
                  </c:pt>
                  <c:pt idx="25">
                    <c:v>1</c:v>
                  </c:pt>
                  <c:pt idx="26">
                    <c:v>4</c:v>
                  </c:pt>
                  <c:pt idx="27">
                    <c:v>7</c:v>
                  </c:pt>
                  <c:pt idx="28">
                    <c:v>10</c:v>
                  </c:pt>
                  <c:pt idx="29">
                    <c:v>13</c:v>
                  </c:pt>
                  <c:pt idx="30">
                    <c:v>16</c:v>
                  </c:pt>
                  <c:pt idx="31">
                    <c:v>19</c:v>
                  </c:pt>
                  <c:pt idx="32">
                    <c:v>22</c:v>
                  </c:pt>
                  <c:pt idx="33">
                    <c:v>1</c:v>
                  </c:pt>
                  <c:pt idx="34">
                    <c:v>4</c:v>
                  </c:pt>
                  <c:pt idx="35">
                    <c:v>7</c:v>
                  </c:pt>
                  <c:pt idx="36">
                    <c:v>10</c:v>
                  </c:pt>
                  <c:pt idx="37">
                    <c:v>13</c:v>
                  </c:pt>
                  <c:pt idx="38">
                    <c:v>16</c:v>
                  </c:pt>
                  <c:pt idx="39">
                    <c:v>19</c:v>
                  </c:pt>
                  <c:pt idx="40">
                    <c:v>22</c:v>
                  </c:pt>
                  <c:pt idx="41">
                    <c:v>1</c:v>
                  </c:pt>
                  <c:pt idx="42">
                    <c:v>4</c:v>
                  </c:pt>
                  <c:pt idx="43">
                    <c:v>7</c:v>
                  </c:pt>
                  <c:pt idx="44">
                    <c:v>10</c:v>
                  </c:pt>
                  <c:pt idx="45">
                    <c:v>13</c:v>
                  </c:pt>
                  <c:pt idx="46">
                    <c:v>16</c:v>
                  </c:pt>
                  <c:pt idx="47">
                    <c:v>19</c:v>
                  </c:pt>
                  <c:pt idx="48">
                    <c:v>22</c:v>
                  </c:pt>
                  <c:pt idx="49">
                    <c:v>1</c:v>
                  </c:pt>
                  <c:pt idx="50">
                    <c:v>4</c:v>
                  </c:pt>
                  <c:pt idx="51">
                    <c:v>7</c:v>
                  </c:pt>
                  <c:pt idx="52">
                    <c:v>10</c:v>
                  </c:pt>
                  <c:pt idx="53">
                    <c:v>13</c:v>
                  </c:pt>
                  <c:pt idx="54">
                    <c:v>16</c:v>
                  </c:pt>
                  <c:pt idx="55">
                    <c:v>19</c:v>
                  </c:pt>
                  <c:pt idx="56">
                    <c:v>22</c:v>
                  </c:pt>
                  <c:pt idx="57">
                    <c:v>1</c:v>
                  </c:pt>
                  <c:pt idx="58">
                    <c:v>4</c:v>
                  </c:pt>
                  <c:pt idx="59">
                    <c:v>7</c:v>
                  </c:pt>
                  <c:pt idx="60">
                    <c:v>10</c:v>
                  </c:pt>
                  <c:pt idx="61">
                    <c:v>13</c:v>
                  </c:pt>
                  <c:pt idx="62">
                    <c:v>16</c:v>
                  </c:pt>
                  <c:pt idx="63">
                    <c:v>19</c:v>
                  </c:pt>
                  <c:pt idx="64">
                    <c:v>22</c:v>
                  </c:pt>
                  <c:pt idx="65">
                    <c:v>1</c:v>
                  </c:pt>
                  <c:pt idx="66">
                    <c:v>4</c:v>
                  </c:pt>
                  <c:pt idx="67">
                    <c:v>7</c:v>
                  </c:pt>
                  <c:pt idx="68">
                    <c:v>10</c:v>
                  </c:pt>
                  <c:pt idx="69">
                    <c:v>13</c:v>
                  </c:pt>
                  <c:pt idx="70">
                    <c:v>16</c:v>
                  </c:pt>
                  <c:pt idx="71">
                    <c:v>19</c:v>
                  </c:pt>
                  <c:pt idx="72">
                    <c:v>22</c:v>
                  </c:pt>
                  <c:pt idx="73">
                    <c:v>1</c:v>
                  </c:pt>
                  <c:pt idx="74">
                    <c:v>4</c:v>
                  </c:pt>
                  <c:pt idx="75">
                    <c:v>7</c:v>
                  </c:pt>
                  <c:pt idx="76">
                    <c:v>10</c:v>
                  </c:pt>
                  <c:pt idx="77">
                    <c:v>13</c:v>
                  </c:pt>
                  <c:pt idx="78">
                    <c:v>16</c:v>
                  </c:pt>
                  <c:pt idx="79">
                    <c:v>19</c:v>
                  </c:pt>
                  <c:pt idx="80">
                    <c:v>22</c:v>
                  </c:pt>
                  <c:pt idx="81">
                    <c:v>1</c:v>
                  </c:pt>
                  <c:pt idx="82">
                    <c:v>4</c:v>
                  </c:pt>
                  <c:pt idx="83">
                    <c:v>7</c:v>
                  </c:pt>
                  <c:pt idx="84">
                    <c:v>10</c:v>
                  </c:pt>
                  <c:pt idx="85">
                    <c:v>13</c:v>
                  </c:pt>
                  <c:pt idx="86">
                    <c:v>16</c:v>
                  </c:pt>
                  <c:pt idx="87">
                    <c:v>19</c:v>
                  </c:pt>
                  <c:pt idx="88">
                    <c:v>22</c:v>
                  </c:pt>
                  <c:pt idx="89">
                    <c:v>1</c:v>
                  </c:pt>
                  <c:pt idx="90">
                    <c:v>4</c:v>
                  </c:pt>
                  <c:pt idx="91">
                    <c:v>7</c:v>
                  </c:pt>
                  <c:pt idx="92">
                    <c:v>10</c:v>
                  </c:pt>
                  <c:pt idx="93">
                    <c:v>13</c:v>
                  </c:pt>
                  <c:pt idx="94">
                    <c:v>16</c:v>
                  </c:pt>
                  <c:pt idx="95">
                    <c:v>19</c:v>
                  </c:pt>
                  <c:pt idx="96">
                    <c:v>22</c:v>
                  </c:pt>
                  <c:pt idx="97">
                    <c:v>1</c:v>
                  </c:pt>
                  <c:pt idx="98">
                    <c:v>4</c:v>
                  </c:pt>
                  <c:pt idx="99">
                    <c:v>7</c:v>
                  </c:pt>
                  <c:pt idx="100">
                    <c:v>10</c:v>
                  </c:pt>
                  <c:pt idx="101">
                    <c:v>13</c:v>
                  </c:pt>
                  <c:pt idx="102">
                    <c:v>16</c:v>
                  </c:pt>
                  <c:pt idx="103">
                    <c:v>19</c:v>
                  </c:pt>
                  <c:pt idx="104">
                    <c:v>22</c:v>
                  </c:pt>
                  <c:pt idx="105">
                    <c:v>1</c:v>
                  </c:pt>
                  <c:pt idx="106">
                    <c:v>4</c:v>
                  </c:pt>
                  <c:pt idx="107">
                    <c:v>7</c:v>
                  </c:pt>
                  <c:pt idx="108">
                    <c:v>10</c:v>
                  </c:pt>
                  <c:pt idx="109">
                    <c:v>13</c:v>
                  </c:pt>
                  <c:pt idx="110">
                    <c:v>16</c:v>
                  </c:pt>
                  <c:pt idx="111">
                    <c:v>19</c:v>
                  </c:pt>
                  <c:pt idx="112">
                    <c:v>22</c:v>
                  </c:pt>
                  <c:pt idx="113">
                    <c:v>1</c:v>
                  </c:pt>
                  <c:pt idx="114">
                    <c:v>4</c:v>
                  </c:pt>
                  <c:pt idx="115">
                    <c:v>7</c:v>
                  </c:pt>
                  <c:pt idx="116">
                    <c:v>10</c:v>
                  </c:pt>
                  <c:pt idx="117">
                    <c:v>13</c:v>
                  </c:pt>
                  <c:pt idx="118">
                    <c:v>16</c:v>
                  </c:pt>
                  <c:pt idx="119">
                    <c:v>19</c:v>
                  </c:pt>
                  <c:pt idx="120">
                    <c:v>22</c:v>
                  </c:pt>
                  <c:pt idx="121">
                    <c:v>1</c:v>
                  </c:pt>
                  <c:pt idx="122">
                    <c:v>4</c:v>
                  </c:pt>
                  <c:pt idx="123">
                    <c:v>7</c:v>
                  </c:pt>
                  <c:pt idx="124">
                    <c:v>10</c:v>
                  </c:pt>
                  <c:pt idx="125">
                    <c:v>13</c:v>
                  </c:pt>
                  <c:pt idx="126">
                    <c:v>16</c:v>
                  </c:pt>
                  <c:pt idx="127">
                    <c:v>19</c:v>
                  </c:pt>
                  <c:pt idx="128">
                    <c:v>22</c:v>
                  </c:pt>
                  <c:pt idx="129">
                    <c:v>1</c:v>
                  </c:pt>
                  <c:pt idx="130">
                    <c:v>4</c:v>
                  </c:pt>
                  <c:pt idx="131">
                    <c:v>7</c:v>
                  </c:pt>
                  <c:pt idx="132">
                    <c:v>10</c:v>
                  </c:pt>
                  <c:pt idx="133">
                    <c:v>13</c:v>
                  </c:pt>
                  <c:pt idx="134">
                    <c:v>16</c:v>
                  </c:pt>
                  <c:pt idx="135">
                    <c:v>19</c:v>
                  </c:pt>
                  <c:pt idx="136">
                    <c:v>22</c:v>
                  </c:pt>
                  <c:pt idx="137">
                    <c:v>1</c:v>
                  </c:pt>
                  <c:pt idx="138">
                    <c:v>4</c:v>
                  </c:pt>
                  <c:pt idx="139">
                    <c:v>7</c:v>
                  </c:pt>
                  <c:pt idx="140">
                    <c:v>10</c:v>
                  </c:pt>
                  <c:pt idx="141">
                    <c:v>13</c:v>
                  </c:pt>
                  <c:pt idx="142">
                    <c:v>16</c:v>
                  </c:pt>
                  <c:pt idx="143">
                    <c:v>19</c:v>
                  </c:pt>
                  <c:pt idx="144">
                    <c:v>22</c:v>
                  </c:pt>
                  <c:pt idx="145">
                    <c:v>1</c:v>
                  </c:pt>
                  <c:pt idx="146">
                    <c:v>4</c:v>
                  </c:pt>
                  <c:pt idx="147">
                    <c:v>7</c:v>
                  </c:pt>
                  <c:pt idx="148">
                    <c:v>10</c:v>
                  </c:pt>
                  <c:pt idx="149">
                    <c:v>13</c:v>
                  </c:pt>
                  <c:pt idx="150">
                    <c:v>16</c:v>
                  </c:pt>
                  <c:pt idx="151">
                    <c:v>19</c:v>
                  </c:pt>
                  <c:pt idx="152">
                    <c:v>22</c:v>
                  </c:pt>
                  <c:pt idx="153">
                    <c:v>1</c:v>
                  </c:pt>
                  <c:pt idx="154">
                    <c:v>4</c:v>
                  </c:pt>
                  <c:pt idx="155">
                    <c:v>7</c:v>
                  </c:pt>
                  <c:pt idx="156">
                    <c:v>10</c:v>
                  </c:pt>
                  <c:pt idx="157">
                    <c:v>13</c:v>
                  </c:pt>
                  <c:pt idx="158">
                    <c:v>16</c:v>
                  </c:pt>
                  <c:pt idx="159">
                    <c:v>19</c:v>
                  </c:pt>
                  <c:pt idx="160">
                    <c:v>22</c:v>
                  </c:pt>
                  <c:pt idx="161">
                    <c:v>1</c:v>
                  </c:pt>
                  <c:pt idx="162">
                    <c:v>4</c:v>
                  </c:pt>
                  <c:pt idx="163">
                    <c:v>7</c:v>
                  </c:pt>
                  <c:pt idx="164">
                    <c:v>10</c:v>
                  </c:pt>
                  <c:pt idx="165">
                    <c:v>13</c:v>
                  </c:pt>
                  <c:pt idx="166">
                    <c:v>16</c:v>
                  </c:pt>
                  <c:pt idx="167">
                    <c:v>19</c:v>
                  </c:pt>
                  <c:pt idx="168">
                    <c:v>22</c:v>
                  </c:pt>
                  <c:pt idx="169">
                    <c:v>1</c:v>
                  </c:pt>
                  <c:pt idx="170">
                    <c:v>4</c:v>
                  </c:pt>
                  <c:pt idx="171">
                    <c:v>7</c:v>
                  </c:pt>
                  <c:pt idx="172">
                    <c:v>10</c:v>
                  </c:pt>
                  <c:pt idx="173">
                    <c:v>13</c:v>
                  </c:pt>
                  <c:pt idx="174">
                    <c:v>16</c:v>
                  </c:pt>
                  <c:pt idx="175">
                    <c:v>19</c:v>
                  </c:pt>
                  <c:pt idx="176">
                    <c:v>22</c:v>
                  </c:pt>
                  <c:pt idx="177">
                    <c:v>1</c:v>
                  </c:pt>
                  <c:pt idx="178">
                    <c:v>4</c:v>
                  </c:pt>
                  <c:pt idx="179">
                    <c:v>7</c:v>
                  </c:pt>
                  <c:pt idx="180">
                    <c:v>10</c:v>
                  </c:pt>
                  <c:pt idx="181">
                    <c:v>13</c:v>
                  </c:pt>
                  <c:pt idx="182">
                    <c:v>16</c:v>
                  </c:pt>
                  <c:pt idx="183">
                    <c:v>19</c:v>
                  </c:pt>
                  <c:pt idx="184">
                    <c:v>22</c:v>
                  </c:pt>
                  <c:pt idx="185">
                    <c:v>1</c:v>
                  </c:pt>
                  <c:pt idx="186">
                    <c:v>4</c:v>
                  </c:pt>
                  <c:pt idx="187">
                    <c:v>7</c:v>
                  </c:pt>
                  <c:pt idx="188">
                    <c:v>10</c:v>
                  </c:pt>
                  <c:pt idx="189">
                    <c:v>13</c:v>
                  </c:pt>
                  <c:pt idx="190">
                    <c:v>16</c:v>
                  </c:pt>
                  <c:pt idx="191">
                    <c:v>19</c:v>
                  </c:pt>
                  <c:pt idx="192">
                    <c:v>22</c:v>
                  </c:pt>
                  <c:pt idx="193">
                    <c:v>1</c:v>
                  </c:pt>
                  <c:pt idx="194">
                    <c:v>4</c:v>
                  </c:pt>
                  <c:pt idx="195">
                    <c:v>7</c:v>
                  </c:pt>
                  <c:pt idx="196">
                    <c:v>10</c:v>
                  </c:pt>
                  <c:pt idx="197">
                    <c:v>13</c:v>
                  </c:pt>
                  <c:pt idx="198">
                    <c:v>16</c:v>
                  </c:pt>
                  <c:pt idx="199">
                    <c:v>19</c:v>
                  </c:pt>
                  <c:pt idx="200">
                    <c:v>22</c:v>
                  </c:pt>
                  <c:pt idx="201">
                    <c:v>1</c:v>
                  </c:pt>
                  <c:pt idx="202">
                    <c:v>4</c:v>
                  </c:pt>
                  <c:pt idx="203">
                    <c:v>7</c:v>
                  </c:pt>
                  <c:pt idx="204">
                    <c:v>10</c:v>
                  </c:pt>
                  <c:pt idx="205">
                    <c:v>13</c:v>
                  </c:pt>
                  <c:pt idx="206">
                    <c:v>16</c:v>
                  </c:pt>
                  <c:pt idx="207">
                    <c:v>19</c:v>
                  </c:pt>
                  <c:pt idx="208">
                    <c:v>22</c:v>
                  </c:pt>
                  <c:pt idx="209">
                    <c:v>1</c:v>
                  </c:pt>
                  <c:pt idx="210">
                    <c:v>4</c:v>
                  </c:pt>
                  <c:pt idx="211">
                    <c:v>7</c:v>
                  </c:pt>
                  <c:pt idx="212">
                    <c:v>10</c:v>
                  </c:pt>
                  <c:pt idx="213">
                    <c:v>13</c:v>
                  </c:pt>
                  <c:pt idx="214">
                    <c:v>16</c:v>
                  </c:pt>
                  <c:pt idx="215">
                    <c:v>19</c:v>
                  </c:pt>
                  <c:pt idx="216">
                    <c:v>22</c:v>
                  </c:pt>
                  <c:pt idx="217">
                    <c:v>1</c:v>
                  </c:pt>
                  <c:pt idx="218">
                    <c:v>4</c:v>
                  </c:pt>
                  <c:pt idx="219">
                    <c:v>7</c:v>
                  </c:pt>
                  <c:pt idx="220">
                    <c:v>10</c:v>
                  </c:pt>
                  <c:pt idx="221">
                    <c:v>13</c:v>
                  </c:pt>
                  <c:pt idx="222">
                    <c:v>16</c:v>
                  </c:pt>
                  <c:pt idx="223">
                    <c:v>19</c:v>
                  </c:pt>
                  <c:pt idx="224">
                    <c:v>22</c:v>
                  </c:pt>
                  <c:pt idx="225">
                    <c:v>1</c:v>
                  </c:pt>
                  <c:pt idx="226">
                    <c:v>4</c:v>
                  </c:pt>
                  <c:pt idx="227">
                    <c:v>7</c:v>
                  </c:pt>
                  <c:pt idx="228">
                    <c:v>10</c:v>
                  </c:pt>
                  <c:pt idx="229">
                    <c:v>13</c:v>
                  </c:pt>
                  <c:pt idx="230">
                    <c:v>16</c:v>
                  </c:pt>
                  <c:pt idx="231">
                    <c:v>19</c:v>
                  </c:pt>
                  <c:pt idx="232">
                    <c:v>22</c:v>
                  </c:pt>
                  <c:pt idx="233">
                    <c:v>1</c:v>
                  </c:pt>
                  <c:pt idx="234">
                    <c:v>4</c:v>
                  </c:pt>
                  <c:pt idx="235">
                    <c:v>7</c:v>
                  </c:pt>
                  <c:pt idx="236">
                    <c:v>10</c:v>
                  </c:pt>
                  <c:pt idx="237">
                    <c:v>13</c:v>
                  </c:pt>
                  <c:pt idx="238">
                    <c:v>16</c:v>
                  </c:pt>
                  <c:pt idx="239">
                    <c:v>19</c:v>
                  </c:pt>
                  <c:pt idx="240">
                    <c:v>22</c:v>
                  </c:pt>
                  <c:pt idx="241">
                    <c:v>1</c:v>
                  </c:pt>
                  <c:pt idx="242">
                    <c:v>4</c:v>
                  </c:pt>
                  <c:pt idx="243">
                    <c:v>7</c:v>
                  </c:pt>
                  <c:pt idx="244">
                    <c:v>10</c:v>
                  </c:pt>
                  <c:pt idx="245">
                    <c:v>13</c:v>
                  </c:pt>
                  <c:pt idx="246">
                    <c:v>16</c:v>
                  </c:pt>
                  <c:pt idx="247">
                    <c:v>19</c:v>
                  </c:pt>
                </c:lvl>
                <c:lvl>
                  <c:pt idx="1">
                    <c:v>1</c:v>
                  </c:pt>
                  <c:pt idx="9">
                    <c:v>2</c:v>
                  </c:pt>
                  <c:pt idx="17">
                    <c:v>3</c:v>
                  </c:pt>
                  <c:pt idx="25">
                    <c:v>4</c:v>
                  </c:pt>
                  <c:pt idx="33">
                    <c:v>5</c:v>
                  </c:pt>
                  <c:pt idx="41">
                    <c:v>6</c:v>
                  </c:pt>
                  <c:pt idx="49">
                    <c:v>7</c:v>
                  </c:pt>
                  <c:pt idx="57">
                    <c:v>8</c:v>
                  </c:pt>
                  <c:pt idx="65">
                    <c:v>9</c:v>
                  </c:pt>
                  <c:pt idx="73">
                    <c:v>10</c:v>
                  </c:pt>
                  <c:pt idx="81">
                    <c:v>11</c:v>
                  </c:pt>
                  <c:pt idx="89">
                    <c:v>12</c:v>
                  </c:pt>
                  <c:pt idx="97">
                    <c:v>13</c:v>
                  </c:pt>
                  <c:pt idx="105">
                    <c:v>14</c:v>
                  </c:pt>
                  <c:pt idx="113">
                    <c:v>15</c:v>
                  </c:pt>
                  <c:pt idx="121">
                    <c:v>16</c:v>
                  </c:pt>
                  <c:pt idx="129">
                    <c:v>17</c:v>
                  </c:pt>
                  <c:pt idx="137">
                    <c:v>18</c:v>
                  </c:pt>
                  <c:pt idx="145">
                    <c:v>19</c:v>
                  </c:pt>
                  <c:pt idx="153">
                    <c:v>20</c:v>
                  </c:pt>
                  <c:pt idx="161">
                    <c:v>21</c:v>
                  </c:pt>
                  <c:pt idx="169">
                    <c:v>22</c:v>
                  </c:pt>
                  <c:pt idx="177">
                    <c:v>23</c:v>
                  </c:pt>
                  <c:pt idx="185">
                    <c:v>24</c:v>
                  </c:pt>
                  <c:pt idx="193">
                    <c:v>25</c:v>
                  </c:pt>
                  <c:pt idx="201">
                    <c:v>26</c:v>
                  </c:pt>
                  <c:pt idx="209">
                    <c:v>27</c:v>
                  </c:pt>
                  <c:pt idx="217">
                    <c:v>28</c:v>
                  </c:pt>
                  <c:pt idx="225">
                    <c:v>29</c:v>
                  </c:pt>
                  <c:pt idx="233">
                    <c:v>30</c:v>
                  </c:pt>
                  <c:pt idx="241">
                    <c:v>31</c:v>
                  </c:pt>
                </c:lvl>
              </c:multiLvlStrCache>
            </c:multiLvlStrRef>
          </c:cat>
          <c:val>
            <c:numRef>
              <c:f>'P &amp; T(1) '!$W$10:$W$257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B-4062-A5EA-79B65A6B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402112"/>
        <c:axId val="145403904"/>
      </c:lineChart>
      <c:catAx>
        <c:axId val="14539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247813411078716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400192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540019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824082784571959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393920"/>
        <c:crosses val="autoZero"/>
        <c:crossBetween val="between"/>
      </c:valAx>
      <c:catAx>
        <c:axId val="145402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403904"/>
        <c:crosses val="autoZero"/>
        <c:auto val="0"/>
        <c:lblAlgn val="ctr"/>
        <c:lblOffset val="100"/>
        <c:noMultiLvlLbl val="0"/>
      </c:catAx>
      <c:valAx>
        <c:axId val="145403904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5402112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Hµ TÜnh
</a:t>
            </a:r>
          </a:p>
        </c:rich>
      </c:tx>
      <c:layout>
        <c:manualLayout>
          <c:xMode val="edge"/>
          <c:yMode val="edge"/>
          <c:x val="0.36970837253057393"/>
          <c:y val="4.3731778425655968E-2"/>
        </c:manualLayout>
      </c:layout>
      <c:overlay val="0"/>
      <c:spPr>
        <a:noFill/>
        <a:ln w="25400"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6.0206961429915343E-2"/>
          <c:y val="0.10495626822157431"/>
          <c:w val="0.90216368767638755"/>
          <c:h val="0.77988338192419826"/>
        </c:manualLayout>
      </c:layout>
      <c:lineChart>
        <c:grouping val="standard"/>
        <c:varyColors val="0"/>
        <c:ser>
          <c:idx val="0"/>
          <c:order val="0"/>
          <c:tx>
            <c:v>dP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'!$S$10:$S$258</c:f>
              <c:numCache>
                <c:formatCode>General</c:formatCode>
                <c:ptCount val="2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F-4D6E-83D9-3FDB00689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49312"/>
        <c:axId val="146763776"/>
      </c:lineChart>
      <c:lineChart>
        <c:grouping val="standard"/>
        <c:varyColors val="0"/>
        <c:ser>
          <c:idx val="1"/>
          <c:order val="1"/>
          <c:tx>
            <c:v>dT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multiLvlStrRef>
              <c:f>'P &amp; T(1) '!$A$3:$B$257</c:f>
              <c:multiLvlStrCache>
                <c:ptCount val="255"/>
                <c:lvl>
                  <c:pt idx="0">
                    <c:v>1</c:v>
                  </c:pt>
                  <c:pt idx="1">
                    <c:v>4</c:v>
                  </c:pt>
                  <c:pt idx="2">
                    <c:v>7</c:v>
                  </c:pt>
                  <c:pt idx="3">
                    <c:v>10</c:v>
                  </c:pt>
                  <c:pt idx="4">
                    <c:v>13</c:v>
                  </c:pt>
                  <c:pt idx="5">
                    <c:v>16</c:v>
                  </c:pt>
                  <c:pt idx="6">
                    <c:v>19</c:v>
                  </c:pt>
                  <c:pt idx="7">
                    <c:v>22</c:v>
                  </c:pt>
                  <c:pt idx="8">
                    <c:v>1</c:v>
                  </c:pt>
                  <c:pt idx="9">
                    <c:v>4</c:v>
                  </c:pt>
                  <c:pt idx="10">
                    <c:v>7</c:v>
                  </c:pt>
                  <c:pt idx="11">
                    <c:v>10</c:v>
                  </c:pt>
                  <c:pt idx="12">
                    <c:v>13</c:v>
                  </c:pt>
                  <c:pt idx="13">
                    <c:v>16</c:v>
                  </c:pt>
                  <c:pt idx="14">
                    <c:v>19</c:v>
                  </c:pt>
                  <c:pt idx="15">
                    <c:v>22</c:v>
                  </c:pt>
                  <c:pt idx="16">
                    <c:v>1</c:v>
                  </c:pt>
                  <c:pt idx="17">
                    <c:v>4</c:v>
                  </c:pt>
                  <c:pt idx="18">
                    <c:v>7</c:v>
                  </c:pt>
                  <c:pt idx="19">
                    <c:v>10</c:v>
                  </c:pt>
                  <c:pt idx="20">
                    <c:v>13</c:v>
                  </c:pt>
                  <c:pt idx="21">
                    <c:v>16</c:v>
                  </c:pt>
                  <c:pt idx="22">
                    <c:v>19</c:v>
                  </c:pt>
                  <c:pt idx="23">
                    <c:v>22</c:v>
                  </c:pt>
                  <c:pt idx="24">
                    <c:v>1</c:v>
                  </c:pt>
                  <c:pt idx="25">
                    <c:v>4</c:v>
                  </c:pt>
                  <c:pt idx="26">
                    <c:v>7</c:v>
                  </c:pt>
                  <c:pt idx="27">
                    <c:v>10</c:v>
                  </c:pt>
                  <c:pt idx="28">
                    <c:v>13</c:v>
                  </c:pt>
                  <c:pt idx="29">
                    <c:v>16</c:v>
                  </c:pt>
                  <c:pt idx="30">
                    <c:v>19</c:v>
                  </c:pt>
                  <c:pt idx="31">
                    <c:v>22</c:v>
                  </c:pt>
                  <c:pt idx="32">
                    <c:v>1</c:v>
                  </c:pt>
                  <c:pt idx="33">
                    <c:v>4</c:v>
                  </c:pt>
                  <c:pt idx="34">
                    <c:v>7</c:v>
                  </c:pt>
                  <c:pt idx="35">
                    <c:v>10</c:v>
                  </c:pt>
                  <c:pt idx="36">
                    <c:v>13</c:v>
                  </c:pt>
                  <c:pt idx="37">
                    <c:v>16</c:v>
                  </c:pt>
                  <c:pt idx="38">
                    <c:v>19</c:v>
                  </c:pt>
                  <c:pt idx="39">
                    <c:v>22</c:v>
                  </c:pt>
                  <c:pt idx="40">
                    <c:v>1</c:v>
                  </c:pt>
                  <c:pt idx="41">
                    <c:v>4</c:v>
                  </c:pt>
                  <c:pt idx="42">
                    <c:v>7</c:v>
                  </c:pt>
                  <c:pt idx="43">
                    <c:v>10</c:v>
                  </c:pt>
                  <c:pt idx="44">
                    <c:v>13</c:v>
                  </c:pt>
                  <c:pt idx="45">
                    <c:v>16</c:v>
                  </c:pt>
                  <c:pt idx="46">
                    <c:v>19</c:v>
                  </c:pt>
                  <c:pt idx="47">
                    <c:v>22</c:v>
                  </c:pt>
                  <c:pt idx="48">
                    <c:v>1</c:v>
                  </c:pt>
                  <c:pt idx="49">
                    <c:v>4</c:v>
                  </c:pt>
                  <c:pt idx="50">
                    <c:v>7</c:v>
                  </c:pt>
                  <c:pt idx="51">
                    <c:v>10</c:v>
                  </c:pt>
                  <c:pt idx="52">
                    <c:v>13</c:v>
                  </c:pt>
                  <c:pt idx="53">
                    <c:v>16</c:v>
                  </c:pt>
                  <c:pt idx="54">
                    <c:v>19</c:v>
                  </c:pt>
                  <c:pt idx="55">
                    <c:v>22</c:v>
                  </c:pt>
                  <c:pt idx="56">
                    <c:v>1</c:v>
                  </c:pt>
                  <c:pt idx="57">
                    <c:v>4</c:v>
                  </c:pt>
                  <c:pt idx="58">
                    <c:v>7</c:v>
                  </c:pt>
                  <c:pt idx="59">
                    <c:v>10</c:v>
                  </c:pt>
                  <c:pt idx="60">
                    <c:v>13</c:v>
                  </c:pt>
                  <c:pt idx="61">
                    <c:v>16</c:v>
                  </c:pt>
                  <c:pt idx="62">
                    <c:v>19</c:v>
                  </c:pt>
                  <c:pt idx="63">
                    <c:v>22</c:v>
                  </c:pt>
                  <c:pt idx="64">
                    <c:v>1</c:v>
                  </c:pt>
                  <c:pt idx="65">
                    <c:v>4</c:v>
                  </c:pt>
                  <c:pt idx="66">
                    <c:v>7</c:v>
                  </c:pt>
                  <c:pt idx="67">
                    <c:v>10</c:v>
                  </c:pt>
                  <c:pt idx="68">
                    <c:v>13</c:v>
                  </c:pt>
                  <c:pt idx="69">
                    <c:v>16</c:v>
                  </c:pt>
                  <c:pt idx="70">
                    <c:v>19</c:v>
                  </c:pt>
                  <c:pt idx="71">
                    <c:v>22</c:v>
                  </c:pt>
                  <c:pt idx="72">
                    <c:v>1</c:v>
                  </c:pt>
                  <c:pt idx="73">
                    <c:v>4</c:v>
                  </c:pt>
                  <c:pt idx="74">
                    <c:v>7</c:v>
                  </c:pt>
                  <c:pt idx="75">
                    <c:v>10</c:v>
                  </c:pt>
                  <c:pt idx="76">
                    <c:v>13</c:v>
                  </c:pt>
                  <c:pt idx="77">
                    <c:v>16</c:v>
                  </c:pt>
                  <c:pt idx="78">
                    <c:v>19</c:v>
                  </c:pt>
                  <c:pt idx="79">
                    <c:v>22</c:v>
                  </c:pt>
                  <c:pt idx="80">
                    <c:v>1</c:v>
                  </c:pt>
                  <c:pt idx="81">
                    <c:v>4</c:v>
                  </c:pt>
                  <c:pt idx="82">
                    <c:v>7</c:v>
                  </c:pt>
                  <c:pt idx="83">
                    <c:v>10</c:v>
                  </c:pt>
                  <c:pt idx="84">
                    <c:v>13</c:v>
                  </c:pt>
                  <c:pt idx="85">
                    <c:v>16</c:v>
                  </c:pt>
                  <c:pt idx="86">
                    <c:v>19</c:v>
                  </c:pt>
                  <c:pt idx="87">
                    <c:v>22</c:v>
                  </c:pt>
                  <c:pt idx="88">
                    <c:v>1</c:v>
                  </c:pt>
                  <c:pt idx="89">
                    <c:v>4</c:v>
                  </c:pt>
                  <c:pt idx="90">
                    <c:v>7</c:v>
                  </c:pt>
                  <c:pt idx="91">
                    <c:v>10</c:v>
                  </c:pt>
                  <c:pt idx="92">
                    <c:v>13</c:v>
                  </c:pt>
                  <c:pt idx="93">
                    <c:v>16</c:v>
                  </c:pt>
                  <c:pt idx="94">
                    <c:v>19</c:v>
                  </c:pt>
                  <c:pt idx="95">
                    <c:v>22</c:v>
                  </c:pt>
                  <c:pt idx="96">
                    <c:v>1</c:v>
                  </c:pt>
                  <c:pt idx="97">
                    <c:v>4</c:v>
                  </c:pt>
                  <c:pt idx="98">
                    <c:v>7</c:v>
                  </c:pt>
                  <c:pt idx="99">
                    <c:v>10</c:v>
                  </c:pt>
                  <c:pt idx="100">
                    <c:v>13</c:v>
                  </c:pt>
                  <c:pt idx="101">
                    <c:v>16</c:v>
                  </c:pt>
                  <c:pt idx="102">
                    <c:v>19</c:v>
                  </c:pt>
                  <c:pt idx="103">
                    <c:v>22</c:v>
                  </c:pt>
                  <c:pt idx="104">
                    <c:v>1</c:v>
                  </c:pt>
                  <c:pt idx="105">
                    <c:v>4</c:v>
                  </c:pt>
                  <c:pt idx="106">
                    <c:v>7</c:v>
                  </c:pt>
                  <c:pt idx="107">
                    <c:v>10</c:v>
                  </c:pt>
                  <c:pt idx="108">
                    <c:v>13</c:v>
                  </c:pt>
                  <c:pt idx="109">
                    <c:v>16</c:v>
                  </c:pt>
                  <c:pt idx="110">
                    <c:v>19</c:v>
                  </c:pt>
                  <c:pt idx="111">
                    <c:v>22</c:v>
                  </c:pt>
                  <c:pt idx="112">
                    <c:v>1</c:v>
                  </c:pt>
                  <c:pt idx="113">
                    <c:v>4</c:v>
                  </c:pt>
                  <c:pt idx="114">
                    <c:v>7</c:v>
                  </c:pt>
                  <c:pt idx="115">
                    <c:v>10</c:v>
                  </c:pt>
                  <c:pt idx="116">
                    <c:v>13</c:v>
                  </c:pt>
                  <c:pt idx="117">
                    <c:v>16</c:v>
                  </c:pt>
                  <c:pt idx="118">
                    <c:v>19</c:v>
                  </c:pt>
                  <c:pt idx="119">
                    <c:v>22</c:v>
                  </c:pt>
                  <c:pt idx="120">
                    <c:v>1</c:v>
                  </c:pt>
                  <c:pt idx="121">
                    <c:v>4</c:v>
                  </c:pt>
                  <c:pt idx="122">
                    <c:v>7</c:v>
                  </c:pt>
                  <c:pt idx="123">
                    <c:v>10</c:v>
                  </c:pt>
                  <c:pt idx="124">
                    <c:v>13</c:v>
                  </c:pt>
                  <c:pt idx="125">
                    <c:v>16</c:v>
                  </c:pt>
                  <c:pt idx="126">
                    <c:v>19</c:v>
                  </c:pt>
                  <c:pt idx="127">
                    <c:v>22</c:v>
                  </c:pt>
                  <c:pt idx="128">
                    <c:v>1</c:v>
                  </c:pt>
                  <c:pt idx="129">
                    <c:v>4</c:v>
                  </c:pt>
                  <c:pt idx="130">
                    <c:v>7</c:v>
                  </c:pt>
                  <c:pt idx="131">
                    <c:v>10</c:v>
                  </c:pt>
                  <c:pt idx="132">
                    <c:v>13</c:v>
                  </c:pt>
                  <c:pt idx="133">
                    <c:v>16</c:v>
                  </c:pt>
                  <c:pt idx="134">
                    <c:v>19</c:v>
                  </c:pt>
                  <c:pt idx="135">
                    <c:v>22</c:v>
                  </c:pt>
                  <c:pt idx="136">
                    <c:v>1</c:v>
                  </c:pt>
                  <c:pt idx="137">
                    <c:v>4</c:v>
                  </c:pt>
                  <c:pt idx="138">
                    <c:v>7</c:v>
                  </c:pt>
                  <c:pt idx="139">
                    <c:v>10</c:v>
                  </c:pt>
                  <c:pt idx="140">
                    <c:v>13</c:v>
                  </c:pt>
                  <c:pt idx="141">
                    <c:v>16</c:v>
                  </c:pt>
                  <c:pt idx="142">
                    <c:v>19</c:v>
                  </c:pt>
                  <c:pt idx="143">
                    <c:v>22</c:v>
                  </c:pt>
                  <c:pt idx="144">
                    <c:v>1</c:v>
                  </c:pt>
                  <c:pt idx="145">
                    <c:v>4</c:v>
                  </c:pt>
                  <c:pt idx="146">
                    <c:v>7</c:v>
                  </c:pt>
                  <c:pt idx="147">
                    <c:v>10</c:v>
                  </c:pt>
                  <c:pt idx="148">
                    <c:v>13</c:v>
                  </c:pt>
                  <c:pt idx="149">
                    <c:v>16</c:v>
                  </c:pt>
                  <c:pt idx="150">
                    <c:v>19</c:v>
                  </c:pt>
                  <c:pt idx="151">
                    <c:v>22</c:v>
                  </c:pt>
                  <c:pt idx="152">
                    <c:v>1</c:v>
                  </c:pt>
                  <c:pt idx="153">
                    <c:v>4</c:v>
                  </c:pt>
                  <c:pt idx="154">
                    <c:v>7</c:v>
                  </c:pt>
                  <c:pt idx="155">
                    <c:v>10</c:v>
                  </c:pt>
                  <c:pt idx="156">
                    <c:v>13</c:v>
                  </c:pt>
                  <c:pt idx="157">
                    <c:v>16</c:v>
                  </c:pt>
                  <c:pt idx="158">
                    <c:v>19</c:v>
                  </c:pt>
                  <c:pt idx="159">
                    <c:v>22</c:v>
                  </c:pt>
                  <c:pt idx="160">
                    <c:v>1</c:v>
                  </c:pt>
                  <c:pt idx="161">
                    <c:v>4</c:v>
                  </c:pt>
                  <c:pt idx="162">
                    <c:v>7</c:v>
                  </c:pt>
                  <c:pt idx="163">
                    <c:v>10</c:v>
                  </c:pt>
                  <c:pt idx="164">
                    <c:v>13</c:v>
                  </c:pt>
                  <c:pt idx="165">
                    <c:v>16</c:v>
                  </c:pt>
                  <c:pt idx="166">
                    <c:v>19</c:v>
                  </c:pt>
                  <c:pt idx="167">
                    <c:v>22</c:v>
                  </c:pt>
                  <c:pt idx="168">
                    <c:v>1</c:v>
                  </c:pt>
                  <c:pt idx="169">
                    <c:v>4</c:v>
                  </c:pt>
                  <c:pt idx="170">
                    <c:v>7</c:v>
                  </c:pt>
                  <c:pt idx="171">
                    <c:v>10</c:v>
                  </c:pt>
                  <c:pt idx="172">
                    <c:v>13</c:v>
                  </c:pt>
                  <c:pt idx="173">
                    <c:v>16</c:v>
                  </c:pt>
                  <c:pt idx="174">
                    <c:v>19</c:v>
                  </c:pt>
                  <c:pt idx="175">
                    <c:v>22</c:v>
                  </c:pt>
                  <c:pt idx="176">
                    <c:v>1</c:v>
                  </c:pt>
                  <c:pt idx="177">
                    <c:v>4</c:v>
                  </c:pt>
                  <c:pt idx="178">
                    <c:v>7</c:v>
                  </c:pt>
                  <c:pt idx="179">
                    <c:v>10</c:v>
                  </c:pt>
                  <c:pt idx="180">
                    <c:v>13</c:v>
                  </c:pt>
                  <c:pt idx="181">
                    <c:v>16</c:v>
                  </c:pt>
                  <c:pt idx="182">
                    <c:v>19</c:v>
                  </c:pt>
                  <c:pt idx="183">
                    <c:v>22</c:v>
                  </c:pt>
                  <c:pt idx="184">
                    <c:v>1</c:v>
                  </c:pt>
                  <c:pt idx="185">
                    <c:v>4</c:v>
                  </c:pt>
                  <c:pt idx="186">
                    <c:v>7</c:v>
                  </c:pt>
                  <c:pt idx="187">
                    <c:v>10</c:v>
                  </c:pt>
                  <c:pt idx="188">
                    <c:v>13</c:v>
                  </c:pt>
                  <c:pt idx="189">
                    <c:v>16</c:v>
                  </c:pt>
                  <c:pt idx="190">
                    <c:v>19</c:v>
                  </c:pt>
                  <c:pt idx="191">
                    <c:v>22</c:v>
                  </c:pt>
                  <c:pt idx="192">
                    <c:v>1</c:v>
                  </c:pt>
                  <c:pt idx="193">
                    <c:v>4</c:v>
                  </c:pt>
                  <c:pt idx="194">
                    <c:v>7</c:v>
                  </c:pt>
                  <c:pt idx="195">
                    <c:v>10</c:v>
                  </c:pt>
                  <c:pt idx="196">
                    <c:v>13</c:v>
                  </c:pt>
                  <c:pt idx="197">
                    <c:v>16</c:v>
                  </c:pt>
                  <c:pt idx="198">
                    <c:v>19</c:v>
                  </c:pt>
                  <c:pt idx="199">
                    <c:v>22</c:v>
                  </c:pt>
                  <c:pt idx="200">
                    <c:v>1</c:v>
                  </c:pt>
                  <c:pt idx="201">
                    <c:v>4</c:v>
                  </c:pt>
                  <c:pt idx="202">
                    <c:v>7</c:v>
                  </c:pt>
                  <c:pt idx="203">
                    <c:v>10</c:v>
                  </c:pt>
                  <c:pt idx="204">
                    <c:v>13</c:v>
                  </c:pt>
                  <c:pt idx="205">
                    <c:v>16</c:v>
                  </c:pt>
                  <c:pt idx="206">
                    <c:v>19</c:v>
                  </c:pt>
                  <c:pt idx="207">
                    <c:v>22</c:v>
                  </c:pt>
                  <c:pt idx="208">
                    <c:v>1</c:v>
                  </c:pt>
                  <c:pt idx="209">
                    <c:v>4</c:v>
                  </c:pt>
                  <c:pt idx="210">
                    <c:v>7</c:v>
                  </c:pt>
                  <c:pt idx="211">
                    <c:v>10</c:v>
                  </c:pt>
                  <c:pt idx="212">
                    <c:v>13</c:v>
                  </c:pt>
                  <c:pt idx="213">
                    <c:v>16</c:v>
                  </c:pt>
                  <c:pt idx="214">
                    <c:v>19</c:v>
                  </c:pt>
                  <c:pt idx="215">
                    <c:v>22</c:v>
                  </c:pt>
                  <c:pt idx="216">
                    <c:v>1</c:v>
                  </c:pt>
                  <c:pt idx="217">
                    <c:v>4</c:v>
                  </c:pt>
                  <c:pt idx="218">
                    <c:v>7</c:v>
                  </c:pt>
                  <c:pt idx="219">
                    <c:v>10</c:v>
                  </c:pt>
                  <c:pt idx="220">
                    <c:v>13</c:v>
                  </c:pt>
                  <c:pt idx="221">
                    <c:v>16</c:v>
                  </c:pt>
                  <c:pt idx="222">
                    <c:v>19</c:v>
                  </c:pt>
                  <c:pt idx="223">
                    <c:v>22</c:v>
                  </c:pt>
                  <c:pt idx="224">
                    <c:v>1</c:v>
                  </c:pt>
                  <c:pt idx="225">
                    <c:v>4</c:v>
                  </c:pt>
                  <c:pt idx="226">
                    <c:v>7</c:v>
                  </c:pt>
                  <c:pt idx="227">
                    <c:v>10</c:v>
                  </c:pt>
                  <c:pt idx="228">
                    <c:v>13</c:v>
                  </c:pt>
                  <c:pt idx="229">
                    <c:v>16</c:v>
                  </c:pt>
                  <c:pt idx="230">
                    <c:v>19</c:v>
                  </c:pt>
                  <c:pt idx="231">
                    <c:v>22</c:v>
                  </c:pt>
                  <c:pt idx="232">
                    <c:v>1</c:v>
                  </c:pt>
                  <c:pt idx="233">
                    <c:v>4</c:v>
                  </c:pt>
                  <c:pt idx="234">
                    <c:v>7</c:v>
                  </c:pt>
                  <c:pt idx="235">
                    <c:v>10</c:v>
                  </c:pt>
                  <c:pt idx="236">
                    <c:v>13</c:v>
                  </c:pt>
                  <c:pt idx="237">
                    <c:v>16</c:v>
                  </c:pt>
                  <c:pt idx="238">
                    <c:v>19</c:v>
                  </c:pt>
                  <c:pt idx="239">
                    <c:v>22</c:v>
                  </c:pt>
                  <c:pt idx="240">
                    <c:v>1</c:v>
                  </c:pt>
                  <c:pt idx="241">
                    <c:v>4</c:v>
                  </c:pt>
                  <c:pt idx="242">
                    <c:v>7</c:v>
                  </c:pt>
                  <c:pt idx="243">
                    <c:v>10</c:v>
                  </c:pt>
                  <c:pt idx="244">
                    <c:v>13</c:v>
                  </c:pt>
                  <c:pt idx="245">
                    <c:v>16</c:v>
                  </c:pt>
                  <c:pt idx="246">
                    <c:v>19</c:v>
                  </c:pt>
                  <c:pt idx="247">
                    <c:v>22</c:v>
                  </c:pt>
                  <c:pt idx="248">
                    <c:v>1</c:v>
                  </c:pt>
                  <c:pt idx="249">
                    <c:v>4</c:v>
                  </c:pt>
                  <c:pt idx="250">
                    <c:v>7</c:v>
                  </c:pt>
                  <c:pt idx="251">
                    <c:v>10</c:v>
                  </c:pt>
                  <c:pt idx="252">
                    <c:v>13</c:v>
                  </c:pt>
                  <c:pt idx="253">
                    <c:v>16</c:v>
                  </c:pt>
                  <c:pt idx="254">
                    <c:v>19</c:v>
                  </c:pt>
                </c:lvl>
                <c:lvl>
                  <c:pt idx="0">
                    <c:v>31</c:v>
                  </c:pt>
                  <c:pt idx="8">
                    <c:v>1</c:v>
                  </c:pt>
                  <c:pt idx="16">
                    <c:v>2</c:v>
                  </c:pt>
                  <c:pt idx="24">
                    <c:v>3</c:v>
                  </c:pt>
                  <c:pt idx="32">
                    <c:v>4</c:v>
                  </c:pt>
                  <c:pt idx="40">
                    <c:v>5</c:v>
                  </c:pt>
                  <c:pt idx="48">
                    <c:v>6</c:v>
                  </c:pt>
                  <c:pt idx="56">
                    <c:v>7</c:v>
                  </c:pt>
                  <c:pt idx="64">
                    <c:v>8</c:v>
                  </c:pt>
                  <c:pt idx="72">
                    <c:v>9</c:v>
                  </c:pt>
                  <c:pt idx="80">
                    <c:v>10</c:v>
                  </c:pt>
                  <c:pt idx="88">
                    <c:v>11</c:v>
                  </c:pt>
                  <c:pt idx="96">
                    <c:v>12</c:v>
                  </c:pt>
                  <c:pt idx="104">
                    <c:v>13</c:v>
                  </c:pt>
                  <c:pt idx="112">
                    <c:v>14</c:v>
                  </c:pt>
                  <c:pt idx="120">
                    <c:v>15</c:v>
                  </c:pt>
                  <c:pt idx="128">
                    <c:v>16</c:v>
                  </c:pt>
                  <c:pt idx="136">
                    <c:v>17</c:v>
                  </c:pt>
                  <c:pt idx="144">
                    <c:v>18</c:v>
                  </c:pt>
                  <c:pt idx="152">
                    <c:v>19</c:v>
                  </c:pt>
                  <c:pt idx="160">
                    <c:v>20</c:v>
                  </c:pt>
                  <c:pt idx="168">
                    <c:v>21</c:v>
                  </c:pt>
                  <c:pt idx="176">
                    <c:v>22</c:v>
                  </c:pt>
                  <c:pt idx="184">
                    <c:v>23</c:v>
                  </c:pt>
                  <c:pt idx="192">
                    <c:v>24</c:v>
                  </c:pt>
                  <c:pt idx="200">
                    <c:v>25</c:v>
                  </c:pt>
                  <c:pt idx="208">
                    <c:v>26</c:v>
                  </c:pt>
                  <c:pt idx="216">
                    <c:v>27</c:v>
                  </c:pt>
                  <c:pt idx="224">
                    <c:v>28</c:v>
                  </c:pt>
                  <c:pt idx="232">
                    <c:v>29</c:v>
                  </c:pt>
                  <c:pt idx="240">
                    <c:v>30</c:v>
                  </c:pt>
                  <c:pt idx="248">
                    <c:v>31</c:v>
                  </c:pt>
                </c:lvl>
              </c:multiLvlStrCache>
            </c:multiLvlStrRef>
          </c:cat>
          <c:val>
            <c:numRef>
              <c:f>'P &amp; T(1) '!$AD$10:$AD$257</c:f>
              <c:numCache>
                <c:formatCode>General</c:formatCode>
                <c:ptCount val="2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F-4D6E-83D9-3FDB00689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65696"/>
        <c:axId val="146767232"/>
      </c:lineChart>
      <c:catAx>
        <c:axId val="14674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c:rich>
          </c:tx>
          <c:layout>
            <c:manualLayout>
              <c:xMode val="edge"/>
              <c:yMode val="edge"/>
              <c:x val="4.8918156161806212E-2"/>
              <c:y val="5.1020408163265307E-2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63776"/>
        <c:crosses val="autoZero"/>
        <c:auto val="0"/>
        <c:lblAlgn val="ctr"/>
        <c:lblOffset val="100"/>
        <c:tickLblSkip val="5"/>
        <c:tickMarkSkip val="1"/>
        <c:noMultiLvlLbl val="0"/>
      </c:catAx>
      <c:valAx>
        <c:axId val="146763776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c:rich>
          </c:tx>
          <c:layout>
            <c:manualLayout>
              <c:xMode val="edge"/>
              <c:yMode val="edge"/>
              <c:x val="0.48635936030103483"/>
              <c:y val="0.96647230320699706"/>
            </c:manualLayout>
          </c:layout>
          <c:overlay val="0"/>
          <c:spPr>
            <a:noFill/>
            <a:ln w="25400">
              <a:noFill/>
              <a:prstDash val="solid"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49312"/>
        <c:crosses val="autoZero"/>
        <c:crossBetween val="between"/>
      </c:valAx>
      <c:catAx>
        <c:axId val="146765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767232"/>
        <c:crosses val="autoZero"/>
        <c:auto val="0"/>
        <c:lblAlgn val="ctr"/>
        <c:lblOffset val="100"/>
        <c:noMultiLvlLbl val="0"/>
      </c:catAx>
      <c:valAx>
        <c:axId val="146767232"/>
        <c:scaling>
          <c:orientation val="minMax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FF0000"/>
            </a:solidFill>
            <a:prstDash val="solid"/>
          </a:ln>
        </c:spPr>
        <c: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endParaRPr lang="en-US"/>
          </a:p>
        </c:txPr>
        <c:crossAx val="146765696"/>
        <c:crosses val="max"/>
        <c:crossBetween val="between"/>
      </c:valAx>
    </c:plotArea>
    <c:plotVisOnly val="1"/>
    <c:dispBlanksAs val="gap"/>
    <c:showDLblsOverMax val="0"/>
  </c:chart>
  <c:spPr>
    <a:noFill/>
    <a:ln w="9525">
      <a:noFill/>
      <a:prstDash val="solid"/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400-000000000000}">
  <sheetPr/>
  <sheetViews>
    <sheetView zoomScale="130" workbookViewId="0" zoomToFit="1"/>
  </sheetViews>
  <pageMargins left="0.75" right="0.75" top="1" bottom="1" header="0.5" footer="0.5"/>
  <pageSetup paperSize="9" orientation="landscape" horizontalDpi="300" verticalDpi="30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500-000000000000}">
  <sheetPr/>
  <sheetViews>
    <sheetView workbookViewId="0" zoomToFit="1"/>
  </sheetViews>
  <pageMargins left="0.25" right="0.25" top="0.5" bottom="0.5" header="0" footer="0"/>
  <pageSetup paperSize="9" orientation="landscap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600-000000000000}">
  <sheetPr/>
  <sheetViews>
    <sheetView workbookViewId="0" zoomToFit="1"/>
  </sheetViews>
  <pageMargins left="0.25" right="0.25" top="0.5" bottom="0.5" header="0" footer="0"/>
  <pageSetup paperSize="9" orientation="landscap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4700-000000000000}">
  <sheetPr/>
  <sheetViews>
    <sheetView zoomScale="112" workbookViewId="0" zoomToFit="1"/>
  </sheetViews>
  <pageMargins left="0.25" right="0.25" top="0.5" bottom="0.5" header="0" footer="0"/>
  <pageSetup paperSize="9" orientation="landscape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9942" cy="561242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0" cy="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120312" cy="653142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87"/>
  <sheetViews>
    <sheetView workbookViewId="0">
      <selection activeCell="J8" sqref="J8"/>
    </sheetView>
  </sheetViews>
  <sheetFormatPr defaultRowHeight="11.25"/>
  <cols>
    <col min="1" max="1" width="16" style="431" customWidth="1"/>
    <col min="2" max="14" width="5.83203125" style="431" customWidth="1"/>
  </cols>
  <sheetData>
    <row r="1" spans="1:14" ht="14.25" customHeight="1">
      <c r="A1" s="446" t="s">
        <v>0</v>
      </c>
      <c r="B1" s="447"/>
      <c r="C1" s="447"/>
      <c r="D1" s="447"/>
      <c r="E1" s="447"/>
      <c r="F1" s="447"/>
      <c r="G1" s="447"/>
      <c r="H1" s="447"/>
      <c r="I1" s="447"/>
      <c r="J1" s="447"/>
      <c r="K1" s="447"/>
      <c r="L1" s="447"/>
      <c r="M1" s="447"/>
      <c r="N1" s="447"/>
    </row>
    <row r="2" spans="1:14" ht="12" customHeight="1" thickBot="1">
      <c r="A2" s="448"/>
      <c r="B2" s="448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</row>
    <row r="3" spans="1:14" ht="35.25" customHeight="1" thickTop="1" thickBot="1">
      <c r="A3" s="5" t="s">
        <v>1</v>
      </c>
      <c r="B3" s="6">
        <v>1</v>
      </c>
      <c r="C3" s="7">
        <v>2</v>
      </c>
      <c r="D3" s="7">
        <v>3</v>
      </c>
      <c r="E3" s="7">
        <v>4</v>
      </c>
      <c r="F3" s="7">
        <v>5</v>
      </c>
      <c r="G3" s="7">
        <v>6</v>
      </c>
      <c r="H3" s="7">
        <v>7</v>
      </c>
      <c r="I3" s="7">
        <v>8</v>
      </c>
      <c r="J3" s="7">
        <v>9</v>
      </c>
      <c r="K3" s="7">
        <v>10</v>
      </c>
      <c r="L3" s="8" t="s">
        <v>2</v>
      </c>
      <c r="M3" s="8" t="s">
        <v>3</v>
      </c>
      <c r="N3" s="9" t="s">
        <v>4</v>
      </c>
    </row>
    <row r="4" spans="1:14" ht="12" customHeight="1" thickTop="1">
      <c r="A4" s="3" t="s">
        <v>5</v>
      </c>
      <c r="B4" s="10">
        <v>19.2</v>
      </c>
      <c r="C4" s="10">
        <v>18.600000000000001</v>
      </c>
      <c r="D4" s="10">
        <v>20</v>
      </c>
      <c r="E4" s="10">
        <v>18.8</v>
      </c>
      <c r="F4" s="10">
        <v>16</v>
      </c>
      <c r="G4" s="10">
        <v>14.6</v>
      </c>
      <c r="H4" s="10">
        <v>15</v>
      </c>
      <c r="I4" s="10">
        <v>17.600000000000001</v>
      </c>
      <c r="J4" s="10">
        <v>18.3</v>
      </c>
      <c r="K4" s="10">
        <v>18.399999999999999</v>
      </c>
      <c r="N4" s="1"/>
    </row>
    <row r="5" spans="1:14">
      <c r="A5" s="3" t="s">
        <v>6</v>
      </c>
      <c r="B5" s="11">
        <v>14.3</v>
      </c>
      <c r="C5" s="11">
        <v>12.8</v>
      </c>
      <c r="D5" s="11">
        <v>11.9</v>
      </c>
      <c r="E5" s="11">
        <v>8.9</v>
      </c>
      <c r="F5" s="11">
        <v>6.3</v>
      </c>
      <c r="G5" s="11">
        <v>6.6</v>
      </c>
      <c r="H5" s="11">
        <v>9.1</v>
      </c>
      <c r="I5" s="11">
        <v>10.199999999999999</v>
      </c>
      <c r="J5" s="11">
        <v>12.9</v>
      </c>
      <c r="K5" s="11">
        <v>12.4</v>
      </c>
      <c r="N5" s="1"/>
    </row>
    <row r="6" spans="1:14">
      <c r="A6" s="3" t="s">
        <v>7</v>
      </c>
      <c r="B6" s="11">
        <v>21.1</v>
      </c>
      <c r="C6" s="11">
        <v>21.1</v>
      </c>
      <c r="D6" s="11">
        <v>20.9</v>
      </c>
      <c r="E6" s="11">
        <v>19.3</v>
      </c>
      <c r="F6" s="11">
        <v>17.100000000000001</v>
      </c>
      <c r="G6" s="11">
        <v>15.4</v>
      </c>
      <c r="H6" s="11">
        <v>15.2</v>
      </c>
      <c r="I6" s="11">
        <v>17.8</v>
      </c>
      <c r="J6" s="11">
        <v>19</v>
      </c>
      <c r="K6" s="11">
        <v>19.100000000000001</v>
      </c>
      <c r="N6" s="1"/>
    </row>
    <row r="7" spans="1:14">
      <c r="A7" s="3" t="s">
        <v>8</v>
      </c>
      <c r="B7" s="11">
        <v>18</v>
      </c>
      <c r="C7" s="11">
        <v>16.3</v>
      </c>
      <c r="D7" s="11">
        <v>17.3</v>
      </c>
      <c r="E7" s="11">
        <v>14.4</v>
      </c>
      <c r="F7" s="11">
        <v>13.2</v>
      </c>
      <c r="G7" s="11">
        <v>12.7</v>
      </c>
      <c r="H7" s="11">
        <v>13.2</v>
      </c>
      <c r="I7" s="11">
        <v>15.3</v>
      </c>
      <c r="J7" s="11">
        <v>16.100000000000001</v>
      </c>
      <c r="K7" s="11">
        <v>16.8</v>
      </c>
      <c r="N7" s="1"/>
    </row>
    <row r="8" spans="1:14">
      <c r="A8" s="3" t="s">
        <v>9</v>
      </c>
      <c r="B8" s="11">
        <v>19.100000000000001</v>
      </c>
      <c r="C8" s="11">
        <v>19.100000000000001</v>
      </c>
      <c r="D8" s="11">
        <v>19.5</v>
      </c>
      <c r="E8" s="11">
        <v>17.100000000000001</v>
      </c>
      <c r="F8" s="11">
        <v>15.1</v>
      </c>
      <c r="G8" s="11">
        <v>14</v>
      </c>
      <c r="H8" s="11">
        <v>14.4</v>
      </c>
      <c r="I8" s="11">
        <v>16</v>
      </c>
      <c r="J8" s="11">
        <v>17.8</v>
      </c>
      <c r="K8" s="11">
        <v>18.100000000000001</v>
      </c>
      <c r="N8" s="1"/>
    </row>
    <row r="9" spans="1:14">
      <c r="A9" s="3" t="s">
        <v>10</v>
      </c>
      <c r="B9" s="11">
        <v>18.899999999999999</v>
      </c>
      <c r="C9" s="11">
        <v>19.899999999999999</v>
      </c>
      <c r="D9" s="11">
        <v>15.3</v>
      </c>
      <c r="E9" s="11">
        <v>12.3</v>
      </c>
      <c r="F9" s="11">
        <v>13.1</v>
      </c>
      <c r="G9" s="11">
        <v>12.8</v>
      </c>
      <c r="H9" s="11">
        <v>14.1</v>
      </c>
      <c r="I9" s="11">
        <v>15.6</v>
      </c>
      <c r="J9" s="11">
        <v>17.8</v>
      </c>
      <c r="K9" s="11">
        <v>18.600000000000001</v>
      </c>
      <c r="N9" s="1"/>
    </row>
    <row r="10" spans="1:14">
      <c r="A10" s="3" t="s">
        <v>11</v>
      </c>
      <c r="B10" s="11">
        <v>16.899999999999999</v>
      </c>
      <c r="C10" s="11">
        <v>15.5</v>
      </c>
      <c r="D10" s="11">
        <v>10.5</v>
      </c>
      <c r="E10" s="11">
        <v>8.3000000000000007</v>
      </c>
      <c r="F10" s="11">
        <v>9.3000000000000007</v>
      </c>
      <c r="G10" s="11">
        <v>9.3000000000000007</v>
      </c>
      <c r="H10" s="11">
        <v>12.1</v>
      </c>
      <c r="I10" s="11">
        <v>14.2</v>
      </c>
      <c r="J10" s="11">
        <v>16.7</v>
      </c>
      <c r="K10" s="11">
        <v>17.100000000000001</v>
      </c>
      <c r="N10" s="1"/>
    </row>
    <row r="11" spans="1:14">
      <c r="A11" s="3" t="s">
        <v>12</v>
      </c>
      <c r="B11" s="11">
        <v>18.399999999999999</v>
      </c>
      <c r="C11" s="11">
        <v>18</v>
      </c>
      <c r="D11" s="11">
        <v>15.6</v>
      </c>
      <c r="E11" s="11">
        <v>13.4</v>
      </c>
      <c r="F11" s="11">
        <v>12.4</v>
      </c>
      <c r="G11" s="11">
        <v>12.1</v>
      </c>
      <c r="H11" s="11">
        <v>12.8</v>
      </c>
      <c r="I11" s="11">
        <v>15.6</v>
      </c>
      <c r="J11" s="11">
        <v>18</v>
      </c>
      <c r="K11" s="11">
        <v>18.2</v>
      </c>
      <c r="N11" s="1"/>
    </row>
    <row r="12" spans="1:14">
      <c r="A12" s="3" t="s">
        <v>13</v>
      </c>
      <c r="B12" s="11">
        <v>19.3</v>
      </c>
      <c r="C12" s="11">
        <v>18.600000000000001</v>
      </c>
      <c r="D12" s="11">
        <v>16.399999999999999</v>
      </c>
      <c r="E12" s="11">
        <v>13.7</v>
      </c>
      <c r="F12" s="11">
        <v>14.1</v>
      </c>
      <c r="G12" s="11">
        <v>13.2</v>
      </c>
      <c r="H12" s="11">
        <v>15.1</v>
      </c>
      <c r="I12" s="11">
        <v>16</v>
      </c>
      <c r="J12" s="11">
        <v>17.7</v>
      </c>
      <c r="K12" s="11">
        <v>19.7</v>
      </c>
      <c r="N12" s="1"/>
    </row>
    <row r="13" spans="1:14">
      <c r="A13" s="3" t="s">
        <v>14</v>
      </c>
      <c r="B13" s="11">
        <v>20.399999999999999</v>
      </c>
      <c r="C13" s="11">
        <v>19.3</v>
      </c>
      <c r="D13" s="11">
        <v>14.6</v>
      </c>
      <c r="E13" s="11">
        <v>13.6</v>
      </c>
      <c r="F13" s="11">
        <v>15.2</v>
      </c>
      <c r="G13" s="11">
        <v>14.4</v>
      </c>
      <c r="H13" s="11">
        <v>16.3</v>
      </c>
      <c r="I13" s="11">
        <v>17.399999999999999</v>
      </c>
      <c r="J13" s="11">
        <v>18.8</v>
      </c>
      <c r="K13" s="11">
        <v>20.2</v>
      </c>
      <c r="N13" s="1"/>
    </row>
    <row r="14" spans="1:14">
      <c r="A14" s="3" t="s">
        <v>15</v>
      </c>
      <c r="B14" s="11">
        <v>19.100000000000001</v>
      </c>
      <c r="C14" s="11">
        <v>19.899999999999999</v>
      </c>
      <c r="D14" s="11">
        <v>20.100000000000001</v>
      </c>
      <c r="E14" s="11">
        <v>17.899999999999999</v>
      </c>
      <c r="F14" s="11">
        <v>16.100000000000001</v>
      </c>
      <c r="G14" s="11">
        <v>15</v>
      </c>
      <c r="H14" s="11">
        <v>14.9</v>
      </c>
      <c r="I14" s="11">
        <v>17</v>
      </c>
      <c r="J14" s="11">
        <v>18</v>
      </c>
      <c r="K14" s="11">
        <v>18.600000000000001</v>
      </c>
      <c r="N14" s="1"/>
    </row>
    <row r="15" spans="1:14">
      <c r="A15" s="3" t="s">
        <v>16</v>
      </c>
      <c r="B15" s="11">
        <v>10.9</v>
      </c>
      <c r="C15" s="11">
        <v>11.7</v>
      </c>
      <c r="D15" s="11">
        <v>8.1</v>
      </c>
      <c r="E15" s="11">
        <v>5</v>
      </c>
      <c r="F15" s="11">
        <v>6.6</v>
      </c>
      <c r="G15" s="11">
        <v>4.0999999999999996</v>
      </c>
      <c r="H15" s="11">
        <v>8.6999999999999993</v>
      </c>
      <c r="I15" s="11">
        <v>14.3</v>
      </c>
      <c r="J15" s="11">
        <v>14.1</v>
      </c>
      <c r="K15" s="11">
        <v>15</v>
      </c>
      <c r="N15" s="1"/>
    </row>
    <row r="16" spans="1:14">
      <c r="A16" s="3" t="s">
        <v>17</v>
      </c>
      <c r="B16" s="11">
        <v>20.100000000000001</v>
      </c>
      <c r="C16" s="11">
        <v>18.399999999999999</v>
      </c>
      <c r="D16" s="11">
        <v>16.100000000000001</v>
      </c>
      <c r="E16" s="11">
        <v>14.9</v>
      </c>
      <c r="F16" s="11">
        <v>15</v>
      </c>
      <c r="G16" s="11">
        <v>14.1</v>
      </c>
      <c r="H16" s="11">
        <v>14.6</v>
      </c>
      <c r="I16" s="11">
        <v>17</v>
      </c>
      <c r="J16" s="11">
        <v>17.8</v>
      </c>
      <c r="K16" s="11">
        <v>20.8</v>
      </c>
      <c r="N16" s="1"/>
    </row>
    <row r="17" spans="1:14">
      <c r="A17" s="3" t="s">
        <v>18</v>
      </c>
      <c r="B17" s="11">
        <v>15.9</v>
      </c>
      <c r="C17" s="11">
        <v>15.7</v>
      </c>
      <c r="D17" s="11">
        <v>11.8</v>
      </c>
      <c r="E17" s="11">
        <v>9.5</v>
      </c>
      <c r="F17" s="11">
        <v>9.4</v>
      </c>
      <c r="G17" s="11">
        <v>9.1</v>
      </c>
      <c r="H17" s="11">
        <v>9.6999999999999993</v>
      </c>
      <c r="I17" s="11">
        <v>10.3</v>
      </c>
      <c r="J17" s="11">
        <v>12.2</v>
      </c>
      <c r="K17" s="11">
        <v>15.1</v>
      </c>
      <c r="N17" s="1"/>
    </row>
    <row r="18" spans="1:14">
      <c r="A18" s="3" t="s">
        <v>19</v>
      </c>
      <c r="B18" s="11">
        <v>18.399999999999999</v>
      </c>
      <c r="C18" s="11">
        <v>16.5</v>
      </c>
      <c r="D18" s="11">
        <v>13.7</v>
      </c>
      <c r="E18" s="11">
        <v>14.7</v>
      </c>
      <c r="F18" s="11">
        <v>15.1</v>
      </c>
      <c r="G18" s="11">
        <v>14.7</v>
      </c>
      <c r="H18" s="11">
        <v>16.3</v>
      </c>
      <c r="I18" s="11">
        <v>17.100000000000001</v>
      </c>
      <c r="J18" s="11">
        <v>18.8</v>
      </c>
      <c r="K18" s="11">
        <v>21.3</v>
      </c>
      <c r="N18" s="1"/>
    </row>
    <row r="19" spans="1:14">
      <c r="A19" s="3" t="s">
        <v>20</v>
      </c>
      <c r="B19" s="11">
        <v>18.5</v>
      </c>
      <c r="C19" s="11">
        <v>18.100000000000001</v>
      </c>
      <c r="D19" s="11">
        <v>15.7</v>
      </c>
      <c r="E19" s="11">
        <v>16</v>
      </c>
      <c r="F19" s="11">
        <v>14.8</v>
      </c>
      <c r="G19" s="11">
        <v>13.8</v>
      </c>
      <c r="H19" s="11">
        <v>14.2</v>
      </c>
      <c r="I19" s="11">
        <v>15.7</v>
      </c>
      <c r="J19" s="11">
        <v>18.3</v>
      </c>
      <c r="K19" s="11">
        <v>20.5</v>
      </c>
      <c r="N19" s="1"/>
    </row>
    <row r="20" spans="1:14">
      <c r="A20" s="3" t="s">
        <v>21</v>
      </c>
      <c r="B20" s="11">
        <v>18.8</v>
      </c>
      <c r="C20" s="11">
        <v>16.899999999999999</v>
      </c>
      <c r="D20" s="11">
        <v>14.6</v>
      </c>
      <c r="E20" s="11">
        <v>15.6</v>
      </c>
      <c r="F20" s="11">
        <v>15.9</v>
      </c>
      <c r="G20" s="11">
        <v>15.4</v>
      </c>
      <c r="H20" s="11">
        <v>16.7</v>
      </c>
      <c r="I20" s="11">
        <v>17.899999999999999</v>
      </c>
      <c r="J20" s="11">
        <v>20.399999999999999</v>
      </c>
      <c r="K20" s="11">
        <v>22.9</v>
      </c>
      <c r="N20" s="1"/>
    </row>
    <row r="21" spans="1:14">
      <c r="A21" s="3" t="s">
        <v>22</v>
      </c>
      <c r="B21" s="11">
        <v>19.399999999999999</v>
      </c>
      <c r="C21" s="11">
        <v>15</v>
      </c>
      <c r="D21" s="11">
        <v>13.3</v>
      </c>
      <c r="E21" s="11">
        <v>14.8</v>
      </c>
      <c r="F21" s="11">
        <v>14.6</v>
      </c>
      <c r="G21" s="11">
        <v>13.4</v>
      </c>
      <c r="H21" s="11">
        <v>15.2</v>
      </c>
      <c r="I21" s="11">
        <v>16.600000000000001</v>
      </c>
      <c r="J21" s="11">
        <v>19.600000000000001</v>
      </c>
      <c r="K21" s="11">
        <v>21.6</v>
      </c>
      <c r="N21" s="1"/>
    </row>
    <row r="22" spans="1:14">
      <c r="A22" s="3" t="s">
        <v>23</v>
      </c>
      <c r="B22" s="11">
        <v>20.6</v>
      </c>
      <c r="C22" s="11">
        <v>15.7</v>
      </c>
      <c r="D22" s="11">
        <v>13.3</v>
      </c>
      <c r="E22" s="11">
        <v>15.5</v>
      </c>
      <c r="F22" s="11">
        <v>16.600000000000001</v>
      </c>
      <c r="G22" s="11">
        <v>15.4</v>
      </c>
      <c r="H22" s="11">
        <v>16.600000000000001</v>
      </c>
      <c r="I22" s="11">
        <v>18.600000000000001</v>
      </c>
      <c r="J22" s="11">
        <v>20.9</v>
      </c>
      <c r="K22" s="11">
        <v>22.5</v>
      </c>
      <c r="N22" s="1"/>
    </row>
    <row r="23" spans="1:14">
      <c r="A23" s="3" t="s">
        <v>24</v>
      </c>
      <c r="B23" s="11">
        <v>17.5</v>
      </c>
      <c r="C23" s="11">
        <v>12.8</v>
      </c>
      <c r="D23" s="11">
        <v>11.9</v>
      </c>
      <c r="E23" s="11">
        <v>13.7</v>
      </c>
      <c r="F23" s="11">
        <v>13.6</v>
      </c>
      <c r="G23" s="11">
        <v>12</v>
      </c>
      <c r="H23" s="11">
        <v>15.3</v>
      </c>
      <c r="I23" s="11">
        <v>15.4</v>
      </c>
      <c r="J23" s="11">
        <v>19</v>
      </c>
      <c r="K23" s="11">
        <v>20.9</v>
      </c>
      <c r="N23" s="1"/>
    </row>
    <row r="24" spans="1:14">
      <c r="A24" s="3" t="s">
        <v>25</v>
      </c>
      <c r="B24" s="11">
        <v>18.2</v>
      </c>
      <c r="C24" s="11">
        <v>12.2</v>
      </c>
      <c r="D24" s="11">
        <v>11.4</v>
      </c>
      <c r="E24" s="11">
        <v>13.2</v>
      </c>
      <c r="F24" s="11">
        <v>13.6</v>
      </c>
      <c r="G24" s="11">
        <v>12.4</v>
      </c>
      <c r="H24" s="11">
        <v>15.4</v>
      </c>
      <c r="I24" s="11">
        <v>16.2</v>
      </c>
      <c r="J24" s="11">
        <v>19.600000000000001</v>
      </c>
      <c r="K24" s="11">
        <v>20.8</v>
      </c>
      <c r="N24" s="1"/>
    </row>
    <row r="25" spans="1:14">
      <c r="A25" s="3" t="s">
        <v>26</v>
      </c>
      <c r="B25" s="11">
        <v>16.399999999999999</v>
      </c>
      <c r="C25" s="11">
        <v>10.8</v>
      </c>
      <c r="D25" s="11">
        <v>9.6</v>
      </c>
      <c r="E25" s="11">
        <v>12.2</v>
      </c>
      <c r="F25" s="11">
        <v>12.9</v>
      </c>
      <c r="G25" s="11">
        <v>12.6</v>
      </c>
      <c r="H25" s="11">
        <v>15.2</v>
      </c>
      <c r="I25" s="11">
        <v>16.899999999999999</v>
      </c>
      <c r="J25" s="11">
        <v>19.100000000000001</v>
      </c>
      <c r="K25" s="11">
        <v>20.3</v>
      </c>
      <c r="N25" s="1"/>
    </row>
    <row r="26" spans="1:14">
      <c r="A26" s="3" t="s">
        <v>27</v>
      </c>
      <c r="B26" s="11">
        <v>18.2</v>
      </c>
      <c r="C26" s="11">
        <v>14.1</v>
      </c>
      <c r="D26" s="11">
        <v>12</v>
      </c>
      <c r="E26" s="11">
        <v>13.8</v>
      </c>
      <c r="F26" s="11">
        <v>14.4</v>
      </c>
      <c r="G26" s="11">
        <v>13.8</v>
      </c>
      <c r="H26" s="11">
        <v>16.2</v>
      </c>
      <c r="I26" s="11">
        <v>17.5</v>
      </c>
      <c r="J26" s="11">
        <v>19.3</v>
      </c>
      <c r="K26" s="11">
        <v>20.3</v>
      </c>
      <c r="N26" s="1"/>
    </row>
    <row r="27" spans="1:14">
      <c r="A27" s="3" t="s">
        <v>28</v>
      </c>
      <c r="B27" s="11">
        <v>18.600000000000001</v>
      </c>
      <c r="C27" s="11">
        <v>16</v>
      </c>
      <c r="D27" s="11">
        <v>13.2</v>
      </c>
      <c r="E27" s="11">
        <v>14.1</v>
      </c>
      <c r="F27" s="11">
        <v>14.2</v>
      </c>
      <c r="G27" s="11">
        <v>13.1</v>
      </c>
      <c r="H27" s="11">
        <v>15.6</v>
      </c>
      <c r="I27" s="11">
        <v>18.2</v>
      </c>
      <c r="J27" s="11">
        <v>19.399999999999999</v>
      </c>
      <c r="K27" s="11">
        <v>20.3</v>
      </c>
      <c r="N27" s="1"/>
    </row>
    <row r="28" spans="1:14">
      <c r="A28" s="3" t="s">
        <v>29</v>
      </c>
      <c r="B28" s="11">
        <v>18.600000000000001</v>
      </c>
      <c r="C28" s="11">
        <v>16</v>
      </c>
      <c r="D28" s="11">
        <v>13.1</v>
      </c>
      <c r="E28" s="11">
        <v>13.9</v>
      </c>
      <c r="F28" s="11">
        <v>14.9</v>
      </c>
      <c r="G28" s="11">
        <v>14.4</v>
      </c>
      <c r="H28" s="11">
        <v>16.5</v>
      </c>
      <c r="I28" s="11">
        <v>18.3</v>
      </c>
      <c r="J28" s="11">
        <v>19.399999999999999</v>
      </c>
      <c r="K28" s="11">
        <v>21.2</v>
      </c>
      <c r="N28" s="1"/>
    </row>
    <row r="29" spans="1:14">
      <c r="A29" s="3" t="s">
        <v>30</v>
      </c>
      <c r="B29" s="11">
        <v>19.3</v>
      </c>
      <c r="C29" s="11">
        <v>17.3</v>
      </c>
      <c r="D29" s="11">
        <v>14.3</v>
      </c>
      <c r="E29" s="11">
        <v>14.5</v>
      </c>
      <c r="F29" s="11">
        <v>15.3</v>
      </c>
      <c r="G29" s="11">
        <v>15</v>
      </c>
      <c r="H29" s="11">
        <v>17</v>
      </c>
      <c r="I29" s="11">
        <v>18.399999999999999</v>
      </c>
      <c r="J29" s="11">
        <v>20.2</v>
      </c>
      <c r="K29" s="11">
        <v>21</v>
      </c>
      <c r="N29" s="1"/>
    </row>
    <row r="30" spans="1:14">
      <c r="A30" s="3" t="s">
        <v>31</v>
      </c>
      <c r="B30" s="11">
        <v>19</v>
      </c>
      <c r="C30" s="11">
        <v>15.9</v>
      </c>
      <c r="D30" s="11">
        <v>12.8</v>
      </c>
      <c r="E30" s="11">
        <v>14.7</v>
      </c>
      <c r="F30" s="11">
        <v>14.8</v>
      </c>
      <c r="G30" s="11">
        <v>13.3</v>
      </c>
      <c r="H30" s="11">
        <v>16.7</v>
      </c>
      <c r="I30" s="11">
        <v>18</v>
      </c>
      <c r="J30" s="11">
        <v>19</v>
      </c>
      <c r="K30" s="11">
        <v>20</v>
      </c>
      <c r="N30" s="1"/>
    </row>
    <row r="31" spans="1:14">
      <c r="A31" s="3" t="s">
        <v>32</v>
      </c>
      <c r="B31" s="11">
        <v>20.7</v>
      </c>
      <c r="C31" s="11">
        <v>16.100000000000001</v>
      </c>
      <c r="D31" s="11">
        <v>13.4</v>
      </c>
      <c r="E31" s="11">
        <v>15.7</v>
      </c>
      <c r="F31" s="11">
        <v>16.7</v>
      </c>
      <c r="G31" s="11">
        <v>15.7</v>
      </c>
      <c r="H31" s="11">
        <v>17.3</v>
      </c>
      <c r="I31" s="11">
        <v>18.8</v>
      </c>
      <c r="J31" s="11">
        <v>21.2</v>
      </c>
      <c r="K31" s="11">
        <v>22.2</v>
      </c>
      <c r="N31" s="1"/>
    </row>
    <row r="32" spans="1:14">
      <c r="A32" s="3" t="s">
        <v>33</v>
      </c>
      <c r="B32" s="11">
        <v>20.6</v>
      </c>
      <c r="C32" s="11">
        <v>16.899999999999999</v>
      </c>
      <c r="D32" s="11">
        <v>13.9</v>
      </c>
      <c r="E32" s="11">
        <v>15.7</v>
      </c>
      <c r="F32" s="11">
        <v>16.7</v>
      </c>
      <c r="G32" s="11">
        <v>16.100000000000001</v>
      </c>
      <c r="H32" s="11">
        <v>17.5</v>
      </c>
      <c r="I32" s="11">
        <v>19.399999999999999</v>
      </c>
      <c r="J32" s="11">
        <v>21.5</v>
      </c>
      <c r="K32" s="11">
        <v>23</v>
      </c>
      <c r="N32" s="1"/>
    </row>
    <row r="33" spans="1:14">
      <c r="A33" s="3" t="s">
        <v>34</v>
      </c>
      <c r="B33" s="11">
        <v>18.899999999999999</v>
      </c>
      <c r="C33" s="11">
        <v>17.600000000000001</v>
      </c>
      <c r="D33" s="11">
        <v>13.1</v>
      </c>
      <c r="E33" s="11">
        <v>14.9</v>
      </c>
      <c r="F33" s="11">
        <v>15.7</v>
      </c>
      <c r="G33" s="11">
        <v>15.1</v>
      </c>
      <c r="H33" s="11">
        <v>16.2</v>
      </c>
      <c r="I33" s="11">
        <v>18.100000000000001</v>
      </c>
      <c r="J33" s="11">
        <v>20.9</v>
      </c>
      <c r="K33" s="11">
        <v>22.3</v>
      </c>
      <c r="N33" s="1"/>
    </row>
    <row r="34" spans="1:14">
      <c r="A34" s="3" t="s">
        <v>35</v>
      </c>
      <c r="B34" s="11">
        <v>21.2</v>
      </c>
      <c r="C34" s="11">
        <v>18.7</v>
      </c>
      <c r="D34" s="11">
        <v>13.9</v>
      </c>
      <c r="E34" s="11">
        <v>15.3</v>
      </c>
      <c r="F34" s="11">
        <v>15.3</v>
      </c>
      <c r="G34" s="11">
        <v>15.2</v>
      </c>
      <c r="H34" s="11">
        <v>18.600000000000001</v>
      </c>
      <c r="I34" s="11">
        <v>19.100000000000001</v>
      </c>
      <c r="J34" s="11">
        <v>21</v>
      </c>
      <c r="K34" s="11">
        <v>21.9</v>
      </c>
      <c r="N34" s="1"/>
    </row>
    <row r="35" spans="1:14">
      <c r="A35" s="3" t="s">
        <v>36</v>
      </c>
      <c r="B35" s="11">
        <v>19.899999999999999</v>
      </c>
      <c r="C35" s="11">
        <v>16.7</v>
      </c>
      <c r="D35" s="11">
        <v>13.4</v>
      </c>
      <c r="E35" s="11">
        <v>15.1</v>
      </c>
      <c r="F35" s="11">
        <v>16.2</v>
      </c>
      <c r="G35" s="11">
        <v>15.7</v>
      </c>
      <c r="H35" s="11">
        <v>17.3</v>
      </c>
      <c r="I35" s="11">
        <v>19.3</v>
      </c>
      <c r="J35" s="11">
        <v>20.7</v>
      </c>
      <c r="K35" s="11">
        <v>22.2</v>
      </c>
      <c r="N35" s="1"/>
    </row>
    <row r="36" spans="1:14">
      <c r="A36" s="3" t="s">
        <v>37</v>
      </c>
      <c r="B36" s="11">
        <v>20.9</v>
      </c>
      <c r="C36" s="11">
        <v>16.399999999999999</v>
      </c>
      <c r="D36" s="11">
        <v>13.2</v>
      </c>
      <c r="E36" s="11">
        <v>16</v>
      </c>
      <c r="F36" s="11">
        <v>16.8</v>
      </c>
      <c r="G36" s="11">
        <v>17.100000000000001</v>
      </c>
      <c r="H36" s="11">
        <v>18.5</v>
      </c>
      <c r="I36" s="11">
        <v>19.7</v>
      </c>
      <c r="J36" s="11">
        <v>21.2</v>
      </c>
      <c r="K36" s="11">
        <v>22.6</v>
      </c>
      <c r="N36" s="1"/>
    </row>
    <row r="37" spans="1:14">
      <c r="A37" s="3" t="s">
        <v>38</v>
      </c>
      <c r="B37" s="11">
        <v>20.100000000000001</v>
      </c>
      <c r="C37" s="11">
        <v>17.8</v>
      </c>
      <c r="D37" s="11">
        <v>13.1</v>
      </c>
      <c r="E37" s="11">
        <v>15</v>
      </c>
      <c r="F37" s="11">
        <v>15.5</v>
      </c>
      <c r="G37" s="11">
        <v>15.2</v>
      </c>
      <c r="H37" s="11">
        <v>17.2</v>
      </c>
      <c r="I37" s="11">
        <v>18.3</v>
      </c>
      <c r="J37" s="11">
        <v>20.6</v>
      </c>
      <c r="K37" s="11">
        <v>22.4</v>
      </c>
      <c r="N37" s="1"/>
    </row>
    <row r="38" spans="1:14">
      <c r="A38" s="3" t="s">
        <v>39</v>
      </c>
      <c r="B38" s="11">
        <v>19.899999999999999</v>
      </c>
      <c r="C38" s="11">
        <v>17.8</v>
      </c>
      <c r="D38" s="11">
        <v>13.2</v>
      </c>
      <c r="E38" s="11">
        <v>15.1</v>
      </c>
      <c r="F38" s="11">
        <v>16.100000000000001</v>
      </c>
      <c r="G38" s="11">
        <v>15.3</v>
      </c>
      <c r="H38" s="11">
        <v>17</v>
      </c>
      <c r="I38" s="11">
        <v>18.600000000000001</v>
      </c>
      <c r="J38" s="11">
        <v>20.399999999999999</v>
      </c>
      <c r="K38" s="11">
        <v>22.2</v>
      </c>
      <c r="N38" s="1"/>
    </row>
    <row r="39" spans="1:14">
      <c r="A39" s="3" t="s">
        <v>40</v>
      </c>
      <c r="B39" s="11">
        <v>19.7</v>
      </c>
      <c r="C39" s="11">
        <v>17.399999999999999</v>
      </c>
      <c r="D39" s="11">
        <v>14.2</v>
      </c>
      <c r="E39" s="11">
        <v>15</v>
      </c>
      <c r="F39" s="11">
        <v>15.8</v>
      </c>
      <c r="G39" s="11">
        <v>15.6</v>
      </c>
      <c r="H39" s="11">
        <v>17.2</v>
      </c>
      <c r="I39" s="11">
        <v>18.399999999999999</v>
      </c>
      <c r="J39" s="11">
        <v>20.399999999999999</v>
      </c>
      <c r="K39" s="11">
        <v>22.1</v>
      </c>
      <c r="N39" s="1"/>
    </row>
    <row r="40" spans="1:14">
      <c r="A40" s="3" t="s">
        <v>41</v>
      </c>
      <c r="B40" s="11">
        <v>19.899999999999999</v>
      </c>
      <c r="C40" s="11">
        <v>17.2</v>
      </c>
      <c r="D40" s="11">
        <v>13.8</v>
      </c>
      <c r="E40" s="11">
        <v>14.6</v>
      </c>
      <c r="F40" s="11">
        <v>15.8</v>
      </c>
      <c r="G40" s="11">
        <v>15.2</v>
      </c>
      <c r="H40" s="11">
        <v>17.100000000000001</v>
      </c>
      <c r="I40" s="11">
        <v>18.399999999999999</v>
      </c>
      <c r="J40" s="11">
        <v>22.9</v>
      </c>
      <c r="K40" s="11">
        <v>22.3</v>
      </c>
      <c r="N40" s="1"/>
    </row>
    <row r="41" spans="1:14">
      <c r="A41" s="3" t="s">
        <v>42</v>
      </c>
      <c r="B41" s="11">
        <v>20.5</v>
      </c>
      <c r="C41" s="11">
        <v>17.7</v>
      </c>
      <c r="D41" s="11">
        <v>13.2</v>
      </c>
      <c r="E41" s="11">
        <v>15.2</v>
      </c>
      <c r="F41" s="11">
        <v>16.100000000000001</v>
      </c>
      <c r="G41" s="11">
        <v>16</v>
      </c>
      <c r="H41" s="11">
        <v>17.8</v>
      </c>
      <c r="I41" s="11">
        <v>19.3</v>
      </c>
      <c r="J41" s="11">
        <v>21.4</v>
      </c>
      <c r="K41" s="11">
        <v>23.4</v>
      </c>
      <c r="N41" s="1"/>
    </row>
    <row r="42" spans="1:14">
      <c r="A42" s="3" t="s">
        <v>43</v>
      </c>
      <c r="B42" s="11">
        <v>20</v>
      </c>
      <c r="C42" s="11">
        <v>17.7</v>
      </c>
      <c r="D42" s="11">
        <v>13.9</v>
      </c>
      <c r="E42" s="11">
        <v>15.3</v>
      </c>
      <c r="F42" s="11">
        <v>16.100000000000001</v>
      </c>
      <c r="G42" s="11">
        <v>15.5</v>
      </c>
      <c r="H42" s="11">
        <v>17.600000000000001</v>
      </c>
      <c r="I42" s="11">
        <v>18.399999999999999</v>
      </c>
      <c r="J42" s="11">
        <v>20.9</v>
      </c>
      <c r="K42" s="11">
        <v>22.7</v>
      </c>
      <c r="N42" s="1"/>
    </row>
    <row r="43" spans="1:14">
      <c r="A43" s="3" t="s">
        <v>44</v>
      </c>
      <c r="B43" s="11">
        <v>19.8</v>
      </c>
      <c r="C43" s="11">
        <v>17.5</v>
      </c>
      <c r="D43" s="11">
        <v>14</v>
      </c>
      <c r="E43" s="11">
        <v>14.5</v>
      </c>
      <c r="F43" s="11">
        <v>16.2</v>
      </c>
      <c r="G43" s="11">
        <v>16.399999999999999</v>
      </c>
      <c r="H43" s="11">
        <v>17.3</v>
      </c>
      <c r="I43" s="11">
        <v>18.7</v>
      </c>
      <c r="J43" s="11">
        <v>20.399999999999999</v>
      </c>
      <c r="K43" s="11">
        <v>21.4</v>
      </c>
      <c r="N43" s="1"/>
    </row>
    <row r="44" spans="1:14">
      <c r="A44" s="3" t="s">
        <v>45</v>
      </c>
      <c r="B44" s="11">
        <v>20.100000000000001</v>
      </c>
      <c r="C44" s="11">
        <v>17.7</v>
      </c>
      <c r="D44" s="11">
        <v>13.1</v>
      </c>
      <c r="E44" s="11">
        <v>15</v>
      </c>
      <c r="F44" s="11">
        <v>15.3</v>
      </c>
      <c r="G44" s="11">
        <v>15.1</v>
      </c>
      <c r="H44" s="11">
        <v>17.3</v>
      </c>
      <c r="I44" s="11">
        <v>18.399999999999999</v>
      </c>
      <c r="J44" s="11">
        <v>21.2</v>
      </c>
      <c r="K44" s="11">
        <v>22.5</v>
      </c>
      <c r="N44" s="1"/>
    </row>
    <row r="45" spans="1:14">
      <c r="A45" s="3" t="s">
        <v>46</v>
      </c>
      <c r="B45" s="11">
        <v>20.3</v>
      </c>
      <c r="C45" s="11">
        <v>18.100000000000001</v>
      </c>
      <c r="D45" s="11">
        <v>14.1</v>
      </c>
      <c r="E45" s="11">
        <v>15.7</v>
      </c>
      <c r="F45" s="11">
        <v>14</v>
      </c>
      <c r="G45" s="11">
        <v>15</v>
      </c>
      <c r="H45" s="11">
        <v>17.899999999999999</v>
      </c>
      <c r="I45" s="11">
        <v>18.100000000000001</v>
      </c>
      <c r="J45" s="11">
        <v>21.5</v>
      </c>
      <c r="K45" s="11">
        <v>22.2</v>
      </c>
      <c r="N45" s="1"/>
    </row>
    <row r="46" spans="1:14">
      <c r="A46" s="3" t="s">
        <v>47</v>
      </c>
      <c r="B46" s="11">
        <v>20.2</v>
      </c>
      <c r="C46" s="11">
        <v>17.899999999999999</v>
      </c>
      <c r="D46" s="11">
        <v>14.9</v>
      </c>
      <c r="E46" s="11">
        <v>15.6</v>
      </c>
      <c r="F46" s="11">
        <v>15.8</v>
      </c>
      <c r="G46" s="11">
        <v>15.8</v>
      </c>
      <c r="H46" s="11">
        <v>17.7</v>
      </c>
      <c r="I46" s="11">
        <v>18.2</v>
      </c>
      <c r="J46" s="11">
        <v>20.5</v>
      </c>
      <c r="K46" s="11">
        <v>22.3</v>
      </c>
      <c r="N46" s="1"/>
    </row>
    <row r="47" spans="1:14">
      <c r="A47" s="3" t="s">
        <v>48</v>
      </c>
      <c r="B47" s="11">
        <v>20.8</v>
      </c>
      <c r="C47" s="11">
        <v>18.2</v>
      </c>
      <c r="D47" s="11">
        <v>15.9</v>
      </c>
      <c r="E47" s="11">
        <v>15.1</v>
      </c>
      <c r="F47" s="11">
        <v>14.5</v>
      </c>
      <c r="G47" s="11">
        <v>14.4</v>
      </c>
      <c r="H47" s="11">
        <v>16.7</v>
      </c>
      <c r="I47" s="11">
        <v>18.7</v>
      </c>
      <c r="J47" s="11">
        <v>21</v>
      </c>
      <c r="K47" s="11">
        <v>22.3</v>
      </c>
      <c r="N47" s="1"/>
    </row>
    <row r="48" spans="1:14">
      <c r="A48" s="3" t="s">
        <v>49</v>
      </c>
      <c r="B48" s="11">
        <v>20.6</v>
      </c>
      <c r="C48" s="11">
        <v>18.399999999999999</v>
      </c>
      <c r="D48" s="11">
        <v>15.6</v>
      </c>
      <c r="E48" s="11">
        <v>14.7</v>
      </c>
      <c r="F48" s="11">
        <v>15</v>
      </c>
      <c r="G48" s="11">
        <v>14.8</v>
      </c>
      <c r="H48" s="11">
        <v>17.8</v>
      </c>
      <c r="I48" s="11">
        <v>17.899999999999999</v>
      </c>
      <c r="J48" s="11">
        <v>20.5</v>
      </c>
      <c r="K48" s="11">
        <v>22.2</v>
      </c>
      <c r="N48" s="1"/>
    </row>
    <row r="49" spans="1:14">
      <c r="A49" s="3" t="s">
        <v>50</v>
      </c>
      <c r="B49" s="11">
        <v>20.5</v>
      </c>
      <c r="C49" s="11">
        <v>19.100000000000001</v>
      </c>
      <c r="D49" s="11">
        <v>16.7</v>
      </c>
      <c r="E49" s="11">
        <v>15</v>
      </c>
      <c r="F49" s="11">
        <v>15.6</v>
      </c>
      <c r="G49" s="11">
        <v>14.5</v>
      </c>
      <c r="H49" s="11">
        <v>17.600000000000001</v>
      </c>
      <c r="I49" s="11">
        <v>18.3</v>
      </c>
      <c r="J49" s="11">
        <v>20.9</v>
      </c>
      <c r="K49" s="11">
        <v>20.8</v>
      </c>
      <c r="N49" s="1"/>
    </row>
    <row r="50" spans="1:14">
      <c r="A50" s="3" t="s">
        <v>51</v>
      </c>
      <c r="B50" s="11">
        <v>21.1</v>
      </c>
      <c r="C50" s="11">
        <v>19.8</v>
      </c>
      <c r="D50" s="11">
        <v>17.100000000000001</v>
      </c>
      <c r="E50" s="11">
        <v>15</v>
      </c>
      <c r="F50" s="11">
        <v>15.4</v>
      </c>
      <c r="G50" s="11">
        <v>15</v>
      </c>
      <c r="H50" s="11">
        <v>17.5</v>
      </c>
      <c r="I50" s="11">
        <v>19.100000000000001</v>
      </c>
      <c r="J50" s="11">
        <v>22.4</v>
      </c>
      <c r="K50" s="11">
        <v>21.3</v>
      </c>
      <c r="N50" s="1"/>
    </row>
    <row r="51" spans="1:14">
      <c r="A51" s="3" t="s">
        <v>52</v>
      </c>
      <c r="B51" s="11">
        <v>20.7</v>
      </c>
      <c r="C51" s="11">
        <v>21.8</v>
      </c>
      <c r="D51" s="11">
        <v>19.100000000000001</v>
      </c>
      <c r="E51" s="11">
        <v>15.6</v>
      </c>
      <c r="F51" s="11">
        <v>15.7</v>
      </c>
      <c r="G51" s="11">
        <v>15.1</v>
      </c>
      <c r="H51" s="11">
        <v>17.8</v>
      </c>
      <c r="I51" s="11">
        <v>20</v>
      </c>
      <c r="J51" s="11">
        <v>21.6</v>
      </c>
      <c r="K51" s="11">
        <v>21.6</v>
      </c>
      <c r="N51" s="1"/>
    </row>
    <row r="52" spans="1:14">
      <c r="A52" s="3" t="s">
        <v>53</v>
      </c>
      <c r="B52" s="11">
        <v>21.3</v>
      </c>
      <c r="C52" s="11">
        <v>19.600000000000001</v>
      </c>
      <c r="D52" s="11">
        <v>16.5</v>
      </c>
      <c r="E52" s="11">
        <v>15.1</v>
      </c>
      <c r="F52" s="11">
        <v>15.8</v>
      </c>
      <c r="G52" s="11">
        <v>15.3</v>
      </c>
      <c r="H52" s="11">
        <v>17.5</v>
      </c>
      <c r="I52" s="11">
        <v>18</v>
      </c>
      <c r="J52" s="11">
        <v>20</v>
      </c>
      <c r="K52" s="11">
        <v>21.7</v>
      </c>
      <c r="N52" s="1"/>
    </row>
    <row r="53" spans="1:14">
      <c r="A53" s="3" t="s">
        <v>54</v>
      </c>
      <c r="B53" s="11">
        <v>21</v>
      </c>
      <c r="C53" s="11">
        <v>21.6</v>
      </c>
      <c r="D53" s="11">
        <v>17.100000000000001</v>
      </c>
      <c r="E53" s="11">
        <v>14.4</v>
      </c>
      <c r="F53" s="11">
        <v>15.6</v>
      </c>
      <c r="G53" s="11">
        <v>15.7</v>
      </c>
      <c r="H53" s="11">
        <v>18</v>
      </c>
      <c r="I53" s="11">
        <v>18.399999999999999</v>
      </c>
      <c r="J53" s="11">
        <v>20.5</v>
      </c>
      <c r="K53" s="11">
        <v>21.9</v>
      </c>
      <c r="N53" s="1"/>
    </row>
    <row r="54" spans="1:14">
      <c r="A54" s="3" t="s">
        <v>55</v>
      </c>
      <c r="B54" s="11">
        <v>21.1</v>
      </c>
      <c r="C54" s="11">
        <v>21.3</v>
      </c>
      <c r="D54" s="11">
        <v>18.3</v>
      </c>
      <c r="E54" s="11">
        <v>14.5</v>
      </c>
      <c r="F54" s="11">
        <v>16</v>
      </c>
      <c r="G54" s="11">
        <v>15.4</v>
      </c>
      <c r="H54" s="11">
        <v>18</v>
      </c>
      <c r="I54" s="11">
        <v>18.5</v>
      </c>
      <c r="J54" s="11">
        <v>20.2</v>
      </c>
      <c r="K54" s="11">
        <v>21.6</v>
      </c>
      <c r="N54" s="1"/>
    </row>
    <row r="55" spans="1:14">
      <c r="A55" s="3" t="s">
        <v>56</v>
      </c>
      <c r="B55" s="11">
        <v>21.2</v>
      </c>
      <c r="C55" s="11">
        <v>21.6</v>
      </c>
      <c r="D55" s="11">
        <v>19.8</v>
      </c>
      <c r="E55" s="11">
        <v>15.4</v>
      </c>
      <c r="F55" s="11">
        <v>16.7</v>
      </c>
      <c r="G55" s="11">
        <v>15.6</v>
      </c>
      <c r="H55" s="11">
        <v>18</v>
      </c>
      <c r="I55" s="11">
        <v>19.100000000000001</v>
      </c>
      <c r="J55" s="11">
        <v>20.9</v>
      </c>
      <c r="K55" s="11">
        <v>22.4</v>
      </c>
      <c r="N55" s="1"/>
    </row>
    <row r="56" spans="1:14">
      <c r="A56" s="3" t="s">
        <v>57</v>
      </c>
      <c r="B56" s="11">
        <v>20.9</v>
      </c>
      <c r="C56" s="11">
        <v>21.1</v>
      </c>
      <c r="D56" s="11">
        <v>19.600000000000001</v>
      </c>
      <c r="E56" s="11">
        <v>15.6</v>
      </c>
      <c r="F56" s="11">
        <v>15.7</v>
      </c>
      <c r="G56" s="11">
        <v>15.4</v>
      </c>
      <c r="H56" s="11">
        <v>18</v>
      </c>
      <c r="I56" s="11">
        <v>17.600000000000001</v>
      </c>
      <c r="J56" s="11">
        <v>20.9</v>
      </c>
      <c r="K56" s="11">
        <v>22.5</v>
      </c>
      <c r="N56" s="1"/>
    </row>
    <row r="57" spans="1:14">
      <c r="A57" s="3" t="s">
        <v>58</v>
      </c>
      <c r="B57" s="11">
        <v>20.9</v>
      </c>
      <c r="C57" s="11">
        <v>21.8</v>
      </c>
      <c r="D57" s="11">
        <v>20.100000000000001</v>
      </c>
      <c r="E57" s="11">
        <v>15.7</v>
      </c>
      <c r="F57" s="11">
        <v>16.100000000000001</v>
      </c>
      <c r="G57" s="11">
        <v>16.600000000000001</v>
      </c>
      <c r="H57" s="11">
        <v>18</v>
      </c>
      <c r="I57" s="11">
        <v>18.5</v>
      </c>
      <c r="J57" s="11">
        <v>20.8</v>
      </c>
      <c r="K57" s="11">
        <v>22.3</v>
      </c>
      <c r="N57" s="1"/>
    </row>
    <row r="58" spans="1:14">
      <c r="A58" s="3" t="s">
        <v>59</v>
      </c>
      <c r="B58" s="11">
        <v>22.7</v>
      </c>
      <c r="C58" s="11">
        <v>22.7</v>
      </c>
      <c r="D58" s="11">
        <v>22.1</v>
      </c>
      <c r="E58" s="11">
        <v>18.3</v>
      </c>
      <c r="F58" s="11">
        <v>15.6</v>
      </c>
      <c r="G58" s="11">
        <v>15.7</v>
      </c>
      <c r="H58" s="11">
        <v>18.600000000000001</v>
      </c>
      <c r="I58" s="11">
        <v>19.600000000000001</v>
      </c>
      <c r="J58" s="11">
        <v>21.7</v>
      </c>
      <c r="K58" s="11">
        <v>23</v>
      </c>
      <c r="N58" s="1"/>
    </row>
    <row r="59" spans="1:14">
      <c r="A59" s="3" t="s">
        <v>60</v>
      </c>
      <c r="B59" s="11">
        <v>22.3</v>
      </c>
      <c r="C59" s="11">
        <v>22.3</v>
      </c>
      <c r="D59" s="11">
        <v>21.2</v>
      </c>
      <c r="E59" s="11">
        <v>18.8</v>
      </c>
      <c r="F59" s="11">
        <v>15.9</v>
      </c>
      <c r="G59" s="11">
        <v>16.7</v>
      </c>
      <c r="H59" s="11">
        <v>18.2</v>
      </c>
      <c r="I59" s="11">
        <v>19.3</v>
      </c>
      <c r="J59" s="11">
        <v>21.2</v>
      </c>
      <c r="K59" s="11">
        <v>22.4</v>
      </c>
      <c r="N59" s="1"/>
    </row>
    <row r="60" spans="1:14">
      <c r="A60" s="3" t="s">
        <v>61</v>
      </c>
      <c r="B60" s="11">
        <v>22.7</v>
      </c>
      <c r="C60" s="11">
        <v>22.7</v>
      </c>
      <c r="D60" s="11">
        <v>22</v>
      </c>
      <c r="E60" s="11">
        <v>22.1</v>
      </c>
      <c r="F60" s="11">
        <v>19.3</v>
      </c>
      <c r="G60" s="11">
        <v>19.5</v>
      </c>
      <c r="H60" s="11">
        <v>20.5</v>
      </c>
      <c r="I60" s="11">
        <v>21.2</v>
      </c>
      <c r="J60" s="11">
        <v>23.5</v>
      </c>
      <c r="K60" s="11">
        <v>25.2</v>
      </c>
      <c r="N60" s="1"/>
    </row>
    <row r="61" spans="1:14">
      <c r="A61" s="3" t="s">
        <v>62</v>
      </c>
      <c r="B61" s="11">
        <v>23</v>
      </c>
      <c r="C61" s="11">
        <v>22.9</v>
      </c>
      <c r="D61" s="11">
        <v>21.7</v>
      </c>
      <c r="E61" s="11">
        <v>21.8</v>
      </c>
      <c r="F61" s="11">
        <v>20.8</v>
      </c>
      <c r="G61" s="11">
        <v>20</v>
      </c>
      <c r="H61" s="11">
        <v>20.399999999999999</v>
      </c>
      <c r="I61" s="11">
        <v>21.2</v>
      </c>
      <c r="J61" s="11">
        <v>23.8</v>
      </c>
      <c r="K61" s="11">
        <v>24.7</v>
      </c>
      <c r="N61" s="1"/>
    </row>
    <row r="62" spans="1:14">
      <c r="A62" s="3" t="s">
        <v>63</v>
      </c>
      <c r="B62" s="11">
        <v>23.9</v>
      </c>
      <c r="C62" s="11">
        <v>23.1</v>
      </c>
      <c r="D62" s="11">
        <v>22.5</v>
      </c>
      <c r="E62" s="11">
        <v>22.5</v>
      </c>
      <c r="F62" s="11">
        <v>21.8</v>
      </c>
      <c r="G62" s="11">
        <v>21.5</v>
      </c>
      <c r="H62" s="11">
        <v>21.2</v>
      </c>
      <c r="I62" s="11">
        <v>22.2</v>
      </c>
      <c r="J62" s="11">
        <v>24.5</v>
      </c>
      <c r="K62" s="11">
        <v>25.3</v>
      </c>
      <c r="N62" s="1"/>
    </row>
    <row r="63" spans="1:14">
      <c r="A63" s="3" t="s">
        <v>64</v>
      </c>
      <c r="B63" s="11">
        <v>23.6</v>
      </c>
      <c r="C63" s="11">
        <v>23.1</v>
      </c>
      <c r="D63" s="11">
        <v>22.3</v>
      </c>
      <c r="E63" s="11">
        <v>22.9</v>
      </c>
      <c r="F63" s="11">
        <v>22</v>
      </c>
      <c r="G63" s="11">
        <v>21.8</v>
      </c>
      <c r="H63" s="11">
        <v>21.8</v>
      </c>
      <c r="I63" s="11">
        <v>24.1</v>
      </c>
      <c r="J63" s="11">
        <v>23.6</v>
      </c>
      <c r="K63" s="11">
        <v>25.3</v>
      </c>
      <c r="N63" s="1"/>
    </row>
    <row r="64" spans="1:14">
      <c r="A64" s="3" t="s">
        <v>65</v>
      </c>
      <c r="B64" s="11">
        <v>24.4</v>
      </c>
      <c r="C64" s="11">
        <v>24</v>
      </c>
      <c r="D64" s="11">
        <v>24</v>
      </c>
      <c r="E64" s="11">
        <v>24.1</v>
      </c>
      <c r="F64" s="11">
        <v>23.2</v>
      </c>
      <c r="G64" s="11">
        <v>22.4</v>
      </c>
      <c r="H64" s="11">
        <v>22.7</v>
      </c>
      <c r="I64" s="11">
        <v>24.1</v>
      </c>
      <c r="J64" s="11">
        <v>25.5</v>
      </c>
      <c r="K64" s="11">
        <v>26.5</v>
      </c>
      <c r="N64" s="1"/>
    </row>
    <row r="65" spans="1:14">
      <c r="A65" s="3" t="s">
        <v>66</v>
      </c>
      <c r="B65" s="11">
        <v>23.3</v>
      </c>
      <c r="C65" s="11">
        <v>23.7</v>
      </c>
      <c r="D65" s="11">
        <v>23.5</v>
      </c>
      <c r="E65" s="11">
        <v>24.1</v>
      </c>
      <c r="F65" s="11">
        <v>23.3</v>
      </c>
      <c r="G65" s="11">
        <v>22.3</v>
      </c>
      <c r="H65" s="11">
        <v>22.7</v>
      </c>
      <c r="I65" s="11">
        <v>23.4</v>
      </c>
      <c r="J65" s="11">
        <v>24.8</v>
      </c>
      <c r="K65" s="11">
        <v>25.1</v>
      </c>
      <c r="N65" s="1"/>
    </row>
    <row r="66" spans="1:14">
      <c r="A66" s="3" t="s">
        <v>67</v>
      </c>
      <c r="B66" s="11">
        <v>24.6</v>
      </c>
      <c r="C66" s="11">
        <v>24.9</v>
      </c>
      <c r="D66" s="11">
        <v>24.4</v>
      </c>
      <c r="E66" s="11">
        <v>24</v>
      </c>
      <c r="F66" s="11">
        <v>24.3</v>
      </c>
      <c r="G66" s="11">
        <v>23.8</v>
      </c>
      <c r="H66" s="11">
        <v>23.7</v>
      </c>
      <c r="I66" s="11">
        <v>24.1</v>
      </c>
      <c r="J66" s="11">
        <v>25.3</v>
      </c>
      <c r="K66" s="11">
        <v>25.4</v>
      </c>
      <c r="N66" s="1"/>
    </row>
    <row r="67" spans="1:14">
      <c r="A67" s="3" t="s">
        <v>68</v>
      </c>
      <c r="B67" s="11">
        <v>26.3</v>
      </c>
      <c r="C67" s="11">
        <v>25.9</v>
      </c>
      <c r="D67" s="11">
        <v>25.1</v>
      </c>
      <c r="E67" s="11">
        <v>24.8</v>
      </c>
      <c r="F67" s="11">
        <v>24.8</v>
      </c>
      <c r="G67" s="11">
        <v>24.6</v>
      </c>
      <c r="H67" s="11">
        <v>24.8</v>
      </c>
      <c r="I67" s="11">
        <v>25.4</v>
      </c>
      <c r="J67" s="11">
        <v>26.3</v>
      </c>
      <c r="K67" s="11">
        <v>26.9</v>
      </c>
      <c r="N67" s="1"/>
    </row>
    <row r="68" spans="1:14">
      <c r="A68" s="3" t="s">
        <v>69</v>
      </c>
      <c r="B68" s="11">
        <v>26.1</v>
      </c>
      <c r="C68" s="11">
        <v>25.9</v>
      </c>
      <c r="D68" s="11">
        <v>25.5</v>
      </c>
      <c r="E68" s="11">
        <v>25.9</v>
      </c>
      <c r="F68" s="11">
        <v>25.2</v>
      </c>
      <c r="G68" s="11">
        <v>24.3</v>
      </c>
      <c r="H68" s="11">
        <v>24.6</v>
      </c>
      <c r="I68" s="11">
        <v>25.5</v>
      </c>
      <c r="J68" s="11">
        <v>26.2</v>
      </c>
      <c r="K68" s="11">
        <v>27.1</v>
      </c>
      <c r="N68" s="1"/>
    </row>
    <row r="69" spans="1:14">
      <c r="A69" s="3" t="s">
        <v>70</v>
      </c>
      <c r="B69" s="11">
        <v>23.6</v>
      </c>
      <c r="C69" s="11">
        <v>21.9</v>
      </c>
      <c r="D69" s="11">
        <v>20.399999999999999</v>
      </c>
      <c r="E69" s="11">
        <v>20.9</v>
      </c>
      <c r="F69" s="11">
        <v>19.3</v>
      </c>
      <c r="G69" s="11">
        <v>18.899999999999999</v>
      </c>
      <c r="H69" s="11">
        <v>20.5</v>
      </c>
      <c r="I69" s="11">
        <v>23.4</v>
      </c>
      <c r="J69" s="11">
        <v>23.6</v>
      </c>
      <c r="K69" s="11">
        <v>23.6</v>
      </c>
      <c r="N69" s="1"/>
    </row>
    <row r="70" spans="1:14">
      <c r="A70" s="3" t="s">
        <v>71</v>
      </c>
      <c r="B70" s="11">
        <v>21.8</v>
      </c>
      <c r="C70" s="11">
        <v>20.7</v>
      </c>
      <c r="D70" s="11">
        <v>18.2</v>
      </c>
      <c r="E70" s="11">
        <v>20.2</v>
      </c>
      <c r="F70" s="11">
        <v>19.7</v>
      </c>
      <c r="G70" s="11">
        <v>18.899999999999999</v>
      </c>
      <c r="H70" s="11">
        <v>18.7</v>
      </c>
      <c r="I70" s="11">
        <v>21</v>
      </c>
      <c r="J70" s="11">
        <v>21.6</v>
      </c>
      <c r="K70" s="11">
        <v>22.5</v>
      </c>
      <c r="N70" s="1"/>
    </row>
    <row r="71" spans="1:14">
      <c r="A71" s="3" t="s">
        <v>72</v>
      </c>
      <c r="B71" s="11">
        <v>23.1</v>
      </c>
      <c r="C71" s="11">
        <v>21.9</v>
      </c>
      <c r="D71" s="11">
        <v>21.2</v>
      </c>
      <c r="E71" s="11">
        <v>21.2</v>
      </c>
      <c r="F71" s="11">
        <v>19.899999999999999</v>
      </c>
      <c r="G71" s="11">
        <v>18.8</v>
      </c>
      <c r="H71" s="11">
        <v>22.2</v>
      </c>
      <c r="I71" s="11">
        <v>23.2</v>
      </c>
      <c r="J71" s="11">
        <v>23.6</v>
      </c>
      <c r="K71" s="11">
        <v>24.6</v>
      </c>
      <c r="N71" s="1"/>
    </row>
    <row r="72" spans="1:14">
      <c r="A72" s="3" t="s">
        <v>73</v>
      </c>
      <c r="B72" s="11">
        <v>17.100000000000001</v>
      </c>
      <c r="C72" s="11">
        <v>17.3</v>
      </c>
      <c r="D72" s="11">
        <v>15.1</v>
      </c>
      <c r="E72" s="11">
        <v>15</v>
      </c>
      <c r="F72" s="11">
        <v>14.1</v>
      </c>
      <c r="G72" s="11">
        <v>13.4</v>
      </c>
      <c r="H72" s="11">
        <v>14.5</v>
      </c>
      <c r="I72" s="11">
        <v>16.2</v>
      </c>
      <c r="J72" s="11">
        <v>16.8</v>
      </c>
      <c r="K72" s="11">
        <v>17.2</v>
      </c>
      <c r="N72" s="1"/>
    </row>
    <row r="73" spans="1:14">
      <c r="A73" s="3" t="s">
        <v>74</v>
      </c>
      <c r="B73" s="11">
        <v>23</v>
      </c>
      <c r="C73" s="11">
        <v>22.9</v>
      </c>
      <c r="D73" s="11">
        <v>21</v>
      </c>
      <c r="E73" s="11">
        <v>19.600000000000001</v>
      </c>
      <c r="F73" s="11">
        <v>19.899999999999999</v>
      </c>
      <c r="G73" s="11">
        <v>18.600000000000001</v>
      </c>
      <c r="H73" s="11">
        <v>19.8</v>
      </c>
      <c r="I73" s="11">
        <v>21.8</v>
      </c>
      <c r="J73" s="11">
        <v>22.6</v>
      </c>
      <c r="K73" s="11">
        <v>23.3</v>
      </c>
      <c r="N73" s="1"/>
    </row>
    <row r="74" spans="1:14">
      <c r="A74" s="3" t="s">
        <v>75</v>
      </c>
      <c r="B74" s="11">
        <v>27.8</v>
      </c>
      <c r="C74" s="11">
        <v>27.4</v>
      </c>
      <c r="D74" s="11">
        <v>25.9</v>
      </c>
      <c r="E74" s="11">
        <v>27.1</v>
      </c>
      <c r="F74" s="11">
        <v>25.8</v>
      </c>
      <c r="G74" s="11">
        <v>25.7</v>
      </c>
      <c r="H74" s="11">
        <v>26.5</v>
      </c>
      <c r="I74" s="11">
        <v>25.9</v>
      </c>
      <c r="J74" s="11">
        <v>26.7</v>
      </c>
      <c r="K74" s="11">
        <v>27.7</v>
      </c>
      <c r="N74" s="1"/>
    </row>
    <row r="75" spans="1:14">
      <c r="A75" s="3" t="s">
        <v>76</v>
      </c>
      <c r="B75" s="11">
        <v>26.5</v>
      </c>
      <c r="C75" s="11">
        <v>26.1</v>
      </c>
      <c r="D75" s="11">
        <v>26</v>
      </c>
      <c r="E75" s="11">
        <v>25.7</v>
      </c>
      <c r="F75" s="11">
        <v>25.7</v>
      </c>
      <c r="G75" s="11">
        <v>25.4</v>
      </c>
      <c r="H75" s="11">
        <v>25.3</v>
      </c>
      <c r="I75" s="11">
        <v>26.1</v>
      </c>
      <c r="J75" s="11">
        <v>26.9</v>
      </c>
      <c r="K75" s="11">
        <v>27.3</v>
      </c>
      <c r="N75" s="1"/>
    </row>
    <row r="76" spans="1:14">
      <c r="A76" s="3" t="s">
        <v>77</v>
      </c>
      <c r="B76" s="11">
        <v>28.4</v>
      </c>
      <c r="C76" s="11">
        <v>28.1</v>
      </c>
      <c r="D76" s="11">
        <v>27.4</v>
      </c>
      <c r="E76" s="11">
        <v>25.8</v>
      </c>
      <c r="F76" s="11">
        <v>26.1</v>
      </c>
      <c r="G76" s="11">
        <v>27</v>
      </c>
      <c r="H76" s="11">
        <v>26.2</v>
      </c>
      <c r="I76" s="11">
        <v>27.6</v>
      </c>
      <c r="J76" s="11">
        <v>28.3</v>
      </c>
      <c r="K76" s="11">
        <v>29</v>
      </c>
      <c r="N76" s="1"/>
    </row>
    <row r="77" spans="1:14">
      <c r="A77" s="3" t="s">
        <v>78</v>
      </c>
      <c r="B77" s="11">
        <v>26.8</v>
      </c>
      <c r="C77" s="11">
        <v>27.4</v>
      </c>
      <c r="D77" s="11">
        <v>25.4</v>
      </c>
      <c r="E77" s="11">
        <v>25.1</v>
      </c>
      <c r="F77" s="11">
        <v>24.6</v>
      </c>
      <c r="G77" s="11">
        <v>24.9</v>
      </c>
      <c r="H77" s="11">
        <v>24.5</v>
      </c>
      <c r="I77" s="11">
        <v>26</v>
      </c>
      <c r="J77" s="11">
        <v>26.9</v>
      </c>
      <c r="K77" s="11">
        <v>27.6</v>
      </c>
      <c r="N77" s="1"/>
    </row>
    <row r="78" spans="1:14">
      <c r="A78" s="3" t="s">
        <v>79</v>
      </c>
      <c r="B78" s="11">
        <v>27.2</v>
      </c>
      <c r="C78" s="11">
        <v>26.8</v>
      </c>
      <c r="D78" s="11">
        <v>25.9</v>
      </c>
      <c r="E78" s="11">
        <v>25.2</v>
      </c>
      <c r="F78" s="11">
        <v>25.7</v>
      </c>
      <c r="G78" s="11">
        <v>25.6</v>
      </c>
      <c r="H78" s="11">
        <v>25.7</v>
      </c>
      <c r="I78" s="11">
        <v>26.9</v>
      </c>
      <c r="J78" s="11">
        <v>27.3</v>
      </c>
      <c r="K78" s="11">
        <v>27.4</v>
      </c>
      <c r="N78" s="1"/>
    </row>
    <row r="79" spans="1:14">
      <c r="A79" s="3" t="s">
        <v>80</v>
      </c>
      <c r="B79" s="11">
        <v>26.5</v>
      </c>
      <c r="C79" s="11">
        <v>26.3</v>
      </c>
      <c r="D79" s="11">
        <v>25.8</v>
      </c>
      <c r="E79" s="11">
        <v>25.6</v>
      </c>
      <c r="F79" s="11">
        <v>25.5</v>
      </c>
      <c r="G79" s="11">
        <v>25.6</v>
      </c>
      <c r="H79" s="11">
        <v>25</v>
      </c>
      <c r="I79" s="11">
        <v>26.2</v>
      </c>
      <c r="J79" s="11">
        <v>26.5</v>
      </c>
      <c r="K79" s="11">
        <v>26.7</v>
      </c>
      <c r="N79" s="1"/>
    </row>
    <row r="80" spans="1:14">
      <c r="A80" s="3" t="s">
        <v>81</v>
      </c>
      <c r="B80" s="11">
        <v>27</v>
      </c>
      <c r="C80" s="11">
        <v>27.1</v>
      </c>
      <c r="D80" s="11">
        <v>26.5</v>
      </c>
      <c r="E80" s="11">
        <v>26.4</v>
      </c>
      <c r="F80" s="11">
        <v>26.7</v>
      </c>
      <c r="G80" s="11">
        <v>26.3</v>
      </c>
      <c r="H80" s="11">
        <v>26.6</v>
      </c>
      <c r="I80" s="11">
        <v>27.1</v>
      </c>
      <c r="J80" s="11">
        <v>27.5</v>
      </c>
      <c r="K80" s="11">
        <v>27.8</v>
      </c>
      <c r="N80" s="1"/>
    </row>
    <row r="81" spans="1:14">
      <c r="A81" s="3" t="s">
        <v>82</v>
      </c>
      <c r="B81" s="11">
        <v>27.3</v>
      </c>
      <c r="C81" s="11">
        <v>27.1</v>
      </c>
      <c r="D81" s="11">
        <v>25.9</v>
      </c>
      <c r="E81" s="11">
        <v>26.5</v>
      </c>
      <c r="F81" s="11">
        <v>25.1</v>
      </c>
      <c r="G81" s="11">
        <v>24.6</v>
      </c>
      <c r="H81" s="11">
        <v>24.5</v>
      </c>
      <c r="I81" s="11">
        <v>26.2</v>
      </c>
      <c r="J81" s="11">
        <v>26.8</v>
      </c>
      <c r="K81" s="11">
        <v>27.7</v>
      </c>
      <c r="N81" s="1"/>
    </row>
    <row r="82" spans="1:14">
      <c r="A82" s="3" t="s">
        <v>83</v>
      </c>
      <c r="B82" s="11">
        <v>27.8</v>
      </c>
      <c r="C82" s="11">
        <v>26.6</v>
      </c>
      <c r="D82" s="11">
        <v>26</v>
      </c>
      <c r="E82" s="11">
        <v>25.3</v>
      </c>
      <c r="F82" s="11">
        <v>24.9</v>
      </c>
      <c r="G82" s="11">
        <v>24.8</v>
      </c>
      <c r="H82" s="11">
        <v>25.4</v>
      </c>
      <c r="I82" s="11">
        <v>26.6</v>
      </c>
      <c r="J82" s="11">
        <v>26.8</v>
      </c>
      <c r="K82" s="11">
        <v>27.4</v>
      </c>
      <c r="N82" s="1"/>
    </row>
    <row r="83" spans="1:14">
      <c r="A83" s="3" t="s">
        <v>84</v>
      </c>
      <c r="B83" s="11">
        <v>27.4</v>
      </c>
      <c r="C83" s="11">
        <v>27.5</v>
      </c>
      <c r="D83" s="11">
        <v>26.8</v>
      </c>
      <c r="E83" s="11">
        <v>26.5</v>
      </c>
      <c r="F83" s="11">
        <v>26.5</v>
      </c>
      <c r="G83" s="11">
        <v>26.7</v>
      </c>
      <c r="H83" s="11">
        <v>26.7</v>
      </c>
      <c r="I83" s="11">
        <v>26.7</v>
      </c>
      <c r="J83" s="11">
        <v>27.2</v>
      </c>
      <c r="K83" s="11">
        <v>28</v>
      </c>
      <c r="N83" s="1"/>
    </row>
    <row r="84" spans="1:14">
      <c r="A84" s="3" t="s">
        <v>85</v>
      </c>
      <c r="B84" s="11">
        <v>27.4</v>
      </c>
      <c r="C84" s="11">
        <v>26.7</v>
      </c>
      <c r="D84" s="11">
        <v>25.8</v>
      </c>
      <c r="E84" s="11">
        <v>25</v>
      </c>
      <c r="F84" s="11">
        <v>24.2</v>
      </c>
      <c r="G84" s="11">
        <v>24.1</v>
      </c>
      <c r="H84" s="11">
        <v>24.7</v>
      </c>
      <c r="I84" s="11">
        <v>25.8</v>
      </c>
      <c r="J84" s="11">
        <v>27.3</v>
      </c>
      <c r="K84" s="11">
        <v>27.6</v>
      </c>
      <c r="N84" s="1"/>
    </row>
    <row r="85" spans="1:14">
      <c r="A85" s="3" t="s">
        <v>86</v>
      </c>
      <c r="B85" s="11">
        <v>26.9</v>
      </c>
      <c r="C85" s="11">
        <v>26.3</v>
      </c>
      <c r="D85" s="11">
        <v>25.7</v>
      </c>
      <c r="E85" s="11">
        <v>25.5</v>
      </c>
      <c r="F85" s="11">
        <v>24.7</v>
      </c>
      <c r="G85" s="11">
        <v>24.7</v>
      </c>
      <c r="H85" s="11">
        <v>24.3</v>
      </c>
      <c r="I85" s="11">
        <v>25.4</v>
      </c>
      <c r="J85" s="11">
        <v>26.2</v>
      </c>
      <c r="K85" s="11">
        <v>27.5</v>
      </c>
      <c r="N85" s="1"/>
    </row>
    <row r="86" spans="1:14" ht="12" customHeight="1" thickBot="1">
      <c r="A86" s="4"/>
      <c r="B86" s="432"/>
      <c r="C86" s="432"/>
      <c r="D86" s="432"/>
      <c r="E86" s="432"/>
      <c r="F86" s="432"/>
      <c r="G86" s="432"/>
      <c r="H86" s="432"/>
      <c r="I86" s="432"/>
      <c r="J86" s="432"/>
      <c r="K86" s="432"/>
      <c r="L86" s="432"/>
      <c r="M86" s="432"/>
      <c r="N86" s="2"/>
    </row>
    <row r="87" spans="1:14" ht="12" customHeight="1" thickTop="1"/>
  </sheetData>
  <mergeCells count="1">
    <mergeCell ref="A1:N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A75D1-58D9-47AE-8134-F30D5CCAB599}">
  <dimension ref="A1:BP54"/>
  <sheetViews>
    <sheetView tabSelected="1"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1" sqref="E1:AU1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45" t="s">
        <v>88</v>
      </c>
      <c r="D1" s="445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44" t="str">
        <f ca="1">MID(CELL("filename"),SEARCH(".xlsx",CELL("filename"))-7,2)</f>
        <v>la</v>
      </c>
      <c r="D2" s="430" t="s">
        <v>165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la-05</v>
      </c>
      <c r="G3" s="408" t="str">
        <f t="shared" ca="1" si="0"/>
        <v>la-05</v>
      </c>
      <c r="H3" s="408" t="str">
        <f t="shared" ca="1" si="0"/>
        <v>la-05</v>
      </c>
      <c r="I3" s="408" t="str">
        <f t="shared" ca="1" si="0"/>
        <v>la-05</v>
      </c>
      <c r="J3" s="408" t="str">
        <f t="shared" ca="1" si="0"/>
        <v>la-05</v>
      </c>
      <c r="K3" s="408" t="str">
        <f t="shared" ca="1" si="0"/>
        <v>la-05</v>
      </c>
      <c r="L3" s="408" t="str">
        <f t="shared" ca="1" si="0"/>
        <v>la-05</v>
      </c>
      <c r="M3" s="408"/>
      <c r="N3" s="408"/>
      <c r="O3" s="408" t="str">
        <f ca="1">$C$2&amp;"-"&amp;$D$2&amp;" 19"</f>
        <v>la-05 19</v>
      </c>
      <c r="P3" s="407" t="str">
        <f ca="1">$C$2&amp;"-"&amp;$D$2</f>
        <v>la-05</v>
      </c>
      <c r="Q3" s="408" t="str">
        <f ca="1">$C$2&amp;"-"&amp;$D$2</f>
        <v>la-05</v>
      </c>
      <c r="R3" s="408" t="str">
        <f ca="1">$C$2&amp;"-"&amp;$D$2</f>
        <v>la-05</v>
      </c>
      <c r="S3" s="408" t="str">
        <f ca="1">$C$2&amp;"-"&amp;$D$2</f>
        <v>la-05</v>
      </c>
      <c r="T3" s="408" t="str">
        <f ca="1">$C$2&amp;"-"&amp;$D$2&amp;" 19"</f>
        <v>la-05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la-05</v>
      </c>
      <c r="X3" s="408" t="str">
        <f t="shared" ca="1" si="1"/>
        <v>la-05</v>
      </c>
      <c r="Y3" s="408" t="str">
        <f t="shared" ca="1" si="1"/>
        <v>la-05</v>
      </c>
      <c r="Z3" s="408" t="str">
        <f t="shared" ca="1" si="1"/>
        <v>la-05</v>
      </c>
      <c r="AA3" s="408" t="str">
        <f t="shared" ca="1" si="1"/>
        <v>la-05</v>
      </c>
      <c r="AB3" s="408" t="str">
        <f t="shared" ca="1" si="1"/>
        <v>la-05</v>
      </c>
      <c r="AC3" s="409" t="str">
        <f t="shared" ca="1" si="1"/>
        <v>la-05</v>
      </c>
      <c r="AD3" s="408" t="e">
        <f ca="1">TEXT(DATE($A$2,$C$2,$D$2)-1,"mm-dd")</f>
        <v>#VALUE!</v>
      </c>
      <c r="AE3" s="408" t="str">
        <f t="shared" ref="AE3:AK3" ca="1" si="2">$C$2&amp;"-"&amp;$D$2</f>
        <v>la-05</v>
      </c>
      <c r="AF3" s="408" t="str">
        <f t="shared" ca="1" si="2"/>
        <v>la-05</v>
      </c>
      <c r="AG3" s="408" t="str">
        <f t="shared" ca="1" si="2"/>
        <v>la-05</v>
      </c>
      <c r="AH3" s="408" t="str">
        <f t="shared" ca="1" si="2"/>
        <v>la-05</v>
      </c>
      <c r="AI3" s="408" t="str">
        <f t="shared" ca="1" si="2"/>
        <v>la-05</v>
      </c>
      <c r="AJ3" s="408" t="str">
        <f t="shared" ca="1" si="2"/>
        <v>la-05</v>
      </c>
      <c r="AK3" s="408" t="str">
        <f t="shared" ca="1" si="2"/>
        <v>la-05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la-05</v>
      </c>
      <c r="AP3" s="408" t="str">
        <f t="shared" ca="1" si="3"/>
        <v>la-05</v>
      </c>
      <c r="AQ3" s="408" t="str">
        <f t="shared" ca="1" si="3"/>
        <v>la-05</v>
      </c>
      <c r="AR3" s="408" t="str">
        <f t="shared" ca="1" si="3"/>
        <v>la-05</v>
      </c>
      <c r="AS3" s="408" t="str">
        <f t="shared" ca="1" si="3"/>
        <v>la-05</v>
      </c>
      <c r="AT3" s="408" t="str">
        <f t="shared" ca="1" si="3"/>
        <v>la-05</v>
      </c>
      <c r="AU3" s="408" t="str">
        <f t="shared" ca="1" si="3"/>
        <v>la-05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la-05</v>
      </c>
      <c r="BK3" s="408" t="str">
        <f t="shared" ca="1" si="4"/>
        <v>la-05</v>
      </c>
      <c r="BL3" s="408" t="str">
        <f t="shared" ca="1" si="4"/>
        <v>la-05</v>
      </c>
      <c r="BM3" s="408" t="str">
        <f t="shared" ca="1" si="4"/>
        <v>la-05</v>
      </c>
      <c r="BN3" s="408" t="str">
        <f t="shared" ca="1" si="4"/>
        <v>la-05</v>
      </c>
      <c r="BO3" s="408" t="str">
        <f t="shared" ca="1" si="4"/>
        <v>la-05</v>
      </c>
      <c r="BP3" s="408" t="str">
        <f t="shared" ca="1" si="4"/>
        <v>la-05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43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E2:BF2"/>
    <mergeCell ref="BI2:BP2"/>
    <mergeCell ref="A5:A26"/>
    <mergeCell ref="B5:B11"/>
    <mergeCell ref="B13:B21"/>
    <mergeCell ref="B22:B26"/>
    <mergeCell ref="A1:B1"/>
    <mergeCell ref="E1:AU1"/>
    <mergeCell ref="A2:B2"/>
    <mergeCell ref="E2:O2"/>
    <mergeCell ref="P2:T2"/>
    <mergeCell ref="V2:AC2"/>
    <mergeCell ref="AD2:AM2"/>
    <mergeCell ref="AN2:AU2"/>
  </mergeCells>
  <dataValidations count="1">
    <dataValidation type="list" allowBlank="1" showInputMessage="1" showErrorMessage="1" sqref="D2" xr:uid="{B961919E-D8F2-4C0B-BA58-69DC29701E9C}">
      <formula1>"'01,'02,'03,'04,'05,'06,'07,'08,'09,10,11,12,13,14,15,16,17,18,19,20,21,22,23,24,25,26,27,28,29,30,31"</formula1>
    </dataValidation>
  </dataValidation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31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la-31</v>
      </c>
      <c r="G3" s="408" t="str">
        <f t="shared" ca="1" si="0"/>
        <v>la-31</v>
      </c>
      <c r="H3" s="408" t="str">
        <f t="shared" ca="1" si="0"/>
        <v>la-31</v>
      </c>
      <c r="I3" s="408" t="str">
        <f t="shared" ca="1" si="0"/>
        <v>la-31</v>
      </c>
      <c r="J3" s="408" t="str">
        <f t="shared" ca="1" si="0"/>
        <v>la-31</v>
      </c>
      <c r="K3" s="408" t="str">
        <f t="shared" ca="1" si="0"/>
        <v>la-31</v>
      </c>
      <c r="L3" s="408" t="str">
        <f t="shared" ca="1" si="0"/>
        <v>la-31</v>
      </c>
      <c r="M3" s="408"/>
      <c r="N3" s="408"/>
      <c r="O3" s="408" t="str">
        <f ca="1">$C$2&amp;"-"&amp;$D$2&amp;" 19"</f>
        <v>la-31 19</v>
      </c>
      <c r="P3" s="407" t="str">
        <f ca="1">$C$2&amp;"-"&amp;$D$2</f>
        <v>la-31</v>
      </c>
      <c r="Q3" s="408" t="str">
        <f ca="1">$C$2&amp;"-"&amp;$D$2</f>
        <v>la-31</v>
      </c>
      <c r="R3" s="408" t="str">
        <f ca="1">$C$2&amp;"-"&amp;$D$2</f>
        <v>la-31</v>
      </c>
      <c r="S3" s="408" t="str">
        <f ca="1">$C$2&amp;"-"&amp;$D$2</f>
        <v>la-31</v>
      </c>
      <c r="T3" s="408" t="str">
        <f ca="1">$C$2&amp;"-"&amp;$D$2&amp;" 19"</f>
        <v>la-31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la-31</v>
      </c>
      <c r="X3" s="408" t="str">
        <f t="shared" ca="1" si="1"/>
        <v>la-31</v>
      </c>
      <c r="Y3" s="408" t="str">
        <f t="shared" ca="1" si="1"/>
        <v>la-31</v>
      </c>
      <c r="Z3" s="408" t="str">
        <f t="shared" ca="1" si="1"/>
        <v>la-31</v>
      </c>
      <c r="AA3" s="408" t="str">
        <f t="shared" ca="1" si="1"/>
        <v>la-31</v>
      </c>
      <c r="AB3" s="408" t="str">
        <f t="shared" ca="1" si="1"/>
        <v>la-31</v>
      </c>
      <c r="AC3" s="409" t="str">
        <f t="shared" ca="1" si="1"/>
        <v>la-31</v>
      </c>
      <c r="AD3" s="408" t="e">
        <f ca="1">TEXT(DATE($A$2,$C$2,$D$2)-1,"mm-dd")</f>
        <v>#VALUE!</v>
      </c>
      <c r="AE3" s="408" t="str">
        <f t="shared" ref="AE3:AK3" ca="1" si="2">$C$2&amp;"-"&amp;$D$2</f>
        <v>la-31</v>
      </c>
      <c r="AF3" s="408" t="str">
        <f t="shared" ca="1" si="2"/>
        <v>la-31</v>
      </c>
      <c r="AG3" s="408" t="str">
        <f t="shared" ca="1" si="2"/>
        <v>la-31</v>
      </c>
      <c r="AH3" s="408" t="str">
        <f t="shared" ca="1" si="2"/>
        <v>la-31</v>
      </c>
      <c r="AI3" s="408" t="str">
        <f t="shared" ca="1" si="2"/>
        <v>la-31</v>
      </c>
      <c r="AJ3" s="408" t="str">
        <f t="shared" ca="1" si="2"/>
        <v>la-31</v>
      </c>
      <c r="AK3" s="408" t="str">
        <f t="shared" ca="1" si="2"/>
        <v>la-31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la-31</v>
      </c>
      <c r="AP3" s="408" t="str">
        <f t="shared" ca="1" si="3"/>
        <v>la-31</v>
      </c>
      <c r="AQ3" s="408" t="str">
        <f t="shared" ca="1" si="3"/>
        <v>la-31</v>
      </c>
      <c r="AR3" s="408" t="str">
        <f t="shared" ca="1" si="3"/>
        <v>la-31</v>
      </c>
      <c r="AS3" s="408" t="str">
        <f t="shared" ca="1" si="3"/>
        <v>la-31</v>
      </c>
      <c r="AT3" s="408" t="str">
        <f t="shared" ca="1" si="3"/>
        <v>la-31</v>
      </c>
      <c r="AU3" s="408" t="str">
        <f t="shared" ca="1" si="3"/>
        <v>la-31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la-31</v>
      </c>
      <c r="BK3" s="408" t="str">
        <f t="shared" ca="1" si="4"/>
        <v>la-31</v>
      </c>
      <c r="BL3" s="408" t="str">
        <f t="shared" ca="1" si="4"/>
        <v>la-31</v>
      </c>
      <c r="BM3" s="408" t="str">
        <f t="shared" ca="1" si="4"/>
        <v>la-31</v>
      </c>
      <c r="BN3" s="408" t="str">
        <f t="shared" ca="1" si="4"/>
        <v>la-31</v>
      </c>
      <c r="BO3" s="408" t="str">
        <f t="shared" ca="1" si="4"/>
        <v>la-31</v>
      </c>
      <c r="BP3" s="408" t="str">
        <f t="shared" ca="1" si="4"/>
        <v>la-31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30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la-30</v>
      </c>
      <c r="G3" s="408" t="str">
        <f t="shared" ca="1" si="0"/>
        <v>la-30</v>
      </c>
      <c r="H3" s="408" t="str">
        <f t="shared" ca="1" si="0"/>
        <v>la-30</v>
      </c>
      <c r="I3" s="408" t="str">
        <f t="shared" ca="1" si="0"/>
        <v>la-30</v>
      </c>
      <c r="J3" s="408" t="str">
        <f t="shared" ca="1" si="0"/>
        <v>la-30</v>
      </c>
      <c r="K3" s="408" t="str">
        <f t="shared" ca="1" si="0"/>
        <v>la-30</v>
      </c>
      <c r="L3" s="408" t="str">
        <f t="shared" ca="1" si="0"/>
        <v>la-30</v>
      </c>
      <c r="M3" s="408"/>
      <c r="N3" s="408"/>
      <c r="O3" s="408" t="str">
        <f ca="1">$C$2&amp;"-"&amp;$D$2&amp;" 19"</f>
        <v>la-30 19</v>
      </c>
      <c r="P3" s="407" t="str">
        <f ca="1">$C$2&amp;"-"&amp;$D$2</f>
        <v>la-30</v>
      </c>
      <c r="Q3" s="408" t="str">
        <f ca="1">$C$2&amp;"-"&amp;$D$2</f>
        <v>la-30</v>
      </c>
      <c r="R3" s="408" t="str">
        <f ca="1">$C$2&amp;"-"&amp;$D$2</f>
        <v>la-30</v>
      </c>
      <c r="S3" s="408" t="str">
        <f ca="1">$C$2&amp;"-"&amp;$D$2</f>
        <v>la-30</v>
      </c>
      <c r="T3" s="408" t="str">
        <f ca="1">$C$2&amp;"-"&amp;$D$2&amp;" 19"</f>
        <v>la-30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la-30</v>
      </c>
      <c r="X3" s="408" t="str">
        <f t="shared" ca="1" si="1"/>
        <v>la-30</v>
      </c>
      <c r="Y3" s="408" t="str">
        <f t="shared" ca="1" si="1"/>
        <v>la-30</v>
      </c>
      <c r="Z3" s="408" t="str">
        <f t="shared" ca="1" si="1"/>
        <v>la-30</v>
      </c>
      <c r="AA3" s="408" t="str">
        <f t="shared" ca="1" si="1"/>
        <v>la-30</v>
      </c>
      <c r="AB3" s="408" t="str">
        <f t="shared" ca="1" si="1"/>
        <v>la-30</v>
      </c>
      <c r="AC3" s="409" t="str">
        <f t="shared" ca="1" si="1"/>
        <v>la-30</v>
      </c>
      <c r="AD3" s="408" t="e">
        <f ca="1">TEXT(DATE($A$2,$C$2,$D$2)-1,"mm-dd")</f>
        <v>#VALUE!</v>
      </c>
      <c r="AE3" s="408" t="str">
        <f t="shared" ref="AE3:AK3" ca="1" si="2">$C$2&amp;"-"&amp;$D$2</f>
        <v>la-30</v>
      </c>
      <c r="AF3" s="408" t="str">
        <f t="shared" ca="1" si="2"/>
        <v>la-30</v>
      </c>
      <c r="AG3" s="408" t="str">
        <f t="shared" ca="1" si="2"/>
        <v>la-30</v>
      </c>
      <c r="AH3" s="408" t="str">
        <f t="shared" ca="1" si="2"/>
        <v>la-30</v>
      </c>
      <c r="AI3" s="408" t="str">
        <f t="shared" ca="1" si="2"/>
        <v>la-30</v>
      </c>
      <c r="AJ3" s="408" t="str">
        <f t="shared" ca="1" si="2"/>
        <v>la-30</v>
      </c>
      <c r="AK3" s="408" t="str">
        <f t="shared" ca="1" si="2"/>
        <v>la-30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la-30</v>
      </c>
      <c r="AP3" s="408" t="str">
        <f t="shared" ca="1" si="3"/>
        <v>la-30</v>
      </c>
      <c r="AQ3" s="408" t="str">
        <f t="shared" ca="1" si="3"/>
        <v>la-30</v>
      </c>
      <c r="AR3" s="408" t="str">
        <f t="shared" ca="1" si="3"/>
        <v>la-30</v>
      </c>
      <c r="AS3" s="408" t="str">
        <f t="shared" ca="1" si="3"/>
        <v>la-30</v>
      </c>
      <c r="AT3" s="408" t="str">
        <f t="shared" ca="1" si="3"/>
        <v>la-30</v>
      </c>
      <c r="AU3" s="408" t="str">
        <f t="shared" ca="1" si="3"/>
        <v>la-30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la-30</v>
      </c>
      <c r="BK3" s="408" t="str">
        <f t="shared" ca="1" si="4"/>
        <v>la-30</v>
      </c>
      <c r="BL3" s="408" t="str">
        <f t="shared" ca="1" si="4"/>
        <v>la-30</v>
      </c>
      <c r="BM3" s="408" t="str">
        <f t="shared" ca="1" si="4"/>
        <v>la-30</v>
      </c>
      <c r="BN3" s="408" t="str">
        <f t="shared" ca="1" si="4"/>
        <v>la-30</v>
      </c>
      <c r="BO3" s="408" t="str">
        <f t="shared" ca="1" si="4"/>
        <v>la-30</v>
      </c>
      <c r="BP3" s="408" t="str">
        <f t="shared" ca="1" si="4"/>
        <v>la-30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8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29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la-29</v>
      </c>
      <c r="G3" s="408" t="str">
        <f t="shared" ca="1" si="0"/>
        <v>la-29</v>
      </c>
      <c r="H3" s="408" t="str">
        <f t="shared" ca="1" si="0"/>
        <v>la-29</v>
      </c>
      <c r="I3" s="408" t="str">
        <f t="shared" ca="1" si="0"/>
        <v>la-29</v>
      </c>
      <c r="J3" s="408" t="str">
        <f t="shared" ca="1" si="0"/>
        <v>la-29</v>
      </c>
      <c r="K3" s="408" t="str">
        <f t="shared" ca="1" si="0"/>
        <v>la-29</v>
      </c>
      <c r="L3" s="408" t="str">
        <f t="shared" ca="1" si="0"/>
        <v>la-29</v>
      </c>
      <c r="M3" s="408"/>
      <c r="N3" s="408"/>
      <c r="O3" s="408" t="str">
        <f ca="1">$C$2&amp;"-"&amp;$D$2&amp;" 19"</f>
        <v>la-29 19</v>
      </c>
      <c r="P3" s="407" t="str">
        <f ca="1">$C$2&amp;"-"&amp;$D$2</f>
        <v>la-29</v>
      </c>
      <c r="Q3" s="408" t="str">
        <f ca="1">$C$2&amp;"-"&amp;$D$2</f>
        <v>la-29</v>
      </c>
      <c r="R3" s="408" t="str">
        <f ca="1">$C$2&amp;"-"&amp;$D$2</f>
        <v>la-29</v>
      </c>
      <c r="S3" s="408" t="str">
        <f ca="1">$C$2&amp;"-"&amp;$D$2</f>
        <v>la-29</v>
      </c>
      <c r="T3" s="408" t="str">
        <f ca="1">$C$2&amp;"-"&amp;$D$2&amp;" 19"</f>
        <v>la-29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la-29</v>
      </c>
      <c r="X3" s="408" t="str">
        <f t="shared" ca="1" si="1"/>
        <v>la-29</v>
      </c>
      <c r="Y3" s="408" t="str">
        <f t="shared" ca="1" si="1"/>
        <v>la-29</v>
      </c>
      <c r="Z3" s="408" t="str">
        <f t="shared" ca="1" si="1"/>
        <v>la-29</v>
      </c>
      <c r="AA3" s="408" t="str">
        <f t="shared" ca="1" si="1"/>
        <v>la-29</v>
      </c>
      <c r="AB3" s="408" t="str">
        <f t="shared" ca="1" si="1"/>
        <v>la-29</v>
      </c>
      <c r="AC3" s="409" t="str">
        <f t="shared" ca="1" si="1"/>
        <v>la-29</v>
      </c>
      <c r="AD3" s="408" t="e">
        <f ca="1">TEXT(DATE($A$2,$C$2,$D$2)-1,"mm-dd")</f>
        <v>#VALUE!</v>
      </c>
      <c r="AE3" s="408" t="str">
        <f t="shared" ref="AE3:AK3" ca="1" si="2">$C$2&amp;"-"&amp;$D$2</f>
        <v>la-29</v>
      </c>
      <c r="AF3" s="408" t="str">
        <f t="shared" ca="1" si="2"/>
        <v>la-29</v>
      </c>
      <c r="AG3" s="408" t="str">
        <f t="shared" ca="1" si="2"/>
        <v>la-29</v>
      </c>
      <c r="AH3" s="408" t="str">
        <f t="shared" ca="1" si="2"/>
        <v>la-29</v>
      </c>
      <c r="AI3" s="408" t="str">
        <f t="shared" ca="1" si="2"/>
        <v>la-29</v>
      </c>
      <c r="AJ3" s="408" t="str">
        <f t="shared" ca="1" si="2"/>
        <v>la-29</v>
      </c>
      <c r="AK3" s="408" t="str">
        <f t="shared" ca="1" si="2"/>
        <v>la-29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la-29</v>
      </c>
      <c r="AP3" s="408" t="str">
        <f t="shared" ca="1" si="3"/>
        <v>la-29</v>
      </c>
      <c r="AQ3" s="408" t="str">
        <f t="shared" ca="1" si="3"/>
        <v>la-29</v>
      </c>
      <c r="AR3" s="408" t="str">
        <f t="shared" ca="1" si="3"/>
        <v>la-29</v>
      </c>
      <c r="AS3" s="408" t="str">
        <f t="shared" ca="1" si="3"/>
        <v>la-29</v>
      </c>
      <c r="AT3" s="408" t="str">
        <f t="shared" ca="1" si="3"/>
        <v>la-29</v>
      </c>
      <c r="AU3" s="408" t="str">
        <f t="shared" ca="1" si="3"/>
        <v>la-29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la-29</v>
      </c>
      <c r="BK3" s="408" t="str">
        <f t="shared" ca="1" si="4"/>
        <v>la-29</v>
      </c>
      <c r="BL3" s="408" t="str">
        <f t="shared" ca="1" si="4"/>
        <v>la-29</v>
      </c>
      <c r="BM3" s="408" t="str">
        <f t="shared" ca="1" si="4"/>
        <v>la-29</v>
      </c>
      <c r="BN3" s="408" t="str">
        <f t="shared" ca="1" si="4"/>
        <v>la-29</v>
      </c>
      <c r="BO3" s="408" t="str">
        <f t="shared" ca="1" si="4"/>
        <v>la-29</v>
      </c>
      <c r="BP3" s="408" t="str">
        <f t="shared" ca="1" si="4"/>
        <v>la-29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7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28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la-28</v>
      </c>
      <c r="G3" s="408" t="str">
        <f t="shared" ca="1" si="0"/>
        <v>la-28</v>
      </c>
      <c r="H3" s="408" t="str">
        <f t="shared" ca="1" si="0"/>
        <v>la-28</v>
      </c>
      <c r="I3" s="408" t="str">
        <f t="shared" ca="1" si="0"/>
        <v>la-28</v>
      </c>
      <c r="J3" s="408" t="str">
        <f t="shared" ca="1" si="0"/>
        <v>la-28</v>
      </c>
      <c r="K3" s="408" t="str">
        <f t="shared" ca="1" si="0"/>
        <v>la-28</v>
      </c>
      <c r="L3" s="408" t="str">
        <f t="shared" ca="1" si="0"/>
        <v>la-28</v>
      </c>
      <c r="M3" s="408"/>
      <c r="N3" s="408"/>
      <c r="O3" s="408" t="str">
        <f ca="1">$C$2&amp;"-"&amp;$D$2&amp;" 19"</f>
        <v>la-28 19</v>
      </c>
      <c r="P3" s="407" t="str">
        <f ca="1">$C$2&amp;"-"&amp;$D$2</f>
        <v>la-28</v>
      </c>
      <c r="Q3" s="408" t="str">
        <f ca="1">$C$2&amp;"-"&amp;$D$2</f>
        <v>la-28</v>
      </c>
      <c r="R3" s="408" t="str">
        <f ca="1">$C$2&amp;"-"&amp;$D$2</f>
        <v>la-28</v>
      </c>
      <c r="S3" s="408" t="str">
        <f ca="1">$C$2&amp;"-"&amp;$D$2</f>
        <v>la-28</v>
      </c>
      <c r="T3" s="408" t="str">
        <f ca="1">$C$2&amp;"-"&amp;$D$2&amp;" 19"</f>
        <v>la-28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la-28</v>
      </c>
      <c r="X3" s="408" t="str">
        <f t="shared" ca="1" si="1"/>
        <v>la-28</v>
      </c>
      <c r="Y3" s="408" t="str">
        <f t="shared" ca="1" si="1"/>
        <v>la-28</v>
      </c>
      <c r="Z3" s="408" t="str">
        <f t="shared" ca="1" si="1"/>
        <v>la-28</v>
      </c>
      <c r="AA3" s="408" t="str">
        <f t="shared" ca="1" si="1"/>
        <v>la-28</v>
      </c>
      <c r="AB3" s="408" t="str">
        <f t="shared" ca="1" si="1"/>
        <v>la-28</v>
      </c>
      <c r="AC3" s="409" t="str">
        <f t="shared" ca="1" si="1"/>
        <v>la-28</v>
      </c>
      <c r="AD3" s="408" t="e">
        <f ca="1">TEXT(DATE($A$2,$C$2,$D$2)-1,"mm-dd")</f>
        <v>#VALUE!</v>
      </c>
      <c r="AE3" s="408" t="str">
        <f t="shared" ref="AE3:AK3" ca="1" si="2">$C$2&amp;"-"&amp;$D$2</f>
        <v>la-28</v>
      </c>
      <c r="AF3" s="408" t="str">
        <f t="shared" ca="1" si="2"/>
        <v>la-28</v>
      </c>
      <c r="AG3" s="408" t="str">
        <f t="shared" ca="1" si="2"/>
        <v>la-28</v>
      </c>
      <c r="AH3" s="408" t="str">
        <f t="shared" ca="1" si="2"/>
        <v>la-28</v>
      </c>
      <c r="AI3" s="408" t="str">
        <f t="shared" ca="1" si="2"/>
        <v>la-28</v>
      </c>
      <c r="AJ3" s="408" t="str">
        <f t="shared" ca="1" si="2"/>
        <v>la-28</v>
      </c>
      <c r="AK3" s="408" t="str">
        <f t="shared" ca="1" si="2"/>
        <v>la-28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la-28</v>
      </c>
      <c r="AP3" s="408" t="str">
        <f t="shared" ca="1" si="3"/>
        <v>la-28</v>
      </c>
      <c r="AQ3" s="408" t="str">
        <f t="shared" ca="1" si="3"/>
        <v>la-28</v>
      </c>
      <c r="AR3" s="408" t="str">
        <f t="shared" ca="1" si="3"/>
        <v>la-28</v>
      </c>
      <c r="AS3" s="408" t="str">
        <f t="shared" ca="1" si="3"/>
        <v>la-28</v>
      </c>
      <c r="AT3" s="408" t="str">
        <f t="shared" ca="1" si="3"/>
        <v>la-28</v>
      </c>
      <c r="AU3" s="408" t="str">
        <f t="shared" ca="1" si="3"/>
        <v>la-28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la-28</v>
      </c>
      <c r="BK3" s="408" t="str">
        <f t="shared" ca="1" si="4"/>
        <v>la-28</v>
      </c>
      <c r="BL3" s="408" t="str">
        <f t="shared" ca="1" si="4"/>
        <v>la-28</v>
      </c>
      <c r="BM3" s="408" t="str">
        <f t="shared" ca="1" si="4"/>
        <v>la-28</v>
      </c>
      <c r="BN3" s="408" t="str">
        <f t="shared" ca="1" si="4"/>
        <v>la-28</v>
      </c>
      <c r="BO3" s="408" t="str">
        <f t="shared" ca="1" si="4"/>
        <v>la-28</v>
      </c>
      <c r="BP3" s="408" t="str">
        <f t="shared" ca="1" si="4"/>
        <v>la-28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6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27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la-27</v>
      </c>
      <c r="G3" s="408" t="str">
        <f t="shared" ca="1" si="0"/>
        <v>la-27</v>
      </c>
      <c r="H3" s="408" t="str">
        <f t="shared" ca="1" si="0"/>
        <v>la-27</v>
      </c>
      <c r="I3" s="408" t="str">
        <f t="shared" ca="1" si="0"/>
        <v>la-27</v>
      </c>
      <c r="J3" s="408" t="str">
        <f t="shared" ca="1" si="0"/>
        <v>la-27</v>
      </c>
      <c r="K3" s="408" t="str">
        <f t="shared" ca="1" si="0"/>
        <v>la-27</v>
      </c>
      <c r="L3" s="408" t="str">
        <f t="shared" ca="1" si="0"/>
        <v>la-27</v>
      </c>
      <c r="M3" s="408"/>
      <c r="N3" s="408"/>
      <c r="O3" s="408" t="str">
        <f ca="1">$C$2&amp;"-"&amp;$D$2&amp;" 19"</f>
        <v>la-27 19</v>
      </c>
      <c r="P3" s="407" t="str">
        <f ca="1">$C$2&amp;"-"&amp;$D$2</f>
        <v>la-27</v>
      </c>
      <c r="Q3" s="408" t="str">
        <f ca="1">$C$2&amp;"-"&amp;$D$2</f>
        <v>la-27</v>
      </c>
      <c r="R3" s="408" t="str">
        <f ca="1">$C$2&amp;"-"&amp;$D$2</f>
        <v>la-27</v>
      </c>
      <c r="S3" s="408" t="str">
        <f ca="1">$C$2&amp;"-"&amp;$D$2</f>
        <v>la-27</v>
      </c>
      <c r="T3" s="408" t="str">
        <f ca="1">$C$2&amp;"-"&amp;$D$2&amp;" 19"</f>
        <v>la-27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la-27</v>
      </c>
      <c r="X3" s="408" t="str">
        <f t="shared" ca="1" si="1"/>
        <v>la-27</v>
      </c>
      <c r="Y3" s="408" t="str">
        <f t="shared" ca="1" si="1"/>
        <v>la-27</v>
      </c>
      <c r="Z3" s="408" t="str">
        <f t="shared" ca="1" si="1"/>
        <v>la-27</v>
      </c>
      <c r="AA3" s="408" t="str">
        <f t="shared" ca="1" si="1"/>
        <v>la-27</v>
      </c>
      <c r="AB3" s="408" t="str">
        <f t="shared" ca="1" si="1"/>
        <v>la-27</v>
      </c>
      <c r="AC3" s="409" t="str">
        <f t="shared" ca="1" si="1"/>
        <v>la-27</v>
      </c>
      <c r="AD3" s="408" t="e">
        <f ca="1">TEXT(DATE($A$2,$C$2,$D$2)-1,"mm-dd")</f>
        <v>#VALUE!</v>
      </c>
      <c r="AE3" s="408" t="str">
        <f t="shared" ref="AE3:AK3" ca="1" si="2">$C$2&amp;"-"&amp;$D$2</f>
        <v>la-27</v>
      </c>
      <c r="AF3" s="408" t="str">
        <f t="shared" ca="1" si="2"/>
        <v>la-27</v>
      </c>
      <c r="AG3" s="408" t="str">
        <f t="shared" ca="1" si="2"/>
        <v>la-27</v>
      </c>
      <c r="AH3" s="408" t="str">
        <f t="shared" ca="1" si="2"/>
        <v>la-27</v>
      </c>
      <c r="AI3" s="408" t="str">
        <f t="shared" ca="1" si="2"/>
        <v>la-27</v>
      </c>
      <c r="AJ3" s="408" t="str">
        <f t="shared" ca="1" si="2"/>
        <v>la-27</v>
      </c>
      <c r="AK3" s="408" t="str">
        <f t="shared" ca="1" si="2"/>
        <v>la-27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la-27</v>
      </c>
      <c r="AP3" s="408" t="str">
        <f t="shared" ca="1" si="3"/>
        <v>la-27</v>
      </c>
      <c r="AQ3" s="408" t="str">
        <f t="shared" ca="1" si="3"/>
        <v>la-27</v>
      </c>
      <c r="AR3" s="408" t="str">
        <f t="shared" ca="1" si="3"/>
        <v>la-27</v>
      </c>
      <c r="AS3" s="408" t="str">
        <f t="shared" ca="1" si="3"/>
        <v>la-27</v>
      </c>
      <c r="AT3" s="408" t="str">
        <f t="shared" ca="1" si="3"/>
        <v>la-27</v>
      </c>
      <c r="AU3" s="408" t="str">
        <f t="shared" ca="1" si="3"/>
        <v>la-27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la-27</v>
      </c>
      <c r="BK3" s="408" t="str">
        <f t="shared" ca="1" si="4"/>
        <v>la-27</v>
      </c>
      <c r="BL3" s="408" t="str">
        <f t="shared" ca="1" si="4"/>
        <v>la-27</v>
      </c>
      <c r="BM3" s="408" t="str">
        <f t="shared" ca="1" si="4"/>
        <v>la-27</v>
      </c>
      <c r="BN3" s="408" t="str">
        <f t="shared" ca="1" si="4"/>
        <v>la-27</v>
      </c>
      <c r="BO3" s="408" t="str">
        <f t="shared" ca="1" si="4"/>
        <v>la-27</v>
      </c>
      <c r="BP3" s="408" t="str">
        <f t="shared" ca="1" si="4"/>
        <v>la-27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5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26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la-26</v>
      </c>
      <c r="G3" s="408" t="str">
        <f t="shared" ca="1" si="0"/>
        <v>la-26</v>
      </c>
      <c r="H3" s="408" t="str">
        <f t="shared" ca="1" si="0"/>
        <v>la-26</v>
      </c>
      <c r="I3" s="408" t="str">
        <f t="shared" ca="1" si="0"/>
        <v>la-26</v>
      </c>
      <c r="J3" s="408" t="str">
        <f t="shared" ca="1" si="0"/>
        <v>la-26</v>
      </c>
      <c r="K3" s="408" t="str">
        <f t="shared" ca="1" si="0"/>
        <v>la-26</v>
      </c>
      <c r="L3" s="408" t="str">
        <f t="shared" ca="1" si="0"/>
        <v>la-26</v>
      </c>
      <c r="M3" s="408"/>
      <c r="N3" s="408"/>
      <c r="O3" s="408" t="str">
        <f ca="1">$C$2&amp;"-"&amp;$D$2&amp;" 19"</f>
        <v>la-26 19</v>
      </c>
      <c r="P3" s="407" t="str">
        <f ca="1">$C$2&amp;"-"&amp;$D$2</f>
        <v>la-26</v>
      </c>
      <c r="Q3" s="408" t="str">
        <f ca="1">$C$2&amp;"-"&amp;$D$2</f>
        <v>la-26</v>
      </c>
      <c r="R3" s="408" t="str">
        <f ca="1">$C$2&amp;"-"&amp;$D$2</f>
        <v>la-26</v>
      </c>
      <c r="S3" s="408" t="str">
        <f ca="1">$C$2&amp;"-"&amp;$D$2</f>
        <v>la-26</v>
      </c>
      <c r="T3" s="408" t="str">
        <f ca="1">$C$2&amp;"-"&amp;$D$2&amp;" 19"</f>
        <v>la-26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la-26</v>
      </c>
      <c r="X3" s="408" t="str">
        <f t="shared" ca="1" si="1"/>
        <v>la-26</v>
      </c>
      <c r="Y3" s="408" t="str">
        <f t="shared" ca="1" si="1"/>
        <v>la-26</v>
      </c>
      <c r="Z3" s="408" t="str">
        <f t="shared" ca="1" si="1"/>
        <v>la-26</v>
      </c>
      <c r="AA3" s="408" t="str">
        <f t="shared" ca="1" si="1"/>
        <v>la-26</v>
      </c>
      <c r="AB3" s="408" t="str">
        <f t="shared" ca="1" si="1"/>
        <v>la-26</v>
      </c>
      <c r="AC3" s="409" t="str">
        <f t="shared" ca="1" si="1"/>
        <v>la-26</v>
      </c>
      <c r="AD3" s="408" t="e">
        <f ca="1">TEXT(DATE($A$2,$C$2,$D$2)-1,"mm-dd")</f>
        <v>#VALUE!</v>
      </c>
      <c r="AE3" s="408" t="str">
        <f t="shared" ref="AE3:AK3" ca="1" si="2">$C$2&amp;"-"&amp;$D$2</f>
        <v>la-26</v>
      </c>
      <c r="AF3" s="408" t="str">
        <f t="shared" ca="1" si="2"/>
        <v>la-26</v>
      </c>
      <c r="AG3" s="408" t="str">
        <f t="shared" ca="1" si="2"/>
        <v>la-26</v>
      </c>
      <c r="AH3" s="408" t="str">
        <f t="shared" ca="1" si="2"/>
        <v>la-26</v>
      </c>
      <c r="AI3" s="408" t="str">
        <f t="shared" ca="1" si="2"/>
        <v>la-26</v>
      </c>
      <c r="AJ3" s="408" t="str">
        <f t="shared" ca="1" si="2"/>
        <v>la-26</v>
      </c>
      <c r="AK3" s="408" t="str">
        <f t="shared" ca="1" si="2"/>
        <v>la-26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la-26</v>
      </c>
      <c r="AP3" s="408" t="str">
        <f t="shared" ca="1" si="3"/>
        <v>la-26</v>
      </c>
      <c r="AQ3" s="408" t="str">
        <f t="shared" ca="1" si="3"/>
        <v>la-26</v>
      </c>
      <c r="AR3" s="408" t="str">
        <f t="shared" ca="1" si="3"/>
        <v>la-26</v>
      </c>
      <c r="AS3" s="408" t="str">
        <f t="shared" ca="1" si="3"/>
        <v>la-26</v>
      </c>
      <c r="AT3" s="408" t="str">
        <f t="shared" ca="1" si="3"/>
        <v>la-26</v>
      </c>
      <c r="AU3" s="408" t="str">
        <f t="shared" ca="1" si="3"/>
        <v>la-26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la-26</v>
      </c>
      <c r="BK3" s="408" t="str">
        <f t="shared" ca="1" si="4"/>
        <v>la-26</v>
      </c>
      <c r="BL3" s="408" t="str">
        <f t="shared" ca="1" si="4"/>
        <v>la-26</v>
      </c>
      <c r="BM3" s="408" t="str">
        <f t="shared" ca="1" si="4"/>
        <v>la-26</v>
      </c>
      <c r="BN3" s="408" t="str">
        <f t="shared" ca="1" si="4"/>
        <v>la-26</v>
      </c>
      <c r="BO3" s="408" t="str">
        <f t="shared" ca="1" si="4"/>
        <v>la-26</v>
      </c>
      <c r="BP3" s="408" t="str">
        <f t="shared" ca="1" si="4"/>
        <v>la-26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4"/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25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la-25</v>
      </c>
      <c r="G3" s="408" t="str">
        <f t="shared" ca="1" si="0"/>
        <v>la-25</v>
      </c>
      <c r="H3" s="408" t="str">
        <f t="shared" ca="1" si="0"/>
        <v>la-25</v>
      </c>
      <c r="I3" s="408" t="str">
        <f t="shared" ca="1" si="0"/>
        <v>la-25</v>
      </c>
      <c r="J3" s="408" t="str">
        <f t="shared" ca="1" si="0"/>
        <v>la-25</v>
      </c>
      <c r="K3" s="408" t="str">
        <f t="shared" ca="1" si="0"/>
        <v>la-25</v>
      </c>
      <c r="L3" s="408" t="str">
        <f t="shared" ca="1" si="0"/>
        <v>la-25</v>
      </c>
      <c r="M3" s="408"/>
      <c r="N3" s="408"/>
      <c r="O3" s="408" t="str">
        <f ca="1">$C$2&amp;"-"&amp;$D$2&amp;" 19"</f>
        <v>la-25 19</v>
      </c>
      <c r="P3" s="407" t="str">
        <f ca="1">$C$2&amp;"-"&amp;$D$2</f>
        <v>la-25</v>
      </c>
      <c r="Q3" s="408" t="str">
        <f ca="1">$C$2&amp;"-"&amp;$D$2</f>
        <v>la-25</v>
      </c>
      <c r="R3" s="408" t="str">
        <f ca="1">$C$2&amp;"-"&amp;$D$2</f>
        <v>la-25</v>
      </c>
      <c r="S3" s="408" t="str">
        <f ca="1">$C$2&amp;"-"&amp;$D$2</f>
        <v>la-25</v>
      </c>
      <c r="T3" s="408" t="str">
        <f ca="1">$C$2&amp;"-"&amp;$D$2&amp;" 19"</f>
        <v>la-25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la-25</v>
      </c>
      <c r="X3" s="408" t="str">
        <f t="shared" ca="1" si="1"/>
        <v>la-25</v>
      </c>
      <c r="Y3" s="408" t="str">
        <f t="shared" ca="1" si="1"/>
        <v>la-25</v>
      </c>
      <c r="Z3" s="408" t="str">
        <f t="shared" ca="1" si="1"/>
        <v>la-25</v>
      </c>
      <c r="AA3" s="408" t="str">
        <f t="shared" ca="1" si="1"/>
        <v>la-25</v>
      </c>
      <c r="AB3" s="408" t="str">
        <f t="shared" ca="1" si="1"/>
        <v>la-25</v>
      </c>
      <c r="AC3" s="409" t="str">
        <f t="shared" ca="1" si="1"/>
        <v>la-25</v>
      </c>
      <c r="AD3" s="408" t="e">
        <f ca="1">TEXT(DATE($A$2,$C$2,$D$2)-1,"mm-dd")</f>
        <v>#VALUE!</v>
      </c>
      <c r="AE3" s="408" t="str">
        <f t="shared" ref="AE3:AK3" ca="1" si="2">$C$2&amp;"-"&amp;$D$2</f>
        <v>la-25</v>
      </c>
      <c r="AF3" s="408" t="str">
        <f t="shared" ca="1" si="2"/>
        <v>la-25</v>
      </c>
      <c r="AG3" s="408" t="str">
        <f t="shared" ca="1" si="2"/>
        <v>la-25</v>
      </c>
      <c r="AH3" s="408" t="str">
        <f t="shared" ca="1" si="2"/>
        <v>la-25</v>
      </c>
      <c r="AI3" s="408" t="str">
        <f t="shared" ca="1" si="2"/>
        <v>la-25</v>
      </c>
      <c r="AJ3" s="408" t="str">
        <f t="shared" ca="1" si="2"/>
        <v>la-25</v>
      </c>
      <c r="AK3" s="408" t="str">
        <f t="shared" ca="1" si="2"/>
        <v>la-25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la-25</v>
      </c>
      <c r="AP3" s="408" t="str">
        <f t="shared" ca="1" si="3"/>
        <v>la-25</v>
      </c>
      <c r="AQ3" s="408" t="str">
        <f t="shared" ca="1" si="3"/>
        <v>la-25</v>
      </c>
      <c r="AR3" s="408" t="str">
        <f t="shared" ca="1" si="3"/>
        <v>la-25</v>
      </c>
      <c r="AS3" s="408" t="str">
        <f t="shared" ca="1" si="3"/>
        <v>la-25</v>
      </c>
      <c r="AT3" s="408" t="str">
        <f t="shared" ca="1" si="3"/>
        <v>la-25</v>
      </c>
      <c r="AU3" s="408" t="str">
        <f t="shared" ca="1" si="3"/>
        <v>la-25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la-25</v>
      </c>
      <c r="BK3" s="408" t="str">
        <f t="shared" ca="1" si="4"/>
        <v>la-25</v>
      </c>
      <c r="BL3" s="408" t="str">
        <f t="shared" ca="1" si="4"/>
        <v>la-25</v>
      </c>
      <c r="BM3" s="408" t="str">
        <f t="shared" ca="1" si="4"/>
        <v>la-25</v>
      </c>
      <c r="BN3" s="408" t="str">
        <f t="shared" ca="1" si="4"/>
        <v>la-25</v>
      </c>
      <c r="BO3" s="408" t="str">
        <f t="shared" ca="1" si="4"/>
        <v>la-25</v>
      </c>
      <c r="BP3" s="408" t="str">
        <f t="shared" ca="1" si="4"/>
        <v>la-25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3"/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24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la-24</v>
      </c>
      <c r="G3" s="408" t="str">
        <f t="shared" ca="1" si="0"/>
        <v>la-24</v>
      </c>
      <c r="H3" s="408" t="str">
        <f t="shared" ca="1" si="0"/>
        <v>la-24</v>
      </c>
      <c r="I3" s="408" t="str">
        <f t="shared" ca="1" si="0"/>
        <v>la-24</v>
      </c>
      <c r="J3" s="408" t="str">
        <f t="shared" ca="1" si="0"/>
        <v>la-24</v>
      </c>
      <c r="K3" s="408" t="str">
        <f t="shared" ca="1" si="0"/>
        <v>la-24</v>
      </c>
      <c r="L3" s="408" t="str">
        <f t="shared" ca="1" si="0"/>
        <v>la-24</v>
      </c>
      <c r="M3" s="408"/>
      <c r="N3" s="408"/>
      <c r="O3" s="408" t="str">
        <f ca="1">$C$2&amp;"-"&amp;$D$2&amp;" 19"</f>
        <v>la-24 19</v>
      </c>
      <c r="P3" s="407" t="str">
        <f ca="1">$C$2&amp;"-"&amp;$D$2</f>
        <v>la-24</v>
      </c>
      <c r="Q3" s="408" t="str">
        <f ca="1">$C$2&amp;"-"&amp;$D$2</f>
        <v>la-24</v>
      </c>
      <c r="R3" s="408" t="str">
        <f ca="1">$C$2&amp;"-"&amp;$D$2</f>
        <v>la-24</v>
      </c>
      <c r="S3" s="408" t="str">
        <f ca="1">$C$2&amp;"-"&amp;$D$2</f>
        <v>la-24</v>
      </c>
      <c r="T3" s="408" t="str">
        <f ca="1">$C$2&amp;"-"&amp;$D$2&amp;" 19"</f>
        <v>la-24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la-24</v>
      </c>
      <c r="X3" s="408" t="str">
        <f t="shared" ca="1" si="1"/>
        <v>la-24</v>
      </c>
      <c r="Y3" s="408" t="str">
        <f t="shared" ca="1" si="1"/>
        <v>la-24</v>
      </c>
      <c r="Z3" s="408" t="str">
        <f t="shared" ca="1" si="1"/>
        <v>la-24</v>
      </c>
      <c r="AA3" s="408" t="str">
        <f t="shared" ca="1" si="1"/>
        <v>la-24</v>
      </c>
      <c r="AB3" s="408" t="str">
        <f t="shared" ca="1" si="1"/>
        <v>la-24</v>
      </c>
      <c r="AC3" s="409" t="str">
        <f t="shared" ca="1" si="1"/>
        <v>la-24</v>
      </c>
      <c r="AD3" s="408" t="e">
        <f ca="1">TEXT(DATE($A$2,$C$2,$D$2)-1,"mm-dd")</f>
        <v>#VALUE!</v>
      </c>
      <c r="AE3" s="408" t="str">
        <f t="shared" ref="AE3:AK3" ca="1" si="2">$C$2&amp;"-"&amp;$D$2</f>
        <v>la-24</v>
      </c>
      <c r="AF3" s="408" t="str">
        <f t="shared" ca="1" si="2"/>
        <v>la-24</v>
      </c>
      <c r="AG3" s="408" t="str">
        <f t="shared" ca="1" si="2"/>
        <v>la-24</v>
      </c>
      <c r="AH3" s="408" t="str">
        <f t="shared" ca="1" si="2"/>
        <v>la-24</v>
      </c>
      <c r="AI3" s="408" t="str">
        <f t="shared" ca="1" si="2"/>
        <v>la-24</v>
      </c>
      <c r="AJ3" s="408" t="str">
        <f t="shared" ca="1" si="2"/>
        <v>la-24</v>
      </c>
      <c r="AK3" s="408" t="str">
        <f t="shared" ca="1" si="2"/>
        <v>la-24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la-24</v>
      </c>
      <c r="AP3" s="408" t="str">
        <f t="shared" ca="1" si="3"/>
        <v>la-24</v>
      </c>
      <c r="AQ3" s="408" t="str">
        <f t="shared" ca="1" si="3"/>
        <v>la-24</v>
      </c>
      <c r="AR3" s="408" t="str">
        <f t="shared" ca="1" si="3"/>
        <v>la-24</v>
      </c>
      <c r="AS3" s="408" t="str">
        <f t="shared" ca="1" si="3"/>
        <v>la-24</v>
      </c>
      <c r="AT3" s="408" t="str">
        <f t="shared" ca="1" si="3"/>
        <v>la-24</v>
      </c>
      <c r="AU3" s="408" t="str">
        <f t="shared" ca="1" si="3"/>
        <v>la-24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la-24</v>
      </c>
      <c r="BK3" s="408" t="str">
        <f t="shared" ca="1" si="4"/>
        <v>la-24</v>
      </c>
      <c r="BL3" s="408" t="str">
        <f t="shared" ca="1" si="4"/>
        <v>la-24</v>
      </c>
      <c r="BM3" s="408" t="str">
        <f t="shared" ca="1" si="4"/>
        <v>la-24</v>
      </c>
      <c r="BN3" s="408" t="str">
        <f t="shared" ca="1" si="4"/>
        <v>la-24</v>
      </c>
      <c r="BO3" s="408" t="str">
        <f t="shared" ca="1" si="4"/>
        <v>la-24</v>
      </c>
      <c r="BP3" s="408" t="str">
        <f t="shared" ca="1" si="4"/>
        <v>la-24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23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la-23</v>
      </c>
      <c r="G3" s="408" t="str">
        <f t="shared" ca="1" si="0"/>
        <v>la-23</v>
      </c>
      <c r="H3" s="408" t="str">
        <f t="shared" ca="1" si="0"/>
        <v>la-23</v>
      </c>
      <c r="I3" s="408" t="str">
        <f t="shared" ca="1" si="0"/>
        <v>la-23</v>
      </c>
      <c r="J3" s="408" t="str">
        <f t="shared" ca="1" si="0"/>
        <v>la-23</v>
      </c>
      <c r="K3" s="408" t="str">
        <f t="shared" ca="1" si="0"/>
        <v>la-23</v>
      </c>
      <c r="L3" s="408" t="str">
        <f t="shared" ca="1" si="0"/>
        <v>la-23</v>
      </c>
      <c r="M3" s="408"/>
      <c r="N3" s="408"/>
      <c r="O3" s="408" t="str">
        <f ca="1">$C$2&amp;"-"&amp;$D$2&amp;" 19"</f>
        <v>la-23 19</v>
      </c>
      <c r="P3" s="407" t="str">
        <f ca="1">$C$2&amp;"-"&amp;$D$2</f>
        <v>la-23</v>
      </c>
      <c r="Q3" s="408" t="str">
        <f ca="1">$C$2&amp;"-"&amp;$D$2</f>
        <v>la-23</v>
      </c>
      <c r="R3" s="408" t="str">
        <f ca="1">$C$2&amp;"-"&amp;$D$2</f>
        <v>la-23</v>
      </c>
      <c r="S3" s="408" t="str">
        <f ca="1">$C$2&amp;"-"&amp;$D$2</f>
        <v>la-23</v>
      </c>
      <c r="T3" s="408" t="str">
        <f ca="1">$C$2&amp;"-"&amp;$D$2&amp;" 19"</f>
        <v>la-23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la-23</v>
      </c>
      <c r="X3" s="408" t="str">
        <f t="shared" ca="1" si="1"/>
        <v>la-23</v>
      </c>
      <c r="Y3" s="408" t="str">
        <f t="shared" ca="1" si="1"/>
        <v>la-23</v>
      </c>
      <c r="Z3" s="408" t="str">
        <f t="shared" ca="1" si="1"/>
        <v>la-23</v>
      </c>
      <c r="AA3" s="408" t="str">
        <f t="shared" ca="1" si="1"/>
        <v>la-23</v>
      </c>
      <c r="AB3" s="408" t="str">
        <f t="shared" ca="1" si="1"/>
        <v>la-23</v>
      </c>
      <c r="AC3" s="409" t="str">
        <f t="shared" ca="1" si="1"/>
        <v>la-23</v>
      </c>
      <c r="AD3" s="408" t="e">
        <f ca="1">TEXT(DATE($A$2,$C$2,$D$2)-1,"mm-dd")</f>
        <v>#VALUE!</v>
      </c>
      <c r="AE3" s="408" t="str">
        <f t="shared" ref="AE3:AK3" ca="1" si="2">$C$2&amp;"-"&amp;$D$2</f>
        <v>la-23</v>
      </c>
      <c r="AF3" s="408" t="str">
        <f t="shared" ca="1" si="2"/>
        <v>la-23</v>
      </c>
      <c r="AG3" s="408" t="str">
        <f t="shared" ca="1" si="2"/>
        <v>la-23</v>
      </c>
      <c r="AH3" s="408" t="str">
        <f t="shared" ca="1" si="2"/>
        <v>la-23</v>
      </c>
      <c r="AI3" s="408" t="str">
        <f t="shared" ca="1" si="2"/>
        <v>la-23</v>
      </c>
      <c r="AJ3" s="408" t="str">
        <f t="shared" ca="1" si="2"/>
        <v>la-23</v>
      </c>
      <c r="AK3" s="408" t="str">
        <f t="shared" ca="1" si="2"/>
        <v>la-23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la-23</v>
      </c>
      <c r="AP3" s="408" t="str">
        <f t="shared" ca="1" si="3"/>
        <v>la-23</v>
      </c>
      <c r="AQ3" s="408" t="str">
        <f t="shared" ca="1" si="3"/>
        <v>la-23</v>
      </c>
      <c r="AR3" s="408" t="str">
        <f t="shared" ca="1" si="3"/>
        <v>la-23</v>
      </c>
      <c r="AS3" s="408" t="str">
        <f t="shared" ca="1" si="3"/>
        <v>la-23</v>
      </c>
      <c r="AT3" s="408" t="str">
        <f t="shared" ca="1" si="3"/>
        <v>la-23</v>
      </c>
      <c r="AU3" s="408" t="str">
        <f t="shared" ca="1" si="3"/>
        <v>la-23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la-23</v>
      </c>
      <c r="BK3" s="408" t="str">
        <f t="shared" ca="1" si="4"/>
        <v>la-23</v>
      </c>
      <c r="BL3" s="408" t="str">
        <f t="shared" ca="1" si="4"/>
        <v>la-23</v>
      </c>
      <c r="BM3" s="408" t="str">
        <f t="shared" ca="1" si="4"/>
        <v>la-23</v>
      </c>
      <c r="BN3" s="408" t="str">
        <f t="shared" ca="1" si="4"/>
        <v>la-23</v>
      </c>
      <c r="BO3" s="408" t="str">
        <f t="shared" ca="1" si="4"/>
        <v>la-23</v>
      </c>
      <c r="BP3" s="408" t="str">
        <f t="shared" ca="1" si="4"/>
        <v>la-23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1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22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la-22</v>
      </c>
      <c r="G3" s="408" t="str">
        <f t="shared" ca="1" si="0"/>
        <v>la-22</v>
      </c>
      <c r="H3" s="408" t="str">
        <f t="shared" ca="1" si="0"/>
        <v>la-22</v>
      </c>
      <c r="I3" s="408" t="str">
        <f t="shared" ca="1" si="0"/>
        <v>la-22</v>
      </c>
      <c r="J3" s="408" t="str">
        <f t="shared" ca="1" si="0"/>
        <v>la-22</v>
      </c>
      <c r="K3" s="408" t="str">
        <f t="shared" ca="1" si="0"/>
        <v>la-22</v>
      </c>
      <c r="L3" s="408" t="str">
        <f t="shared" ca="1" si="0"/>
        <v>la-22</v>
      </c>
      <c r="M3" s="408"/>
      <c r="N3" s="408"/>
      <c r="O3" s="408" t="str">
        <f ca="1">$C$2&amp;"-"&amp;$D$2&amp;" 19"</f>
        <v>la-22 19</v>
      </c>
      <c r="P3" s="407" t="str">
        <f ca="1">$C$2&amp;"-"&amp;$D$2</f>
        <v>la-22</v>
      </c>
      <c r="Q3" s="408" t="str">
        <f ca="1">$C$2&amp;"-"&amp;$D$2</f>
        <v>la-22</v>
      </c>
      <c r="R3" s="408" t="str">
        <f ca="1">$C$2&amp;"-"&amp;$D$2</f>
        <v>la-22</v>
      </c>
      <c r="S3" s="408" t="str">
        <f ca="1">$C$2&amp;"-"&amp;$D$2</f>
        <v>la-22</v>
      </c>
      <c r="T3" s="408" t="str">
        <f ca="1">$C$2&amp;"-"&amp;$D$2&amp;" 19"</f>
        <v>la-22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la-22</v>
      </c>
      <c r="X3" s="408" t="str">
        <f t="shared" ca="1" si="1"/>
        <v>la-22</v>
      </c>
      <c r="Y3" s="408" t="str">
        <f t="shared" ca="1" si="1"/>
        <v>la-22</v>
      </c>
      <c r="Z3" s="408" t="str">
        <f t="shared" ca="1" si="1"/>
        <v>la-22</v>
      </c>
      <c r="AA3" s="408" t="str">
        <f t="shared" ca="1" si="1"/>
        <v>la-22</v>
      </c>
      <c r="AB3" s="408" t="str">
        <f t="shared" ca="1" si="1"/>
        <v>la-22</v>
      </c>
      <c r="AC3" s="409" t="str">
        <f t="shared" ca="1" si="1"/>
        <v>la-22</v>
      </c>
      <c r="AD3" s="408" t="e">
        <f ca="1">TEXT(DATE($A$2,$C$2,$D$2)-1,"mm-dd")</f>
        <v>#VALUE!</v>
      </c>
      <c r="AE3" s="408" t="str">
        <f t="shared" ref="AE3:AK3" ca="1" si="2">$C$2&amp;"-"&amp;$D$2</f>
        <v>la-22</v>
      </c>
      <c r="AF3" s="408" t="str">
        <f t="shared" ca="1" si="2"/>
        <v>la-22</v>
      </c>
      <c r="AG3" s="408" t="str">
        <f t="shared" ca="1" si="2"/>
        <v>la-22</v>
      </c>
      <c r="AH3" s="408" t="str">
        <f t="shared" ca="1" si="2"/>
        <v>la-22</v>
      </c>
      <c r="AI3" s="408" t="str">
        <f t="shared" ca="1" si="2"/>
        <v>la-22</v>
      </c>
      <c r="AJ3" s="408" t="str">
        <f t="shared" ca="1" si="2"/>
        <v>la-22</v>
      </c>
      <c r="AK3" s="408" t="str">
        <f t="shared" ca="1" si="2"/>
        <v>la-22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la-22</v>
      </c>
      <c r="AP3" s="408" t="str">
        <f t="shared" ca="1" si="3"/>
        <v>la-22</v>
      </c>
      <c r="AQ3" s="408" t="str">
        <f t="shared" ca="1" si="3"/>
        <v>la-22</v>
      </c>
      <c r="AR3" s="408" t="str">
        <f t="shared" ca="1" si="3"/>
        <v>la-22</v>
      </c>
      <c r="AS3" s="408" t="str">
        <f t="shared" ca="1" si="3"/>
        <v>la-22</v>
      </c>
      <c r="AT3" s="408" t="str">
        <f t="shared" ca="1" si="3"/>
        <v>la-22</v>
      </c>
      <c r="AU3" s="408" t="str">
        <f t="shared" ca="1" si="3"/>
        <v>la-22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la-22</v>
      </c>
      <c r="BK3" s="408" t="str">
        <f t="shared" ca="1" si="4"/>
        <v>la-22</v>
      </c>
      <c r="BL3" s="408" t="str">
        <f t="shared" ca="1" si="4"/>
        <v>la-22</v>
      </c>
      <c r="BM3" s="408" t="str">
        <f t="shared" ca="1" si="4"/>
        <v>la-22</v>
      </c>
      <c r="BN3" s="408" t="str">
        <f t="shared" ca="1" si="4"/>
        <v>la-22</v>
      </c>
      <c r="BO3" s="408" t="str">
        <f t="shared" ca="1" si="4"/>
        <v>la-22</v>
      </c>
      <c r="BP3" s="408" t="str">
        <f t="shared" ca="1" si="4"/>
        <v>la-22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0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21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la-21</v>
      </c>
      <c r="G3" s="408" t="str">
        <f t="shared" ca="1" si="0"/>
        <v>la-21</v>
      </c>
      <c r="H3" s="408" t="str">
        <f t="shared" ca="1" si="0"/>
        <v>la-21</v>
      </c>
      <c r="I3" s="408" t="str">
        <f t="shared" ca="1" si="0"/>
        <v>la-21</v>
      </c>
      <c r="J3" s="408" t="str">
        <f t="shared" ca="1" si="0"/>
        <v>la-21</v>
      </c>
      <c r="K3" s="408" t="str">
        <f t="shared" ca="1" si="0"/>
        <v>la-21</v>
      </c>
      <c r="L3" s="408" t="str">
        <f t="shared" ca="1" si="0"/>
        <v>la-21</v>
      </c>
      <c r="M3" s="408"/>
      <c r="N3" s="408"/>
      <c r="O3" s="408" t="str">
        <f ca="1">$C$2&amp;"-"&amp;$D$2&amp;" 19"</f>
        <v>la-21 19</v>
      </c>
      <c r="P3" s="407" t="str">
        <f ca="1">$C$2&amp;"-"&amp;$D$2</f>
        <v>la-21</v>
      </c>
      <c r="Q3" s="408" t="str">
        <f ca="1">$C$2&amp;"-"&amp;$D$2</f>
        <v>la-21</v>
      </c>
      <c r="R3" s="408" t="str">
        <f ca="1">$C$2&amp;"-"&amp;$D$2</f>
        <v>la-21</v>
      </c>
      <c r="S3" s="408" t="str">
        <f ca="1">$C$2&amp;"-"&amp;$D$2</f>
        <v>la-21</v>
      </c>
      <c r="T3" s="408" t="str">
        <f ca="1">$C$2&amp;"-"&amp;$D$2&amp;" 19"</f>
        <v>la-21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la-21</v>
      </c>
      <c r="X3" s="408" t="str">
        <f t="shared" ca="1" si="1"/>
        <v>la-21</v>
      </c>
      <c r="Y3" s="408" t="str">
        <f t="shared" ca="1" si="1"/>
        <v>la-21</v>
      </c>
      <c r="Z3" s="408" t="str">
        <f t="shared" ca="1" si="1"/>
        <v>la-21</v>
      </c>
      <c r="AA3" s="408" t="str">
        <f t="shared" ca="1" si="1"/>
        <v>la-21</v>
      </c>
      <c r="AB3" s="408" t="str">
        <f t="shared" ca="1" si="1"/>
        <v>la-21</v>
      </c>
      <c r="AC3" s="409" t="str">
        <f t="shared" ca="1" si="1"/>
        <v>la-21</v>
      </c>
      <c r="AD3" s="408" t="e">
        <f ca="1">TEXT(DATE($A$2,$C$2,$D$2)-1,"mm-dd")</f>
        <v>#VALUE!</v>
      </c>
      <c r="AE3" s="408" t="str">
        <f t="shared" ref="AE3:AK3" ca="1" si="2">$C$2&amp;"-"&amp;$D$2</f>
        <v>la-21</v>
      </c>
      <c r="AF3" s="408" t="str">
        <f t="shared" ca="1" si="2"/>
        <v>la-21</v>
      </c>
      <c r="AG3" s="408" t="str">
        <f t="shared" ca="1" si="2"/>
        <v>la-21</v>
      </c>
      <c r="AH3" s="408" t="str">
        <f t="shared" ca="1" si="2"/>
        <v>la-21</v>
      </c>
      <c r="AI3" s="408" t="str">
        <f t="shared" ca="1" si="2"/>
        <v>la-21</v>
      </c>
      <c r="AJ3" s="408" t="str">
        <f t="shared" ca="1" si="2"/>
        <v>la-21</v>
      </c>
      <c r="AK3" s="408" t="str">
        <f t="shared" ca="1" si="2"/>
        <v>la-21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la-21</v>
      </c>
      <c r="AP3" s="408" t="str">
        <f t="shared" ca="1" si="3"/>
        <v>la-21</v>
      </c>
      <c r="AQ3" s="408" t="str">
        <f t="shared" ca="1" si="3"/>
        <v>la-21</v>
      </c>
      <c r="AR3" s="408" t="str">
        <f t="shared" ca="1" si="3"/>
        <v>la-21</v>
      </c>
      <c r="AS3" s="408" t="str">
        <f t="shared" ca="1" si="3"/>
        <v>la-21</v>
      </c>
      <c r="AT3" s="408" t="str">
        <f t="shared" ca="1" si="3"/>
        <v>la-21</v>
      </c>
      <c r="AU3" s="408" t="str">
        <f t="shared" ca="1" si="3"/>
        <v>la-21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la-21</v>
      </c>
      <c r="BK3" s="408" t="str">
        <f t="shared" ca="1" si="4"/>
        <v>la-21</v>
      </c>
      <c r="BL3" s="408" t="str">
        <f t="shared" ca="1" si="4"/>
        <v>la-21</v>
      </c>
      <c r="BM3" s="408" t="str">
        <f t="shared" ca="1" si="4"/>
        <v>la-21</v>
      </c>
      <c r="BN3" s="408" t="str">
        <f t="shared" ca="1" si="4"/>
        <v>la-21</v>
      </c>
      <c r="BO3" s="408" t="str">
        <f t="shared" ca="1" si="4"/>
        <v>la-21</v>
      </c>
      <c r="BP3" s="408" t="str">
        <f t="shared" ca="1" si="4"/>
        <v>la-21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9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20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la-20</v>
      </c>
      <c r="G3" s="408" t="str">
        <f t="shared" ca="1" si="0"/>
        <v>la-20</v>
      </c>
      <c r="H3" s="408" t="str">
        <f t="shared" ca="1" si="0"/>
        <v>la-20</v>
      </c>
      <c r="I3" s="408" t="str">
        <f t="shared" ca="1" si="0"/>
        <v>la-20</v>
      </c>
      <c r="J3" s="408" t="str">
        <f t="shared" ca="1" si="0"/>
        <v>la-20</v>
      </c>
      <c r="K3" s="408" t="str">
        <f t="shared" ca="1" si="0"/>
        <v>la-20</v>
      </c>
      <c r="L3" s="408" t="str">
        <f t="shared" ca="1" si="0"/>
        <v>la-20</v>
      </c>
      <c r="M3" s="408"/>
      <c r="N3" s="408"/>
      <c r="O3" s="408" t="str">
        <f ca="1">$C$2&amp;"-"&amp;$D$2&amp;" 19"</f>
        <v>la-20 19</v>
      </c>
      <c r="P3" s="407" t="str">
        <f ca="1">$C$2&amp;"-"&amp;$D$2</f>
        <v>la-20</v>
      </c>
      <c r="Q3" s="408" t="str">
        <f ca="1">$C$2&amp;"-"&amp;$D$2</f>
        <v>la-20</v>
      </c>
      <c r="R3" s="408" t="str">
        <f ca="1">$C$2&amp;"-"&amp;$D$2</f>
        <v>la-20</v>
      </c>
      <c r="S3" s="408" t="str">
        <f ca="1">$C$2&amp;"-"&amp;$D$2</f>
        <v>la-20</v>
      </c>
      <c r="T3" s="408" t="str">
        <f ca="1">$C$2&amp;"-"&amp;$D$2&amp;" 19"</f>
        <v>la-20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la-20</v>
      </c>
      <c r="X3" s="408" t="str">
        <f t="shared" ca="1" si="1"/>
        <v>la-20</v>
      </c>
      <c r="Y3" s="408" t="str">
        <f t="shared" ca="1" si="1"/>
        <v>la-20</v>
      </c>
      <c r="Z3" s="408" t="str">
        <f t="shared" ca="1" si="1"/>
        <v>la-20</v>
      </c>
      <c r="AA3" s="408" t="str">
        <f t="shared" ca="1" si="1"/>
        <v>la-20</v>
      </c>
      <c r="AB3" s="408" t="str">
        <f t="shared" ca="1" si="1"/>
        <v>la-20</v>
      </c>
      <c r="AC3" s="409" t="str">
        <f t="shared" ca="1" si="1"/>
        <v>la-20</v>
      </c>
      <c r="AD3" s="408" t="e">
        <f ca="1">TEXT(DATE($A$2,$C$2,$D$2)-1,"mm-dd")</f>
        <v>#VALUE!</v>
      </c>
      <c r="AE3" s="408" t="str">
        <f t="shared" ref="AE3:AK3" ca="1" si="2">$C$2&amp;"-"&amp;$D$2</f>
        <v>la-20</v>
      </c>
      <c r="AF3" s="408" t="str">
        <f t="shared" ca="1" si="2"/>
        <v>la-20</v>
      </c>
      <c r="AG3" s="408" t="str">
        <f t="shared" ca="1" si="2"/>
        <v>la-20</v>
      </c>
      <c r="AH3" s="408" t="str">
        <f t="shared" ca="1" si="2"/>
        <v>la-20</v>
      </c>
      <c r="AI3" s="408" t="str">
        <f t="shared" ca="1" si="2"/>
        <v>la-20</v>
      </c>
      <c r="AJ3" s="408" t="str">
        <f t="shared" ca="1" si="2"/>
        <v>la-20</v>
      </c>
      <c r="AK3" s="408" t="str">
        <f t="shared" ca="1" si="2"/>
        <v>la-20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la-20</v>
      </c>
      <c r="AP3" s="408" t="str">
        <f t="shared" ca="1" si="3"/>
        <v>la-20</v>
      </c>
      <c r="AQ3" s="408" t="str">
        <f t="shared" ca="1" si="3"/>
        <v>la-20</v>
      </c>
      <c r="AR3" s="408" t="str">
        <f t="shared" ca="1" si="3"/>
        <v>la-20</v>
      </c>
      <c r="AS3" s="408" t="str">
        <f t="shared" ca="1" si="3"/>
        <v>la-20</v>
      </c>
      <c r="AT3" s="408" t="str">
        <f t="shared" ca="1" si="3"/>
        <v>la-20</v>
      </c>
      <c r="AU3" s="408" t="str">
        <f t="shared" ca="1" si="3"/>
        <v>la-20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la-20</v>
      </c>
      <c r="BK3" s="408" t="str">
        <f t="shared" ca="1" si="4"/>
        <v>la-20</v>
      </c>
      <c r="BL3" s="408" t="str">
        <f t="shared" ca="1" si="4"/>
        <v>la-20</v>
      </c>
      <c r="BM3" s="408" t="str">
        <f t="shared" ca="1" si="4"/>
        <v>la-20</v>
      </c>
      <c r="BN3" s="408" t="str">
        <f t="shared" ca="1" si="4"/>
        <v>la-20</v>
      </c>
      <c r="BO3" s="408" t="str">
        <f t="shared" ca="1" si="4"/>
        <v>la-20</v>
      </c>
      <c r="BP3" s="408" t="str">
        <f t="shared" ca="1" si="4"/>
        <v>la-20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19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la-19</v>
      </c>
      <c r="G3" s="408" t="str">
        <f t="shared" ca="1" si="0"/>
        <v>la-19</v>
      </c>
      <c r="H3" s="408" t="str">
        <f t="shared" ca="1" si="0"/>
        <v>la-19</v>
      </c>
      <c r="I3" s="408" t="str">
        <f t="shared" ca="1" si="0"/>
        <v>la-19</v>
      </c>
      <c r="J3" s="408" t="str">
        <f t="shared" ca="1" si="0"/>
        <v>la-19</v>
      </c>
      <c r="K3" s="408" t="str">
        <f t="shared" ca="1" si="0"/>
        <v>la-19</v>
      </c>
      <c r="L3" s="408" t="str">
        <f t="shared" ca="1" si="0"/>
        <v>la-19</v>
      </c>
      <c r="M3" s="408"/>
      <c r="N3" s="408"/>
      <c r="O3" s="408" t="str">
        <f ca="1">$C$2&amp;"-"&amp;$D$2&amp;" 19"</f>
        <v>la-19 19</v>
      </c>
      <c r="P3" s="407" t="str">
        <f ca="1">$C$2&amp;"-"&amp;$D$2</f>
        <v>la-19</v>
      </c>
      <c r="Q3" s="408" t="str">
        <f ca="1">$C$2&amp;"-"&amp;$D$2</f>
        <v>la-19</v>
      </c>
      <c r="R3" s="408" t="str">
        <f ca="1">$C$2&amp;"-"&amp;$D$2</f>
        <v>la-19</v>
      </c>
      <c r="S3" s="408" t="str">
        <f ca="1">$C$2&amp;"-"&amp;$D$2</f>
        <v>la-19</v>
      </c>
      <c r="T3" s="408" t="str">
        <f ca="1">$C$2&amp;"-"&amp;$D$2&amp;" 19"</f>
        <v>la-19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la-19</v>
      </c>
      <c r="X3" s="408" t="str">
        <f t="shared" ca="1" si="1"/>
        <v>la-19</v>
      </c>
      <c r="Y3" s="408" t="str">
        <f t="shared" ca="1" si="1"/>
        <v>la-19</v>
      </c>
      <c r="Z3" s="408" t="str">
        <f t="shared" ca="1" si="1"/>
        <v>la-19</v>
      </c>
      <c r="AA3" s="408" t="str">
        <f t="shared" ca="1" si="1"/>
        <v>la-19</v>
      </c>
      <c r="AB3" s="408" t="str">
        <f t="shared" ca="1" si="1"/>
        <v>la-19</v>
      </c>
      <c r="AC3" s="409" t="str">
        <f t="shared" ca="1" si="1"/>
        <v>la-19</v>
      </c>
      <c r="AD3" s="408" t="e">
        <f ca="1">TEXT(DATE($A$2,$C$2,$D$2)-1,"mm-dd")</f>
        <v>#VALUE!</v>
      </c>
      <c r="AE3" s="408" t="str">
        <f t="shared" ref="AE3:AK3" ca="1" si="2">$C$2&amp;"-"&amp;$D$2</f>
        <v>la-19</v>
      </c>
      <c r="AF3" s="408" t="str">
        <f t="shared" ca="1" si="2"/>
        <v>la-19</v>
      </c>
      <c r="AG3" s="408" t="str">
        <f t="shared" ca="1" si="2"/>
        <v>la-19</v>
      </c>
      <c r="AH3" s="408" t="str">
        <f t="shared" ca="1" si="2"/>
        <v>la-19</v>
      </c>
      <c r="AI3" s="408" t="str">
        <f t="shared" ca="1" si="2"/>
        <v>la-19</v>
      </c>
      <c r="AJ3" s="408" t="str">
        <f t="shared" ca="1" si="2"/>
        <v>la-19</v>
      </c>
      <c r="AK3" s="408" t="str">
        <f t="shared" ca="1" si="2"/>
        <v>la-19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la-19</v>
      </c>
      <c r="AP3" s="408" t="str">
        <f t="shared" ca="1" si="3"/>
        <v>la-19</v>
      </c>
      <c r="AQ3" s="408" t="str">
        <f t="shared" ca="1" si="3"/>
        <v>la-19</v>
      </c>
      <c r="AR3" s="408" t="str">
        <f t="shared" ca="1" si="3"/>
        <v>la-19</v>
      </c>
      <c r="AS3" s="408" t="str">
        <f t="shared" ca="1" si="3"/>
        <v>la-19</v>
      </c>
      <c r="AT3" s="408" t="str">
        <f t="shared" ca="1" si="3"/>
        <v>la-19</v>
      </c>
      <c r="AU3" s="408" t="str">
        <f t="shared" ca="1" si="3"/>
        <v>la-19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la-19</v>
      </c>
      <c r="BK3" s="408" t="str">
        <f t="shared" ca="1" si="4"/>
        <v>la-19</v>
      </c>
      <c r="BL3" s="408" t="str">
        <f t="shared" ca="1" si="4"/>
        <v>la-19</v>
      </c>
      <c r="BM3" s="408" t="str">
        <f t="shared" ca="1" si="4"/>
        <v>la-19</v>
      </c>
      <c r="BN3" s="408" t="str">
        <f t="shared" ca="1" si="4"/>
        <v>la-19</v>
      </c>
      <c r="BO3" s="408" t="str">
        <f t="shared" ca="1" si="4"/>
        <v>la-19</v>
      </c>
      <c r="BP3" s="408" t="str">
        <f t="shared" ca="1" si="4"/>
        <v>la-19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7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18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la-18</v>
      </c>
      <c r="G3" s="408" t="str">
        <f t="shared" ca="1" si="0"/>
        <v>la-18</v>
      </c>
      <c r="H3" s="408" t="str">
        <f t="shared" ca="1" si="0"/>
        <v>la-18</v>
      </c>
      <c r="I3" s="408" t="str">
        <f t="shared" ca="1" si="0"/>
        <v>la-18</v>
      </c>
      <c r="J3" s="408" t="str">
        <f t="shared" ca="1" si="0"/>
        <v>la-18</v>
      </c>
      <c r="K3" s="408" t="str">
        <f t="shared" ca="1" si="0"/>
        <v>la-18</v>
      </c>
      <c r="L3" s="408" t="str">
        <f t="shared" ca="1" si="0"/>
        <v>la-18</v>
      </c>
      <c r="M3" s="408"/>
      <c r="N3" s="408"/>
      <c r="O3" s="408" t="str">
        <f ca="1">$C$2&amp;"-"&amp;$D$2&amp;" 19"</f>
        <v>la-18 19</v>
      </c>
      <c r="P3" s="407" t="str">
        <f ca="1">$C$2&amp;"-"&amp;$D$2</f>
        <v>la-18</v>
      </c>
      <c r="Q3" s="408" t="str">
        <f ca="1">$C$2&amp;"-"&amp;$D$2</f>
        <v>la-18</v>
      </c>
      <c r="R3" s="408" t="str">
        <f ca="1">$C$2&amp;"-"&amp;$D$2</f>
        <v>la-18</v>
      </c>
      <c r="S3" s="408" t="str">
        <f ca="1">$C$2&amp;"-"&amp;$D$2</f>
        <v>la-18</v>
      </c>
      <c r="T3" s="408" t="str">
        <f ca="1">$C$2&amp;"-"&amp;$D$2&amp;" 19"</f>
        <v>la-18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la-18</v>
      </c>
      <c r="X3" s="408" t="str">
        <f t="shared" ca="1" si="1"/>
        <v>la-18</v>
      </c>
      <c r="Y3" s="408" t="str">
        <f t="shared" ca="1" si="1"/>
        <v>la-18</v>
      </c>
      <c r="Z3" s="408" t="str">
        <f t="shared" ca="1" si="1"/>
        <v>la-18</v>
      </c>
      <c r="AA3" s="408" t="str">
        <f t="shared" ca="1" si="1"/>
        <v>la-18</v>
      </c>
      <c r="AB3" s="408" t="str">
        <f t="shared" ca="1" si="1"/>
        <v>la-18</v>
      </c>
      <c r="AC3" s="409" t="str">
        <f t="shared" ca="1" si="1"/>
        <v>la-18</v>
      </c>
      <c r="AD3" s="408" t="e">
        <f ca="1">TEXT(DATE($A$2,$C$2,$D$2)-1,"mm-dd")</f>
        <v>#VALUE!</v>
      </c>
      <c r="AE3" s="408" t="str">
        <f t="shared" ref="AE3:AK3" ca="1" si="2">$C$2&amp;"-"&amp;$D$2</f>
        <v>la-18</v>
      </c>
      <c r="AF3" s="408" t="str">
        <f t="shared" ca="1" si="2"/>
        <v>la-18</v>
      </c>
      <c r="AG3" s="408" t="str">
        <f t="shared" ca="1" si="2"/>
        <v>la-18</v>
      </c>
      <c r="AH3" s="408" t="str">
        <f t="shared" ca="1" si="2"/>
        <v>la-18</v>
      </c>
      <c r="AI3" s="408" t="str">
        <f t="shared" ca="1" si="2"/>
        <v>la-18</v>
      </c>
      <c r="AJ3" s="408" t="str">
        <f t="shared" ca="1" si="2"/>
        <v>la-18</v>
      </c>
      <c r="AK3" s="408" t="str">
        <f t="shared" ca="1" si="2"/>
        <v>la-18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la-18</v>
      </c>
      <c r="AP3" s="408" t="str">
        <f t="shared" ca="1" si="3"/>
        <v>la-18</v>
      </c>
      <c r="AQ3" s="408" t="str">
        <f t="shared" ca="1" si="3"/>
        <v>la-18</v>
      </c>
      <c r="AR3" s="408" t="str">
        <f t="shared" ca="1" si="3"/>
        <v>la-18</v>
      </c>
      <c r="AS3" s="408" t="str">
        <f t="shared" ca="1" si="3"/>
        <v>la-18</v>
      </c>
      <c r="AT3" s="408" t="str">
        <f t="shared" ca="1" si="3"/>
        <v>la-18</v>
      </c>
      <c r="AU3" s="408" t="str">
        <f t="shared" ca="1" si="3"/>
        <v>la-18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la-18</v>
      </c>
      <c r="BK3" s="408" t="str">
        <f t="shared" ca="1" si="4"/>
        <v>la-18</v>
      </c>
      <c r="BL3" s="408" t="str">
        <f t="shared" ca="1" si="4"/>
        <v>la-18</v>
      </c>
      <c r="BM3" s="408" t="str">
        <f t="shared" ca="1" si="4"/>
        <v>la-18</v>
      </c>
      <c r="BN3" s="408" t="str">
        <f t="shared" ca="1" si="4"/>
        <v>la-18</v>
      </c>
      <c r="BO3" s="408" t="str">
        <f t="shared" ca="1" si="4"/>
        <v>la-18</v>
      </c>
      <c r="BP3" s="408" t="str">
        <f t="shared" ca="1" si="4"/>
        <v>la-18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19" sqref="T19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17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la-17</v>
      </c>
      <c r="G3" s="408" t="str">
        <f t="shared" ca="1" si="0"/>
        <v>la-17</v>
      </c>
      <c r="H3" s="408" t="str">
        <f t="shared" ca="1" si="0"/>
        <v>la-17</v>
      </c>
      <c r="I3" s="408" t="str">
        <f t="shared" ca="1" si="0"/>
        <v>la-17</v>
      </c>
      <c r="J3" s="408" t="str">
        <f t="shared" ca="1" si="0"/>
        <v>la-17</v>
      </c>
      <c r="K3" s="408" t="str">
        <f t="shared" ca="1" si="0"/>
        <v>la-17</v>
      </c>
      <c r="L3" s="408" t="str">
        <f t="shared" ca="1" si="0"/>
        <v>la-17</v>
      </c>
      <c r="M3" s="408"/>
      <c r="N3" s="408"/>
      <c r="O3" s="408" t="str">
        <f ca="1">$C$2&amp;"-"&amp;$D$2&amp;" 19"</f>
        <v>la-17 19</v>
      </c>
      <c r="P3" s="407" t="str">
        <f ca="1">$C$2&amp;"-"&amp;$D$2</f>
        <v>la-17</v>
      </c>
      <c r="Q3" s="408" t="str">
        <f ca="1">$C$2&amp;"-"&amp;$D$2</f>
        <v>la-17</v>
      </c>
      <c r="R3" s="408" t="str">
        <f ca="1">$C$2&amp;"-"&amp;$D$2</f>
        <v>la-17</v>
      </c>
      <c r="S3" s="408" t="str">
        <f ca="1">$C$2&amp;"-"&amp;$D$2</f>
        <v>la-17</v>
      </c>
      <c r="T3" s="408" t="str">
        <f ca="1">$C$2&amp;"-"&amp;$D$2&amp;" 19"</f>
        <v>la-17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la-17</v>
      </c>
      <c r="X3" s="408" t="str">
        <f t="shared" ca="1" si="1"/>
        <v>la-17</v>
      </c>
      <c r="Y3" s="408" t="str">
        <f t="shared" ca="1" si="1"/>
        <v>la-17</v>
      </c>
      <c r="Z3" s="408" t="str">
        <f t="shared" ca="1" si="1"/>
        <v>la-17</v>
      </c>
      <c r="AA3" s="408" t="str">
        <f t="shared" ca="1" si="1"/>
        <v>la-17</v>
      </c>
      <c r="AB3" s="408" t="str">
        <f t="shared" ca="1" si="1"/>
        <v>la-17</v>
      </c>
      <c r="AC3" s="409" t="str">
        <f t="shared" ca="1" si="1"/>
        <v>la-17</v>
      </c>
      <c r="AD3" s="408" t="e">
        <f ca="1">TEXT(DATE($A$2,$C$2,$D$2)-1,"mm-dd")</f>
        <v>#VALUE!</v>
      </c>
      <c r="AE3" s="408" t="str">
        <f t="shared" ref="AE3:AK3" ca="1" si="2">$C$2&amp;"-"&amp;$D$2</f>
        <v>la-17</v>
      </c>
      <c r="AF3" s="408" t="str">
        <f t="shared" ca="1" si="2"/>
        <v>la-17</v>
      </c>
      <c r="AG3" s="408" t="str">
        <f t="shared" ca="1" si="2"/>
        <v>la-17</v>
      </c>
      <c r="AH3" s="408" t="str">
        <f t="shared" ca="1" si="2"/>
        <v>la-17</v>
      </c>
      <c r="AI3" s="408" t="str">
        <f t="shared" ca="1" si="2"/>
        <v>la-17</v>
      </c>
      <c r="AJ3" s="408" t="str">
        <f t="shared" ca="1" si="2"/>
        <v>la-17</v>
      </c>
      <c r="AK3" s="408" t="str">
        <f t="shared" ca="1" si="2"/>
        <v>la-17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la-17</v>
      </c>
      <c r="AP3" s="408" t="str">
        <f t="shared" ca="1" si="3"/>
        <v>la-17</v>
      </c>
      <c r="AQ3" s="408" t="str">
        <f t="shared" ca="1" si="3"/>
        <v>la-17</v>
      </c>
      <c r="AR3" s="408" t="str">
        <f t="shared" ca="1" si="3"/>
        <v>la-17</v>
      </c>
      <c r="AS3" s="408" t="str">
        <f t="shared" ca="1" si="3"/>
        <v>la-17</v>
      </c>
      <c r="AT3" s="408" t="str">
        <f t="shared" ca="1" si="3"/>
        <v>la-17</v>
      </c>
      <c r="AU3" s="408" t="str">
        <f t="shared" ca="1" si="3"/>
        <v>la-17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la-17</v>
      </c>
      <c r="BK3" s="408" t="str">
        <f t="shared" ca="1" si="4"/>
        <v>la-17</v>
      </c>
      <c r="BL3" s="408" t="str">
        <f t="shared" ca="1" si="4"/>
        <v>la-17</v>
      </c>
      <c r="BM3" s="408" t="str">
        <f t="shared" ca="1" si="4"/>
        <v>la-17</v>
      </c>
      <c r="BN3" s="408" t="str">
        <f t="shared" ca="1" si="4"/>
        <v>la-17</v>
      </c>
      <c r="BO3" s="408" t="str">
        <f t="shared" ca="1" si="4"/>
        <v>la-17</v>
      </c>
      <c r="BP3" s="408" t="str">
        <f t="shared" ca="1" si="4"/>
        <v>la-17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5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16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la-16</v>
      </c>
      <c r="G3" s="408" t="str">
        <f t="shared" ca="1" si="0"/>
        <v>la-16</v>
      </c>
      <c r="H3" s="408" t="str">
        <f t="shared" ca="1" si="0"/>
        <v>la-16</v>
      </c>
      <c r="I3" s="408" t="str">
        <f t="shared" ca="1" si="0"/>
        <v>la-16</v>
      </c>
      <c r="J3" s="408" t="str">
        <f t="shared" ca="1" si="0"/>
        <v>la-16</v>
      </c>
      <c r="K3" s="408" t="str">
        <f t="shared" ca="1" si="0"/>
        <v>la-16</v>
      </c>
      <c r="L3" s="408" t="str">
        <f t="shared" ca="1" si="0"/>
        <v>la-16</v>
      </c>
      <c r="M3" s="408"/>
      <c r="N3" s="408"/>
      <c r="O3" s="408" t="str">
        <f ca="1">$C$2&amp;"-"&amp;$D$2&amp;" 19"</f>
        <v>la-16 19</v>
      </c>
      <c r="P3" s="407" t="str">
        <f ca="1">$C$2&amp;"-"&amp;$D$2</f>
        <v>la-16</v>
      </c>
      <c r="Q3" s="408" t="str">
        <f ca="1">$C$2&amp;"-"&amp;$D$2</f>
        <v>la-16</v>
      </c>
      <c r="R3" s="408" t="str">
        <f ca="1">$C$2&amp;"-"&amp;$D$2</f>
        <v>la-16</v>
      </c>
      <c r="S3" s="408" t="str">
        <f ca="1">$C$2&amp;"-"&amp;$D$2</f>
        <v>la-16</v>
      </c>
      <c r="T3" s="408" t="str">
        <f ca="1">$C$2&amp;"-"&amp;$D$2&amp;" 19"</f>
        <v>la-16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la-16</v>
      </c>
      <c r="X3" s="408" t="str">
        <f t="shared" ca="1" si="1"/>
        <v>la-16</v>
      </c>
      <c r="Y3" s="408" t="str">
        <f t="shared" ca="1" si="1"/>
        <v>la-16</v>
      </c>
      <c r="Z3" s="408" t="str">
        <f t="shared" ca="1" si="1"/>
        <v>la-16</v>
      </c>
      <c r="AA3" s="408" t="str">
        <f t="shared" ca="1" si="1"/>
        <v>la-16</v>
      </c>
      <c r="AB3" s="408" t="str">
        <f t="shared" ca="1" si="1"/>
        <v>la-16</v>
      </c>
      <c r="AC3" s="409" t="str">
        <f t="shared" ca="1" si="1"/>
        <v>la-16</v>
      </c>
      <c r="AD3" s="408" t="e">
        <f ca="1">TEXT(DATE($A$2,$C$2,$D$2)-1,"mm-dd")</f>
        <v>#VALUE!</v>
      </c>
      <c r="AE3" s="408" t="str">
        <f t="shared" ref="AE3:AK3" ca="1" si="2">$C$2&amp;"-"&amp;$D$2</f>
        <v>la-16</v>
      </c>
      <c r="AF3" s="408" t="str">
        <f t="shared" ca="1" si="2"/>
        <v>la-16</v>
      </c>
      <c r="AG3" s="408" t="str">
        <f t="shared" ca="1" si="2"/>
        <v>la-16</v>
      </c>
      <c r="AH3" s="408" t="str">
        <f t="shared" ca="1" si="2"/>
        <v>la-16</v>
      </c>
      <c r="AI3" s="408" t="str">
        <f t="shared" ca="1" si="2"/>
        <v>la-16</v>
      </c>
      <c r="AJ3" s="408" t="str">
        <f t="shared" ca="1" si="2"/>
        <v>la-16</v>
      </c>
      <c r="AK3" s="408" t="str">
        <f t="shared" ca="1" si="2"/>
        <v>la-16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la-16</v>
      </c>
      <c r="AP3" s="408" t="str">
        <f t="shared" ca="1" si="3"/>
        <v>la-16</v>
      </c>
      <c r="AQ3" s="408" t="str">
        <f t="shared" ca="1" si="3"/>
        <v>la-16</v>
      </c>
      <c r="AR3" s="408" t="str">
        <f t="shared" ca="1" si="3"/>
        <v>la-16</v>
      </c>
      <c r="AS3" s="408" t="str">
        <f t="shared" ca="1" si="3"/>
        <v>la-16</v>
      </c>
      <c r="AT3" s="408" t="str">
        <f t="shared" ca="1" si="3"/>
        <v>la-16</v>
      </c>
      <c r="AU3" s="408" t="str">
        <f t="shared" ca="1" si="3"/>
        <v>la-16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la-16</v>
      </c>
      <c r="BK3" s="408" t="str">
        <f t="shared" ca="1" si="4"/>
        <v>la-16</v>
      </c>
      <c r="BL3" s="408" t="str">
        <f t="shared" ca="1" si="4"/>
        <v>la-16</v>
      </c>
      <c r="BM3" s="408" t="str">
        <f t="shared" ca="1" si="4"/>
        <v>la-16</v>
      </c>
      <c r="BN3" s="408" t="str">
        <f t="shared" ca="1" si="4"/>
        <v>la-16</v>
      </c>
      <c r="BO3" s="408" t="str">
        <f t="shared" ca="1" si="4"/>
        <v>la-16</v>
      </c>
      <c r="BP3" s="408" t="str">
        <f t="shared" ca="1" si="4"/>
        <v>la-16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4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15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la-15</v>
      </c>
      <c r="G3" s="408" t="str">
        <f t="shared" ca="1" si="0"/>
        <v>la-15</v>
      </c>
      <c r="H3" s="408" t="str">
        <f t="shared" ca="1" si="0"/>
        <v>la-15</v>
      </c>
      <c r="I3" s="408" t="str">
        <f t="shared" ca="1" si="0"/>
        <v>la-15</v>
      </c>
      <c r="J3" s="408" t="str">
        <f t="shared" ca="1" si="0"/>
        <v>la-15</v>
      </c>
      <c r="K3" s="408" t="str">
        <f t="shared" ca="1" si="0"/>
        <v>la-15</v>
      </c>
      <c r="L3" s="408" t="str">
        <f t="shared" ca="1" si="0"/>
        <v>la-15</v>
      </c>
      <c r="M3" s="408"/>
      <c r="N3" s="408"/>
      <c r="O3" s="408" t="str">
        <f ca="1">$C$2&amp;"-"&amp;$D$2&amp;" 19"</f>
        <v>la-15 19</v>
      </c>
      <c r="P3" s="407" t="str">
        <f ca="1">$C$2&amp;"-"&amp;$D$2</f>
        <v>la-15</v>
      </c>
      <c r="Q3" s="408" t="str">
        <f ca="1">$C$2&amp;"-"&amp;$D$2</f>
        <v>la-15</v>
      </c>
      <c r="R3" s="408" t="str">
        <f ca="1">$C$2&amp;"-"&amp;$D$2</f>
        <v>la-15</v>
      </c>
      <c r="S3" s="408" t="str">
        <f ca="1">$C$2&amp;"-"&amp;$D$2</f>
        <v>la-15</v>
      </c>
      <c r="T3" s="408" t="str">
        <f ca="1">$C$2&amp;"-"&amp;$D$2&amp;" 19"</f>
        <v>la-15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la-15</v>
      </c>
      <c r="X3" s="408" t="str">
        <f t="shared" ca="1" si="1"/>
        <v>la-15</v>
      </c>
      <c r="Y3" s="408" t="str">
        <f t="shared" ca="1" si="1"/>
        <v>la-15</v>
      </c>
      <c r="Z3" s="408" t="str">
        <f t="shared" ca="1" si="1"/>
        <v>la-15</v>
      </c>
      <c r="AA3" s="408" t="str">
        <f t="shared" ca="1" si="1"/>
        <v>la-15</v>
      </c>
      <c r="AB3" s="408" t="str">
        <f t="shared" ca="1" si="1"/>
        <v>la-15</v>
      </c>
      <c r="AC3" s="409" t="str">
        <f t="shared" ca="1" si="1"/>
        <v>la-15</v>
      </c>
      <c r="AD3" s="408" t="e">
        <f ca="1">TEXT(DATE($A$2,$C$2,$D$2)-1,"mm-dd")</f>
        <v>#VALUE!</v>
      </c>
      <c r="AE3" s="408" t="str">
        <f t="shared" ref="AE3:AK3" ca="1" si="2">$C$2&amp;"-"&amp;$D$2</f>
        <v>la-15</v>
      </c>
      <c r="AF3" s="408" t="str">
        <f t="shared" ca="1" si="2"/>
        <v>la-15</v>
      </c>
      <c r="AG3" s="408" t="str">
        <f t="shared" ca="1" si="2"/>
        <v>la-15</v>
      </c>
      <c r="AH3" s="408" t="str">
        <f t="shared" ca="1" si="2"/>
        <v>la-15</v>
      </c>
      <c r="AI3" s="408" t="str">
        <f t="shared" ca="1" si="2"/>
        <v>la-15</v>
      </c>
      <c r="AJ3" s="408" t="str">
        <f t="shared" ca="1" si="2"/>
        <v>la-15</v>
      </c>
      <c r="AK3" s="408" t="str">
        <f t="shared" ca="1" si="2"/>
        <v>la-15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la-15</v>
      </c>
      <c r="AP3" s="408" t="str">
        <f t="shared" ca="1" si="3"/>
        <v>la-15</v>
      </c>
      <c r="AQ3" s="408" t="str">
        <f t="shared" ca="1" si="3"/>
        <v>la-15</v>
      </c>
      <c r="AR3" s="408" t="str">
        <f t="shared" ca="1" si="3"/>
        <v>la-15</v>
      </c>
      <c r="AS3" s="408" t="str">
        <f t="shared" ca="1" si="3"/>
        <v>la-15</v>
      </c>
      <c r="AT3" s="408" t="str">
        <f t="shared" ca="1" si="3"/>
        <v>la-15</v>
      </c>
      <c r="AU3" s="408" t="str">
        <f t="shared" ca="1" si="3"/>
        <v>la-15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la-15</v>
      </c>
      <c r="BK3" s="408" t="str">
        <f t="shared" ca="1" si="4"/>
        <v>la-15</v>
      </c>
      <c r="BL3" s="408" t="str">
        <f t="shared" ca="1" si="4"/>
        <v>la-15</v>
      </c>
      <c r="BM3" s="408" t="str">
        <f t="shared" ca="1" si="4"/>
        <v>la-15</v>
      </c>
      <c r="BN3" s="408" t="str">
        <f t="shared" ca="1" si="4"/>
        <v>la-15</v>
      </c>
      <c r="BO3" s="408" t="str">
        <f t="shared" ca="1" si="4"/>
        <v>la-15</v>
      </c>
      <c r="BP3" s="408" t="str">
        <f t="shared" ca="1" si="4"/>
        <v>la-15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14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la-14</v>
      </c>
      <c r="G3" s="408" t="str">
        <f t="shared" ca="1" si="0"/>
        <v>la-14</v>
      </c>
      <c r="H3" s="408" t="str">
        <f t="shared" ca="1" si="0"/>
        <v>la-14</v>
      </c>
      <c r="I3" s="408" t="str">
        <f t="shared" ca="1" si="0"/>
        <v>la-14</v>
      </c>
      <c r="J3" s="408" t="str">
        <f t="shared" ca="1" si="0"/>
        <v>la-14</v>
      </c>
      <c r="K3" s="408" t="str">
        <f t="shared" ca="1" si="0"/>
        <v>la-14</v>
      </c>
      <c r="L3" s="408" t="str">
        <f t="shared" ca="1" si="0"/>
        <v>la-14</v>
      </c>
      <c r="M3" s="408"/>
      <c r="N3" s="408"/>
      <c r="O3" s="408" t="str">
        <f ca="1">$C$2&amp;"-"&amp;$D$2&amp;" 19"</f>
        <v>la-14 19</v>
      </c>
      <c r="P3" s="407" t="str">
        <f ca="1">$C$2&amp;"-"&amp;$D$2</f>
        <v>la-14</v>
      </c>
      <c r="Q3" s="408" t="str">
        <f ca="1">$C$2&amp;"-"&amp;$D$2</f>
        <v>la-14</v>
      </c>
      <c r="R3" s="408" t="str">
        <f ca="1">$C$2&amp;"-"&amp;$D$2</f>
        <v>la-14</v>
      </c>
      <c r="S3" s="408" t="str">
        <f ca="1">$C$2&amp;"-"&amp;$D$2</f>
        <v>la-14</v>
      </c>
      <c r="T3" s="408" t="str">
        <f ca="1">$C$2&amp;"-"&amp;$D$2&amp;" 19"</f>
        <v>la-14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la-14</v>
      </c>
      <c r="X3" s="408" t="str">
        <f t="shared" ca="1" si="1"/>
        <v>la-14</v>
      </c>
      <c r="Y3" s="408" t="str">
        <f t="shared" ca="1" si="1"/>
        <v>la-14</v>
      </c>
      <c r="Z3" s="408" t="str">
        <f t="shared" ca="1" si="1"/>
        <v>la-14</v>
      </c>
      <c r="AA3" s="408" t="str">
        <f t="shared" ca="1" si="1"/>
        <v>la-14</v>
      </c>
      <c r="AB3" s="408" t="str">
        <f t="shared" ca="1" si="1"/>
        <v>la-14</v>
      </c>
      <c r="AC3" s="409" t="str">
        <f t="shared" ca="1" si="1"/>
        <v>la-14</v>
      </c>
      <c r="AD3" s="408" t="e">
        <f ca="1">TEXT(DATE($A$2,$C$2,$D$2)-1,"mm-dd")</f>
        <v>#VALUE!</v>
      </c>
      <c r="AE3" s="408" t="str">
        <f t="shared" ref="AE3:AK3" ca="1" si="2">$C$2&amp;"-"&amp;$D$2</f>
        <v>la-14</v>
      </c>
      <c r="AF3" s="408" t="str">
        <f t="shared" ca="1" si="2"/>
        <v>la-14</v>
      </c>
      <c r="AG3" s="408" t="str">
        <f t="shared" ca="1" si="2"/>
        <v>la-14</v>
      </c>
      <c r="AH3" s="408" t="str">
        <f t="shared" ca="1" si="2"/>
        <v>la-14</v>
      </c>
      <c r="AI3" s="408" t="str">
        <f t="shared" ca="1" si="2"/>
        <v>la-14</v>
      </c>
      <c r="AJ3" s="408" t="str">
        <f t="shared" ca="1" si="2"/>
        <v>la-14</v>
      </c>
      <c r="AK3" s="408" t="str">
        <f t="shared" ca="1" si="2"/>
        <v>la-14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la-14</v>
      </c>
      <c r="AP3" s="408" t="str">
        <f t="shared" ca="1" si="3"/>
        <v>la-14</v>
      </c>
      <c r="AQ3" s="408" t="str">
        <f t="shared" ca="1" si="3"/>
        <v>la-14</v>
      </c>
      <c r="AR3" s="408" t="str">
        <f t="shared" ca="1" si="3"/>
        <v>la-14</v>
      </c>
      <c r="AS3" s="408" t="str">
        <f t="shared" ca="1" si="3"/>
        <v>la-14</v>
      </c>
      <c r="AT3" s="408" t="str">
        <f t="shared" ca="1" si="3"/>
        <v>la-14</v>
      </c>
      <c r="AU3" s="408" t="str">
        <f t="shared" ca="1" si="3"/>
        <v>la-14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la-14</v>
      </c>
      <c r="BK3" s="408" t="str">
        <f t="shared" ca="1" si="4"/>
        <v>la-14</v>
      </c>
      <c r="BL3" s="408" t="str">
        <f t="shared" ca="1" si="4"/>
        <v>la-14</v>
      </c>
      <c r="BM3" s="408" t="str">
        <f t="shared" ca="1" si="4"/>
        <v>la-14</v>
      </c>
      <c r="BN3" s="408" t="str">
        <f t="shared" ca="1" si="4"/>
        <v>la-14</v>
      </c>
      <c r="BO3" s="408" t="str">
        <f t="shared" ca="1" si="4"/>
        <v>la-14</v>
      </c>
      <c r="BP3" s="408" t="str">
        <f t="shared" ca="1" si="4"/>
        <v>la-14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13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la-13</v>
      </c>
      <c r="G3" s="408" t="str">
        <f t="shared" ca="1" si="0"/>
        <v>la-13</v>
      </c>
      <c r="H3" s="408" t="str">
        <f t="shared" ca="1" si="0"/>
        <v>la-13</v>
      </c>
      <c r="I3" s="408" t="str">
        <f t="shared" ca="1" si="0"/>
        <v>la-13</v>
      </c>
      <c r="J3" s="408" t="str">
        <f t="shared" ca="1" si="0"/>
        <v>la-13</v>
      </c>
      <c r="K3" s="408" t="str">
        <f t="shared" ca="1" si="0"/>
        <v>la-13</v>
      </c>
      <c r="L3" s="408" t="str">
        <f t="shared" ca="1" si="0"/>
        <v>la-13</v>
      </c>
      <c r="M3" s="408"/>
      <c r="N3" s="408"/>
      <c r="O3" s="408" t="str">
        <f ca="1">$C$2&amp;"-"&amp;$D$2&amp;" 19"</f>
        <v>la-13 19</v>
      </c>
      <c r="P3" s="407" t="str">
        <f ca="1">$C$2&amp;"-"&amp;$D$2</f>
        <v>la-13</v>
      </c>
      <c r="Q3" s="408" t="str">
        <f ca="1">$C$2&amp;"-"&amp;$D$2</f>
        <v>la-13</v>
      </c>
      <c r="R3" s="408" t="str">
        <f ca="1">$C$2&amp;"-"&amp;$D$2</f>
        <v>la-13</v>
      </c>
      <c r="S3" s="408" t="str">
        <f ca="1">$C$2&amp;"-"&amp;$D$2</f>
        <v>la-13</v>
      </c>
      <c r="T3" s="408" t="str">
        <f ca="1">$C$2&amp;"-"&amp;$D$2&amp;" 19"</f>
        <v>la-13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la-13</v>
      </c>
      <c r="X3" s="408" t="str">
        <f t="shared" ca="1" si="1"/>
        <v>la-13</v>
      </c>
      <c r="Y3" s="408" t="str">
        <f t="shared" ca="1" si="1"/>
        <v>la-13</v>
      </c>
      <c r="Z3" s="408" t="str">
        <f t="shared" ca="1" si="1"/>
        <v>la-13</v>
      </c>
      <c r="AA3" s="408" t="str">
        <f t="shared" ca="1" si="1"/>
        <v>la-13</v>
      </c>
      <c r="AB3" s="408" t="str">
        <f t="shared" ca="1" si="1"/>
        <v>la-13</v>
      </c>
      <c r="AC3" s="409" t="str">
        <f t="shared" ca="1" si="1"/>
        <v>la-13</v>
      </c>
      <c r="AD3" s="408" t="e">
        <f ca="1">TEXT(DATE($A$2,$C$2,$D$2)-1,"mm-dd")</f>
        <v>#VALUE!</v>
      </c>
      <c r="AE3" s="408" t="str">
        <f t="shared" ref="AE3:AK3" ca="1" si="2">$C$2&amp;"-"&amp;$D$2</f>
        <v>la-13</v>
      </c>
      <c r="AF3" s="408" t="str">
        <f t="shared" ca="1" si="2"/>
        <v>la-13</v>
      </c>
      <c r="AG3" s="408" t="str">
        <f t="shared" ca="1" si="2"/>
        <v>la-13</v>
      </c>
      <c r="AH3" s="408" t="str">
        <f t="shared" ca="1" si="2"/>
        <v>la-13</v>
      </c>
      <c r="AI3" s="408" t="str">
        <f t="shared" ca="1" si="2"/>
        <v>la-13</v>
      </c>
      <c r="AJ3" s="408" t="str">
        <f t="shared" ca="1" si="2"/>
        <v>la-13</v>
      </c>
      <c r="AK3" s="408" t="str">
        <f t="shared" ca="1" si="2"/>
        <v>la-13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la-13</v>
      </c>
      <c r="AP3" s="408" t="str">
        <f t="shared" ca="1" si="3"/>
        <v>la-13</v>
      </c>
      <c r="AQ3" s="408" t="str">
        <f t="shared" ca="1" si="3"/>
        <v>la-13</v>
      </c>
      <c r="AR3" s="408" t="str">
        <f t="shared" ca="1" si="3"/>
        <v>la-13</v>
      </c>
      <c r="AS3" s="408" t="str">
        <f t="shared" ca="1" si="3"/>
        <v>la-13</v>
      </c>
      <c r="AT3" s="408" t="str">
        <f t="shared" ca="1" si="3"/>
        <v>la-13</v>
      </c>
      <c r="AU3" s="408" t="str">
        <f t="shared" ca="1" si="3"/>
        <v>la-13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la-13</v>
      </c>
      <c r="BK3" s="408" t="str">
        <f t="shared" ca="1" si="4"/>
        <v>la-13</v>
      </c>
      <c r="BL3" s="408" t="str">
        <f t="shared" ca="1" si="4"/>
        <v>la-13</v>
      </c>
      <c r="BM3" s="408" t="str">
        <f t="shared" ca="1" si="4"/>
        <v>la-13</v>
      </c>
      <c r="BN3" s="408" t="str">
        <f t="shared" ca="1" si="4"/>
        <v>la-13</v>
      </c>
      <c r="BO3" s="408" t="str">
        <f t="shared" ca="1" si="4"/>
        <v>la-13</v>
      </c>
      <c r="BP3" s="408" t="str">
        <f t="shared" ca="1" si="4"/>
        <v>la-13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1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12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la-12</v>
      </c>
      <c r="G3" s="408" t="str">
        <f t="shared" ca="1" si="0"/>
        <v>la-12</v>
      </c>
      <c r="H3" s="408" t="str">
        <f t="shared" ca="1" si="0"/>
        <v>la-12</v>
      </c>
      <c r="I3" s="408" t="str">
        <f t="shared" ca="1" si="0"/>
        <v>la-12</v>
      </c>
      <c r="J3" s="408" t="str">
        <f t="shared" ca="1" si="0"/>
        <v>la-12</v>
      </c>
      <c r="K3" s="408" t="str">
        <f t="shared" ca="1" si="0"/>
        <v>la-12</v>
      </c>
      <c r="L3" s="408" t="str">
        <f t="shared" ca="1" si="0"/>
        <v>la-12</v>
      </c>
      <c r="M3" s="408"/>
      <c r="N3" s="408"/>
      <c r="O3" s="408" t="str">
        <f ca="1">$C$2&amp;"-"&amp;$D$2&amp;" 19"</f>
        <v>la-12 19</v>
      </c>
      <c r="P3" s="407" t="str">
        <f ca="1">$C$2&amp;"-"&amp;$D$2</f>
        <v>la-12</v>
      </c>
      <c r="Q3" s="408" t="str">
        <f ca="1">$C$2&amp;"-"&amp;$D$2</f>
        <v>la-12</v>
      </c>
      <c r="R3" s="408" t="str">
        <f ca="1">$C$2&amp;"-"&amp;$D$2</f>
        <v>la-12</v>
      </c>
      <c r="S3" s="408" t="str">
        <f ca="1">$C$2&amp;"-"&amp;$D$2</f>
        <v>la-12</v>
      </c>
      <c r="T3" s="408" t="str">
        <f ca="1">$C$2&amp;"-"&amp;$D$2&amp;" 19"</f>
        <v>la-12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la-12</v>
      </c>
      <c r="X3" s="408" t="str">
        <f t="shared" ca="1" si="1"/>
        <v>la-12</v>
      </c>
      <c r="Y3" s="408" t="str">
        <f t="shared" ca="1" si="1"/>
        <v>la-12</v>
      </c>
      <c r="Z3" s="408" t="str">
        <f t="shared" ca="1" si="1"/>
        <v>la-12</v>
      </c>
      <c r="AA3" s="408" t="str">
        <f t="shared" ca="1" si="1"/>
        <v>la-12</v>
      </c>
      <c r="AB3" s="408" t="str">
        <f t="shared" ca="1" si="1"/>
        <v>la-12</v>
      </c>
      <c r="AC3" s="409" t="str">
        <f t="shared" ca="1" si="1"/>
        <v>la-12</v>
      </c>
      <c r="AD3" s="408" t="e">
        <f ca="1">TEXT(DATE($A$2,$C$2,$D$2)-1,"mm-dd")</f>
        <v>#VALUE!</v>
      </c>
      <c r="AE3" s="408" t="str">
        <f t="shared" ref="AE3:AK3" ca="1" si="2">$C$2&amp;"-"&amp;$D$2</f>
        <v>la-12</v>
      </c>
      <c r="AF3" s="408" t="str">
        <f t="shared" ca="1" si="2"/>
        <v>la-12</v>
      </c>
      <c r="AG3" s="408" t="str">
        <f t="shared" ca="1" si="2"/>
        <v>la-12</v>
      </c>
      <c r="AH3" s="408" t="str">
        <f t="shared" ca="1" si="2"/>
        <v>la-12</v>
      </c>
      <c r="AI3" s="408" t="str">
        <f t="shared" ca="1" si="2"/>
        <v>la-12</v>
      </c>
      <c r="AJ3" s="408" t="str">
        <f t="shared" ca="1" si="2"/>
        <v>la-12</v>
      </c>
      <c r="AK3" s="408" t="str">
        <f t="shared" ca="1" si="2"/>
        <v>la-12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la-12</v>
      </c>
      <c r="AP3" s="408" t="str">
        <f t="shared" ca="1" si="3"/>
        <v>la-12</v>
      </c>
      <c r="AQ3" s="408" t="str">
        <f t="shared" ca="1" si="3"/>
        <v>la-12</v>
      </c>
      <c r="AR3" s="408" t="str">
        <f t="shared" ca="1" si="3"/>
        <v>la-12</v>
      </c>
      <c r="AS3" s="408" t="str">
        <f t="shared" ca="1" si="3"/>
        <v>la-12</v>
      </c>
      <c r="AT3" s="408" t="str">
        <f t="shared" ca="1" si="3"/>
        <v>la-12</v>
      </c>
      <c r="AU3" s="408" t="str">
        <f t="shared" ca="1" si="3"/>
        <v>la-12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la-12</v>
      </c>
      <c r="BK3" s="408" t="str">
        <f t="shared" ca="1" si="4"/>
        <v>la-12</v>
      </c>
      <c r="BL3" s="408" t="str">
        <f t="shared" ca="1" si="4"/>
        <v>la-12</v>
      </c>
      <c r="BM3" s="408" t="str">
        <f t="shared" ca="1" si="4"/>
        <v>la-12</v>
      </c>
      <c r="BN3" s="408" t="str">
        <f t="shared" ca="1" si="4"/>
        <v>la-12</v>
      </c>
      <c r="BO3" s="408" t="str">
        <f t="shared" ca="1" si="4"/>
        <v>la-12</v>
      </c>
      <c r="BP3" s="408" t="str">
        <f t="shared" ca="1" si="4"/>
        <v>la-12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30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11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la-11</v>
      </c>
      <c r="G3" s="408" t="str">
        <f t="shared" ca="1" si="0"/>
        <v>la-11</v>
      </c>
      <c r="H3" s="408" t="str">
        <f t="shared" ca="1" si="0"/>
        <v>la-11</v>
      </c>
      <c r="I3" s="408" t="str">
        <f t="shared" ca="1" si="0"/>
        <v>la-11</v>
      </c>
      <c r="J3" s="408" t="str">
        <f t="shared" ca="1" si="0"/>
        <v>la-11</v>
      </c>
      <c r="K3" s="408" t="str">
        <f t="shared" ca="1" si="0"/>
        <v>la-11</v>
      </c>
      <c r="L3" s="408" t="str">
        <f t="shared" ca="1" si="0"/>
        <v>la-11</v>
      </c>
      <c r="M3" s="408"/>
      <c r="N3" s="408"/>
      <c r="O3" s="408" t="str">
        <f ca="1">$C$2&amp;"-"&amp;$D$2&amp;" 19"</f>
        <v>la-11 19</v>
      </c>
      <c r="P3" s="407" t="str">
        <f ca="1">$C$2&amp;"-"&amp;$D$2</f>
        <v>la-11</v>
      </c>
      <c r="Q3" s="408" t="str">
        <f ca="1">$C$2&amp;"-"&amp;$D$2</f>
        <v>la-11</v>
      </c>
      <c r="R3" s="408" t="str">
        <f ca="1">$C$2&amp;"-"&amp;$D$2</f>
        <v>la-11</v>
      </c>
      <c r="S3" s="408" t="str">
        <f ca="1">$C$2&amp;"-"&amp;$D$2</f>
        <v>la-11</v>
      </c>
      <c r="T3" s="408" t="str">
        <f ca="1">$C$2&amp;"-"&amp;$D$2&amp;" 19"</f>
        <v>la-11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la-11</v>
      </c>
      <c r="X3" s="408" t="str">
        <f t="shared" ca="1" si="1"/>
        <v>la-11</v>
      </c>
      <c r="Y3" s="408" t="str">
        <f t="shared" ca="1" si="1"/>
        <v>la-11</v>
      </c>
      <c r="Z3" s="408" t="str">
        <f t="shared" ca="1" si="1"/>
        <v>la-11</v>
      </c>
      <c r="AA3" s="408" t="str">
        <f t="shared" ca="1" si="1"/>
        <v>la-11</v>
      </c>
      <c r="AB3" s="408" t="str">
        <f t="shared" ca="1" si="1"/>
        <v>la-11</v>
      </c>
      <c r="AC3" s="409" t="str">
        <f t="shared" ca="1" si="1"/>
        <v>la-11</v>
      </c>
      <c r="AD3" s="408" t="e">
        <f ca="1">TEXT(DATE($A$2,$C$2,$D$2)-1,"mm-dd")</f>
        <v>#VALUE!</v>
      </c>
      <c r="AE3" s="408" t="str">
        <f t="shared" ref="AE3:AK3" ca="1" si="2">$C$2&amp;"-"&amp;$D$2</f>
        <v>la-11</v>
      </c>
      <c r="AF3" s="408" t="str">
        <f t="shared" ca="1" si="2"/>
        <v>la-11</v>
      </c>
      <c r="AG3" s="408" t="str">
        <f t="shared" ca="1" si="2"/>
        <v>la-11</v>
      </c>
      <c r="AH3" s="408" t="str">
        <f t="shared" ca="1" si="2"/>
        <v>la-11</v>
      </c>
      <c r="AI3" s="408" t="str">
        <f t="shared" ca="1" si="2"/>
        <v>la-11</v>
      </c>
      <c r="AJ3" s="408" t="str">
        <f t="shared" ca="1" si="2"/>
        <v>la-11</v>
      </c>
      <c r="AK3" s="408" t="str">
        <f t="shared" ca="1" si="2"/>
        <v>la-11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la-11</v>
      </c>
      <c r="AP3" s="408" t="str">
        <f t="shared" ca="1" si="3"/>
        <v>la-11</v>
      </c>
      <c r="AQ3" s="408" t="str">
        <f t="shared" ca="1" si="3"/>
        <v>la-11</v>
      </c>
      <c r="AR3" s="408" t="str">
        <f t="shared" ca="1" si="3"/>
        <v>la-11</v>
      </c>
      <c r="AS3" s="408" t="str">
        <f t="shared" ca="1" si="3"/>
        <v>la-11</v>
      </c>
      <c r="AT3" s="408" t="str">
        <f t="shared" ca="1" si="3"/>
        <v>la-11</v>
      </c>
      <c r="AU3" s="408" t="str">
        <f t="shared" ca="1" si="3"/>
        <v>la-11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la-11</v>
      </c>
      <c r="BK3" s="408" t="str">
        <f t="shared" ca="1" si="4"/>
        <v>la-11</v>
      </c>
      <c r="BL3" s="408" t="str">
        <f t="shared" ca="1" si="4"/>
        <v>la-11</v>
      </c>
      <c r="BM3" s="408" t="str">
        <f t="shared" ca="1" si="4"/>
        <v>la-11</v>
      </c>
      <c r="BN3" s="408" t="str">
        <f t="shared" ca="1" si="4"/>
        <v>la-11</v>
      </c>
      <c r="BO3" s="408" t="str">
        <f t="shared" ca="1" si="4"/>
        <v>la-11</v>
      </c>
      <c r="BP3" s="408" t="str">
        <f t="shared" ca="1" si="4"/>
        <v>la-11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9"/>
  <dimension ref="A1:BP54"/>
  <sheetViews>
    <sheetView zoomScale="115" zoomScaleNormal="115" workbookViewId="0">
      <pane xSplit="4" ySplit="4" topLeftCell="F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>
        <v>10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la-10</v>
      </c>
      <c r="G3" s="408" t="str">
        <f t="shared" ca="1" si="0"/>
        <v>la-10</v>
      </c>
      <c r="H3" s="408" t="str">
        <f t="shared" ca="1" si="0"/>
        <v>la-10</v>
      </c>
      <c r="I3" s="408" t="str">
        <f t="shared" ca="1" si="0"/>
        <v>la-10</v>
      </c>
      <c r="J3" s="408" t="str">
        <f t="shared" ca="1" si="0"/>
        <v>la-10</v>
      </c>
      <c r="K3" s="408" t="str">
        <f t="shared" ca="1" si="0"/>
        <v>la-10</v>
      </c>
      <c r="L3" s="408" t="str">
        <f t="shared" ca="1" si="0"/>
        <v>la-10</v>
      </c>
      <c r="M3" s="408"/>
      <c r="N3" s="408"/>
      <c r="O3" s="408" t="str">
        <f ca="1">$C$2&amp;"-"&amp;$D$2&amp;" 19"</f>
        <v>la-10 19</v>
      </c>
      <c r="P3" s="407" t="str">
        <f ca="1">$C$2&amp;"-"&amp;$D$2</f>
        <v>la-10</v>
      </c>
      <c r="Q3" s="408" t="str">
        <f ca="1">$C$2&amp;"-"&amp;$D$2</f>
        <v>la-10</v>
      </c>
      <c r="R3" s="408" t="str">
        <f ca="1">$C$2&amp;"-"&amp;$D$2</f>
        <v>la-10</v>
      </c>
      <c r="S3" s="408" t="str">
        <f ca="1">$C$2&amp;"-"&amp;$D$2</f>
        <v>la-10</v>
      </c>
      <c r="T3" s="408" t="str">
        <f ca="1">$C$2&amp;"-"&amp;$D$2&amp;" 19"</f>
        <v>la-10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la-10</v>
      </c>
      <c r="X3" s="408" t="str">
        <f t="shared" ca="1" si="1"/>
        <v>la-10</v>
      </c>
      <c r="Y3" s="408" t="str">
        <f t="shared" ca="1" si="1"/>
        <v>la-10</v>
      </c>
      <c r="Z3" s="408" t="str">
        <f t="shared" ca="1" si="1"/>
        <v>la-10</v>
      </c>
      <c r="AA3" s="408" t="str">
        <f t="shared" ca="1" si="1"/>
        <v>la-10</v>
      </c>
      <c r="AB3" s="408" t="str">
        <f t="shared" ca="1" si="1"/>
        <v>la-10</v>
      </c>
      <c r="AC3" s="409" t="str">
        <f t="shared" ca="1" si="1"/>
        <v>la-10</v>
      </c>
      <c r="AD3" s="408" t="e">
        <f ca="1">TEXT(DATE($A$2,$C$2,$D$2)-1,"mm-dd")</f>
        <v>#VALUE!</v>
      </c>
      <c r="AE3" s="408" t="str">
        <f t="shared" ref="AE3:AK3" ca="1" si="2">$C$2&amp;"-"&amp;$D$2</f>
        <v>la-10</v>
      </c>
      <c r="AF3" s="408" t="str">
        <f t="shared" ca="1" si="2"/>
        <v>la-10</v>
      </c>
      <c r="AG3" s="408" t="str">
        <f t="shared" ca="1" si="2"/>
        <v>la-10</v>
      </c>
      <c r="AH3" s="408" t="str">
        <f t="shared" ca="1" si="2"/>
        <v>la-10</v>
      </c>
      <c r="AI3" s="408" t="str">
        <f t="shared" ca="1" si="2"/>
        <v>la-10</v>
      </c>
      <c r="AJ3" s="408" t="str">
        <f t="shared" ca="1" si="2"/>
        <v>la-10</v>
      </c>
      <c r="AK3" s="408" t="str">
        <f t="shared" ca="1" si="2"/>
        <v>la-10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la-10</v>
      </c>
      <c r="AP3" s="408" t="str">
        <f t="shared" ca="1" si="3"/>
        <v>la-10</v>
      </c>
      <c r="AQ3" s="408" t="str">
        <f t="shared" ca="1" si="3"/>
        <v>la-10</v>
      </c>
      <c r="AR3" s="408" t="str">
        <f t="shared" ca="1" si="3"/>
        <v>la-10</v>
      </c>
      <c r="AS3" s="408" t="str">
        <f t="shared" ca="1" si="3"/>
        <v>la-10</v>
      </c>
      <c r="AT3" s="408" t="str">
        <f t="shared" ca="1" si="3"/>
        <v>la-10</v>
      </c>
      <c r="AU3" s="408" t="str">
        <f t="shared" ca="1" si="3"/>
        <v>la-10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la-10</v>
      </c>
      <c r="BK3" s="408" t="str">
        <f t="shared" ca="1" si="4"/>
        <v>la-10</v>
      </c>
      <c r="BL3" s="408" t="str">
        <f t="shared" ca="1" si="4"/>
        <v>la-10</v>
      </c>
      <c r="BM3" s="408" t="str">
        <f t="shared" ca="1" si="4"/>
        <v>la-10</v>
      </c>
      <c r="BN3" s="408" t="str">
        <f t="shared" ca="1" si="4"/>
        <v>la-10</v>
      </c>
      <c r="BO3" s="408" t="str">
        <f t="shared" ca="1" si="4"/>
        <v>la-10</v>
      </c>
      <c r="BP3" s="408" t="str">
        <f t="shared" ca="1" si="4"/>
        <v>la-10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 t="s">
        <v>162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la-09</v>
      </c>
      <c r="G3" s="408" t="str">
        <f t="shared" ca="1" si="0"/>
        <v>la-09</v>
      </c>
      <c r="H3" s="408" t="str">
        <f t="shared" ca="1" si="0"/>
        <v>la-09</v>
      </c>
      <c r="I3" s="408" t="str">
        <f t="shared" ca="1" si="0"/>
        <v>la-09</v>
      </c>
      <c r="J3" s="408" t="str">
        <f t="shared" ca="1" si="0"/>
        <v>la-09</v>
      </c>
      <c r="K3" s="408" t="str">
        <f t="shared" ca="1" si="0"/>
        <v>la-09</v>
      </c>
      <c r="L3" s="408" t="str">
        <f t="shared" ca="1" si="0"/>
        <v>la-09</v>
      </c>
      <c r="M3" s="408"/>
      <c r="N3" s="408"/>
      <c r="O3" s="408" t="str">
        <f ca="1">$C$2&amp;"-"&amp;$D$2&amp;" 19"</f>
        <v>la-09 19</v>
      </c>
      <c r="P3" s="407" t="str">
        <f ca="1">$C$2&amp;"-"&amp;$D$2</f>
        <v>la-09</v>
      </c>
      <c r="Q3" s="408" t="str">
        <f ca="1">$C$2&amp;"-"&amp;$D$2</f>
        <v>la-09</v>
      </c>
      <c r="R3" s="408" t="str">
        <f ca="1">$C$2&amp;"-"&amp;$D$2</f>
        <v>la-09</v>
      </c>
      <c r="S3" s="408" t="str">
        <f ca="1">$C$2&amp;"-"&amp;$D$2</f>
        <v>la-09</v>
      </c>
      <c r="T3" s="408" t="str">
        <f ca="1">$C$2&amp;"-"&amp;$D$2&amp;" 19"</f>
        <v>la-09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la-09</v>
      </c>
      <c r="X3" s="408" t="str">
        <f t="shared" ca="1" si="1"/>
        <v>la-09</v>
      </c>
      <c r="Y3" s="408" t="str">
        <f t="shared" ca="1" si="1"/>
        <v>la-09</v>
      </c>
      <c r="Z3" s="408" t="str">
        <f t="shared" ca="1" si="1"/>
        <v>la-09</v>
      </c>
      <c r="AA3" s="408" t="str">
        <f t="shared" ca="1" si="1"/>
        <v>la-09</v>
      </c>
      <c r="AB3" s="408" t="str">
        <f t="shared" ca="1" si="1"/>
        <v>la-09</v>
      </c>
      <c r="AC3" s="409" t="str">
        <f t="shared" ca="1" si="1"/>
        <v>la-09</v>
      </c>
      <c r="AD3" s="408" t="e">
        <f ca="1">TEXT(DATE($A$2,$C$2,$D$2)-1,"mm-dd")</f>
        <v>#VALUE!</v>
      </c>
      <c r="AE3" s="408" t="str">
        <f t="shared" ref="AE3:AK3" ca="1" si="2">$C$2&amp;"-"&amp;$D$2</f>
        <v>la-09</v>
      </c>
      <c r="AF3" s="408" t="str">
        <f t="shared" ca="1" si="2"/>
        <v>la-09</v>
      </c>
      <c r="AG3" s="408" t="str">
        <f t="shared" ca="1" si="2"/>
        <v>la-09</v>
      </c>
      <c r="AH3" s="408" t="str">
        <f t="shared" ca="1" si="2"/>
        <v>la-09</v>
      </c>
      <c r="AI3" s="408" t="str">
        <f t="shared" ca="1" si="2"/>
        <v>la-09</v>
      </c>
      <c r="AJ3" s="408" t="str">
        <f t="shared" ca="1" si="2"/>
        <v>la-09</v>
      </c>
      <c r="AK3" s="408" t="str">
        <f t="shared" ca="1" si="2"/>
        <v>la-09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la-09</v>
      </c>
      <c r="AP3" s="408" t="str">
        <f t="shared" ca="1" si="3"/>
        <v>la-09</v>
      </c>
      <c r="AQ3" s="408" t="str">
        <f t="shared" ca="1" si="3"/>
        <v>la-09</v>
      </c>
      <c r="AR3" s="408" t="str">
        <f t="shared" ca="1" si="3"/>
        <v>la-09</v>
      </c>
      <c r="AS3" s="408" t="str">
        <f t="shared" ca="1" si="3"/>
        <v>la-09</v>
      </c>
      <c r="AT3" s="408" t="str">
        <f t="shared" ca="1" si="3"/>
        <v>la-09</v>
      </c>
      <c r="AU3" s="408" t="str">
        <f t="shared" ca="1" si="3"/>
        <v>la-09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la-09</v>
      </c>
      <c r="BK3" s="408" t="str">
        <f t="shared" ca="1" si="4"/>
        <v>la-09</v>
      </c>
      <c r="BL3" s="408" t="str">
        <f t="shared" ca="1" si="4"/>
        <v>la-09</v>
      </c>
      <c r="BM3" s="408" t="str">
        <f t="shared" ca="1" si="4"/>
        <v>la-09</v>
      </c>
      <c r="BN3" s="408" t="str">
        <f t="shared" ca="1" si="4"/>
        <v>la-09</v>
      </c>
      <c r="BO3" s="408" t="str">
        <f t="shared" ca="1" si="4"/>
        <v>la-09</v>
      </c>
      <c r="BP3" s="408" t="str">
        <f t="shared" ca="1" si="4"/>
        <v>la-09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7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 t="s">
        <v>163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la-08</v>
      </c>
      <c r="G3" s="408" t="str">
        <f t="shared" ca="1" si="0"/>
        <v>la-08</v>
      </c>
      <c r="H3" s="408" t="str">
        <f t="shared" ca="1" si="0"/>
        <v>la-08</v>
      </c>
      <c r="I3" s="408" t="str">
        <f t="shared" ca="1" si="0"/>
        <v>la-08</v>
      </c>
      <c r="J3" s="408" t="str">
        <f t="shared" ca="1" si="0"/>
        <v>la-08</v>
      </c>
      <c r="K3" s="408" t="str">
        <f t="shared" ca="1" si="0"/>
        <v>la-08</v>
      </c>
      <c r="L3" s="408" t="str">
        <f t="shared" ca="1" si="0"/>
        <v>la-08</v>
      </c>
      <c r="M3" s="408"/>
      <c r="N3" s="408"/>
      <c r="O3" s="408" t="str">
        <f ca="1">$C$2&amp;"-"&amp;$D$2&amp;" 19"</f>
        <v>la-08 19</v>
      </c>
      <c r="P3" s="407" t="str">
        <f ca="1">$C$2&amp;"-"&amp;$D$2</f>
        <v>la-08</v>
      </c>
      <c r="Q3" s="408" t="str">
        <f ca="1">$C$2&amp;"-"&amp;$D$2</f>
        <v>la-08</v>
      </c>
      <c r="R3" s="408" t="str">
        <f ca="1">$C$2&amp;"-"&amp;$D$2</f>
        <v>la-08</v>
      </c>
      <c r="S3" s="408" t="str">
        <f ca="1">$C$2&amp;"-"&amp;$D$2</f>
        <v>la-08</v>
      </c>
      <c r="T3" s="408" t="str">
        <f ca="1">$C$2&amp;"-"&amp;$D$2&amp;" 19"</f>
        <v>la-08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la-08</v>
      </c>
      <c r="X3" s="408" t="str">
        <f t="shared" ca="1" si="1"/>
        <v>la-08</v>
      </c>
      <c r="Y3" s="408" t="str">
        <f t="shared" ca="1" si="1"/>
        <v>la-08</v>
      </c>
      <c r="Z3" s="408" t="str">
        <f t="shared" ca="1" si="1"/>
        <v>la-08</v>
      </c>
      <c r="AA3" s="408" t="str">
        <f t="shared" ca="1" si="1"/>
        <v>la-08</v>
      </c>
      <c r="AB3" s="408" t="str">
        <f t="shared" ca="1" si="1"/>
        <v>la-08</v>
      </c>
      <c r="AC3" s="409" t="str">
        <f t="shared" ca="1" si="1"/>
        <v>la-08</v>
      </c>
      <c r="AD3" s="408" t="e">
        <f ca="1">TEXT(DATE($A$2,$C$2,$D$2)-1,"mm-dd")</f>
        <v>#VALUE!</v>
      </c>
      <c r="AE3" s="408" t="str">
        <f t="shared" ref="AE3:AK3" ca="1" si="2">$C$2&amp;"-"&amp;$D$2</f>
        <v>la-08</v>
      </c>
      <c r="AF3" s="408" t="str">
        <f t="shared" ca="1" si="2"/>
        <v>la-08</v>
      </c>
      <c r="AG3" s="408" t="str">
        <f t="shared" ca="1" si="2"/>
        <v>la-08</v>
      </c>
      <c r="AH3" s="408" t="str">
        <f t="shared" ca="1" si="2"/>
        <v>la-08</v>
      </c>
      <c r="AI3" s="408" t="str">
        <f t="shared" ca="1" si="2"/>
        <v>la-08</v>
      </c>
      <c r="AJ3" s="408" t="str">
        <f t="shared" ca="1" si="2"/>
        <v>la-08</v>
      </c>
      <c r="AK3" s="408" t="str">
        <f t="shared" ca="1" si="2"/>
        <v>la-08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la-08</v>
      </c>
      <c r="AP3" s="408" t="str">
        <f t="shared" ca="1" si="3"/>
        <v>la-08</v>
      </c>
      <c r="AQ3" s="408" t="str">
        <f t="shared" ca="1" si="3"/>
        <v>la-08</v>
      </c>
      <c r="AR3" s="408" t="str">
        <f t="shared" ca="1" si="3"/>
        <v>la-08</v>
      </c>
      <c r="AS3" s="408" t="str">
        <f t="shared" ca="1" si="3"/>
        <v>la-08</v>
      </c>
      <c r="AT3" s="408" t="str">
        <f t="shared" ca="1" si="3"/>
        <v>la-08</v>
      </c>
      <c r="AU3" s="408" t="str">
        <f t="shared" ca="1" si="3"/>
        <v>la-08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la-08</v>
      </c>
      <c r="BK3" s="408" t="str">
        <f t="shared" ca="1" si="4"/>
        <v>la-08</v>
      </c>
      <c r="BL3" s="408" t="str">
        <f t="shared" ca="1" si="4"/>
        <v>la-08</v>
      </c>
      <c r="BM3" s="408" t="str">
        <f t="shared" ca="1" si="4"/>
        <v>la-08</v>
      </c>
      <c r="BN3" s="408" t="str">
        <f t="shared" ca="1" si="4"/>
        <v>la-08</v>
      </c>
      <c r="BO3" s="408" t="str">
        <f t="shared" ca="1" si="4"/>
        <v>la-08</v>
      </c>
      <c r="BP3" s="408" t="str">
        <f t="shared" ca="1" si="4"/>
        <v>la-08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 t="s">
        <v>106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la-07</v>
      </c>
      <c r="G3" s="408" t="str">
        <f t="shared" ca="1" si="0"/>
        <v>la-07</v>
      </c>
      <c r="H3" s="408" t="str">
        <f t="shared" ca="1" si="0"/>
        <v>la-07</v>
      </c>
      <c r="I3" s="408" t="str">
        <f t="shared" ca="1" si="0"/>
        <v>la-07</v>
      </c>
      <c r="J3" s="408" t="str">
        <f t="shared" ca="1" si="0"/>
        <v>la-07</v>
      </c>
      <c r="K3" s="408" t="str">
        <f t="shared" ca="1" si="0"/>
        <v>la-07</v>
      </c>
      <c r="L3" s="408" t="str">
        <f t="shared" ca="1" si="0"/>
        <v>la-07</v>
      </c>
      <c r="M3" s="408"/>
      <c r="N3" s="408"/>
      <c r="O3" s="408" t="str">
        <f ca="1">$C$2&amp;"-"&amp;$D$2&amp;" 19"</f>
        <v>la-07 19</v>
      </c>
      <c r="P3" s="407" t="str">
        <f ca="1">$C$2&amp;"-"&amp;$D$2</f>
        <v>la-07</v>
      </c>
      <c r="Q3" s="408" t="str">
        <f ca="1">$C$2&amp;"-"&amp;$D$2</f>
        <v>la-07</v>
      </c>
      <c r="R3" s="408" t="str">
        <f ca="1">$C$2&amp;"-"&amp;$D$2</f>
        <v>la-07</v>
      </c>
      <c r="S3" s="408" t="str">
        <f ca="1">$C$2&amp;"-"&amp;$D$2</f>
        <v>la-07</v>
      </c>
      <c r="T3" s="408" t="str">
        <f ca="1">$C$2&amp;"-"&amp;$D$2&amp;" 19"</f>
        <v>la-07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la-07</v>
      </c>
      <c r="X3" s="408" t="str">
        <f t="shared" ca="1" si="1"/>
        <v>la-07</v>
      </c>
      <c r="Y3" s="408" t="str">
        <f t="shared" ca="1" si="1"/>
        <v>la-07</v>
      </c>
      <c r="Z3" s="408" t="str">
        <f t="shared" ca="1" si="1"/>
        <v>la-07</v>
      </c>
      <c r="AA3" s="408" t="str">
        <f t="shared" ca="1" si="1"/>
        <v>la-07</v>
      </c>
      <c r="AB3" s="408" t="str">
        <f t="shared" ca="1" si="1"/>
        <v>la-07</v>
      </c>
      <c r="AC3" s="409" t="str">
        <f t="shared" ca="1" si="1"/>
        <v>la-07</v>
      </c>
      <c r="AD3" s="408" t="e">
        <f ca="1">TEXT(DATE($A$2,$C$2,$D$2)-1,"mm-dd")</f>
        <v>#VALUE!</v>
      </c>
      <c r="AE3" s="408" t="str">
        <f t="shared" ref="AE3:AK3" ca="1" si="2">$C$2&amp;"-"&amp;$D$2</f>
        <v>la-07</v>
      </c>
      <c r="AF3" s="408" t="str">
        <f t="shared" ca="1" si="2"/>
        <v>la-07</v>
      </c>
      <c r="AG3" s="408" t="str">
        <f t="shared" ca="1" si="2"/>
        <v>la-07</v>
      </c>
      <c r="AH3" s="408" t="str">
        <f t="shared" ca="1" si="2"/>
        <v>la-07</v>
      </c>
      <c r="AI3" s="408" t="str">
        <f t="shared" ca="1" si="2"/>
        <v>la-07</v>
      </c>
      <c r="AJ3" s="408" t="str">
        <f t="shared" ca="1" si="2"/>
        <v>la-07</v>
      </c>
      <c r="AK3" s="408" t="str">
        <f t="shared" ca="1" si="2"/>
        <v>la-07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la-07</v>
      </c>
      <c r="AP3" s="408" t="str">
        <f t="shared" ca="1" si="3"/>
        <v>la-07</v>
      </c>
      <c r="AQ3" s="408" t="str">
        <f t="shared" ca="1" si="3"/>
        <v>la-07</v>
      </c>
      <c r="AR3" s="408" t="str">
        <f t="shared" ca="1" si="3"/>
        <v>la-07</v>
      </c>
      <c r="AS3" s="408" t="str">
        <f t="shared" ca="1" si="3"/>
        <v>la-07</v>
      </c>
      <c r="AT3" s="408" t="str">
        <f t="shared" ca="1" si="3"/>
        <v>la-07</v>
      </c>
      <c r="AU3" s="408" t="str">
        <f t="shared" ca="1" si="3"/>
        <v>la-07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la-07</v>
      </c>
      <c r="BK3" s="408" t="str">
        <f t="shared" ca="1" si="4"/>
        <v>la-07</v>
      </c>
      <c r="BL3" s="408" t="str">
        <f t="shared" ca="1" si="4"/>
        <v>la-07</v>
      </c>
      <c r="BM3" s="408" t="str">
        <f t="shared" ca="1" si="4"/>
        <v>la-07</v>
      </c>
      <c r="BN3" s="408" t="str">
        <f t="shared" ca="1" si="4"/>
        <v>la-07</v>
      </c>
      <c r="BO3" s="408" t="str">
        <f t="shared" ca="1" si="4"/>
        <v>la-07</v>
      </c>
      <c r="BP3" s="408" t="str">
        <f t="shared" ca="1" si="4"/>
        <v>la-07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 t="s">
        <v>164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la-06</v>
      </c>
      <c r="G3" s="408" t="str">
        <f t="shared" ca="1" si="0"/>
        <v>la-06</v>
      </c>
      <c r="H3" s="408" t="str">
        <f t="shared" ca="1" si="0"/>
        <v>la-06</v>
      </c>
      <c r="I3" s="408" t="str">
        <f t="shared" ca="1" si="0"/>
        <v>la-06</v>
      </c>
      <c r="J3" s="408" t="str">
        <f t="shared" ca="1" si="0"/>
        <v>la-06</v>
      </c>
      <c r="K3" s="408" t="str">
        <f t="shared" ca="1" si="0"/>
        <v>la-06</v>
      </c>
      <c r="L3" s="408" t="str">
        <f t="shared" ca="1" si="0"/>
        <v>la-06</v>
      </c>
      <c r="M3" s="408"/>
      <c r="N3" s="408"/>
      <c r="O3" s="408" t="str">
        <f ca="1">$C$2&amp;"-"&amp;$D$2&amp;" 19"</f>
        <v>la-06 19</v>
      </c>
      <c r="P3" s="407" t="str">
        <f ca="1">$C$2&amp;"-"&amp;$D$2</f>
        <v>la-06</v>
      </c>
      <c r="Q3" s="408" t="str">
        <f ca="1">$C$2&amp;"-"&amp;$D$2</f>
        <v>la-06</v>
      </c>
      <c r="R3" s="408" t="str">
        <f ca="1">$C$2&amp;"-"&amp;$D$2</f>
        <v>la-06</v>
      </c>
      <c r="S3" s="408" t="str">
        <f ca="1">$C$2&amp;"-"&amp;$D$2</f>
        <v>la-06</v>
      </c>
      <c r="T3" s="408" t="str">
        <f ca="1">$C$2&amp;"-"&amp;$D$2&amp;" 19"</f>
        <v>la-06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la-06</v>
      </c>
      <c r="X3" s="408" t="str">
        <f t="shared" ca="1" si="1"/>
        <v>la-06</v>
      </c>
      <c r="Y3" s="408" t="str">
        <f t="shared" ca="1" si="1"/>
        <v>la-06</v>
      </c>
      <c r="Z3" s="408" t="str">
        <f t="shared" ca="1" si="1"/>
        <v>la-06</v>
      </c>
      <c r="AA3" s="408" t="str">
        <f t="shared" ca="1" si="1"/>
        <v>la-06</v>
      </c>
      <c r="AB3" s="408" t="str">
        <f t="shared" ca="1" si="1"/>
        <v>la-06</v>
      </c>
      <c r="AC3" s="409" t="str">
        <f t="shared" ca="1" si="1"/>
        <v>la-06</v>
      </c>
      <c r="AD3" s="408" t="e">
        <f ca="1">TEXT(DATE($A$2,$C$2,$D$2)-1,"mm-dd")</f>
        <v>#VALUE!</v>
      </c>
      <c r="AE3" s="408" t="str">
        <f t="shared" ref="AE3:AK3" ca="1" si="2">$C$2&amp;"-"&amp;$D$2</f>
        <v>la-06</v>
      </c>
      <c r="AF3" s="408" t="str">
        <f t="shared" ca="1" si="2"/>
        <v>la-06</v>
      </c>
      <c r="AG3" s="408" t="str">
        <f t="shared" ca="1" si="2"/>
        <v>la-06</v>
      </c>
      <c r="AH3" s="408" t="str">
        <f t="shared" ca="1" si="2"/>
        <v>la-06</v>
      </c>
      <c r="AI3" s="408" t="str">
        <f t="shared" ca="1" si="2"/>
        <v>la-06</v>
      </c>
      <c r="AJ3" s="408" t="str">
        <f t="shared" ca="1" si="2"/>
        <v>la-06</v>
      </c>
      <c r="AK3" s="408" t="str">
        <f t="shared" ca="1" si="2"/>
        <v>la-06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la-06</v>
      </c>
      <c r="AP3" s="408" t="str">
        <f t="shared" ca="1" si="3"/>
        <v>la-06</v>
      </c>
      <c r="AQ3" s="408" t="str">
        <f t="shared" ca="1" si="3"/>
        <v>la-06</v>
      </c>
      <c r="AR3" s="408" t="str">
        <f t="shared" ca="1" si="3"/>
        <v>la-06</v>
      </c>
      <c r="AS3" s="408" t="str">
        <f t="shared" ca="1" si="3"/>
        <v>la-06</v>
      </c>
      <c r="AT3" s="408" t="str">
        <f t="shared" ca="1" si="3"/>
        <v>la-06</v>
      </c>
      <c r="AU3" s="408" t="str">
        <f t="shared" ca="1" si="3"/>
        <v>la-06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la-06</v>
      </c>
      <c r="BK3" s="408" t="str">
        <f t="shared" ca="1" si="4"/>
        <v>la-06</v>
      </c>
      <c r="BL3" s="408" t="str">
        <f t="shared" ca="1" si="4"/>
        <v>la-06</v>
      </c>
      <c r="BM3" s="408" t="str">
        <f t="shared" ca="1" si="4"/>
        <v>la-06</v>
      </c>
      <c r="BN3" s="408" t="str">
        <f t="shared" ca="1" si="4"/>
        <v>la-06</v>
      </c>
      <c r="BO3" s="408" t="str">
        <f t="shared" ca="1" si="4"/>
        <v>la-06</v>
      </c>
      <c r="BP3" s="408" t="str">
        <f t="shared" ca="1" si="4"/>
        <v>la-06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 t="s">
        <v>165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la-05</v>
      </c>
      <c r="G3" s="408" t="str">
        <f t="shared" ca="1" si="0"/>
        <v>la-05</v>
      </c>
      <c r="H3" s="408" t="str">
        <f t="shared" ca="1" si="0"/>
        <v>la-05</v>
      </c>
      <c r="I3" s="408" t="str">
        <f t="shared" ca="1" si="0"/>
        <v>la-05</v>
      </c>
      <c r="J3" s="408" t="str">
        <f t="shared" ca="1" si="0"/>
        <v>la-05</v>
      </c>
      <c r="K3" s="408" t="str">
        <f t="shared" ca="1" si="0"/>
        <v>la-05</v>
      </c>
      <c r="L3" s="408" t="str">
        <f t="shared" ca="1" si="0"/>
        <v>la-05</v>
      </c>
      <c r="M3" s="408"/>
      <c r="N3" s="408"/>
      <c r="O3" s="408" t="str">
        <f ca="1">$C$2&amp;"-"&amp;$D$2&amp;" 19"</f>
        <v>la-05 19</v>
      </c>
      <c r="P3" s="407" t="str">
        <f ca="1">$C$2&amp;"-"&amp;$D$2</f>
        <v>la-05</v>
      </c>
      <c r="Q3" s="408" t="str">
        <f ca="1">$C$2&amp;"-"&amp;$D$2</f>
        <v>la-05</v>
      </c>
      <c r="R3" s="408" t="str">
        <f ca="1">$C$2&amp;"-"&amp;$D$2</f>
        <v>la-05</v>
      </c>
      <c r="S3" s="408" t="str">
        <f ca="1">$C$2&amp;"-"&amp;$D$2</f>
        <v>la-05</v>
      </c>
      <c r="T3" s="408" t="str">
        <f ca="1">$C$2&amp;"-"&amp;$D$2&amp;" 19"</f>
        <v>la-05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la-05</v>
      </c>
      <c r="X3" s="408" t="str">
        <f t="shared" ca="1" si="1"/>
        <v>la-05</v>
      </c>
      <c r="Y3" s="408" t="str">
        <f t="shared" ca="1" si="1"/>
        <v>la-05</v>
      </c>
      <c r="Z3" s="408" t="str">
        <f t="shared" ca="1" si="1"/>
        <v>la-05</v>
      </c>
      <c r="AA3" s="408" t="str">
        <f t="shared" ca="1" si="1"/>
        <v>la-05</v>
      </c>
      <c r="AB3" s="408" t="str">
        <f t="shared" ca="1" si="1"/>
        <v>la-05</v>
      </c>
      <c r="AC3" s="409" t="str">
        <f t="shared" ca="1" si="1"/>
        <v>la-05</v>
      </c>
      <c r="AD3" s="408" t="e">
        <f ca="1">TEXT(DATE($A$2,$C$2,$D$2)-1,"mm-dd")</f>
        <v>#VALUE!</v>
      </c>
      <c r="AE3" s="408" t="str">
        <f t="shared" ref="AE3:AK3" ca="1" si="2">$C$2&amp;"-"&amp;$D$2</f>
        <v>la-05</v>
      </c>
      <c r="AF3" s="408" t="str">
        <f t="shared" ca="1" si="2"/>
        <v>la-05</v>
      </c>
      <c r="AG3" s="408" t="str">
        <f t="shared" ca="1" si="2"/>
        <v>la-05</v>
      </c>
      <c r="AH3" s="408" t="str">
        <f t="shared" ca="1" si="2"/>
        <v>la-05</v>
      </c>
      <c r="AI3" s="408" t="str">
        <f t="shared" ca="1" si="2"/>
        <v>la-05</v>
      </c>
      <c r="AJ3" s="408" t="str">
        <f t="shared" ca="1" si="2"/>
        <v>la-05</v>
      </c>
      <c r="AK3" s="408" t="str">
        <f t="shared" ca="1" si="2"/>
        <v>la-05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la-05</v>
      </c>
      <c r="AP3" s="408" t="str">
        <f t="shared" ca="1" si="3"/>
        <v>la-05</v>
      </c>
      <c r="AQ3" s="408" t="str">
        <f t="shared" ca="1" si="3"/>
        <v>la-05</v>
      </c>
      <c r="AR3" s="408" t="str">
        <f t="shared" ca="1" si="3"/>
        <v>la-05</v>
      </c>
      <c r="AS3" s="408" t="str">
        <f t="shared" ca="1" si="3"/>
        <v>la-05</v>
      </c>
      <c r="AT3" s="408" t="str">
        <f t="shared" ca="1" si="3"/>
        <v>la-05</v>
      </c>
      <c r="AU3" s="408" t="str">
        <f t="shared" ca="1" si="3"/>
        <v>la-05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la-05</v>
      </c>
      <c r="BK3" s="408" t="str">
        <f t="shared" ca="1" si="4"/>
        <v>la-05</v>
      </c>
      <c r="BL3" s="408" t="str">
        <f t="shared" ca="1" si="4"/>
        <v>la-05</v>
      </c>
      <c r="BM3" s="408" t="str">
        <f t="shared" ca="1" si="4"/>
        <v>la-05</v>
      </c>
      <c r="BN3" s="408" t="str">
        <f t="shared" ca="1" si="4"/>
        <v>la-05</v>
      </c>
      <c r="BO3" s="408" t="str">
        <f t="shared" ca="1" si="4"/>
        <v>la-05</v>
      </c>
      <c r="BP3" s="408" t="str">
        <f t="shared" ca="1" si="4"/>
        <v>la-05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 t="s">
        <v>105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la-04</v>
      </c>
      <c r="G3" s="408" t="str">
        <f t="shared" ca="1" si="0"/>
        <v>la-04</v>
      </c>
      <c r="H3" s="408" t="str">
        <f t="shared" ca="1" si="0"/>
        <v>la-04</v>
      </c>
      <c r="I3" s="408" t="str">
        <f t="shared" ca="1" si="0"/>
        <v>la-04</v>
      </c>
      <c r="J3" s="408" t="str">
        <f t="shared" ca="1" si="0"/>
        <v>la-04</v>
      </c>
      <c r="K3" s="408" t="str">
        <f t="shared" ca="1" si="0"/>
        <v>la-04</v>
      </c>
      <c r="L3" s="408" t="str">
        <f t="shared" ca="1" si="0"/>
        <v>la-04</v>
      </c>
      <c r="M3" s="408"/>
      <c r="N3" s="408"/>
      <c r="O3" s="408" t="str">
        <f ca="1">$C$2&amp;"-"&amp;$D$2&amp;" 19"</f>
        <v>la-04 19</v>
      </c>
      <c r="P3" s="407" t="str">
        <f ca="1">$C$2&amp;"-"&amp;$D$2</f>
        <v>la-04</v>
      </c>
      <c r="Q3" s="408" t="str">
        <f ca="1">$C$2&amp;"-"&amp;$D$2</f>
        <v>la-04</v>
      </c>
      <c r="R3" s="408" t="str">
        <f ca="1">$C$2&amp;"-"&amp;$D$2</f>
        <v>la-04</v>
      </c>
      <c r="S3" s="408" t="str">
        <f ca="1">$C$2&amp;"-"&amp;$D$2</f>
        <v>la-04</v>
      </c>
      <c r="T3" s="408" t="str">
        <f ca="1">$C$2&amp;"-"&amp;$D$2&amp;" 19"</f>
        <v>la-04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la-04</v>
      </c>
      <c r="X3" s="408" t="str">
        <f t="shared" ca="1" si="1"/>
        <v>la-04</v>
      </c>
      <c r="Y3" s="408" t="str">
        <f t="shared" ca="1" si="1"/>
        <v>la-04</v>
      </c>
      <c r="Z3" s="408" t="str">
        <f t="shared" ca="1" si="1"/>
        <v>la-04</v>
      </c>
      <c r="AA3" s="408" t="str">
        <f t="shared" ca="1" si="1"/>
        <v>la-04</v>
      </c>
      <c r="AB3" s="408" t="str">
        <f t="shared" ca="1" si="1"/>
        <v>la-04</v>
      </c>
      <c r="AC3" s="409" t="str">
        <f t="shared" ca="1" si="1"/>
        <v>la-04</v>
      </c>
      <c r="AD3" s="408" t="e">
        <f ca="1">TEXT(DATE($A$2,$C$2,$D$2)-1,"mm-dd")</f>
        <v>#VALUE!</v>
      </c>
      <c r="AE3" s="408" t="str">
        <f t="shared" ref="AE3:AK3" ca="1" si="2">$C$2&amp;"-"&amp;$D$2</f>
        <v>la-04</v>
      </c>
      <c r="AF3" s="408" t="str">
        <f t="shared" ca="1" si="2"/>
        <v>la-04</v>
      </c>
      <c r="AG3" s="408" t="str">
        <f t="shared" ca="1" si="2"/>
        <v>la-04</v>
      </c>
      <c r="AH3" s="408" t="str">
        <f t="shared" ca="1" si="2"/>
        <v>la-04</v>
      </c>
      <c r="AI3" s="408" t="str">
        <f t="shared" ca="1" si="2"/>
        <v>la-04</v>
      </c>
      <c r="AJ3" s="408" t="str">
        <f t="shared" ca="1" si="2"/>
        <v>la-04</v>
      </c>
      <c r="AK3" s="408" t="str">
        <f t="shared" ca="1" si="2"/>
        <v>la-04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la-04</v>
      </c>
      <c r="AP3" s="408" t="str">
        <f t="shared" ca="1" si="3"/>
        <v>la-04</v>
      </c>
      <c r="AQ3" s="408" t="str">
        <f t="shared" ca="1" si="3"/>
        <v>la-04</v>
      </c>
      <c r="AR3" s="408" t="str">
        <f t="shared" ca="1" si="3"/>
        <v>la-04</v>
      </c>
      <c r="AS3" s="408" t="str">
        <f t="shared" ca="1" si="3"/>
        <v>la-04</v>
      </c>
      <c r="AT3" s="408" t="str">
        <f t="shared" ca="1" si="3"/>
        <v>la-04</v>
      </c>
      <c r="AU3" s="408" t="str">
        <f t="shared" ca="1" si="3"/>
        <v>la-04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la-04</v>
      </c>
      <c r="BK3" s="408" t="str">
        <f t="shared" ca="1" si="4"/>
        <v>la-04</v>
      </c>
      <c r="BL3" s="408" t="str">
        <f t="shared" ca="1" si="4"/>
        <v>la-04</v>
      </c>
      <c r="BM3" s="408" t="str">
        <f t="shared" ca="1" si="4"/>
        <v>la-04</v>
      </c>
      <c r="BN3" s="408" t="str">
        <f t="shared" ca="1" si="4"/>
        <v>la-04</v>
      </c>
      <c r="BO3" s="408" t="str">
        <f t="shared" ca="1" si="4"/>
        <v>la-04</v>
      </c>
      <c r="BP3" s="408" t="str">
        <f t="shared" ca="1" si="4"/>
        <v>la-04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 t="s">
        <v>166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la-03</v>
      </c>
      <c r="G3" s="408" t="str">
        <f t="shared" ca="1" si="0"/>
        <v>la-03</v>
      </c>
      <c r="H3" s="408" t="str">
        <f t="shared" ca="1" si="0"/>
        <v>la-03</v>
      </c>
      <c r="I3" s="408" t="str">
        <f t="shared" ca="1" si="0"/>
        <v>la-03</v>
      </c>
      <c r="J3" s="408" t="str">
        <f t="shared" ca="1" si="0"/>
        <v>la-03</v>
      </c>
      <c r="K3" s="408" t="str">
        <f t="shared" ca="1" si="0"/>
        <v>la-03</v>
      </c>
      <c r="L3" s="408" t="str">
        <f t="shared" ca="1" si="0"/>
        <v>la-03</v>
      </c>
      <c r="M3" s="408"/>
      <c r="N3" s="408"/>
      <c r="O3" s="408" t="str">
        <f ca="1">$C$2&amp;"-"&amp;$D$2&amp;" 19"</f>
        <v>la-03 19</v>
      </c>
      <c r="P3" s="407" t="str">
        <f ca="1">$C$2&amp;"-"&amp;$D$2</f>
        <v>la-03</v>
      </c>
      <c r="Q3" s="408" t="str">
        <f ca="1">$C$2&amp;"-"&amp;$D$2</f>
        <v>la-03</v>
      </c>
      <c r="R3" s="408" t="str">
        <f ca="1">$C$2&amp;"-"&amp;$D$2</f>
        <v>la-03</v>
      </c>
      <c r="S3" s="408" t="str">
        <f ca="1">$C$2&amp;"-"&amp;$D$2</f>
        <v>la-03</v>
      </c>
      <c r="T3" s="408" t="str">
        <f ca="1">$C$2&amp;"-"&amp;$D$2&amp;" 19"</f>
        <v>la-03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la-03</v>
      </c>
      <c r="X3" s="408" t="str">
        <f t="shared" ca="1" si="1"/>
        <v>la-03</v>
      </c>
      <c r="Y3" s="408" t="str">
        <f t="shared" ca="1" si="1"/>
        <v>la-03</v>
      </c>
      <c r="Z3" s="408" t="str">
        <f t="shared" ca="1" si="1"/>
        <v>la-03</v>
      </c>
      <c r="AA3" s="408" t="str">
        <f t="shared" ca="1" si="1"/>
        <v>la-03</v>
      </c>
      <c r="AB3" s="408" t="str">
        <f t="shared" ca="1" si="1"/>
        <v>la-03</v>
      </c>
      <c r="AC3" s="409" t="str">
        <f t="shared" ca="1" si="1"/>
        <v>la-03</v>
      </c>
      <c r="AD3" s="408" t="e">
        <f ca="1">TEXT(DATE($A$2,$C$2,$D$2)-1,"mm-dd")</f>
        <v>#VALUE!</v>
      </c>
      <c r="AE3" s="408" t="str">
        <f t="shared" ref="AE3:AK3" ca="1" si="2">$C$2&amp;"-"&amp;$D$2</f>
        <v>la-03</v>
      </c>
      <c r="AF3" s="408" t="str">
        <f t="shared" ca="1" si="2"/>
        <v>la-03</v>
      </c>
      <c r="AG3" s="408" t="str">
        <f t="shared" ca="1" si="2"/>
        <v>la-03</v>
      </c>
      <c r="AH3" s="408" t="str">
        <f t="shared" ca="1" si="2"/>
        <v>la-03</v>
      </c>
      <c r="AI3" s="408" t="str">
        <f t="shared" ca="1" si="2"/>
        <v>la-03</v>
      </c>
      <c r="AJ3" s="408" t="str">
        <f t="shared" ca="1" si="2"/>
        <v>la-03</v>
      </c>
      <c r="AK3" s="408" t="str">
        <f t="shared" ca="1" si="2"/>
        <v>la-03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la-03</v>
      </c>
      <c r="AP3" s="408" t="str">
        <f t="shared" ca="1" si="3"/>
        <v>la-03</v>
      </c>
      <c r="AQ3" s="408" t="str">
        <f t="shared" ca="1" si="3"/>
        <v>la-03</v>
      </c>
      <c r="AR3" s="408" t="str">
        <f t="shared" ca="1" si="3"/>
        <v>la-03</v>
      </c>
      <c r="AS3" s="408" t="str">
        <f t="shared" ca="1" si="3"/>
        <v>la-03</v>
      </c>
      <c r="AT3" s="408" t="str">
        <f t="shared" ca="1" si="3"/>
        <v>la-03</v>
      </c>
      <c r="AU3" s="408" t="str">
        <f t="shared" ca="1" si="3"/>
        <v>la-03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la-03</v>
      </c>
      <c r="BK3" s="408" t="str">
        <f t="shared" ca="1" si="4"/>
        <v>la-03</v>
      </c>
      <c r="BL3" s="408" t="str">
        <f t="shared" ca="1" si="4"/>
        <v>la-03</v>
      </c>
      <c r="BM3" s="408" t="str">
        <f t="shared" ca="1" si="4"/>
        <v>la-03</v>
      </c>
      <c r="BN3" s="408" t="str">
        <f t="shared" ca="1" si="4"/>
        <v>la-03</v>
      </c>
      <c r="BO3" s="408" t="str">
        <f t="shared" ca="1" si="4"/>
        <v>la-03</v>
      </c>
      <c r="BP3" s="408" t="str">
        <f t="shared" ca="1" si="4"/>
        <v>la-03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9"/>
  <dimension ref="A1:BP54"/>
  <sheetViews>
    <sheetView zoomScale="115" zoomScaleNormal="115" workbookViewId="0">
      <pane xSplit="4" ySplit="4" topLeftCell="E5" activePane="bottomRight" state="frozen"/>
      <selection sqref="A1:IV65536"/>
      <selection pane="topRight" sqref="A1:IV65536"/>
      <selection pane="bottomLeft" sqref="A1:IV65536"/>
      <selection pane="bottomRight" activeCell="D4" sqref="D4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437" t="s">
        <v>88</v>
      </c>
      <c r="D1" s="437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436" t="str">
        <f ca="1">MID(CELL("filename"),SEARCH(".xlsx",CELL("filename"))-7,2)</f>
        <v>la</v>
      </c>
      <c r="D2" s="430" t="s">
        <v>167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la-02</v>
      </c>
      <c r="G3" s="408" t="str">
        <f t="shared" ca="1" si="0"/>
        <v>la-02</v>
      </c>
      <c r="H3" s="408" t="str">
        <f t="shared" ca="1" si="0"/>
        <v>la-02</v>
      </c>
      <c r="I3" s="408" t="str">
        <f t="shared" ca="1" si="0"/>
        <v>la-02</v>
      </c>
      <c r="J3" s="408" t="str">
        <f t="shared" ca="1" si="0"/>
        <v>la-02</v>
      </c>
      <c r="K3" s="408" t="str">
        <f t="shared" ca="1" si="0"/>
        <v>la-02</v>
      </c>
      <c r="L3" s="408" t="str">
        <f t="shared" ca="1" si="0"/>
        <v>la-02</v>
      </c>
      <c r="M3" s="408"/>
      <c r="N3" s="408"/>
      <c r="O3" s="408" t="str">
        <f ca="1">$C$2&amp;"-"&amp;$D$2&amp;" 19"</f>
        <v>la-02 19</v>
      </c>
      <c r="P3" s="407" t="str">
        <f ca="1">$C$2&amp;"-"&amp;$D$2</f>
        <v>la-02</v>
      </c>
      <c r="Q3" s="408" t="str">
        <f ca="1">$C$2&amp;"-"&amp;$D$2</f>
        <v>la-02</v>
      </c>
      <c r="R3" s="408" t="str">
        <f ca="1">$C$2&amp;"-"&amp;$D$2</f>
        <v>la-02</v>
      </c>
      <c r="S3" s="408" t="str">
        <f ca="1">$C$2&amp;"-"&amp;$D$2</f>
        <v>la-02</v>
      </c>
      <c r="T3" s="408" t="str">
        <f ca="1">$C$2&amp;"-"&amp;$D$2&amp;" 19"</f>
        <v>la-02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la-02</v>
      </c>
      <c r="X3" s="408" t="str">
        <f t="shared" ca="1" si="1"/>
        <v>la-02</v>
      </c>
      <c r="Y3" s="408" t="str">
        <f t="shared" ca="1" si="1"/>
        <v>la-02</v>
      </c>
      <c r="Z3" s="408" t="str">
        <f t="shared" ca="1" si="1"/>
        <v>la-02</v>
      </c>
      <c r="AA3" s="408" t="str">
        <f t="shared" ca="1" si="1"/>
        <v>la-02</v>
      </c>
      <c r="AB3" s="408" t="str">
        <f t="shared" ca="1" si="1"/>
        <v>la-02</v>
      </c>
      <c r="AC3" s="409" t="str">
        <f t="shared" ca="1" si="1"/>
        <v>la-02</v>
      </c>
      <c r="AD3" s="408" t="e">
        <f ca="1">TEXT(DATE($A$2,$C$2,$D$2)-1,"mm-dd")</f>
        <v>#VALUE!</v>
      </c>
      <c r="AE3" s="408" t="str">
        <f t="shared" ref="AE3:AK3" ca="1" si="2">$C$2&amp;"-"&amp;$D$2</f>
        <v>la-02</v>
      </c>
      <c r="AF3" s="408" t="str">
        <f t="shared" ca="1" si="2"/>
        <v>la-02</v>
      </c>
      <c r="AG3" s="408" t="str">
        <f t="shared" ca="1" si="2"/>
        <v>la-02</v>
      </c>
      <c r="AH3" s="408" t="str">
        <f t="shared" ca="1" si="2"/>
        <v>la-02</v>
      </c>
      <c r="AI3" s="408" t="str">
        <f t="shared" ca="1" si="2"/>
        <v>la-02</v>
      </c>
      <c r="AJ3" s="408" t="str">
        <f t="shared" ca="1" si="2"/>
        <v>la-02</v>
      </c>
      <c r="AK3" s="408" t="str">
        <f t="shared" ca="1" si="2"/>
        <v>la-02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la-02</v>
      </c>
      <c r="AP3" s="408" t="str">
        <f t="shared" ca="1" si="3"/>
        <v>la-02</v>
      </c>
      <c r="AQ3" s="408" t="str">
        <f t="shared" ca="1" si="3"/>
        <v>la-02</v>
      </c>
      <c r="AR3" s="408" t="str">
        <f t="shared" ca="1" si="3"/>
        <v>la-02</v>
      </c>
      <c r="AS3" s="408" t="str">
        <f t="shared" ca="1" si="3"/>
        <v>la-02</v>
      </c>
      <c r="AT3" s="408" t="str">
        <f t="shared" ca="1" si="3"/>
        <v>la-02</v>
      </c>
      <c r="AU3" s="408" t="str">
        <f t="shared" ca="1" si="3"/>
        <v>la-02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la-02</v>
      </c>
      <c r="BK3" s="408" t="str">
        <f t="shared" ca="1" si="4"/>
        <v>la-02</v>
      </c>
      <c r="BL3" s="408" t="str">
        <f t="shared" ca="1" si="4"/>
        <v>la-02</v>
      </c>
      <c r="BM3" s="408" t="str">
        <f t="shared" ca="1" si="4"/>
        <v>la-02</v>
      </c>
      <c r="BN3" s="408" t="str">
        <f t="shared" ca="1" si="4"/>
        <v>la-02</v>
      </c>
      <c r="BO3" s="408" t="str">
        <f t="shared" ca="1" si="4"/>
        <v>la-02</v>
      </c>
      <c r="BP3" s="408" t="str">
        <f t="shared" ca="1" si="4"/>
        <v>la-02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AC20" ca="1" si="7">J29&amp;V29</f>
        <v>#VALUE!</v>
      </c>
      <c r="W5" s="361" t="e">
        <f t="shared" ca="1" si="7"/>
        <v>#N/A</v>
      </c>
      <c r="X5" s="361" t="e">
        <f t="shared" ca="1" si="7"/>
        <v>#N/A</v>
      </c>
      <c r="Y5" s="361" t="e">
        <f t="shared" ca="1" si="7"/>
        <v>#N/A</v>
      </c>
      <c r="Z5" s="361" t="e">
        <f t="shared" ca="1" si="7"/>
        <v>#N/A</v>
      </c>
      <c r="AA5" s="361" t="e">
        <f t="shared" ca="1" si="7"/>
        <v>#N/A</v>
      </c>
      <c r="AB5" s="361" t="e">
        <f t="shared" ca="1" si="7"/>
        <v>#N/A</v>
      </c>
      <c r="AC5" s="363" t="e">
        <f t="shared" ca="1" si="7"/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8">IF(COUNT(AE5,AG5,AI5,AK5)&gt;2,AVERAGE(AD5:AK5),"")</f>
        <v/>
      </c>
      <c r="AM5" s="364" t="str">
        <f t="shared" ref="AM5:AM26" ca="1" si="9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0">IF(RIGHT(V5,2)="","",IF(RIGHT(V5,2)="LG",0,INT(RIGHT(V5,2))))</f>
        <v>#VALUE!</v>
      </c>
      <c r="AW5" s="362" t="e">
        <f t="shared" ca="1" si="10"/>
        <v>#N/A</v>
      </c>
      <c r="AX5" s="362" t="e">
        <f t="shared" ca="1" si="10"/>
        <v>#N/A</v>
      </c>
      <c r="AY5" s="362" t="e">
        <f t="shared" ca="1" si="10"/>
        <v>#N/A</v>
      </c>
      <c r="AZ5" s="362" t="e">
        <f t="shared" ca="1" si="10"/>
        <v>#N/A</v>
      </c>
      <c r="BA5" s="362" t="e">
        <f t="shared" ca="1" si="10"/>
        <v>#N/A</v>
      </c>
      <c r="BB5" s="362" t="e">
        <f t="shared" ca="1" si="10"/>
        <v>#N/A</v>
      </c>
      <c r="BC5" s="362" t="e">
        <f t="shared" ca="1" si="10"/>
        <v>#N/A</v>
      </c>
      <c r="BD5" s="362" t="str">
        <f t="shared" ref="BD5:BD11" ca="1" si="11">IF(COUNT(AV5:BC5)=0,"",IF(MAX(AV5:BC5)=0,"LG",IF(MAX(AV5:BC5)=0,"",INDEX(V5:AC5,1,MATCH(MAX(AV5:BC5),AV5:BC5,0)))))</f>
        <v/>
      </c>
      <c r="BE5" s="365" t="e">
        <f t="shared" ref="BE5:BE26" ca="1" si="12">INDEX(J29:Q29,1,MATCH(BF5,V29:AC29,0))</f>
        <v>#VALUE!</v>
      </c>
      <c r="BF5" s="366" t="e">
        <f t="shared" ref="BF5:BF26" ca="1" si="13">IF(MAX(V29:AC29)&gt;0,MAX(V29:AC29),"")</f>
        <v>#VALUE!</v>
      </c>
      <c r="BG5" s="367" t="str">
        <f t="shared" ref="BG5:BG26" ca="1" si="14">IF(COUNT(F5,H5)&gt;=1,AVERAGE(E5:H5),"")</f>
        <v/>
      </c>
      <c r="BH5" s="366" t="str">
        <f t="shared" ref="BH5:BH26" ca="1" si="15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7"/>
        <v>#N/A</v>
      </c>
      <c r="X6" s="426" t="e">
        <f t="shared" ca="1" si="7"/>
        <v>#N/A</v>
      </c>
      <c r="Y6" s="426" t="e">
        <f t="shared" ca="1" si="7"/>
        <v>#N/A</v>
      </c>
      <c r="Z6" s="426" t="e">
        <f t="shared" ca="1" si="7"/>
        <v>#N/A</v>
      </c>
      <c r="AA6" s="426" t="e">
        <f t="shared" ca="1" si="7"/>
        <v>#N/A</v>
      </c>
      <c r="AB6" s="426" t="e">
        <f t="shared" ca="1" si="7"/>
        <v>#N/A</v>
      </c>
      <c r="AC6" s="369" t="e">
        <f t="shared" ca="1" si="7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8"/>
        <v/>
      </c>
      <c r="AM6" s="390" t="str">
        <f t="shared" ca="1" si="9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0"/>
        <v>#VALUE!</v>
      </c>
      <c r="AW6" s="389" t="e">
        <f t="shared" ca="1" si="10"/>
        <v>#N/A</v>
      </c>
      <c r="AX6" s="389" t="e">
        <f t="shared" ca="1" si="10"/>
        <v>#N/A</v>
      </c>
      <c r="AY6" s="389" t="e">
        <f t="shared" ca="1" si="10"/>
        <v>#N/A</v>
      </c>
      <c r="AZ6" s="389" t="e">
        <f t="shared" ca="1" si="10"/>
        <v>#N/A</v>
      </c>
      <c r="BA6" s="389" t="e">
        <f t="shared" ca="1" si="10"/>
        <v>#N/A</v>
      </c>
      <c r="BB6" s="389" t="e">
        <f t="shared" ca="1" si="10"/>
        <v>#N/A</v>
      </c>
      <c r="BC6" s="389" t="e">
        <f t="shared" ca="1" si="10"/>
        <v>#N/A</v>
      </c>
      <c r="BD6" s="389" t="str">
        <f t="shared" ca="1" si="11"/>
        <v/>
      </c>
      <c r="BE6" s="370" t="e">
        <f t="shared" ca="1" si="12"/>
        <v>#VALUE!</v>
      </c>
      <c r="BF6" s="371" t="e">
        <f t="shared" ca="1" si="13"/>
        <v>#VALUE!</v>
      </c>
      <c r="BG6" s="372" t="str">
        <f t="shared" ca="1" si="14"/>
        <v/>
      </c>
      <c r="BH6" s="371" t="str">
        <f t="shared" ca="1" si="15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7"/>
        <v>#N/A</v>
      </c>
      <c r="X7" s="426" t="e">
        <f t="shared" ca="1" si="7"/>
        <v>#N/A</v>
      </c>
      <c r="Y7" s="426" t="e">
        <f t="shared" ca="1" si="7"/>
        <v>#N/A</v>
      </c>
      <c r="Z7" s="426" t="e">
        <f t="shared" ca="1" si="7"/>
        <v>#N/A</v>
      </c>
      <c r="AA7" s="426" t="e">
        <f t="shared" ca="1" si="7"/>
        <v>#N/A</v>
      </c>
      <c r="AB7" s="426" t="e">
        <f t="shared" ca="1" si="7"/>
        <v>#N/A</v>
      </c>
      <c r="AC7" s="369" t="e">
        <f t="shared" ca="1" si="7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8"/>
        <v/>
      </c>
      <c r="AM7" s="390" t="str">
        <f t="shared" ca="1" si="9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0"/>
        <v>#VALUE!</v>
      </c>
      <c r="AW7" s="389" t="e">
        <f t="shared" ca="1" si="10"/>
        <v>#N/A</v>
      </c>
      <c r="AX7" s="389" t="e">
        <f t="shared" ca="1" si="10"/>
        <v>#N/A</v>
      </c>
      <c r="AY7" s="389" t="e">
        <f t="shared" ca="1" si="10"/>
        <v>#N/A</v>
      </c>
      <c r="AZ7" s="389" t="e">
        <f t="shared" ca="1" si="10"/>
        <v>#N/A</v>
      </c>
      <c r="BA7" s="389" t="e">
        <f t="shared" ca="1" si="10"/>
        <v>#N/A</v>
      </c>
      <c r="BB7" s="389" t="e">
        <f t="shared" ca="1" si="10"/>
        <v>#N/A</v>
      </c>
      <c r="BC7" s="389" t="e">
        <f t="shared" ca="1" si="10"/>
        <v>#N/A</v>
      </c>
      <c r="BD7" s="389" t="str">
        <f t="shared" ca="1" si="11"/>
        <v/>
      </c>
      <c r="BE7" s="370" t="e">
        <f t="shared" ca="1" si="12"/>
        <v>#VALUE!</v>
      </c>
      <c r="BF7" s="371" t="e">
        <f t="shared" ca="1" si="13"/>
        <v>#VALUE!</v>
      </c>
      <c r="BG7" s="372" t="str">
        <f t="shared" ca="1" si="14"/>
        <v/>
      </c>
      <c r="BH7" s="371" t="str">
        <f t="shared" ca="1" si="15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7"/>
        <v>#N/A</v>
      </c>
      <c r="X8" s="426" t="e">
        <f t="shared" ca="1" si="7"/>
        <v>#N/A</v>
      </c>
      <c r="Y8" s="426" t="e">
        <f t="shared" ca="1" si="7"/>
        <v>#N/A</v>
      </c>
      <c r="Z8" s="426" t="e">
        <f t="shared" ca="1" si="7"/>
        <v>#N/A</v>
      </c>
      <c r="AA8" s="426" t="e">
        <f t="shared" ca="1" si="7"/>
        <v>#N/A</v>
      </c>
      <c r="AB8" s="426" t="e">
        <f t="shared" ca="1" si="7"/>
        <v>#N/A</v>
      </c>
      <c r="AC8" s="369" t="e">
        <f t="shared" ca="1" si="7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8"/>
        <v/>
      </c>
      <c r="AM8" s="390" t="str">
        <f t="shared" ca="1" si="9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0"/>
        <v>#VALUE!</v>
      </c>
      <c r="AW8" s="389" t="e">
        <f t="shared" ca="1" si="10"/>
        <v>#N/A</v>
      </c>
      <c r="AX8" s="389" t="e">
        <f t="shared" ca="1" si="10"/>
        <v>#N/A</v>
      </c>
      <c r="AY8" s="389" t="e">
        <f t="shared" ca="1" si="10"/>
        <v>#N/A</v>
      </c>
      <c r="AZ8" s="389" t="e">
        <f t="shared" ca="1" si="10"/>
        <v>#N/A</v>
      </c>
      <c r="BA8" s="389" t="e">
        <f t="shared" ca="1" si="10"/>
        <v>#N/A</v>
      </c>
      <c r="BB8" s="389" t="e">
        <f t="shared" ca="1" si="10"/>
        <v>#N/A</v>
      </c>
      <c r="BC8" s="389" t="e">
        <f t="shared" ca="1" si="10"/>
        <v>#N/A</v>
      </c>
      <c r="BD8" s="389" t="str">
        <f t="shared" ca="1" si="11"/>
        <v/>
      </c>
      <c r="BE8" s="370" t="e">
        <f t="shared" ca="1" si="12"/>
        <v>#VALUE!</v>
      </c>
      <c r="BF8" s="371" t="e">
        <f t="shared" ca="1" si="13"/>
        <v>#VALUE!</v>
      </c>
      <c r="BG8" s="372" t="str">
        <f t="shared" ca="1" si="14"/>
        <v/>
      </c>
      <c r="BH8" s="371" t="str">
        <f t="shared" ca="1" si="15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7"/>
        <v>#N/A</v>
      </c>
      <c r="X9" s="426" t="e">
        <f t="shared" ca="1" si="7"/>
        <v>#N/A</v>
      </c>
      <c r="Y9" s="426" t="e">
        <f t="shared" ca="1" si="7"/>
        <v>#N/A</v>
      </c>
      <c r="Z9" s="426" t="e">
        <f t="shared" ca="1" si="7"/>
        <v>#N/A</v>
      </c>
      <c r="AA9" s="426" t="e">
        <f t="shared" ca="1" si="7"/>
        <v>#N/A</v>
      </c>
      <c r="AB9" s="426" t="e">
        <f t="shared" ca="1" si="7"/>
        <v>#N/A</v>
      </c>
      <c r="AC9" s="369" t="e">
        <f t="shared" ca="1" si="7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8"/>
        <v/>
      </c>
      <c r="AM9" s="390" t="str">
        <f t="shared" ca="1" si="9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0"/>
        <v>#VALUE!</v>
      </c>
      <c r="AW9" s="389" t="e">
        <f t="shared" ca="1" si="10"/>
        <v>#N/A</v>
      </c>
      <c r="AX9" s="389" t="e">
        <f t="shared" ca="1" si="10"/>
        <v>#N/A</v>
      </c>
      <c r="AY9" s="389" t="e">
        <f t="shared" ca="1" si="10"/>
        <v>#N/A</v>
      </c>
      <c r="AZ9" s="389" t="e">
        <f t="shared" ca="1" si="10"/>
        <v>#N/A</v>
      </c>
      <c r="BA9" s="389" t="e">
        <f t="shared" ca="1" si="10"/>
        <v>#N/A</v>
      </c>
      <c r="BB9" s="389" t="e">
        <f t="shared" ca="1" si="10"/>
        <v>#N/A</v>
      </c>
      <c r="BC9" s="389" t="e">
        <f t="shared" ca="1" si="10"/>
        <v>#N/A</v>
      </c>
      <c r="BD9" s="389" t="str">
        <f t="shared" ca="1" si="11"/>
        <v/>
      </c>
      <c r="BE9" s="370" t="e">
        <f t="shared" ca="1" si="12"/>
        <v>#VALUE!</v>
      </c>
      <c r="BF9" s="371" t="e">
        <f t="shared" ca="1" si="13"/>
        <v>#VALUE!</v>
      </c>
      <c r="BG9" s="372" t="str">
        <f t="shared" ca="1" si="14"/>
        <v/>
      </c>
      <c r="BH9" s="371" t="str">
        <f t="shared" ca="1" si="15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7"/>
        <v>#N/A</v>
      </c>
      <c r="X10" s="426" t="e">
        <f t="shared" ca="1" si="7"/>
        <v>#N/A</v>
      </c>
      <c r="Y10" s="426" t="e">
        <f t="shared" ca="1" si="7"/>
        <v>#N/A</v>
      </c>
      <c r="Z10" s="426" t="e">
        <f t="shared" ca="1" si="7"/>
        <v>#N/A</v>
      </c>
      <c r="AA10" s="426" t="e">
        <f t="shared" ca="1" si="7"/>
        <v>#N/A</v>
      </c>
      <c r="AB10" s="426" t="e">
        <f t="shared" ca="1" si="7"/>
        <v>#N/A</v>
      </c>
      <c r="AC10" s="369" t="e">
        <f t="shared" ca="1" si="7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8"/>
        <v/>
      </c>
      <c r="AM10" s="390" t="str">
        <f t="shared" ca="1" si="9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0"/>
        <v>#VALUE!</v>
      </c>
      <c r="AW10" s="389" t="e">
        <f t="shared" ca="1" si="10"/>
        <v>#N/A</v>
      </c>
      <c r="AX10" s="389" t="e">
        <f t="shared" ca="1" si="10"/>
        <v>#N/A</v>
      </c>
      <c r="AY10" s="389" t="e">
        <f t="shared" ca="1" si="10"/>
        <v>#N/A</v>
      </c>
      <c r="AZ10" s="389" t="e">
        <f t="shared" ca="1" si="10"/>
        <v>#N/A</v>
      </c>
      <c r="BA10" s="389" t="e">
        <f t="shared" ca="1" si="10"/>
        <v>#N/A</v>
      </c>
      <c r="BB10" s="389" t="e">
        <f t="shared" ca="1" si="10"/>
        <v>#N/A</v>
      </c>
      <c r="BC10" s="389" t="e">
        <f t="shared" ca="1" si="10"/>
        <v>#N/A</v>
      </c>
      <c r="BD10" s="389" t="str">
        <f t="shared" ca="1" si="11"/>
        <v/>
      </c>
      <c r="BE10" s="370" t="e">
        <f t="shared" ca="1" si="12"/>
        <v>#VALUE!</v>
      </c>
      <c r="BF10" s="371" t="e">
        <f t="shared" ca="1" si="13"/>
        <v>#VALUE!</v>
      </c>
      <c r="BG10" s="372" t="str">
        <f t="shared" ca="1" si="14"/>
        <v/>
      </c>
      <c r="BH10" s="371" t="str">
        <f t="shared" ca="1" si="15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7"/>
        <v>#N/A</v>
      </c>
      <c r="X11" s="426" t="e">
        <f t="shared" ca="1" si="7"/>
        <v>#N/A</v>
      </c>
      <c r="Y11" s="426" t="e">
        <f t="shared" ca="1" si="7"/>
        <v>#N/A</v>
      </c>
      <c r="Z11" s="426" t="e">
        <f t="shared" ca="1" si="7"/>
        <v>#N/A</v>
      </c>
      <c r="AA11" s="426" t="e">
        <f t="shared" ca="1" si="7"/>
        <v>#N/A</v>
      </c>
      <c r="AB11" s="426" t="e">
        <f t="shared" ca="1" si="7"/>
        <v>#N/A</v>
      </c>
      <c r="AC11" s="369" t="e">
        <f t="shared" ca="1" si="7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8"/>
        <v/>
      </c>
      <c r="AM11" s="390" t="str">
        <f t="shared" ca="1" si="9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0"/>
        <v>#VALUE!</v>
      </c>
      <c r="AW11" s="389" t="e">
        <f t="shared" ca="1" si="10"/>
        <v>#N/A</v>
      </c>
      <c r="AX11" s="389" t="e">
        <f t="shared" ca="1" si="10"/>
        <v>#N/A</v>
      </c>
      <c r="AY11" s="389" t="e">
        <f t="shared" ca="1" si="10"/>
        <v>#N/A</v>
      </c>
      <c r="AZ11" s="389" t="e">
        <f t="shared" ca="1" si="10"/>
        <v>#N/A</v>
      </c>
      <c r="BA11" s="389" t="e">
        <f t="shared" ca="1" si="10"/>
        <v>#N/A</v>
      </c>
      <c r="BB11" s="389" t="e">
        <f t="shared" ca="1" si="10"/>
        <v>#N/A</v>
      </c>
      <c r="BC11" s="389" t="e">
        <f t="shared" ca="1" si="10"/>
        <v>#N/A</v>
      </c>
      <c r="BD11" s="389" t="str">
        <f t="shared" ca="1" si="11"/>
        <v/>
      </c>
      <c r="BE11" s="370" t="e">
        <f t="shared" ca="1" si="12"/>
        <v>#VALUE!</v>
      </c>
      <c r="BF11" s="371" t="e">
        <f t="shared" ca="1" si="13"/>
        <v>#VALUE!</v>
      </c>
      <c r="BG11" s="372" t="str">
        <f t="shared" ca="1" si="14"/>
        <v/>
      </c>
      <c r="BH11" s="371" t="str">
        <f t="shared" ca="1" si="15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5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7"/>
        <v>#N/A</v>
      </c>
      <c r="X12" s="374" t="e">
        <f t="shared" ca="1" si="7"/>
        <v>#N/A</v>
      </c>
      <c r="Y12" s="374" t="e">
        <f t="shared" ca="1" si="7"/>
        <v>#N/A</v>
      </c>
      <c r="Z12" s="374" t="e">
        <f t="shared" ca="1" si="7"/>
        <v>#N/A</v>
      </c>
      <c r="AA12" s="374" t="e">
        <f t="shared" ca="1" si="7"/>
        <v>#N/A</v>
      </c>
      <c r="AB12" s="374" t="e">
        <f t="shared" ca="1" si="7"/>
        <v>#N/A</v>
      </c>
      <c r="AC12" s="376" t="e">
        <f t="shared" ca="1" si="7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8"/>
        <v/>
      </c>
      <c r="AM12" s="377" t="str">
        <f t="shared" ca="1" si="9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2"/>
        <v>#VALUE!</v>
      </c>
      <c r="BF12" s="379" t="e">
        <f t="shared" ca="1" si="13"/>
        <v>#VALUE!</v>
      </c>
      <c r="BG12" s="380" t="str">
        <f t="shared" ca="1" si="14"/>
        <v/>
      </c>
      <c r="BH12" s="379" t="str">
        <f t="shared" ca="1" si="15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7"/>
        <v>#N/A</v>
      </c>
      <c r="X13" s="382" t="e">
        <f t="shared" ca="1" si="7"/>
        <v>#N/A</v>
      </c>
      <c r="Y13" s="382" t="e">
        <f t="shared" ca="1" si="7"/>
        <v>#N/A</v>
      </c>
      <c r="Z13" s="382" t="e">
        <f t="shared" ca="1" si="7"/>
        <v>#N/A</v>
      </c>
      <c r="AA13" s="382" t="e">
        <f t="shared" ca="1" si="7"/>
        <v>#N/A</v>
      </c>
      <c r="AB13" s="382" t="e">
        <f t="shared" ca="1" si="7"/>
        <v>#N/A</v>
      </c>
      <c r="AC13" s="384" t="e">
        <f t="shared" ca="1" si="7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8"/>
        <v/>
      </c>
      <c r="AM13" s="385" t="str">
        <f t="shared" ca="1" si="9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BC24" ca="1" si="16">IF(RIGHT(V13,2)="","",IF(RIGHT(V13,2)="LG",0,INT(RIGHT(V13,2))))</f>
        <v>#VALUE!</v>
      </c>
      <c r="AW13" s="383" t="e">
        <f t="shared" ca="1" si="16"/>
        <v>#N/A</v>
      </c>
      <c r="AX13" s="383" t="e">
        <f t="shared" ca="1" si="16"/>
        <v>#N/A</v>
      </c>
      <c r="AY13" s="383" t="e">
        <f t="shared" ca="1" si="16"/>
        <v>#N/A</v>
      </c>
      <c r="AZ13" s="383" t="e">
        <f t="shared" ca="1" si="16"/>
        <v>#N/A</v>
      </c>
      <c r="BA13" s="383" t="e">
        <f t="shared" ca="1" si="16"/>
        <v>#N/A</v>
      </c>
      <c r="BB13" s="383" t="e">
        <f t="shared" ca="1" si="16"/>
        <v>#N/A</v>
      </c>
      <c r="BC13" s="383" t="e">
        <f t="shared" ca="1" si="16"/>
        <v>#N/A</v>
      </c>
      <c r="BD13" s="383" t="str">
        <f t="shared" ref="BD13:BD24" ca="1" si="17">IF(COUNT(AV13:BC13)=0,"",IF(MAX(AV13:BC13)=0,"LG",IF(MAX(AV13:BC13)=0,"",INDEX(V13:AC13,1,MATCH(MAX(AV13:BC13),AV13:BC13,0)))))</f>
        <v/>
      </c>
      <c r="BE13" s="386" t="e">
        <f t="shared" ca="1" si="12"/>
        <v>#VALUE!</v>
      </c>
      <c r="BF13" s="387" t="e">
        <f t="shared" ca="1" si="13"/>
        <v>#VALUE!</v>
      </c>
      <c r="BG13" s="388" t="str">
        <f t="shared" ca="1" si="14"/>
        <v/>
      </c>
      <c r="BH13" s="387" t="str">
        <f t="shared" ca="1" si="15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7"/>
        <v>#N/A</v>
      </c>
      <c r="X14" s="426" t="e">
        <f t="shared" ca="1" si="7"/>
        <v>#N/A</v>
      </c>
      <c r="Y14" s="426" t="e">
        <f t="shared" ca="1" si="7"/>
        <v>#N/A</v>
      </c>
      <c r="Z14" s="426" t="e">
        <f t="shared" ca="1" si="7"/>
        <v>#N/A</v>
      </c>
      <c r="AA14" s="426" t="e">
        <f t="shared" ca="1" si="7"/>
        <v>#N/A</v>
      </c>
      <c r="AB14" s="426" t="e">
        <f t="shared" ca="1" si="7"/>
        <v>#N/A</v>
      </c>
      <c r="AC14" s="369" t="e">
        <f t="shared" ca="1" si="7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8"/>
        <v/>
      </c>
      <c r="AM14" s="390" t="str">
        <f t="shared" ca="1" si="9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16"/>
        <v>#VALUE!</v>
      </c>
      <c r="AW14" s="389" t="e">
        <f t="shared" ca="1" si="16"/>
        <v>#N/A</v>
      </c>
      <c r="AX14" s="389" t="e">
        <f t="shared" ca="1" si="16"/>
        <v>#N/A</v>
      </c>
      <c r="AY14" s="389" t="e">
        <f t="shared" ca="1" si="16"/>
        <v>#N/A</v>
      </c>
      <c r="AZ14" s="389" t="e">
        <f t="shared" ca="1" si="16"/>
        <v>#N/A</v>
      </c>
      <c r="BA14" s="389" t="e">
        <f t="shared" ca="1" si="16"/>
        <v>#N/A</v>
      </c>
      <c r="BB14" s="389" t="e">
        <f t="shared" ca="1" si="16"/>
        <v>#N/A</v>
      </c>
      <c r="BC14" s="389" t="e">
        <f t="shared" ca="1" si="16"/>
        <v>#N/A</v>
      </c>
      <c r="BD14" s="389" t="str">
        <f t="shared" ca="1" si="17"/>
        <v/>
      </c>
      <c r="BE14" s="370" t="e">
        <f t="shared" ca="1" si="12"/>
        <v>#VALUE!</v>
      </c>
      <c r="BF14" s="371" t="e">
        <f t="shared" ca="1" si="13"/>
        <v>#VALUE!</v>
      </c>
      <c r="BG14" s="372" t="str">
        <f t="shared" ca="1" si="14"/>
        <v/>
      </c>
      <c r="BH14" s="371" t="str">
        <f t="shared" ca="1" si="15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7"/>
        <v>#N/A</v>
      </c>
      <c r="X15" s="426" t="e">
        <f t="shared" ca="1" si="7"/>
        <v>#N/A</v>
      </c>
      <c r="Y15" s="426" t="e">
        <f t="shared" ca="1" si="7"/>
        <v>#N/A</v>
      </c>
      <c r="Z15" s="426" t="e">
        <f t="shared" ca="1" si="7"/>
        <v>#N/A</v>
      </c>
      <c r="AA15" s="426" t="e">
        <f t="shared" ca="1" si="7"/>
        <v>#N/A</v>
      </c>
      <c r="AB15" s="426" t="e">
        <f t="shared" ca="1" si="7"/>
        <v>#N/A</v>
      </c>
      <c r="AC15" s="369" t="e">
        <f t="shared" ca="1" si="7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8"/>
        <v/>
      </c>
      <c r="AM15" s="390" t="str">
        <f t="shared" ca="1" si="9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16"/>
        <v>#VALUE!</v>
      </c>
      <c r="AW15" s="389" t="e">
        <f t="shared" ca="1" si="16"/>
        <v>#N/A</v>
      </c>
      <c r="AX15" s="389" t="e">
        <f t="shared" ca="1" si="16"/>
        <v>#N/A</v>
      </c>
      <c r="AY15" s="389" t="e">
        <f t="shared" ca="1" si="16"/>
        <v>#N/A</v>
      </c>
      <c r="AZ15" s="389" t="e">
        <f t="shared" ca="1" si="16"/>
        <v>#N/A</v>
      </c>
      <c r="BA15" s="389" t="e">
        <f t="shared" ca="1" si="16"/>
        <v>#N/A</v>
      </c>
      <c r="BB15" s="389" t="e">
        <f t="shared" ca="1" si="16"/>
        <v>#N/A</v>
      </c>
      <c r="BC15" s="389" t="e">
        <f t="shared" ca="1" si="16"/>
        <v>#N/A</v>
      </c>
      <c r="BD15" s="389" t="str">
        <f t="shared" ca="1" si="17"/>
        <v/>
      </c>
      <c r="BE15" s="370" t="e">
        <f t="shared" ca="1" si="12"/>
        <v>#VALUE!</v>
      </c>
      <c r="BF15" s="371" t="e">
        <f t="shared" ca="1" si="13"/>
        <v>#VALUE!</v>
      </c>
      <c r="BG15" s="372" t="str">
        <f t="shared" ca="1" si="14"/>
        <v/>
      </c>
      <c r="BH15" s="371" t="str">
        <f t="shared" ca="1" si="15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7"/>
        <v>#N/A</v>
      </c>
      <c r="X16" s="426" t="e">
        <f t="shared" ca="1" si="7"/>
        <v>#N/A</v>
      </c>
      <c r="Y16" s="426" t="e">
        <f t="shared" ca="1" si="7"/>
        <v>#N/A</v>
      </c>
      <c r="Z16" s="426" t="e">
        <f t="shared" ca="1" si="7"/>
        <v>#N/A</v>
      </c>
      <c r="AA16" s="426" t="e">
        <f t="shared" ca="1" si="7"/>
        <v>#N/A</v>
      </c>
      <c r="AB16" s="426" t="e">
        <f t="shared" ca="1" si="7"/>
        <v>#N/A</v>
      </c>
      <c r="AC16" s="369" t="e">
        <f t="shared" ca="1" si="7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8"/>
        <v/>
      </c>
      <c r="AM16" s="390" t="str">
        <f t="shared" ca="1" si="9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16"/>
        <v>#VALUE!</v>
      </c>
      <c r="AW16" s="389" t="e">
        <f t="shared" ca="1" si="16"/>
        <v>#N/A</v>
      </c>
      <c r="AX16" s="389" t="e">
        <f t="shared" ca="1" si="16"/>
        <v>#N/A</v>
      </c>
      <c r="AY16" s="389" t="e">
        <f t="shared" ca="1" si="16"/>
        <v>#N/A</v>
      </c>
      <c r="AZ16" s="389" t="e">
        <f t="shared" ca="1" si="16"/>
        <v>#N/A</v>
      </c>
      <c r="BA16" s="389" t="e">
        <f t="shared" ca="1" si="16"/>
        <v>#N/A</v>
      </c>
      <c r="BB16" s="389" t="e">
        <f t="shared" ca="1" si="16"/>
        <v>#N/A</v>
      </c>
      <c r="BC16" s="389" t="e">
        <f t="shared" ca="1" si="16"/>
        <v>#N/A</v>
      </c>
      <c r="BD16" s="389" t="str">
        <f t="shared" ca="1" si="17"/>
        <v/>
      </c>
      <c r="BE16" s="370" t="e">
        <f t="shared" ca="1" si="12"/>
        <v>#VALUE!</v>
      </c>
      <c r="BF16" s="371" t="e">
        <f t="shared" ca="1" si="13"/>
        <v>#VALUE!</v>
      </c>
      <c r="BG16" s="372" t="str">
        <f t="shared" ca="1" si="14"/>
        <v/>
      </c>
      <c r="BH16" s="371" t="str">
        <f t="shared" ca="1" si="15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7"/>
        <v>#N/A</v>
      </c>
      <c r="X17" s="426" t="e">
        <f t="shared" ca="1" si="7"/>
        <v>#N/A</v>
      </c>
      <c r="Y17" s="426" t="e">
        <f t="shared" ca="1" si="7"/>
        <v>#N/A</v>
      </c>
      <c r="Z17" s="426" t="e">
        <f t="shared" ca="1" si="7"/>
        <v>#N/A</v>
      </c>
      <c r="AA17" s="426" t="e">
        <f t="shared" ca="1" si="7"/>
        <v>#N/A</v>
      </c>
      <c r="AB17" s="426" t="e">
        <f t="shared" ca="1" si="7"/>
        <v>#N/A</v>
      </c>
      <c r="AC17" s="369" t="e">
        <f t="shared" ca="1" si="7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8"/>
        <v/>
      </c>
      <c r="AM17" s="390" t="str">
        <f t="shared" ca="1" si="9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16"/>
        <v>#VALUE!</v>
      </c>
      <c r="AW17" s="389" t="e">
        <f t="shared" ca="1" si="16"/>
        <v>#N/A</v>
      </c>
      <c r="AX17" s="389" t="e">
        <f t="shared" ca="1" si="16"/>
        <v>#N/A</v>
      </c>
      <c r="AY17" s="389" t="e">
        <f t="shared" ca="1" si="16"/>
        <v>#N/A</v>
      </c>
      <c r="AZ17" s="389" t="e">
        <f t="shared" ca="1" si="16"/>
        <v>#N/A</v>
      </c>
      <c r="BA17" s="389" t="e">
        <f t="shared" ca="1" si="16"/>
        <v>#N/A</v>
      </c>
      <c r="BB17" s="389" t="e">
        <f t="shared" ca="1" si="16"/>
        <v>#N/A</v>
      </c>
      <c r="BC17" s="389" t="e">
        <f t="shared" ca="1" si="16"/>
        <v>#N/A</v>
      </c>
      <c r="BD17" s="389" t="str">
        <f t="shared" ca="1" si="17"/>
        <v/>
      </c>
      <c r="BE17" s="370" t="e">
        <f t="shared" ca="1" si="12"/>
        <v>#VALUE!</v>
      </c>
      <c r="BF17" s="371" t="e">
        <f t="shared" ca="1" si="13"/>
        <v>#VALUE!</v>
      </c>
      <c r="BG17" s="372" t="str">
        <f t="shared" ca="1" si="14"/>
        <v/>
      </c>
      <c r="BH17" s="371" t="str">
        <f t="shared" ca="1" si="15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7"/>
        <v>#N/A</v>
      </c>
      <c r="X18" s="426" t="e">
        <f t="shared" ca="1" si="7"/>
        <v>#N/A</v>
      </c>
      <c r="Y18" s="426" t="e">
        <f t="shared" ca="1" si="7"/>
        <v>#N/A</v>
      </c>
      <c r="Z18" s="426" t="e">
        <f t="shared" ca="1" si="7"/>
        <v>#N/A</v>
      </c>
      <c r="AA18" s="426" t="e">
        <f t="shared" ca="1" si="7"/>
        <v>#N/A</v>
      </c>
      <c r="AB18" s="426" t="e">
        <f t="shared" ca="1" si="7"/>
        <v>#N/A</v>
      </c>
      <c r="AC18" s="369" t="e">
        <f t="shared" ca="1" si="7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8"/>
        <v/>
      </c>
      <c r="AM18" s="390" t="str">
        <f t="shared" ca="1" si="9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16"/>
        <v>#VALUE!</v>
      </c>
      <c r="AW18" s="389" t="e">
        <f t="shared" ca="1" si="16"/>
        <v>#N/A</v>
      </c>
      <c r="AX18" s="389" t="e">
        <f t="shared" ca="1" si="16"/>
        <v>#N/A</v>
      </c>
      <c r="AY18" s="389" t="e">
        <f t="shared" ca="1" si="16"/>
        <v>#N/A</v>
      </c>
      <c r="AZ18" s="389" t="e">
        <f t="shared" ca="1" si="16"/>
        <v>#N/A</v>
      </c>
      <c r="BA18" s="389" t="e">
        <f t="shared" ca="1" si="16"/>
        <v>#N/A</v>
      </c>
      <c r="BB18" s="389" t="e">
        <f t="shared" ca="1" si="16"/>
        <v>#N/A</v>
      </c>
      <c r="BC18" s="389" t="e">
        <f t="shared" ca="1" si="16"/>
        <v>#N/A</v>
      </c>
      <c r="BD18" s="389" t="str">
        <f t="shared" ca="1" si="17"/>
        <v/>
      </c>
      <c r="BE18" s="370" t="e">
        <f t="shared" ca="1" si="12"/>
        <v>#VALUE!</v>
      </c>
      <c r="BF18" s="371" t="e">
        <f t="shared" ca="1" si="13"/>
        <v>#VALUE!</v>
      </c>
      <c r="BG18" s="372" t="str">
        <f t="shared" ca="1" si="14"/>
        <v/>
      </c>
      <c r="BH18" s="371" t="str">
        <f t="shared" ca="1" si="15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7"/>
        <v>#N/A</v>
      </c>
      <c r="X19" s="426" t="e">
        <f t="shared" ca="1" si="7"/>
        <v>#N/A</v>
      </c>
      <c r="Y19" s="426" t="e">
        <f t="shared" ca="1" si="7"/>
        <v>#N/A</v>
      </c>
      <c r="Z19" s="426" t="e">
        <f t="shared" ca="1" si="7"/>
        <v>#N/A</v>
      </c>
      <c r="AA19" s="426" t="e">
        <f t="shared" ca="1" si="7"/>
        <v>#N/A</v>
      </c>
      <c r="AB19" s="426" t="e">
        <f t="shared" ca="1" si="7"/>
        <v>#N/A</v>
      </c>
      <c r="AC19" s="369" t="e">
        <f t="shared" ca="1" si="7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8"/>
        <v/>
      </c>
      <c r="AM19" s="390" t="str">
        <f t="shared" ca="1" si="9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16"/>
        <v>#VALUE!</v>
      </c>
      <c r="AW19" s="389" t="e">
        <f t="shared" ca="1" si="16"/>
        <v>#N/A</v>
      </c>
      <c r="AX19" s="389" t="e">
        <f t="shared" ca="1" si="16"/>
        <v>#N/A</v>
      </c>
      <c r="AY19" s="389" t="e">
        <f t="shared" ca="1" si="16"/>
        <v>#N/A</v>
      </c>
      <c r="AZ19" s="389" t="e">
        <f t="shared" ca="1" si="16"/>
        <v>#N/A</v>
      </c>
      <c r="BA19" s="389" t="e">
        <f t="shared" ca="1" si="16"/>
        <v>#N/A</v>
      </c>
      <c r="BB19" s="389" t="e">
        <f t="shared" ca="1" si="16"/>
        <v>#N/A</v>
      </c>
      <c r="BC19" s="389" t="e">
        <f t="shared" ca="1" si="16"/>
        <v>#N/A</v>
      </c>
      <c r="BD19" s="389" t="str">
        <f t="shared" ca="1" si="17"/>
        <v/>
      </c>
      <c r="BE19" s="370" t="e">
        <f t="shared" ca="1" si="12"/>
        <v>#VALUE!</v>
      </c>
      <c r="BF19" s="371" t="e">
        <f t="shared" ca="1" si="13"/>
        <v>#VALUE!</v>
      </c>
      <c r="BG19" s="372" t="str">
        <f t="shared" ca="1" si="14"/>
        <v/>
      </c>
      <c r="BH19" s="371" t="str">
        <f t="shared" ca="1" si="15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7"/>
        <v>#N/A</v>
      </c>
      <c r="X20" s="426" t="e">
        <f t="shared" ca="1" si="7"/>
        <v>#N/A</v>
      </c>
      <c r="Y20" s="426" t="e">
        <f t="shared" ca="1" si="7"/>
        <v>#N/A</v>
      </c>
      <c r="Z20" s="426" t="e">
        <f t="shared" ca="1" si="7"/>
        <v>#N/A</v>
      </c>
      <c r="AA20" s="426" t="e">
        <f t="shared" ca="1" si="7"/>
        <v>#N/A</v>
      </c>
      <c r="AB20" s="426" t="e">
        <f t="shared" ca="1" si="7"/>
        <v>#N/A</v>
      </c>
      <c r="AC20" s="369" t="e">
        <f t="shared" ca="1" si="7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8"/>
        <v/>
      </c>
      <c r="AM20" s="390" t="str">
        <f t="shared" ca="1" si="9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16"/>
        <v>#VALUE!</v>
      </c>
      <c r="AW20" s="389" t="e">
        <f t="shared" ca="1" si="16"/>
        <v>#N/A</v>
      </c>
      <c r="AX20" s="389" t="e">
        <f t="shared" ca="1" si="16"/>
        <v>#N/A</v>
      </c>
      <c r="AY20" s="389" t="e">
        <f t="shared" ca="1" si="16"/>
        <v>#N/A</v>
      </c>
      <c r="AZ20" s="389" t="e">
        <f t="shared" ca="1" si="16"/>
        <v>#N/A</v>
      </c>
      <c r="BA20" s="389" t="e">
        <f t="shared" ca="1" si="16"/>
        <v>#N/A</v>
      </c>
      <c r="BB20" s="389" t="e">
        <f t="shared" ca="1" si="16"/>
        <v>#N/A</v>
      </c>
      <c r="BC20" s="389" t="e">
        <f t="shared" ca="1" si="16"/>
        <v>#N/A</v>
      </c>
      <c r="BD20" s="389" t="str">
        <f t="shared" ca="1" si="17"/>
        <v/>
      </c>
      <c r="BE20" s="370" t="e">
        <f t="shared" ca="1" si="12"/>
        <v>#VALUE!</v>
      </c>
      <c r="BF20" s="371" t="e">
        <f t="shared" ca="1" si="13"/>
        <v>#VALUE!</v>
      </c>
      <c r="BG20" s="372" t="str">
        <f t="shared" ca="1" si="14"/>
        <v/>
      </c>
      <c r="BH20" s="371" t="str">
        <f t="shared" ca="1" si="15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ref="V21:AC26" ca="1" si="18">J45&amp;V45</f>
        <v>#VALUE!</v>
      </c>
      <c r="W21" s="374" t="e">
        <f t="shared" ca="1" si="18"/>
        <v>#N/A</v>
      </c>
      <c r="X21" s="374" t="e">
        <f t="shared" ca="1" si="18"/>
        <v>#N/A</v>
      </c>
      <c r="Y21" s="374" t="e">
        <f t="shared" ca="1" si="18"/>
        <v>#N/A</v>
      </c>
      <c r="Z21" s="374" t="e">
        <f t="shared" ca="1" si="18"/>
        <v>#N/A</v>
      </c>
      <c r="AA21" s="374" t="e">
        <f t="shared" ca="1" si="18"/>
        <v>#N/A</v>
      </c>
      <c r="AB21" s="374" t="e">
        <f t="shared" ca="1" si="18"/>
        <v>#N/A</v>
      </c>
      <c r="AC21" s="376" t="e">
        <f t="shared" ca="1" si="18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8"/>
        <v/>
      </c>
      <c r="AM21" s="377" t="str">
        <f t="shared" ca="1" si="9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16"/>
        <v>#VALUE!</v>
      </c>
      <c r="AW21" s="375" t="e">
        <f t="shared" ca="1" si="16"/>
        <v>#N/A</v>
      </c>
      <c r="AX21" s="375" t="e">
        <f t="shared" ca="1" si="16"/>
        <v>#N/A</v>
      </c>
      <c r="AY21" s="375" t="e">
        <f t="shared" ca="1" si="16"/>
        <v>#N/A</v>
      </c>
      <c r="AZ21" s="375" t="e">
        <f t="shared" ca="1" si="16"/>
        <v>#N/A</v>
      </c>
      <c r="BA21" s="375" t="e">
        <f t="shared" ca="1" si="16"/>
        <v>#N/A</v>
      </c>
      <c r="BB21" s="375" t="e">
        <f t="shared" ca="1" si="16"/>
        <v>#N/A</v>
      </c>
      <c r="BC21" s="375" t="e">
        <f t="shared" ca="1" si="16"/>
        <v>#N/A</v>
      </c>
      <c r="BD21" s="375" t="str">
        <f t="shared" ca="1" si="17"/>
        <v/>
      </c>
      <c r="BE21" s="378" t="e">
        <f t="shared" ca="1" si="12"/>
        <v>#VALUE!</v>
      </c>
      <c r="BF21" s="379" t="e">
        <f t="shared" ca="1" si="13"/>
        <v>#VALUE!</v>
      </c>
      <c r="BG21" s="380" t="str">
        <f t="shared" ca="1" si="14"/>
        <v/>
      </c>
      <c r="BH21" s="379" t="str">
        <f t="shared" ca="1" si="15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18"/>
        <v>#VALUE!</v>
      </c>
      <c r="W22" s="426" t="e">
        <f t="shared" ca="1" si="18"/>
        <v>#N/A</v>
      </c>
      <c r="X22" s="426" t="e">
        <f t="shared" ca="1" si="18"/>
        <v>#N/A</v>
      </c>
      <c r="Y22" s="426" t="e">
        <f t="shared" ca="1" si="18"/>
        <v>#N/A</v>
      </c>
      <c r="Z22" s="426" t="e">
        <f t="shared" ca="1" si="18"/>
        <v>#N/A</v>
      </c>
      <c r="AA22" s="426" t="e">
        <f t="shared" ca="1" si="18"/>
        <v>#N/A</v>
      </c>
      <c r="AB22" s="426" t="e">
        <f t="shared" ca="1" si="18"/>
        <v>#N/A</v>
      </c>
      <c r="AC22" s="369" t="e">
        <f t="shared" ca="1" si="18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8"/>
        <v/>
      </c>
      <c r="AM22" s="390" t="str">
        <f t="shared" ca="1" si="9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16"/>
        <v>#VALUE!</v>
      </c>
      <c r="AW22" s="389" t="e">
        <f t="shared" ca="1" si="16"/>
        <v>#N/A</v>
      </c>
      <c r="AX22" s="389" t="e">
        <f t="shared" ca="1" si="16"/>
        <v>#N/A</v>
      </c>
      <c r="AY22" s="389" t="e">
        <f t="shared" ca="1" si="16"/>
        <v>#N/A</v>
      </c>
      <c r="AZ22" s="389" t="e">
        <f t="shared" ca="1" si="16"/>
        <v>#N/A</v>
      </c>
      <c r="BA22" s="389" t="e">
        <f t="shared" ca="1" si="16"/>
        <v>#N/A</v>
      </c>
      <c r="BB22" s="389" t="e">
        <f t="shared" ca="1" si="16"/>
        <v>#N/A</v>
      </c>
      <c r="BC22" s="389" t="e">
        <f t="shared" ca="1" si="16"/>
        <v>#N/A</v>
      </c>
      <c r="BD22" s="389" t="str">
        <f t="shared" ca="1" si="17"/>
        <v/>
      </c>
      <c r="BE22" s="370" t="e">
        <f t="shared" ca="1" si="12"/>
        <v>#VALUE!</v>
      </c>
      <c r="BF22" s="371" t="e">
        <f t="shared" ca="1" si="13"/>
        <v>#VALUE!</v>
      </c>
      <c r="BG22" s="372" t="str">
        <f t="shared" ca="1" si="14"/>
        <v/>
      </c>
      <c r="BH22" s="371" t="str">
        <f t="shared" ca="1" si="15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18"/>
        <v>#VALUE!</v>
      </c>
      <c r="W23" s="426" t="e">
        <f t="shared" ca="1" si="18"/>
        <v>#N/A</v>
      </c>
      <c r="X23" s="426" t="e">
        <f t="shared" ca="1" si="18"/>
        <v>#N/A</v>
      </c>
      <c r="Y23" s="426" t="e">
        <f t="shared" ca="1" si="18"/>
        <v>#N/A</v>
      </c>
      <c r="Z23" s="426" t="e">
        <f t="shared" ca="1" si="18"/>
        <v>#N/A</v>
      </c>
      <c r="AA23" s="426" t="e">
        <f t="shared" ca="1" si="18"/>
        <v>#N/A</v>
      </c>
      <c r="AB23" s="426" t="e">
        <f t="shared" ca="1" si="18"/>
        <v>#N/A</v>
      </c>
      <c r="AC23" s="369" t="e">
        <f t="shared" ca="1" si="18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8"/>
        <v/>
      </c>
      <c r="AM23" s="390" t="str">
        <f t="shared" ca="1" si="9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16"/>
        <v>#VALUE!</v>
      </c>
      <c r="AW23" s="389" t="e">
        <f t="shared" ca="1" si="16"/>
        <v>#N/A</v>
      </c>
      <c r="AX23" s="389" t="e">
        <f t="shared" ca="1" si="16"/>
        <v>#N/A</v>
      </c>
      <c r="AY23" s="389" t="e">
        <f t="shared" ca="1" si="16"/>
        <v>#N/A</v>
      </c>
      <c r="AZ23" s="389" t="e">
        <f t="shared" ca="1" si="16"/>
        <v>#N/A</v>
      </c>
      <c r="BA23" s="389" t="e">
        <f t="shared" ca="1" si="16"/>
        <v>#N/A</v>
      </c>
      <c r="BB23" s="389" t="e">
        <f t="shared" ca="1" si="16"/>
        <v>#N/A</v>
      </c>
      <c r="BC23" s="389" t="e">
        <f t="shared" ca="1" si="16"/>
        <v>#N/A</v>
      </c>
      <c r="BD23" s="389" t="str">
        <f t="shared" ca="1" si="17"/>
        <v/>
      </c>
      <c r="BE23" s="370" t="e">
        <f t="shared" ca="1" si="12"/>
        <v>#VALUE!</v>
      </c>
      <c r="BF23" s="371" t="e">
        <f t="shared" ca="1" si="13"/>
        <v>#VALUE!</v>
      </c>
      <c r="BG23" s="372" t="str">
        <f t="shared" ca="1" si="14"/>
        <v/>
      </c>
      <c r="BH23" s="371" t="str">
        <f t="shared" ca="1" si="15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18"/>
        <v>#VALUE!</v>
      </c>
      <c r="W24" s="426" t="e">
        <f t="shared" ca="1" si="18"/>
        <v>#N/A</v>
      </c>
      <c r="X24" s="426" t="e">
        <f t="shared" ca="1" si="18"/>
        <v>#N/A</v>
      </c>
      <c r="Y24" s="426" t="e">
        <f t="shared" ca="1" si="18"/>
        <v>#N/A</v>
      </c>
      <c r="Z24" s="426" t="e">
        <f t="shared" ca="1" si="18"/>
        <v>#N/A</v>
      </c>
      <c r="AA24" s="426" t="e">
        <f t="shared" ca="1" si="18"/>
        <v>#N/A</v>
      </c>
      <c r="AB24" s="426" t="e">
        <f t="shared" ca="1" si="18"/>
        <v>#N/A</v>
      </c>
      <c r="AC24" s="369" t="e">
        <f t="shared" ca="1" si="18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8"/>
        <v/>
      </c>
      <c r="AM24" s="390" t="str">
        <f t="shared" ca="1" si="9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16"/>
        <v>#VALUE!</v>
      </c>
      <c r="AW24" s="389" t="e">
        <f t="shared" ca="1" si="16"/>
        <v>#N/A</v>
      </c>
      <c r="AX24" s="389" t="e">
        <f t="shared" ca="1" si="16"/>
        <v>#N/A</v>
      </c>
      <c r="AY24" s="389" t="e">
        <f t="shared" ca="1" si="16"/>
        <v>#N/A</v>
      </c>
      <c r="AZ24" s="389" t="e">
        <f t="shared" ca="1" si="16"/>
        <v>#N/A</v>
      </c>
      <c r="BA24" s="389" t="e">
        <f t="shared" ca="1" si="16"/>
        <v>#N/A</v>
      </c>
      <c r="BB24" s="389" t="e">
        <f t="shared" ca="1" si="16"/>
        <v>#N/A</v>
      </c>
      <c r="BC24" s="389" t="e">
        <f t="shared" ca="1" si="16"/>
        <v>#N/A</v>
      </c>
      <c r="BD24" s="389" t="str">
        <f t="shared" ca="1" si="17"/>
        <v/>
      </c>
      <c r="BE24" s="370" t="e">
        <f t="shared" ca="1" si="12"/>
        <v>#VALUE!</v>
      </c>
      <c r="BF24" s="371" t="e">
        <f t="shared" ca="1" si="13"/>
        <v>#VALUE!</v>
      </c>
      <c r="BG24" s="372" t="str">
        <f t="shared" ca="1" si="14"/>
        <v/>
      </c>
      <c r="BH24" s="371" t="str">
        <f t="shared" ca="1" si="15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18"/>
        <v>#VALUE!</v>
      </c>
      <c r="W25" s="426" t="e">
        <f t="shared" ca="1" si="18"/>
        <v>#N/A</v>
      </c>
      <c r="X25" s="426" t="e">
        <f t="shared" ca="1" si="18"/>
        <v>#N/A</v>
      </c>
      <c r="Y25" s="426" t="e">
        <f t="shared" ca="1" si="18"/>
        <v>#N/A</v>
      </c>
      <c r="Z25" s="426" t="e">
        <f t="shared" ca="1" si="18"/>
        <v>#N/A</v>
      </c>
      <c r="AA25" s="426" t="e">
        <f t="shared" ca="1" si="18"/>
        <v>#N/A</v>
      </c>
      <c r="AB25" s="426" t="e">
        <f t="shared" ca="1" si="18"/>
        <v>#N/A</v>
      </c>
      <c r="AC25" s="369" t="e">
        <f t="shared" ca="1" si="18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8"/>
        <v/>
      </c>
      <c r="AM25" s="390" t="str">
        <f t="shared" ca="1" si="9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2"/>
        <v>#VALUE!</v>
      </c>
      <c r="BF25" s="371" t="e">
        <f t="shared" ca="1" si="13"/>
        <v>#VALUE!</v>
      </c>
      <c r="BG25" s="372" t="str">
        <f t="shared" ca="1" si="14"/>
        <v/>
      </c>
      <c r="BH25" s="371" t="str">
        <f t="shared" ca="1" si="15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18"/>
        <v>#VALUE!</v>
      </c>
      <c r="W26" s="392" t="e">
        <f t="shared" ca="1" si="18"/>
        <v>#N/A</v>
      </c>
      <c r="X26" s="392" t="e">
        <f t="shared" ca="1" si="18"/>
        <v>#N/A</v>
      </c>
      <c r="Y26" s="392" t="e">
        <f t="shared" ca="1" si="18"/>
        <v>#N/A</v>
      </c>
      <c r="Z26" s="392" t="e">
        <f t="shared" ca="1" si="18"/>
        <v>#N/A</v>
      </c>
      <c r="AA26" s="392" t="e">
        <f t="shared" ca="1" si="18"/>
        <v>#N/A</v>
      </c>
      <c r="AB26" s="392" t="e">
        <f t="shared" ca="1" si="18"/>
        <v>#N/A</v>
      </c>
      <c r="AC26" s="394" t="e">
        <f t="shared" ca="1" si="18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8"/>
        <v/>
      </c>
      <c r="AM26" s="395" t="str">
        <f t="shared" ca="1" si="9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19">IF(RIGHT(V26,2)="","",IF(RIGHT(V26,2)="LG",0,INT(RIGHT(V26,2))))</f>
        <v>#VALUE!</v>
      </c>
      <c r="AW26" s="393" t="e">
        <f t="shared" ca="1" si="19"/>
        <v>#N/A</v>
      </c>
      <c r="AX26" s="393" t="e">
        <f t="shared" ca="1" si="19"/>
        <v>#N/A</v>
      </c>
      <c r="AY26" s="393" t="e">
        <f t="shared" ca="1" si="19"/>
        <v>#N/A</v>
      </c>
      <c r="AZ26" s="393" t="e">
        <f t="shared" ca="1" si="19"/>
        <v>#N/A</v>
      </c>
      <c r="BA26" s="393" t="e">
        <f t="shared" ca="1" si="19"/>
        <v>#N/A</v>
      </c>
      <c r="BB26" s="393" t="e">
        <f t="shared" ca="1" si="19"/>
        <v>#N/A</v>
      </c>
      <c r="BC26" s="393" t="e">
        <f t="shared" ca="1" si="19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2"/>
        <v>#VALUE!</v>
      </c>
      <c r="BF26" s="371" t="e">
        <f t="shared" ca="1" si="13"/>
        <v>#VALUE!</v>
      </c>
      <c r="BG26" s="396" t="str">
        <f t="shared" ca="1" si="14"/>
        <v/>
      </c>
      <c r="BH26" s="397" t="str">
        <f t="shared" ca="1" si="15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5:B11"/>
    <mergeCell ref="A2:B2"/>
    <mergeCell ref="B13:B21"/>
    <mergeCell ref="V2:AC2"/>
    <mergeCell ref="P2:T2"/>
    <mergeCell ref="A5:A26"/>
    <mergeCell ref="B22:B26"/>
    <mergeCell ref="BE2:BF2"/>
    <mergeCell ref="A1:B1"/>
    <mergeCell ref="BI2:BP2"/>
    <mergeCell ref="E2:O2"/>
    <mergeCell ref="AN2:AU2"/>
    <mergeCell ref="E1:AU1"/>
    <mergeCell ref="AD2:AM2"/>
  </mergeCells>
  <pageMargins left="0" right="0" top="0.56999999999999995" bottom="0.7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8"/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5" sqref="T5"/>
    </sheetView>
  </sheetViews>
  <sheetFormatPr defaultRowHeight="11.25"/>
  <cols>
    <col min="1" max="1" width="3.83203125" style="344" customWidth="1"/>
    <col min="2" max="2" width="9.33203125" style="344" customWidth="1"/>
    <col min="3" max="3" width="12.33203125" style="344" customWidth="1"/>
    <col min="4" max="4" width="7" style="35" bestFit="1" customWidth="1"/>
    <col min="5" max="14" width="5.6640625" style="344" customWidth="1"/>
    <col min="15" max="15" width="5.5" style="344" customWidth="1"/>
    <col min="16" max="19" width="5.6640625" style="16" customWidth="1"/>
    <col min="20" max="20" width="7.5" style="29" customWidth="1"/>
    <col min="21" max="21" width="9.1640625" style="16" hidden="1" customWidth="1"/>
    <col min="22" max="22" width="7.5" style="16" customWidth="1"/>
    <col min="23" max="23" width="7.1640625" style="16" customWidth="1"/>
    <col min="24" max="24" width="6.6640625" style="16" bestFit="1" customWidth="1"/>
    <col min="25" max="25" width="6.83203125" style="16" customWidth="1"/>
    <col min="26" max="29" width="6.83203125" style="16" bestFit="1" customWidth="1"/>
    <col min="30" max="39" width="5.33203125" style="16" customWidth="1"/>
    <col min="40" max="47" width="6.5" style="16" customWidth="1"/>
    <col min="48" max="56" width="9.33203125" style="344" hidden="1" customWidth="1"/>
    <col min="57" max="57" width="5.5" style="18" customWidth="1"/>
    <col min="58" max="58" width="6.1640625" style="18" customWidth="1"/>
    <col min="59" max="59" width="8" style="344" customWidth="1"/>
    <col min="60" max="60" width="7.83203125" style="344" customWidth="1"/>
    <col min="61" max="62" width="9.33203125" style="344" customWidth="1"/>
    <col min="63" max="16384" width="9.33203125" style="344"/>
  </cols>
  <sheetData>
    <row r="1" spans="1:68" ht="26.25" customHeight="1">
      <c r="A1" s="451" t="s">
        <v>87</v>
      </c>
      <c r="B1" s="450"/>
      <c r="C1" s="342" t="s">
        <v>88</v>
      </c>
      <c r="D1" s="342" t="s">
        <v>89</v>
      </c>
      <c r="E1" s="456" t="s">
        <v>90</v>
      </c>
      <c r="F1" s="457"/>
      <c r="G1" s="457"/>
      <c r="H1" s="457"/>
      <c r="I1" s="457"/>
      <c r="J1" s="457"/>
      <c r="K1" s="457"/>
      <c r="L1" s="457"/>
      <c r="M1" s="457"/>
      <c r="N1" s="457"/>
      <c r="O1" s="457"/>
      <c r="P1" s="457"/>
      <c r="Q1" s="457"/>
      <c r="R1" s="457"/>
      <c r="S1" s="457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7"/>
      <c r="AL1" s="457"/>
      <c r="AM1" s="457"/>
      <c r="AN1" s="457"/>
      <c r="AO1" s="457"/>
      <c r="AP1" s="457"/>
      <c r="AQ1" s="457"/>
      <c r="AR1" s="457"/>
      <c r="AS1" s="457"/>
      <c r="AT1" s="457"/>
      <c r="AU1" s="458"/>
    </row>
    <row r="2" spans="1:68" ht="15" customHeight="1">
      <c r="A2" s="462" t="str">
        <f ca="1">MID(CELL("filename"),SEARCH(".xlsx",CELL("filename"))-4,4)</f>
        <v>e_KT</v>
      </c>
      <c r="B2" s="463"/>
      <c r="C2" s="345" t="str">
        <f ca="1">MID(CELL("filename"),SEARCH(".xlsx",CELL("filename"))-7,2)</f>
        <v>la</v>
      </c>
      <c r="D2" s="430" t="s">
        <v>104</v>
      </c>
      <c r="E2" s="451" t="s">
        <v>91</v>
      </c>
      <c r="F2" s="453"/>
      <c r="G2" s="453"/>
      <c r="H2" s="453"/>
      <c r="I2" s="453"/>
      <c r="J2" s="453"/>
      <c r="K2" s="453"/>
      <c r="L2" s="453"/>
      <c r="M2" s="453"/>
      <c r="N2" s="453"/>
      <c r="O2" s="450"/>
      <c r="P2" s="451" t="s">
        <v>92</v>
      </c>
      <c r="Q2" s="453"/>
      <c r="R2" s="453"/>
      <c r="S2" s="453"/>
      <c r="T2" s="450"/>
      <c r="U2" s="41"/>
      <c r="V2" s="451" t="s">
        <v>93</v>
      </c>
      <c r="W2" s="453"/>
      <c r="X2" s="453"/>
      <c r="Y2" s="453"/>
      <c r="Z2" s="453"/>
      <c r="AA2" s="453"/>
      <c r="AB2" s="453"/>
      <c r="AC2" s="450"/>
      <c r="AD2" s="459" t="s">
        <v>94</v>
      </c>
      <c r="AE2" s="453"/>
      <c r="AF2" s="453"/>
      <c r="AG2" s="453"/>
      <c r="AH2" s="453"/>
      <c r="AI2" s="453"/>
      <c r="AJ2" s="453"/>
      <c r="AK2" s="453"/>
      <c r="AL2" s="453"/>
      <c r="AM2" s="455"/>
      <c r="AN2" s="454" t="s">
        <v>95</v>
      </c>
      <c r="AO2" s="453"/>
      <c r="AP2" s="453"/>
      <c r="AQ2" s="453"/>
      <c r="AR2" s="453"/>
      <c r="AS2" s="453"/>
      <c r="AT2" s="453"/>
      <c r="AU2" s="455"/>
      <c r="BE2" s="449" t="s">
        <v>96</v>
      </c>
      <c r="BF2" s="450"/>
      <c r="BG2" s="102" t="s">
        <v>97</v>
      </c>
      <c r="BH2" s="103" t="s">
        <v>98</v>
      </c>
      <c r="BI2" s="452" t="s">
        <v>99</v>
      </c>
      <c r="BJ2" s="453"/>
      <c r="BK2" s="453"/>
      <c r="BL2" s="453"/>
      <c r="BM2" s="453"/>
      <c r="BN2" s="453"/>
      <c r="BO2" s="453"/>
      <c r="BP2" s="450"/>
    </row>
    <row r="3" spans="1:68" ht="15" hidden="1" customHeight="1">
      <c r="A3" s="343"/>
      <c r="D3" s="344"/>
      <c r="E3" s="407" t="e">
        <f ca="1">TEXT(DATE($A$2,$C$2,$D$2)-1,"mm-dd")</f>
        <v>#VALUE!</v>
      </c>
      <c r="F3" s="408" t="str">
        <f t="shared" ref="F3:L3" ca="1" si="0">$C$2&amp;"-"&amp;$D$2</f>
        <v>la-01</v>
      </c>
      <c r="G3" s="408" t="str">
        <f t="shared" ca="1" si="0"/>
        <v>la-01</v>
      </c>
      <c r="H3" s="408" t="str">
        <f t="shared" ca="1" si="0"/>
        <v>la-01</v>
      </c>
      <c r="I3" s="408" t="str">
        <f t="shared" ca="1" si="0"/>
        <v>la-01</v>
      </c>
      <c r="J3" s="408" t="str">
        <f t="shared" ca="1" si="0"/>
        <v>la-01</v>
      </c>
      <c r="K3" s="408" t="str">
        <f t="shared" ca="1" si="0"/>
        <v>la-01</v>
      </c>
      <c r="L3" s="408" t="str">
        <f t="shared" ca="1" si="0"/>
        <v>la-01</v>
      </c>
      <c r="M3" s="408"/>
      <c r="N3" s="408"/>
      <c r="O3" s="408" t="str">
        <f ca="1">$C$2&amp;"-"&amp;$D$2&amp;" 19"</f>
        <v>la-01 19</v>
      </c>
      <c r="P3" s="407" t="str">
        <f ca="1">$C$2&amp;"-"&amp;$D$2</f>
        <v>la-01</v>
      </c>
      <c r="Q3" s="408" t="str">
        <f ca="1">$C$2&amp;"-"&amp;$D$2</f>
        <v>la-01</v>
      </c>
      <c r="R3" s="408" t="str">
        <f ca="1">$C$2&amp;"-"&amp;$D$2</f>
        <v>la-01</v>
      </c>
      <c r="S3" s="408" t="str">
        <f ca="1">$C$2&amp;"-"&amp;$D$2</f>
        <v>la-01</v>
      </c>
      <c r="T3" s="408" t="str">
        <f ca="1">$C$2&amp;"-"&amp;$D$2&amp;" 19"</f>
        <v>la-01 19</v>
      </c>
      <c r="U3" s="410"/>
      <c r="V3" s="407" t="e">
        <f ca="1">TEXT(DATE($A$2,$C$2,$D$2)-1,"mm-dd")</f>
        <v>#VALUE!</v>
      </c>
      <c r="W3" s="408" t="str">
        <f t="shared" ref="W3:AC3" ca="1" si="1">$C$2&amp;"-"&amp;$D$2</f>
        <v>la-01</v>
      </c>
      <c r="X3" s="408" t="str">
        <f t="shared" ca="1" si="1"/>
        <v>la-01</v>
      </c>
      <c r="Y3" s="408" t="str">
        <f t="shared" ca="1" si="1"/>
        <v>la-01</v>
      </c>
      <c r="Z3" s="408" t="str">
        <f t="shared" ca="1" si="1"/>
        <v>la-01</v>
      </c>
      <c r="AA3" s="408" t="str">
        <f t="shared" ca="1" si="1"/>
        <v>la-01</v>
      </c>
      <c r="AB3" s="408" t="str">
        <f t="shared" ca="1" si="1"/>
        <v>la-01</v>
      </c>
      <c r="AC3" s="409" t="str">
        <f t="shared" ca="1" si="1"/>
        <v>la-01</v>
      </c>
      <c r="AD3" s="408" t="e">
        <f ca="1">TEXT(DATE($A$2,$C$2,$D$2)-1,"mm-dd")</f>
        <v>#VALUE!</v>
      </c>
      <c r="AE3" s="408" t="str">
        <f t="shared" ref="AE3:AK3" ca="1" si="2">$C$2&amp;"-"&amp;$D$2</f>
        <v>la-01</v>
      </c>
      <c r="AF3" s="408" t="str">
        <f t="shared" ca="1" si="2"/>
        <v>la-01</v>
      </c>
      <c r="AG3" s="408" t="str">
        <f t="shared" ca="1" si="2"/>
        <v>la-01</v>
      </c>
      <c r="AH3" s="408" t="str">
        <f t="shared" ca="1" si="2"/>
        <v>la-01</v>
      </c>
      <c r="AI3" s="408" t="str">
        <f t="shared" ca="1" si="2"/>
        <v>la-01</v>
      </c>
      <c r="AJ3" s="408" t="str">
        <f t="shared" ca="1" si="2"/>
        <v>la-01</v>
      </c>
      <c r="AK3" s="408" t="str">
        <f t="shared" ca="1" si="2"/>
        <v>la-01</v>
      </c>
      <c r="AL3" s="408"/>
      <c r="AM3" s="411"/>
      <c r="AN3" s="408" t="e">
        <f ca="1">TEXT(DATE($A$2,$C$2,$D$2)-1,"mm-dd")</f>
        <v>#VALUE!</v>
      </c>
      <c r="AO3" s="408" t="str">
        <f t="shared" ref="AO3:AU3" ca="1" si="3">$C$2&amp;"-"&amp;$D$2</f>
        <v>la-01</v>
      </c>
      <c r="AP3" s="408" t="str">
        <f t="shared" ca="1" si="3"/>
        <v>la-01</v>
      </c>
      <c r="AQ3" s="408" t="str">
        <f t="shared" ca="1" si="3"/>
        <v>la-01</v>
      </c>
      <c r="AR3" s="408" t="str">
        <f t="shared" ca="1" si="3"/>
        <v>la-01</v>
      </c>
      <c r="AS3" s="408" t="str">
        <f t="shared" ca="1" si="3"/>
        <v>la-01</v>
      </c>
      <c r="AT3" s="408" t="str">
        <f t="shared" ca="1" si="3"/>
        <v>la-01</v>
      </c>
      <c r="AU3" s="408" t="str">
        <f t="shared" ca="1" si="3"/>
        <v>la-01</v>
      </c>
      <c r="AV3" s="412"/>
      <c r="AW3" s="412"/>
      <c r="AX3" s="412"/>
      <c r="AY3" s="412"/>
      <c r="AZ3" s="412"/>
      <c r="BA3" s="412"/>
      <c r="BB3" s="412"/>
      <c r="BC3" s="412"/>
      <c r="BD3" s="412"/>
      <c r="BE3" s="413"/>
      <c r="BF3" s="414"/>
      <c r="BG3" s="415"/>
      <c r="BH3" s="416"/>
      <c r="BI3" s="408" t="e">
        <f ca="1">TEXT(DATE($A$2,$C$2,$D$2)-1,"mm-dd")</f>
        <v>#VALUE!</v>
      </c>
      <c r="BJ3" s="408" t="str">
        <f t="shared" ref="BJ3:BP3" ca="1" si="4">$C$2&amp;"-"&amp;$D$2</f>
        <v>la-01</v>
      </c>
      <c r="BK3" s="408" t="str">
        <f t="shared" ca="1" si="4"/>
        <v>la-01</v>
      </c>
      <c r="BL3" s="408" t="str">
        <f t="shared" ca="1" si="4"/>
        <v>la-01</v>
      </c>
      <c r="BM3" s="408" t="str">
        <f t="shared" ca="1" si="4"/>
        <v>la-01</v>
      </c>
      <c r="BN3" s="408" t="str">
        <f t="shared" ca="1" si="4"/>
        <v>la-01</v>
      </c>
      <c r="BO3" s="408" t="str">
        <f t="shared" ca="1" si="4"/>
        <v>la-01</v>
      </c>
      <c r="BP3" s="408" t="str">
        <f t="shared" ca="1" si="4"/>
        <v>la-01</v>
      </c>
    </row>
    <row r="4" spans="1:68" s="101" customFormat="1" ht="12" customHeight="1">
      <c r="A4" s="39" t="s">
        <v>100</v>
      </c>
      <c r="B4" s="38" t="s">
        <v>101</v>
      </c>
      <c r="C4" s="36" t="s">
        <v>102</v>
      </c>
      <c r="D4" s="40" t="s">
        <v>103</v>
      </c>
      <c r="E4" s="417">
        <v>22</v>
      </c>
      <c r="F4" s="418" t="s">
        <v>104</v>
      </c>
      <c r="G4" s="418" t="s">
        <v>105</v>
      </c>
      <c r="H4" s="418" t="s">
        <v>106</v>
      </c>
      <c r="I4" s="417">
        <v>10</v>
      </c>
      <c r="J4" s="417">
        <v>13</v>
      </c>
      <c r="K4" s="417">
        <v>16</v>
      </c>
      <c r="L4" s="415">
        <v>19</v>
      </c>
      <c r="M4" s="417" t="s">
        <v>107</v>
      </c>
      <c r="N4" s="419" t="s">
        <v>108</v>
      </c>
      <c r="O4" s="420" t="s">
        <v>109</v>
      </c>
      <c r="P4" s="418" t="s">
        <v>104</v>
      </c>
      <c r="Q4" s="418" t="s">
        <v>106</v>
      </c>
      <c r="R4" s="417">
        <v>13</v>
      </c>
      <c r="S4" s="415">
        <v>19</v>
      </c>
      <c r="T4" s="439" t="s">
        <v>658</v>
      </c>
      <c r="U4" s="421" t="s">
        <v>110</v>
      </c>
      <c r="V4" s="422">
        <v>22</v>
      </c>
      <c r="W4" s="423" t="s">
        <v>104</v>
      </c>
      <c r="X4" s="423" t="s">
        <v>105</v>
      </c>
      <c r="Y4" s="423" t="s">
        <v>106</v>
      </c>
      <c r="Z4" s="422">
        <v>10</v>
      </c>
      <c r="AA4" s="422">
        <v>13</v>
      </c>
      <c r="AB4" s="422">
        <v>16</v>
      </c>
      <c r="AC4" s="422">
        <v>19</v>
      </c>
      <c r="AD4" s="416">
        <v>22</v>
      </c>
      <c r="AE4" s="418" t="s">
        <v>104</v>
      </c>
      <c r="AF4" s="418" t="s">
        <v>105</v>
      </c>
      <c r="AG4" s="418" t="s">
        <v>106</v>
      </c>
      <c r="AH4" s="417">
        <v>10</v>
      </c>
      <c r="AI4" s="417">
        <v>13</v>
      </c>
      <c r="AJ4" s="417">
        <v>16</v>
      </c>
      <c r="AK4" s="415">
        <v>19</v>
      </c>
      <c r="AL4" s="417" t="s">
        <v>107</v>
      </c>
      <c r="AM4" s="424" t="s">
        <v>108</v>
      </c>
      <c r="AN4" s="416">
        <v>22</v>
      </c>
      <c r="AO4" s="418" t="s">
        <v>104</v>
      </c>
      <c r="AP4" s="418" t="s">
        <v>105</v>
      </c>
      <c r="AQ4" s="418" t="s">
        <v>106</v>
      </c>
      <c r="AR4" s="417">
        <v>10</v>
      </c>
      <c r="AS4" s="417">
        <v>13</v>
      </c>
      <c r="AT4" s="417">
        <v>16</v>
      </c>
      <c r="AU4" s="425">
        <v>19</v>
      </c>
      <c r="AV4" s="426"/>
      <c r="AW4" s="426"/>
      <c r="AX4" s="426"/>
      <c r="AY4" s="426"/>
      <c r="AZ4" s="426"/>
      <c r="BA4" s="426"/>
      <c r="BB4" s="426"/>
      <c r="BC4" s="426"/>
      <c r="BD4" s="427"/>
      <c r="BE4" s="419" t="s">
        <v>111</v>
      </c>
      <c r="BF4" s="419" t="s">
        <v>112</v>
      </c>
      <c r="BG4" s="415" t="s">
        <v>113</v>
      </c>
      <c r="BH4" s="416" t="s">
        <v>114</v>
      </c>
      <c r="BI4" s="428">
        <v>22</v>
      </c>
      <c r="BJ4" s="418" t="s">
        <v>104</v>
      </c>
      <c r="BK4" s="418" t="s">
        <v>105</v>
      </c>
      <c r="BL4" s="418" t="s">
        <v>106</v>
      </c>
      <c r="BM4" s="429">
        <v>10</v>
      </c>
      <c r="BN4" s="429">
        <v>13</v>
      </c>
      <c r="BO4" s="429">
        <v>16</v>
      </c>
      <c r="BP4" s="429">
        <v>19</v>
      </c>
    </row>
    <row r="5" spans="1:68" ht="12.75" customHeight="1">
      <c r="A5" s="466" t="s">
        <v>115</v>
      </c>
      <c r="B5" s="460" t="s">
        <v>116</v>
      </c>
      <c r="C5" s="25" t="s">
        <v>117</v>
      </c>
      <c r="D5" s="219" t="s">
        <v>118</v>
      </c>
      <c r="E5" s="360" t="e">
        <f ca="1">IF(INDEX(Airtemp!$B$3:$W$252,MATCH(E$3&amp;" "&amp;E$4,Airtemp!$A$3:$A$252,0),MATCH($D5,Airtemp!$B$2:$W$2,0))&gt;0,INDEX(Airtemp!$B$3:$W$252,MATCH(E$3&amp;" "&amp;E$4,Airtemp!$A$3:$A$252,0),MATCH($D5,Airtemp!$B$2:$W$2,0)),"")</f>
        <v>#VALUE!</v>
      </c>
      <c r="F5" s="361" t="e">
        <f ca="1">IF(INDEX(Airtemp!$B$3:$W$252,MATCH(F$3&amp;" "&amp;F$4,Airtemp!$A$3:$A$252,0),MATCH($D5,Airtemp!$B$2:$W$2,0))&gt;0,INDEX(Airtemp!$B$3:$W$252,MATCH(F$3&amp;" "&amp;F$4,Airtemp!$A$3:$A$252,0),MATCH($D5,Airtemp!$B$2:$W$2,0)),"")</f>
        <v>#N/A</v>
      </c>
      <c r="G5" s="361" t="e">
        <f ca="1">IF(INDEX(Airtemp!$B$3:$W$252,MATCH(G$3&amp;" "&amp;G$4,Airtemp!$A$3:$A$252,0),MATCH($D5,Airtemp!$B$2:$W$2,0))&gt;0,INDEX(Airtemp!$B$3:$W$252,MATCH(G$3&amp;" "&amp;G$4,Airtemp!$A$3:$A$252,0),MATCH($D5,Airtemp!$B$2:$W$2,0)),"")</f>
        <v>#N/A</v>
      </c>
      <c r="H5" s="361" t="e">
        <f ca="1">IF(INDEX(Airtemp!$B$3:$W$252,MATCH(H$3&amp;" "&amp;H$4,Airtemp!$A$3:$A$252,0),MATCH($D5,Airtemp!$B$2:$W$2,0))&gt;0,INDEX(Airtemp!$B$3:$W$252,MATCH(H$3&amp;" "&amp;H$4,Airtemp!$A$3:$A$252,0),MATCH($D5,Airtemp!$B$2:$W$2,0)),"")</f>
        <v>#N/A</v>
      </c>
      <c r="I5" s="361" t="e">
        <f ca="1">IF(INDEX(Airtemp!$B$3:$W$252,MATCH(I$3&amp;" "&amp;I$4,Airtemp!$A$3:$A$252,0),MATCH($D5,Airtemp!$B$2:$W$2,0))&gt;0,INDEX(Airtemp!$B$3:$W$252,MATCH(I$3&amp;" "&amp;I$4,Airtemp!$A$3:$A$252,0),MATCH($D5,Airtemp!$B$2:$W$2,0)),"")</f>
        <v>#N/A</v>
      </c>
      <c r="J5" s="361" t="e">
        <f ca="1">IF(INDEX(Airtemp!$B$3:$W$252,MATCH(J$3&amp;" "&amp;J$4,Airtemp!$A$3:$A$252,0),MATCH($D5,Airtemp!$B$2:$W$2,0))&gt;0,INDEX(Airtemp!$B$3:$W$252,MATCH(J$3&amp;" "&amp;J$4,Airtemp!$A$3:$A$252,0),MATCH($D5,Airtemp!$B$2:$W$2,0)),"")</f>
        <v>#N/A</v>
      </c>
      <c r="K5" s="361" t="e">
        <f ca="1">IF(INDEX(Airtemp!$B$3:$W$252,MATCH(K$3&amp;" "&amp;K$4,Airtemp!$A$3:$A$252,0),MATCH($D5,Airtemp!$B$2:$W$2,0))&gt;0,INDEX(Airtemp!$B$3:$W$252,MATCH(K$3&amp;" "&amp;K$4,Airtemp!$A$3:$A$252,0),MATCH($D5,Airtemp!$B$2:$W$2,0)),"")</f>
        <v>#N/A</v>
      </c>
      <c r="L5" s="361" t="e">
        <f ca="1">IF(INDEX(Airtemp!$B$3:$W$252,MATCH(L$3&amp;" "&amp;L$4,Airtemp!$A$3:$A$252,0),MATCH($D5,Airtemp!$B$2:$W$2,0))&gt;0,INDEX(Airtemp!$B$3:$W$252,MATCH(L$3&amp;" "&amp;L$4,Airtemp!$A$3:$A$252,0),MATCH($D5,Airtemp!$B$2:$W$2,0)),"")</f>
        <v>#N/A</v>
      </c>
      <c r="M5" s="402" t="str">
        <f t="shared" ref="M5:M26" ca="1" si="5">IF(COUNT(F5,H5,J5,L5)&gt;=3,AVERAGE(E5:L5),"")</f>
        <v/>
      </c>
      <c r="N5" s="398" t="str">
        <f t="shared" ref="N5:N26" ca="1" si="6">IF(E29&gt;0,E29,"")</f>
        <v/>
      </c>
      <c r="O5" s="361" t="e">
        <f ca="1">IF(INDEX(Tmax!$B$3:$W$252,MATCH(O$3,Tmax!$A$3:$A$252,0),MATCH($D5,Tmax!$B$2:$W$2,0))&gt;0,INDEX(Tmax!$B$3:$W$252,MATCH(O$3,Tmax!$A$3:$A$252,0),MATCH($D5,Tmax!$B$2:$W$2,0)),"")</f>
        <v>#N/A</v>
      </c>
      <c r="P5" s="360" t="str">
        <f ca="1"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>x</v>
      </c>
      <c r="Q5" s="361" t="str">
        <f ca="1"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>x</v>
      </c>
      <c r="R5" s="361" t="str">
        <f ca="1"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>x</v>
      </c>
      <c r="S5" s="361" t="str">
        <f ca="1"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>x</v>
      </c>
      <c r="T5" s="398" t="e">
        <f ca="1">IF(INDEX(Precip24!$B$3:$W$252,MATCH(T$3,Precip24!$A$3:$A$252,0),MATCH($D5,Precip24!$B$2:$W$2,0))&gt;0,INDEX(Precip24!$B$3:$W$252,MATCH(T$3,Precip24!$A$3:$A$252,0),MATCH($D5,Precip24!$B$2:$W$2,0)),"")</f>
        <v>#N/A</v>
      </c>
      <c r="U5" s="362" t="s">
        <v>119</v>
      </c>
      <c r="V5" s="360" t="e">
        <f t="shared" ref="V5:V26" ca="1" si="7">J29&amp;V29</f>
        <v>#VALUE!</v>
      </c>
      <c r="W5" s="361" t="e">
        <f t="shared" ref="W5:W26" ca="1" si="8">K29&amp;W29</f>
        <v>#N/A</v>
      </c>
      <c r="X5" s="361" t="e">
        <f t="shared" ref="X5:X26" ca="1" si="9">L29&amp;X29</f>
        <v>#N/A</v>
      </c>
      <c r="Y5" s="361" t="e">
        <f t="shared" ref="Y5:Y26" ca="1" si="10">M29&amp;Y29</f>
        <v>#N/A</v>
      </c>
      <c r="Z5" s="361" t="e">
        <f t="shared" ref="Z5:Z26" ca="1" si="11">N29&amp;Z29</f>
        <v>#N/A</v>
      </c>
      <c r="AA5" s="361" t="e">
        <f t="shared" ref="AA5:AA26" ca="1" si="12">O29&amp;AA29</f>
        <v>#N/A</v>
      </c>
      <c r="AB5" s="361" t="e">
        <f t="shared" ref="AB5:AB26" ca="1" si="13">P29&amp;AB29</f>
        <v>#N/A</v>
      </c>
      <c r="AC5" s="363" t="e">
        <f t="shared" ref="AC5:AC26" ca="1" si="14">Q29&amp;AC29</f>
        <v>#N/A</v>
      </c>
      <c r="AD5" s="361" t="e">
        <f ca="1">IF(INDEX(RH!$B$3:$W$252,MATCH(AD$3&amp;" "&amp;AD$4,RH!$A$3:$A$252,0),MATCH($D5,RH!$B$2:$W$2,0))&gt;0,INDEX(RH!$B$3:$W$252,MATCH(AD$3&amp;" "&amp;AD$4,RH!$A$3:$A$252,0),MATCH($D5,RH!$B$2:$W$2,0)),"")</f>
        <v>#VALUE!</v>
      </c>
      <c r="AE5" s="361" t="e">
        <f ca="1">IF(INDEX(RH!$B$3:$W$252,MATCH(AE$3&amp;" "&amp;AE$4,RH!$A$3:$A$252,0),MATCH($D5,RH!$B$2:$W$2,0))&gt;0,INDEX(RH!$B$3:$W$252,MATCH(AE$3&amp;" "&amp;AE$4,RH!$A$3:$A$252,0),MATCH($D5,RH!$B$2:$W$2,0)),"")</f>
        <v>#N/A</v>
      </c>
      <c r="AF5" s="361" t="e">
        <f ca="1">IF(INDEX(RH!$B$3:$W$252,MATCH(AF$3&amp;" "&amp;AF$4,RH!$A$3:$A$252,0),MATCH($D5,RH!$B$2:$W$2,0))&gt;0,INDEX(RH!$B$3:$W$252,MATCH(AF$3&amp;" "&amp;AF$4,RH!$A$3:$A$252,0),MATCH($D5,RH!$B$2:$W$2,0)),"")</f>
        <v>#N/A</v>
      </c>
      <c r="AG5" s="361" t="e">
        <f ca="1">IF(INDEX(RH!$B$3:$W$252,MATCH(AG$3&amp;" "&amp;AG$4,RH!$A$3:$A$252,0),MATCH($D5,RH!$B$2:$W$2,0))&gt;0,INDEX(RH!$B$3:$W$252,MATCH(AG$3&amp;" "&amp;AG$4,RH!$A$3:$A$252,0),MATCH($D5,RH!$B$2:$W$2,0)),"")</f>
        <v>#N/A</v>
      </c>
      <c r="AH5" s="361" t="e">
        <f ca="1">IF(INDEX(RH!$B$3:$W$252,MATCH(AH$3&amp;" "&amp;AH$4,RH!$A$3:$A$252,0),MATCH($D5,RH!$B$2:$W$2,0))&gt;0,INDEX(RH!$B$3:$W$252,MATCH(AH$3&amp;" "&amp;AH$4,RH!$A$3:$A$252,0),MATCH($D5,RH!$B$2:$W$2,0)),"")</f>
        <v>#N/A</v>
      </c>
      <c r="AI5" s="361" t="e">
        <f ca="1">IF(INDEX(RH!$B$3:$W$252,MATCH(AI$3&amp;" "&amp;AI$4,RH!$A$3:$A$252,0),MATCH($D5,RH!$B$2:$W$2,0))&gt;0,INDEX(RH!$B$3:$W$252,MATCH(AI$3&amp;" "&amp;AI$4,RH!$A$3:$A$252,0),MATCH($D5,RH!$B$2:$W$2,0)),"")</f>
        <v>#N/A</v>
      </c>
      <c r="AJ5" s="361" t="e">
        <f ca="1">IF(INDEX(RH!$B$3:$W$252,MATCH(AJ$3&amp;" "&amp;AJ$4,RH!$A$3:$A$252,0),MATCH($D5,RH!$B$2:$W$2,0))&gt;0,INDEX(RH!$B$3:$W$252,MATCH(AJ$3&amp;" "&amp;AJ$4,RH!$A$3:$A$252,0),MATCH($D5,RH!$B$2:$W$2,0)),"")</f>
        <v>#N/A</v>
      </c>
      <c r="AK5" s="363" t="e">
        <f ca="1">IF(INDEX(RH!$B$3:$W$252,MATCH(AK$3&amp;" "&amp;AK$4,RH!$A$3:$A$252,0),MATCH($D5,RH!$B$2:$W$2,0))&gt;0,INDEX(RH!$B$3:$W$252,MATCH(AK$3&amp;" "&amp;AK$4,RH!$A$3:$A$252,0),MATCH($D5,RH!$B$2:$W$2,0)),"")</f>
        <v>#N/A</v>
      </c>
      <c r="AL5" s="364" t="str">
        <f t="shared" ref="AL5:AL26" ca="1" si="15">IF(COUNT(AE5,AG5,AI5,AK5)&gt;2,AVERAGE(AD5:AK5),"")</f>
        <v/>
      </c>
      <c r="AM5" s="364" t="str">
        <f t="shared" ref="AM5:AM26" ca="1" si="16">IF(COUNT(AE5,AG5,AI5,AK5)&gt;2,MIN(AD5:AK5),"")</f>
        <v/>
      </c>
      <c r="AN5" s="360" t="e">
        <f ca="1">IF(INDEX(P_SL!$B$3:$W$252,MATCH(AN$3&amp;" "&amp;AN$4,P_SL!$A$3:$A$252,0),MATCH($D5,P_SL!$B$2:$W$2,0))&gt;0,INDEX(P_SL!$B$3:$W$252,MATCH(AN$3&amp;" "&amp;AN$4,P_SL!$A$3:$A$252,0),MATCH($D5,P_SL!$B$2:$W$2,0)),"")</f>
        <v>#VALUE!</v>
      </c>
      <c r="AO5" s="361" t="e">
        <f ca="1">IF(INDEX(P_SL!$B$3:$W$252,MATCH(AO$3&amp;" "&amp;AO$4,P_SL!$A$3:$A$252,0),MATCH($D5,P_SL!$B$2:$W$2,0))&gt;0,INDEX(P_SL!$B$3:$W$252,MATCH(AO$3&amp;" "&amp;AO$4,P_SL!$A$3:$A$252,0),MATCH($D5,P_SL!$B$2:$W$2,0)),"")</f>
        <v>#N/A</v>
      </c>
      <c r="AP5" s="361" t="e">
        <f ca="1">IF(INDEX(P_SL!$B$3:$W$252,MATCH(AP$3&amp;" "&amp;AP$4,P_SL!$A$3:$A$252,0),MATCH($D5,P_SL!$B$2:$W$2,0))&gt;0,INDEX(P_SL!$B$3:$W$252,MATCH(AP$3&amp;" "&amp;AP$4,P_SL!$A$3:$A$252,0),MATCH($D5,P_SL!$B$2:$W$2,0)),"")</f>
        <v>#N/A</v>
      </c>
      <c r="AQ5" s="361" t="e">
        <f ca="1">IF(INDEX(P_SL!$B$3:$W$252,MATCH(AQ$3&amp;" "&amp;AQ$4,P_SL!$A$3:$A$252,0),MATCH($D5,P_SL!$B$2:$W$2,0))&gt;0,INDEX(P_SL!$B$3:$W$252,MATCH(AQ$3&amp;" "&amp;AQ$4,P_SL!$A$3:$A$252,0),MATCH($D5,P_SL!$B$2:$W$2,0)),"")</f>
        <v>#N/A</v>
      </c>
      <c r="AR5" s="361" t="e">
        <f ca="1">IF(INDEX(P_SL!$B$3:$W$252,MATCH(AR$3&amp;" "&amp;AR$4,P_SL!$A$3:$A$252,0),MATCH($D5,P_SL!$B$2:$W$2,0))&gt;0,INDEX(P_SL!$B$3:$W$252,MATCH(AR$3&amp;" "&amp;AR$4,P_SL!$A$3:$A$252,0),MATCH($D5,P_SL!$B$2:$W$2,0)),"")</f>
        <v>#N/A</v>
      </c>
      <c r="AS5" s="361" t="e">
        <f ca="1">IF(INDEX(P_SL!$B$3:$W$252,MATCH(AS$3&amp;" "&amp;AS$4,P_SL!$A$3:$A$252,0),MATCH($D5,P_SL!$B$2:$W$2,0))&gt;0,INDEX(P_SL!$B$3:$W$252,MATCH(AS$3&amp;" "&amp;AS$4,P_SL!$A$3:$A$252,0),MATCH($D5,P_SL!$B$2:$W$2,0)),"")</f>
        <v>#N/A</v>
      </c>
      <c r="AT5" s="361" t="e">
        <f ca="1">IF(INDEX(P_SL!$B$3:$W$252,MATCH(AT$3&amp;" "&amp;AT$4,P_SL!$A$3:$A$252,0),MATCH($D5,P_SL!$B$2:$W$2,0))&gt;0,INDEX(P_SL!$B$3:$W$252,MATCH(AT$3&amp;" "&amp;AT$4,P_SL!$A$3:$A$252,0),MATCH($D5,P_SL!$B$2:$W$2,0)),"")</f>
        <v>#N/A</v>
      </c>
      <c r="AU5" s="363" t="e">
        <f ca="1">IF(INDEX(P_SL!$B$3:$W$252,MATCH(AU$3&amp;" "&amp;AU$4,P_SL!$A$3:$A$252,0),MATCH($D5,P_SL!$B$2:$W$2,0))&gt;0,INDEX(P_SL!$B$3:$W$252,MATCH(AU$3&amp;" "&amp;AU$4,P_SL!$A$3:$A$252,0),MATCH($D5,P_SL!$B$2:$W$2,0)),"")</f>
        <v>#N/A</v>
      </c>
      <c r="AV5" s="362" t="e">
        <f t="shared" ref="AV5:BC11" ca="1" si="17">IF(RIGHT(V5,2)="","",IF(RIGHT(V5,2)="LG",0,INT(RIGHT(V5,2))))</f>
        <v>#VALUE!</v>
      </c>
      <c r="AW5" s="362" t="e">
        <f t="shared" ca="1" si="17"/>
        <v>#N/A</v>
      </c>
      <c r="AX5" s="362" t="e">
        <f t="shared" ca="1" si="17"/>
        <v>#N/A</v>
      </c>
      <c r="AY5" s="362" t="e">
        <f t="shared" ca="1" si="17"/>
        <v>#N/A</v>
      </c>
      <c r="AZ5" s="362" t="e">
        <f t="shared" ca="1" si="17"/>
        <v>#N/A</v>
      </c>
      <c r="BA5" s="362" t="e">
        <f t="shared" ca="1" si="17"/>
        <v>#N/A</v>
      </c>
      <c r="BB5" s="362" t="e">
        <f t="shared" ca="1" si="17"/>
        <v>#N/A</v>
      </c>
      <c r="BC5" s="362" t="e">
        <f t="shared" ca="1" si="17"/>
        <v>#N/A</v>
      </c>
      <c r="BD5" s="362" t="str">
        <f t="shared" ref="BD5:BD11" ca="1" si="18">IF(COUNT(AV5:BC5)=0,"",IF(MAX(AV5:BC5)=0,"LG",IF(MAX(AV5:BC5)=0,"",INDEX(V5:AC5,1,MATCH(MAX(AV5:BC5),AV5:BC5,0)))))</f>
        <v/>
      </c>
      <c r="BE5" s="365" t="e">
        <f t="shared" ref="BE5:BE26" ca="1" si="19">INDEX(J29:Q29,1,MATCH(BF5,V29:AC29,0))</f>
        <v>#VALUE!</v>
      </c>
      <c r="BF5" s="366" t="e">
        <f t="shared" ref="BF5:BF26" ca="1" si="20">IF(MAX(V29:AC29)&gt;0,MAX(V29:AC29),"")</f>
        <v>#VALUE!</v>
      </c>
      <c r="BG5" s="367" t="str">
        <f t="shared" ref="BG5:BG26" ca="1" si="21">IF(COUNT(F5,H5)&gt;=1,AVERAGE(E5:H5),"")</f>
        <v/>
      </c>
      <c r="BH5" s="366" t="str">
        <f t="shared" ref="BH5:BH26" ca="1" si="22">IF(COUNT(J5,L5)&gt;=1,AVERAGE(I5:L5),"")</f>
        <v/>
      </c>
      <c r="BI5" s="360" t="e">
        <f ca="1">IF(INDEX(Ccover!$B$3:$W$252,MATCH(BI$3&amp;" "&amp;BI$4,Ccover!$A$3:$A$252,0),MATCH($D5,Ccover!$B$2:$W$2,0))&gt;0,INDEX(Ccover!$B$3:$W$252,MATCH(BI$3&amp;" "&amp;BI$4,Ccover!$A$3:$A$252,0),MATCH($D5,Ccover!$B$2:$W$2,0)),"")</f>
        <v>#VALUE!</v>
      </c>
      <c r="BJ5" s="361" t="e">
        <f ca="1">IF(INDEX(Ccover!$B$3:$W$252,MATCH(BJ$3&amp;" "&amp;BJ$4,Ccover!$A$3:$A$252,0),MATCH($D5,Ccover!$B$2:$W$2,0))&gt;0,INDEX(Ccover!$B$3:$W$252,MATCH(BJ$3&amp;" "&amp;BJ$4,Ccover!$A$3:$A$252,0),MATCH($D5,Ccover!$B$2:$W$2,0)),"")</f>
        <v>#N/A</v>
      </c>
      <c r="BK5" s="361" t="e">
        <f ca="1">IF(INDEX(Ccover!$B$3:$W$252,MATCH(BK$3&amp;" "&amp;BK$4,Ccover!$A$3:$A$252,0),MATCH($D5,Ccover!$B$2:$W$2,0))&gt;0,INDEX(Ccover!$B$3:$W$252,MATCH(BK$3&amp;" "&amp;BK$4,Ccover!$A$3:$A$252,0),MATCH($D5,Ccover!$B$2:$W$2,0)),"")</f>
        <v>#N/A</v>
      </c>
      <c r="BL5" s="361" t="e">
        <f ca="1">IF(INDEX(Ccover!$B$3:$W$252,MATCH(BL$3&amp;" "&amp;BL$4,Ccover!$A$3:$A$252,0),MATCH($D5,Ccover!$B$2:$W$2,0))&gt;0,INDEX(Ccover!$B$3:$W$252,MATCH(BL$3&amp;" "&amp;BL$4,Ccover!$A$3:$A$252,0),MATCH($D5,Ccover!$B$2:$W$2,0)),"")</f>
        <v>#N/A</v>
      </c>
      <c r="BM5" s="361" t="e">
        <f ca="1">IF(INDEX(Ccover!$B$3:$W$252,MATCH(BM$3&amp;" "&amp;BM$4,Ccover!$A$3:$A$252,0),MATCH($D5,Ccover!$B$2:$W$2,0))&gt;0,INDEX(Ccover!$B$3:$W$252,MATCH(BM$3&amp;" "&amp;BM$4,Ccover!$A$3:$A$252,0),MATCH($D5,Ccover!$B$2:$W$2,0)),"")</f>
        <v>#N/A</v>
      </c>
      <c r="BN5" s="361" t="e">
        <f ca="1">IF(INDEX(Ccover!$B$3:$W$252,MATCH(BN$3&amp;" "&amp;BN$4,Ccover!$A$3:$A$252,0),MATCH($D5,Ccover!$B$2:$W$2,0))&gt;0,INDEX(Ccover!$B$3:$W$252,MATCH(BN$3&amp;" "&amp;BN$4,Ccover!$A$3:$A$252,0),MATCH($D5,Ccover!$B$2:$W$2,0)),"")</f>
        <v>#N/A</v>
      </c>
      <c r="BO5" s="361" t="e">
        <f ca="1">IF(INDEX(Ccover!$B$3:$W$252,MATCH(BO$3&amp;" "&amp;BO$4,Ccover!$A$3:$A$252,0),MATCH($D5,Ccover!$B$2:$W$2,0))&gt;0,INDEX(Ccover!$B$3:$W$252,MATCH(BO$3&amp;" "&amp;BO$4,Ccover!$A$3:$A$252,0),MATCH($D5,Ccover!$B$2:$W$2,0)),"")</f>
        <v>#N/A</v>
      </c>
      <c r="BP5" s="363" t="e">
        <f ca="1">IF(INDEX(Ccover!$B$3:$W$252,MATCH(BP$3&amp;" "&amp;BP$4,Ccover!$A$3:$A$252,0),MATCH($D5,Ccover!$B$2:$W$2,0))&gt;0,INDEX(Ccover!$B$3:$W$252,MATCH(BP$3&amp;" "&amp;BP$4,Ccover!$A$3:$A$252,0),MATCH($D5,Ccover!$B$2:$W$2,0)),"")</f>
        <v>#N/A</v>
      </c>
    </row>
    <row r="6" spans="1:68" ht="12.75" customHeight="1">
      <c r="A6" s="467"/>
      <c r="B6" s="461"/>
      <c r="C6" s="25" t="s">
        <v>120</v>
      </c>
      <c r="D6" s="219" t="s">
        <v>121</v>
      </c>
      <c r="E6" s="368" t="e">
        <f ca="1">IF(INDEX(Airtemp!$B$3:$W$252,MATCH(E$3&amp;" "&amp;E$4,Airtemp!$A$3:$A$252,0),MATCH($D6,Airtemp!$B$2:$W$2,0))&gt;0,INDEX(Airtemp!$B$3:$W$252,MATCH(E$3&amp;" "&amp;E$4,Airtemp!$A$3:$A$252,0),MATCH($D6,Airtemp!$B$2:$W$2,0)),"")</f>
        <v>#VALUE!</v>
      </c>
      <c r="F6" s="426" t="e">
        <f ca="1">IF(INDEX(Airtemp!$B$3:$W$252,MATCH(F$3&amp;" "&amp;F$4,Airtemp!$A$3:$A$252,0),MATCH($D6,Airtemp!$B$2:$W$2,0))&gt;0,INDEX(Airtemp!$B$3:$W$252,MATCH(F$3&amp;" "&amp;F$4,Airtemp!$A$3:$A$252,0),MATCH($D6,Airtemp!$B$2:$W$2,0)),"")</f>
        <v>#N/A</v>
      </c>
      <c r="G6" s="426" t="e">
        <f ca="1">IF(INDEX(Airtemp!$B$3:$W$252,MATCH(G$3&amp;" "&amp;G$4,Airtemp!$A$3:$A$252,0),MATCH($D6,Airtemp!$B$2:$W$2,0))&gt;0,INDEX(Airtemp!$B$3:$W$252,MATCH(G$3&amp;" "&amp;G$4,Airtemp!$A$3:$A$252,0),MATCH($D6,Airtemp!$B$2:$W$2,0)),"")</f>
        <v>#N/A</v>
      </c>
      <c r="H6" s="426" t="e">
        <f ca="1">IF(INDEX(Airtemp!$B$3:$W$252,MATCH(H$3&amp;" "&amp;H$4,Airtemp!$A$3:$A$252,0),MATCH($D6,Airtemp!$B$2:$W$2,0))&gt;0,INDEX(Airtemp!$B$3:$W$252,MATCH(H$3&amp;" "&amp;H$4,Airtemp!$A$3:$A$252,0),MATCH($D6,Airtemp!$B$2:$W$2,0)),"")</f>
        <v>#N/A</v>
      </c>
      <c r="I6" s="426" t="e">
        <f ca="1">IF(INDEX(Airtemp!$B$3:$W$252,MATCH(I$3&amp;" "&amp;I$4,Airtemp!$A$3:$A$252,0),MATCH($D6,Airtemp!$B$2:$W$2,0))&gt;0,INDEX(Airtemp!$B$3:$W$252,MATCH(I$3&amp;" "&amp;I$4,Airtemp!$A$3:$A$252,0),MATCH($D6,Airtemp!$B$2:$W$2,0)),"")</f>
        <v>#N/A</v>
      </c>
      <c r="J6" s="426" t="e">
        <f ca="1">IF(INDEX(Airtemp!$B$3:$W$252,MATCH(J$3&amp;" "&amp;J$4,Airtemp!$A$3:$A$252,0),MATCH($D6,Airtemp!$B$2:$W$2,0))&gt;0,INDEX(Airtemp!$B$3:$W$252,MATCH(J$3&amp;" "&amp;J$4,Airtemp!$A$3:$A$252,0),MATCH($D6,Airtemp!$B$2:$W$2,0)),"")</f>
        <v>#N/A</v>
      </c>
      <c r="K6" s="426" t="e">
        <f ca="1">IF(INDEX(Airtemp!$B$3:$W$252,MATCH(K$3&amp;" "&amp;K$4,Airtemp!$A$3:$A$252,0),MATCH($D6,Airtemp!$B$2:$W$2,0))&gt;0,INDEX(Airtemp!$B$3:$W$252,MATCH(K$3&amp;" "&amp;K$4,Airtemp!$A$3:$A$252,0),MATCH($D6,Airtemp!$B$2:$W$2,0)),"")</f>
        <v>#N/A</v>
      </c>
      <c r="L6" s="426" t="e">
        <f ca="1">IF(INDEX(Airtemp!$B$3:$W$252,MATCH(L$3&amp;" "&amp;L$4,Airtemp!$A$3:$A$252,0),MATCH($D6,Airtemp!$B$2:$W$2,0))&gt;0,INDEX(Airtemp!$B$3:$W$252,MATCH(L$3&amp;" "&amp;L$4,Airtemp!$A$3:$A$252,0),MATCH($D6,Airtemp!$B$2:$W$2,0)),"")</f>
        <v>#N/A</v>
      </c>
      <c r="M6" s="403" t="str">
        <f t="shared" ca="1" si="5"/>
        <v/>
      </c>
      <c r="N6" s="399" t="str">
        <f t="shared" ca="1" si="6"/>
        <v/>
      </c>
      <c r="O6" s="426" t="e">
        <f ca="1">IF(INDEX(Tmax!$B$3:$W$252,MATCH(O$3,Tmax!$A$3:$A$252,0),MATCH($D6,Tmax!$B$2:$W$2,0))&gt;0,INDEX(Tmax!$B$3:$W$252,MATCH(O$3,Tmax!$A$3:$A$252,0),MATCH($D6,Tmax!$B$2:$W$2,0)),"")</f>
        <v>#N/A</v>
      </c>
      <c r="P6" s="368" t="str">
        <f ca="1"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>x</v>
      </c>
      <c r="Q6" s="426" t="str">
        <f ca="1"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>x</v>
      </c>
      <c r="R6" s="426" t="str">
        <f ca="1"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>x</v>
      </c>
      <c r="S6" s="438" t="str">
        <f ca="1"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>x</v>
      </c>
      <c r="T6" s="399" t="e">
        <f ca="1">IF(INDEX(Precip24!$B$3:$W$252,MATCH(T$3,Precip24!$A$3:$A$252,0),MATCH($D6,Precip24!$B$2:$W$2,0))&gt;0,INDEX(Precip24!$B$3:$W$252,MATCH(T$3,Precip24!$A$3:$A$252,0),MATCH($D6,Precip24!$B$2:$W$2,0)),"")</f>
        <v>#N/A</v>
      </c>
      <c r="U6" s="389" t="s">
        <v>119</v>
      </c>
      <c r="V6" s="368" t="e">
        <f t="shared" ca="1" si="7"/>
        <v>#VALUE!</v>
      </c>
      <c r="W6" s="426" t="e">
        <f t="shared" ca="1" si="8"/>
        <v>#N/A</v>
      </c>
      <c r="X6" s="426" t="e">
        <f t="shared" ca="1" si="9"/>
        <v>#N/A</v>
      </c>
      <c r="Y6" s="426" t="e">
        <f t="shared" ca="1" si="10"/>
        <v>#N/A</v>
      </c>
      <c r="Z6" s="426" t="e">
        <f t="shared" ca="1" si="11"/>
        <v>#N/A</v>
      </c>
      <c r="AA6" s="426" t="e">
        <f t="shared" ca="1" si="12"/>
        <v>#N/A</v>
      </c>
      <c r="AB6" s="426" t="e">
        <f t="shared" ca="1" si="13"/>
        <v>#N/A</v>
      </c>
      <c r="AC6" s="369" t="e">
        <f t="shared" ca="1" si="14"/>
        <v>#N/A</v>
      </c>
      <c r="AD6" s="426" t="e">
        <f ca="1">IF(INDEX(RH!$B$3:$W$252,MATCH(AD$3&amp;" "&amp;AD$4,RH!$A$3:$A$252,0),MATCH($D6,RH!$B$2:$W$2,0))&gt;0,INDEX(RH!$B$3:$W$252,MATCH(AD$3&amp;" "&amp;AD$4,RH!$A$3:$A$252,0),MATCH($D6,RH!$B$2:$W$2,0)),"")</f>
        <v>#VALUE!</v>
      </c>
      <c r="AE6" s="426" t="e">
        <f ca="1">IF(INDEX(RH!$B$3:$W$252,MATCH(AE$3&amp;" "&amp;AE$4,RH!$A$3:$A$252,0),MATCH($D6,RH!$B$2:$W$2,0))&gt;0,INDEX(RH!$B$3:$W$252,MATCH(AE$3&amp;" "&amp;AE$4,RH!$A$3:$A$252,0),MATCH($D6,RH!$B$2:$W$2,0)),"")</f>
        <v>#N/A</v>
      </c>
      <c r="AF6" s="426" t="e">
        <f ca="1">IF(INDEX(RH!$B$3:$W$252,MATCH(AF$3&amp;" "&amp;AF$4,RH!$A$3:$A$252,0),MATCH($D6,RH!$B$2:$W$2,0))&gt;0,INDEX(RH!$B$3:$W$252,MATCH(AF$3&amp;" "&amp;AF$4,RH!$A$3:$A$252,0),MATCH($D6,RH!$B$2:$W$2,0)),"")</f>
        <v>#N/A</v>
      </c>
      <c r="AG6" s="426" t="e">
        <f ca="1">IF(INDEX(RH!$B$3:$W$252,MATCH(AG$3&amp;" "&amp;AG$4,RH!$A$3:$A$252,0),MATCH($D6,RH!$B$2:$W$2,0))&gt;0,INDEX(RH!$B$3:$W$252,MATCH(AG$3&amp;" "&amp;AG$4,RH!$A$3:$A$252,0),MATCH($D6,RH!$B$2:$W$2,0)),"")</f>
        <v>#N/A</v>
      </c>
      <c r="AH6" s="426" t="e">
        <f ca="1">IF(INDEX(RH!$B$3:$W$252,MATCH(AH$3&amp;" "&amp;AH$4,RH!$A$3:$A$252,0),MATCH($D6,RH!$B$2:$W$2,0))&gt;0,INDEX(RH!$B$3:$W$252,MATCH(AH$3&amp;" "&amp;AH$4,RH!$A$3:$A$252,0),MATCH($D6,RH!$B$2:$W$2,0)),"")</f>
        <v>#N/A</v>
      </c>
      <c r="AI6" s="426" t="e">
        <f ca="1">IF(INDEX(RH!$B$3:$W$252,MATCH(AI$3&amp;" "&amp;AI$4,RH!$A$3:$A$252,0),MATCH($D6,RH!$B$2:$W$2,0))&gt;0,INDEX(RH!$B$3:$W$252,MATCH(AI$3&amp;" "&amp;AI$4,RH!$A$3:$A$252,0),MATCH($D6,RH!$B$2:$W$2,0)),"")</f>
        <v>#N/A</v>
      </c>
      <c r="AJ6" s="426" t="e">
        <f ca="1">IF(INDEX(RH!$B$3:$W$252,MATCH(AJ$3&amp;" "&amp;AJ$4,RH!$A$3:$A$252,0),MATCH($D6,RH!$B$2:$W$2,0))&gt;0,INDEX(RH!$B$3:$W$252,MATCH(AJ$3&amp;" "&amp;AJ$4,RH!$A$3:$A$252,0),MATCH($D6,RH!$B$2:$W$2,0)),"")</f>
        <v>#N/A</v>
      </c>
      <c r="AK6" s="369" t="e">
        <f ca="1">IF(INDEX(RH!$B$3:$W$252,MATCH(AK$3&amp;" "&amp;AK$4,RH!$A$3:$A$252,0),MATCH($D6,RH!$B$2:$W$2,0))&gt;0,INDEX(RH!$B$3:$W$252,MATCH(AK$3&amp;" "&amp;AK$4,RH!$A$3:$A$252,0),MATCH($D6,RH!$B$2:$W$2,0)),"")</f>
        <v>#N/A</v>
      </c>
      <c r="AL6" s="390" t="str">
        <f t="shared" ca="1" si="15"/>
        <v/>
      </c>
      <c r="AM6" s="390" t="str">
        <f t="shared" ca="1" si="16"/>
        <v/>
      </c>
      <c r="AN6" s="368" t="e">
        <f ca="1">IF(INDEX(P_SL!$B$3:$W$252,MATCH(AN$3&amp;" "&amp;AN$4,P_SL!$A$3:$A$252,0),MATCH($D6,P_SL!$B$2:$W$2,0))&gt;0,INDEX(P_SL!$B$3:$W$252,MATCH(AN$3&amp;" "&amp;AN$4,P_SL!$A$3:$A$252,0),MATCH($D6,P_SL!$B$2:$W$2,0)),"")</f>
        <v>#VALUE!</v>
      </c>
      <c r="AO6" s="426" t="e">
        <f ca="1">IF(INDEX(P_SL!$B$3:$W$252,MATCH(AO$3&amp;" "&amp;AO$4,P_SL!$A$3:$A$252,0),MATCH($D6,P_SL!$B$2:$W$2,0))&gt;0,INDEX(P_SL!$B$3:$W$252,MATCH(AO$3&amp;" "&amp;AO$4,P_SL!$A$3:$A$252,0),MATCH($D6,P_SL!$B$2:$W$2,0)),"")</f>
        <v>#N/A</v>
      </c>
      <c r="AP6" s="426" t="e">
        <f ca="1">IF(INDEX(P_SL!$B$3:$W$252,MATCH(AP$3&amp;" "&amp;AP$4,P_SL!$A$3:$A$252,0),MATCH($D6,P_SL!$B$2:$W$2,0))&gt;0,INDEX(P_SL!$B$3:$W$252,MATCH(AP$3&amp;" "&amp;AP$4,P_SL!$A$3:$A$252,0),MATCH($D6,P_SL!$B$2:$W$2,0)),"")</f>
        <v>#N/A</v>
      </c>
      <c r="AQ6" s="426" t="e">
        <f ca="1">IF(INDEX(P_SL!$B$3:$W$252,MATCH(AQ$3&amp;" "&amp;AQ$4,P_SL!$A$3:$A$252,0),MATCH($D6,P_SL!$B$2:$W$2,0))&gt;0,INDEX(P_SL!$B$3:$W$252,MATCH(AQ$3&amp;" "&amp;AQ$4,P_SL!$A$3:$A$252,0),MATCH($D6,P_SL!$B$2:$W$2,0)),"")</f>
        <v>#N/A</v>
      </c>
      <c r="AR6" s="426" t="e">
        <f ca="1">IF(INDEX(P_SL!$B$3:$W$252,MATCH(AR$3&amp;" "&amp;AR$4,P_SL!$A$3:$A$252,0),MATCH($D6,P_SL!$B$2:$W$2,0))&gt;0,INDEX(P_SL!$B$3:$W$252,MATCH(AR$3&amp;" "&amp;AR$4,P_SL!$A$3:$A$252,0),MATCH($D6,P_SL!$B$2:$W$2,0)),"")</f>
        <v>#N/A</v>
      </c>
      <c r="AS6" s="426" t="e">
        <f ca="1">IF(INDEX(P_SL!$B$3:$W$252,MATCH(AS$3&amp;" "&amp;AS$4,P_SL!$A$3:$A$252,0),MATCH($D6,P_SL!$B$2:$W$2,0))&gt;0,INDEX(P_SL!$B$3:$W$252,MATCH(AS$3&amp;" "&amp;AS$4,P_SL!$A$3:$A$252,0),MATCH($D6,P_SL!$B$2:$W$2,0)),"")</f>
        <v>#N/A</v>
      </c>
      <c r="AT6" s="426" t="e">
        <f ca="1">IF(INDEX(P_SL!$B$3:$W$252,MATCH(AT$3&amp;" "&amp;AT$4,P_SL!$A$3:$A$252,0),MATCH($D6,P_SL!$B$2:$W$2,0))&gt;0,INDEX(P_SL!$B$3:$W$252,MATCH(AT$3&amp;" "&amp;AT$4,P_SL!$A$3:$A$252,0),MATCH($D6,P_SL!$B$2:$W$2,0)),"")</f>
        <v>#N/A</v>
      </c>
      <c r="AU6" s="369" t="e">
        <f ca="1">IF(INDEX(P_SL!$B$3:$W$252,MATCH(AU$3&amp;" "&amp;AU$4,P_SL!$A$3:$A$252,0),MATCH($D6,P_SL!$B$2:$W$2,0))&gt;0,INDEX(P_SL!$B$3:$W$252,MATCH(AU$3&amp;" "&amp;AU$4,P_SL!$A$3:$A$252,0),MATCH($D6,P_SL!$B$2:$W$2,0)),"")</f>
        <v>#N/A</v>
      </c>
      <c r="AV6" s="389" t="e">
        <f t="shared" ca="1" si="17"/>
        <v>#VALUE!</v>
      </c>
      <c r="AW6" s="389" t="e">
        <f t="shared" ca="1" si="17"/>
        <v>#N/A</v>
      </c>
      <c r="AX6" s="389" t="e">
        <f t="shared" ca="1" si="17"/>
        <v>#N/A</v>
      </c>
      <c r="AY6" s="389" t="e">
        <f t="shared" ca="1" si="17"/>
        <v>#N/A</v>
      </c>
      <c r="AZ6" s="389" t="e">
        <f t="shared" ca="1" si="17"/>
        <v>#N/A</v>
      </c>
      <c r="BA6" s="389" t="e">
        <f t="shared" ca="1" si="17"/>
        <v>#N/A</v>
      </c>
      <c r="BB6" s="389" t="e">
        <f t="shared" ca="1" si="17"/>
        <v>#N/A</v>
      </c>
      <c r="BC6" s="389" t="e">
        <f t="shared" ca="1" si="17"/>
        <v>#N/A</v>
      </c>
      <c r="BD6" s="389" t="str">
        <f t="shared" ca="1" si="18"/>
        <v/>
      </c>
      <c r="BE6" s="370" t="e">
        <f t="shared" ca="1" si="19"/>
        <v>#VALUE!</v>
      </c>
      <c r="BF6" s="371" t="e">
        <f t="shared" ca="1" si="20"/>
        <v>#VALUE!</v>
      </c>
      <c r="BG6" s="372" t="str">
        <f t="shared" ca="1" si="21"/>
        <v/>
      </c>
      <c r="BH6" s="371" t="str">
        <f t="shared" ca="1" si="22"/>
        <v/>
      </c>
      <c r="BI6" s="368" t="e">
        <f ca="1">IF(INDEX(Ccover!$B$3:$W$252,MATCH(BI$3&amp;" "&amp;BI$4,Ccover!$A$3:$A$252,0),MATCH($D6,Ccover!$B$2:$W$2,0))&gt;0,INDEX(Ccover!$B$3:$W$252,MATCH(BI$3&amp;" "&amp;BI$4,Ccover!$A$3:$A$252,0),MATCH($D6,Ccover!$B$2:$W$2,0)),"")</f>
        <v>#VALUE!</v>
      </c>
      <c r="BJ6" s="426" t="e">
        <f ca="1">IF(INDEX(Ccover!$B$3:$W$252,MATCH(BJ$3&amp;" "&amp;BJ$4,Ccover!$A$3:$A$252,0),MATCH($D6,Ccover!$B$2:$W$2,0))&gt;0,INDEX(Ccover!$B$3:$W$252,MATCH(BJ$3&amp;" "&amp;BJ$4,Ccover!$A$3:$A$252,0),MATCH($D6,Ccover!$B$2:$W$2,0)),"")</f>
        <v>#N/A</v>
      </c>
      <c r="BK6" s="426" t="e">
        <f ca="1">IF(INDEX(Ccover!$B$3:$W$252,MATCH(BK$3&amp;" "&amp;BK$4,Ccover!$A$3:$A$252,0),MATCH($D6,Ccover!$B$2:$W$2,0))&gt;0,INDEX(Ccover!$B$3:$W$252,MATCH(BK$3&amp;" "&amp;BK$4,Ccover!$A$3:$A$252,0),MATCH($D6,Ccover!$B$2:$W$2,0)),"")</f>
        <v>#N/A</v>
      </c>
      <c r="BL6" s="426" t="e">
        <f ca="1">IF(INDEX(Ccover!$B$3:$W$252,MATCH(BL$3&amp;" "&amp;BL$4,Ccover!$A$3:$A$252,0),MATCH($D6,Ccover!$B$2:$W$2,0))&gt;0,INDEX(Ccover!$B$3:$W$252,MATCH(BL$3&amp;" "&amp;BL$4,Ccover!$A$3:$A$252,0),MATCH($D6,Ccover!$B$2:$W$2,0)),"")</f>
        <v>#N/A</v>
      </c>
      <c r="BM6" s="426" t="e">
        <f ca="1">IF(INDEX(Ccover!$B$3:$W$252,MATCH(BM$3&amp;" "&amp;BM$4,Ccover!$A$3:$A$252,0),MATCH($D6,Ccover!$B$2:$W$2,0))&gt;0,INDEX(Ccover!$B$3:$W$252,MATCH(BM$3&amp;" "&amp;BM$4,Ccover!$A$3:$A$252,0),MATCH($D6,Ccover!$B$2:$W$2,0)),"")</f>
        <v>#N/A</v>
      </c>
      <c r="BN6" s="426" t="e">
        <f ca="1">IF(INDEX(Ccover!$B$3:$W$252,MATCH(BN$3&amp;" "&amp;BN$4,Ccover!$A$3:$A$252,0),MATCH($D6,Ccover!$B$2:$W$2,0))&gt;0,INDEX(Ccover!$B$3:$W$252,MATCH(BN$3&amp;" "&amp;BN$4,Ccover!$A$3:$A$252,0),MATCH($D6,Ccover!$B$2:$W$2,0)),"")</f>
        <v>#N/A</v>
      </c>
      <c r="BO6" s="426" t="e">
        <f ca="1">IF(INDEX(Ccover!$B$3:$W$252,MATCH(BO$3&amp;" "&amp;BO$4,Ccover!$A$3:$A$252,0),MATCH($D6,Ccover!$B$2:$W$2,0))&gt;0,INDEX(Ccover!$B$3:$W$252,MATCH(BO$3&amp;" "&amp;BO$4,Ccover!$A$3:$A$252,0),MATCH($D6,Ccover!$B$2:$W$2,0)),"")</f>
        <v>#N/A</v>
      </c>
      <c r="BP6" s="369" t="e">
        <f ca="1">IF(INDEX(Ccover!$B$3:$W$252,MATCH(BP$3&amp;" "&amp;BP$4,Ccover!$A$3:$A$252,0),MATCH($D6,Ccover!$B$2:$W$2,0))&gt;0,INDEX(Ccover!$B$3:$W$252,MATCH(BP$3&amp;" "&amp;BP$4,Ccover!$A$3:$A$252,0),MATCH($D6,Ccover!$B$2:$W$2,0)),"")</f>
        <v>#N/A</v>
      </c>
    </row>
    <row r="7" spans="1:68" ht="12.75" customHeight="1">
      <c r="A7" s="467"/>
      <c r="B7" s="461"/>
      <c r="C7" s="25" t="s">
        <v>122</v>
      </c>
      <c r="D7" s="219" t="s">
        <v>123</v>
      </c>
      <c r="E7" s="368" t="e">
        <f ca="1">IF(INDEX(Airtemp!$B$3:$W$252,MATCH(E$3&amp;" "&amp;E$4,Airtemp!$A$3:$A$252,0),MATCH($D7,Airtemp!$B$2:$W$2,0))&gt;0,INDEX(Airtemp!$B$3:$W$252,MATCH(E$3&amp;" "&amp;E$4,Airtemp!$A$3:$A$252,0),MATCH($D7,Airtemp!$B$2:$W$2,0)),"")</f>
        <v>#VALUE!</v>
      </c>
      <c r="F7" s="426" t="e">
        <f ca="1">IF(INDEX(Airtemp!$B$3:$W$252,MATCH(F$3&amp;" "&amp;F$4,Airtemp!$A$3:$A$252,0),MATCH($D7,Airtemp!$B$2:$W$2,0))&gt;0,INDEX(Airtemp!$B$3:$W$252,MATCH(F$3&amp;" "&amp;F$4,Airtemp!$A$3:$A$252,0),MATCH($D7,Airtemp!$B$2:$W$2,0)),"")</f>
        <v>#N/A</v>
      </c>
      <c r="G7" s="426" t="e">
        <f ca="1">IF(INDEX(Airtemp!$B$3:$W$252,MATCH(G$3&amp;" "&amp;G$4,Airtemp!$A$3:$A$252,0),MATCH($D7,Airtemp!$B$2:$W$2,0))&gt;0,INDEX(Airtemp!$B$3:$W$252,MATCH(G$3&amp;" "&amp;G$4,Airtemp!$A$3:$A$252,0),MATCH($D7,Airtemp!$B$2:$W$2,0)),"")</f>
        <v>#N/A</v>
      </c>
      <c r="H7" s="426" t="e">
        <f ca="1">IF(INDEX(Airtemp!$B$3:$W$252,MATCH(H$3&amp;" "&amp;H$4,Airtemp!$A$3:$A$252,0),MATCH($D7,Airtemp!$B$2:$W$2,0))&gt;0,INDEX(Airtemp!$B$3:$W$252,MATCH(H$3&amp;" "&amp;H$4,Airtemp!$A$3:$A$252,0),MATCH($D7,Airtemp!$B$2:$W$2,0)),"")</f>
        <v>#N/A</v>
      </c>
      <c r="I7" s="426" t="e">
        <f ca="1">IF(INDEX(Airtemp!$B$3:$W$252,MATCH(I$3&amp;" "&amp;I$4,Airtemp!$A$3:$A$252,0),MATCH($D7,Airtemp!$B$2:$W$2,0))&gt;0,INDEX(Airtemp!$B$3:$W$252,MATCH(I$3&amp;" "&amp;I$4,Airtemp!$A$3:$A$252,0),MATCH($D7,Airtemp!$B$2:$W$2,0)),"")</f>
        <v>#N/A</v>
      </c>
      <c r="J7" s="426" t="e">
        <f ca="1">IF(INDEX(Airtemp!$B$3:$W$252,MATCH(J$3&amp;" "&amp;J$4,Airtemp!$A$3:$A$252,0),MATCH($D7,Airtemp!$B$2:$W$2,0))&gt;0,INDEX(Airtemp!$B$3:$W$252,MATCH(J$3&amp;" "&amp;J$4,Airtemp!$A$3:$A$252,0),MATCH($D7,Airtemp!$B$2:$W$2,0)),"")</f>
        <v>#N/A</v>
      </c>
      <c r="K7" s="426" t="e">
        <f ca="1">IF(INDEX(Airtemp!$B$3:$W$252,MATCH(K$3&amp;" "&amp;K$4,Airtemp!$A$3:$A$252,0),MATCH($D7,Airtemp!$B$2:$W$2,0))&gt;0,INDEX(Airtemp!$B$3:$W$252,MATCH(K$3&amp;" "&amp;K$4,Airtemp!$A$3:$A$252,0),MATCH($D7,Airtemp!$B$2:$W$2,0)),"")</f>
        <v>#N/A</v>
      </c>
      <c r="L7" s="426" t="e">
        <f ca="1">IF(INDEX(Airtemp!$B$3:$W$252,MATCH(L$3&amp;" "&amp;L$4,Airtemp!$A$3:$A$252,0),MATCH($D7,Airtemp!$B$2:$W$2,0))&gt;0,INDEX(Airtemp!$B$3:$W$252,MATCH(L$3&amp;" "&amp;L$4,Airtemp!$A$3:$A$252,0),MATCH($D7,Airtemp!$B$2:$W$2,0)),"")</f>
        <v>#N/A</v>
      </c>
      <c r="M7" s="403" t="str">
        <f t="shared" ca="1" si="5"/>
        <v/>
      </c>
      <c r="N7" s="399" t="str">
        <f t="shared" ca="1" si="6"/>
        <v/>
      </c>
      <c r="O7" s="426" t="e">
        <f ca="1">IF(INDEX(Tmax!$B$3:$W$252,MATCH(O$3,Tmax!$A$3:$A$252,0),MATCH($D7,Tmax!$B$2:$W$2,0))&gt;0,INDEX(Tmax!$B$3:$W$252,MATCH(O$3,Tmax!$A$3:$A$252,0),MATCH($D7,Tmax!$B$2:$W$2,0)),"")</f>
        <v>#N/A</v>
      </c>
      <c r="P7" s="368" t="str">
        <f ca="1"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>x</v>
      </c>
      <c r="Q7" s="426" t="str">
        <f ca="1"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>x</v>
      </c>
      <c r="R7" s="426" t="str">
        <f ca="1"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>x</v>
      </c>
      <c r="S7" s="438" t="str">
        <f ca="1"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>x</v>
      </c>
      <c r="T7" s="399" t="e">
        <f ca="1">IF(INDEX(Precip24!$B$3:$W$252,MATCH(T$3,Precip24!$A$3:$A$252,0),MATCH($D7,Precip24!$B$2:$W$2,0))&gt;0,INDEX(Precip24!$B$3:$W$252,MATCH(T$3,Precip24!$A$3:$A$252,0),MATCH($D7,Precip24!$B$2:$W$2,0)),"")</f>
        <v>#N/A</v>
      </c>
      <c r="U7" s="389" t="s">
        <v>119</v>
      </c>
      <c r="V7" s="368" t="e">
        <f t="shared" ca="1" si="7"/>
        <v>#VALUE!</v>
      </c>
      <c r="W7" s="426" t="e">
        <f t="shared" ca="1" si="8"/>
        <v>#N/A</v>
      </c>
      <c r="X7" s="426" t="e">
        <f t="shared" ca="1" si="9"/>
        <v>#N/A</v>
      </c>
      <c r="Y7" s="426" t="e">
        <f t="shared" ca="1" si="10"/>
        <v>#N/A</v>
      </c>
      <c r="Z7" s="426" t="e">
        <f t="shared" ca="1" si="11"/>
        <v>#N/A</v>
      </c>
      <c r="AA7" s="426" t="e">
        <f t="shared" ca="1" si="12"/>
        <v>#N/A</v>
      </c>
      <c r="AB7" s="426" t="e">
        <f t="shared" ca="1" si="13"/>
        <v>#N/A</v>
      </c>
      <c r="AC7" s="369" t="e">
        <f t="shared" ca="1" si="14"/>
        <v>#N/A</v>
      </c>
      <c r="AD7" s="426" t="e">
        <f ca="1">IF(INDEX(RH!$B$3:$W$252,MATCH(AD$3&amp;" "&amp;AD$4,RH!$A$3:$A$252,0),MATCH($D7,RH!$B$2:$W$2,0))&gt;0,INDEX(RH!$B$3:$W$252,MATCH(AD$3&amp;" "&amp;AD$4,RH!$A$3:$A$252,0),MATCH($D7,RH!$B$2:$W$2,0)),"")</f>
        <v>#VALUE!</v>
      </c>
      <c r="AE7" s="426" t="e">
        <f ca="1">IF(INDEX(RH!$B$3:$W$252,MATCH(AE$3&amp;" "&amp;AE$4,RH!$A$3:$A$252,0),MATCH($D7,RH!$B$2:$W$2,0))&gt;0,INDEX(RH!$B$3:$W$252,MATCH(AE$3&amp;" "&amp;AE$4,RH!$A$3:$A$252,0),MATCH($D7,RH!$B$2:$W$2,0)),"")</f>
        <v>#N/A</v>
      </c>
      <c r="AF7" s="426" t="e">
        <f ca="1">IF(INDEX(RH!$B$3:$W$252,MATCH(AF$3&amp;" "&amp;AF$4,RH!$A$3:$A$252,0),MATCH($D7,RH!$B$2:$W$2,0))&gt;0,INDEX(RH!$B$3:$W$252,MATCH(AF$3&amp;" "&amp;AF$4,RH!$A$3:$A$252,0),MATCH($D7,RH!$B$2:$W$2,0)),"")</f>
        <v>#N/A</v>
      </c>
      <c r="AG7" s="426" t="e">
        <f ca="1">IF(INDEX(RH!$B$3:$W$252,MATCH(AG$3&amp;" "&amp;AG$4,RH!$A$3:$A$252,0),MATCH($D7,RH!$B$2:$W$2,0))&gt;0,INDEX(RH!$B$3:$W$252,MATCH(AG$3&amp;" "&amp;AG$4,RH!$A$3:$A$252,0),MATCH($D7,RH!$B$2:$W$2,0)),"")</f>
        <v>#N/A</v>
      </c>
      <c r="AH7" s="426" t="e">
        <f ca="1">IF(INDEX(RH!$B$3:$W$252,MATCH(AH$3&amp;" "&amp;AH$4,RH!$A$3:$A$252,0),MATCH($D7,RH!$B$2:$W$2,0))&gt;0,INDEX(RH!$B$3:$W$252,MATCH(AH$3&amp;" "&amp;AH$4,RH!$A$3:$A$252,0),MATCH($D7,RH!$B$2:$W$2,0)),"")</f>
        <v>#N/A</v>
      </c>
      <c r="AI7" s="426" t="e">
        <f ca="1">IF(INDEX(RH!$B$3:$W$252,MATCH(AI$3&amp;" "&amp;AI$4,RH!$A$3:$A$252,0),MATCH($D7,RH!$B$2:$W$2,0))&gt;0,INDEX(RH!$B$3:$W$252,MATCH(AI$3&amp;" "&amp;AI$4,RH!$A$3:$A$252,0),MATCH($D7,RH!$B$2:$W$2,0)),"")</f>
        <v>#N/A</v>
      </c>
      <c r="AJ7" s="426" t="e">
        <f ca="1">IF(INDEX(RH!$B$3:$W$252,MATCH(AJ$3&amp;" "&amp;AJ$4,RH!$A$3:$A$252,0),MATCH($D7,RH!$B$2:$W$2,0))&gt;0,INDEX(RH!$B$3:$W$252,MATCH(AJ$3&amp;" "&amp;AJ$4,RH!$A$3:$A$252,0),MATCH($D7,RH!$B$2:$W$2,0)),"")</f>
        <v>#N/A</v>
      </c>
      <c r="AK7" s="369" t="e">
        <f ca="1">IF(INDEX(RH!$B$3:$W$252,MATCH(AK$3&amp;" "&amp;AK$4,RH!$A$3:$A$252,0),MATCH($D7,RH!$B$2:$W$2,0))&gt;0,INDEX(RH!$B$3:$W$252,MATCH(AK$3&amp;" "&amp;AK$4,RH!$A$3:$A$252,0),MATCH($D7,RH!$B$2:$W$2,0)),"")</f>
        <v>#N/A</v>
      </c>
      <c r="AL7" s="390" t="str">
        <f t="shared" ca="1" si="15"/>
        <v/>
      </c>
      <c r="AM7" s="390" t="str">
        <f t="shared" ca="1" si="16"/>
        <v/>
      </c>
      <c r="AN7" s="368" t="e">
        <f ca="1">IF(INDEX(P_SL!$B$3:$W$252,MATCH(AN$3&amp;" "&amp;AN$4,P_SL!$A$3:$A$252,0),MATCH($D7,P_SL!$B$2:$W$2,0))&gt;0,INDEX(P_SL!$B$3:$W$252,MATCH(AN$3&amp;" "&amp;AN$4,P_SL!$A$3:$A$252,0),MATCH($D7,P_SL!$B$2:$W$2,0)),"")</f>
        <v>#VALUE!</v>
      </c>
      <c r="AO7" s="426" t="e">
        <f ca="1">IF(INDEX(P_SL!$B$3:$W$252,MATCH(AO$3&amp;" "&amp;AO$4,P_SL!$A$3:$A$252,0),MATCH($D7,P_SL!$B$2:$W$2,0))&gt;0,INDEX(P_SL!$B$3:$W$252,MATCH(AO$3&amp;" "&amp;AO$4,P_SL!$A$3:$A$252,0),MATCH($D7,P_SL!$B$2:$W$2,0)),"")</f>
        <v>#N/A</v>
      </c>
      <c r="AP7" s="426" t="e">
        <f ca="1">IF(INDEX(P_SL!$B$3:$W$252,MATCH(AP$3&amp;" "&amp;AP$4,P_SL!$A$3:$A$252,0),MATCH($D7,P_SL!$B$2:$W$2,0))&gt;0,INDEX(P_SL!$B$3:$W$252,MATCH(AP$3&amp;" "&amp;AP$4,P_SL!$A$3:$A$252,0),MATCH($D7,P_SL!$B$2:$W$2,0)),"")</f>
        <v>#N/A</v>
      </c>
      <c r="AQ7" s="426" t="e">
        <f ca="1">IF(INDEX(P_SL!$B$3:$W$252,MATCH(AQ$3&amp;" "&amp;AQ$4,P_SL!$A$3:$A$252,0),MATCH($D7,P_SL!$B$2:$W$2,0))&gt;0,INDEX(P_SL!$B$3:$W$252,MATCH(AQ$3&amp;" "&amp;AQ$4,P_SL!$A$3:$A$252,0),MATCH($D7,P_SL!$B$2:$W$2,0)),"")</f>
        <v>#N/A</v>
      </c>
      <c r="AR7" s="426" t="e">
        <f ca="1">IF(INDEX(P_SL!$B$3:$W$252,MATCH(AR$3&amp;" "&amp;AR$4,P_SL!$A$3:$A$252,0),MATCH($D7,P_SL!$B$2:$W$2,0))&gt;0,INDEX(P_SL!$B$3:$W$252,MATCH(AR$3&amp;" "&amp;AR$4,P_SL!$A$3:$A$252,0),MATCH($D7,P_SL!$B$2:$W$2,0)),"")</f>
        <v>#N/A</v>
      </c>
      <c r="AS7" s="426" t="e">
        <f ca="1">IF(INDEX(P_SL!$B$3:$W$252,MATCH(AS$3&amp;" "&amp;AS$4,P_SL!$A$3:$A$252,0),MATCH($D7,P_SL!$B$2:$W$2,0))&gt;0,INDEX(P_SL!$B$3:$W$252,MATCH(AS$3&amp;" "&amp;AS$4,P_SL!$A$3:$A$252,0),MATCH($D7,P_SL!$B$2:$W$2,0)),"")</f>
        <v>#N/A</v>
      </c>
      <c r="AT7" s="426" t="e">
        <f ca="1">IF(INDEX(P_SL!$B$3:$W$252,MATCH(AT$3&amp;" "&amp;AT$4,P_SL!$A$3:$A$252,0),MATCH($D7,P_SL!$B$2:$W$2,0))&gt;0,INDEX(P_SL!$B$3:$W$252,MATCH(AT$3&amp;" "&amp;AT$4,P_SL!$A$3:$A$252,0),MATCH($D7,P_SL!$B$2:$W$2,0)),"")</f>
        <v>#N/A</v>
      </c>
      <c r="AU7" s="369" t="e">
        <f ca="1">IF(INDEX(P_SL!$B$3:$W$252,MATCH(AU$3&amp;" "&amp;AU$4,P_SL!$A$3:$A$252,0),MATCH($D7,P_SL!$B$2:$W$2,0))&gt;0,INDEX(P_SL!$B$3:$W$252,MATCH(AU$3&amp;" "&amp;AU$4,P_SL!$A$3:$A$252,0),MATCH($D7,P_SL!$B$2:$W$2,0)),"")</f>
        <v>#N/A</v>
      </c>
      <c r="AV7" s="389" t="e">
        <f t="shared" ca="1" si="17"/>
        <v>#VALUE!</v>
      </c>
      <c r="AW7" s="389" t="e">
        <f t="shared" ca="1" si="17"/>
        <v>#N/A</v>
      </c>
      <c r="AX7" s="389" t="e">
        <f t="shared" ca="1" si="17"/>
        <v>#N/A</v>
      </c>
      <c r="AY7" s="389" t="e">
        <f t="shared" ca="1" si="17"/>
        <v>#N/A</v>
      </c>
      <c r="AZ7" s="389" t="e">
        <f t="shared" ca="1" si="17"/>
        <v>#N/A</v>
      </c>
      <c r="BA7" s="389" t="e">
        <f t="shared" ca="1" si="17"/>
        <v>#N/A</v>
      </c>
      <c r="BB7" s="389" t="e">
        <f t="shared" ca="1" si="17"/>
        <v>#N/A</v>
      </c>
      <c r="BC7" s="389" t="e">
        <f t="shared" ca="1" si="17"/>
        <v>#N/A</v>
      </c>
      <c r="BD7" s="389" t="str">
        <f t="shared" ca="1" si="18"/>
        <v/>
      </c>
      <c r="BE7" s="370" t="e">
        <f t="shared" ca="1" si="19"/>
        <v>#VALUE!</v>
      </c>
      <c r="BF7" s="371" t="e">
        <f t="shared" ca="1" si="20"/>
        <v>#VALUE!</v>
      </c>
      <c r="BG7" s="372" t="str">
        <f t="shared" ca="1" si="21"/>
        <v/>
      </c>
      <c r="BH7" s="371" t="str">
        <f t="shared" ca="1" si="22"/>
        <v/>
      </c>
      <c r="BI7" s="368" t="e">
        <f ca="1">IF(INDEX(Ccover!$B$3:$W$252,MATCH(BI$3&amp;" "&amp;BI$4,Ccover!$A$3:$A$252,0),MATCH($D7,Ccover!$B$2:$W$2,0))&gt;0,INDEX(Ccover!$B$3:$W$252,MATCH(BI$3&amp;" "&amp;BI$4,Ccover!$A$3:$A$252,0),MATCH($D7,Ccover!$B$2:$W$2,0)),"")</f>
        <v>#VALUE!</v>
      </c>
      <c r="BJ7" s="426" t="e">
        <f ca="1">IF(INDEX(Ccover!$B$3:$W$252,MATCH(BJ$3&amp;" "&amp;BJ$4,Ccover!$A$3:$A$252,0),MATCH($D7,Ccover!$B$2:$W$2,0))&gt;0,INDEX(Ccover!$B$3:$W$252,MATCH(BJ$3&amp;" "&amp;BJ$4,Ccover!$A$3:$A$252,0),MATCH($D7,Ccover!$B$2:$W$2,0)),"")</f>
        <v>#N/A</v>
      </c>
      <c r="BK7" s="426" t="e">
        <f ca="1">IF(INDEX(Ccover!$B$3:$W$252,MATCH(BK$3&amp;" "&amp;BK$4,Ccover!$A$3:$A$252,0),MATCH($D7,Ccover!$B$2:$W$2,0))&gt;0,INDEX(Ccover!$B$3:$W$252,MATCH(BK$3&amp;" "&amp;BK$4,Ccover!$A$3:$A$252,0),MATCH($D7,Ccover!$B$2:$W$2,0)),"")</f>
        <v>#N/A</v>
      </c>
      <c r="BL7" s="426" t="e">
        <f ca="1">IF(INDEX(Ccover!$B$3:$W$252,MATCH(BL$3&amp;" "&amp;BL$4,Ccover!$A$3:$A$252,0),MATCH($D7,Ccover!$B$2:$W$2,0))&gt;0,INDEX(Ccover!$B$3:$W$252,MATCH(BL$3&amp;" "&amp;BL$4,Ccover!$A$3:$A$252,0),MATCH($D7,Ccover!$B$2:$W$2,0)),"")</f>
        <v>#N/A</v>
      </c>
      <c r="BM7" s="426" t="e">
        <f ca="1">IF(INDEX(Ccover!$B$3:$W$252,MATCH(BM$3&amp;" "&amp;BM$4,Ccover!$A$3:$A$252,0),MATCH($D7,Ccover!$B$2:$W$2,0))&gt;0,INDEX(Ccover!$B$3:$W$252,MATCH(BM$3&amp;" "&amp;BM$4,Ccover!$A$3:$A$252,0),MATCH($D7,Ccover!$B$2:$W$2,0)),"")</f>
        <v>#N/A</v>
      </c>
      <c r="BN7" s="426" t="e">
        <f ca="1">IF(INDEX(Ccover!$B$3:$W$252,MATCH(BN$3&amp;" "&amp;BN$4,Ccover!$A$3:$A$252,0),MATCH($D7,Ccover!$B$2:$W$2,0))&gt;0,INDEX(Ccover!$B$3:$W$252,MATCH(BN$3&amp;" "&amp;BN$4,Ccover!$A$3:$A$252,0),MATCH($D7,Ccover!$B$2:$W$2,0)),"")</f>
        <v>#N/A</v>
      </c>
      <c r="BO7" s="426" t="e">
        <f ca="1">IF(INDEX(Ccover!$B$3:$W$252,MATCH(BO$3&amp;" "&amp;BO$4,Ccover!$A$3:$A$252,0),MATCH($D7,Ccover!$B$2:$W$2,0))&gt;0,INDEX(Ccover!$B$3:$W$252,MATCH(BO$3&amp;" "&amp;BO$4,Ccover!$A$3:$A$252,0),MATCH($D7,Ccover!$B$2:$W$2,0)),"")</f>
        <v>#N/A</v>
      </c>
      <c r="BP7" s="369" t="e">
        <f ca="1">IF(INDEX(Ccover!$B$3:$W$252,MATCH(BP$3&amp;" "&amp;BP$4,Ccover!$A$3:$A$252,0),MATCH($D7,Ccover!$B$2:$W$2,0))&gt;0,INDEX(Ccover!$B$3:$W$252,MATCH(BP$3&amp;" "&amp;BP$4,Ccover!$A$3:$A$252,0),MATCH($D7,Ccover!$B$2:$W$2,0)),"")</f>
        <v>#N/A</v>
      </c>
    </row>
    <row r="8" spans="1:68" ht="12.75" customHeight="1">
      <c r="A8" s="467"/>
      <c r="B8" s="461"/>
      <c r="C8" s="25" t="s">
        <v>124</v>
      </c>
      <c r="D8" s="219" t="s">
        <v>125</v>
      </c>
      <c r="E8" s="368" t="e">
        <f ca="1">IF(INDEX(Airtemp!$B$3:$W$252,MATCH(E$3&amp;" "&amp;E$4,Airtemp!$A$3:$A$252,0),MATCH($D8,Airtemp!$B$2:$W$2,0))&gt;0,INDEX(Airtemp!$B$3:$W$252,MATCH(E$3&amp;" "&amp;E$4,Airtemp!$A$3:$A$252,0),MATCH($D8,Airtemp!$B$2:$W$2,0)),"")</f>
        <v>#VALUE!</v>
      </c>
      <c r="F8" s="426" t="e">
        <f ca="1">IF(INDEX(Airtemp!$B$3:$W$252,MATCH(F$3&amp;" "&amp;F$4,Airtemp!$A$3:$A$252,0),MATCH($D8,Airtemp!$B$2:$W$2,0))&gt;0,INDEX(Airtemp!$B$3:$W$252,MATCH(F$3&amp;" "&amp;F$4,Airtemp!$A$3:$A$252,0),MATCH($D8,Airtemp!$B$2:$W$2,0)),"")</f>
        <v>#N/A</v>
      </c>
      <c r="G8" s="426" t="e">
        <f ca="1">IF(INDEX(Airtemp!$B$3:$W$252,MATCH(G$3&amp;" "&amp;G$4,Airtemp!$A$3:$A$252,0),MATCH($D8,Airtemp!$B$2:$W$2,0))&gt;0,INDEX(Airtemp!$B$3:$W$252,MATCH(G$3&amp;" "&amp;G$4,Airtemp!$A$3:$A$252,0),MATCH($D8,Airtemp!$B$2:$W$2,0)),"")</f>
        <v>#N/A</v>
      </c>
      <c r="H8" s="426" t="e">
        <f ca="1">IF(INDEX(Airtemp!$B$3:$W$252,MATCH(H$3&amp;" "&amp;H$4,Airtemp!$A$3:$A$252,0),MATCH($D8,Airtemp!$B$2:$W$2,0))&gt;0,INDEX(Airtemp!$B$3:$W$252,MATCH(H$3&amp;" "&amp;H$4,Airtemp!$A$3:$A$252,0),MATCH($D8,Airtemp!$B$2:$W$2,0)),"")</f>
        <v>#N/A</v>
      </c>
      <c r="I8" s="426" t="e">
        <f ca="1">IF(INDEX(Airtemp!$B$3:$W$252,MATCH(I$3&amp;" "&amp;I$4,Airtemp!$A$3:$A$252,0),MATCH($D8,Airtemp!$B$2:$W$2,0))&gt;0,INDEX(Airtemp!$B$3:$W$252,MATCH(I$3&amp;" "&amp;I$4,Airtemp!$A$3:$A$252,0),MATCH($D8,Airtemp!$B$2:$W$2,0)),"")</f>
        <v>#N/A</v>
      </c>
      <c r="J8" s="426" t="e">
        <f ca="1">IF(INDEX(Airtemp!$B$3:$W$252,MATCH(J$3&amp;" "&amp;J$4,Airtemp!$A$3:$A$252,0),MATCH($D8,Airtemp!$B$2:$W$2,0))&gt;0,INDEX(Airtemp!$B$3:$W$252,MATCH(J$3&amp;" "&amp;J$4,Airtemp!$A$3:$A$252,0),MATCH($D8,Airtemp!$B$2:$W$2,0)),"")</f>
        <v>#N/A</v>
      </c>
      <c r="K8" s="426" t="e">
        <f ca="1">IF(INDEX(Airtemp!$B$3:$W$252,MATCH(K$3&amp;" "&amp;K$4,Airtemp!$A$3:$A$252,0),MATCH($D8,Airtemp!$B$2:$W$2,0))&gt;0,INDEX(Airtemp!$B$3:$W$252,MATCH(K$3&amp;" "&amp;K$4,Airtemp!$A$3:$A$252,0),MATCH($D8,Airtemp!$B$2:$W$2,0)),"")</f>
        <v>#N/A</v>
      </c>
      <c r="L8" s="426" t="e">
        <f ca="1">IF(INDEX(Airtemp!$B$3:$W$252,MATCH(L$3&amp;" "&amp;L$4,Airtemp!$A$3:$A$252,0),MATCH($D8,Airtemp!$B$2:$W$2,0))&gt;0,INDEX(Airtemp!$B$3:$W$252,MATCH(L$3&amp;" "&amp;L$4,Airtemp!$A$3:$A$252,0),MATCH($D8,Airtemp!$B$2:$W$2,0)),"")</f>
        <v>#N/A</v>
      </c>
      <c r="M8" s="403" t="str">
        <f t="shared" ca="1" si="5"/>
        <v/>
      </c>
      <c r="N8" s="399" t="str">
        <f t="shared" ca="1" si="6"/>
        <v/>
      </c>
      <c r="O8" s="426" t="e">
        <f ca="1">IF(INDEX(Tmax!$B$3:$W$252,MATCH(O$3,Tmax!$A$3:$A$252,0),MATCH($D8,Tmax!$B$2:$W$2,0))&gt;0,INDEX(Tmax!$B$3:$W$252,MATCH(O$3,Tmax!$A$3:$A$252,0),MATCH($D8,Tmax!$B$2:$W$2,0)),"")</f>
        <v>#N/A</v>
      </c>
      <c r="P8" s="368" t="str">
        <f ca="1"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>x</v>
      </c>
      <c r="Q8" s="426" t="str">
        <f ca="1"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>x</v>
      </c>
      <c r="R8" s="426" t="str">
        <f ca="1"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>x</v>
      </c>
      <c r="S8" s="438" t="str">
        <f ca="1"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>x</v>
      </c>
      <c r="T8" s="399" t="e">
        <f ca="1">IF(INDEX(Precip24!$B$3:$W$252,MATCH(T$3,Precip24!$A$3:$A$252,0),MATCH($D8,Precip24!$B$2:$W$2,0))&gt;0,INDEX(Precip24!$B$3:$W$252,MATCH(T$3,Precip24!$A$3:$A$252,0),MATCH($D8,Precip24!$B$2:$W$2,0)),"")</f>
        <v>#N/A</v>
      </c>
      <c r="U8" s="389" t="s">
        <v>119</v>
      </c>
      <c r="V8" s="368" t="e">
        <f t="shared" ca="1" si="7"/>
        <v>#VALUE!</v>
      </c>
      <c r="W8" s="426" t="e">
        <f t="shared" ca="1" si="8"/>
        <v>#N/A</v>
      </c>
      <c r="X8" s="426" t="e">
        <f t="shared" ca="1" si="9"/>
        <v>#N/A</v>
      </c>
      <c r="Y8" s="426" t="e">
        <f t="shared" ca="1" si="10"/>
        <v>#N/A</v>
      </c>
      <c r="Z8" s="426" t="e">
        <f t="shared" ca="1" si="11"/>
        <v>#N/A</v>
      </c>
      <c r="AA8" s="426" t="e">
        <f t="shared" ca="1" si="12"/>
        <v>#N/A</v>
      </c>
      <c r="AB8" s="426" t="e">
        <f t="shared" ca="1" si="13"/>
        <v>#N/A</v>
      </c>
      <c r="AC8" s="369" t="e">
        <f t="shared" ca="1" si="14"/>
        <v>#N/A</v>
      </c>
      <c r="AD8" s="426" t="e">
        <f ca="1">IF(INDEX(RH!$B$3:$W$252,MATCH(AD$3&amp;" "&amp;AD$4,RH!$A$3:$A$252,0),MATCH($D8,RH!$B$2:$W$2,0))&gt;0,INDEX(RH!$B$3:$W$252,MATCH(AD$3&amp;" "&amp;AD$4,RH!$A$3:$A$252,0),MATCH($D8,RH!$B$2:$W$2,0)),"")</f>
        <v>#VALUE!</v>
      </c>
      <c r="AE8" s="426" t="e">
        <f ca="1">IF(INDEX(RH!$B$3:$W$252,MATCH(AE$3&amp;" "&amp;AE$4,RH!$A$3:$A$252,0),MATCH($D8,RH!$B$2:$W$2,0))&gt;0,INDEX(RH!$B$3:$W$252,MATCH(AE$3&amp;" "&amp;AE$4,RH!$A$3:$A$252,0),MATCH($D8,RH!$B$2:$W$2,0)),"")</f>
        <v>#N/A</v>
      </c>
      <c r="AF8" s="426" t="e">
        <f ca="1">IF(INDEX(RH!$B$3:$W$252,MATCH(AF$3&amp;" "&amp;AF$4,RH!$A$3:$A$252,0),MATCH($D8,RH!$B$2:$W$2,0))&gt;0,INDEX(RH!$B$3:$W$252,MATCH(AF$3&amp;" "&amp;AF$4,RH!$A$3:$A$252,0),MATCH($D8,RH!$B$2:$W$2,0)),"")</f>
        <v>#N/A</v>
      </c>
      <c r="AG8" s="426" t="e">
        <f ca="1">IF(INDEX(RH!$B$3:$W$252,MATCH(AG$3&amp;" "&amp;AG$4,RH!$A$3:$A$252,0),MATCH($D8,RH!$B$2:$W$2,0))&gt;0,INDEX(RH!$B$3:$W$252,MATCH(AG$3&amp;" "&amp;AG$4,RH!$A$3:$A$252,0),MATCH($D8,RH!$B$2:$W$2,0)),"")</f>
        <v>#N/A</v>
      </c>
      <c r="AH8" s="426" t="e">
        <f ca="1">IF(INDEX(RH!$B$3:$W$252,MATCH(AH$3&amp;" "&amp;AH$4,RH!$A$3:$A$252,0),MATCH($D8,RH!$B$2:$W$2,0))&gt;0,INDEX(RH!$B$3:$W$252,MATCH(AH$3&amp;" "&amp;AH$4,RH!$A$3:$A$252,0),MATCH($D8,RH!$B$2:$W$2,0)),"")</f>
        <v>#N/A</v>
      </c>
      <c r="AI8" s="426" t="e">
        <f ca="1">IF(INDEX(RH!$B$3:$W$252,MATCH(AI$3&amp;" "&amp;AI$4,RH!$A$3:$A$252,0),MATCH($D8,RH!$B$2:$W$2,0))&gt;0,INDEX(RH!$B$3:$W$252,MATCH(AI$3&amp;" "&amp;AI$4,RH!$A$3:$A$252,0),MATCH($D8,RH!$B$2:$W$2,0)),"")</f>
        <v>#N/A</v>
      </c>
      <c r="AJ8" s="426" t="e">
        <f ca="1">IF(INDEX(RH!$B$3:$W$252,MATCH(AJ$3&amp;" "&amp;AJ$4,RH!$A$3:$A$252,0),MATCH($D8,RH!$B$2:$W$2,0))&gt;0,INDEX(RH!$B$3:$W$252,MATCH(AJ$3&amp;" "&amp;AJ$4,RH!$A$3:$A$252,0),MATCH($D8,RH!$B$2:$W$2,0)),"")</f>
        <v>#N/A</v>
      </c>
      <c r="AK8" s="369" t="e">
        <f ca="1">IF(INDEX(RH!$B$3:$W$252,MATCH(AK$3&amp;" "&amp;AK$4,RH!$A$3:$A$252,0),MATCH($D8,RH!$B$2:$W$2,0))&gt;0,INDEX(RH!$B$3:$W$252,MATCH(AK$3&amp;" "&amp;AK$4,RH!$A$3:$A$252,0),MATCH($D8,RH!$B$2:$W$2,0)),"")</f>
        <v>#N/A</v>
      </c>
      <c r="AL8" s="390" t="str">
        <f t="shared" ca="1" si="15"/>
        <v/>
      </c>
      <c r="AM8" s="390" t="str">
        <f t="shared" ca="1" si="16"/>
        <v/>
      </c>
      <c r="AN8" s="368" t="e">
        <f ca="1">IF(INDEX(P_SL!$B$3:$W$252,MATCH(AN$3&amp;" "&amp;AN$4,P_SL!$A$3:$A$252,0),MATCH($D8,P_SL!$B$2:$W$2,0))&gt;0,INDEX(P_SL!$B$3:$W$252,MATCH(AN$3&amp;" "&amp;AN$4,P_SL!$A$3:$A$252,0),MATCH($D8,P_SL!$B$2:$W$2,0)),"")</f>
        <v>#VALUE!</v>
      </c>
      <c r="AO8" s="426" t="e">
        <f ca="1">IF(INDEX(P_SL!$B$3:$W$252,MATCH(AO$3&amp;" "&amp;AO$4,P_SL!$A$3:$A$252,0),MATCH($D8,P_SL!$B$2:$W$2,0))&gt;0,INDEX(P_SL!$B$3:$W$252,MATCH(AO$3&amp;" "&amp;AO$4,P_SL!$A$3:$A$252,0),MATCH($D8,P_SL!$B$2:$W$2,0)),"")</f>
        <v>#N/A</v>
      </c>
      <c r="AP8" s="426" t="e">
        <f ca="1">IF(INDEX(P_SL!$B$3:$W$252,MATCH(AP$3&amp;" "&amp;AP$4,P_SL!$A$3:$A$252,0),MATCH($D8,P_SL!$B$2:$W$2,0))&gt;0,INDEX(P_SL!$B$3:$W$252,MATCH(AP$3&amp;" "&amp;AP$4,P_SL!$A$3:$A$252,0),MATCH($D8,P_SL!$B$2:$W$2,0)),"")</f>
        <v>#N/A</v>
      </c>
      <c r="AQ8" s="426" t="e">
        <f ca="1">IF(INDEX(P_SL!$B$3:$W$252,MATCH(AQ$3&amp;" "&amp;AQ$4,P_SL!$A$3:$A$252,0),MATCH($D8,P_SL!$B$2:$W$2,0))&gt;0,INDEX(P_SL!$B$3:$W$252,MATCH(AQ$3&amp;" "&amp;AQ$4,P_SL!$A$3:$A$252,0),MATCH($D8,P_SL!$B$2:$W$2,0)),"")</f>
        <v>#N/A</v>
      </c>
      <c r="AR8" s="426" t="e">
        <f ca="1">IF(INDEX(P_SL!$B$3:$W$252,MATCH(AR$3&amp;" "&amp;AR$4,P_SL!$A$3:$A$252,0),MATCH($D8,P_SL!$B$2:$W$2,0))&gt;0,INDEX(P_SL!$B$3:$W$252,MATCH(AR$3&amp;" "&amp;AR$4,P_SL!$A$3:$A$252,0),MATCH($D8,P_SL!$B$2:$W$2,0)),"")</f>
        <v>#N/A</v>
      </c>
      <c r="AS8" s="426" t="e">
        <f ca="1">IF(INDEX(P_SL!$B$3:$W$252,MATCH(AS$3&amp;" "&amp;AS$4,P_SL!$A$3:$A$252,0),MATCH($D8,P_SL!$B$2:$W$2,0))&gt;0,INDEX(P_SL!$B$3:$W$252,MATCH(AS$3&amp;" "&amp;AS$4,P_SL!$A$3:$A$252,0),MATCH($D8,P_SL!$B$2:$W$2,0)),"")</f>
        <v>#N/A</v>
      </c>
      <c r="AT8" s="426" t="e">
        <f ca="1">IF(INDEX(P_SL!$B$3:$W$252,MATCH(AT$3&amp;" "&amp;AT$4,P_SL!$A$3:$A$252,0),MATCH($D8,P_SL!$B$2:$W$2,0))&gt;0,INDEX(P_SL!$B$3:$W$252,MATCH(AT$3&amp;" "&amp;AT$4,P_SL!$A$3:$A$252,0),MATCH($D8,P_SL!$B$2:$W$2,0)),"")</f>
        <v>#N/A</v>
      </c>
      <c r="AU8" s="369" t="e">
        <f ca="1">IF(INDEX(P_SL!$B$3:$W$252,MATCH(AU$3&amp;" "&amp;AU$4,P_SL!$A$3:$A$252,0),MATCH($D8,P_SL!$B$2:$W$2,0))&gt;0,INDEX(P_SL!$B$3:$W$252,MATCH(AU$3&amp;" "&amp;AU$4,P_SL!$A$3:$A$252,0),MATCH($D8,P_SL!$B$2:$W$2,0)),"")</f>
        <v>#N/A</v>
      </c>
      <c r="AV8" s="389" t="e">
        <f t="shared" ca="1" si="17"/>
        <v>#VALUE!</v>
      </c>
      <c r="AW8" s="389" t="e">
        <f t="shared" ca="1" si="17"/>
        <v>#N/A</v>
      </c>
      <c r="AX8" s="389" t="e">
        <f t="shared" ca="1" si="17"/>
        <v>#N/A</v>
      </c>
      <c r="AY8" s="389" t="e">
        <f t="shared" ca="1" si="17"/>
        <v>#N/A</v>
      </c>
      <c r="AZ8" s="389" t="e">
        <f t="shared" ca="1" si="17"/>
        <v>#N/A</v>
      </c>
      <c r="BA8" s="389" t="e">
        <f t="shared" ca="1" si="17"/>
        <v>#N/A</v>
      </c>
      <c r="BB8" s="389" t="e">
        <f t="shared" ca="1" si="17"/>
        <v>#N/A</v>
      </c>
      <c r="BC8" s="389" t="e">
        <f t="shared" ca="1" si="17"/>
        <v>#N/A</v>
      </c>
      <c r="BD8" s="389" t="str">
        <f t="shared" ca="1" si="18"/>
        <v/>
      </c>
      <c r="BE8" s="370" t="e">
        <f t="shared" ca="1" si="19"/>
        <v>#VALUE!</v>
      </c>
      <c r="BF8" s="371" t="e">
        <f t="shared" ca="1" si="20"/>
        <v>#VALUE!</v>
      </c>
      <c r="BG8" s="372" t="str">
        <f t="shared" ca="1" si="21"/>
        <v/>
      </c>
      <c r="BH8" s="371" t="str">
        <f t="shared" ca="1" si="22"/>
        <v/>
      </c>
      <c r="BI8" s="368" t="e">
        <f ca="1">IF(INDEX(Ccover!$B$3:$W$252,MATCH(BI$3&amp;" "&amp;BI$4,Ccover!$A$3:$A$252,0),MATCH($D8,Ccover!$B$2:$W$2,0))&gt;0,INDEX(Ccover!$B$3:$W$252,MATCH(BI$3&amp;" "&amp;BI$4,Ccover!$A$3:$A$252,0),MATCH($D8,Ccover!$B$2:$W$2,0)),"")</f>
        <v>#VALUE!</v>
      </c>
      <c r="BJ8" s="426" t="e">
        <f ca="1">IF(INDEX(Ccover!$B$3:$W$252,MATCH(BJ$3&amp;" "&amp;BJ$4,Ccover!$A$3:$A$252,0),MATCH($D8,Ccover!$B$2:$W$2,0))&gt;0,INDEX(Ccover!$B$3:$W$252,MATCH(BJ$3&amp;" "&amp;BJ$4,Ccover!$A$3:$A$252,0),MATCH($D8,Ccover!$B$2:$W$2,0)),"")</f>
        <v>#N/A</v>
      </c>
      <c r="BK8" s="426" t="e">
        <f ca="1">IF(INDEX(Ccover!$B$3:$W$252,MATCH(BK$3&amp;" "&amp;BK$4,Ccover!$A$3:$A$252,0),MATCH($D8,Ccover!$B$2:$W$2,0))&gt;0,INDEX(Ccover!$B$3:$W$252,MATCH(BK$3&amp;" "&amp;BK$4,Ccover!$A$3:$A$252,0),MATCH($D8,Ccover!$B$2:$W$2,0)),"")</f>
        <v>#N/A</v>
      </c>
      <c r="BL8" s="426" t="e">
        <f ca="1">IF(INDEX(Ccover!$B$3:$W$252,MATCH(BL$3&amp;" "&amp;BL$4,Ccover!$A$3:$A$252,0),MATCH($D8,Ccover!$B$2:$W$2,0))&gt;0,INDEX(Ccover!$B$3:$W$252,MATCH(BL$3&amp;" "&amp;BL$4,Ccover!$A$3:$A$252,0),MATCH($D8,Ccover!$B$2:$W$2,0)),"")</f>
        <v>#N/A</v>
      </c>
      <c r="BM8" s="426" t="e">
        <f ca="1">IF(INDEX(Ccover!$B$3:$W$252,MATCH(BM$3&amp;" "&amp;BM$4,Ccover!$A$3:$A$252,0),MATCH($D8,Ccover!$B$2:$W$2,0))&gt;0,INDEX(Ccover!$B$3:$W$252,MATCH(BM$3&amp;" "&amp;BM$4,Ccover!$A$3:$A$252,0),MATCH($D8,Ccover!$B$2:$W$2,0)),"")</f>
        <v>#N/A</v>
      </c>
      <c r="BN8" s="426" t="e">
        <f ca="1">IF(INDEX(Ccover!$B$3:$W$252,MATCH(BN$3&amp;" "&amp;BN$4,Ccover!$A$3:$A$252,0),MATCH($D8,Ccover!$B$2:$W$2,0))&gt;0,INDEX(Ccover!$B$3:$W$252,MATCH(BN$3&amp;" "&amp;BN$4,Ccover!$A$3:$A$252,0),MATCH($D8,Ccover!$B$2:$W$2,0)),"")</f>
        <v>#N/A</v>
      </c>
      <c r="BO8" s="426" t="e">
        <f ca="1">IF(INDEX(Ccover!$B$3:$W$252,MATCH(BO$3&amp;" "&amp;BO$4,Ccover!$A$3:$A$252,0),MATCH($D8,Ccover!$B$2:$W$2,0))&gt;0,INDEX(Ccover!$B$3:$W$252,MATCH(BO$3&amp;" "&amp;BO$4,Ccover!$A$3:$A$252,0),MATCH($D8,Ccover!$B$2:$W$2,0)),"")</f>
        <v>#N/A</v>
      </c>
      <c r="BP8" s="369" t="e">
        <f ca="1">IF(INDEX(Ccover!$B$3:$W$252,MATCH(BP$3&amp;" "&amp;BP$4,Ccover!$A$3:$A$252,0),MATCH($D8,Ccover!$B$2:$W$2,0))&gt;0,INDEX(Ccover!$B$3:$W$252,MATCH(BP$3&amp;" "&amp;BP$4,Ccover!$A$3:$A$252,0),MATCH($D8,Ccover!$B$2:$W$2,0)),"")</f>
        <v>#N/A</v>
      </c>
    </row>
    <row r="9" spans="1:68" ht="12.75" customHeight="1">
      <c r="A9" s="467"/>
      <c r="B9" s="461"/>
      <c r="C9" s="25" t="s">
        <v>116</v>
      </c>
      <c r="D9" s="219" t="s">
        <v>126</v>
      </c>
      <c r="E9" s="368" t="e">
        <f ca="1">IF(INDEX(Airtemp!$B$3:$W$252,MATCH(E$3&amp;" "&amp;E$4,Airtemp!$A$3:$A$252,0),MATCH($D9,Airtemp!$B$2:$W$2,0))&gt;0,INDEX(Airtemp!$B$3:$W$252,MATCH(E$3&amp;" "&amp;E$4,Airtemp!$A$3:$A$252,0),MATCH($D9,Airtemp!$B$2:$W$2,0)),"")</f>
        <v>#VALUE!</v>
      </c>
      <c r="F9" s="426" t="e">
        <f ca="1">IF(INDEX(Airtemp!$B$3:$W$252,MATCH(F$3&amp;" "&amp;F$4,Airtemp!$A$3:$A$252,0),MATCH($D9,Airtemp!$B$2:$W$2,0))&gt;0,INDEX(Airtemp!$B$3:$W$252,MATCH(F$3&amp;" "&amp;F$4,Airtemp!$A$3:$A$252,0),MATCH($D9,Airtemp!$B$2:$W$2,0)),"")</f>
        <v>#N/A</v>
      </c>
      <c r="G9" s="426" t="e">
        <f ca="1">IF(INDEX(Airtemp!$B$3:$W$252,MATCH(G$3&amp;" "&amp;G$4,Airtemp!$A$3:$A$252,0),MATCH($D9,Airtemp!$B$2:$W$2,0))&gt;0,INDEX(Airtemp!$B$3:$W$252,MATCH(G$3&amp;" "&amp;G$4,Airtemp!$A$3:$A$252,0),MATCH($D9,Airtemp!$B$2:$W$2,0)),"")</f>
        <v>#N/A</v>
      </c>
      <c r="H9" s="426" t="e">
        <f ca="1">IF(INDEX(Airtemp!$B$3:$W$252,MATCH(H$3&amp;" "&amp;H$4,Airtemp!$A$3:$A$252,0),MATCH($D9,Airtemp!$B$2:$W$2,0))&gt;0,INDEX(Airtemp!$B$3:$W$252,MATCH(H$3&amp;" "&amp;H$4,Airtemp!$A$3:$A$252,0),MATCH($D9,Airtemp!$B$2:$W$2,0)),"")</f>
        <v>#N/A</v>
      </c>
      <c r="I9" s="426" t="e">
        <f ca="1">IF(INDEX(Airtemp!$B$3:$W$252,MATCH(I$3&amp;" "&amp;I$4,Airtemp!$A$3:$A$252,0),MATCH($D9,Airtemp!$B$2:$W$2,0))&gt;0,INDEX(Airtemp!$B$3:$W$252,MATCH(I$3&amp;" "&amp;I$4,Airtemp!$A$3:$A$252,0),MATCH($D9,Airtemp!$B$2:$W$2,0)),"")</f>
        <v>#N/A</v>
      </c>
      <c r="J9" s="426" t="e">
        <f ca="1">IF(INDEX(Airtemp!$B$3:$W$252,MATCH(J$3&amp;" "&amp;J$4,Airtemp!$A$3:$A$252,0),MATCH($D9,Airtemp!$B$2:$W$2,0))&gt;0,INDEX(Airtemp!$B$3:$W$252,MATCH(J$3&amp;" "&amp;J$4,Airtemp!$A$3:$A$252,0),MATCH($D9,Airtemp!$B$2:$W$2,0)),"")</f>
        <v>#N/A</v>
      </c>
      <c r="K9" s="426" t="e">
        <f ca="1">IF(INDEX(Airtemp!$B$3:$W$252,MATCH(K$3&amp;" "&amp;K$4,Airtemp!$A$3:$A$252,0),MATCH($D9,Airtemp!$B$2:$W$2,0))&gt;0,INDEX(Airtemp!$B$3:$W$252,MATCH(K$3&amp;" "&amp;K$4,Airtemp!$A$3:$A$252,0),MATCH($D9,Airtemp!$B$2:$W$2,0)),"")</f>
        <v>#N/A</v>
      </c>
      <c r="L9" s="426" t="e">
        <f ca="1">IF(INDEX(Airtemp!$B$3:$W$252,MATCH(L$3&amp;" "&amp;L$4,Airtemp!$A$3:$A$252,0),MATCH($D9,Airtemp!$B$2:$W$2,0))&gt;0,INDEX(Airtemp!$B$3:$W$252,MATCH(L$3&amp;" "&amp;L$4,Airtemp!$A$3:$A$252,0),MATCH($D9,Airtemp!$B$2:$W$2,0)),"")</f>
        <v>#N/A</v>
      </c>
      <c r="M9" s="403" t="str">
        <f t="shared" ca="1" si="5"/>
        <v/>
      </c>
      <c r="N9" s="399" t="str">
        <f t="shared" ca="1" si="6"/>
        <v/>
      </c>
      <c r="O9" s="426" t="e">
        <f ca="1">IF(INDEX(Tmax!$B$3:$W$252,MATCH(O$3,Tmax!$A$3:$A$252,0),MATCH($D9,Tmax!$B$2:$W$2,0))&gt;0,INDEX(Tmax!$B$3:$W$252,MATCH(O$3,Tmax!$A$3:$A$252,0),MATCH($D9,Tmax!$B$2:$W$2,0)),"")</f>
        <v>#N/A</v>
      </c>
      <c r="P9" s="368" t="str">
        <f ca="1"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>x</v>
      </c>
      <c r="Q9" s="426" t="str">
        <f ca="1"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>x</v>
      </c>
      <c r="R9" s="426" t="str">
        <f ca="1"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>x</v>
      </c>
      <c r="S9" s="438" t="str">
        <f ca="1"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>x</v>
      </c>
      <c r="T9" s="399" t="e">
        <f ca="1">IF(INDEX(Precip24!$B$3:$W$252,MATCH(T$3,Precip24!$A$3:$A$252,0),MATCH($D9,Precip24!$B$2:$W$2,0))&gt;0,INDEX(Precip24!$B$3:$W$252,MATCH(T$3,Precip24!$A$3:$A$252,0),MATCH($D9,Precip24!$B$2:$W$2,0)),"")</f>
        <v>#N/A</v>
      </c>
      <c r="U9" s="389" t="s">
        <v>119</v>
      </c>
      <c r="V9" s="368" t="e">
        <f t="shared" ca="1" si="7"/>
        <v>#VALUE!</v>
      </c>
      <c r="W9" s="426" t="e">
        <f t="shared" ca="1" si="8"/>
        <v>#N/A</v>
      </c>
      <c r="X9" s="426" t="e">
        <f t="shared" ca="1" si="9"/>
        <v>#N/A</v>
      </c>
      <c r="Y9" s="426" t="e">
        <f t="shared" ca="1" si="10"/>
        <v>#N/A</v>
      </c>
      <c r="Z9" s="426" t="e">
        <f t="shared" ca="1" si="11"/>
        <v>#N/A</v>
      </c>
      <c r="AA9" s="426" t="e">
        <f t="shared" ca="1" si="12"/>
        <v>#N/A</v>
      </c>
      <c r="AB9" s="426" t="e">
        <f t="shared" ca="1" si="13"/>
        <v>#N/A</v>
      </c>
      <c r="AC9" s="369" t="e">
        <f t="shared" ca="1" si="14"/>
        <v>#N/A</v>
      </c>
      <c r="AD9" s="426" t="e">
        <f ca="1">IF(INDEX(RH!$B$3:$W$252,MATCH(AD$3&amp;" "&amp;AD$4,RH!$A$3:$A$252,0),MATCH($D9,RH!$B$2:$W$2,0))&gt;0,INDEX(RH!$B$3:$W$252,MATCH(AD$3&amp;" "&amp;AD$4,RH!$A$3:$A$252,0),MATCH($D9,RH!$B$2:$W$2,0)),"")</f>
        <v>#VALUE!</v>
      </c>
      <c r="AE9" s="426" t="e">
        <f ca="1">IF(INDEX(RH!$B$3:$W$252,MATCH(AE$3&amp;" "&amp;AE$4,RH!$A$3:$A$252,0),MATCH($D9,RH!$B$2:$W$2,0))&gt;0,INDEX(RH!$B$3:$W$252,MATCH(AE$3&amp;" "&amp;AE$4,RH!$A$3:$A$252,0),MATCH($D9,RH!$B$2:$W$2,0)),"")</f>
        <v>#N/A</v>
      </c>
      <c r="AF9" s="426" t="e">
        <f ca="1">IF(INDEX(RH!$B$3:$W$252,MATCH(AF$3&amp;" "&amp;AF$4,RH!$A$3:$A$252,0),MATCH($D9,RH!$B$2:$W$2,0))&gt;0,INDEX(RH!$B$3:$W$252,MATCH(AF$3&amp;" "&amp;AF$4,RH!$A$3:$A$252,0),MATCH($D9,RH!$B$2:$W$2,0)),"")</f>
        <v>#N/A</v>
      </c>
      <c r="AG9" s="426" t="e">
        <f ca="1">IF(INDEX(RH!$B$3:$W$252,MATCH(AG$3&amp;" "&amp;AG$4,RH!$A$3:$A$252,0),MATCH($D9,RH!$B$2:$W$2,0))&gt;0,INDEX(RH!$B$3:$W$252,MATCH(AG$3&amp;" "&amp;AG$4,RH!$A$3:$A$252,0),MATCH($D9,RH!$B$2:$W$2,0)),"")</f>
        <v>#N/A</v>
      </c>
      <c r="AH9" s="426" t="e">
        <f ca="1">IF(INDEX(RH!$B$3:$W$252,MATCH(AH$3&amp;" "&amp;AH$4,RH!$A$3:$A$252,0),MATCH($D9,RH!$B$2:$W$2,0))&gt;0,INDEX(RH!$B$3:$W$252,MATCH(AH$3&amp;" "&amp;AH$4,RH!$A$3:$A$252,0),MATCH($D9,RH!$B$2:$W$2,0)),"")</f>
        <v>#N/A</v>
      </c>
      <c r="AI9" s="426" t="e">
        <f ca="1">IF(INDEX(RH!$B$3:$W$252,MATCH(AI$3&amp;" "&amp;AI$4,RH!$A$3:$A$252,0),MATCH($D9,RH!$B$2:$W$2,0))&gt;0,INDEX(RH!$B$3:$W$252,MATCH(AI$3&amp;" "&amp;AI$4,RH!$A$3:$A$252,0),MATCH($D9,RH!$B$2:$W$2,0)),"")</f>
        <v>#N/A</v>
      </c>
      <c r="AJ9" s="426" t="e">
        <f ca="1">IF(INDEX(RH!$B$3:$W$252,MATCH(AJ$3&amp;" "&amp;AJ$4,RH!$A$3:$A$252,0),MATCH($D9,RH!$B$2:$W$2,0))&gt;0,INDEX(RH!$B$3:$W$252,MATCH(AJ$3&amp;" "&amp;AJ$4,RH!$A$3:$A$252,0),MATCH($D9,RH!$B$2:$W$2,0)),"")</f>
        <v>#N/A</v>
      </c>
      <c r="AK9" s="369" t="e">
        <f ca="1">IF(INDEX(RH!$B$3:$W$252,MATCH(AK$3&amp;" "&amp;AK$4,RH!$A$3:$A$252,0),MATCH($D9,RH!$B$2:$W$2,0))&gt;0,INDEX(RH!$B$3:$W$252,MATCH(AK$3&amp;" "&amp;AK$4,RH!$A$3:$A$252,0),MATCH($D9,RH!$B$2:$W$2,0)),"")</f>
        <v>#N/A</v>
      </c>
      <c r="AL9" s="390" t="str">
        <f t="shared" ca="1" si="15"/>
        <v/>
      </c>
      <c r="AM9" s="390" t="str">
        <f t="shared" ca="1" si="16"/>
        <v/>
      </c>
      <c r="AN9" s="368" t="e">
        <f ca="1">IF(INDEX(P_SL!$B$3:$W$252,MATCH(AN$3&amp;" "&amp;AN$4,P_SL!$A$3:$A$252,0),MATCH($D9,P_SL!$B$2:$W$2,0))&gt;0,INDEX(P_SL!$B$3:$W$252,MATCH(AN$3&amp;" "&amp;AN$4,P_SL!$A$3:$A$252,0),MATCH($D9,P_SL!$B$2:$W$2,0)),"")</f>
        <v>#VALUE!</v>
      </c>
      <c r="AO9" s="426" t="e">
        <f ca="1">IF(INDEX(P_SL!$B$3:$W$252,MATCH(AO$3&amp;" "&amp;AO$4,P_SL!$A$3:$A$252,0),MATCH($D9,P_SL!$B$2:$W$2,0))&gt;0,INDEX(P_SL!$B$3:$W$252,MATCH(AO$3&amp;" "&amp;AO$4,P_SL!$A$3:$A$252,0),MATCH($D9,P_SL!$B$2:$W$2,0)),"")</f>
        <v>#N/A</v>
      </c>
      <c r="AP9" s="426" t="e">
        <f ca="1">IF(INDEX(P_SL!$B$3:$W$252,MATCH(AP$3&amp;" "&amp;AP$4,P_SL!$A$3:$A$252,0),MATCH($D9,P_SL!$B$2:$W$2,0))&gt;0,INDEX(P_SL!$B$3:$W$252,MATCH(AP$3&amp;" "&amp;AP$4,P_SL!$A$3:$A$252,0),MATCH($D9,P_SL!$B$2:$W$2,0)),"")</f>
        <v>#N/A</v>
      </c>
      <c r="AQ9" s="426" t="e">
        <f ca="1">IF(INDEX(P_SL!$B$3:$W$252,MATCH(AQ$3&amp;" "&amp;AQ$4,P_SL!$A$3:$A$252,0),MATCH($D9,P_SL!$B$2:$W$2,0))&gt;0,INDEX(P_SL!$B$3:$W$252,MATCH(AQ$3&amp;" "&amp;AQ$4,P_SL!$A$3:$A$252,0),MATCH($D9,P_SL!$B$2:$W$2,0)),"")</f>
        <v>#N/A</v>
      </c>
      <c r="AR9" s="426" t="e">
        <f ca="1">IF(INDEX(P_SL!$B$3:$W$252,MATCH(AR$3&amp;" "&amp;AR$4,P_SL!$A$3:$A$252,0),MATCH($D9,P_SL!$B$2:$W$2,0))&gt;0,INDEX(P_SL!$B$3:$W$252,MATCH(AR$3&amp;" "&amp;AR$4,P_SL!$A$3:$A$252,0),MATCH($D9,P_SL!$B$2:$W$2,0)),"")</f>
        <v>#N/A</v>
      </c>
      <c r="AS9" s="426" t="e">
        <f ca="1">IF(INDEX(P_SL!$B$3:$W$252,MATCH(AS$3&amp;" "&amp;AS$4,P_SL!$A$3:$A$252,0),MATCH($D9,P_SL!$B$2:$W$2,0))&gt;0,INDEX(P_SL!$B$3:$W$252,MATCH(AS$3&amp;" "&amp;AS$4,P_SL!$A$3:$A$252,0),MATCH($D9,P_SL!$B$2:$W$2,0)),"")</f>
        <v>#N/A</v>
      </c>
      <c r="AT9" s="426" t="e">
        <f ca="1">IF(INDEX(P_SL!$B$3:$W$252,MATCH(AT$3&amp;" "&amp;AT$4,P_SL!$A$3:$A$252,0),MATCH($D9,P_SL!$B$2:$W$2,0))&gt;0,INDEX(P_SL!$B$3:$W$252,MATCH(AT$3&amp;" "&amp;AT$4,P_SL!$A$3:$A$252,0),MATCH($D9,P_SL!$B$2:$W$2,0)),"")</f>
        <v>#N/A</v>
      </c>
      <c r="AU9" s="369" t="e">
        <f ca="1">IF(INDEX(P_SL!$B$3:$W$252,MATCH(AU$3&amp;" "&amp;AU$4,P_SL!$A$3:$A$252,0),MATCH($D9,P_SL!$B$2:$W$2,0))&gt;0,INDEX(P_SL!$B$3:$W$252,MATCH(AU$3&amp;" "&amp;AU$4,P_SL!$A$3:$A$252,0),MATCH($D9,P_SL!$B$2:$W$2,0)),"")</f>
        <v>#N/A</v>
      </c>
      <c r="AV9" s="389" t="e">
        <f t="shared" ca="1" si="17"/>
        <v>#VALUE!</v>
      </c>
      <c r="AW9" s="389" t="e">
        <f t="shared" ca="1" si="17"/>
        <v>#N/A</v>
      </c>
      <c r="AX9" s="389" t="e">
        <f t="shared" ca="1" si="17"/>
        <v>#N/A</v>
      </c>
      <c r="AY9" s="389" t="e">
        <f t="shared" ca="1" si="17"/>
        <v>#N/A</v>
      </c>
      <c r="AZ9" s="389" t="e">
        <f t="shared" ca="1" si="17"/>
        <v>#N/A</v>
      </c>
      <c r="BA9" s="389" t="e">
        <f t="shared" ca="1" si="17"/>
        <v>#N/A</v>
      </c>
      <c r="BB9" s="389" t="e">
        <f t="shared" ca="1" si="17"/>
        <v>#N/A</v>
      </c>
      <c r="BC9" s="389" t="e">
        <f t="shared" ca="1" si="17"/>
        <v>#N/A</v>
      </c>
      <c r="BD9" s="389" t="str">
        <f t="shared" ca="1" si="18"/>
        <v/>
      </c>
      <c r="BE9" s="370" t="e">
        <f t="shared" ca="1" si="19"/>
        <v>#VALUE!</v>
      </c>
      <c r="BF9" s="371" t="e">
        <f t="shared" ca="1" si="20"/>
        <v>#VALUE!</v>
      </c>
      <c r="BG9" s="372" t="str">
        <f t="shared" ca="1" si="21"/>
        <v/>
      </c>
      <c r="BH9" s="371" t="str">
        <f t="shared" ca="1" si="22"/>
        <v/>
      </c>
      <c r="BI9" s="368" t="e">
        <f ca="1">IF(INDEX(Ccover!$B$3:$W$252,MATCH(BI$3&amp;" "&amp;BI$4,Ccover!$A$3:$A$252,0),MATCH($D9,Ccover!$B$2:$W$2,0))&gt;0,INDEX(Ccover!$B$3:$W$252,MATCH(BI$3&amp;" "&amp;BI$4,Ccover!$A$3:$A$252,0),MATCH($D9,Ccover!$B$2:$W$2,0)),"")</f>
        <v>#VALUE!</v>
      </c>
      <c r="BJ9" s="426" t="e">
        <f ca="1">IF(INDEX(Ccover!$B$3:$W$252,MATCH(BJ$3&amp;" "&amp;BJ$4,Ccover!$A$3:$A$252,0),MATCH($D9,Ccover!$B$2:$W$2,0))&gt;0,INDEX(Ccover!$B$3:$W$252,MATCH(BJ$3&amp;" "&amp;BJ$4,Ccover!$A$3:$A$252,0),MATCH($D9,Ccover!$B$2:$W$2,0)),"")</f>
        <v>#N/A</v>
      </c>
      <c r="BK9" s="426" t="e">
        <f ca="1">IF(INDEX(Ccover!$B$3:$W$252,MATCH(BK$3&amp;" "&amp;BK$4,Ccover!$A$3:$A$252,0),MATCH($D9,Ccover!$B$2:$W$2,0))&gt;0,INDEX(Ccover!$B$3:$W$252,MATCH(BK$3&amp;" "&amp;BK$4,Ccover!$A$3:$A$252,0),MATCH($D9,Ccover!$B$2:$W$2,0)),"")</f>
        <v>#N/A</v>
      </c>
      <c r="BL9" s="426" t="e">
        <f ca="1">IF(INDEX(Ccover!$B$3:$W$252,MATCH(BL$3&amp;" "&amp;BL$4,Ccover!$A$3:$A$252,0),MATCH($D9,Ccover!$B$2:$W$2,0))&gt;0,INDEX(Ccover!$B$3:$W$252,MATCH(BL$3&amp;" "&amp;BL$4,Ccover!$A$3:$A$252,0),MATCH($D9,Ccover!$B$2:$W$2,0)),"")</f>
        <v>#N/A</v>
      </c>
      <c r="BM9" s="426" t="e">
        <f ca="1">IF(INDEX(Ccover!$B$3:$W$252,MATCH(BM$3&amp;" "&amp;BM$4,Ccover!$A$3:$A$252,0),MATCH($D9,Ccover!$B$2:$W$2,0))&gt;0,INDEX(Ccover!$B$3:$W$252,MATCH(BM$3&amp;" "&amp;BM$4,Ccover!$A$3:$A$252,0),MATCH($D9,Ccover!$B$2:$W$2,0)),"")</f>
        <v>#N/A</v>
      </c>
      <c r="BN9" s="426" t="e">
        <f ca="1">IF(INDEX(Ccover!$B$3:$W$252,MATCH(BN$3&amp;" "&amp;BN$4,Ccover!$A$3:$A$252,0),MATCH($D9,Ccover!$B$2:$W$2,0))&gt;0,INDEX(Ccover!$B$3:$W$252,MATCH(BN$3&amp;" "&amp;BN$4,Ccover!$A$3:$A$252,0),MATCH($D9,Ccover!$B$2:$W$2,0)),"")</f>
        <v>#N/A</v>
      </c>
      <c r="BO9" s="426" t="e">
        <f ca="1">IF(INDEX(Ccover!$B$3:$W$252,MATCH(BO$3&amp;" "&amp;BO$4,Ccover!$A$3:$A$252,0),MATCH($D9,Ccover!$B$2:$W$2,0))&gt;0,INDEX(Ccover!$B$3:$W$252,MATCH(BO$3&amp;" "&amp;BO$4,Ccover!$A$3:$A$252,0),MATCH($D9,Ccover!$B$2:$W$2,0)),"")</f>
        <v>#N/A</v>
      </c>
      <c r="BP9" s="369" t="e">
        <f ca="1">IF(INDEX(Ccover!$B$3:$W$252,MATCH(BP$3&amp;" "&amp;BP$4,Ccover!$A$3:$A$252,0),MATCH($D9,Ccover!$B$2:$W$2,0))&gt;0,INDEX(Ccover!$B$3:$W$252,MATCH(BP$3&amp;" "&amp;BP$4,Ccover!$A$3:$A$252,0),MATCH($D9,Ccover!$B$2:$W$2,0)),"")</f>
        <v>#N/A</v>
      </c>
    </row>
    <row r="10" spans="1:68" ht="12.75" customHeight="1">
      <c r="A10" s="467"/>
      <c r="B10" s="461"/>
      <c r="C10" s="25" t="s">
        <v>127</v>
      </c>
      <c r="D10" s="219" t="s">
        <v>128</v>
      </c>
      <c r="E10" s="368" t="e">
        <f ca="1">IF(INDEX(Airtemp!$B$3:$W$252,MATCH(E$3&amp;" "&amp;E$4,Airtemp!$A$3:$A$252,0),MATCH($D10,Airtemp!$B$2:$W$2,0))&gt;0,INDEX(Airtemp!$B$3:$W$252,MATCH(E$3&amp;" "&amp;E$4,Airtemp!$A$3:$A$252,0),MATCH($D10,Airtemp!$B$2:$W$2,0)),"")</f>
        <v>#VALUE!</v>
      </c>
      <c r="F10" s="426" t="e">
        <f ca="1">IF(INDEX(Airtemp!$B$3:$W$252,MATCH(F$3&amp;" "&amp;F$4,Airtemp!$A$3:$A$252,0),MATCH($D10,Airtemp!$B$2:$W$2,0))&gt;0,INDEX(Airtemp!$B$3:$W$252,MATCH(F$3&amp;" "&amp;F$4,Airtemp!$A$3:$A$252,0),MATCH($D10,Airtemp!$B$2:$W$2,0)),"")</f>
        <v>#N/A</v>
      </c>
      <c r="G10" s="426" t="e">
        <f ca="1">IF(INDEX(Airtemp!$B$3:$W$252,MATCH(G$3&amp;" "&amp;G$4,Airtemp!$A$3:$A$252,0),MATCH($D10,Airtemp!$B$2:$W$2,0))&gt;0,INDEX(Airtemp!$B$3:$W$252,MATCH(G$3&amp;" "&amp;G$4,Airtemp!$A$3:$A$252,0),MATCH($D10,Airtemp!$B$2:$W$2,0)),"")</f>
        <v>#N/A</v>
      </c>
      <c r="H10" s="426" t="e">
        <f ca="1">IF(INDEX(Airtemp!$B$3:$W$252,MATCH(H$3&amp;" "&amp;H$4,Airtemp!$A$3:$A$252,0),MATCH($D10,Airtemp!$B$2:$W$2,0))&gt;0,INDEX(Airtemp!$B$3:$W$252,MATCH(H$3&amp;" "&amp;H$4,Airtemp!$A$3:$A$252,0),MATCH($D10,Airtemp!$B$2:$W$2,0)),"")</f>
        <v>#N/A</v>
      </c>
      <c r="I10" s="426" t="e">
        <f ca="1">IF(INDEX(Airtemp!$B$3:$W$252,MATCH(I$3&amp;" "&amp;I$4,Airtemp!$A$3:$A$252,0),MATCH($D10,Airtemp!$B$2:$W$2,0))&gt;0,INDEX(Airtemp!$B$3:$W$252,MATCH(I$3&amp;" "&amp;I$4,Airtemp!$A$3:$A$252,0),MATCH($D10,Airtemp!$B$2:$W$2,0)),"")</f>
        <v>#N/A</v>
      </c>
      <c r="J10" s="426" t="e">
        <f ca="1">IF(INDEX(Airtemp!$B$3:$W$252,MATCH(J$3&amp;" "&amp;J$4,Airtemp!$A$3:$A$252,0),MATCH($D10,Airtemp!$B$2:$W$2,0))&gt;0,INDEX(Airtemp!$B$3:$W$252,MATCH(J$3&amp;" "&amp;J$4,Airtemp!$A$3:$A$252,0),MATCH($D10,Airtemp!$B$2:$W$2,0)),"")</f>
        <v>#N/A</v>
      </c>
      <c r="K10" s="426" t="e">
        <f ca="1">IF(INDEX(Airtemp!$B$3:$W$252,MATCH(K$3&amp;" "&amp;K$4,Airtemp!$A$3:$A$252,0),MATCH($D10,Airtemp!$B$2:$W$2,0))&gt;0,INDEX(Airtemp!$B$3:$W$252,MATCH(K$3&amp;" "&amp;K$4,Airtemp!$A$3:$A$252,0),MATCH($D10,Airtemp!$B$2:$W$2,0)),"")</f>
        <v>#N/A</v>
      </c>
      <c r="L10" s="426" t="e">
        <f ca="1">IF(INDEX(Airtemp!$B$3:$W$252,MATCH(L$3&amp;" "&amp;L$4,Airtemp!$A$3:$A$252,0),MATCH($D10,Airtemp!$B$2:$W$2,0))&gt;0,INDEX(Airtemp!$B$3:$W$252,MATCH(L$3&amp;" "&amp;L$4,Airtemp!$A$3:$A$252,0),MATCH($D10,Airtemp!$B$2:$W$2,0)),"")</f>
        <v>#N/A</v>
      </c>
      <c r="M10" s="403" t="str">
        <f t="shared" ca="1" si="5"/>
        <v/>
      </c>
      <c r="N10" s="399" t="str">
        <f t="shared" ca="1" si="6"/>
        <v/>
      </c>
      <c r="O10" s="426" t="e">
        <f ca="1">IF(INDEX(Tmax!$B$3:$W$252,MATCH(O$3,Tmax!$A$3:$A$252,0),MATCH($D10,Tmax!$B$2:$W$2,0))&gt;0,INDEX(Tmax!$B$3:$W$252,MATCH(O$3,Tmax!$A$3:$A$252,0),MATCH($D10,Tmax!$B$2:$W$2,0)),"")</f>
        <v>#N/A</v>
      </c>
      <c r="P10" s="368" t="str">
        <f ca="1"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>x</v>
      </c>
      <c r="Q10" s="426" t="str">
        <f ca="1"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>x</v>
      </c>
      <c r="R10" s="426" t="str">
        <f ca="1"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>x</v>
      </c>
      <c r="S10" s="438" t="str">
        <f ca="1"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>x</v>
      </c>
      <c r="T10" s="399" t="e">
        <f ca="1">IF(INDEX(Precip24!$B$3:$W$252,MATCH(T$3,Precip24!$A$3:$A$252,0),MATCH($D10,Precip24!$B$2:$W$2,0))&gt;0,INDEX(Precip24!$B$3:$W$252,MATCH(T$3,Precip24!$A$3:$A$252,0),MATCH($D10,Precip24!$B$2:$W$2,0)),"")</f>
        <v>#N/A</v>
      </c>
      <c r="U10" s="389" t="s">
        <v>119</v>
      </c>
      <c r="V10" s="368" t="e">
        <f t="shared" ca="1" si="7"/>
        <v>#VALUE!</v>
      </c>
      <c r="W10" s="426" t="e">
        <f t="shared" ca="1" si="8"/>
        <v>#N/A</v>
      </c>
      <c r="X10" s="426" t="e">
        <f t="shared" ca="1" si="9"/>
        <v>#N/A</v>
      </c>
      <c r="Y10" s="426" t="e">
        <f t="shared" ca="1" si="10"/>
        <v>#N/A</v>
      </c>
      <c r="Z10" s="426" t="e">
        <f t="shared" ca="1" si="11"/>
        <v>#N/A</v>
      </c>
      <c r="AA10" s="426" t="e">
        <f t="shared" ca="1" si="12"/>
        <v>#N/A</v>
      </c>
      <c r="AB10" s="426" t="e">
        <f t="shared" ca="1" si="13"/>
        <v>#N/A</v>
      </c>
      <c r="AC10" s="369" t="e">
        <f t="shared" ca="1" si="14"/>
        <v>#N/A</v>
      </c>
      <c r="AD10" s="426" t="e">
        <f ca="1">IF(INDEX(RH!$B$3:$W$252,MATCH(AD$3&amp;" "&amp;AD$4,RH!$A$3:$A$252,0),MATCH($D10,RH!$B$2:$W$2,0))&gt;0,INDEX(RH!$B$3:$W$252,MATCH(AD$3&amp;" "&amp;AD$4,RH!$A$3:$A$252,0),MATCH($D10,RH!$B$2:$W$2,0)),"")</f>
        <v>#VALUE!</v>
      </c>
      <c r="AE10" s="426" t="e">
        <f ca="1">IF(INDEX(RH!$B$3:$W$252,MATCH(AE$3&amp;" "&amp;AE$4,RH!$A$3:$A$252,0),MATCH($D10,RH!$B$2:$W$2,0))&gt;0,INDEX(RH!$B$3:$W$252,MATCH(AE$3&amp;" "&amp;AE$4,RH!$A$3:$A$252,0),MATCH($D10,RH!$B$2:$W$2,0)),"")</f>
        <v>#N/A</v>
      </c>
      <c r="AF10" s="426" t="e">
        <f ca="1">IF(INDEX(RH!$B$3:$W$252,MATCH(AF$3&amp;" "&amp;AF$4,RH!$A$3:$A$252,0),MATCH($D10,RH!$B$2:$W$2,0))&gt;0,INDEX(RH!$B$3:$W$252,MATCH(AF$3&amp;" "&amp;AF$4,RH!$A$3:$A$252,0),MATCH($D10,RH!$B$2:$W$2,0)),"")</f>
        <v>#N/A</v>
      </c>
      <c r="AG10" s="426" t="e">
        <f ca="1">IF(INDEX(RH!$B$3:$W$252,MATCH(AG$3&amp;" "&amp;AG$4,RH!$A$3:$A$252,0),MATCH($D10,RH!$B$2:$W$2,0))&gt;0,INDEX(RH!$B$3:$W$252,MATCH(AG$3&amp;" "&amp;AG$4,RH!$A$3:$A$252,0),MATCH($D10,RH!$B$2:$W$2,0)),"")</f>
        <v>#N/A</v>
      </c>
      <c r="AH10" s="426" t="e">
        <f ca="1">IF(INDEX(RH!$B$3:$W$252,MATCH(AH$3&amp;" "&amp;AH$4,RH!$A$3:$A$252,0),MATCH($D10,RH!$B$2:$W$2,0))&gt;0,INDEX(RH!$B$3:$W$252,MATCH(AH$3&amp;" "&amp;AH$4,RH!$A$3:$A$252,0),MATCH($D10,RH!$B$2:$W$2,0)),"")</f>
        <v>#N/A</v>
      </c>
      <c r="AI10" s="426" t="e">
        <f ca="1">IF(INDEX(RH!$B$3:$W$252,MATCH(AI$3&amp;" "&amp;AI$4,RH!$A$3:$A$252,0),MATCH($D10,RH!$B$2:$W$2,0))&gt;0,INDEX(RH!$B$3:$W$252,MATCH(AI$3&amp;" "&amp;AI$4,RH!$A$3:$A$252,0),MATCH($D10,RH!$B$2:$W$2,0)),"")</f>
        <v>#N/A</v>
      </c>
      <c r="AJ10" s="426" t="e">
        <f ca="1">IF(INDEX(RH!$B$3:$W$252,MATCH(AJ$3&amp;" "&amp;AJ$4,RH!$A$3:$A$252,0),MATCH($D10,RH!$B$2:$W$2,0))&gt;0,INDEX(RH!$B$3:$W$252,MATCH(AJ$3&amp;" "&amp;AJ$4,RH!$A$3:$A$252,0),MATCH($D10,RH!$B$2:$W$2,0)),"")</f>
        <v>#N/A</v>
      </c>
      <c r="AK10" s="369" t="e">
        <f ca="1">IF(INDEX(RH!$B$3:$W$252,MATCH(AK$3&amp;" "&amp;AK$4,RH!$A$3:$A$252,0),MATCH($D10,RH!$B$2:$W$2,0))&gt;0,INDEX(RH!$B$3:$W$252,MATCH(AK$3&amp;" "&amp;AK$4,RH!$A$3:$A$252,0),MATCH($D10,RH!$B$2:$W$2,0)),"")</f>
        <v>#N/A</v>
      </c>
      <c r="AL10" s="390" t="str">
        <f t="shared" ca="1" si="15"/>
        <v/>
      </c>
      <c r="AM10" s="390" t="str">
        <f t="shared" ca="1" si="16"/>
        <v/>
      </c>
      <c r="AN10" s="368" t="e">
        <f ca="1">IF(INDEX(P_SL!$B$3:$W$252,MATCH(AN$3&amp;" "&amp;AN$4,P_SL!$A$3:$A$252,0),MATCH($D10,P_SL!$B$2:$W$2,0))&gt;0,INDEX(P_SL!$B$3:$W$252,MATCH(AN$3&amp;" "&amp;AN$4,P_SL!$A$3:$A$252,0),MATCH($D10,P_SL!$B$2:$W$2,0)),"")</f>
        <v>#VALUE!</v>
      </c>
      <c r="AO10" s="426" t="e">
        <f ca="1">IF(INDEX(P_SL!$B$3:$W$252,MATCH(AO$3&amp;" "&amp;AO$4,P_SL!$A$3:$A$252,0),MATCH($D10,P_SL!$B$2:$W$2,0))&gt;0,INDEX(P_SL!$B$3:$W$252,MATCH(AO$3&amp;" "&amp;AO$4,P_SL!$A$3:$A$252,0),MATCH($D10,P_SL!$B$2:$W$2,0)),"")</f>
        <v>#N/A</v>
      </c>
      <c r="AP10" s="426" t="e">
        <f ca="1">IF(INDEX(P_SL!$B$3:$W$252,MATCH(AP$3&amp;" "&amp;AP$4,P_SL!$A$3:$A$252,0),MATCH($D10,P_SL!$B$2:$W$2,0))&gt;0,INDEX(P_SL!$B$3:$W$252,MATCH(AP$3&amp;" "&amp;AP$4,P_SL!$A$3:$A$252,0),MATCH($D10,P_SL!$B$2:$W$2,0)),"")</f>
        <v>#N/A</v>
      </c>
      <c r="AQ10" s="426" t="e">
        <f ca="1">IF(INDEX(P_SL!$B$3:$W$252,MATCH(AQ$3&amp;" "&amp;AQ$4,P_SL!$A$3:$A$252,0),MATCH($D10,P_SL!$B$2:$W$2,0))&gt;0,INDEX(P_SL!$B$3:$W$252,MATCH(AQ$3&amp;" "&amp;AQ$4,P_SL!$A$3:$A$252,0),MATCH($D10,P_SL!$B$2:$W$2,0)),"")</f>
        <v>#N/A</v>
      </c>
      <c r="AR10" s="426" t="e">
        <f ca="1">IF(INDEX(P_SL!$B$3:$W$252,MATCH(AR$3&amp;" "&amp;AR$4,P_SL!$A$3:$A$252,0),MATCH($D10,P_SL!$B$2:$W$2,0))&gt;0,INDEX(P_SL!$B$3:$W$252,MATCH(AR$3&amp;" "&amp;AR$4,P_SL!$A$3:$A$252,0),MATCH($D10,P_SL!$B$2:$W$2,0)),"")</f>
        <v>#N/A</v>
      </c>
      <c r="AS10" s="426" t="e">
        <f ca="1">IF(INDEX(P_SL!$B$3:$W$252,MATCH(AS$3&amp;" "&amp;AS$4,P_SL!$A$3:$A$252,0),MATCH($D10,P_SL!$B$2:$W$2,0))&gt;0,INDEX(P_SL!$B$3:$W$252,MATCH(AS$3&amp;" "&amp;AS$4,P_SL!$A$3:$A$252,0),MATCH($D10,P_SL!$B$2:$W$2,0)),"")</f>
        <v>#N/A</v>
      </c>
      <c r="AT10" s="426" t="e">
        <f ca="1">IF(INDEX(P_SL!$B$3:$W$252,MATCH(AT$3&amp;" "&amp;AT$4,P_SL!$A$3:$A$252,0),MATCH($D10,P_SL!$B$2:$W$2,0))&gt;0,INDEX(P_SL!$B$3:$W$252,MATCH(AT$3&amp;" "&amp;AT$4,P_SL!$A$3:$A$252,0),MATCH($D10,P_SL!$B$2:$W$2,0)),"")</f>
        <v>#N/A</v>
      </c>
      <c r="AU10" s="369" t="e">
        <f ca="1">IF(INDEX(P_SL!$B$3:$W$252,MATCH(AU$3&amp;" "&amp;AU$4,P_SL!$A$3:$A$252,0),MATCH($D10,P_SL!$B$2:$W$2,0))&gt;0,INDEX(P_SL!$B$3:$W$252,MATCH(AU$3&amp;" "&amp;AU$4,P_SL!$A$3:$A$252,0),MATCH($D10,P_SL!$B$2:$W$2,0)),"")</f>
        <v>#N/A</v>
      </c>
      <c r="AV10" s="389" t="e">
        <f t="shared" ca="1" si="17"/>
        <v>#VALUE!</v>
      </c>
      <c r="AW10" s="389" t="e">
        <f t="shared" ca="1" si="17"/>
        <v>#N/A</v>
      </c>
      <c r="AX10" s="389" t="e">
        <f t="shared" ca="1" si="17"/>
        <v>#N/A</v>
      </c>
      <c r="AY10" s="389" t="e">
        <f t="shared" ca="1" si="17"/>
        <v>#N/A</v>
      </c>
      <c r="AZ10" s="389" t="e">
        <f t="shared" ca="1" si="17"/>
        <v>#N/A</v>
      </c>
      <c r="BA10" s="389" t="e">
        <f t="shared" ca="1" si="17"/>
        <v>#N/A</v>
      </c>
      <c r="BB10" s="389" t="e">
        <f t="shared" ca="1" si="17"/>
        <v>#N/A</v>
      </c>
      <c r="BC10" s="389" t="e">
        <f t="shared" ca="1" si="17"/>
        <v>#N/A</v>
      </c>
      <c r="BD10" s="389" t="str">
        <f t="shared" ca="1" si="18"/>
        <v/>
      </c>
      <c r="BE10" s="370" t="e">
        <f t="shared" ca="1" si="19"/>
        <v>#VALUE!</v>
      </c>
      <c r="BF10" s="371" t="e">
        <f t="shared" ca="1" si="20"/>
        <v>#VALUE!</v>
      </c>
      <c r="BG10" s="372" t="str">
        <f t="shared" ca="1" si="21"/>
        <v/>
      </c>
      <c r="BH10" s="371" t="str">
        <f t="shared" ca="1" si="22"/>
        <v/>
      </c>
      <c r="BI10" s="368" t="e">
        <f ca="1">IF(INDEX(Ccover!$B$3:$W$252,MATCH(BI$3&amp;" "&amp;BI$4,Ccover!$A$3:$A$252,0),MATCH($D10,Ccover!$B$2:$W$2,0))&gt;0,INDEX(Ccover!$B$3:$W$252,MATCH(BI$3&amp;" "&amp;BI$4,Ccover!$A$3:$A$252,0),MATCH($D10,Ccover!$B$2:$W$2,0)),"")</f>
        <v>#VALUE!</v>
      </c>
      <c r="BJ10" s="426" t="e">
        <f ca="1">IF(INDEX(Ccover!$B$3:$W$252,MATCH(BJ$3&amp;" "&amp;BJ$4,Ccover!$A$3:$A$252,0),MATCH($D10,Ccover!$B$2:$W$2,0))&gt;0,INDEX(Ccover!$B$3:$W$252,MATCH(BJ$3&amp;" "&amp;BJ$4,Ccover!$A$3:$A$252,0),MATCH($D10,Ccover!$B$2:$W$2,0)),"")</f>
        <v>#N/A</v>
      </c>
      <c r="BK10" s="426" t="e">
        <f ca="1">IF(INDEX(Ccover!$B$3:$W$252,MATCH(BK$3&amp;" "&amp;BK$4,Ccover!$A$3:$A$252,0),MATCH($D10,Ccover!$B$2:$W$2,0))&gt;0,INDEX(Ccover!$B$3:$W$252,MATCH(BK$3&amp;" "&amp;BK$4,Ccover!$A$3:$A$252,0),MATCH($D10,Ccover!$B$2:$W$2,0)),"")</f>
        <v>#N/A</v>
      </c>
      <c r="BL10" s="426" t="e">
        <f ca="1">IF(INDEX(Ccover!$B$3:$W$252,MATCH(BL$3&amp;" "&amp;BL$4,Ccover!$A$3:$A$252,0),MATCH($D10,Ccover!$B$2:$W$2,0))&gt;0,INDEX(Ccover!$B$3:$W$252,MATCH(BL$3&amp;" "&amp;BL$4,Ccover!$A$3:$A$252,0),MATCH($D10,Ccover!$B$2:$W$2,0)),"")</f>
        <v>#N/A</v>
      </c>
      <c r="BM10" s="426" t="e">
        <f ca="1">IF(INDEX(Ccover!$B$3:$W$252,MATCH(BM$3&amp;" "&amp;BM$4,Ccover!$A$3:$A$252,0),MATCH($D10,Ccover!$B$2:$W$2,0))&gt;0,INDEX(Ccover!$B$3:$W$252,MATCH(BM$3&amp;" "&amp;BM$4,Ccover!$A$3:$A$252,0),MATCH($D10,Ccover!$B$2:$W$2,0)),"")</f>
        <v>#N/A</v>
      </c>
      <c r="BN10" s="426" t="e">
        <f ca="1">IF(INDEX(Ccover!$B$3:$W$252,MATCH(BN$3&amp;" "&amp;BN$4,Ccover!$A$3:$A$252,0),MATCH($D10,Ccover!$B$2:$W$2,0))&gt;0,INDEX(Ccover!$B$3:$W$252,MATCH(BN$3&amp;" "&amp;BN$4,Ccover!$A$3:$A$252,0),MATCH($D10,Ccover!$B$2:$W$2,0)),"")</f>
        <v>#N/A</v>
      </c>
      <c r="BO10" s="426" t="e">
        <f ca="1">IF(INDEX(Ccover!$B$3:$W$252,MATCH(BO$3&amp;" "&amp;BO$4,Ccover!$A$3:$A$252,0),MATCH($D10,Ccover!$B$2:$W$2,0))&gt;0,INDEX(Ccover!$B$3:$W$252,MATCH(BO$3&amp;" "&amp;BO$4,Ccover!$A$3:$A$252,0),MATCH($D10,Ccover!$B$2:$W$2,0)),"")</f>
        <v>#N/A</v>
      </c>
      <c r="BP10" s="369" t="e">
        <f ca="1">IF(INDEX(Ccover!$B$3:$W$252,MATCH(BP$3&amp;" "&amp;BP$4,Ccover!$A$3:$A$252,0),MATCH($D10,Ccover!$B$2:$W$2,0))&gt;0,INDEX(Ccover!$B$3:$W$252,MATCH(BP$3&amp;" "&amp;BP$4,Ccover!$A$3:$A$252,0),MATCH($D10,Ccover!$B$2:$W$2,0)),"")</f>
        <v>#N/A</v>
      </c>
    </row>
    <row r="11" spans="1:68" ht="12.75" customHeight="1">
      <c r="A11" s="467"/>
      <c r="B11" s="461"/>
      <c r="C11" s="25" t="s">
        <v>129</v>
      </c>
      <c r="D11" s="219" t="s">
        <v>130</v>
      </c>
      <c r="E11" s="368" t="e">
        <f ca="1">IF(INDEX(Airtemp!$B$3:$W$252,MATCH(E$3&amp;" "&amp;E$4,Airtemp!$A$3:$A$252,0),MATCH($D11,Airtemp!$B$2:$W$2,0))&gt;0,INDEX(Airtemp!$B$3:$W$252,MATCH(E$3&amp;" "&amp;E$4,Airtemp!$A$3:$A$252,0),MATCH($D11,Airtemp!$B$2:$W$2,0)),"")</f>
        <v>#VALUE!</v>
      </c>
      <c r="F11" s="426" t="e">
        <f ca="1">IF(INDEX(Airtemp!$B$3:$W$252,MATCH(F$3&amp;" "&amp;F$4,Airtemp!$A$3:$A$252,0),MATCH($D11,Airtemp!$B$2:$W$2,0))&gt;0,INDEX(Airtemp!$B$3:$W$252,MATCH(F$3&amp;" "&amp;F$4,Airtemp!$A$3:$A$252,0),MATCH($D11,Airtemp!$B$2:$W$2,0)),"")</f>
        <v>#N/A</v>
      </c>
      <c r="G11" s="426" t="e">
        <f ca="1">IF(INDEX(Airtemp!$B$3:$W$252,MATCH(G$3&amp;" "&amp;G$4,Airtemp!$A$3:$A$252,0),MATCH($D11,Airtemp!$B$2:$W$2,0))&gt;0,INDEX(Airtemp!$B$3:$W$252,MATCH(G$3&amp;" "&amp;G$4,Airtemp!$A$3:$A$252,0),MATCH($D11,Airtemp!$B$2:$W$2,0)),"")</f>
        <v>#N/A</v>
      </c>
      <c r="H11" s="426" t="e">
        <f ca="1">IF(INDEX(Airtemp!$B$3:$W$252,MATCH(H$3&amp;" "&amp;H$4,Airtemp!$A$3:$A$252,0),MATCH($D11,Airtemp!$B$2:$W$2,0))&gt;0,INDEX(Airtemp!$B$3:$W$252,MATCH(H$3&amp;" "&amp;H$4,Airtemp!$A$3:$A$252,0),MATCH($D11,Airtemp!$B$2:$W$2,0)),"")</f>
        <v>#N/A</v>
      </c>
      <c r="I11" s="426" t="e">
        <f ca="1">IF(INDEX(Airtemp!$B$3:$W$252,MATCH(I$3&amp;" "&amp;I$4,Airtemp!$A$3:$A$252,0),MATCH($D11,Airtemp!$B$2:$W$2,0))&gt;0,INDEX(Airtemp!$B$3:$W$252,MATCH(I$3&amp;" "&amp;I$4,Airtemp!$A$3:$A$252,0),MATCH($D11,Airtemp!$B$2:$W$2,0)),"")</f>
        <v>#N/A</v>
      </c>
      <c r="J11" s="426" t="e">
        <f ca="1">IF(INDEX(Airtemp!$B$3:$W$252,MATCH(J$3&amp;" "&amp;J$4,Airtemp!$A$3:$A$252,0),MATCH($D11,Airtemp!$B$2:$W$2,0))&gt;0,INDEX(Airtemp!$B$3:$W$252,MATCH(J$3&amp;" "&amp;J$4,Airtemp!$A$3:$A$252,0),MATCH($D11,Airtemp!$B$2:$W$2,0)),"")</f>
        <v>#N/A</v>
      </c>
      <c r="K11" s="426" t="e">
        <f ca="1">IF(INDEX(Airtemp!$B$3:$W$252,MATCH(K$3&amp;" "&amp;K$4,Airtemp!$A$3:$A$252,0),MATCH($D11,Airtemp!$B$2:$W$2,0))&gt;0,INDEX(Airtemp!$B$3:$W$252,MATCH(K$3&amp;" "&amp;K$4,Airtemp!$A$3:$A$252,0),MATCH($D11,Airtemp!$B$2:$W$2,0)),"")</f>
        <v>#N/A</v>
      </c>
      <c r="L11" s="426" t="e">
        <f ca="1">IF(INDEX(Airtemp!$B$3:$W$252,MATCH(L$3&amp;" "&amp;L$4,Airtemp!$A$3:$A$252,0),MATCH($D11,Airtemp!$B$2:$W$2,0))&gt;0,INDEX(Airtemp!$B$3:$W$252,MATCH(L$3&amp;" "&amp;L$4,Airtemp!$A$3:$A$252,0),MATCH($D11,Airtemp!$B$2:$W$2,0)),"")</f>
        <v>#N/A</v>
      </c>
      <c r="M11" s="403" t="str">
        <f t="shared" ca="1" si="5"/>
        <v/>
      </c>
      <c r="N11" s="399" t="str">
        <f t="shared" ca="1" si="6"/>
        <v/>
      </c>
      <c r="O11" s="426" t="e">
        <f ca="1">IF(INDEX(Tmax!$B$3:$W$252,MATCH(O$3,Tmax!$A$3:$A$252,0),MATCH($D11,Tmax!$B$2:$W$2,0))&gt;0,INDEX(Tmax!$B$3:$W$252,MATCH(O$3,Tmax!$A$3:$A$252,0),MATCH($D11,Tmax!$B$2:$W$2,0)),"")</f>
        <v>#N/A</v>
      </c>
      <c r="P11" s="368" t="str">
        <f ca="1"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>x</v>
      </c>
      <c r="Q11" s="426" t="str">
        <f ca="1"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>x</v>
      </c>
      <c r="R11" s="426" t="str">
        <f ca="1"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>x</v>
      </c>
      <c r="S11" s="438" t="str">
        <f ca="1"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>x</v>
      </c>
      <c r="T11" s="399" t="e">
        <f ca="1">IF(INDEX(Precip24!$B$3:$W$252,MATCH(T$3,Precip24!$A$3:$A$252,0),MATCH($D11,Precip24!$B$2:$W$2,0))&gt;0,INDEX(Precip24!$B$3:$W$252,MATCH(T$3,Precip24!$A$3:$A$252,0),MATCH($D11,Precip24!$B$2:$W$2,0)),"")</f>
        <v>#N/A</v>
      </c>
      <c r="U11" s="389" t="s">
        <v>119</v>
      </c>
      <c r="V11" s="368" t="e">
        <f t="shared" ca="1" si="7"/>
        <v>#VALUE!</v>
      </c>
      <c r="W11" s="426" t="e">
        <f t="shared" ca="1" si="8"/>
        <v>#N/A</v>
      </c>
      <c r="X11" s="426" t="e">
        <f t="shared" ca="1" si="9"/>
        <v>#N/A</v>
      </c>
      <c r="Y11" s="426" t="e">
        <f t="shared" ca="1" si="10"/>
        <v>#N/A</v>
      </c>
      <c r="Z11" s="426" t="e">
        <f t="shared" ca="1" si="11"/>
        <v>#N/A</v>
      </c>
      <c r="AA11" s="426" t="e">
        <f t="shared" ca="1" si="12"/>
        <v>#N/A</v>
      </c>
      <c r="AB11" s="426" t="e">
        <f t="shared" ca="1" si="13"/>
        <v>#N/A</v>
      </c>
      <c r="AC11" s="369" t="e">
        <f t="shared" ca="1" si="14"/>
        <v>#N/A</v>
      </c>
      <c r="AD11" s="426" t="e">
        <f ca="1">IF(INDEX(RH!$B$3:$W$252,MATCH(AD$3&amp;" "&amp;AD$4,RH!$A$3:$A$252,0),MATCH($D11,RH!$B$2:$W$2,0))&gt;0,INDEX(RH!$B$3:$W$252,MATCH(AD$3&amp;" "&amp;AD$4,RH!$A$3:$A$252,0),MATCH($D11,RH!$B$2:$W$2,0)),"")</f>
        <v>#VALUE!</v>
      </c>
      <c r="AE11" s="426" t="e">
        <f ca="1">IF(INDEX(RH!$B$3:$W$252,MATCH(AE$3&amp;" "&amp;AE$4,RH!$A$3:$A$252,0),MATCH($D11,RH!$B$2:$W$2,0))&gt;0,INDEX(RH!$B$3:$W$252,MATCH(AE$3&amp;" "&amp;AE$4,RH!$A$3:$A$252,0),MATCH($D11,RH!$B$2:$W$2,0)),"")</f>
        <v>#N/A</v>
      </c>
      <c r="AF11" s="426" t="e">
        <f ca="1">IF(INDEX(RH!$B$3:$W$252,MATCH(AF$3&amp;" "&amp;AF$4,RH!$A$3:$A$252,0),MATCH($D11,RH!$B$2:$W$2,0))&gt;0,INDEX(RH!$B$3:$W$252,MATCH(AF$3&amp;" "&amp;AF$4,RH!$A$3:$A$252,0),MATCH($D11,RH!$B$2:$W$2,0)),"")</f>
        <v>#N/A</v>
      </c>
      <c r="AG11" s="426" t="e">
        <f ca="1">IF(INDEX(RH!$B$3:$W$252,MATCH(AG$3&amp;" "&amp;AG$4,RH!$A$3:$A$252,0),MATCH($D11,RH!$B$2:$W$2,0))&gt;0,INDEX(RH!$B$3:$W$252,MATCH(AG$3&amp;" "&amp;AG$4,RH!$A$3:$A$252,0),MATCH($D11,RH!$B$2:$W$2,0)),"")</f>
        <v>#N/A</v>
      </c>
      <c r="AH11" s="426" t="e">
        <f ca="1">IF(INDEX(RH!$B$3:$W$252,MATCH(AH$3&amp;" "&amp;AH$4,RH!$A$3:$A$252,0),MATCH($D11,RH!$B$2:$W$2,0))&gt;0,INDEX(RH!$B$3:$W$252,MATCH(AH$3&amp;" "&amp;AH$4,RH!$A$3:$A$252,0),MATCH($D11,RH!$B$2:$W$2,0)),"")</f>
        <v>#N/A</v>
      </c>
      <c r="AI11" s="426" t="e">
        <f ca="1">IF(INDEX(RH!$B$3:$W$252,MATCH(AI$3&amp;" "&amp;AI$4,RH!$A$3:$A$252,0),MATCH($D11,RH!$B$2:$W$2,0))&gt;0,INDEX(RH!$B$3:$W$252,MATCH(AI$3&amp;" "&amp;AI$4,RH!$A$3:$A$252,0),MATCH($D11,RH!$B$2:$W$2,0)),"")</f>
        <v>#N/A</v>
      </c>
      <c r="AJ11" s="426" t="e">
        <f ca="1">IF(INDEX(RH!$B$3:$W$252,MATCH(AJ$3&amp;" "&amp;AJ$4,RH!$A$3:$A$252,0),MATCH($D11,RH!$B$2:$W$2,0))&gt;0,INDEX(RH!$B$3:$W$252,MATCH(AJ$3&amp;" "&amp;AJ$4,RH!$A$3:$A$252,0),MATCH($D11,RH!$B$2:$W$2,0)),"")</f>
        <v>#N/A</v>
      </c>
      <c r="AK11" s="369" t="e">
        <f ca="1">IF(INDEX(RH!$B$3:$W$252,MATCH(AK$3&amp;" "&amp;AK$4,RH!$A$3:$A$252,0),MATCH($D11,RH!$B$2:$W$2,0))&gt;0,INDEX(RH!$B$3:$W$252,MATCH(AK$3&amp;" "&amp;AK$4,RH!$A$3:$A$252,0),MATCH($D11,RH!$B$2:$W$2,0)),"")</f>
        <v>#N/A</v>
      </c>
      <c r="AL11" s="390" t="str">
        <f t="shared" ca="1" si="15"/>
        <v/>
      </c>
      <c r="AM11" s="390" t="str">
        <f t="shared" ca="1" si="16"/>
        <v/>
      </c>
      <c r="AN11" s="368" t="e">
        <f ca="1">IF(INDEX(P_SL!$B$3:$W$252,MATCH(AN$3&amp;" "&amp;AN$4,P_SL!$A$3:$A$252,0),MATCH($D11,P_SL!$B$2:$W$2,0))&gt;0,INDEX(P_SL!$B$3:$W$252,MATCH(AN$3&amp;" "&amp;AN$4,P_SL!$A$3:$A$252,0),MATCH($D11,P_SL!$B$2:$W$2,0)),"")</f>
        <v>#VALUE!</v>
      </c>
      <c r="AO11" s="426" t="e">
        <f ca="1">IF(INDEX(P_SL!$B$3:$W$252,MATCH(AO$3&amp;" "&amp;AO$4,P_SL!$A$3:$A$252,0),MATCH($D11,P_SL!$B$2:$W$2,0))&gt;0,INDEX(P_SL!$B$3:$W$252,MATCH(AO$3&amp;" "&amp;AO$4,P_SL!$A$3:$A$252,0),MATCH($D11,P_SL!$B$2:$W$2,0)),"")</f>
        <v>#N/A</v>
      </c>
      <c r="AP11" s="426" t="e">
        <f ca="1">IF(INDEX(P_SL!$B$3:$W$252,MATCH(AP$3&amp;" "&amp;AP$4,P_SL!$A$3:$A$252,0),MATCH($D11,P_SL!$B$2:$W$2,0))&gt;0,INDEX(P_SL!$B$3:$W$252,MATCH(AP$3&amp;" "&amp;AP$4,P_SL!$A$3:$A$252,0),MATCH($D11,P_SL!$B$2:$W$2,0)),"")</f>
        <v>#N/A</v>
      </c>
      <c r="AQ11" s="426" t="e">
        <f ca="1">IF(INDEX(P_SL!$B$3:$W$252,MATCH(AQ$3&amp;" "&amp;AQ$4,P_SL!$A$3:$A$252,0),MATCH($D11,P_SL!$B$2:$W$2,0))&gt;0,INDEX(P_SL!$B$3:$W$252,MATCH(AQ$3&amp;" "&amp;AQ$4,P_SL!$A$3:$A$252,0),MATCH($D11,P_SL!$B$2:$W$2,0)),"")</f>
        <v>#N/A</v>
      </c>
      <c r="AR11" s="426" t="e">
        <f ca="1">IF(INDEX(P_SL!$B$3:$W$252,MATCH(AR$3&amp;" "&amp;AR$4,P_SL!$A$3:$A$252,0),MATCH($D11,P_SL!$B$2:$W$2,0))&gt;0,INDEX(P_SL!$B$3:$W$252,MATCH(AR$3&amp;" "&amp;AR$4,P_SL!$A$3:$A$252,0),MATCH($D11,P_SL!$B$2:$W$2,0)),"")</f>
        <v>#N/A</v>
      </c>
      <c r="AS11" s="426" t="e">
        <f ca="1">IF(INDEX(P_SL!$B$3:$W$252,MATCH(AS$3&amp;" "&amp;AS$4,P_SL!$A$3:$A$252,0),MATCH($D11,P_SL!$B$2:$W$2,0))&gt;0,INDEX(P_SL!$B$3:$W$252,MATCH(AS$3&amp;" "&amp;AS$4,P_SL!$A$3:$A$252,0),MATCH($D11,P_SL!$B$2:$W$2,0)),"")</f>
        <v>#N/A</v>
      </c>
      <c r="AT11" s="426" t="e">
        <f ca="1">IF(INDEX(P_SL!$B$3:$W$252,MATCH(AT$3&amp;" "&amp;AT$4,P_SL!$A$3:$A$252,0),MATCH($D11,P_SL!$B$2:$W$2,0))&gt;0,INDEX(P_SL!$B$3:$W$252,MATCH(AT$3&amp;" "&amp;AT$4,P_SL!$A$3:$A$252,0),MATCH($D11,P_SL!$B$2:$W$2,0)),"")</f>
        <v>#N/A</v>
      </c>
      <c r="AU11" s="369" t="e">
        <f ca="1">IF(INDEX(P_SL!$B$3:$W$252,MATCH(AU$3&amp;" "&amp;AU$4,P_SL!$A$3:$A$252,0),MATCH($D11,P_SL!$B$2:$W$2,0))&gt;0,INDEX(P_SL!$B$3:$W$252,MATCH(AU$3&amp;" "&amp;AU$4,P_SL!$A$3:$A$252,0),MATCH($D11,P_SL!$B$2:$W$2,0)),"")</f>
        <v>#N/A</v>
      </c>
      <c r="AV11" s="389" t="e">
        <f t="shared" ca="1" si="17"/>
        <v>#VALUE!</v>
      </c>
      <c r="AW11" s="389" t="e">
        <f t="shared" ca="1" si="17"/>
        <v>#N/A</v>
      </c>
      <c r="AX11" s="389" t="e">
        <f t="shared" ca="1" si="17"/>
        <v>#N/A</v>
      </c>
      <c r="AY11" s="389" t="e">
        <f t="shared" ca="1" si="17"/>
        <v>#N/A</v>
      </c>
      <c r="AZ11" s="389" t="e">
        <f t="shared" ca="1" si="17"/>
        <v>#N/A</v>
      </c>
      <c r="BA11" s="389" t="e">
        <f t="shared" ca="1" si="17"/>
        <v>#N/A</v>
      </c>
      <c r="BB11" s="389" t="e">
        <f t="shared" ca="1" si="17"/>
        <v>#N/A</v>
      </c>
      <c r="BC11" s="389" t="e">
        <f t="shared" ca="1" si="17"/>
        <v>#N/A</v>
      </c>
      <c r="BD11" s="389" t="str">
        <f t="shared" ca="1" si="18"/>
        <v/>
      </c>
      <c r="BE11" s="370" t="e">
        <f t="shared" ca="1" si="19"/>
        <v>#VALUE!</v>
      </c>
      <c r="BF11" s="371" t="e">
        <f t="shared" ca="1" si="20"/>
        <v>#VALUE!</v>
      </c>
      <c r="BG11" s="372" t="str">
        <f t="shared" ca="1" si="21"/>
        <v/>
      </c>
      <c r="BH11" s="371" t="str">
        <f t="shared" ca="1" si="22"/>
        <v/>
      </c>
      <c r="BI11" s="368" t="e">
        <f ca="1">IF(INDEX(Ccover!$B$3:$W$252,MATCH(BI$3&amp;" "&amp;BI$4,Ccover!$A$3:$A$252,0),MATCH($D11,Ccover!$B$2:$W$2,0))&gt;0,INDEX(Ccover!$B$3:$W$252,MATCH(BI$3&amp;" "&amp;BI$4,Ccover!$A$3:$A$252,0),MATCH($D11,Ccover!$B$2:$W$2,0)),"")</f>
        <v>#VALUE!</v>
      </c>
      <c r="BJ11" s="426" t="e">
        <f ca="1">IF(INDEX(Ccover!$B$3:$W$252,MATCH(BJ$3&amp;" "&amp;BJ$4,Ccover!$A$3:$A$252,0),MATCH($D11,Ccover!$B$2:$W$2,0))&gt;0,INDEX(Ccover!$B$3:$W$252,MATCH(BJ$3&amp;" "&amp;BJ$4,Ccover!$A$3:$A$252,0),MATCH($D11,Ccover!$B$2:$W$2,0)),"")</f>
        <v>#N/A</v>
      </c>
      <c r="BK11" s="426" t="e">
        <f ca="1">IF(INDEX(Ccover!$B$3:$W$252,MATCH(BK$3&amp;" "&amp;BK$4,Ccover!$A$3:$A$252,0),MATCH($D11,Ccover!$B$2:$W$2,0))&gt;0,INDEX(Ccover!$B$3:$W$252,MATCH(BK$3&amp;" "&amp;BK$4,Ccover!$A$3:$A$252,0),MATCH($D11,Ccover!$B$2:$W$2,0)),"")</f>
        <v>#N/A</v>
      </c>
      <c r="BL11" s="426" t="e">
        <f ca="1">IF(INDEX(Ccover!$B$3:$W$252,MATCH(BL$3&amp;" "&amp;BL$4,Ccover!$A$3:$A$252,0),MATCH($D11,Ccover!$B$2:$W$2,0))&gt;0,INDEX(Ccover!$B$3:$W$252,MATCH(BL$3&amp;" "&amp;BL$4,Ccover!$A$3:$A$252,0),MATCH($D11,Ccover!$B$2:$W$2,0)),"")</f>
        <v>#N/A</v>
      </c>
      <c r="BM11" s="426" t="e">
        <f ca="1">IF(INDEX(Ccover!$B$3:$W$252,MATCH(BM$3&amp;" "&amp;BM$4,Ccover!$A$3:$A$252,0),MATCH($D11,Ccover!$B$2:$W$2,0))&gt;0,INDEX(Ccover!$B$3:$W$252,MATCH(BM$3&amp;" "&amp;BM$4,Ccover!$A$3:$A$252,0),MATCH($D11,Ccover!$B$2:$W$2,0)),"")</f>
        <v>#N/A</v>
      </c>
      <c r="BN11" s="426" t="e">
        <f ca="1">IF(INDEX(Ccover!$B$3:$W$252,MATCH(BN$3&amp;" "&amp;BN$4,Ccover!$A$3:$A$252,0),MATCH($D11,Ccover!$B$2:$W$2,0))&gt;0,INDEX(Ccover!$B$3:$W$252,MATCH(BN$3&amp;" "&amp;BN$4,Ccover!$A$3:$A$252,0),MATCH($D11,Ccover!$B$2:$W$2,0)),"")</f>
        <v>#N/A</v>
      </c>
      <c r="BO11" s="426" t="e">
        <f ca="1">IF(INDEX(Ccover!$B$3:$W$252,MATCH(BO$3&amp;" "&amp;BO$4,Ccover!$A$3:$A$252,0),MATCH($D11,Ccover!$B$2:$W$2,0))&gt;0,INDEX(Ccover!$B$3:$W$252,MATCH(BO$3&amp;" "&amp;BO$4,Ccover!$A$3:$A$252,0),MATCH($D11,Ccover!$B$2:$W$2,0)),"")</f>
        <v>#N/A</v>
      </c>
      <c r="BP11" s="369" t="e">
        <f ca="1">IF(INDEX(Ccover!$B$3:$W$252,MATCH(BP$3&amp;" "&amp;BP$4,Ccover!$A$3:$A$252,0),MATCH($D11,Ccover!$B$2:$W$2,0))&gt;0,INDEX(Ccover!$B$3:$W$252,MATCH(BP$3&amp;" "&amp;BP$4,Ccover!$A$3:$A$252,0),MATCH($D11,Ccover!$B$2:$W$2,0)),"")</f>
        <v>#N/A</v>
      </c>
    </row>
    <row r="12" spans="1:68" ht="12.75" customHeight="1">
      <c r="A12" s="467"/>
      <c r="B12" s="433"/>
      <c r="C12" s="25" t="s">
        <v>131</v>
      </c>
      <c r="D12" s="219" t="s">
        <v>132</v>
      </c>
      <c r="E12" s="373" t="e">
        <f ca="1">IF(INDEX(Airtemp!$B$3:$W$252,MATCH(E$3&amp;" "&amp;E$4,Airtemp!$A$3:$A$252,0),MATCH($D12,Airtemp!$B$2:$W$2,0))&gt;0,INDEX(Airtemp!$B$3:$W$252,MATCH(E$3&amp;" "&amp;E$4,Airtemp!$A$3:$A$252,0),MATCH($D12,Airtemp!$B$2:$W$2,0)),"")</f>
        <v>#VALUE!</v>
      </c>
      <c r="F12" s="374" t="e">
        <f ca="1">IF(INDEX(Airtemp!$B$3:$W$252,MATCH(F$3&amp;" "&amp;F$4,Airtemp!$A$3:$A$252,0),MATCH($D12,Airtemp!$B$2:$W$2,0))&gt;0,INDEX(Airtemp!$B$3:$W$252,MATCH(F$3&amp;" "&amp;F$4,Airtemp!$A$3:$A$252,0),MATCH($D12,Airtemp!$B$2:$W$2,0)),"")</f>
        <v>#N/A</v>
      </c>
      <c r="G12" s="374" t="e">
        <f ca="1">IF(INDEX(Airtemp!$B$3:$W$252,MATCH(G$3&amp;" "&amp;G$4,Airtemp!$A$3:$A$252,0),MATCH($D12,Airtemp!$B$2:$W$2,0))&gt;0,INDEX(Airtemp!$B$3:$W$252,MATCH(G$3&amp;" "&amp;G$4,Airtemp!$A$3:$A$252,0),MATCH($D12,Airtemp!$B$2:$W$2,0)),"")</f>
        <v>#N/A</v>
      </c>
      <c r="H12" s="374" t="e">
        <f ca="1">IF(INDEX(Airtemp!$B$3:$W$252,MATCH(H$3&amp;" "&amp;H$4,Airtemp!$A$3:$A$252,0),MATCH($D12,Airtemp!$B$2:$W$2,0))&gt;0,INDEX(Airtemp!$B$3:$W$252,MATCH(H$3&amp;" "&amp;H$4,Airtemp!$A$3:$A$252,0),MATCH($D12,Airtemp!$B$2:$W$2,0)),"")</f>
        <v>#N/A</v>
      </c>
      <c r="I12" s="374" t="e">
        <f ca="1">IF(INDEX(Airtemp!$B$3:$W$252,MATCH(I$3&amp;" "&amp;I$4,Airtemp!$A$3:$A$252,0),MATCH($D12,Airtemp!$B$2:$W$2,0))&gt;0,INDEX(Airtemp!$B$3:$W$252,MATCH(I$3&amp;" "&amp;I$4,Airtemp!$A$3:$A$252,0),MATCH($D12,Airtemp!$B$2:$W$2,0)),"")</f>
        <v>#N/A</v>
      </c>
      <c r="J12" s="374" t="e">
        <f ca="1">IF(INDEX(Airtemp!$B$3:$W$252,MATCH(J$3&amp;" "&amp;J$4,Airtemp!$A$3:$A$252,0),MATCH($D12,Airtemp!$B$2:$W$2,0))&gt;0,INDEX(Airtemp!$B$3:$W$252,MATCH(J$3&amp;" "&amp;J$4,Airtemp!$A$3:$A$252,0),MATCH($D12,Airtemp!$B$2:$W$2,0)),"")</f>
        <v>#N/A</v>
      </c>
      <c r="K12" s="374" t="e">
        <f ca="1">IF(INDEX(Airtemp!$B$3:$W$252,MATCH(K$3&amp;" "&amp;K$4,Airtemp!$A$3:$A$252,0),MATCH($D12,Airtemp!$B$2:$W$2,0))&gt;0,INDEX(Airtemp!$B$3:$W$252,MATCH(K$3&amp;" "&amp;K$4,Airtemp!$A$3:$A$252,0),MATCH($D12,Airtemp!$B$2:$W$2,0)),"")</f>
        <v>#N/A</v>
      </c>
      <c r="L12" s="374" t="e">
        <f ca="1">IF(INDEX(Airtemp!$B$3:$W$252,MATCH(L$3&amp;" "&amp;L$4,Airtemp!$A$3:$A$252,0),MATCH($D12,Airtemp!$B$2:$W$2,0))&gt;0,INDEX(Airtemp!$B$3:$W$252,MATCH(L$3&amp;" "&amp;L$4,Airtemp!$A$3:$A$252,0),MATCH($D12,Airtemp!$B$2:$W$2,0)),"")</f>
        <v>#N/A</v>
      </c>
      <c r="M12" s="404" t="str">
        <f t="shared" ca="1" si="5"/>
        <v/>
      </c>
      <c r="N12" s="399" t="str">
        <f t="shared" ca="1" si="6"/>
        <v/>
      </c>
      <c r="O12" s="374" t="e">
        <f ca="1">IF(INDEX(Tmax!$B$3:$W$252,MATCH(O$3,Tmax!$A$3:$A$252,0),MATCH($D12,Tmax!$B$2:$W$2,0))&gt;0,INDEX(Tmax!$B$3:$W$252,MATCH(O$3,Tmax!$A$3:$A$252,0),MATCH($D12,Tmax!$B$2:$W$2,0)),"")</f>
        <v>#N/A</v>
      </c>
      <c r="P12" s="368" t="str">
        <f ca="1"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>x</v>
      </c>
      <c r="Q12" s="426" t="str">
        <f ca="1"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>x</v>
      </c>
      <c r="R12" s="426" t="str">
        <f ca="1"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>x</v>
      </c>
      <c r="S12" s="438" t="str">
        <f ca="1"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>x</v>
      </c>
      <c r="T12" s="399" t="e">
        <f ca="1">IF(INDEX(Precip24!$B$3:$W$252,MATCH(T$3,Precip24!$A$3:$A$252,0),MATCH($D12,Precip24!$B$2:$W$2,0))&gt;0,INDEX(Precip24!$B$3:$W$252,MATCH(T$3,Precip24!$A$3:$A$252,0),MATCH($D12,Precip24!$B$2:$W$2,0)),"")</f>
        <v>#N/A</v>
      </c>
      <c r="U12" s="375" t="s">
        <v>119</v>
      </c>
      <c r="V12" s="373" t="e">
        <f t="shared" ca="1" si="7"/>
        <v>#VALUE!</v>
      </c>
      <c r="W12" s="374" t="e">
        <f t="shared" ca="1" si="8"/>
        <v>#N/A</v>
      </c>
      <c r="X12" s="374" t="e">
        <f t="shared" ca="1" si="9"/>
        <v>#N/A</v>
      </c>
      <c r="Y12" s="374" t="e">
        <f t="shared" ca="1" si="10"/>
        <v>#N/A</v>
      </c>
      <c r="Z12" s="374" t="e">
        <f t="shared" ca="1" si="11"/>
        <v>#N/A</v>
      </c>
      <c r="AA12" s="374" t="e">
        <f t="shared" ca="1" si="12"/>
        <v>#N/A</v>
      </c>
      <c r="AB12" s="374" t="e">
        <f t="shared" ca="1" si="13"/>
        <v>#N/A</v>
      </c>
      <c r="AC12" s="376" t="e">
        <f t="shared" ca="1" si="14"/>
        <v>#N/A</v>
      </c>
      <c r="AD12" s="374" t="e">
        <f ca="1">IF(INDEX(RH!$B$3:$W$252,MATCH(AD$3&amp;" "&amp;AD$4,RH!$A$3:$A$252,0),MATCH($D12,RH!$B$2:$W$2,0))&gt;0,INDEX(RH!$B$3:$W$252,MATCH(AD$3&amp;" "&amp;AD$4,RH!$A$3:$A$252,0),MATCH($D12,RH!$B$2:$W$2,0)),"")</f>
        <v>#VALUE!</v>
      </c>
      <c r="AE12" s="374" t="e">
        <f ca="1">IF(INDEX(RH!$B$3:$W$252,MATCH(AE$3&amp;" "&amp;AE$4,RH!$A$3:$A$252,0),MATCH($D12,RH!$B$2:$W$2,0))&gt;0,INDEX(RH!$B$3:$W$252,MATCH(AE$3&amp;" "&amp;AE$4,RH!$A$3:$A$252,0),MATCH($D12,RH!$B$2:$W$2,0)),"")</f>
        <v>#N/A</v>
      </c>
      <c r="AF12" s="374" t="e">
        <f ca="1">IF(INDEX(RH!$B$3:$W$252,MATCH(AF$3&amp;" "&amp;AF$4,RH!$A$3:$A$252,0),MATCH($D12,RH!$B$2:$W$2,0))&gt;0,INDEX(RH!$B$3:$W$252,MATCH(AF$3&amp;" "&amp;AF$4,RH!$A$3:$A$252,0),MATCH($D12,RH!$B$2:$W$2,0)),"")</f>
        <v>#N/A</v>
      </c>
      <c r="AG12" s="374" t="e">
        <f ca="1">IF(INDEX(RH!$B$3:$W$252,MATCH(AG$3&amp;" "&amp;AG$4,RH!$A$3:$A$252,0),MATCH($D12,RH!$B$2:$W$2,0))&gt;0,INDEX(RH!$B$3:$W$252,MATCH(AG$3&amp;" "&amp;AG$4,RH!$A$3:$A$252,0),MATCH($D12,RH!$B$2:$W$2,0)),"")</f>
        <v>#N/A</v>
      </c>
      <c r="AH12" s="374" t="e">
        <f ca="1">IF(INDEX(RH!$B$3:$W$252,MATCH(AH$3&amp;" "&amp;AH$4,RH!$A$3:$A$252,0),MATCH($D12,RH!$B$2:$W$2,0))&gt;0,INDEX(RH!$B$3:$W$252,MATCH(AH$3&amp;" "&amp;AH$4,RH!$A$3:$A$252,0),MATCH($D12,RH!$B$2:$W$2,0)),"")</f>
        <v>#N/A</v>
      </c>
      <c r="AI12" s="374" t="e">
        <f ca="1">IF(INDEX(RH!$B$3:$W$252,MATCH(AI$3&amp;" "&amp;AI$4,RH!$A$3:$A$252,0),MATCH($D12,RH!$B$2:$W$2,0))&gt;0,INDEX(RH!$B$3:$W$252,MATCH(AI$3&amp;" "&amp;AI$4,RH!$A$3:$A$252,0),MATCH($D12,RH!$B$2:$W$2,0)),"")</f>
        <v>#N/A</v>
      </c>
      <c r="AJ12" s="374" t="e">
        <f ca="1">IF(INDEX(RH!$B$3:$W$252,MATCH(AJ$3&amp;" "&amp;AJ$4,RH!$A$3:$A$252,0),MATCH($D12,RH!$B$2:$W$2,0))&gt;0,INDEX(RH!$B$3:$W$252,MATCH(AJ$3&amp;" "&amp;AJ$4,RH!$A$3:$A$252,0),MATCH($D12,RH!$B$2:$W$2,0)),"")</f>
        <v>#N/A</v>
      </c>
      <c r="AK12" s="376" t="e">
        <f ca="1">IF(INDEX(RH!$B$3:$W$252,MATCH(AK$3&amp;" "&amp;AK$4,RH!$A$3:$A$252,0),MATCH($D12,RH!$B$2:$W$2,0))&gt;0,INDEX(RH!$B$3:$W$252,MATCH(AK$3&amp;" "&amp;AK$4,RH!$A$3:$A$252,0),MATCH($D12,RH!$B$2:$W$2,0)),"")</f>
        <v>#N/A</v>
      </c>
      <c r="AL12" s="377" t="str">
        <f t="shared" ca="1" si="15"/>
        <v/>
      </c>
      <c r="AM12" s="377" t="str">
        <f t="shared" ca="1" si="16"/>
        <v/>
      </c>
      <c r="AN12" s="373" t="e">
        <f ca="1">IF(INDEX(P_SL!$B$3:$W$252,MATCH(AN$3&amp;" "&amp;AN$4,P_SL!$A$3:$A$252,0),MATCH($D12,P_SL!$B$2:$W$2,0))&gt;0,INDEX(P_SL!$B$3:$W$252,MATCH(AN$3&amp;" "&amp;AN$4,P_SL!$A$3:$A$252,0),MATCH($D12,P_SL!$B$2:$W$2,0)),"")</f>
        <v>#VALUE!</v>
      </c>
      <c r="AO12" s="374" t="e">
        <f ca="1">IF(INDEX(P_SL!$B$3:$W$252,MATCH(AO$3&amp;" "&amp;AO$4,P_SL!$A$3:$A$252,0),MATCH($D12,P_SL!$B$2:$W$2,0))&gt;0,INDEX(P_SL!$B$3:$W$252,MATCH(AO$3&amp;" "&amp;AO$4,P_SL!$A$3:$A$252,0),MATCH($D12,P_SL!$B$2:$W$2,0)),"")</f>
        <v>#N/A</v>
      </c>
      <c r="AP12" s="374" t="e">
        <f ca="1">IF(INDEX(P_SL!$B$3:$W$252,MATCH(AP$3&amp;" "&amp;AP$4,P_SL!$A$3:$A$252,0),MATCH($D12,P_SL!$B$2:$W$2,0))&gt;0,INDEX(P_SL!$B$3:$W$252,MATCH(AP$3&amp;" "&amp;AP$4,P_SL!$A$3:$A$252,0),MATCH($D12,P_SL!$B$2:$W$2,0)),"")</f>
        <v>#N/A</v>
      </c>
      <c r="AQ12" s="374" t="e">
        <f ca="1">IF(INDEX(P_SL!$B$3:$W$252,MATCH(AQ$3&amp;" "&amp;AQ$4,P_SL!$A$3:$A$252,0),MATCH($D12,P_SL!$B$2:$W$2,0))&gt;0,INDEX(P_SL!$B$3:$W$252,MATCH(AQ$3&amp;" "&amp;AQ$4,P_SL!$A$3:$A$252,0),MATCH($D12,P_SL!$B$2:$W$2,0)),"")</f>
        <v>#N/A</v>
      </c>
      <c r="AR12" s="374" t="e">
        <f ca="1">IF(INDEX(P_SL!$B$3:$W$252,MATCH(AR$3&amp;" "&amp;AR$4,P_SL!$A$3:$A$252,0),MATCH($D12,P_SL!$B$2:$W$2,0))&gt;0,INDEX(P_SL!$B$3:$W$252,MATCH(AR$3&amp;" "&amp;AR$4,P_SL!$A$3:$A$252,0),MATCH($D12,P_SL!$B$2:$W$2,0)),"")</f>
        <v>#N/A</v>
      </c>
      <c r="AS12" s="374" t="e">
        <f ca="1">IF(INDEX(P_SL!$B$3:$W$252,MATCH(AS$3&amp;" "&amp;AS$4,P_SL!$A$3:$A$252,0),MATCH($D12,P_SL!$B$2:$W$2,0))&gt;0,INDEX(P_SL!$B$3:$W$252,MATCH(AS$3&amp;" "&amp;AS$4,P_SL!$A$3:$A$252,0),MATCH($D12,P_SL!$B$2:$W$2,0)),"")</f>
        <v>#N/A</v>
      </c>
      <c r="AT12" s="374" t="e">
        <f ca="1">IF(INDEX(P_SL!$B$3:$W$252,MATCH(AT$3&amp;" "&amp;AT$4,P_SL!$A$3:$A$252,0),MATCH($D12,P_SL!$B$2:$W$2,0))&gt;0,INDEX(P_SL!$B$3:$W$252,MATCH(AT$3&amp;" "&amp;AT$4,P_SL!$A$3:$A$252,0),MATCH($D12,P_SL!$B$2:$W$2,0)),"")</f>
        <v>#N/A</v>
      </c>
      <c r="AU12" s="376" t="e">
        <f ca="1">IF(INDEX(P_SL!$B$3:$W$252,MATCH(AU$3&amp;" "&amp;AU$4,P_SL!$A$3:$A$252,0),MATCH($D12,P_SL!$B$2:$W$2,0))&gt;0,INDEX(P_SL!$B$3:$W$252,MATCH(AU$3&amp;" "&amp;AU$4,P_SL!$A$3:$A$252,0),MATCH($D12,P_SL!$B$2:$W$2,0)),"")</f>
        <v>#N/A</v>
      </c>
      <c r="AV12" s="375"/>
      <c r="AW12" s="375"/>
      <c r="AX12" s="375"/>
      <c r="AY12" s="375"/>
      <c r="AZ12" s="375"/>
      <c r="BA12" s="375"/>
      <c r="BB12" s="375"/>
      <c r="BC12" s="375"/>
      <c r="BD12" s="375"/>
      <c r="BE12" s="378" t="e">
        <f t="shared" ca="1" si="19"/>
        <v>#VALUE!</v>
      </c>
      <c r="BF12" s="379" t="e">
        <f t="shared" ca="1" si="20"/>
        <v>#VALUE!</v>
      </c>
      <c r="BG12" s="380" t="str">
        <f t="shared" ca="1" si="21"/>
        <v/>
      </c>
      <c r="BH12" s="379" t="str">
        <f t="shared" ca="1" si="22"/>
        <v/>
      </c>
      <c r="BI12" s="373" t="e">
        <f ca="1">IF(INDEX(Ccover!$B$3:$W$252,MATCH(BI$3&amp;" "&amp;BI$4,Ccover!$A$3:$A$252,0),MATCH($D12,Ccover!$B$2:$W$2,0))&gt;0,INDEX(Ccover!$B$3:$W$252,MATCH(BI$3&amp;" "&amp;BI$4,Ccover!$A$3:$A$252,0),MATCH($D12,Ccover!$B$2:$W$2,0)),"")</f>
        <v>#VALUE!</v>
      </c>
      <c r="BJ12" s="374" t="e">
        <f ca="1">IF(INDEX(Ccover!$B$3:$W$252,MATCH(BJ$3&amp;" "&amp;BJ$4,Ccover!$A$3:$A$252,0),MATCH($D12,Ccover!$B$2:$W$2,0))&gt;0,INDEX(Ccover!$B$3:$W$252,MATCH(BJ$3&amp;" "&amp;BJ$4,Ccover!$A$3:$A$252,0),MATCH($D12,Ccover!$B$2:$W$2,0)),"")</f>
        <v>#N/A</v>
      </c>
      <c r="BK12" s="374" t="e">
        <f ca="1">IF(INDEX(Ccover!$B$3:$W$252,MATCH(BK$3&amp;" "&amp;BK$4,Ccover!$A$3:$A$252,0),MATCH($D12,Ccover!$B$2:$W$2,0))&gt;0,INDEX(Ccover!$B$3:$W$252,MATCH(BK$3&amp;" "&amp;BK$4,Ccover!$A$3:$A$252,0),MATCH($D12,Ccover!$B$2:$W$2,0)),"")</f>
        <v>#N/A</v>
      </c>
      <c r="BL12" s="374" t="e">
        <f ca="1">IF(INDEX(Ccover!$B$3:$W$252,MATCH(BL$3&amp;" "&amp;BL$4,Ccover!$A$3:$A$252,0),MATCH($D12,Ccover!$B$2:$W$2,0))&gt;0,INDEX(Ccover!$B$3:$W$252,MATCH(BL$3&amp;" "&amp;BL$4,Ccover!$A$3:$A$252,0),MATCH($D12,Ccover!$B$2:$W$2,0)),"")</f>
        <v>#N/A</v>
      </c>
      <c r="BM12" s="374" t="e">
        <f ca="1">IF(INDEX(Ccover!$B$3:$W$252,MATCH(BM$3&amp;" "&amp;BM$4,Ccover!$A$3:$A$252,0),MATCH($D12,Ccover!$B$2:$W$2,0))&gt;0,INDEX(Ccover!$B$3:$W$252,MATCH(BM$3&amp;" "&amp;BM$4,Ccover!$A$3:$A$252,0),MATCH($D12,Ccover!$B$2:$W$2,0)),"")</f>
        <v>#N/A</v>
      </c>
      <c r="BN12" s="374" t="e">
        <f ca="1">IF(INDEX(Ccover!$B$3:$W$252,MATCH(BN$3&amp;" "&amp;BN$4,Ccover!$A$3:$A$252,0),MATCH($D12,Ccover!$B$2:$W$2,0))&gt;0,INDEX(Ccover!$B$3:$W$252,MATCH(BN$3&amp;" "&amp;BN$4,Ccover!$A$3:$A$252,0),MATCH($D12,Ccover!$B$2:$W$2,0)),"")</f>
        <v>#N/A</v>
      </c>
      <c r="BO12" s="374" t="e">
        <f ca="1">IF(INDEX(Ccover!$B$3:$W$252,MATCH(BO$3&amp;" "&amp;BO$4,Ccover!$A$3:$A$252,0),MATCH($D12,Ccover!$B$2:$W$2,0))&gt;0,INDEX(Ccover!$B$3:$W$252,MATCH(BO$3&amp;" "&amp;BO$4,Ccover!$A$3:$A$252,0),MATCH($D12,Ccover!$B$2:$W$2,0)),"")</f>
        <v>#N/A</v>
      </c>
      <c r="BP12" s="376" t="e">
        <f ca="1">IF(INDEX(Ccover!$B$3:$W$252,MATCH(BP$3&amp;" "&amp;BP$4,Ccover!$A$3:$A$252,0),MATCH($D12,Ccover!$B$2:$W$2,0))&gt;0,INDEX(Ccover!$B$3:$W$252,MATCH(BP$3&amp;" "&amp;BP$4,Ccover!$A$3:$A$252,0),MATCH($D12,Ccover!$B$2:$W$2,0)),"")</f>
        <v>#N/A</v>
      </c>
    </row>
    <row r="13" spans="1:68" ht="12.75" customHeight="1">
      <c r="A13" s="467"/>
      <c r="B13" s="464" t="s">
        <v>133</v>
      </c>
      <c r="C13" s="21" t="s">
        <v>134</v>
      </c>
      <c r="D13" s="348" t="s">
        <v>135</v>
      </c>
      <c r="E13" s="381" t="e">
        <f ca="1">IF(INDEX(Airtemp!$B$3:$W$252,MATCH(E$3&amp;" "&amp;E$4,Airtemp!$A$3:$A$252,0),MATCH($D13,Airtemp!$B$2:$W$2,0))&gt;0,INDEX(Airtemp!$B$3:$W$252,MATCH(E$3&amp;" "&amp;E$4,Airtemp!$A$3:$A$252,0),MATCH($D13,Airtemp!$B$2:$W$2,0)),"")</f>
        <v>#VALUE!</v>
      </c>
      <c r="F13" s="382" t="e">
        <f ca="1">IF(INDEX(Airtemp!$B$3:$W$252,MATCH(F$3&amp;" "&amp;F$4,Airtemp!$A$3:$A$252,0),MATCH($D13,Airtemp!$B$2:$W$2,0))&gt;0,INDEX(Airtemp!$B$3:$W$252,MATCH(F$3&amp;" "&amp;F$4,Airtemp!$A$3:$A$252,0),MATCH($D13,Airtemp!$B$2:$W$2,0)),"")</f>
        <v>#N/A</v>
      </c>
      <c r="G13" s="382" t="e">
        <f ca="1">IF(INDEX(Airtemp!$B$3:$W$252,MATCH(G$3&amp;" "&amp;G$4,Airtemp!$A$3:$A$252,0),MATCH($D13,Airtemp!$B$2:$W$2,0))&gt;0,INDEX(Airtemp!$B$3:$W$252,MATCH(G$3&amp;" "&amp;G$4,Airtemp!$A$3:$A$252,0),MATCH($D13,Airtemp!$B$2:$W$2,0)),"")</f>
        <v>#N/A</v>
      </c>
      <c r="H13" s="382" t="e">
        <f ca="1">IF(INDEX(Airtemp!$B$3:$W$252,MATCH(H$3&amp;" "&amp;H$4,Airtemp!$A$3:$A$252,0),MATCH($D13,Airtemp!$B$2:$W$2,0))&gt;0,INDEX(Airtemp!$B$3:$W$252,MATCH(H$3&amp;" "&amp;H$4,Airtemp!$A$3:$A$252,0),MATCH($D13,Airtemp!$B$2:$W$2,0)),"")</f>
        <v>#N/A</v>
      </c>
      <c r="I13" s="382" t="e">
        <f ca="1">IF(INDEX(Airtemp!$B$3:$W$252,MATCH(I$3&amp;" "&amp;I$4,Airtemp!$A$3:$A$252,0),MATCH($D13,Airtemp!$B$2:$W$2,0))&gt;0,INDEX(Airtemp!$B$3:$W$252,MATCH(I$3&amp;" "&amp;I$4,Airtemp!$A$3:$A$252,0),MATCH($D13,Airtemp!$B$2:$W$2,0)),"")</f>
        <v>#N/A</v>
      </c>
      <c r="J13" s="382" t="e">
        <f ca="1">IF(INDEX(Airtemp!$B$3:$W$252,MATCH(J$3&amp;" "&amp;J$4,Airtemp!$A$3:$A$252,0),MATCH($D13,Airtemp!$B$2:$W$2,0))&gt;0,INDEX(Airtemp!$B$3:$W$252,MATCH(J$3&amp;" "&amp;J$4,Airtemp!$A$3:$A$252,0),MATCH($D13,Airtemp!$B$2:$W$2,0)),"")</f>
        <v>#N/A</v>
      </c>
      <c r="K13" s="382" t="e">
        <f ca="1">IF(INDEX(Airtemp!$B$3:$W$252,MATCH(K$3&amp;" "&amp;K$4,Airtemp!$A$3:$A$252,0),MATCH($D13,Airtemp!$B$2:$W$2,0))&gt;0,INDEX(Airtemp!$B$3:$W$252,MATCH(K$3&amp;" "&amp;K$4,Airtemp!$A$3:$A$252,0),MATCH($D13,Airtemp!$B$2:$W$2,0)),"")</f>
        <v>#N/A</v>
      </c>
      <c r="L13" s="382" t="e">
        <f ca="1">IF(INDEX(Airtemp!$B$3:$W$252,MATCH(L$3&amp;" "&amp;L$4,Airtemp!$A$3:$A$252,0),MATCH($D13,Airtemp!$B$2:$W$2,0))&gt;0,INDEX(Airtemp!$B$3:$W$252,MATCH(L$3&amp;" "&amp;L$4,Airtemp!$A$3:$A$252,0),MATCH($D13,Airtemp!$B$2:$W$2,0)),"")</f>
        <v>#N/A</v>
      </c>
      <c r="M13" s="405" t="str">
        <f t="shared" ca="1" si="5"/>
        <v/>
      </c>
      <c r="N13" s="399" t="str">
        <f t="shared" ca="1" si="6"/>
        <v/>
      </c>
      <c r="O13" s="382" t="e">
        <f ca="1">IF(INDEX(Tmax!$B$3:$W$252,MATCH(O$3,Tmax!$A$3:$A$252,0),MATCH($D13,Tmax!$B$2:$W$2,0))&gt;0,INDEX(Tmax!$B$3:$W$252,MATCH(O$3,Tmax!$A$3:$A$252,0),MATCH($D13,Tmax!$B$2:$W$2,0)),"")</f>
        <v>#N/A</v>
      </c>
      <c r="P13" s="368" t="str">
        <f ca="1"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>x</v>
      </c>
      <c r="Q13" s="426" t="str">
        <f ca="1"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>x</v>
      </c>
      <c r="R13" s="426" t="str">
        <f ca="1"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>x</v>
      </c>
      <c r="S13" s="438" t="str">
        <f ca="1"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>x</v>
      </c>
      <c r="T13" s="399" t="e">
        <f ca="1">IF(INDEX(Precip24!$B$3:$W$252,MATCH(T$3,Precip24!$A$3:$A$252,0),MATCH($D13,Precip24!$B$2:$W$2,0))&gt;0,INDEX(Precip24!$B$3:$W$252,MATCH(T$3,Precip24!$A$3:$A$252,0),MATCH($D13,Precip24!$B$2:$W$2,0)),"")</f>
        <v>#N/A</v>
      </c>
      <c r="U13" s="383" t="s">
        <v>119</v>
      </c>
      <c r="V13" s="381" t="e">
        <f t="shared" ca="1" si="7"/>
        <v>#VALUE!</v>
      </c>
      <c r="W13" s="382" t="e">
        <f t="shared" ca="1" si="8"/>
        <v>#N/A</v>
      </c>
      <c r="X13" s="382" t="e">
        <f t="shared" ca="1" si="9"/>
        <v>#N/A</v>
      </c>
      <c r="Y13" s="382" t="e">
        <f t="shared" ca="1" si="10"/>
        <v>#N/A</v>
      </c>
      <c r="Z13" s="382" t="e">
        <f t="shared" ca="1" si="11"/>
        <v>#N/A</v>
      </c>
      <c r="AA13" s="382" t="e">
        <f t="shared" ca="1" si="12"/>
        <v>#N/A</v>
      </c>
      <c r="AB13" s="382" t="e">
        <f t="shared" ca="1" si="13"/>
        <v>#N/A</v>
      </c>
      <c r="AC13" s="384" t="e">
        <f t="shared" ca="1" si="14"/>
        <v>#N/A</v>
      </c>
      <c r="AD13" s="382" t="e">
        <f ca="1">IF(INDEX(RH!$B$3:$W$252,MATCH(AD$3&amp;" "&amp;AD$4,RH!$A$3:$A$252,0),MATCH($D13,RH!$B$2:$W$2,0))&gt;0,INDEX(RH!$B$3:$W$252,MATCH(AD$3&amp;" "&amp;AD$4,RH!$A$3:$A$252,0),MATCH($D13,RH!$B$2:$W$2,0)),"")</f>
        <v>#VALUE!</v>
      </c>
      <c r="AE13" s="382" t="e">
        <f ca="1">IF(INDEX(RH!$B$3:$W$252,MATCH(AE$3&amp;" "&amp;AE$4,RH!$A$3:$A$252,0),MATCH($D13,RH!$B$2:$W$2,0))&gt;0,INDEX(RH!$B$3:$W$252,MATCH(AE$3&amp;" "&amp;AE$4,RH!$A$3:$A$252,0),MATCH($D13,RH!$B$2:$W$2,0)),"")</f>
        <v>#N/A</v>
      </c>
      <c r="AF13" s="382" t="e">
        <f ca="1">IF(INDEX(RH!$B$3:$W$252,MATCH(AF$3&amp;" "&amp;AF$4,RH!$A$3:$A$252,0),MATCH($D13,RH!$B$2:$W$2,0))&gt;0,INDEX(RH!$B$3:$W$252,MATCH(AF$3&amp;" "&amp;AF$4,RH!$A$3:$A$252,0),MATCH($D13,RH!$B$2:$W$2,0)),"")</f>
        <v>#N/A</v>
      </c>
      <c r="AG13" s="382" t="e">
        <f ca="1">IF(INDEX(RH!$B$3:$W$252,MATCH(AG$3&amp;" "&amp;AG$4,RH!$A$3:$A$252,0),MATCH($D13,RH!$B$2:$W$2,0))&gt;0,INDEX(RH!$B$3:$W$252,MATCH(AG$3&amp;" "&amp;AG$4,RH!$A$3:$A$252,0),MATCH($D13,RH!$B$2:$W$2,0)),"")</f>
        <v>#N/A</v>
      </c>
      <c r="AH13" s="382" t="e">
        <f ca="1">IF(INDEX(RH!$B$3:$W$252,MATCH(AH$3&amp;" "&amp;AH$4,RH!$A$3:$A$252,0),MATCH($D13,RH!$B$2:$W$2,0))&gt;0,INDEX(RH!$B$3:$W$252,MATCH(AH$3&amp;" "&amp;AH$4,RH!$A$3:$A$252,0),MATCH($D13,RH!$B$2:$W$2,0)),"")</f>
        <v>#N/A</v>
      </c>
      <c r="AI13" s="382" t="e">
        <f ca="1">IF(INDEX(RH!$B$3:$W$252,MATCH(AI$3&amp;" "&amp;AI$4,RH!$A$3:$A$252,0),MATCH($D13,RH!$B$2:$W$2,0))&gt;0,INDEX(RH!$B$3:$W$252,MATCH(AI$3&amp;" "&amp;AI$4,RH!$A$3:$A$252,0),MATCH($D13,RH!$B$2:$W$2,0)),"")</f>
        <v>#N/A</v>
      </c>
      <c r="AJ13" s="382" t="e">
        <f ca="1">IF(INDEX(RH!$B$3:$W$252,MATCH(AJ$3&amp;" "&amp;AJ$4,RH!$A$3:$A$252,0),MATCH($D13,RH!$B$2:$W$2,0))&gt;0,INDEX(RH!$B$3:$W$252,MATCH(AJ$3&amp;" "&amp;AJ$4,RH!$A$3:$A$252,0),MATCH($D13,RH!$B$2:$W$2,0)),"")</f>
        <v>#N/A</v>
      </c>
      <c r="AK13" s="384" t="e">
        <f ca="1">IF(INDEX(RH!$B$3:$W$252,MATCH(AK$3&amp;" "&amp;AK$4,RH!$A$3:$A$252,0),MATCH($D13,RH!$B$2:$W$2,0))&gt;0,INDEX(RH!$B$3:$W$252,MATCH(AK$3&amp;" "&amp;AK$4,RH!$A$3:$A$252,0),MATCH($D13,RH!$B$2:$W$2,0)),"")</f>
        <v>#N/A</v>
      </c>
      <c r="AL13" s="385" t="str">
        <f t="shared" ca="1" si="15"/>
        <v/>
      </c>
      <c r="AM13" s="385" t="str">
        <f t="shared" ca="1" si="16"/>
        <v/>
      </c>
      <c r="AN13" s="381" t="e">
        <f ca="1">IF(INDEX(P_SL!$B$3:$W$252,MATCH(AN$3&amp;" "&amp;AN$4,P_SL!$A$3:$A$252,0),MATCH($D13,P_SL!$B$2:$W$2,0))&gt;0,INDEX(P_SL!$B$3:$W$252,MATCH(AN$3&amp;" "&amp;AN$4,P_SL!$A$3:$A$252,0),MATCH($D13,P_SL!$B$2:$W$2,0)),"")</f>
        <v>#VALUE!</v>
      </c>
      <c r="AO13" s="382" t="e">
        <f ca="1">IF(INDEX(P_SL!$B$3:$W$252,MATCH(AO$3&amp;" "&amp;AO$4,P_SL!$A$3:$A$252,0),MATCH($D13,P_SL!$B$2:$W$2,0))&gt;0,INDEX(P_SL!$B$3:$W$252,MATCH(AO$3&amp;" "&amp;AO$4,P_SL!$A$3:$A$252,0),MATCH($D13,P_SL!$B$2:$W$2,0)),"")</f>
        <v>#N/A</v>
      </c>
      <c r="AP13" s="382" t="e">
        <f ca="1">IF(INDEX(P_SL!$B$3:$W$252,MATCH(AP$3&amp;" "&amp;AP$4,P_SL!$A$3:$A$252,0),MATCH($D13,P_SL!$B$2:$W$2,0))&gt;0,INDEX(P_SL!$B$3:$W$252,MATCH(AP$3&amp;" "&amp;AP$4,P_SL!$A$3:$A$252,0),MATCH($D13,P_SL!$B$2:$W$2,0)),"")</f>
        <v>#N/A</v>
      </c>
      <c r="AQ13" s="382" t="e">
        <f ca="1">IF(INDEX(P_SL!$B$3:$W$252,MATCH(AQ$3&amp;" "&amp;AQ$4,P_SL!$A$3:$A$252,0),MATCH($D13,P_SL!$B$2:$W$2,0))&gt;0,INDEX(P_SL!$B$3:$W$252,MATCH(AQ$3&amp;" "&amp;AQ$4,P_SL!$A$3:$A$252,0),MATCH($D13,P_SL!$B$2:$W$2,0)),"")</f>
        <v>#N/A</v>
      </c>
      <c r="AR13" s="382" t="e">
        <f ca="1">IF(INDEX(P_SL!$B$3:$W$252,MATCH(AR$3&amp;" "&amp;AR$4,P_SL!$A$3:$A$252,0),MATCH($D13,P_SL!$B$2:$W$2,0))&gt;0,INDEX(P_SL!$B$3:$W$252,MATCH(AR$3&amp;" "&amp;AR$4,P_SL!$A$3:$A$252,0),MATCH($D13,P_SL!$B$2:$W$2,0)),"")</f>
        <v>#N/A</v>
      </c>
      <c r="AS13" s="382" t="e">
        <f ca="1">IF(INDEX(P_SL!$B$3:$W$252,MATCH(AS$3&amp;" "&amp;AS$4,P_SL!$A$3:$A$252,0),MATCH($D13,P_SL!$B$2:$W$2,0))&gt;0,INDEX(P_SL!$B$3:$W$252,MATCH(AS$3&amp;" "&amp;AS$4,P_SL!$A$3:$A$252,0),MATCH($D13,P_SL!$B$2:$W$2,0)),"")</f>
        <v>#N/A</v>
      </c>
      <c r="AT13" s="382" t="e">
        <f ca="1">IF(INDEX(P_SL!$B$3:$W$252,MATCH(AT$3&amp;" "&amp;AT$4,P_SL!$A$3:$A$252,0),MATCH($D13,P_SL!$B$2:$W$2,0))&gt;0,INDEX(P_SL!$B$3:$W$252,MATCH(AT$3&amp;" "&amp;AT$4,P_SL!$A$3:$A$252,0),MATCH($D13,P_SL!$B$2:$W$2,0)),"")</f>
        <v>#N/A</v>
      </c>
      <c r="AU13" s="384" t="e">
        <f ca="1">IF(INDEX(P_SL!$B$3:$W$252,MATCH(AU$3&amp;" "&amp;AU$4,P_SL!$A$3:$A$252,0),MATCH($D13,P_SL!$B$2:$W$2,0))&gt;0,INDEX(P_SL!$B$3:$W$252,MATCH(AU$3&amp;" "&amp;AU$4,P_SL!$A$3:$A$252,0),MATCH($D13,P_SL!$B$2:$W$2,0)),"")</f>
        <v>#N/A</v>
      </c>
      <c r="AV13" s="383" t="e">
        <f t="shared" ref="AV13:AV24" ca="1" si="23">IF(RIGHT(V13,2)="","",IF(RIGHT(V13,2)="LG",0,INT(RIGHT(V13,2))))</f>
        <v>#VALUE!</v>
      </c>
      <c r="AW13" s="383" t="e">
        <f t="shared" ref="AW13:AW24" ca="1" si="24">IF(RIGHT(W13,2)="","",IF(RIGHT(W13,2)="LG",0,INT(RIGHT(W13,2))))</f>
        <v>#N/A</v>
      </c>
      <c r="AX13" s="383" t="e">
        <f t="shared" ref="AX13:AX24" ca="1" si="25">IF(RIGHT(X13,2)="","",IF(RIGHT(X13,2)="LG",0,INT(RIGHT(X13,2))))</f>
        <v>#N/A</v>
      </c>
      <c r="AY13" s="383" t="e">
        <f t="shared" ref="AY13:AY24" ca="1" si="26">IF(RIGHT(Y13,2)="","",IF(RIGHT(Y13,2)="LG",0,INT(RIGHT(Y13,2))))</f>
        <v>#N/A</v>
      </c>
      <c r="AZ13" s="383" t="e">
        <f t="shared" ref="AZ13:AZ24" ca="1" si="27">IF(RIGHT(Z13,2)="","",IF(RIGHT(Z13,2)="LG",0,INT(RIGHT(Z13,2))))</f>
        <v>#N/A</v>
      </c>
      <c r="BA13" s="383" t="e">
        <f t="shared" ref="BA13:BA24" ca="1" si="28">IF(RIGHT(AA13,2)="","",IF(RIGHT(AA13,2)="LG",0,INT(RIGHT(AA13,2))))</f>
        <v>#N/A</v>
      </c>
      <c r="BB13" s="383" t="e">
        <f t="shared" ref="BB13:BB24" ca="1" si="29">IF(RIGHT(AB13,2)="","",IF(RIGHT(AB13,2)="LG",0,INT(RIGHT(AB13,2))))</f>
        <v>#N/A</v>
      </c>
      <c r="BC13" s="383" t="e">
        <f t="shared" ref="BC13:BC24" ca="1" si="30">IF(RIGHT(AC13,2)="","",IF(RIGHT(AC13,2)="LG",0,INT(RIGHT(AC13,2))))</f>
        <v>#N/A</v>
      </c>
      <c r="BD13" s="383" t="str">
        <f t="shared" ref="BD13:BD24" ca="1" si="31">IF(COUNT(AV13:BC13)=0,"",IF(MAX(AV13:BC13)=0,"LG",IF(MAX(AV13:BC13)=0,"",INDEX(V13:AC13,1,MATCH(MAX(AV13:BC13),AV13:BC13,0)))))</f>
        <v/>
      </c>
      <c r="BE13" s="386" t="e">
        <f t="shared" ca="1" si="19"/>
        <v>#VALUE!</v>
      </c>
      <c r="BF13" s="387" t="e">
        <f t="shared" ca="1" si="20"/>
        <v>#VALUE!</v>
      </c>
      <c r="BG13" s="388" t="str">
        <f t="shared" ca="1" si="21"/>
        <v/>
      </c>
      <c r="BH13" s="387" t="str">
        <f t="shared" ca="1" si="22"/>
        <v/>
      </c>
      <c r="BI13" s="381" t="e">
        <f ca="1">IF(INDEX(Ccover!$B$3:$W$252,MATCH(BI$3&amp;" "&amp;BI$4,Ccover!$A$3:$A$252,0),MATCH($D13,Ccover!$B$2:$W$2,0))&gt;0,INDEX(Ccover!$B$3:$W$252,MATCH(BI$3&amp;" "&amp;BI$4,Ccover!$A$3:$A$252,0),MATCH($D13,Ccover!$B$2:$W$2,0)),"")</f>
        <v>#VALUE!</v>
      </c>
      <c r="BJ13" s="382" t="e">
        <f ca="1">IF(INDEX(Ccover!$B$3:$W$252,MATCH(BJ$3&amp;" "&amp;BJ$4,Ccover!$A$3:$A$252,0),MATCH($D13,Ccover!$B$2:$W$2,0))&gt;0,INDEX(Ccover!$B$3:$W$252,MATCH(BJ$3&amp;" "&amp;BJ$4,Ccover!$A$3:$A$252,0),MATCH($D13,Ccover!$B$2:$W$2,0)),"")</f>
        <v>#N/A</v>
      </c>
      <c r="BK13" s="382" t="e">
        <f ca="1">IF(INDEX(Ccover!$B$3:$W$252,MATCH(BK$3&amp;" "&amp;BK$4,Ccover!$A$3:$A$252,0),MATCH($D13,Ccover!$B$2:$W$2,0))&gt;0,INDEX(Ccover!$B$3:$W$252,MATCH(BK$3&amp;" "&amp;BK$4,Ccover!$A$3:$A$252,0),MATCH($D13,Ccover!$B$2:$W$2,0)),"")</f>
        <v>#N/A</v>
      </c>
      <c r="BL13" s="382" t="e">
        <f ca="1">IF(INDEX(Ccover!$B$3:$W$252,MATCH(BL$3&amp;" "&amp;BL$4,Ccover!$A$3:$A$252,0),MATCH($D13,Ccover!$B$2:$W$2,0))&gt;0,INDEX(Ccover!$B$3:$W$252,MATCH(BL$3&amp;" "&amp;BL$4,Ccover!$A$3:$A$252,0),MATCH($D13,Ccover!$B$2:$W$2,0)),"")</f>
        <v>#N/A</v>
      </c>
      <c r="BM13" s="382" t="e">
        <f ca="1">IF(INDEX(Ccover!$B$3:$W$252,MATCH(BM$3&amp;" "&amp;BM$4,Ccover!$A$3:$A$252,0),MATCH($D13,Ccover!$B$2:$W$2,0))&gt;0,INDEX(Ccover!$B$3:$W$252,MATCH(BM$3&amp;" "&amp;BM$4,Ccover!$A$3:$A$252,0),MATCH($D13,Ccover!$B$2:$W$2,0)),"")</f>
        <v>#N/A</v>
      </c>
      <c r="BN13" s="382" t="e">
        <f ca="1">IF(INDEX(Ccover!$B$3:$W$252,MATCH(BN$3&amp;" "&amp;BN$4,Ccover!$A$3:$A$252,0),MATCH($D13,Ccover!$B$2:$W$2,0))&gt;0,INDEX(Ccover!$B$3:$W$252,MATCH(BN$3&amp;" "&amp;BN$4,Ccover!$A$3:$A$252,0),MATCH($D13,Ccover!$B$2:$W$2,0)),"")</f>
        <v>#N/A</v>
      </c>
      <c r="BO13" s="382" t="e">
        <f ca="1">IF(INDEX(Ccover!$B$3:$W$252,MATCH(BO$3&amp;" "&amp;BO$4,Ccover!$A$3:$A$252,0),MATCH($D13,Ccover!$B$2:$W$2,0))&gt;0,INDEX(Ccover!$B$3:$W$252,MATCH(BO$3&amp;" "&amp;BO$4,Ccover!$A$3:$A$252,0),MATCH($D13,Ccover!$B$2:$W$2,0)),"")</f>
        <v>#N/A</v>
      </c>
      <c r="BP13" s="384" t="e">
        <f ca="1">IF(INDEX(Ccover!$B$3:$W$252,MATCH(BP$3&amp;" "&amp;BP$4,Ccover!$A$3:$A$252,0),MATCH($D13,Ccover!$B$2:$W$2,0))&gt;0,INDEX(Ccover!$B$3:$W$252,MATCH(BP$3&amp;" "&amp;BP$4,Ccover!$A$3:$A$252,0),MATCH($D13,Ccover!$B$2:$W$2,0)),"")</f>
        <v>#N/A</v>
      </c>
    </row>
    <row r="14" spans="1:68" ht="12.75" customHeight="1">
      <c r="A14" s="467"/>
      <c r="B14" s="461"/>
      <c r="C14" s="25" t="s">
        <v>136</v>
      </c>
      <c r="D14" s="219" t="s">
        <v>137</v>
      </c>
      <c r="E14" s="368" t="e">
        <f ca="1">IF(INDEX(Airtemp!$B$3:$W$252,MATCH(E$3&amp;" "&amp;E$4,Airtemp!$A$3:$A$252,0),MATCH($D14,Airtemp!$B$2:$W$2,0))&gt;0,INDEX(Airtemp!$B$3:$W$252,MATCH(E$3&amp;" "&amp;E$4,Airtemp!$A$3:$A$252,0),MATCH($D14,Airtemp!$B$2:$W$2,0)),"")</f>
        <v>#VALUE!</v>
      </c>
      <c r="F14" s="426" t="e">
        <f ca="1">IF(INDEX(Airtemp!$B$3:$W$252,MATCH(F$3&amp;" "&amp;F$4,Airtemp!$A$3:$A$252,0),MATCH($D14,Airtemp!$B$2:$W$2,0))&gt;0,INDEX(Airtemp!$B$3:$W$252,MATCH(F$3&amp;" "&amp;F$4,Airtemp!$A$3:$A$252,0),MATCH($D14,Airtemp!$B$2:$W$2,0)),"")</f>
        <v>#N/A</v>
      </c>
      <c r="G14" s="426" t="e">
        <f ca="1">IF(INDEX(Airtemp!$B$3:$W$252,MATCH(G$3&amp;" "&amp;G$4,Airtemp!$A$3:$A$252,0),MATCH($D14,Airtemp!$B$2:$W$2,0))&gt;0,INDEX(Airtemp!$B$3:$W$252,MATCH(G$3&amp;" "&amp;G$4,Airtemp!$A$3:$A$252,0),MATCH($D14,Airtemp!$B$2:$W$2,0)),"")</f>
        <v>#N/A</v>
      </c>
      <c r="H14" s="426" t="e">
        <f ca="1">IF(INDEX(Airtemp!$B$3:$W$252,MATCH(H$3&amp;" "&amp;H$4,Airtemp!$A$3:$A$252,0),MATCH($D14,Airtemp!$B$2:$W$2,0))&gt;0,INDEX(Airtemp!$B$3:$W$252,MATCH(H$3&amp;" "&amp;H$4,Airtemp!$A$3:$A$252,0),MATCH($D14,Airtemp!$B$2:$W$2,0)),"")</f>
        <v>#N/A</v>
      </c>
      <c r="I14" s="426" t="e">
        <f ca="1">IF(INDEX(Airtemp!$B$3:$W$252,MATCH(I$3&amp;" "&amp;I$4,Airtemp!$A$3:$A$252,0),MATCH($D14,Airtemp!$B$2:$W$2,0))&gt;0,INDEX(Airtemp!$B$3:$W$252,MATCH(I$3&amp;" "&amp;I$4,Airtemp!$A$3:$A$252,0),MATCH($D14,Airtemp!$B$2:$W$2,0)),"")</f>
        <v>#N/A</v>
      </c>
      <c r="J14" s="426" t="e">
        <f ca="1">IF(INDEX(Airtemp!$B$3:$W$252,MATCH(J$3&amp;" "&amp;J$4,Airtemp!$A$3:$A$252,0),MATCH($D14,Airtemp!$B$2:$W$2,0))&gt;0,INDEX(Airtemp!$B$3:$W$252,MATCH(J$3&amp;" "&amp;J$4,Airtemp!$A$3:$A$252,0),MATCH($D14,Airtemp!$B$2:$W$2,0)),"")</f>
        <v>#N/A</v>
      </c>
      <c r="K14" s="426" t="e">
        <f ca="1">IF(INDEX(Airtemp!$B$3:$W$252,MATCH(K$3&amp;" "&amp;K$4,Airtemp!$A$3:$A$252,0),MATCH($D14,Airtemp!$B$2:$W$2,0))&gt;0,INDEX(Airtemp!$B$3:$W$252,MATCH(K$3&amp;" "&amp;K$4,Airtemp!$A$3:$A$252,0),MATCH($D14,Airtemp!$B$2:$W$2,0)),"")</f>
        <v>#N/A</v>
      </c>
      <c r="L14" s="426" t="e">
        <f ca="1">IF(INDEX(Airtemp!$B$3:$W$252,MATCH(L$3&amp;" "&amp;L$4,Airtemp!$A$3:$A$252,0),MATCH($D14,Airtemp!$B$2:$W$2,0))&gt;0,INDEX(Airtemp!$B$3:$W$252,MATCH(L$3&amp;" "&amp;L$4,Airtemp!$A$3:$A$252,0),MATCH($D14,Airtemp!$B$2:$W$2,0)),"")</f>
        <v>#N/A</v>
      </c>
      <c r="M14" s="403" t="str">
        <f t="shared" ca="1" si="5"/>
        <v/>
      </c>
      <c r="N14" s="399" t="str">
        <f t="shared" ca="1" si="6"/>
        <v/>
      </c>
      <c r="O14" s="426" t="e">
        <f ca="1">IF(INDEX(Tmax!$B$3:$W$252,MATCH(O$3,Tmax!$A$3:$A$252,0),MATCH($D14,Tmax!$B$2:$W$2,0))&gt;0,INDEX(Tmax!$B$3:$W$252,MATCH(O$3,Tmax!$A$3:$A$252,0),MATCH($D14,Tmax!$B$2:$W$2,0)),"")</f>
        <v>#N/A</v>
      </c>
      <c r="P14" s="368" t="str">
        <f ca="1"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>x</v>
      </c>
      <c r="Q14" s="426" t="str">
        <f ca="1"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>x</v>
      </c>
      <c r="R14" s="426" t="str">
        <f ca="1"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>x</v>
      </c>
      <c r="S14" s="438" t="str">
        <f ca="1"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>x</v>
      </c>
      <c r="T14" s="399" t="e">
        <f ca="1">IF(INDEX(Precip24!$B$3:$W$252,MATCH(T$3,Precip24!$A$3:$A$252,0),MATCH($D14,Precip24!$B$2:$W$2,0))&gt;0,INDEX(Precip24!$B$3:$W$252,MATCH(T$3,Precip24!$A$3:$A$252,0),MATCH($D14,Precip24!$B$2:$W$2,0)),"")</f>
        <v>#N/A</v>
      </c>
      <c r="U14" s="389" t="s">
        <v>119</v>
      </c>
      <c r="V14" s="368" t="e">
        <f t="shared" ca="1" si="7"/>
        <v>#VALUE!</v>
      </c>
      <c r="W14" s="426" t="e">
        <f t="shared" ca="1" si="8"/>
        <v>#N/A</v>
      </c>
      <c r="X14" s="426" t="e">
        <f t="shared" ca="1" si="9"/>
        <v>#N/A</v>
      </c>
      <c r="Y14" s="426" t="e">
        <f t="shared" ca="1" si="10"/>
        <v>#N/A</v>
      </c>
      <c r="Z14" s="426" t="e">
        <f t="shared" ca="1" si="11"/>
        <v>#N/A</v>
      </c>
      <c r="AA14" s="426" t="e">
        <f t="shared" ca="1" si="12"/>
        <v>#N/A</v>
      </c>
      <c r="AB14" s="426" t="e">
        <f t="shared" ca="1" si="13"/>
        <v>#N/A</v>
      </c>
      <c r="AC14" s="369" t="e">
        <f t="shared" ca="1" si="14"/>
        <v>#N/A</v>
      </c>
      <c r="AD14" s="426" t="e">
        <f ca="1">IF(INDEX(RH!$B$3:$W$252,MATCH(AD$3&amp;" "&amp;AD$4,RH!$A$3:$A$252,0),MATCH($D14,RH!$B$2:$W$2,0))&gt;0,INDEX(RH!$B$3:$W$252,MATCH(AD$3&amp;" "&amp;AD$4,RH!$A$3:$A$252,0),MATCH($D14,RH!$B$2:$W$2,0)),"")</f>
        <v>#VALUE!</v>
      </c>
      <c r="AE14" s="426" t="e">
        <f ca="1">IF(INDEX(RH!$B$3:$W$252,MATCH(AE$3&amp;" "&amp;AE$4,RH!$A$3:$A$252,0),MATCH($D14,RH!$B$2:$W$2,0))&gt;0,INDEX(RH!$B$3:$W$252,MATCH(AE$3&amp;" "&amp;AE$4,RH!$A$3:$A$252,0),MATCH($D14,RH!$B$2:$W$2,0)),"")</f>
        <v>#N/A</v>
      </c>
      <c r="AF14" s="426" t="e">
        <f ca="1">IF(INDEX(RH!$B$3:$W$252,MATCH(AF$3&amp;" "&amp;AF$4,RH!$A$3:$A$252,0),MATCH($D14,RH!$B$2:$W$2,0))&gt;0,INDEX(RH!$B$3:$W$252,MATCH(AF$3&amp;" "&amp;AF$4,RH!$A$3:$A$252,0),MATCH($D14,RH!$B$2:$W$2,0)),"")</f>
        <v>#N/A</v>
      </c>
      <c r="AG14" s="426" t="e">
        <f ca="1">IF(INDEX(RH!$B$3:$W$252,MATCH(AG$3&amp;" "&amp;AG$4,RH!$A$3:$A$252,0),MATCH($D14,RH!$B$2:$W$2,0))&gt;0,INDEX(RH!$B$3:$W$252,MATCH(AG$3&amp;" "&amp;AG$4,RH!$A$3:$A$252,0),MATCH($D14,RH!$B$2:$W$2,0)),"")</f>
        <v>#N/A</v>
      </c>
      <c r="AH14" s="426" t="e">
        <f ca="1">IF(INDEX(RH!$B$3:$W$252,MATCH(AH$3&amp;" "&amp;AH$4,RH!$A$3:$A$252,0),MATCH($D14,RH!$B$2:$W$2,0))&gt;0,INDEX(RH!$B$3:$W$252,MATCH(AH$3&amp;" "&amp;AH$4,RH!$A$3:$A$252,0),MATCH($D14,RH!$B$2:$W$2,0)),"")</f>
        <v>#N/A</v>
      </c>
      <c r="AI14" s="426" t="e">
        <f ca="1">IF(INDEX(RH!$B$3:$W$252,MATCH(AI$3&amp;" "&amp;AI$4,RH!$A$3:$A$252,0),MATCH($D14,RH!$B$2:$W$2,0))&gt;0,INDEX(RH!$B$3:$W$252,MATCH(AI$3&amp;" "&amp;AI$4,RH!$A$3:$A$252,0),MATCH($D14,RH!$B$2:$W$2,0)),"")</f>
        <v>#N/A</v>
      </c>
      <c r="AJ14" s="426" t="e">
        <f ca="1">IF(INDEX(RH!$B$3:$W$252,MATCH(AJ$3&amp;" "&amp;AJ$4,RH!$A$3:$A$252,0),MATCH($D14,RH!$B$2:$W$2,0))&gt;0,INDEX(RH!$B$3:$W$252,MATCH(AJ$3&amp;" "&amp;AJ$4,RH!$A$3:$A$252,0),MATCH($D14,RH!$B$2:$W$2,0)),"")</f>
        <v>#N/A</v>
      </c>
      <c r="AK14" s="369" t="e">
        <f ca="1">IF(INDEX(RH!$B$3:$W$252,MATCH(AK$3&amp;" "&amp;AK$4,RH!$A$3:$A$252,0),MATCH($D14,RH!$B$2:$W$2,0))&gt;0,INDEX(RH!$B$3:$W$252,MATCH(AK$3&amp;" "&amp;AK$4,RH!$A$3:$A$252,0),MATCH($D14,RH!$B$2:$W$2,0)),"")</f>
        <v>#N/A</v>
      </c>
      <c r="AL14" s="390" t="str">
        <f t="shared" ca="1" si="15"/>
        <v/>
      </c>
      <c r="AM14" s="390" t="str">
        <f t="shared" ca="1" si="16"/>
        <v/>
      </c>
      <c r="AN14" s="368" t="e">
        <f ca="1">IF(INDEX(P_SL!$B$3:$W$252,MATCH(AN$3&amp;" "&amp;AN$4,P_SL!$A$3:$A$252,0),MATCH($D14,P_SL!$B$2:$W$2,0))&gt;0,INDEX(P_SL!$B$3:$W$252,MATCH(AN$3&amp;" "&amp;AN$4,P_SL!$A$3:$A$252,0),MATCH($D14,P_SL!$B$2:$W$2,0)),"")</f>
        <v>#VALUE!</v>
      </c>
      <c r="AO14" s="426" t="e">
        <f ca="1">IF(INDEX(P_SL!$B$3:$W$252,MATCH(AO$3&amp;" "&amp;AO$4,P_SL!$A$3:$A$252,0),MATCH($D14,P_SL!$B$2:$W$2,0))&gt;0,INDEX(P_SL!$B$3:$W$252,MATCH(AO$3&amp;" "&amp;AO$4,P_SL!$A$3:$A$252,0),MATCH($D14,P_SL!$B$2:$W$2,0)),"")</f>
        <v>#N/A</v>
      </c>
      <c r="AP14" s="426" t="e">
        <f ca="1">IF(INDEX(P_SL!$B$3:$W$252,MATCH(AP$3&amp;" "&amp;AP$4,P_SL!$A$3:$A$252,0),MATCH($D14,P_SL!$B$2:$W$2,0))&gt;0,INDEX(P_SL!$B$3:$W$252,MATCH(AP$3&amp;" "&amp;AP$4,P_SL!$A$3:$A$252,0),MATCH($D14,P_SL!$B$2:$W$2,0)),"")</f>
        <v>#N/A</v>
      </c>
      <c r="AQ14" s="426" t="e">
        <f ca="1">IF(INDEX(P_SL!$B$3:$W$252,MATCH(AQ$3&amp;" "&amp;AQ$4,P_SL!$A$3:$A$252,0),MATCH($D14,P_SL!$B$2:$W$2,0))&gt;0,INDEX(P_SL!$B$3:$W$252,MATCH(AQ$3&amp;" "&amp;AQ$4,P_SL!$A$3:$A$252,0),MATCH($D14,P_SL!$B$2:$W$2,0)),"")</f>
        <v>#N/A</v>
      </c>
      <c r="AR14" s="426" t="e">
        <f ca="1">IF(INDEX(P_SL!$B$3:$W$252,MATCH(AR$3&amp;" "&amp;AR$4,P_SL!$A$3:$A$252,0),MATCH($D14,P_SL!$B$2:$W$2,0))&gt;0,INDEX(P_SL!$B$3:$W$252,MATCH(AR$3&amp;" "&amp;AR$4,P_SL!$A$3:$A$252,0),MATCH($D14,P_SL!$B$2:$W$2,0)),"")</f>
        <v>#N/A</v>
      </c>
      <c r="AS14" s="426" t="e">
        <f ca="1">IF(INDEX(P_SL!$B$3:$W$252,MATCH(AS$3&amp;" "&amp;AS$4,P_SL!$A$3:$A$252,0),MATCH($D14,P_SL!$B$2:$W$2,0))&gt;0,INDEX(P_SL!$B$3:$W$252,MATCH(AS$3&amp;" "&amp;AS$4,P_SL!$A$3:$A$252,0),MATCH($D14,P_SL!$B$2:$W$2,0)),"")</f>
        <v>#N/A</v>
      </c>
      <c r="AT14" s="426" t="e">
        <f ca="1">IF(INDEX(P_SL!$B$3:$W$252,MATCH(AT$3&amp;" "&amp;AT$4,P_SL!$A$3:$A$252,0),MATCH($D14,P_SL!$B$2:$W$2,0))&gt;0,INDEX(P_SL!$B$3:$W$252,MATCH(AT$3&amp;" "&amp;AT$4,P_SL!$A$3:$A$252,0),MATCH($D14,P_SL!$B$2:$W$2,0)),"")</f>
        <v>#N/A</v>
      </c>
      <c r="AU14" s="369" t="e">
        <f ca="1">IF(INDEX(P_SL!$B$3:$W$252,MATCH(AU$3&amp;" "&amp;AU$4,P_SL!$A$3:$A$252,0),MATCH($D14,P_SL!$B$2:$W$2,0))&gt;0,INDEX(P_SL!$B$3:$W$252,MATCH(AU$3&amp;" "&amp;AU$4,P_SL!$A$3:$A$252,0),MATCH($D14,P_SL!$B$2:$W$2,0)),"")</f>
        <v>#N/A</v>
      </c>
      <c r="AV14" s="389" t="e">
        <f t="shared" ca="1" si="23"/>
        <v>#VALUE!</v>
      </c>
      <c r="AW14" s="389" t="e">
        <f t="shared" ca="1" si="24"/>
        <v>#N/A</v>
      </c>
      <c r="AX14" s="389" t="e">
        <f t="shared" ca="1" si="25"/>
        <v>#N/A</v>
      </c>
      <c r="AY14" s="389" t="e">
        <f t="shared" ca="1" si="26"/>
        <v>#N/A</v>
      </c>
      <c r="AZ14" s="389" t="e">
        <f t="shared" ca="1" si="27"/>
        <v>#N/A</v>
      </c>
      <c r="BA14" s="389" t="e">
        <f t="shared" ca="1" si="28"/>
        <v>#N/A</v>
      </c>
      <c r="BB14" s="389" t="e">
        <f t="shared" ca="1" si="29"/>
        <v>#N/A</v>
      </c>
      <c r="BC14" s="389" t="e">
        <f t="shared" ca="1" si="30"/>
        <v>#N/A</v>
      </c>
      <c r="BD14" s="389" t="str">
        <f t="shared" ca="1" si="31"/>
        <v/>
      </c>
      <c r="BE14" s="370" t="e">
        <f t="shared" ca="1" si="19"/>
        <v>#VALUE!</v>
      </c>
      <c r="BF14" s="371" t="e">
        <f t="shared" ca="1" si="20"/>
        <v>#VALUE!</v>
      </c>
      <c r="BG14" s="372" t="str">
        <f t="shared" ca="1" si="21"/>
        <v/>
      </c>
      <c r="BH14" s="371" t="str">
        <f t="shared" ca="1" si="22"/>
        <v/>
      </c>
      <c r="BI14" s="368" t="e">
        <f ca="1">IF(INDEX(Ccover!$B$3:$W$252,MATCH(BI$3&amp;" "&amp;BI$4,Ccover!$A$3:$A$252,0),MATCH($D14,Ccover!$B$2:$W$2,0))&gt;0,INDEX(Ccover!$B$3:$W$252,MATCH(BI$3&amp;" "&amp;BI$4,Ccover!$A$3:$A$252,0),MATCH($D14,Ccover!$B$2:$W$2,0)),"")</f>
        <v>#VALUE!</v>
      </c>
      <c r="BJ14" s="426" t="e">
        <f ca="1">IF(INDEX(Ccover!$B$3:$W$252,MATCH(BJ$3&amp;" "&amp;BJ$4,Ccover!$A$3:$A$252,0),MATCH($D14,Ccover!$B$2:$W$2,0))&gt;0,INDEX(Ccover!$B$3:$W$252,MATCH(BJ$3&amp;" "&amp;BJ$4,Ccover!$A$3:$A$252,0),MATCH($D14,Ccover!$B$2:$W$2,0)),"")</f>
        <v>#N/A</v>
      </c>
      <c r="BK14" s="426" t="e">
        <f ca="1">IF(INDEX(Ccover!$B$3:$W$252,MATCH(BK$3&amp;" "&amp;BK$4,Ccover!$A$3:$A$252,0),MATCH($D14,Ccover!$B$2:$W$2,0))&gt;0,INDEX(Ccover!$B$3:$W$252,MATCH(BK$3&amp;" "&amp;BK$4,Ccover!$A$3:$A$252,0),MATCH($D14,Ccover!$B$2:$W$2,0)),"")</f>
        <v>#N/A</v>
      </c>
      <c r="BL14" s="426" t="e">
        <f ca="1">IF(INDEX(Ccover!$B$3:$W$252,MATCH(BL$3&amp;" "&amp;BL$4,Ccover!$A$3:$A$252,0),MATCH($D14,Ccover!$B$2:$W$2,0))&gt;0,INDEX(Ccover!$B$3:$W$252,MATCH(BL$3&amp;" "&amp;BL$4,Ccover!$A$3:$A$252,0),MATCH($D14,Ccover!$B$2:$W$2,0)),"")</f>
        <v>#N/A</v>
      </c>
      <c r="BM14" s="426" t="e">
        <f ca="1">IF(INDEX(Ccover!$B$3:$W$252,MATCH(BM$3&amp;" "&amp;BM$4,Ccover!$A$3:$A$252,0),MATCH($D14,Ccover!$B$2:$W$2,0))&gt;0,INDEX(Ccover!$B$3:$W$252,MATCH(BM$3&amp;" "&amp;BM$4,Ccover!$A$3:$A$252,0),MATCH($D14,Ccover!$B$2:$W$2,0)),"")</f>
        <v>#N/A</v>
      </c>
      <c r="BN14" s="426" t="e">
        <f ca="1">IF(INDEX(Ccover!$B$3:$W$252,MATCH(BN$3&amp;" "&amp;BN$4,Ccover!$A$3:$A$252,0),MATCH($D14,Ccover!$B$2:$W$2,0))&gt;0,INDEX(Ccover!$B$3:$W$252,MATCH(BN$3&amp;" "&amp;BN$4,Ccover!$A$3:$A$252,0),MATCH($D14,Ccover!$B$2:$W$2,0)),"")</f>
        <v>#N/A</v>
      </c>
      <c r="BO14" s="426" t="e">
        <f ca="1">IF(INDEX(Ccover!$B$3:$W$252,MATCH(BO$3&amp;" "&amp;BO$4,Ccover!$A$3:$A$252,0),MATCH($D14,Ccover!$B$2:$W$2,0))&gt;0,INDEX(Ccover!$B$3:$W$252,MATCH(BO$3&amp;" "&amp;BO$4,Ccover!$A$3:$A$252,0),MATCH($D14,Ccover!$B$2:$W$2,0)),"")</f>
        <v>#N/A</v>
      </c>
      <c r="BP14" s="369" t="e">
        <f ca="1">IF(INDEX(Ccover!$B$3:$W$252,MATCH(BP$3&amp;" "&amp;BP$4,Ccover!$A$3:$A$252,0),MATCH($D14,Ccover!$B$2:$W$2,0))&gt;0,INDEX(Ccover!$B$3:$W$252,MATCH(BP$3&amp;" "&amp;BP$4,Ccover!$A$3:$A$252,0),MATCH($D14,Ccover!$B$2:$W$2,0)),"")</f>
        <v>#N/A</v>
      </c>
    </row>
    <row r="15" spans="1:68" ht="12.75" customHeight="1">
      <c r="A15" s="467"/>
      <c r="B15" s="461"/>
      <c r="C15" s="25" t="s">
        <v>138</v>
      </c>
      <c r="D15" s="219" t="s">
        <v>139</v>
      </c>
      <c r="E15" s="368" t="e">
        <f ca="1">IF(INDEX(Airtemp!$B$3:$W$252,MATCH(E$3&amp;" "&amp;E$4,Airtemp!$A$3:$A$252,0),MATCH($D15,Airtemp!$B$2:$W$2,0))&gt;0,INDEX(Airtemp!$B$3:$W$252,MATCH(E$3&amp;" "&amp;E$4,Airtemp!$A$3:$A$252,0),MATCH($D15,Airtemp!$B$2:$W$2,0)),"")</f>
        <v>#VALUE!</v>
      </c>
      <c r="F15" s="426" t="e">
        <f ca="1">IF(INDEX(Airtemp!$B$3:$W$252,MATCH(F$3&amp;" "&amp;F$4,Airtemp!$A$3:$A$252,0),MATCH($D15,Airtemp!$B$2:$W$2,0))&gt;0,INDEX(Airtemp!$B$3:$W$252,MATCH(F$3&amp;" "&amp;F$4,Airtemp!$A$3:$A$252,0),MATCH($D15,Airtemp!$B$2:$W$2,0)),"")</f>
        <v>#N/A</v>
      </c>
      <c r="G15" s="426" t="e">
        <f ca="1">IF(INDEX(Airtemp!$B$3:$W$252,MATCH(G$3&amp;" "&amp;G$4,Airtemp!$A$3:$A$252,0),MATCH($D15,Airtemp!$B$2:$W$2,0))&gt;0,INDEX(Airtemp!$B$3:$W$252,MATCH(G$3&amp;" "&amp;G$4,Airtemp!$A$3:$A$252,0),MATCH($D15,Airtemp!$B$2:$W$2,0)),"")</f>
        <v>#N/A</v>
      </c>
      <c r="H15" s="426" t="e">
        <f ca="1">IF(INDEX(Airtemp!$B$3:$W$252,MATCH(H$3&amp;" "&amp;H$4,Airtemp!$A$3:$A$252,0),MATCH($D15,Airtemp!$B$2:$W$2,0))&gt;0,INDEX(Airtemp!$B$3:$W$252,MATCH(H$3&amp;" "&amp;H$4,Airtemp!$A$3:$A$252,0),MATCH($D15,Airtemp!$B$2:$W$2,0)),"")</f>
        <v>#N/A</v>
      </c>
      <c r="I15" s="426" t="e">
        <f ca="1">IF(INDEX(Airtemp!$B$3:$W$252,MATCH(I$3&amp;" "&amp;I$4,Airtemp!$A$3:$A$252,0),MATCH($D15,Airtemp!$B$2:$W$2,0))&gt;0,INDEX(Airtemp!$B$3:$W$252,MATCH(I$3&amp;" "&amp;I$4,Airtemp!$A$3:$A$252,0),MATCH($D15,Airtemp!$B$2:$W$2,0)),"")</f>
        <v>#N/A</v>
      </c>
      <c r="J15" s="426" t="e">
        <f ca="1">IF(INDEX(Airtemp!$B$3:$W$252,MATCH(J$3&amp;" "&amp;J$4,Airtemp!$A$3:$A$252,0),MATCH($D15,Airtemp!$B$2:$W$2,0))&gt;0,INDEX(Airtemp!$B$3:$W$252,MATCH(J$3&amp;" "&amp;J$4,Airtemp!$A$3:$A$252,0),MATCH($D15,Airtemp!$B$2:$W$2,0)),"")</f>
        <v>#N/A</v>
      </c>
      <c r="K15" s="426" t="e">
        <f ca="1">IF(INDEX(Airtemp!$B$3:$W$252,MATCH(K$3&amp;" "&amp;K$4,Airtemp!$A$3:$A$252,0),MATCH($D15,Airtemp!$B$2:$W$2,0))&gt;0,INDEX(Airtemp!$B$3:$W$252,MATCH(K$3&amp;" "&amp;K$4,Airtemp!$A$3:$A$252,0),MATCH($D15,Airtemp!$B$2:$W$2,0)),"")</f>
        <v>#N/A</v>
      </c>
      <c r="L15" s="426" t="e">
        <f ca="1">IF(INDEX(Airtemp!$B$3:$W$252,MATCH(L$3&amp;" "&amp;L$4,Airtemp!$A$3:$A$252,0),MATCH($D15,Airtemp!$B$2:$W$2,0))&gt;0,INDEX(Airtemp!$B$3:$W$252,MATCH(L$3&amp;" "&amp;L$4,Airtemp!$A$3:$A$252,0),MATCH($D15,Airtemp!$B$2:$W$2,0)),"")</f>
        <v>#N/A</v>
      </c>
      <c r="M15" s="403" t="str">
        <f t="shared" ca="1" si="5"/>
        <v/>
      </c>
      <c r="N15" s="399" t="str">
        <f t="shared" ca="1" si="6"/>
        <v/>
      </c>
      <c r="O15" s="426" t="e">
        <f ca="1">IF(INDEX(Tmax!$B$3:$W$252,MATCH(O$3,Tmax!$A$3:$A$252,0),MATCH($D15,Tmax!$B$2:$W$2,0))&gt;0,INDEX(Tmax!$B$3:$W$252,MATCH(O$3,Tmax!$A$3:$A$252,0),MATCH($D15,Tmax!$B$2:$W$2,0)),"")</f>
        <v>#N/A</v>
      </c>
      <c r="P15" s="368" t="str">
        <f ca="1"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>x</v>
      </c>
      <c r="Q15" s="426" t="str">
        <f ca="1"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>x</v>
      </c>
      <c r="R15" s="426" t="str">
        <f ca="1"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>x</v>
      </c>
      <c r="S15" s="438" t="str">
        <f ca="1"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>x</v>
      </c>
      <c r="T15" s="399" t="e">
        <f ca="1">IF(INDEX(Precip24!$B$3:$W$252,MATCH(T$3,Precip24!$A$3:$A$252,0),MATCH($D15,Precip24!$B$2:$W$2,0))&gt;0,INDEX(Precip24!$B$3:$W$252,MATCH(T$3,Precip24!$A$3:$A$252,0),MATCH($D15,Precip24!$B$2:$W$2,0)),"")</f>
        <v>#N/A</v>
      </c>
      <c r="U15" s="389" t="s">
        <v>119</v>
      </c>
      <c r="V15" s="368" t="e">
        <f t="shared" ca="1" si="7"/>
        <v>#VALUE!</v>
      </c>
      <c r="W15" s="426" t="e">
        <f t="shared" ca="1" si="8"/>
        <v>#N/A</v>
      </c>
      <c r="X15" s="426" t="e">
        <f t="shared" ca="1" si="9"/>
        <v>#N/A</v>
      </c>
      <c r="Y15" s="426" t="e">
        <f t="shared" ca="1" si="10"/>
        <v>#N/A</v>
      </c>
      <c r="Z15" s="426" t="e">
        <f t="shared" ca="1" si="11"/>
        <v>#N/A</v>
      </c>
      <c r="AA15" s="426" t="e">
        <f t="shared" ca="1" si="12"/>
        <v>#N/A</v>
      </c>
      <c r="AB15" s="426" t="e">
        <f t="shared" ca="1" si="13"/>
        <v>#N/A</v>
      </c>
      <c r="AC15" s="369" t="e">
        <f t="shared" ca="1" si="14"/>
        <v>#N/A</v>
      </c>
      <c r="AD15" s="426" t="e">
        <f ca="1">IF(INDEX(RH!$B$3:$W$252,MATCH(AD$3&amp;" "&amp;AD$4,RH!$A$3:$A$252,0),MATCH($D15,RH!$B$2:$W$2,0))&gt;0,INDEX(RH!$B$3:$W$252,MATCH(AD$3&amp;" "&amp;AD$4,RH!$A$3:$A$252,0),MATCH($D15,RH!$B$2:$W$2,0)),"")</f>
        <v>#VALUE!</v>
      </c>
      <c r="AE15" s="426" t="e">
        <f ca="1">IF(INDEX(RH!$B$3:$W$252,MATCH(AE$3&amp;" "&amp;AE$4,RH!$A$3:$A$252,0),MATCH($D15,RH!$B$2:$W$2,0))&gt;0,INDEX(RH!$B$3:$W$252,MATCH(AE$3&amp;" "&amp;AE$4,RH!$A$3:$A$252,0),MATCH($D15,RH!$B$2:$W$2,0)),"")</f>
        <v>#N/A</v>
      </c>
      <c r="AF15" s="426" t="e">
        <f ca="1">IF(INDEX(RH!$B$3:$W$252,MATCH(AF$3&amp;" "&amp;AF$4,RH!$A$3:$A$252,0),MATCH($D15,RH!$B$2:$W$2,0))&gt;0,INDEX(RH!$B$3:$W$252,MATCH(AF$3&amp;" "&amp;AF$4,RH!$A$3:$A$252,0),MATCH($D15,RH!$B$2:$W$2,0)),"")</f>
        <v>#N/A</v>
      </c>
      <c r="AG15" s="426" t="e">
        <f ca="1">IF(INDEX(RH!$B$3:$W$252,MATCH(AG$3&amp;" "&amp;AG$4,RH!$A$3:$A$252,0),MATCH($D15,RH!$B$2:$W$2,0))&gt;0,INDEX(RH!$B$3:$W$252,MATCH(AG$3&amp;" "&amp;AG$4,RH!$A$3:$A$252,0),MATCH($D15,RH!$B$2:$W$2,0)),"")</f>
        <v>#N/A</v>
      </c>
      <c r="AH15" s="426" t="e">
        <f ca="1">IF(INDEX(RH!$B$3:$W$252,MATCH(AH$3&amp;" "&amp;AH$4,RH!$A$3:$A$252,0),MATCH($D15,RH!$B$2:$W$2,0))&gt;0,INDEX(RH!$B$3:$W$252,MATCH(AH$3&amp;" "&amp;AH$4,RH!$A$3:$A$252,0),MATCH($D15,RH!$B$2:$W$2,0)),"")</f>
        <v>#N/A</v>
      </c>
      <c r="AI15" s="426" t="e">
        <f ca="1">IF(INDEX(RH!$B$3:$W$252,MATCH(AI$3&amp;" "&amp;AI$4,RH!$A$3:$A$252,0),MATCH($D15,RH!$B$2:$W$2,0))&gt;0,INDEX(RH!$B$3:$W$252,MATCH(AI$3&amp;" "&amp;AI$4,RH!$A$3:$A$252,0),MATCH($D15,RH!$B$2:$W$2,0)),"")</f>
        <v>#N/A</v>
      </c>
      <c r="AJ15" s="426" t="e">
        <f ca="1">IF(INDEX(RH!$B$3:$W$252,MATCH(AJ$3&amp;" "&amp;AJ$4,RH!$A$3:$A$252,0),MATCH($D15,RH!$B$2:$W$2,0))&gt;0,INDEX(RH!$B$3:$W$252,MATCH(AJ$3&amp;" "&amp;AJ$4,RH!$A$3:$A$252,0),MATCH($D15,RH!$B$2:$W$2,0)),"")</f>
        <v>#N/A</v>
      </c>
      <c r="AK15" s="369" t="e">
        <f ca="1">IF(INDEX(RH!$B$3:$W$252,MATCH(AK$3&amp;" "&amp;AK$4,RH!$A$3:$A$252,0),MATCH($D15,RH!$B$2:$W$2,0))&gt;0,INDEX(RH!$B$3:$W$252,MATCH(AK$3&amp;" "&amp;AK$4,RH!$A$3:$A$252,0),MATCH($D15,RH!$B$2:$W$2,0)),"")</f>
        <v>#N/A</v>
      </c>
      <c r="AL15" s="390" t="str">
        <f t="shared" ca="1" si="15"/>
        <v/>
      </c>
      <c r="AM15" s="390" t="str">
        <f t="shared" ca="1" si="16"/>
        <v/>
      </c>
      <c r="AN15" s="368" t="e">
        <f ca="1">IF(INDEX(P_SL!$B$3:$W$252,MATCH(AN$3&amp;" "&amp;AN$4,P_SL!$A$3:$A$252,0),MATCH($D15,P_SL!$B$2:$W$2,0))&gt;0,INDEX(P_SL!$B$3:$W$252,MATCH(AN$3&amp;" "&amp;AN$4,P_SL!$A$3:$A$252,0),MATCH($D15,P_SL!$B$2:$W$2,0)),"")</f>
        <v>#VALUE!</v>
      </c>
      <c r="AO15" s="426" t="e">
        <f ca="1">IF(INDEX(P_SL!$B$3:$W$252,MATCH(AO$3&amp;" "&amp;AO$4,P_SL!$A$3:$A$252,0),MATCH($D15,P_SL!$B$2:$W$2,0))&gt;0,INDEX(P_SL!$B$3:$W$252,MATCH(AO$3&amp;" "&amp;AO$4,P_SL!$A$3:$A$252,0),MATCH($D15,P_SL!$B$2:$W$2,0)),"")</f>
        <v>#N/A</v>
      </c>
      <c r="AP15" s="426" t="e">
        <f ca="1">IF(INDEX(P_SL!$B$3:$W$252,MATCH(AP$3&amp;" "&amp;AP$4,P_SL!$A$3:$A$252,0),MATCH($D15,P_SL!$B$2:$W$2,0))&gt;0,INDEX(P_SL!$B$3:$W$252,MATCH(AP$3&amp;" "&amp;AP$4,P_SL!$A$3:$A$252,0),MATCH($D15,P_SL!$B$2:$W$2,0)),"")</f>
        <v>#N/A</v>
      </c>
      <c r="AQ15" s="426" t="e">
        <f ca="1">IF(INDEX(P_SL!$B$3:$W$252,MATCH(AQ$3&amp;" "&amp;AQ$4,P_SL!$A$3:$A$252,0),MATCH($D15,P_SL!$B$2:$W$2,0))&gt;0,INDEX(P_SL!$B$3:$W$252,MATCH(AQ$3&amp;" "&amp;AQ$4,P_SL!$A$3:$A$252,0),MATCH($D15,P_SL!$B$2:$W$2,0)),"")</f>
        <v>#N/A</v>
      </c>
      <c r="AR15" s="426" t="e">
        <f ca="1">IF(INDEX(P_SL!$B$3:$W$252,MATCH(AR$3&amp;" "&amp;AR$4,P_SL!$A$3:$A$252,0),MATCH($D15,P_SL!$B$2:$W$2,0))&gt;0,INDEX(P_SL!$B$3:$W$252,MATCH(AR$3&amp;" "&amp;AR$4,P_SL!$A$3:$A$252,0),MATCH($D15,P_SL!$B$2:$W$2,0)),"")</f>
        <v>#N/A</v>
      </c>
      <c r="AS15" s="426" t="e">
        <f ca="1">IF(INDEX(P_SL!$B$3:$W$252,MATCH(AS$3&amp;" "&amp;AS$4,P_SL!$A$3:$A$252,0),MATCH($D15,P_SL!$B$2:$W$2,0))&gt;0,INDEX(P_SL!$B$3:$W$252,MATCH(AS$3&amp;" "&amp;AS$4,P_SL!$A$3:$A$252,0),MATCH($D15,P_SL!$B$2:$W$2,0)),"")</f>
        <v>#N/A</v>
      </c>
      <c r="AT15" s="426" t="e">
        <f ca="1">IF(INDEX(P_SL!$B$3:$W$252,MATCH(AT$3&amp;" "&amp;AT$4,P_SL!$A$3:$A$252,0),MATCH($D15,P_SL!$B$2:$W$2,0))&gt;0,INDEX(P_SL!$B$3:$W$252,MATCH(AT$3&amp;" "&amp;AT$4,P_SL!$A$3:$A$252,0),MATCH($D15,P_SL!$B$2:$W$2,0)),"")</f>
        <v>#N/A</v>
      </c>
      <c r="AU15" s="369" t="e">
        <f ca="1">IF(INDEX(P_SL!$B$3:$W$252,MATCH(AU$3&amp;" "&amp;AU$4,P_SL!$A$3:$A$252,0),MATCH($D15,P_SL!$B$2:$W$2,0))&gt;0,INDEX(P_SL!$B$3:$W$252,MATCH(AU$3&amp;" "&amp;AU$4,P_SL!$A$3:$A$252,0),MATCH($D15,P_SL!$B$2:$W$2,0)),"")</f>
        <v>#N/A</v>
      </c>
      <c r="AV15" s="389" t="e">
        <f t="shared" ca="1" si="23"/>
        <v>#VALUE!</v>
      </c>
      <c r="AW15" s="389" t="e">
        <f t="shared" ca="1" si="24"/>
        <v>#N/A</v>
      </c>
      <c r="AX15" s="389" t="e">
        <f t="shared" ca="1" si="25"/>
        <v>#N/A</v>
      </c>
      <c r="AY15" s="389" t="e">
        <f t="shared" ca="1" si="26"/>
        <v>#N/A</v>
      </c>
      <c r="AZ15" s="389" t="e">
        <f t="shared" ca="1" si="27"/>
        <v>#N/A</v>
      </c>
      <c r="BA15" s="389" t="e">
        <f t="shared" ca="1" si="28"/>
        <v>#N/A</v>
      </c>
      <c r="BB15" s="389" t="e">
        <f t="shared" ca="1" si="29"/>
        <v>#N/A</v>
      </c>
      <c r="BC15" s="389" t="e">
        <f t="shared" ca="1" si="30"/>
        <v>#N/A</v>
      </c>
      <c r="BD15" s="389" t="str">
        <f t="shared" ca="1" si="31"/>
        <v/>
      </c>
      <c r="BE15" s="370" t="e">
        <f t="shared" ca="1" si="19"/>
        <v>#VALUE!</v>
      </c>
      <c r="BF15" s="371" t="e">
        <f t="shared" ca="1" si="20"/>
        <v>#VALUE!</v>
      </c>
      <c r="BG15" s="372" t="str">
        <f t="shared" ca="1" si="21"/>
        <v/>
      </c>
      <c r="BH15" s="371" t="str">
        <f t="shared" ca="1" si="22"/>
        <v/>
      </c>
      <c r="BI15" s="368" t="e">
        <f ca="1">IF(INDEX(Ccover!$B$3:$W$252,MATCH(BI$3&amp;" "&amp;BI$4,Ccover!$A$3:$A$252,0),MATCH($D15,Ccover!$B$2:$W$2,0))&gt;0,INDEX(Ccover!$B$3:$W$252,MATCH(BI$3&amp;" "&amp;BI$4,Ccover!$A$3:$A$252,0),MATCH($D15,Ccover!$B$2:$W$2,0)),"")</f>
        <v>#VALUE!</v>
      </c>
      <c r="BJ15" s="426" t="e">
        <f ca="1">IF(INDEX(Ccover!$B$3:$W$252,MATCH(BJ$3&amp;" "&amp;BJ$4,Ccover!$A$3:$A$252,0),MATCH($D15,Ccover!$B$2:$W$2,0))&gt;0,INDEX(Ccover!$B$3:$W$252,MATCH(BJ$3&amp;" "&amp;BJ$4,Ccover!$A$3:$A$252,0),MATCH($D15,Ccover!$B$2:$W$2,0)),"")</f>
        <v>#N/A</v>
      </c>
      <c r="BK15" s="426" t="e">
        <f ca="1">IF(INDEX(Ccover!$B$3:$W$252,MATCH(BK$3&amp;" "&amp;BK$4,Ccover!$A$3:$A$252,0),MATCH($D15,Ccover!$B$2:$W$2,0))&gt;0,INDEX(Ccover!$B$3:$W$252,MATCH(BK$3&amp;" "&amp;BK$4,Ccover!$A$3:$A$252,0),MATCH($D15,Ccover!$B$2:$W$2,0)),"")</f>
        <v>#N/A</v>
      </c>
      <c r="BL15" s="426" t="e">
        <f ca="1">IF(INDEX(Ccover!$B$3:$W$252,MATCH(BL$3&amp;" "&amp;BL$4,Ccover!$A$3:$A$252,0),MATCH($D15,Ccover!$B$2:$W$2,0))&gt;0,INDEX(Ccover!$B$3:$W$252,MATCH(BL$3&amp;" "&amp;BL$4,Ccover!$A$3:$A$252,0),MATCH($D15,Ccover!$B$2:$W$2,0)),"")</f>
        <v>#N/A</v>
      </c>
      <c r="BM15" s="426" t="e">
        <f ca="1">IF(INDEX(Ccover!$B$3:$W$252,MATCH(BM$3&amp;" "&amp;BM$4,Ccover!$A$3:$A$252,0),MATCH($D15,Ccover!$B$2:$W$2,0))&gt;0,INDEX(Ccover!$B$3:$W$252,MATCH(BM$3&amp;" "&amp;BM$4,Ccover!$A$3:$A$252,0),MATCH($D15,Ccover!$B$2:$W$2,0)),"")</f>
        <v>#N/A</v>
      </c>
      <c r="BN15" s="426" t="e">
        <f ca="1">IF(INDEX(Ccover!$B$3:$W$252,MATCH(BN$3&amp;" "&amp;BN$4,Ccover!$A$3:$A$252,0),MATCH($D15,Ccover!$B$2:$W$2,0))&gt;0,INDEX(Ccover!$B$3:$W$252,MATCH(BN$3&amp;" "&amp;BN$4,Ccover!$A$3:$A$252,0),MATCH($D15,Ccover!$B$2:$W$2,0)),"")</f>
        <v>#N/A</v>
      </c>
      <c r="BO15" s="426" t="e">
        <f ca="1">IF(INDEX(Ccover!$B$3:$W$252,MATCH(BO$3&amp;" "&amp;BO$4,Ccover!$A$3:$A$252,0),MATCH($D15,Ccover!$B$2:$W$2,0))&gt;0,INDEX(Ccover!$B$3:$W$252,MATCH(BO$3&amp;" "&amp;BO$4,Ccover!$A$3:$A$252,0),MATCH($D15,Ccover!$B$2:$W$2,0)),"")</f>
        <v>#N/A</v>
      </c>
      <c r="BP15" s="369" t="e">
        <f ca="1">IF(INDEX(Ccover!$B$3:$W$252,MATCH(BP$3&amp;" "&amp;BP$4,Ccover!$A$3:$A$252,0),MATCH($D15,Ccover!$B$2:$W$2,0))&gt;0,INDEX(Ccover!$B$3:$W$252,MATCH(BP$3&amp;" "&amp;BP$4,Ccover!$A$3:$A$252,0),MATCH($D15,Ccover!$B$2:$W$2,0)),"")</f>
        <v>#N/A</v>
      </c>
    </row>
    <row r="16" spans="1:68" ht="12.75" customHeight="1">
      <c r="A16" s="467"/>
      <c r="B16" s="461"/>
      <c r="C16" s="25" t="s">
        <v>140</v>
      </c>
      <c r="D16" s="219" t="s">
        <v>141</v>
      </c>
      <c r="E16" s="368" t="e">
        <f ca="1">IF(INDEX(Airtemp!$B$3:$W$252,MATCH(E$3&amp;" "&amp;E$4,Airtemp!$A$3:$A$252,0),MATCH($D16,Airtemp!$B$2:$W$2,0))&gt;0,INDEX(Airtemp!$B$3:$W$252,MATCH(E$3&amp;" "&amp;E$4,Airtemp!$A$3:$A$252,0),MATCH($D16,Airtemp!$B$2:$W$2,0)),"")</f>
        <v>#VALUE!</v>
      </c>
      <c r="F16" s="426" t="e">
        <f ca="1">IF(INDEX(Airtemp!$B$3:$W$252,MATCH(F$3&amp;" "&amp;F$4,Airtemp!$A$3:$A$252,0),MATCH($D16,Airtemp!$B$2:$W$2,0))&gt;0,INDEX(Airtemp!$B$3:$W$252,MATCH(F$3&amp;" "&amp;F$4,Airtemp!$A$3:$A$252,0),MATCH($D16,Airtemp!$B$2:$W$2,0)),"")</f>
        <v>#N/A</v>
      </c>
      <c r="G16" s="426" t="e">
        <f ca="1">IF(INDEX(Airtemp!$B$3:$W$252,MATCH(G$3&amp;" "&amp;G$4,Airtemp!$A$3:$A$252,0),MATCH($D16,Airtemp!$B$2:$W$2,0))&gt;0,INDEX(Airtemp!$B$3:$W$252,MATCH(G$3&amp;" "&amp;G$4,Airtemp!$A$3:$A$252,0),MATCH($D16,Airtemp!$B$2:$W$2,0)),"")</f>
        <v>#N/A</v>
      </c>
      <c r="H16" s="426" t="e">
        <f ca="1">IF(INDEX(Airtemp!$B$3:$W$252,MATCH(H$3&amp;" "&amp;H$4,Airtemp!$A$3:$A$252,0),MATCH($D16,Airtemp!$B$2:$W$2,0))&gt;0,INDEX(Airtemp!$B$3:$W$252,MATCH(H$3&amp;" "&amp;H$4,Airtemp!$A$3:$A$252,0),MATCH($D16,Airtemp!$B$2:$W$2,0)),"")</f>
        <v>#N/A</v>
      </c>
      <c r="I16" s="426" t="e">
        <f ca="1">IF(INDEX(Airtemp!$B$3:$W$252,MATCH(I$3&amp;" "&amp;I$4,Airtemp!$A$3:$A$252,0),MATCH($D16,Airtemp!$B$2:$W$2,0))&gt;0,INDEX(Airtemp!$B$3:$W$252,MATCH(I$3&amp;" "&amp;I$4,Airtemp!$A$3:$A$252,0),MATCH($D16,Airtemp!$B$2:$W$2,0)),"")</f>
        <v>#N/A</v>
      </c>
      <c r="J16" s="426" t="e">
        <f ca="1">IF(INDEX(Airtemp!$B$3:$W$252,MATCH(J$3&amp;" "&amp;J$4,Airtemp!$A$3:$A$252,0),MATCH($D16,Airtemp!$B$2:$W$2,0))&gt;0,INDEX(Airtemp!$B$3:$W$252,MATCH(J$3&amp;" "&amp;J$4,Airtemp!$A$3:$A$252,0),MATCH($D16,Airtemp!$B$2:$W$2,0)),"")</f>
        <v>#N/A</v>
      </c>
      <c r="K16" s="426" t="e">
        <f ca="1">IF(INDEX(Airtemp!$B$3:$W$252,MATCH(K$3&amp;" "&amp;K$4,Airtemp!$A$3:$A$252,0),MATCH($D16,Airtemp!$B$2:$W$2,0))&gt;0,INDEX(Airtemp!$B$3:$W$252,MATCH(K$3&amp;" "&amp;K$4,Airtemp!$A$3:$A$252,0),MATCH($D16,Airtemp!$B$2:$W$2,0)),"")</f>
        <v>#N/A</v>
      </c>
      <c r="L16" s="426" t="e">
        <f ca="1">IF(INDEX(Airtemp!$B$3:$W$252,MATCH(L$3&amp;" "&amp;L$4,Airtemp!$A$3:$A$252,0),MATCH($D16,Airtemp!$B$2:$W$2,0))&gt;0,INDEX(Airtemp!$B$3:$W$252,MATCH(L$3&amp;" "&amp;L$4,Airtemp!$A$3:$A$252,0),MATCH($D16,Airtemp!$B$2:$W$2,0)),"")</f>
        <v>#N/A</v>
      </c>
      <c r="M16" s="403" t="str">
        <f t="shared" ca="1" si="5"/>
        <v/>
      </c>
      <c r="N16" s="399" t="str">
        <f t="shared" ca="1" si="6"/>
        <v/>
      </c>
      <c r="O16" s="426" t="e">
        <f ca="1">IF(INDEX(Tmax!$B$3:$W$252,MATCH(O$3,Tmax!$A$3:$A$252,0),MATCH($D16,Tmax!$B$2:$W$2,0))&gt;0,INDEX(Tmax!$B$3:$W$252,MATCH(O$3,Tmax!$A$3:$A$252,0),MATCH($D16,Tmax!$B$2:$W$2,0)),"")</f>
        <v>#N/A</v>
      </c>
      <c r="P16" s="368" t="str">
        <f ca="1"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>x</v>
      </c>
      <c r="Q16" s="426" t="str">
        <f ca="1"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>x</v>
      </c>
      <c r="R16" s="426" t="str">
        <f ca="1"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>x</v>
      </c>
      <c r="S16" s="438" t="str">
        <f ca="1"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>x</v>
      </c>
      <c r="T16" s="399" t="e">
        <f ca="1">IF(INDEX(Precip24!$B$3:$W$252,MATCH(T$3,Precip24!$A$3:$A$252,0),MATCH($D16,Precip24!$B$2:$W$2,0))&gt;0,INDEX(Precip24!$B$3:$W$252,MATCH(T$3,Precip24!$A$3:$A$252,0),MATCH($D16,Precip24!$B$2:$W$2,0)),"")</f>
        <v>#N/A</v>
      </c>
      <c r="U16" s="389" t="s">
        <v>119</v>
      </c>
      <c r="V16" s="368" t="e">
        <f t="shared" ca="1" si="7"/>
        <v>#VALUE!</v>
      </c>
      <c r="W16" s="426" t="e">
        <f t="shared" ca="1" si="8"/>
        <v>#N/A</v>
      </c>
      <c r="X16" s="426" t="e">
        <f t="shared" ca="1" si="9"/>
        <v>#N/A</v>
      </c>
      <c r="Y16" s="426" t="e">
        <f t="shared" ca="1" si="10"/>
        <v>#N/A</v>
      </c>
      <c r="Z16" s="426" t="e">
        <f t="shared" ca="1" si="11"/>
        <v>#N/A</v>
      </c>
      <c r="AA16" s="426" t="e">
        <f t="shared" ca="1" si="12"/>
        <v>#N/A</v>
      </c>
      <c r="AB16" s="426" t="e">
        <f t="shared" ca="1" si="13"/>
        <v>#N/A</v>
      </c>
      <c r="AC16" s="369" t="e">
        <f t="shared" ca="1" si="14"/>
        <v>#N/A</v>
      </c>
      <c r="AD16" s="426" t="e">
        <f ca="1">IF(INDEX(RH!$B$3:$W$252,MATCH(AD$3&amp;" "&amp;AD$4,RH!$A$3:$A$252,0),MATCH($D16,RH!$B$2:$W$2,0))&gt;0,INDEX(RH!$B$3:$W$252,MATCH(AD$3&amp;" "&amp;AD$4,RH!$A$3:$A$252,0),MATCH($D16,RH!$B$2:$W$2,0)),"")</f>
        <v>#VALUE!</v>
      </c>
      <c r="AE16" s="426" t="e">
        <f ca="1">IF(INDEX(RH!$B$3:$W$252,MATCH(AE$3&amp;" "&amp;AE$4,RH!$A$3:$A$252,0),MATCH($D16,RH!$B$2:$W$2,0))&gt;0,INDEX(RH!$B$3:$W$252,MATCH(AE$3&amp;" "&amp;AE$4,RH!$A$3:$A$252,0),MATCH($D16,RH!$B$2:$W$2,0)),"")</f>
        <v>#N/A</v>
      </c>
      <c r="AF16" s="426" t="e">
        <f ca="1">IF(INDEX(RH!$B$3:$W$252,MATCH(AF$3&amp;" "&amp;AF$4,RH!$A$3:$A$252,0),MATCH($D16,RH!$B$2:$W$2,0))&gt;0,INDEX(RH!$B$3:$W$252,MATCH(AF$3&amp;" "&amp;AF$4,RH!$A$3:$A$252,0),MATCH($D16,RH!$B$2:$W$2,0)),"")</f>
        <v>#N/A</v>
      </c>
      <c r="AG16" s="426" t="e">
        <f ca="1">IF(INDEX(RH!$B$3:$W$252,MATCH(AG$3&amp;" "&amp;AG$4,RH!$A$3:$A$252,0),MATCH($D16,RH!$B$2:$W$2,0))&gt;0,INDEX(RH!$B$3:$W$252,MATCH(AG$3&amp;" "&amp;AG$4,RH!$A$3:$A$252,0),MATCH($D16,RH!$B$2:$W$2,0)),"")</f>
        <v>#N/A</v>
      </c>
      <c r="AH16" s="426" t="e">
        <f ca="1">IF(INDEX(RH!$B$3:$W$252,MATCH(AH$3&amp;" "&amp;AH$4,RH!$A$3:$A$252,0),MATCH($D16,RH!$B$2:$W$2,0))&gt;0,INDEX(RH!$B$3:$W$252,MATCH(AH$3&amp;" "&amp;AH$4,RH!$A$3:$A$252,0),MATCH($D16,RH!$B$2:$W$2,0)),"")</f>
        <v>#N/A</v>
      </c>
      <c r="AI16" s="426" t="e">
        <f ca="1">IF(INDEX(RH!$B$3:$W$252,MATCH(AI$3&amp;" "&amp;AI$4,RH!$A$3:$A$252,0),MATCH($D16,RH!$B$2:$W$2,0))&gt;0,INDEX(RH!$B$3:$W$252,MATCH(AI$3&amp;" "&amp;AI$4,RH!$A$3:$A$252,0),MATCH($D16,RH!$B$2:$W$2,0)),"")</f>
        <v>#N/A</v>
      </c>
      <c r="AJ16" s="426" t="e">
        <f ca="1">IF(INDEX(RH!$B$3:$W$252,MATCH(AJ$3&amp;" "&amp;AJ$4,RH!$A$3:$A$252,0),MATCH($D16,RH!$B$2:$W$2,0))&gt;0,INDEX(RH!$B$3:$W$252,MATCH(AJ$3&amp;" "&amp;AJ$4,RH!$A$3:$A$252,0),MATCH($D16,RH!$B$2:$W$2,0)),"")</f>
        <v>#N/A</v>
      </c>
      <c r="AK16" s="369" t="e">
        <f ca="1">IF(INDEX(RH!$B$3:$W$252,MATCH(AK$3&amp;" "&amp;AK$4,RH!$A$3:$A$252,0),MATCH($D16,RH!$B$2:$W$2,0))&gt;0,INDEX(RH!$B$3:$W$252,MATCH(AK$3&amp;" "&amp;AK$4,RH!$A$3:$A$252,0),MATCH($D16,RH!$B$2:$W$2,0)),"")</f>
        <v>#N/A</v>
      </c>
      <c r="AL16" s="390" t="str">
        <f t="shared" ca="1" si="15"/>
        <v/>
      </c>
      <c r="AM16" s="390" t="str">
        <f t="shared" ca="1" si="16"/>
        <v/>
      </c>
      <c r="AN16" s="368" t="e">
        <f ca="1">IF(INDEX(P_SL!$B$3:$W$252,MATCH(AN$3&amp;" "&amp;AN$4,P_SL!$A$3:$A$252,0),MATCH($D16,P_SL!$B$2:$W$2,0))&gt;0,INDEX(P_SL!$B$3:$W$252,MATCH(AN$3&amp;" "&amp;AN$4,P_SL!$A$3:$A$252,0),MATCH($D16,P_SL!$B$2:$W$2,0)),"")</f>
        <v>#VALUE!</v>
      </c>
      <c r="AO16" s="426" t="e">
        <f ca="1">IF(INDEX(P_SL!$B$3:$W$252,MATCH(AO$3&amp;" "&amp;AO$4,P_SL!$A$3:$A$252,0),MATCH($D16,P_SL!$B$2:$W$2,0))&gt;0,INDEX(P_SL!$B$3:$W$252,MATCH(AO$3&amp;" "&amp;AO$4,P_SL!$A$3:$A$252,0),MATCH($D16,P_SL!$B$2:$W$2,0)),"")</f>
        <v>#N/A</v>
      </c>
      <c r="AP16" s="426" t="e">
        <f ca="1">IF(INDEX(P_SL!$B$3:$W$252,MATCH(AP$3&amp;" "&amp;AP$4,P_SL!$A$3:$A$252,0),MATCH($D16,P_SL!$B$2:$W$2,0))&gt;0,INDEX(P_SL!$B$3:$W$252,MATCH(AP$3&amp;" "&amp;AP$4,P_SL!$A$3:$A$252,0),MATCH($D16,P_SL!$B$2:$W$2,0)),"")</f>
        <v>#N/A</v>
      </c>
      <c r="AQ16" s="426" t="e">
        <f ca="1">IF(INDEX(P_SL!$B$3:$W$252,MATCH(AQ$3&amp;" "&amp;AQ$4,P_SL!$A$3:$A$252,0),MATCH($D16,P_SL!$B$2:$W$2,0))&gt;0,INDEX(P_SL!$B$3:$W$252,MATCH(AQ$3&amp;" "&amp;AQ$4,P_SL!$A$3:$A$252,0),MATCH($D16,P_SL!$B$2:$W$2,0)),"")</f>
        <v>#N/A</v>
      </c>
      <c r="AR16" s="426" t="e">
        <f ca="1">IF(INDEX(P_SL!$B$3:$W$252,MATCH(AR$3&amp;" "&amp;AR$4,P_SL!$A$3:$A$252,0),MATCH($D16,P_SL!$B$2:$W$2,0))&gt;0,INDEX(P_SL!$B$3:$W$252,MATCH(AR$3&amp;" "&amp;AR$4,P_SL!$A$3:$A$252,0),MATCH($D16,P_SL!$B$2:$W$2,0)),"")</f>
        <v>#N/A</v>
      </c>
      <c r="AS16" s="426" t="e">
        <f ca="1">IF(INDEX(P_SL!$B$3:$W$252,MATCH(AS$3&amp;" "&amp;AS$4,P_SL!$A$3:$A$252,0),MATCH($D16,P_SL!$B$2:$W$2,0))&gt;0,INDEX(P_SL!$B$3:$W$252,MATCH(AS$3&amp;" "&amp;AS$4,P_SL!$A$3:$A$252,0),MATCH($D16,P_SL!$B$2:$W$2,0)),"")</f>
        <v>#N/A</v>
      </c>
      <c r="AT16" s="426" t="e">
        <f ca="1">IF(INDEX(P_SL!$B$3:$W$252,MATCH(AT$3&amp;" "&amp;AT$4,P_SL!$A$3:$A$252,0),MATCH($D16,P_SL!$B$2:$W$2,0))&gt;0,INDEX(P_SL!$B$3:$W$252,MATCH(AT$3&amp;" "&amp;AT$4,P_SL!$A$3:$A$252,0),MATCH($D16,P_SL!$B$2:$W$2,0)),"")</f>
        <v>#N/A</v>
      </c>
      <c r="AU16" s="369" t="e">
        <f ca="1">IF(INDEX(P_SL!$B$3:$W$252,MATCH(AU$3&amp;" "&amp;AU$4,P_SL!$A$3:$A$252,0),MATCH($D16,P_SL!$B$2:$W$2,0))&gt;0,INDEX(P_SL!$B$3:$W$252,MATCH(AU$3&amp;" "&amp;AU$4,P_SL!$A$3:$A$252,0),MATCH($D16,P_SL!$B$2:$W$2,0)),"")</f>
        <v>#N/A</v>
      </c>
      <c r="AV16" s="389" t="e">
        <f t="shared" ca="1" si="23"/>
        <v>#VALUE!</v>
      </c>
      <c r="AW16" s="389" t="e">
        <f t="shared" ca="1" si="24"/>
        <v>#N/A</v>
      </c>
      <c r="AX16" s="389" t="e">
        <f t="shared" ca="1" si="25"/>
        <v>#N/A</v>
      </c>
      <c r="AY16" s="389" t="e">
        <f t="shared" ca="1" si="26"/>
        <v>#N/A</v>
      </c>
      <c r="AZ16" s="389" t="e">
        <f t="shared" ca="1" si="27"/>
        <v>#N/A</v>
      </c>
      <c r="BA16" s="389" t="e">
        <f t="shared" ca="1" si="28"/>
        <v>#N/A</v>
      </c>
      <c r="BB16" s="389" t="e">
        <f t="shared" ca="1" si="29"/>
        <v>#N/A</v>
      </c>
      <c r="BC16" s="389" t="e">
        <f t="shared" ca="1" si="30"/>
        <v>#N/A</v>
      </c>
      <c r="BD16" s="389" t="str">
        <f t="shared" ca="1" si="31"/>
        <v/>
      </c>
      <c r="BE16" s="370" t="e">
        <f t="shared" ca="1" si="19"/>
        <v>#VALUE!</v>
      </c>
      <c r="BF16" s="371" t="e">
        <f t="shared" ca="1" si="20"/>
        <v>#VALUE!</v>
      </c>
      <c r="BG16" s="372" t="str">
        <f t="shared" ca="1" si="21"/>
        <v/>
      </c>
      <c r="BH16" s="371" t="str">
        <f t="shared" ca="1" si="22"/>
        <v/>
      </c>
      <c r="BI16" s="368" t="e">
        <f ca="1">IF(INDEX(Ccover!$B$3:$W$252,MATCH(BI$3&amp;" "&amp;BI$4,Ccover!$A$3:$A$252,0),MATCH($D16,Ccover!$B$2:$W$2,0))&gt;0,INDEX(Ccover!$B$3:$W$252,MATCH(BI$3&amp;" "&amp;BI$4,Ccover!$A$3:$A$252,0),MATCH($D16,Ccover!$B$2:$W$2,0)),"")</f>
        <v>#VALUE!</v>
      </c>
      <c r="BJ16" s="426" t="e">
        <f ca="1">IF(INDEX(Ccover!$B$3:$W$252,MATCH(BJ$3&amp;" "&amp;BJ$4,Ccover!$A$3:$A$252,0),MATCH($D16,Ccover!$B$2:$W$2,0))&gt;0,INDEX(Ccover!$B$3:$W$252,MATCH(BJ$3&amp;" "&amp;BJ$4,Ccover!$A$3:$A$252,0),MATCH($D16,Ccover!$B$2:$W$2,0)),"")</f>
        <v>#N/A</v>
      </c>
      <c r="BK16" s="426" t="e">
        <f ca="1">IF(INDEX(Ccover!$B$3:$W$252,MATCH(BK$3&amp;" "&amp;BK$4,Ccover!$A$3:$A$252,0),MATCH($D16,Ccover!$B$2:$W$2,0))&gt;0,INDEX(Ccover!$B$3:$W$252,MATCH(BK$3&amp;" "&amp;BK$4,Ccover!$A$3:$A$252,0),MATCH($D16,Ccover!$B$2:$W$2,0)),"")</f>
        <v>#N/A</v>
      </c>
      <c r="BL16" s="426" t="e">
        <f ca="1">IF(INDEX(Ccover!$B$3:$W$252,MATCH(BL$3&amp;" "&amp;BL$4,Ccover!$A$3:$A$252,0),MATCH($D16,Ccover!$B$2:$W$2,0))&gt;0,INDEX(Ccover!$B$3:$W$252,MATCH(BL$3&amp;" "&amp;BL$4,Ccover!$A$3:$A$252,0),MATCH($D16,Ccover!$B$2:$W$2,0)),"")</f>
        <v>#N/A</v>
      </c>
      <c r="BM16" s="426" t="e">
        <f ca="1">IF(INDEX(Ccover!$B$3:$W$252,MATCH(BM$3&amp;" "&amp;BM$4,Ccover!$A$3:$A$252,0),MATCH($D16,Ccover!$B$2:$W$2,0))&gt;0,INDEX(Ccover!$B$3:$W$252,MATCH(BM$3&amp;" "&amp;BM$4,Ccover!$A$3:$A$252,0),MATCH($D16,Ccover!$B$2:$W$2,0)),"")</f>
        <v>#N/A</v>
      </c>
      <c r="BN16" s="426" t="e">
        <f ca="1">IF(INDEX(Ccover!$B$3:$W$252,MATCH(BN$3&amp;" "&amp;BN$4,Ccover!$A$3:$A$252,0),MATCH($D16,Ccover!$B$2:$W$2,0))&gt;0,INDEX(Ccover!$B$3:$W$252,MATCH(BN$3&amp;" "&amp;BN$4,Ccover!$A$3:$A$252,0),MATCH($D16,Ccover!$B$2:$W$2,0)),"")</f>
        <v>#N/A</v>
      </c>
      <c r="BO16" s="426" t="e">
        <f ca="1">IF(INDEX(Ccover!$B$3:$W$252,MATCH(BO$3&amp;" "&amp;BO$4,Ccover!$A$3:$A$252,0),MATCH($D16,Ccover!$B$2:$W$2,0))&gt;0,INDEX(Ccover!$B$3:$W$252,MATCH(BO$3&amp;" "&amp;BO$4,Ccover!$A$3:$A$252,0),MATCH($D16,Ccover!$B$2:$W$2,0)),"")</f>
        <v>#N/A</v>
      </c>
      <c r="BP16" s="369" t="e">
        <f ca="1">IF(INDEX(Ccover!$B$3:$W$252,MATCH(BP$3&amp;" "&amp;BP$4,Ccover!$A$3:$A$252,0),MATCH($D16,Ccover!$B$2:$W$2,0))&gt;0,INDEX(Ccover!$B$3:$W$252,MATCH(BP$3&amp;" "&amp;BP$4,Ccover!$A$3:$A$252,0),MATCH($D16,Ccover!$B$2:$W$2,0)),"")</f>
        <v>#N/A</v>
      </c>
    </row>
    <row r="17" spans="1:68" ht="12.75" customHeight="1">
      <c r="A17" s="467"/>
      <c r="B17" s="461"/>
      <c r="C17" s="25" t="s">
        <v>142</v>
      </c>
      <c r="D17" s="219" t="s">
        <v>143</v>
      </c>
      <c r="E17" s="368" t="e">
        <f ca="1">IF(INDEX(Airtemp!$B$3:$W$252,MATCH(E$3&amp;" "&amp;E$4,Airtemp!$A$3:$A$252,0),MATCH($D17,Airtemp!$B$2:$W$2,0))&gt;0,INDEX(Airtemp!$B$3:$W$252,MATCH(E$3&amp;" "&amp;E$4,Airtemp!$A$3:$A$252,0),MATCH($D17,Airtemp!$B$2:$W$2,0)),"")</f>
        <v>#VALUE!</v>
      </c>
      <c r="F17" s="426" t="e">
        <f ca="1">IF(INDEX(Airtemp!$B$3:$W$252,MATCH(F$3&amp;" "&amp;F$4,Airtemp!$A$3:$A$252,0),MATCH($D17,Airtemp!$B$2:$W$2,0))&gt;0,INDEX(Airtemp!$B$3:$W$252,MATCH(F$3&amp;" "&amp;F$4,Airtemp!$A$3:$A$252,0),MATCH($D17,Airtemp!$B$2:$W$2,0)),"")</f>
        <v>#N/A</v>
      </c>
      <c r="G17" s="426" t="e">
        <f ca="1">IF(INDEX(Airtemp!$B$3:$W$252,MATCH(G$3&amp;" "&amp;G$4,Airtemp!$A$3:$A$252,0),MATCH($D17,Airtemp!$B$2:$W$2,0))&gt;0,INDEX(Airtemp!$B$3:$W$252,MATCH(G$3&amp;" "&amp;G$4,Airtemp!$A$3:$A$252,0),MATCH($D17,Airtemp!$B$2:$W$2,0)),"")</f>
        <v>#N/A</v>
      </c>
      <c r="H17" s="426" t="e">
        <f ca="1">IF(INDEX(Airtemp!$B$3:$W$252,MATCH(H$3&amp;" "&amp;H$4,Airtemp!$A$3:$A$252,0),MATCH($D17,Airtemp!$B$2:$W$2,0))&gt;0,INDEX(Airtemp!$B$3:$W$252,MATCH(H$3&amp;" "&amp;H$4,Airtemp!$A$3:$A$252,0),MATCH($D17,Airtemp!$B$2:$W$2,0)),"")</f>
        <v>#N/A</v>
      </c>
      <c r="I17" s="426" t="e">
        <f ca="1">IF(INDEX(Airtemp!$B$3:$W$252,MATCH(I$3&amp;" "&amp;I$4,Airtemp!$A$3:$A$252,0),MATCH($D17,Airtemp!$B$2:$W$2,0))&gt;0,INDEX(Airtemp!$B$3:$W$252,MATCH(I$3&amp;" "&amp;I$4,Airtemp!$A$3:$A$252,0),MATCH($D17,Airtemp!$B$2:$W$2,0)),"")</f>
        <v>#N/A</v>
      </c>
      <c r="J17" s="426" t="e">
        <f ca="1">IF(INDEX(Airtemp!$B$3:$W$252,MATCH(J$3&amp;" "&amp;J$4,Airtemp!$A$3:$A$252,0),MATCH($D17,Airtemp!$B$2:$W$2,0))&gt;0,INDEX(Airtemp!$B$3:$W$252,MATCH(J$3&amp;" "&amp;J$4,Airtemp!$A$3:$A$252,0),MATCH($D17,Airtemp!$B$2:$W$2,0)),"")</f>
        <v>#N/A</v>
      </c>
      <c r="K17" s="426" t="e">
        <f ca="1">IF(INDEX(Airtemp!$B$3:$W$252,MATCH(K$3&amp;" "&amp;K$4,Airtemp!$A$3:$A$252,0),MATCH($D17,Airtemp!$B$2:$W$2,0))&gt;0,INDEX(Airtemp!$B$3:$W$252,MATCH(K$3&amp;" "&amp;K$4,Airtemp!$A$3:$A$252,0),MATCH($D17,Airtemp!$B$2:$W$2,0)),"")</f>
        <v>#N/A</v>
      </c>
      <c r="L17" s="426" t="e">
        <f ca="1">IF(INDEX(Airtemp!$B$3:$W$252,MATCH(L$3&amp;" "&amp;L$4,Airtemp!$A$3:$A$252,0),MATCH($D17,Airtemp!$B$2:$W$2,0))&gt;0,INDEX(Airtemp!$B$3:$W$252,MATCH(L$3&amp;" "&amp;L$4,Airtemp!$A$3:$A$252,0),MATCH($D17,Airtemp!$B$2:$W$2,0)),"")</f>
        <v>#N/A</v>
      </c>
      <c r="M17" s="403" t="str">
        <f t="shared" ca="1" si="5"/>
        <v/>
      </c>
      <c r="N17" s="399" t="str">
        <f t="shared" ca="1" si="6"/>
        <v/>
      </c>
      <c r="O17" s="426" t="e">
        <f ca="1">IF(INDEX(Tmax!$B$3:$W$252,MATCH(O$3,Tmax!$A$3:$A$252,0),MATCH($D17,Tmax!$B$2:$W$2,0))&gt;0,INDEX(Tmax!$B$3:$W$252,MATCH(O$3,Tmax!$A$3:$A$252,0),MATCH($D17,Tmax!$B$2:$W$2,0)),"")</f>
        <v>#N/A</v>
      </c>
      <c r="P17" s="368" t="str">
        <f ca="1"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>x</v>
      </c>
      <c r="Q17" s="426" t="str">
        <f ca="1"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>x</v>
      </c>
      <c r="R17" s="426" t="str">
        <f ca="1"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>x</v>
      </c>
      <c r="S17" s="438" t="str">
        <f ca="1"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>x</v>
      </c>
      <c r="T17" s="399" t="e">
        <f ca="1">IF(INDEX(Precip24!$B$3:$W$252,MATCH(T$3,Precip24!$A$3:$A$252,0),MATCH($D17,Precip24!$B$2:$W$2,0))&gt;0,INDEX(Precip24!$B$3:$W$252,MATCH(T$3,Precip24!$A$3:$A$252,0),MATCH($D17,Precip24!$B$2:$W$2,0)),"")</f>
        <v>#N/A</v>
      </c>
      <c r="U17" s="389">
        <v>0.2</v>
      </c>
      <c r="V17" s="368" t="e">
        <f t="shared" ca="1" si="7"/>
        <v>#VALUE!</v>
      </c>
      <c r="W17" s="426" t="e">
        <f t="shared" ca="1" si="8"/>
        <v>#N/A</v>
      </c>
      <c r="X17" s="426" t="e">
        <f t="shared" ca="1" si="9"/>
        <v>#N/A</v>
      </c>
      <c r="Y17" s="426" t="e">
        <f t="shared" ca="1" si="10"/>
        <v>#N/A</v>
      </c>
      <c r="Z17" s="426" t="e">
        <f t="shared" ca="1" si="11"/>
        <v>#N/A</v>
      </c>
      <c r="AA17" s="426" t="e">
        <f t="shared" ca="1" si="12"/>
        <v>#N/A</v>
      </c>
      <c r="AB17" s="426" t="e">
        <f t="shared" ca="1" si="13"/>
        <v>#N/A</v>
      </c>
      <c r="AC17" s="369" t="e">
        <f t="shared" ca="1" si="14"/>
        <v>#N/A</v>
      </c>
      <c r="AD17" s="426" t="e">
        <f ca="1">IF(INDEX(RH!$B$3:$W$252,MATCH(AD$3&amp;" "&amp;AD$4,RH!$A$3:$A$252,0),MATCH($D17,RH!$B$2:$W$2,0))&gt;0,INDEX(RH!$B$3:$W$252,MATCH(AD$3&amp;" "&amp;AD$4,RH!$A$3:$A$252,0),MATCH($D17,RH!$B$2:$W$2,0)),"")</f>
        <v>#VALUE!</v>
      </c>
      <c r="AE17" s="426" t="e">
        <f ca="1">IF(INDEX(RH!$B$3:$W$252,MATCH(AE$3&amp;" "&amp;AE$4,RH!$A$3:$A$252,0),MATCH($D17,RH!$B$2:$W$2,0))&gt;0,INDEX(RH!$B$3:$W$252,MATCH(AE$3&amp;" "&amp;AE$4,RH!$A$3:$A$252,0),MATCH($D17,RH!$B$2:$W$2,0)),"")</f>
        <v>#N/A</v>
      </c>
      <c r="AF17" s="426" t="e">
        <f ca="1">IF(INDEX(RH!$B$3:$W$252,MATCH(AF$3&amp;" "&amp;AF$4,RH!$A$3:$A$252,0),MATCH($D17,RH!$B$2:$W$2,0))&gt;0,INDEX(RH!$B$3:$W$252,MATCH(AF$3&amp;" "&amp;AF$4,RH!$A$3:$A$252,0),MATCH($D17,RH!$B$2:$W$2,0)),"")</f>
        <v>#N/A</v>
      </c>
      <c r="AG17" s="426" t="e">
        <f ca="1">IF(INDEX(RH!$B$3:$W$252,MATCH(AG$3&amp;" "&amp;AG$4,RH!$A$3:$A$252,0),MATCH($D17,RH!$B$2:$W$2,0))&gt;0,INDEX(RH!$B$3:$W$252,MATCH(AG$3&amp;" "&amp;AG$4,RH!$A$3:$A$252,0),MATCH($D17,RH!$B$2:$W$2,0)),"")</f>
        <v>#N/A</v>
      </c>
      <c r="AH17" s="426" t="e">
        <f ca="1">IF(INDEX(RH!$B$3:$W$252,MATCH(AH$3&amp;" "&amp;AH$4,RH!$A$3:$A$252,0),MATCH($D17,RH!$B$2:$W$2,0))&gt;0,INDEX(RH!$B$3:$W$252,MATCH(AH$3&amp;" "&amp;AH$4,RH!$A$3:$A$252,0),MATCH($D17,RH!$B$2:$W$2,0)),"")</f>
        <v>#N/A</v>
      </c>
      <c r="AI17" s="426" t="e">
        <f ca="1">IF(INDEX(RH!$B$3:$W$252,MATCH(AI$3&amp;" "&amp;AI$4,RH!$A$3:$A$252,0),MATCH($D17,RH!$B$2:$W$2,0))&gt;0,INDEX(RH!$B$3:$W$252,MATCH(AI$3&amp;" "&amp;AI$4,RH!$A$3:$A$252,0),MATCH($D17,RH!$B$2:$W$2,0)),"")</f>
        <v>#N/A</v>
      </c>
      <c r="AJ17" s="426" t="e">
        <f ca="1">IF(INDEX(RH!$B$3:$W$252,MATCH(AJ$3&amp;" "&amp;AJ$4,RH!$A$3:$A$252,0),MATCH($D17,RH!$B$2:$W$2,0))&gt;0,INDEX(RH!$B$3:$W$252,MATCH(AJ$3&amp;" "&amp;AJ$4,RH!$A$3:$A$252,0),MATCH($D17,RH!$B$2:$W$2,0)),"")</f>
        <v>#N/A</v>
      </c>
      <c r="AK17" s="369" t="e">
        <f ca="1">IF(INDEX(RH!$B$3:$W$252,MATCH(AK$3&amp;" "&amp;AK$4,RH!$A$3:$A$252,0),MATCH($D17,RH!$B$2:$W$2,0))&gt;0,INDEX(RH!$B$3:$W$252,MATCH(AK$3&amp;" "&amp;AK$4,RH!$A$3:$A$252,0),MATCH($D17,RH!$B$2:$W$2,0)),"")</f>
        <v>#N/A</v>
      </c>
      <c r="AL17" s="390" t="str">
        <f t="shared" ca="1" si="15"/>
        <v/>
      </c>
      <c r="AM17" s="390" t="str">
        <f t="shared" ca="1" si="16"/>
        <v/>
      </c>
      <c r="AN17" s="368" t="e">
        <f ca="1">IF(INDEX(P_SL!$B$3:$W$252,MATCH(AN$3&amp;" "&amp;AN$4,P_SL!$A$3:$A$252,0),MATCH($D17,P_SL!$B$2:$W$2,0))&gt;0,INDEX(P_SL!$B$3:$W$252,MATCH(AN$3&amp;" "&amp;AN$4,P_SL!$A$3:$A$252,0),MATCH($D17,P_SL!$B$2:$W$2,0)),"")</f>
        <v>#VALUE!</v>
      </c>
      <c r="AO17" s="426" t="e">
        <f ca="1">IF(INDEX(P_SL!$B$3:$W$252,MATCH(AO$3&amp;" "&amp;AO$4,P_SL!$A$3:$A$252,0),MATCH($D17,P_SL!$B$2:$W$2,0))&gt;0,INDEX(P_SL!$B$3:$W$252,MATCH(AO$3&amp;" "&amp;AO$4,P_SL!$A$3:$A$252,0),MATCH($D17,P_SL!$B$2:$W$2,0)),"")</f>
        <v>#N/A</v>
      </c>
      <c r="AP17" s="426" t="e">
        <f ca="1">IF(INDEX(P_SL!$B$3:$W$252,MATCH(AP$3&amp;" "&amp;AP$4,P_SL!$A$3:$A$252,0),MATCH($D17,P_SL!$B$2:$W$2,0))&gt;0,INDEX(P_SL!$B$3:$W$252,MATCH(AP$3&amp;" "&amp;AP$4,P_SL!$A$3:$A$252,0),MATCH($D17,P_SL!$B$2:$W$2,0)),"")</f>
        <v>#N/A</v>
      </c>
      <c r="AQ17" s="426" t="e">
        <f ca="1">IF(INDEX(P_SL!$B$3:$W$252,MATCH(AQ$3&amp;" "&amp;AQ$4,P_SL!$A$3:$A$252,0),MATCH($D17,P_SL!$B$2:$W$2,0))&gt;0,INDEX(P_SL!$B$3:$W$252,MATCH(AQ$3&amp;" "&amp;AQ$4,P_SL!$A$3:$A$252,0),MATCH($D17,P_SL!$B$2:$W$2,0)),"")</f>
        <v>#N/A</v>
      </c>
      <c r="AR17" s="426" t="e">
        <f ca="1">IF(INDEX(P_SL!$B$3:$W$252,MATCH(AR$3&amp;" "&amp;AR$4,P_SL!$A$3:$A$252,0),MATCH($D17,P_SL!$B$2:$W$2,0))&gt;0,INDEX(P_SL!$B$3:$W$252,MATCH(AR$3&amp;" "&amp;AR$4,P_SL!$A$3:$A$252,0),MATCH($D17,P_SL!$B$2:$W$2,0)),"")</f>
        <v>#N/A</v>
      </c>
      <c r="AS17" s="426" t="e">
        <f ca="1">IF(INDEX(P_SL!$B$3:$W$252,MATCH(AS$3&amp;" "&amp;AS$4,P_SL!$A$3:$A$252,0),MATCH($D17,P_SL!$B$2:$W$2,0))&gt;0,INDEX(P_SL!$B$3:$W$252,MATCH(AS$3&amp;" "&amp;AS$4,P_SL!$A$3:$A$252,0),MATCH($D17,P_SL!$B$2:$W$2,0)),"")</f>
        <v>#N/A</v>
      </c>
      <c r="AT17" s="426" t="e">
        <f ca="1">IF(INDEX(P_SL!$B$3:$W$252,MATCH(AT$3&amp;" "&amp;AT$4,P_SL!$A$3:$A$252,0),MATCH($D17,P_SL!$B$2:$W$2,0))&gt;0,INDEX(P_SL!$B$3:$W$252,MATCH(AT$3&amp;" "&amp;AT$4,P_SL!$A$3:$A$252,0),MATCH($D17,P_SL!$B$2:$W$2,0)),"")</f>
        <v>#N/A</v>
      </c>
      <c r="AU17" s="369" t="e">
        <f ca="1">IF(INDEX(P_SL!$B$3:$W$252,MATCH(AU$3&amp;" "&amp;AU$4,P_SL!$A$3:$A$252,0),MATCH($D17,P_SL!$B$2:$W$2,0))&gt;0,INDEX(P_SL!$B$3:$W$252,MATCH(AU$3&amp;" "&amp;AU$4,P_SL!$A$3:$A$252,0),MATCH($D17,P_SL!$B$2:$W$2,0)),"")</f>
        <v>#N/A</v>
      </c>
      <c r="AV17" s="389" t="e">
        <f t="shared" ca="1" si="23"/>
        <v>#VALUE!</v>
      </c>
      <c r="AW17" s="389" t="e">
        <f t="shared" ca="1" si="24"/>
        <v>#N/A</v>
      </c>
      <c r="AX17" s="389" t="e">
        <f t="shared" ca="1" si="25"/>
        <v>#N/A</v>
      </c>
      <c r="AY17" s="389" t="e">
        <f t="shared" ca="1" si="26"/>
        <v>#N/A</v>
      </c>
      <c r="AZ17" s="389" t="e">
        <f t="shared" ca="1" si="27"/>
        <v>#N/A</v>
      </c>
      <c r="BA17" s="389" t="e">
        <f t="shared" ca="1" si="28"/>
        <v>#N/A</v>
      </c>
      <c r="BB17" s="389" t="e">
        <f t="shared" ca="1" si="29"/>
        <v>#N/A</v>
      </c>
      <c r="BC17" s="389" t="e">
        <f t="shared" ca="1" si="30"/>
        <v>#N/A</v>
      </c>
      <c r="BD17" s="389" t="str">
        <f t="shared" ca="1" si="31"/>
        <v/>
      </c>
      <c r="BE17" s="370" t="e">
        <f t="shared" ca="1" si="19"/>
        <v>#VALUE!</v>
      </c>
      <c r="BF17" s="371" t="e">
        <f t="shared" ca="1" si="20"/>
        <v>#VALUE!</v>
      </c>
      <c r="BG17" s="372" t="str">
        <f t="shared" ca="1" si="21"/>
        <v/>
      </c>
      <c r="BH17" s="371" t="str">
        <f t="shared" ca="1" si="22"/>
        <v/>
      </c>
      <c r="BI17" s="368" t="e">
        <f ca="1">IF(INDEX(Ccover!$B$3:$W$252,MATCH(BI$3&amp;" "&amp;BI$4,Ccover!$A$3:$A$252,0),MATCH($D17,Ccover!$B$2:$W$2,0))&gt;0,INDEX(Ccover!$B$3:$W$252,MATCH(BI$3&amp;" "&amp;BI$4,Ccover!$A$3:$A$252,0),MATCH($D17,Ccover!$B$2:$W$2,0)),"")</f>
        <v>#VALUE!</v>
      </c>
      <c r="BJ17" s="426" t="e">
        <f ca="1">IF(INDEX(Ccover!$B$3:$W$252,MATCH(BJ$3&amp;" "&amp;BJ$4,Ccover!$A$3:$A$252,0),MATCH($D17,Ccover!$B$2:$W$2,0))&gt;0,INDEX(Ccover!$B$3:$W$252,MATCH(BJ$3&amp;" "&amp;BJ$4,Ccover!$A$3:$A$252,0),MATCH($D17,Ccover!$B$2:$W$2,0)),"")</f>
        <v>#N/A</v>
      </c>
      <c r="BK17" s="426" t="e">
        <f ca="1">IF(INDEX(Ccover!$B$3:$W$252,MATCH(BK$3&amp;" "&amp;BK$4,Ccover!$A$3:$A$252,0),MATCH($D17,Ccover!$B$2:$W$2,0))&gt;0,INDEX(Ccover!$B$3:$W$252,MATCH(BK$3&amp;" "&amp;BK$4,Ccover!$A$3:$A$252,0),MATCH($D17,Ccover!$B$2:$W$2,0)),"")</f>
        <v>#N/A</v>
      </c>
      <c r="BL17" s="426" t="e">
        <f ca="1">IF(INDEX(Ccover!$B$3:$W$252,MATCH(BL$3&amp;" "&amp;BL$4,Ccover!$A$3:$A$252,0),MATCH($D17,Ccover!$B$2:$W$2,0))&gt;0,INDEX(Ccover!$B$3:$W$252,MATCH(BL$3&amp;" "&amp;BL$4,Ccover!$A$3:$A$252,0),MATCH($D17,Ccover!$B$2:$W$2,0)),"")</f>
        <v>#N/A</v>
      </c>
      <c r="BM17" s="426" t="e">
        <f ca="1">IF(INDEX(Ccover!$B$3:$W$252,MATCH(BM$3&amp;" "&amp;BM$4,Ccover!$A$3:$A$252,0),MATCH($D17,Ccover!$B$2:$W$2,0))&gt;0,INDEX(Ccover!$B$3:$W$252,MATCH(BM$3&amp;" "&amp;BM$4,Ccover!$A$3:$A$252,0),MATCH($D17,Ccover!$B$2:$W$2,0)),"")</f>
        <v>#N/A</v>
      </c>
      <c r="BN17" s="426" t="e">
        <f ca="1">IF(INDEX(Ccover!$B$3:$W$252,MATCH(BN$3&amp;" "&amp;BN$4,Ccover!$A$3:$A$252,0),MATCH($D17,Ccover!$B$2:$W$2,0))&gt;0,INDEX(Ccover!$B$3:$W$252,MATCH(BN$3&amp;" "&amp;BN$4,Ccover!$A$3:$A$252,0),MATCH($D17,Ccover!$B$2:$W$2,0)),"")</f>
        <v>#N/A</v>
      </c>
      <c r="BO17" s="426" t="e">
        <f ca="1">IF(INDEX(Ccover!$B$3:$W$252,MATCH(BO$3&amp;" "&amp;BO$4,Ccover!$A$3:$A$252,0),MATCH($D17,Ccover!$B$2:$W$2,0))&gt;0,INDEX(Ccover!$B$3:$W$252,MATCH(BO$3&amp;" "&amp;BO$4,Ccover!$A$3:$A$252,0),MATCH($D17,Ccover!$B$2:$W$2,0)),"")</f>
        <v>#N/A</v>
      </c>
      <c r="BP17" s="369" t="e">
        <f ca="1">IF(INDEX(Ccover!$B$3:$W$252,MATCH(BP$3&amp;" "&amp;BP$4,Ccover!$A$3:$A$252,0),MATCH($D17,Ccover!$B$2:$W$2,0))&gt;0,INDEX(Ccover!$B$3:$W$252,MATCH(BP$3&amp;" "&amp;BP$4,Ccover!$A$3:$A$252,0),MATCH($D17,Ccover!$B$2:$W$2,0)),"")</f>
        <v>#N/A</v>
      </c>
    </row>
    <row r="18" spans="1:68" ht="12.75" customHeight="1">
      <c r="A18" s="467"/>
      <c r="B18" s="461"/>
      <c r="C18" s="25" t="s">
        <v>144</v>
      </c>
      <c r="D18" s="219" t="s">
        <v>145</v>
      </c>
      <c r="E18" s="368" t="e">
        <f ca="1">IF(INDEX(Airtemp!$B$3:$W$252,MATCH(E$3&amp;" "&amp;E$4,Airtemp!$A$3:$A$252,0),MATCH($D18,Airtemp!$B$2:$W$2,0))&gt;0,INDEX(Airtemp!$B$3:$W$252,MATCH(E$3&amp;" "&amp;E$4,Airtemp!$A$3:$A$252,0),MATCH($D18,Airtemp!$B$2:$W$2,0)),"")</f>
        <v>#VALUE!</v>
      </c>
      <c r="F18" s="426" t="e">
        <f ca="1">IF(INDEX(Airtemp!$B$3:$W$252,MATCH(F$3&amp;" "&amp;F$4,Airtemp!$A$3:$A$252,0),MATCH($D18,Airtemp!$B$2:$W$2,0))&gt;0,INDEX(Airtemp!$B$3:$W$252,MATCH(F$3&amp;" "&amp;F$4,Airtemp!$A$3:$A$252,0),MATCH($D18,Airtemp!$B$2:$W$2,0)),"")</f>
        <v>#N/A</v>
      </c>
      <c r="G18" s="426" t="e">
        <f ca="1">IF(INDEX(Airtemp!$B$3:$W$252,MATCH(G$3&amp;" "&amp;G$4,Airtemp!$A$3:$A$252,0),MATCH($D18,Airtemp!$B$2:$W$2,0))&gt;0,INDEX(Airtemp!$B$3:$W$252,MATCH(G$3&amp;" "&amp;G$4,Airtemp!$A$3:$A$252,0),MATCH($D18,Airtemp!$B$2:$W$2,0)),"")</f>
        <v>#N/A</v>
      </c>
      <c r="H18" s="426" t="e">
        <f ca="1">IF(INDEX(Airtemp!$B$3:$W$252,MATCH(H$3&amp;" "&amp;H$4,Airtemp!$A$3:$A$252,0),MATCH($D18,Airtemp!$B$2:$W$2,0))&gt;0,INDEX(Airtemp!$B$3:$W$252,MATCH(H$3&amp;" "&amp;H$4,Airtemp!$A$3:$A$252,0),MATCH($D18,Airtemp!$B$2:$W$2,0)),"")</f>
        <v>#N/A</v>
      </c>
      <c r="I18" s="426" t="e">
        <f ca="1">IF(INDEX(Airtemp!$B$3:$W$252,MATCH(I$3&amp;" "&amp;I$4,Airtemp!$A$3:$A$252,0),MATCH($D18,Airtemp!$B$2:$W$2,0))&gt;0,INDEX(Airtemp!$B$3:$W$252,MATCH(I$3&amp;" "&amp;I$4,Airtemp!$A$3:$A$252,0),MATCH($D18,Airtemp!$B$2:$W$2,0)),"")</f>
        <v>#N/A</v>
      </c>
      <c r="J18" s="426" t="e">
        <f ca="1">IF(INDEX(Airtemp!$B$3:$W$252,MATCH(J$3&amp;" "&amp;J$4,Airtemp!$A$3:$A$252,0),MATCH($D18,Airtemp!$B$2:$W$2,0))&gt;0,INDEX(Airtemp!$B$3:$W$252,MATCH(J$3&amp;" "&amp;J$4,Airtemp!$A$3:$A$252,0),MATCH($D18,Airtemp!$B$2:$W$2,0)),"")</f>
        <v>#N/A</v>
      </c>
      <c r="K18" s="426" t="e">
        <f ca="1">IF(INDEX(Airtemp!$B$3:$W$252,MATCH(K$3&amp;" "&amp;K$4,Airtemp!$A$3:$A$252,0),MATCH($D18,Airtemp!$B$2:$W$2,0))&gt;0,INDEX(Airtemp!$B$3:$W$252,MATCH(K$3&amp;" "&amp;K$4,Airtemp!$A$3:$A$252,0),MATCH($D18,Airtemp!$B$2:$W$2,0)),"")</f>
        <v>#N/A</v>
      </c>
      <c r="L18" s="426" t="e">
        <f ca="1">IF(INDEX(Airtemp!$B$3:$W$252,MATCH(L$3&amp;" "&amp;L$4,Airtemp!$A$3:$A$252,0),MATCH($D18,Airtemp!$B$2:$W$2,0))&gt;0,INDEX(Airtemp!$B$3:$W$252,MATCH(L$3&amp;" "&amp;L$4,Airtemp!$A$3:$A$252,0),MATCH($D18,Airtemp!$B$2:$W$2,0)),"")</f>
        <v>#N/A</v>
      </c>
      <c r="M18" s="403" t="str">
        <f t="shared" ca="1" si="5"/>
        <v/>
      </c>
      <c r="N18" s="399" t="str">
        <f t="shared" ca="1" si="6"/>
        <v/>
      </c>
      <c r="O18" s="426" t="e">
        <f ca="1">IF(INDEX(Tmax!$B$3:$W$252,MATCH(O$3,Tmax!$A$3:$A$252,0),MATCH($D18,Tmax!$B$2:$W$2,0))&gt;0,INDEX(Tmax!$B$3:$W$252,MATCH(O$3,Tmax!$A$3:$A$252,0),MATCH($D18,Tmax!$B$2:$W$2,0)),"")</f>
        <v>#N/A</v>
      </c>
      <c r="P18" s="368" t="str">
        <f ca="1"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>x</v>
      </c>
      <c r="Q18" s="426" t="str">
        <f ca="1"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>x</v>
      </c>
      <c r="R18" s="426" t="str">
        <f ca="1"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>x</v>
      </c>
      <c r="S18" s="438" t="str">
        <f ca="1"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>x</v>
      </c>
      <c r="T18" s="399" t="e">
        <f ca="1">IF(INDEX(Precip24!$B$3:$W$252,MATCH(T$3,Precip24!$A$3:$A$252,0),MATCH($D18,Precip24!$B$2:$W$2,0))&gt;0,INDEX(Precip24!$B$3:$W$252,MATCH(T$3,Precip24!$A$3:$A$252,0),MATCH($D18,Precip24!$B$2:$W$2,0)),"")</f>
        <v>#N/A</v>
      </c>
      <c r="U18" s="389" t="s">
        <v>119</v>
      </c>
      <c r="V18" s="368" t="e">
        <f t="shared" ca="1" si="7"/>
        <v>#VALUE!</v>
      </c>
      <c r="W18" s="426" t="e">
        <f t="shared" ca="1" si="8"/>
        <v>#N/A</v>
      </c>
      <c r="X18" s="426" t="e">
        <f t="shared" ca="1" si="9"/>
        <v>#N/A</v>
      </c>
      <c r="Y18" s="426" t="e">
        <f t="shared" ca="1" si="10"/>
        <v>#N/A</v>
      </c>
      <c r="Z18" s="426" t="e">
        <f t="shared" ca="1" si="11"/>
        <v>#N/A</v>
      </c>
      <c r="AA18" s="426" t="e">
        <f t="shared" ca="1" si="12"/>
        <v>#N/A</v>
      </c>
      <c r="AB18" s="426" t="e">
        <f t="shared" ca="1" si="13"/>
        <v>#N/A</v>
      </c>
      <c r="AC18" s="369" t="e">
        <f t="shared" ca="1" si="14"/>
        <v>#N/A</v>
      </c>
      <c r="AD18" s="426" t="e">
        <f ca="1">IF(INDEX(RH!$B$3:$W$252,MATCH(AD$3&amp;" "&amp;AD$4,RH!$A$3:$A$252,0),MATCH($D18,RH!$B$2:$W$2,0))&gt;0,INDEX(RH!$B$3:$W$252,MATCH(AD$3&amp;" "&amp;AD$4,RH!$A$3:$A$252,0),MATCH($D18,RH!$B$2:$W$2,0)),"")</f>
        <v>#VALUE!</v>
      </c>
      <c r="AE18" s="426" t="e">
        <f ca="1">IF(INDEX(RH!$B$3:$W$252,MATCH(AE$3&amp;" "&amp;AE$4,RH!$A$3:$A$252,0),MATCH($D18,RH!$B$2:$W$2,0))&gt;0,INDEX(RH!$B$3:$W$252,MATCH(AE$3&amp;" "&amp;AE$4,RH!$A$3:$A$252,0),MATCH($D18,RH!$B$2:$W$2,0)),"")</f>
        <v>#N/A</v>
      </c>
      <c r="AF18" s="426" t="e">
        <f ca="1">IF(INDEX(RH!$B$3:$W$252,MATCH(AF$3&amp;" "&amp;AF$4,RH!$A$3:$A$252,0),MATCH($D18,RH!$B$2:$W$2,0))&gt;0,INDEX(RH!$B$3:$W$252,MATCH(AF$3&amp;" "&amp;AF$4,RH!$A$3:$A$252,0),MATCH($D18,RH!$B$2:$W$2,0)),"")</f>
        <v>#N/A</v>
      </c>
      <c r="AG18" s="426" t="e">
        <f ca="1">IF(INDEX(RH!$B$3:$W$252,MATCH(AG$3&amp;" "&amp;AG$4,RH!$A$3:$A$252,0),MATCH($D18,RH!$B$2:$W$2,0))&gt;0,INDEX(RH!$B$3:$W$252,MATCH(AG$3&amp;" "&amp;AG$4,RH!$A$3:$A$252,0),MATCH($D18,RH!$B$2:$W$2,0)),"")</f>
        <v>#N/A</v>
      </c>
      <c r="AH18" s="426" t="e">
        <f ca="1">IF(INDEX(RH!$B$3:$W$252,MATCH(AH$3&amp;" "&amp;AH$4,RH!$A$3:$A$252,0),MATCH($D18,RH!$B$2:$W$2,0))&gt;0,INDEX(RH!$B$3:$W$252,MATCH(AH$3&amp;" "&amp;AH$4,RH!$A$3:$A$252,0),MATCH($D18,RH!$B$2:$W$2,0)),"")</f>
        <v>#N/A</v>
      </c>
      <c r="AI18" s="426" t="e">
        <f ca="1">IF(INDEX(RH!$B$3:$W$252,MATCH(AI$3&amp;" "&amp;AI$4,RH!$A$3:$A$252,0),MATCH($D18,RH!$B$2:$W$2,0))&gt;0,INDEX(RH!$B$3:$W$252,MATCH(AI$3&amp;" "&amp;AI$4,RH!$A$3:$A$252,0),MATCH($D18,RH!$B$2:$W$2,0)),"")</f>
        <v>#N/A</v>
      </c>
      <c r="AJ18" s="426" t="e">
        <f ca="1">IF(INDEX(RH!$B$3:$W$252,MATCH(AJ$3&amp;" "&amp;AJ$4,RH!$A$3:$A$252,0),MATCH($D18,RH!$B$2:$W$2,0))&gt;0,INDEX(RH!$B$3:$W$252,MATCH(AJ$3&amp;" "&amp;AJ$4,RH!$A$3:$A$252,0),MATCH($D18,RH!$B$2:$W$2,0)),"")</f>
        <v>#N/A</v>
      </c>
      <c r="AK18" s="369" t="e">
        <f ca="1">IF(INDEX(RH!$B$3:$W$252,MATCH(AK$3&amp;" "&amp;AK$4,RH!$A$3:$A$252,0),MATCH($D18,RH!$B$2:$W$2,0))&gt;0,INDEX(RH!$B$3:$W$252,MATCH(AK$3&amp;" "&amp;AK$4,RH!$A$3:$A$252,0),MATCH($D18,RH!$B$2:$W$2,0)),"")</f>
        <v>#N/A</v>
      </c>
      <c r="AL18" s="390" t="str">
        <f t="shared" ca="1" si="15"/>
        <v/>
      </c>
      <c r="AM18" s="390" t="str">
        <f t="shared" ca="1" si="16"/>
        <v/>
      </c>
      <c r="AN18" s="368" t="e">
        <f ca="1">IF(INDEX(P_SL!$B$3:$W$252,MATCH(AN$3&amp;" "&amp;AN$4,P_SL!$A$3:$A$252,0),MATCH($D18,P_SL!$B$2:$W$2,0))&gt;0,INDEX(P_SL!$B$3:$W$252,MATCH(AN$3&amp;" "&amp;AN$4,P_SL!$A$3:$A$252,0),MATCH($D18,P_SL!$B$2:$W$2,0)),"")</f>
        <v>#VALUE!</v>
      </c>
      <c r="AO18" s="426" t="e">
        <f ca="1">IF(INDEX(P_SL!$B$3:$W$252,MATCH(AO$3&amp;" "&amp;AO$4,P_SL!$A$3:$A$252,0),MATCH($D18,P_SL!$B$2:$W$2,0))&gt;0,INDEX(P_SL!$B$3:$W$252,MATCH(AO$3&amp;" "&amp;AO$4,P_SL!$A$3:$A$252,0),MATCH($D18,P_SL!$B$2:$W$2,0)),"")</f>
        <v>#N/A</v>
      </c>
      <c r="AP18" s="426" t="e">
        <f ca="1">IF(INDEX(P_SL!$B$3:$W$252,MATCH(AP$3&amp;" "&amp;AP$4,P_SL!$A$3:$A$252,0),MATCH($D18,P_SL!$B$2:$W$2,0))&gt;0,INDEX(P_SL!$B$3:$W$252,MATCH(AP$3&amp;" "&amp;AP$4,P_SL!$A$3:$A$252,0),MATCH($D18,P_SL!$B$2:$W$2,0)),"")</f>
        <v>#N/A</v>
      </c>
      <c r="AQ18" s="426" t="e">
        <f ca="1">IF(INDEX(P_SL!$B$3:$W$252,MATCH(AQ$3&amp;" "&amp;AQ$4,P_SL!$A$3:$A$252,0),MATCH($D18,P_SL!$B$2:$W$2,0))&gt;0,INDEX(P_SL!$B$3:$W$252,MATCH(AQ$3&amp;" "&amp;AQ$4,P_SL!$A$3:$A$252,0),MATCH($D18,P_SL!$B$2:$W$2,0)),"")</f>
        <v>#N/A</v>
      </c>
      <c r="AR18" s="426" t="e">
        <f ca="1">IF(INDEX(P_SL!$B$3:$W$252,MATCH(AR$3&amp;" "&amp;AR$4,P_SL!$A$3:$A$252,0),MATCH($D18,P_SL!$B$2:$W$2,0))&gt;0,INDEX(P_SL!$B$3:$W$252,MATCH(AR$3&amp;" "&amp;AR$4,P_SL!$A$3:$A$252,0),MATCH($D18,P_SL!$B$2:$W$2,0)),"")</f>
        <v>#N/A</v>
      </c>
      <c r="AS18" s="426" t="e">
        <f ca="1">IF(INDEX(P_SL!$B$3:$W$252,MATCH(AS$3&amp;" "&amp;AS$4,P_SL!$A$3:$A$252,0),MATCH($D18,P_SL!$B$2:$W$2,0))&gt;0,INDEX(P_SL!$B$3:$W$252,MATCH(AS$3&amp;" "&amp;AS$4,P_SL!$A$3:$A$252,0),MATCH($D18,P_SL!$B$2:$W$2,0)),"")</f>
        <v>#N/A</v>
      </c>
      <c r="AT18" s="426" t="e">
        <f ca="1">IF(INDEX(P_SL!$B$3:$W$252,MATCH(AT$3&amp;" "&amp;AT$4,P_SL!$A$3:$A$252,0),MATCH($D18,P_SL!$B$2:$W$2,0))&gt;0,INDEX(P_SL!$B$3:$W$252,MATCH(AT$3&amp;" "&amp;AT$4,P_SL!$A$3:$A$252,0),MATCH($D18,P_SL!$B$2:$W$2,0)),"")</f>
        <v>#N/A</v>
      </c>
      <c r="AU18" s="369" t="e">
        <f ca="1">IF(INDEX(P_SL!$B$3:$W$252,MATCH(AU$3&amp;" "&amp;AU$4,P_SL!$A$3:$A$252,0),MATCH($D18,P_SL!$B$2:$W$2,0))&gt;0,INDEX(P_SL!$B$3:$W$252,MATCH(AU$3&amp;" "&amp;AU$4,P_SL!$A$3:$A$252,0),MATCH($D18,P_SL!$B$2:$W$2,0)),"")</f>
        <v>#N/A</v>
      </c>
      <c r="AV18" s="389" t="e">
        <f t="shared" ca="1" si="23"/>
        <v>#VALUE!</v>
      </c>
      <c r="AW18" s="389" t="e">
        <f t="shared" ca="1" si="24"/>
        <v>#N/A</v>
      </c>
      <c r="AX18" s="389" t="e">
        <f t="shared" ca="1" si="25"/>
        <v>#N/A</v>
      </c>
      <c r="AY18" s="389" t="e">
        <f t="shared" ca="1" si="26"/>
        <v>#N/A</v>
      </c>
      <c r="AZ18" s="389" t="e">
        <f t="shared" ca="1" si="27"/>
        <v>#N/A</v>
      </c>
      <c r="BA18" s="389" t="e">
        <f t="shared" ca="1" si="28"/>
        <v>#N/A</v>
      </c>
      <c r="BB18" s="389" t="e">
        <f t="shared" ca="1" si="29"/>
        <v>#N/A</v>
      </c>
      <c r="BC18" s="389" t="e">
        <f t="shared" ca="1" si="30"/>
        <v>#N/A</v>
      </c>
      <c r="BD18" s="389" t="str">
        <f t="shared" ca="1" si="31"/>
        <v/>
      </c>
      <c r="BE18" s="370" t="e">
        <f t="shared" ca="1" si="19"/>
        <v>#VALUE!</v>
      </c>
      <c r="BF18" s="371" t="e">
        <f t="shared" ca="1" si="20"/>
        <v>#VALUE!</v>
      </c>
      <c r="BG18" s="372" t="str">
        <f t="shared" ca="1" si="21"/>
        <v/>
      </c>
      <c r="BH18" s="371" t="str">
        <f t="shared" ca="1" si="22"/>
        <v/>
      </c>
      <c r="BI18" s="368" t="e">
        <f ca="1">IF(INDEX(Ccover!$B$3:$W$252,MATCH(BI$3&amp;" "&amp;BI$4,Ccover!$A$3:$A$252,0),MATCH($D18,Ccover!$B$2:$W$2,0))&gt;0,INDEX(Ccover!$B$3:$W$252,MATCH(BI$3&amp;" "&amp;BI$4,Ccover!$A$3:$A$252,0),MATCH($D18,Ccover!$B$2:$W$2,0)),"")</f>
        <v>#VALUE!</v>
      </c>
      <c r="BJ18" s="426" t="e">
        <f ca="1">IF(INDEX(Ccover!$B$3:$W$252,MATCH(BJ$3&amp;" "&amp;BJ$4,Ccover!$A$3:$A$252,0),MATCH($D18,Ccover!$B$2:$W$2,0))&gt;0,INDEX(Ccover!$B$3:$W$252,MATCH(BJ$3&amp;" "&amp;BJ$4,Ccover!$A$3:$A$252,0),MATCH($D18,Ccover!$B$2:$W$2,0)),"")</f>
        <v>#N/A</v>
      </c>
      <c r="BK18" s="426" t="e">
        <f ca="1">IF(INDEX(Ccover!$B$3:$W$252,MATCH(BK$3&amp;" "&amp;BK$4,Ccover!$A$3:$A$252,0),MATCH($D18,Ccover!$B$2:$W$2,0))&gt;0,INDEX(Ccover!$B$3:$W$252,MATCH(BK$3&amp;" "&amp;BK$4,Ccover!$A$3:$A$252,0),MATCH($D18,Ccover!$B$2:$W$2,0)),"")</f>
        <v>#N/A</v>
      </c>
      <c r="BL18" s="426" t="e">
        <f ca="1">IF(INDEX(Ccover!$B$3:$W$252,MATCH(BL$3&amp;" "&amp;BL$4,Ccover!$A$3:$A$252,0),MATCH($D18,Ccover!$B$2:$W$2,0))&gt;0,INDEX(Ccover!$B$3:$W$252,MATCH(BL$3&amp;" "&amp;BL$4,Ccover!$A$3:$A$252,0),MATCH($D18,Ccover!$B$2:$W$2,0)),"")</f>
        <v>#N/A</v>
      </c>
      <c r="BM18" s="426" t="e">
        <f ca="1">IF(INDEX(Ccover!$B$3:$W$252,MATCH(BM$3&amp;" "&amp;BM$4,Ccover!$A$3:$A$252,0),MATCH($D18,Ccover!$B$2:$W$2,0))&gt;0,INDEX(Ccover!$B$3:$W$252,MATCH(BM$3&amp;" "&amp;BM$4,Ccover!$A$3:$A$252,0),MATCH($D18,Ccover!$B$2:$W$2,0)),"")</f>
        <v>#N/A</v>
      </c>
      <c r="BN18" s="426" t="e">
        <f ca="1">IF(INDEX(Ccover!$B$3:$W$252,MATCH(BN$3&amp;" "&amp;BN$4,Ccover!$A$3:$A$252,0),MATCH($D18,Ccover!$B$2:$W$2,0))&gt;0,INDEX(Ccover!$B$3:$W$252,MATCH(BN$3&amp;" "&amp;BN$4,Ccover!$A$3:$A$252,0),MATCH($D18,Ccover!$B$2:$W$2,0)),"")</f>
        <v>#N/A</v>
      </c>
      <c r="BO18" s="426" t="e">
        <f ca="1">IF(INDEX(Ccover!$B$3:$W$252,MATCH(BO$3&amp;" "&amp;BO$4,Ccover!$A$3:$A$252,0),MATCH($D18,Ccover!$B$2:$W$2,0))&gt;0,INDEX(Ccover!$B$3:$W$252,MATCH(BO$3&amp;" "&amp;BO$4,Ccover!$A$3:$A$252,0),MATCH($D18,Ccover!$B$2:$W$2,0)),"")</f>
        <v>#N/A</v>
      </c>
      <c r="BP18" s="369" t="e">
        <f ca="1">IF(INDEX(Ccover!$B$3:$W$252,MATCH(BP$3&amp;" "&amp;BP$4,Ccover!$A$3:$A$252,0),MATCH($D18,Ccover!$B$2:$W$2,0))&gt;0,INDEX(Ccover!$B$3:$W$252,MATCH(BP$3&amp;" "&amp;BP$4,Ccover!$A$3:$A$252,0),MATCH($D18,Ccover!$B$2:$W$2,0)),"")</f>
        <v>#N/A</v>
      </c>
    </row>
    <row r="19" spans="1:68" ht="12.75" customHeight="1">
      <c r="A19" s="467"/>
      <c r="B19" s="461"/>
      <c r="C19" s="25" t="s">
        <v>146</v>
      </c>
      <c r="D19" s="219" t="s">
        <v>147</v>
      </c>
      <c r="E19" s="368" t="e">
        <f ca="1">IF(INDEX(Airtemp!$B$3:$W$252,MATCH(E$3&amp;" "&amp;E$4,Airtemp!$A$3:$A$252,0),MATCH($D19,Airtemp!$B$2:$W$2,0))&gt;0,INDEX(Airtemp!$B$3:$W$252,MATCH(E$3&amp;" "&amp;E$4,Airtemp!$A$3:$A$252,0),MATCH($D19,Airtemp!$B$2:$W$2,0)),"")</f>
        <v>#VALUE!</v>
      </c>
      <c r="F19" s="426" t="e">
        <f ca="1">IF(INDEX(Airtemp!$B$3:$W$252,MATCH(F$3&amp;" "&amp;F$4,Airtemp!$A$3:$A$252,0),MATCH($D19,Airtemp!$B$2:$W$2,0))&gt;0,INDEX(Airtemp!$B$3:$W$252,MATCH(F$3&amp;" "&amp;F$4,Airtemp!$A$3:$A$252,0),MATCH($D19,Airtemp!$B$2:$W$2,0)),"")</f>
        <v>#N/A</v>
      </c>
      <c r="G19" s="426" t="e">
        <f ca="1">IF(INDEX(Airtemp!$B$3:$W$252,MATCH(G$3&amp;" "&amp;G$4,Airtemp!$A$3:$A$252,0),MATCH($D19,Airtemp!$B$2:$W$2,0))&gt;0,INDEX(Airtemp!$B$3:$W$252,MATCH(G$3&amp;" "&amp;G$4,Airtemp!$A$3:$A$252,0),MATCH($D19,Airtemp!$B$2:$W$2,0)),"")</f>
        <v>#N/A</v>
      </c>
      <c r="H19" s="426" t="e">
        <f ca="1">IF(INDEX(Airtemp!$B$3:$W$252,MATCH(H$3&amp;" "&amp;H$4,Airtemp!$A$3:$A$252,0),MATCH($D19,Airtemp!$B$2:$W$2,0))&gt;0,INDEX(Airtemp!$B$3:$W$252,MATCH(H$3&amp;" "&amp;H$4,Airtemp!$A$3:$A$252,0),MATCH($D19,Airtemp!$B$2:$W$2,0)),"")</f>
        <v>#N/A</v>
      </c>
      <c r="I19" s="426" t="e">
        <f ca="1">IF(INDEX(Airtemp!$B$3:$W$252,MATCH(I$3&amp;" "&amp;I$4,Airtemp!$A$3:$A$252,0),MATCH($D19,Airtemp!$B$2:$W$2,0))&gt;0,INDEX(Airtemp!$B$3:$W$252,MATCH(I$3&amp;" "&amp;I$4,Airtemp!$A$3:$A$252,0),MATCH($D19,Airtemp!$B$2:$W$2,0)),"")</f>
        <v>#N/A</v>
      </c>
      <c r="J19" s="426" t="e">
        <f ca="1">IF(INDEX(Airtemp!$B$3:$W$252,MATCH(J$3&amp;" "&amp;J$4,Airtemp!$A$3:$A$252,0),MATCH($D19,Airtemp!$B$2:$W$2,0))&gt;0,INDEX(Airtemp!$B$3:$W$252,MATCH(J$3&amp;" "&amp;J$4,Airtemp!$A$3:$A$252,0),MATCH($D19,Airtemp!$B$2:$W$2,0)),"")</f>
        <v>#N/A</v>
      </c>
      <c r="K19" s="426" t="e">
        <f ca="1">IF(INDEX(Airtemp!$B$3:$W$252,MATCH(K$3&amp;" "&amp;K$4,Airtemp!$A$3:$A$252,0),MATCH($D19,Airtemp!$B$2:$W$2,0))&gt;0,INDEX(Airtemp!$B$3:$W$252,MATCH(K$3&amp;" "&amp;K$4,Airtemp!$A$3:$A$252,0),MATCH($D19,Airtemp!$B$2:$W$2,0)),"")</f>
        <v>#N/A</v>
      </c>
      <c r="L19" s="426" t="e">
        <f ca="1">IF(INDEX(Airtemp!$B$3:$W$252,MATCH(L$3&amp;" "&amp;L$4,Airtemp!$A$3:$A$252,0),MATCH($D19,Airtemp!$B$2:$W$2,0))&gt;0,INDEX(Airtemp!$B$3:$W$252,MATCH(L$3&amp;" "&amp;L$4,Airtemp!$A$3:$A$252,0),MATCH($D19,Airtemp!$B$2:$W$2,0)),"")</f>
        <v>#N/A</v>
      </c>
      <c r="M19" s="403" t="str">
        <f t="shared" ca="1" si="5"/>
        <v/>
      </c>
      <c r="N19" s="399" t="str">
        <f t="shared" ca="1" si="6"/>
        <v/>
      </c>
      <c r="O19" s="426" t="e">
        <f ca="1">IF(INDEX(Tmax!$B$3:$W$252,MATCH(O$3,Tmax!$A$3:$A$252,0),MATCH($D19,Tmax!$B$2:$W$2,0))&gt;0,INDEX(Tmax!$B$3:$W$252,MATCH(O$3,Tmax!$A$3:$A$252,0),MATCH($D19,Tmax!$B$2:$W$2,0)),"")</f>
        <v>#N/A</v>
      </c>
      <c r="P19" s="368" t="str">
        <f ca="1"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>x</v>
      </c>
      <c r="Q19" s="426" t="str">
        <f ca="1"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>x</v>
      </c>
      <c r="R19" s="426" t="str">
        <f ca="1"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>x</v>
      </c>
      <c r="S19" s="438" t="str">
        <f ca="1"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>x</v>
      </c>
      <c r="T19" s="399" t="e">
        <f ca="1">IF(INDEX(Precip24!$B$3:$W$252,MATCH(T$3,Precip24!$A$3:$A$252,0),MATCH($D19,Precip24!$B$2:$W$2,0))&gt;0,INDEX(Precip24!$B$3:$W$252,MATCH(T$3,Precip24!$A$3:$A$252,0),MATCH($D19,Precip24!$B$2:$W$2,0)),"")</f>
        <v>#N/A</v>
      </c>
      <c r="U19" s="389" t="s">
        <v>119</v>
      </c>
      <c r="V19" s="368" t="e">
        <f t="shared" ca="1" si="7"/>
        <v>#VALUE!</v>
      </c>
      <c r="W19" s="426" t="e">
        <f t="shared" ca="1" si="8"/>
        <v>#N/A</v>
      </c>
      <c r="X19" s="426" t="e">
        <f t="shared" ca="1" si="9"/>
        <v>#N/A</v>
      </c>
      <c r="Y19" s="426" t="e">
        <f t="shared" ca="1" si="10"/>
        <v>#N/A</v>
      </c>
      <c r="Z19" s="426" t="e">
        <f t="shared" ca="1" si="11"/>
        <v>#N/A</v>
      </c>
      <c r="AA19" s="426" t="e">
        <f t="shared" ca="1" si="12"/>
        <v>#N/A</v>
      </c>
      <c r="AB19" s="426" t="e">
        <f t="shared" ca="1" si="13"/>
        <v>#N/A</v>
      </c>
      <c r="AC19" s="369" t="e">
        <f t="shared" ca="1" si="14"/>
        <v>#N/A</v>
      </c>
      <c r="AD19" s="426" t="e">
        <f ca="1">IF(INDEX(RH!$B$3:$W$252,MATCH(AD$3&amp;" "&amp;AD$4,RH!$A$3:$A$252,0),MATCH($D19,RH!$B$2:$W$2,0))&gt;0,INDEX(RH!$B$3:$W$252,MATCH(AD$3&amp;" "&amp;AD$4,RH!$A$3:$A$252,0),MATCH($D19,RH!$B$2:$W$2,0)),"")</f>
        <v>#VALUE!</v>
      </c>
      <c r="AE19" s="426" t="e">
        <f ca="1">IF(INDEX(RH!$B$3:$W$252,MATCH(AE$3&amp;" "&amp;AE$4,RH!$A$3:$A$252,0),MATCH($D19,RH!$B$2:$W$2,0))&gt;0,INDEX(RH!$B$3:$W$252,MATCH(AE$3&amp;" "&amp;AE$4,RH!$A$3:$A$252,0),MATCH($D19,RH!$B$2:$W$2,0)),"")</f>
        <v>#N/A</v>
      </c>
      <c r="AF19" s="426" t="e">
        <f ca="1">IF(INDEX(RH!$B$3:$W$252,MATCH(AF$3&amp;" "&amp;AF$4,RH!$A$3:$A$252,0),MATCH($D19,RH!$B$2:$W$2,0))&gt;0,INDEX(RH!$B$3:$W$252,MATCH(AF$3&amp;" "&amp;AF$4,RH!$A$3:$A$252,0),MATCH($D19,RH!$B$2:$W$2,0)),"")</f>
        <v>#N/A</v>
      </c>
      <c r="AG19" s="426" t="e">
        <f ca="1">IF(INDEX(RH!$B$3:$W$252,MATCH(AG$3&amp;" "&amp;AG$4,RH!$A$3:$A$252,0),MATCH($D19,RH!$B$2:$W$2,0))&gt;0,INDEX(RH!$B$3:$W$252,MATCH(AG$3&amp;" "&amp;AG$4,RH!$A$3:$A$252,0),MATCH($D19,RH!$B$2:$W$2,0)),"")</f>
        <v>#N/A</v>
      </c>
      <c r="AH19" s="426" t="e">
        <f ca="1">IF(INDEX(RH!$B$3:$W$252,MATCH(AH$3&amp;" "&amp;AH$4,RH!$A$3:$A$252,0),MATCH($D19,RH!$B$2:$W$2,0))&gt;0,INDEX(RH!$B$3:$W$252,MATCH(AH$3&amp;" "&amp;AH$4,RH!$A$3:$A$252,0),MATCH($D19,RH!$B$2:$W$2,0)),"")</f>
        <v>#N/A</v>
      </c>
      <c r="AI19" s="426" t="e">
        <f ca="1">IF(INDEX(RH!$B$3:$W$252,MATCH(AI$3&amp;" "&amp;AI$4,RH!$A$3:$A$252,0),MATCH($D19,RH!$B$2:$W$2,0))&gt;0,INDEX(RH!$B$3:$W$252,MATCH(AI$3&amp;" "&amp;AI$4,RH!$A$3:$A$252,0),MATCH($D19,RH!$B$2:$W$2,0)),"")</f>
        <v>#N/A</v>
      </c>
      <c r="AJ19" s="426" t="e">
        <f ca="1">IF(INDEX(RH!$B$3:$W$252,MATCH(AJ$3&amp;" "&amp;AJ$4,RH!$A$3:$A$252,0),MATCH($D19,RH!$B$2:$W$2,0))&gt;0,INDEX(RH!$B$3:$W$252,MATCH(AJ$3&amp;" "&amp;AJ$4,RH!$A$3:$A$252,0),MATCH($D19,RH!$B$2:$W$2,0)),"")</f>
        <v>#N/A</v>
      </c>
      <c r="AK19" s="369" t="e">
        <f ca="1">IF(INDEX(RH!$B$3:$W$252,MATCH(AK$3&amp;" "&amp;AK$4,RH!$A$3:$A$252,0),MATCH($D19,RH!$B$2:$W$2,0))&gt;0,INDEX(RH!$B$3:$W$252,MATCH(AK$3&amp;" "&amp;AK$4,RH!$A$3:$A$252,0),MATCH($D19,RH!$B$2:$W$2,0)),"")</f>
        <v>#N/A</v>
      </c>
      <c r="AL19" s="390" t="str">
        <f t="shared" ca="1" si="15"/>
        <v/>
      </c>
      <c r="AM19" s="390" t="str">
        <f t="shared" ca="1" si="16"/>
        <v/>
      </c>
      <c r="AN19" s="368" t="e">
        <f ca="1">IF(INDEX(P_SL!$B$3:$W$252,MATCH(AN$3&amp;" "&amp;AN$4,P_SL!$A$3:$A$252,0),MATCH($D19,P_SL!$B$2:$W$2,0))&gt;0,INDEX(P_SL!$B$3:$W$252,MATCH(AN$3&amp;" "&amp;AN$4,P_SL!$A$3:$A$252,0),MATCH($D19,P_SL!$B$2:$W$2,0)),"")</f>
        <v>#VALUE!</v>
      </c>
      <c r="AO19" s="426" t="e">
        <f ca="1">IF(INDEX(P_SL!$B$3:$W$252,MATCH(AO$3&amp;" "&amp;AO$4,P_SL!$A$3:$A$252,0),MATCH($D19,P_SL!$B$2:$W$2,0))&gt;0,INDEX(P_SL!$B$3:$W$252,MATCH(AO$3&amp;" "&amp;AO$4,P_SL!$A$3:$A$252,0),MATCH($D19,P_SL!$B$2:$W$2,0)),"")</f>
        <v>#N/A</v>
      </c>
      <c r="AP19" s="426" t="e">
        <f ca="1">IF(INDEX(P_SL!$B$3:$W$252,MATCH(AP$3&amp;" "&amp;AP$4,P_SL!$A$3:$A$252,0),MATCH($D19,P_SL!$B$2:$W$2,0))&gt;0,INDEX(P_SL!$B$3:$W$252,MATCH(AP$3&amp;" "&amp;AP$4,P_SL!$A$3:$A$252,0),MATCH($D19,P_SL!$B$2:$W$2,0)),"")</f>
        <v>#N/A</v>
      </c>
      <c r="AQ19" s="426" t="e">
        <f ca="1">IF(INDEX(P_SL!$B$3:$W$252,MATCH(AQ$3&amp;" "&amp;AQ$4,P_SL!$A$3:$A$252,0),MATCH($D19,P_SL!$B$2:$W$2,0))&gt;0,INDEX(P_SL!$B$3:$W$252,MATCH(AQ$3&amp;" "&amp;AQ$4,P_SL!$A$3:$A$252,0),MATCH($D19,P_SL!$B$2:$W$2,0)),"")</f>
        <v>#N/A</v>
      </c>
      <c r="AR19" s="426" t="e">
        <f ca="1">IF(INDEX(P_SL!$B$3:$W$252,MATCH(AR$3&amp;" "&amp;AR$4,P_SL!$A$3:$A$252,0),MATCH($D19,P_SL!$B$2:$W$2,0))&gt;0,INDEX(P_SL!$B$3:$W$252,MATCH(AR$3&amp;" "&amp;AR$4,P_SL!$A$3:$A$252,0),MATCH($D19,P_SL!$B$2:$W$2,0)),"")</f>
        <v>#N/A</v>
      </c>
      <c r="AS19" s="426" t="e">
        <f ca="1">IF(INDEX(P_SL!$B$3:$W$252,MATCH(AS$3&amp;" "&amp;AS$4,P_SL!$A$3:$A$252,0),MATCH($D19,P_SL!$B$2:$W$2,0))&gt;0,INDEX(P_SL!$B$3:$W$252,MATCH(AS$3&amp;" "&amp;AS$4,P_SL!$A$3:$A$252,0),MATCH($D19,P_SL!$B$2:$W$2,0)),"")</f>
        <v>#N/A</v>
      </c>
      <c r="AT19" s="426" t="e">
        <f ca="1">IF(INDEX(P_SL!$B$3:$W$252,MATCH(AT$3&amp;" "&amp;AT$4,P_SL!$A$3:$A$252,0),MATCH($D19,P_SL!$B$2:$W$2,0))&gt;0,INDEX(P_SL!$B$3:$W$252,MATCH(AT$3&amp;" "&amp;AT$4,P_SL!$A$3:$A$252,0),MATCH($D19,P_SL!$B$2:$W$2,0)),"")</f>
        <v>#N/A</v>
      </c>
      <c r="AU19" s="369" t="e">
        <f ca="1">IF(INDEX(P_SL!$B$3:$W$252,MATCH(AU$3&amp;" "&amp;AU$4,P_SL!$A$3:$A$252,0),MATCH($D19,P_SL!$B$2:$W$2,0))&gt;0,INDEX(P_SL!$B$3:$W$252,MATCH(AU$3&amp;" "&amp;AU$4,P_SL!$A$3:$A$252,0),MATCH($D19,P_SL!$B$2:$W$2,0)),"")</f>
        <v>#N/A</v>
      </c>
      <c r="AV19" s="389" t="e">
        <f t="shared" ca="1" si="23"/>
        <v>#VALUE!</v>
      </c>
      <c r="AW19" s="389" t="e">
        <f t="shared" ca="1" si="24"/>
        <v>#N/A</v>
      </c>
      <c r="AX19" s="389" t="e">
        <f t="shared" ca="1" si="25"/>
        <v>#N/A</v>
      </c>
      <c r="AY19" s="389" t="e">
        <f t="shared" ca="1" si="26"/>
        <v>#N/A</v>
      </c>
      <c r="AZ19" s="389" t="e">
        <f t="shared" ca="1" si="27"/>
        <v>#N/A</v>
      </c>
      <c r="BA19" s="389" t="e">
        <f t="shared" ca="1" si="28"/>
        <v>#N/A</v>
      </c>
      <c r="BB19" s="389" t="e">
        <f t="shared" ca="1" si="29"/>
        <v>#N/A</v>
      </c>
      <c r="BC19" s="389" t="e">
        <f t="shared" ca="1" si="30"/>
        <v>#N/A</v>
      </c>
      <c r="BD19" s="389" t="str">
        <f t="shared" ca="1" si="31"/>
        <v/>
      </c>
      <c r="BE19" s="370" t="e">
        <f t="shared" ca="1" si="19"/>
        <v>#VALUE!</v>
      </c>
      <c r="BF19" s="371" t="e">
        <f t="shared" ca="1" si="20"/>
        <v>#VALUE!</v>
      </c>
      <c r="BG19" s="372" t="str">
        <f t="shared" ca="1" si="21"/>
        <v/>
      </c>
      <c r="BH19" s="371" t="str">
        <f t="shared" ca="1" si="22"/>
        <v/>
      </c>
      <c r="BI19" s="368" t="e">
        <f ca="1">IF(INDEX(Ccover!$B$3:$W$252,MATCH(BI$3&amp;" "&amp;BI$4,Ccover!$A$3:$A$252,0),MATCH($D19,Ccover!$B$2:$W$2,0))&gt;0,INDEX(Ccover!$B$3:$W$252,MATCH(BI$3&amp;" "&amp;BI$4,Ccover!$A$3:$A$252,0),MATCH($D19,Ccover!$B$2:$W$2,0)),"")</f>
        <v>#VALUE!</v>
      </c>
      <c r="BJ19" s="426" t="e">
        <f ca="1">IF(INDEX(Ccover!$B$3:$W$252,MATCH(BJ$3&amp;" "&amp;BJ$4,Ccover!$A$3:$A$252,0),MATCH($D19,Ccover!$B$2:$W$2,0))&gt;0,INDEX(Ccover!$B$3:$W$252,MATCH(BJ$3&amp;" "&amp;BJ$4,Ccover!$A$3:$A$252,0),MATCH($D19,Ccover!$B$2:$W$2,0)),"")</f>
        <v>#N/A</v>
      </c>
      <c r="BK19" s="426" t="e">
        <f ca="1">IF(INDEX(Ccover!$B$3:$W$252,MATCH(BK$3&amp;" "&amp;BK$4,Ccover!$A$3:$A$252,0),MATCH($D19,Ccover!$B$2:$W$2,0))&gt;0,INDEX(Ccover!$B$3:$W$252,MATCH(BK$3&amp;" "&amp;BK$4,Ccover!$A$3:$A$252,0),MATCH($D19,Ccover!$B$2:$W$2,0)),"")</f>
        <v>#N/A</v>
      </c>
      <c r="BL19" s="426" t="e">
        <f ca="1">IF(INDEX(Ccover!$B$3:$W$252,MATCH(BL$3&amp;" "&amp;BL$4,Ccover!$A$3:$A$252,0),MATCH($D19,Ccover!$B$2:$W$2,0))&gt;0,INDEX(Ccover!$B$3:$W$252,MATCH(BL$3&amp;" "&amp;BL$4,Ccover!$A$3:$A$252,0),MATCH($D19,Ccover!$B$2:$W$2,0)),"")</f>
        <v>#N/A</v>
      </c>
      <c r="BM19" s="426" t="e">
        <f ca="1">IF(INDEX(Ccover!$B$3:$W$252,MATCH(BM$3&amp;" "&amp;BM$4,Ccover!$A$3:$A$252,0),MATCH($D19,Ccover!$B$2:$W$2,0))&gt;0,INDEX(Ccover!$B$3:$W$252,MATCH(BM$3&amp;" "&amp;BM$4,Ccover!$A$3:$A$252,0),MATCH($D19,Ccover!$B$2:$W$2,0)),"")</f>
        <v>#N/A</v>
      </c>
      <c r="BN19" s="426" t="e">
        <f ca="1">IF(INDEX(Ccover!$B$3:$W$252,MATCH(BN$3&amp;" "&amp;BN$4,Ccover!$A$3:$A$252,0),MATCH($D19,Ccover!$B$2:$W$2,0))&gt;0,INDEX(Ccover!$B$3:$W$252,MATCH(BN$3&amp;" "&amp;BN$4,Ccover!$A$3:$A$252,0),MATCH($D19,Ccover!$B$2:$W$2,0)),"")</f>
        <v>#N/A</v>
      </c>
      <c r="BO19" s="426" t="e">
        <f ca="1">IF(INDEX(Ccover!$B$3:$W$252,MATCH(BO$3&amp;" "&amp;BO$4,Ccover!$A$3:$A$252,0),MATCH($D19,Ccover!$B$2:$W$2,0))&gt;0,INDEX(Ccover!$B$3:$W$252,MATCH(BO$3&amp;" "&amp;BO$4,Ccover!$A$3:$A$252,0),MATCH($D19,Ccover!$B$2:$W$2,0)),"")</f>
        <v>#N/A</v>
      </c>
      <c r="BP19" s="369" t="e">
        <f ca="1">IF(INDEX(Ccover!$B$3:$W$252,MATCH(BP$3&amp;" "&amp;BP$4,Ccover!$A$3:$A$252,0),MATCH($D19,Ccover!$B$2:$W$2,0))&gt;0,INDEX(Ccover!$B$3:$W$252,MATCH(BP$3&amp;" "&amp;BP$4,Ccover!$A$3:$A$252,0),MATCH($D19,Ccover!$B$2:$W$2,0)),"")</f>
        <v>#N/A</v>
      </c>
    </row>
    <row r="20" spans="1:68" ht="12.75" customHeight="1">
      <c r="A20" s="467"/>
      <c r="B20" s="461"/>
      <c r="C20" s="25" t="s">
        <v>148</v>
      </c>
      <c r="D20" s="219" t="s">
        <v>149</v>
      </c>
      <c r="E20" s="368" t="e">
        <f ca="1">IF(INDEX(Airtemp!$B$3:$W$252,MATCH(E$3&amp;" "&amp;E$4,Airtemp!$A$3:$A$252,0),MATCH($D20,Airtemp!$B$2:$W$2,0))&gt;0,INDEX(Airtemp!$B$3:$W$252,MATCH(E$3&amp;" "&amp;E$4,Airtemp!$A$3:$A$252,0),MATCH($D20,Airtemp!$B$2:$W$2,0)),"")</f>
        <v>#VALUE!</v>
      </c>
      <c r="F20" s="426" t="e">
        <f ca="1">IF(INDEX(Airtemp!$B$3:$W$252,MATCH(F$3&amp;" "&amp;F$4,Airtemp!$A$3:$A$252,0),MATCH($D20,Airtemp!$B$2:$W$2,0))&gt;0,INDEX(Airtemp!$B$3:$W$252,MATCH(F$3&amp;" "&amp;F$4,Airtemp!$A$3:$A$252,0),MATCH($D20,Airtemp!$B$2:$W$2,0)),"")</f>
        <v>#N/A</v>
      </c>
      <c r="G20" s="426" t="e">
        <f ca="1">IF(INDEX(Airtemp!$B$3:$W$252,MATCH(G$3&amp;" "&amp;G$4,Airtemp!$A$3:$A$252,0),MATCH($D20,Airtemp!$B$2:$W$2,0))&gt;0,INDEX(Airtemp!$B$3:$W$252,MATCH(G$3&amp;" "&amp;G$4,Airtemp!$A$3:$A$252,0),MATCH($D20,Airtemp!$B$2:$W$2,0)),"")</f>
        <v>#N/A</v>
      </c>
      <c r="H20" s="426" t="e">
        <f ca="1">IF(INDEX(Airtemp!$B$3:$W$252,MATCH(H$3&amp;" "&amp;H$4,Airtemp!$A$3:$A$252,0),MATCH($D20,Airtemp!$B$2:$W$2,0))&gt;0,INDEX(Airtemp!$B$3:$W$252,MATCH(H$3&amp;" "&amp;H$4,Airtemp!$A$3:$A$252,0),MATCH($D20,Airtemp!$B$2:$W$2,0)),"")</f>
        <v>#N/A</v>
      </c>
      <c r="I20" s="426" t="e">
        <f ca="1">IF(INDEX(Airtemp!$B$3:$W$252,MATCH(I$3&amp;" "&amp;I$4,Airtemp!$A$3:$A$252,0),MATCH($D20,Airtemp!$B$2:$W$2,0))&gt;0,INDEX(Airtemp!$B$3:$W$252,MATCH(I$3&amp;" "&amp;I$4,Airtemp!$A$3:$A$252,0),MATCH($D20,Airtemp!$B$2:$W$2,0)),"")</f>
        <v>#N/A</v>
      </c>
      <c r="J20" s="426" t="e">
        <f ca="1">IF(INDEX(Airtemp!$B$3:$W$252,MATCH(J$3&amp;" "&amp;J$4,Airtemp!$A$3:$A$252,0),MATCH($D20,Airtemp!$B$2:$W$2,0))&gt;0,INDEX(Airtemp!$B$3:$W$252,MATCH(J$3&amp;" "&amp;J$4,Airtemp!$A$3:$A$252,0),MATCH($D20,Airtemp!$B$2:$W$2,0)),"")</f>
        <v>#N/A</v>
      </c>
      <c r="K20" s="426" t="e">
        <f ca="1">IF(INDEX(Airtemp!$B$3:$W$252,MATCH(K$3&amp;" "&amp;K$4,Airtemp!$A$3:$A$252,0),MATCH($D20,Airtemp!$B$2:$W$2,0))&gt;0,INDEX(Airtemp!$B$3:$W$252,MATCH(K$3&amp;" "&amp;K$4,Airtemp!$A$3:$A$252,0),MATCH($D20,Airtemp!$B$2:$W$2,0)),"")</f>
        <v>#N/A</v>
      </c>
      <c r="L20" s="426" t="e">
        <f ca="1">IF(INDEX(Airtemp!$B$3:$W$252,MATCH(L$3&amp;" "&amp;L$4,Airtemp!$A$3:$A$252,0),MATCH($D20,Airtemp!$B$2:$W$2,0))&gt;0,INDEX(Airtemp!$B$3:$W$252,MATCH(L$3&amp;" "&amp;L$4,Airtemp!$A$3:$A$252,0),MATCH($D20,Airtemp!$B$2:$W$2,0)),"")</f>
        <v>#N/A</v>
      </c>
      <c r="M20" s="403" t="str">
        <f t="shared" ca="1" si="5"/>
        <v/>
      </c>
      <c r="N20" s="399" t="str">
        <f t="shared" ca="1" si="6"/>
        <v/>
      </c>
      <c r="O20" s="426" t="e">
        <f ca="1">IF(INDEX(Tmax!$B$3:$W$252,MATCH(O$3,Tmax!$A$3:$A$252,0),MATCH($D20,Tmax!$B$2:$W$2,0))&gt;0,INDEX(Tmax!$B$3:$W$252,MATCH(O$3,Tmax!$A$3:$A$252,0),MATCH($D20,Tmax!$B$2:$W$2,0)),"")</f>
        <v>#N/A</v>
      </c>
      <c r="P20" s="368" t="str">
        <f ca="1"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>x</v>
      </c>
      <c r="Q20" s="426" t="str">
        <f ca="1"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>x</v>
      </c>
      <c r="R20" s="426" t="str">
        <f ca="1"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>x</v>
      </c>
      <c r="S20" s="438" t="str">
        <f ca="1"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>x</v>
      </c>
      <c r="T20" s="399" t="e">
        <f ca="1">IF(INDEX(Precip24!$B$3:$W$252,MATCH(T$3,Precip24!$A$3:$A$252,0),MATCH($D20,Precip24!$B$2:$W$2,0))&gt;0,INDEX(Precip24!$B$3:$W$252,MATCH(T$3,Precip24!$A$3:$A$252,0),MATCH($D20,Precip24!$B$2:$W$2,0)),"")</f>
        <v>#N/A</v>
      </c>
      <c r="U20" s="389" t="s">
        <v>119</v>
      </c>
      <c r="V20" s="368" t="e">
        <f t="shared" ca="1" si="7"/>
        <v>#VALUE!</v>
      </c>
      <c r="W20" s="426" t="e">
        <f t="shared" ca="1" si="8"/>
        <v>#N/A</v>
      </c>
      <c r="X20" s="426" t="e">
        <f t="shared" ca="1" si="9"/>
        <v>#N/A</v>
      </c>
      <c r="Y20" s="426" t="e">
        <f t="shared" ca="1" si="10"/>
        <v>#N/A</v>
      </c>
      <c r="Z20" s="426" t="e">
        <f t="shared" ca="1" si="11"/>
        <v>#N/A</v>
      </c>
      <c r="AA20" s="426" t="e">
        <f t="shared" ca="1" si="12"/>
        <v>#N/A</v>
      </c>
      <c r="AB20" s="426" t="e">
        <f t="shared" ca="1" si="13"/>
        <v>#N/A</v>
      </c>
      <c r="AC20" s="369" t="e">
        <f t="shared" ca="1" si="14"/>
        <v>#N/A</v>
      </c>
      <c r="AD20" s="426" t="e">
        <f ca="1">IF(INDEX(RH!$B$3:$W$252,MATCH(AD$3&amp;" "&amp;AD$4,RH!$A$3:$A$252,0),MATCH($D20,RH!$B$2:$W$2,0))&gt;0,INDEX(RH!$B$3:$W$252,MATCH(AD$3&amp;" "&amp;AD$4,RH!$A$3:$A$252,0),MATCH($D20,RH!$B$2:$W$2,0)),"")</f>
        <v>#VALUE!</v>
      </c>
      <c r="AE20" s="426" t="e">
        <f ca="1">IF(INDEX(RH!$B$3:$W$252,MATCH(AE$3&amp;" "&amp;AE$4,RH!$A$3:$A$252,0),MATCH($D20,RH!$B$2:$W$2,0))&gt;0,INDEX(RH!$B$3:$W$252,MATCH(AE$3&amp;" "&amp;AE$4,RH!$A$3:$A$252,0),MATCH($D20,RH!$B$2:$W$2,0)),"")</f>
        <v>#N/A</v>
      </c>
      <c r="AF20" s="426" t="e">
        <f ca="1">IF(INDEX(RH!$B$3:$W$252,MATCH(AF$3&amp;" "&amp;AF$4,RH!$A$3:$A$252,0),MATCH($D20,RH!$B$2:$W$2,0))&gt;0,INDEX(RH!$B$3:$W$252,MATCH(AF$3&amp;" "&amp;AF$4,RH!$A$3:$A$252,0),MATCH($D20,RH!$B$2:$W$2,0)),"")</f>
        <v>#N/A</v>
      </c>
      <c r="AG20" s="426" t="e">
        <f ca="1">IF(INDEX(RH!$B$3:$W$252,MATCH(AG$3&amp;" "&amp;AG$4,RH!$A$3:$A$252,0),MATCH($D20,RH!$B$2:$W$2,0))&gt;0,INDEX(RH!$B$3:$W$252,MATCH(AG$3&amp;" "&amp;AG$4,RH!$A$3:$A$252,0),MATCH($D20,RH!$B$2:$W$2,0)),"")</f>
        <v>#N/A</v>
      </c>
      <c r="AH20" s="426" t="e">
        <f ca="1">IF(INDEX(RH!$B$3:$W$252,MATCH(AH$3&amp;" "&amp;AH$4,RH!$A$3:$A$252,0),MATCH($D20,RH!$B$2:$W$2,0))&gt;0,INDEX(RH!$B$3:$W$252,MATCH(AH$3&amp;" "&amp;AH$4,RH!$A$3:$A$252,0),MATCH($D20,RH!$B$2:$W$2,0)),"")</f>
        <v>#N/A</v>
      </c>
      <c r="AI20" s="426" t="e">
        <f ca="1">IF(INDEX(RH!$B$3:$W$252,MATCH(AI$3&amp;" "&amp;AI$4,RH!$A$3:$A$252,0),MATCH($D20,RH!$B$2:$W$2,0))&gt;0,INDEX(RH!$B$3:$W$252,MATCH(AI$3&amp;" "&amp;AI$4,RH!$A$3:$A$252,0),MATCH($D20,RH!$B$2:$W$2,0)),"")</f>
        <v>#N/A</v>
      </c>
      <c r="AJ20" s="426" t="e">
        <f ca="1">IF(INDEX(RH!$B$3:$W$252,MATCH(AJ$3&amp;" "&amp;AJ$4,RH!$A$3:$A$252,0),MATCH($D20,RH!$B$2:$W$2,0))&gt;0,INDEX(RH!$B$3:$W$252,MATCH(AJ$3&amp;" "&amp;AJ$4,RH!$A$3:$A$252,0),MATCH($D20,RH!$B$2:$W$2,0)),"")</f>
        <v>#N/A</v>
      </c>
      <c r="AK20" s="369" t="e">
        <f ca="1">IF(INDEX(RH!$B$3:$W$252,MATCH(AK$3&amp;" "&amp;AK$4,RH!$A$3:$A$252,0),MATCH($D20,RH!$B$2:$W$2,0))&gt;0,INDEX(RH!$B$3:$W$252,MATCH(AK$3&amp;" "&amp;AK$4,RH!$A$3:$A$252,0),MATCH($D20,RH!$B$2:$W$2,0)),"")</f>
        <v>#N/A</v>
      </c>
      <c r="AL20" s="390" t="str">
        <f t="shared" ca="1" si="15"/>
        <v/>
      </c>
      <c r="AM20" s="390" t="str">
        <f t="shared" ca="1" si="16"/>
        <v/>
      </c>
      <c r="AN20" s="368" t="e">
        <f ca="1">IF(INDEX(P_SL!$B$3:$W$252,MATCH(AN$3&amp;" "&amp;AN$4,P_SL!$A$3:$A$252,0),MATCH($D20,P_SL!$B$2:$W$2,0))&gt;0,INDEX(P_SL!$B$3:$W$252,MATCH(AN$3&amp;" "&amp;AN$4,P_SL!$A$3:$A$252,0),MATCH($D20,P_SL!$B$2:$W$2,0)),"")</f>
        <v>#VALUE!</v>
      </c>
      <c r="AO20" s="426" t="e">
        <f ca="1">IF(INDEX(P_SL!$B$3:$W$252,MATCH(AO$3&amp;" "&amp;AO$4,P_SL!$A$3:$A$252,0),MATCH($D20,P_SL!$B$2:$W$2,0))&gt;0,INDEX(P_SL!$B$3:$W$252,MATCH(AO$3&amp;" "&amp;AO$4,P_SL!$A$3:$A$252,0),MATCH($D20,P_SL!$B$2:$W$2,0)),"")</f>
        <v>#N/A</v>
      </c>
      <c r="AP20" s="426" t="e">
        <f ca="1">IF(INDEX(P_SL!$B$3:$W$252,MATCH(AP$3&amp;" "&amp;AP$4,P_SL!$A$3:$A$252,0),MATCH($D20,P_SL!$B$2:$W$2,0))&gt;0,INDEX(P_SL!$B$3:$W$252,MATCH(AP$3&amp;" "&amp;AP$4,P_SL!$A$3:$A$252,0),MATCH($D20,P_SL!$B$2:$W$2,0)),"")</f>
        <v>#N/A</v>
      </c>
      <c r="AQ20" s="426" t="e">
        <f ca="1">IF(INDEX(P_SL!$B$3:$W$252,MATCH(AQ$3&amp;" "&amp;AQ$4,P_SL!$A$3:$A$252,0),MATCH($D20,P_SL!$B$2:$W$2,0))&gt;0,INDEX(P_SL!$B$3:$W$252,MATCH(AQ$3&amp;" "&amp;AQ$4,P_SL!$A$3:$A$252,0),MATCH($D20,P_SL!$B$2:$W$2,0)),"")</f>
        <v>#N/A</v>
      </c>
      <c r="AR20" s="426" t="e">
        <f ca="1">IF(INDEX(P_SL!$B$3:$W$252,MATCH(AR$3&amp;" "&amp;AR$4,P_SL!$A$3:$A$252,0),MATCH($D20,P_SL!$B$2:$W$2,0))&gt;0,INDEX(P_SL!$B$3:$W$252,MATCH(AR$3&amp;" "&amp;AR$4,P_SL!$A$3:$A$252,0),MATCH($D20,P_SL!$B$2:$W$2,0)),"")</f>
        <v>#N/A</v>
      </c>
      <c r="AS20" s="426" t="e">
        <f ca="1">IF(INDEX(P_SL!$B$3:$W$252,MATCH(AS$3&amp;" "&amp;AS$4,P_SL!$A$3:$A$252,0),MATCH($D20,P_SL!$B$2:$W$2,0))&gt;0,INDEX(P_SL!$B$3:$W$252,MATCH(AS$3&amp;" "&amp;AS$4,P_SL!$A$3:$A$252,0),MATCH($D20,P_SL!$B$2:$W$2,0)),"")</f>
        <v>#N/A</v>
      </c>
      <c r="AT20" s="426" t="e">
        <f ca="1">IF(INDEX(P_SL!$B$3:$W$252,MATCH(AT$3&amp;" "&amp;AT$4,P_SL!$A$3:$A$252,0),MATCH($D20,P_SL!$B$2:$W$2,0))&gt;0,INDEX(P_SL!$B$3:$W$252,MATCH(AT$3&amp;" "&amp;AT$4,P_SL!$A$3:$A$252,0),MATCH($D20,P_SL!$B$2:$W$2,0)),"")</f>
        <v>#N/A</v>
      </c>
      <c r="AU20" s="369" t="e">
        <f ca="1">IF(INDEX(P_SL!$B$3:$W$252,MATCH(AU$3&amp;" "&amp;AU$4,P_SL!$A$3:$A$252,0),MATCH($D20,P_SL!$B$2:$W$2,0))&gt;0,INDEX(P_SL!$B$3:$W$252,MATCH(AU$3&amp;" "&amp;AU$4,P_SL!$A$3:$A$252,0),MATCH($D20,P_SL!$B$2:$W$2,0)),"")</f>
        <v>#N/A</v>
      </c>
      <c r="AV20" s="389" t="e">
        <f t="shared" ca="1" si="23"/>
        <v>#VALUE!</v>
      </c>
      <c r="AW20" s="389" t="e">
        <f t="shared" ca="1" si="24"/>
        <v>#N/A</v>
      </c>
      <c r="AX20" s="389" t="e">
        <f t="shared" ca="1" si="25"/>
        <v>#N/A</v>
      </c>
      <c r="AY20" s="389" t="e">
        <f t="shared" ca="1" si="26"/>
        <v>#N/A</v>
      </c>
      <c r="AZ20" s="389" t="e">
        <f t="shared" ca="1" si="27"/>
        <v>#N/A</v>
      </c>
      <c r="BA20" s="389" t="e">
        <f t="shared" ca="1" si="28"/>
        <v>#N/A</v>
      </c>
      <c r="BB20" s="389" t="e">
        <f t="shared" ca="1" si="29"/>
        <v>#N/A</v>
      </c>
      <c r="BC20" s="389" t="e">
        <f t="shared" ca="1" si="30"/>
        <v>#N/A</v>
      </c>
      <c r="BD20" s="389" t="str">
        <f t="shared" ca="1" si="31"/>
        <v/>
      </c>
      <c r="BE20" s="370" t="e">
        <f t="shared" ca="1" si="19"/>
        <v>#VALUE!</v>
      </c>
      <c r="BF20" s="371" t="e">
        <f t="shared" ca="1" si="20"/>
        <v>#VALUE!</v>
      </c>
      <c r="BG20" s="372" t="str">
        <f t="shared" ca="1" si="21"/>
        <v/>
      </c>
      <c r="BH20" s="371" t="str">
        <f t="shared" ca="1" si="22"/>
        <v/>
      </c>
      <c r="BI20" s="368" t="e">
        <f ca="1">IF(INDEX(Ccover!$B$3:$W$252,MATCH(BI$3&amp;" "&amp;BI$4,Ccover!$A$3:$A$252,0),MATCH($D20,Ccover!$B$2:$W$2,0))&gt;0,INDEX(Ccover!$B$3:$W$252,MATCH(BI$3&amp;" "&amp;BI$4,Ccover!$A$3:$A$252,0),MATCH($D20,Ccover!$B$2:$W$2,0)),"")</f>
        <v>#VALUE!</v>
      </c>
      <c r="BJ20" s="426" t="e">
        <f ca="1">IF(INDEX(Ccover!$B$3:$W$252,MATCH(BJ$3&amp;" "&amp;BJ$4,Ccover!$A$3:$A$252,0),MATCH($D20,Ccover!$B$2:$W$2,0))&gt;0,INDEX(Ccover!$B$3:$W$252,MATCH(BJ$3&amp;" "&amp;BJ$4,Ccover!$A$3:$A$252,0),MATCH($D20,Ccover!$B$2:$W$2,0)),"")</f>
        <v>#N/A</v>
      </c>
      <c r="BK20" s="426" t="e">
        <f ca="1">IF(INDEX(Ccover!$B$3:$W$252,MATCH(BK$3&amp;" "&amp;BK$4,Ccover!$A$3:$A$252,0),MATCH($D20,Ccover!$B$2:$W$2,0))&gt;0,INDEX(Ccover!$B$3:$W$252,MATCH(BK$3&amp;" "&amp;BK$4,Ccover!$A$3:$A$252,0),MATCH($D20,Ccover!$B$2:$W$2,0)),"")</f>
        <v>#N/A</v>
      </c>
      <c r="BL20" s="426" t="e">
        <f ca="1">IF(INDEX(Ccover!$B$3:$W$252,MATCH(BL$3&amp;" "&amp;BL$4,Ccover!$A$3:$A$252,0),MATCH($D20,Ccover!$B$2:$W$2,0))&gt;0,INDEX(Ccover!$B$3:$W$252,MATCH(BL$3&amp;" "&amp;BL$4,Ccover!$A$3:$A$252,0),MATCH($D20,Ccover!$B$2:$W$2,0)),"")</f>
        <v>#N/A</v>
      </c>
      <c r="BM20" s="426" t="e">
        <f ca="1">IF(INDEX(Ccover!$B$3:$W$252,MATCH(BM$3&amp;" "&amp;BM$4,Ccover!$A$3:$A$252,0),MATCH($D20,Ccover!$B$2:$W$2,0))&gt;0,INDEX(Ccover!$B$3:$W$252,MATCH(BM$3&amp;" "&amp;BM$4,Ccover!$A$3:$A$252,0),MATCH($D20,Ccover!$B$2:$W$2,0)),"")</f>
        <v>#N/A</v>
      </c>
      <c r="BN20" s="426" t="e">
        <f ca="1">IF(INDEX(Ccover!$B$3:$W$252,MATCH(BN$3&amp;" "&amp;BN$4,Ccover!$A$3:$A$252,0),MATCH($D20,Ccover!$B$2:$W$2,0))&gt;0,INDEX(Ccover!$B$3:$W$252,MATCH(BN$3&amp;" "&amp;BN$4,Ccover!$A$3:$A$252,0),MATCH($D20,Ccover!$B$2:$W$2,0)),"")</f>
        <v>#N/A</v>
      </c>
      <c r="BO20" s="426" t="e">
        <f ca="1">IF(INDEX(Ccover!$B$3:$W$252,MATCH(BO$3&amp;" "&amp;BO$4,Ccover!$A$3:$A$252,0),MATCH($D20,Ccover!$B$2:$W$2,0))&gt;0,INDEX(Ccover!$B$3:$W$252,MATCH(BO$3&amp;" "&amp;BO$4,Ccover!$A$3:$A$252,0),MATCH($D20,Ccover!$B$2:$W$2,0)),"")</f>
        <v>#N/A</v>
      </c>
      <c r="BP20" s="369" t="e">
        <f ca="1">IF(INDEX(Ccover!$B$3:$W$252,MATCH(BP$3&amp;" "&amp;BP$4,Ccover!$A$3:$A$252,0),MATCH($D20,Ccover!$B$2:$W$2,0))&gt;0,INDEX(Ccover!$B$3:$W$252,MATCH(BP$3&amp;" "&amp;BP$4,Ccover!$A$3:$A$252,0),MATCH($D20,Ccover!$B$2:$W$2,0)),"")</f>
        <v>#N/A</v>
      </c>
    </row>
    <row r="21" spans="1:68" ht="12.75" customHeight="1">
      <c r="A21" s="467"/>
      <c r="B21" s="465"/>
      <c r="C21" s="22" t="s">
        <v>150</v>
      </c>
      <c r="D21" s="349" t="s">
        <v>151</v>
      </c>
      <c r="E21" s="373" t="e">
        <f ca="1">IF(INDEX(Airtemp!$B$3:$W$252,MATCH(E$3&amp;" "&amp;E$4,Airtemp!$A$3:$A$252,0),MATCH($D21,Airtemp!$B$2:$W$2,0))&gt;0,INDEX(Airtemp!$B$3:$W$252,MATCH(E$3&amp;" "&amp;E$4,Airtemp!$A$3:$A$252,0),MATCH($D21,Airtemp!$B$2:$W$2,0)),"")</f>
        <v>#VALUE!</v>
      </c>
      <c r="F21" s="374" t="e">
        <f ca="1">IF(INDEX(Airtemp!$B$3:$W$252,MATCH(F$3&amp;" "&amp;F$4,Airtemp!$A$3:$A$252,0),MATCH($D21,Airtemp!$B$2:$W$2,0))&gt;0,INDEX(Airtemp!$B$3:$W$252,MATCH(F$3&amp;" "&amp;F$4,Airtemp!$A$3:$A$252,0),MATCH($D21,Airtemp!$B$2:$W$2,0)),"")</f>
        <v>#N/A</v>
      </c>
      <c r="G21" s="374" t="e">
        <f ca="1">IF(INDEX(Airtemp!$B$3:$W$252,MATCH(G$3&amp;" "&amp;G$4,Airtemp!$A$3:$A$252,0),MATCH($D21,Airtemp!$B$2:$W$2,0))&gt;0,INDEX(Airtemp!$B$3:$W$252,MATCH(G$3&amp;" "&amp;G$4,Airtemp!$A$3:$A$252,0),MATCH($D21,Airtemp!$B$2:$W$2,0)),"")</f>
        <v>#N/A</v>
      </c>
      <c r="H21" s="374" t="e">
        <f ca="1">IF(INDEX(Airtemp!$B$3:$W$252,MATCH(H$3&amp;" "&amp;H$4,Airtemp!$A$3:$A$252,0),MATCH($D21,Airtemp!$B$2:$W$2,0))&gt;0,INDEX(Airtemp!$B$3:$W$252,MATCH(H$3&amp;" "&amp;H$4,Airtemp!$A$3:$A$252,0),MATCH($D21,Airtemp!$B$2:$W$2,0)),"")</f>
        <v>#N/A</v>
      </c>
      <c r="I21" s="374" t="e">
        <f ca="1">IF(INDEX(Airtemp!$B$3:$W$252,MATCH(I$3&amp;" "&amp;I$4,Airtemp!$A$3:$A$252,0),MATCH($D21,Airtemp!$B$2:$W$2,0))&gt;0,INDEX(Airtemp!$B$3:$W$252,MATCH(I$3&amp;" "&amp;I$4,Airtemp!$A$3:$A$252,0),MATCH($D21,Airtemp!$B$2:$W$2,0)),"")</f>
        <v>#N/A</v>
      </c>
      <c r="J21" s="374" t="e">
        <f ca="1">IF(INDEX(Airtemp!$B$3:$W$252,MATCH(J$3&amp;" "&amp;J$4,Airtemp!$A$3:$A$252,0),MATCH($D21,Airtemp!$B$2:$W$2,0))&gt;0,INDEX(Airtemp!$B$3:$W$252,MATCH(J$3&amp;" "&amp;J$4,Airtemp!$A$3:$A$252,0),MATCH($D21,Airtemp!$B$2:$W$2,0)),"")</f>
        <v>#N/A</v>
      </c>
      <c r="K21" s="374" t="e">
        <f ca="1">IF(INDEX(Airtemp!$B$3:$W$252,MATCH(K$3&amp;" "&amp;K$4,Airtemp!$A$3:$A$252,0),MATCH($D21,Airtemp!$B$2:$W$2,0))&gt;0,INDEX(Airtemp!$B$3:$W$252,MATCH(K$3&amp;" "&amp;K$4,Airtemp!$A$3:$A$252,0),MATCH($D21,Airtemp!$B$2:$W$2,0)),"")</f>
        <v>#N/A</v>
      </c>
      <c r="L21" s="374" t="e">
        <f ca="1">IF(INDEX(Airtemp!$B$3:$W$252,MATCH(L$3&amp;" "&amp;L$4,Airtemp!$A$3:$A$252,0),MATCH($D21,Airtemp!$B$2:$W$2,0))&gt;0,INDEX(Airtemp!$B$3:$W$252,MATCH(L$3&amp;" "&amp;L$4,Airtemp!$A$3:$A$252,0),MATCH($D21,Airtemp!$B$2:$W$2,0)),"")</f>
        <v>#N/A</v>
      </c>
      <c r="M21" s="404" t="str">
        <f t="shared" ca="1" si="5"/>
        <v/>
      </c>
      <c r="N21" s="399" t="str">
        <f t="shared" ca="1" si="6"/>
        <v/>
      </c>
      <c r="O21" s="374" t="e">
        <f ca="1">IF(INDEX(Tmax!$B$3:$W$252,MATCH(O$3,Tmax!$A$3:$A$252,0),MATCH($D21,Tmax!$B$2:$W$2,0))&gt;0,INDEX(Tmax!$B$3:$W$252,MATCH(O$3,Tmax!$A$3:$A$252,0),MATCH($D21,Tmax!$B$2:$W$2,0)),"")</f>
        <v>#N/A</v>
      </c>
      <c r="P21" s="368" t="str">
        <f ca="1"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>x</v>
      </c>
      <c r="Q21" s="426" t="str">
        <f ca="1"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>x</v>
      </c>
      <c r="R21" s="426" t="str">
        <f ca="1"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>x</v>
      </c>
      <c r="S21" s="438" t="str">
        <f ca="1"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>x</v>
      </c>
      <c r="T21" s="399" t="e">
        <f ca="1">IF(INDEX(Precip24!$B$3:$W$252,MATCH(T$3,Precip24!$A$3:$A$252,0),MATCH($D21,Precip24!$B$2:$W$2,0))&gt;0,INDEX(Precip24!$B$3:$W$252,MATCH(T$3,Precip24!$A$3:$A$252,0),MATCH($D21,Precip24!$B$2:$W$2,0)),"")</f>
        <v>#N/A</v>
      </c>
      <c r="U21" s="375" t="s">
        <v>119</v>
      </c>
      <c r="V21" s="373" t="e">
        <f t="shared" ca="1" si="7"/>
        <v>#VALUE!</v>
      </c>
      <c r="W21" s="374" t="e">
        <f t="shared" ca="1" si="8"/>
        <v>#N/A</v>
      </c>
      <c r="X21" s="374" t="e">
        <f t="shared" ca="1" si="9"/>
        <v>#N/A</v>
      </c>
      <c r="Y21" s="374" t="e">
        <f t="shared" ca="1" si="10"/>
        <v>#N/A</v>
      </c>
      <c r="Z21" s="374" t="e">
        <f t="shared" ca="1" si="11"/>
        <v>#N/A</v>
      </c>
      <c r="AA21" s="374" t="e">
        <f t="shared" ca="1" si="12"/>
        <v>#N/A</v>
      </c>
      <c r="AB21" s="374" t="e">
        <f t="shared" ca="1" si="13"/>
        <v>#N/A</v>
      </c>
      <c r="AC21" s="376" t="e">
        <f t="shared" ca="1" si="14"/>
        <v>#N/A</v>
      </c>
      <c r="AD21" s="374" t="e">
        <f ca="1">IF(INDEX(RH!$B$3:$W$252,MATCH(AD$3&amp;" "&amp;AD$4,RH!$A$3:$A$252,0),MATCH($D21,RH!$B$2:$W$2,0))&gt;0,INDEX(RH!$B$3:$W$252,MATCH(AD$3&amp;" "&amp;AD$4,RH!$A$3:$A$252,0),MATCH($D21,RH!$B$2:$W$2,0)),"")</f>
        <v>#VALUE!</v>
      </c>
      <c r="AE21" s="374" t="e">
        <f ca="1">IF(INDEX(RH!$B$3:$W$252,MATCH(AE$3&amp;" "&amp;AE$4,RH!$A$3:$A$252,0),MATCH($D21,RH!$B$2:$W$2,0))&gt;0,INDEX(RH!$B$3:$W$252,MATCH(AE$3&amp;" "&amp;AE$4,RH!$A$3:$A$252,0),MATCH($D21,RH!$B$2:$W$2,0)),"")</f>
        <v>#N/A</v>
      </c>
      <c r="AF21" s="374" t="e">
        <f ca="1">IF(INDEX(RH!$B$3:$W$252,MATCH(AF$3&amp;" "&amp;AF$4,RH!$A$3:$A$252,0),MATCH($D21,RH!$B$2:$W$2,0))&gt;0,INDEX(RH!$B$3:$W$252,MATCH(AF$3&amp;" "&amp;AF$4,RH!$A$3:$A$252,0),MATCH($D21,RH!$B$2:$W$2,0)),"")</f>
        <v>#N/A</v>
      </c>
      <c r="AG21" s="374" t="e">
        <f ca="1">IF(INDEX(RH!$B$3:$W$252,MATCH(AG$3&amp;" "&amp;AG$4,RH!$A$3:$A$252,0),MATCH($D21,RH!$B$2:$W$2,0))&gt;0,INDEX(RH!$B$3:$W$252,MATCH(AG$3&amp;" "&amp;AG$4,RH!$A$3:$A$252,0),MATCH($D21,RH!$B$2:$W$2,0)),"")</f>
        <v>#N/A</v>
      </c>
      <c r="AH21" s="374" t="e">
        <f ca="1">IF(INDEX(RH!$B$3:$W$252,MATCH(AH$3&amp;" "&amp;AH$4,RH!$A$3:$A$252,0),MATCH($D21,RH!$B$2:$W$2,0))&gt;0,INDEX(RH!$B$3:$W$252,MATCH(AH$3&amp;" "&amp;AH$4,RH!$A$3:$A$252,0),MATCH($D21,RH!$B$2:$W$2,0)),"")</f>
        <v>#N/A</v>
      </c>
      <c r="AI21" s="374" t="e">
        <f ca="1">IF(INDEX(RH!$B$3:$W$252,MATCH(AI$3&amp;" "&amp;AI$4,RH!$A$3:$A$252,0),MATCH($D21,RH!$B$2:$W$2,0))&gt;0,INDEX(RH!$B$3:$W$252,MATCH(AI$3&amp;" "&amp;AI$4,RH!$A$3:$A$252,0),MATCH($D21,RH!$B$2:$W$2,0)),"")</f>
        <v>#N/A</v>
      </c>
      <c r="AJ21" s="374" t="e">
        <f ca="1">IF(INDEX(RH!$B$3:$W$252,MATCH(AJ$3&amp;" "&amp;AJ$4,RH!$A$3:$A$252,0),MATCH($D21,RH!$B$2:$W$2,0))&gt;0,INDEX(RH!$B$3:$W$252,MATCH(AJ$3&amp;" "&amp;AJ$4,RH!$A$3:$A$252,0),MATCH($D21,RH!$B$2:$W$2,0)),"")</f>
        <v>#N/A</v>
      </c>
      <c r="AK21" s="376" t="e">
        <f ca="1">IF(INDEX(RH!$B$3:$W$252,MATCH(AK$3&amp;" "&amp;AK$4,RH!$A$3:$A$252,0),MATCH($D21,RH!$B$2:$W$2,0))&gt;0,INDEX(RH!$B$3:$W$252,MATCH(AK$3&amp;" "&amp;AK$4,RH!$A$3:$A$252,0),MATCH($D21,RH!$B$2:$W$2,0)),"")</f>
        <v>#N/A</v>
      </c>
      <c r="AL21" s="377" t="str">
        <f t="shared" ca="1" si="15"/>
        <v/>
      </c>
      <c r="AM21" s="377" t="str">
        <f t="shared" ca="1" si="16"/>
        <v/>
      </c>
      <c r="AN21" s="373" t="e">
        <f ca="1">IF(INDEX(P_SL!$B$3:$W$252,MATCH(AN$3&amp;" "&amp;AN$4,P_SL!$A$3:$A$252,0),MATCH($D21,P_SL!$B$2:$W$2,0))&gt;0,INDEX(P_SL!$B$3:$W$252,MATCH(AN$3&amp;" "&amp;AN$4,P_SL!$A$3:$A$252,0),MATCH($D21,P_SL!$B$2:$W$2,0)),"")</f>
        <v>#VALUE!</v>
      </c>
      <c r="AO21" s="374" t="e">
        <f ca="1">IF(INDEX(P_SL!$B$3:$W$252,MATCH(AO$3&amp;" "&amp;AO$4,P_SL!$A$3:$A$252,0),MATCH($D21,P_SL!$B$2:$W$2,0))&gt;0,INDEX(P_SL!$B$3:$W$252,MATCH(AO$3&amp;" "&amp;AO$4,P_SL!$A$3:$A$252,0),MATCH($D21,P_SL!$B$2:$W$2,0)),"")</f>
        <v>#N/A</v>
      </c>
      <c r="AP21" s="374" t="e">
        <f ca="1">IF(INDEX(P_SL!$B$3:$W$252,MATCH(AP$3&amp;" "&amp;AP$4,P_SL!$A$3:$A$252,0),MATCH($D21,P_SL!$B$2:$W$2,0))&gt;0,INDEX(P_SL!$B$3:$W$252,MATCH(AP$3&amp;" "&amp;AP$4,P_SL!$A$3:$A$252,0),MATCH($D21,P_SL!$B$2:$W$2,0)),"")</f>
        <v>#N/A</v>
      </c>
      <c r="AQ21" s="374" t="e">
        <f ca="1">IF(INDEX(P_SL!$B$3:$W$252,MATCH(AQ$3&amp;" "&amp;AQ$4,P_SL!$A$3:$A$252,0),MATCH($D21,P_SL!$B$2:$W$2,0))&gt;0,INDEX(P_SL!$B$3:$W$252,MATCH(AQ$3&amp;" "&amp;AQ$4,P_SL!$A$3:$A$252,0),MATCH($D21,P_SL!$B$2:$W$2,0)),"")</f>
        <v>#N/A</v>
      </c>
      <c r="AR21" s="374" t="e">
        <f ca="1">IF(INDEX(P_SL!$B$3:$W$252,MATCH(AR$3&amp;" "&amp;AR$4,P_SL!$A$3:$A$252,0),MATCH($D21,P_SL!$B$2:$W$2,0))&gt;0,INDEX(P_SL!$B$3:$W$252,MATCH(AR$3&amp;" "&amp;AR$4,P_SL!$A$3:$A$252,0),MATCH($D21,P_SL!$B$2:$W$2,0)),"")</f>
        <v>#N/A</v>
      </c>
      <c r="AS21" s="374" t="e">
        <f ca="1">IF(INDEX(P_SL!$B$3:$W$252,MATCH(AS$3&amp;" "&amp;AS$4,P_SL!$A$3:$A$252,0),MATCH($D21,P_SL!$B$2:$W$2,0))&gt;0,INDEX(P_SL!$B$3:$W$252,MATCH(AS$3&amp;" "&amp;AS$4,P_SL!$A$3:$A$252,0),MATCH($D21,P_SL!$B$2:$W$2,0)),"")</f>
        <v>#N/A</v>
      </c>
      <c r="AT21" s="374" t="e">
        <f ca="1">IF(INDEX(P_SL!$B$3:$W$252,MATCH(AT$3&amp;" "&amp;AT$4,P_SL!$A$3:$A$252,0),MATCH($D21,P_SL!$B$2:$W$2,0))&gt;0,INDEX(P_SL!$B$3:$W$252,MATCH(AT$3&amp;" "&amp;AT$4,P_SL!$A$3:$A$252,0),MATCH($D21,P_SL!$B$2:$W$2,0)),"")</f>
        <v>#N/A</v>
      </c>
      <c r="AU21" s="376" t="e">
        <f ca="1">IF(INDEX(P_SL!$B$3:$W$252,MATCH(AU$3&amp;" "&amp;AU$4,P_SL!$A$3:$A$252,0),MATCH($D21,P_SL!$B$2:$W$2,0))&gt;0,INDEX(P_SL!$B$3:$W$252,MATCH(AU$3&amp;" "&amp;AU$4,P_SL!$A$3:$A$252,0),MATCH($D21,P_SL!$B$2:$W$2,0)),"")</f>
        <v>#N/A</v>
      </c>
      <c r="AV21" s="375" t="e">
        <f t="shared" ca="1" si="23"/>
        <v>#VALUE!</v>
      </c>
      <c r="AW21" s="375" t="e">
        <f t="shared" ca="1" si="24"/>
        <v>#N/A</v>
      </c>
      <c r="AX21" s="375" t="e">
        <f t="shared" ca="1" si="25"/>
        <v>#N/A</v>
      </c>
      <c r="AY21" s="375" t="e">
        <f t="shared" ca="1" si="26"/>
        <v>#N/A</v>
      </c>
      <c r="AZ21" s="375" t="e">
        <f t="shared" ca="1" si="27"/>
        <v>#N/A</v>
      </c>
      <c r="BA21" s="375" t="e">
        <f t="shared" ca="1" si="28"/>
        <v>#N/A</v>
      </c>
      <c r="BB21" s="375" t="e">
        <f t="shared" ca="1" si="29"/>
        <v>#N/A</v>
      </c>
      <c r="BC21" s="375" t="e">
        <f t="shared" ca="1" si="30"/>
        <v>#N/A</v>
      </c>
      <c r="BD21" s="375" t="str">
        <f t="shared" ca="1" si="31"/>
        <v/>
      </c>
      <c r="BE21" s="378" t="e">
        <f t="shared" ca="1" si="19"/>
        <v>#VALUE!</v>
      </c>
      <c r="BF21" s="379" t="e">
        <f t="shared" ca="1" si="20"/>
        <v>#VALUE!</v>
      </c>
      <c r="BG21" s="380" t="str">
        <f t="shared" ca="1" si="21"/>
        <v/>
      </c>
      <c r="BH21" s="379" t="str">
        <f t="shared" ca="1" si="22"/>
        <v/>
      </c>
      <c r="BI21" s="373" t="e">
        <f ca="1">IF(INDEX(Ccover!$B$3:$W$252,MATCH(BI$3&amp;" "&amp;BI$4,Ccover!$A$3:$A$252,0),MATCH($D21,Ccover!$B$2:$W$2,0))&gt;0,INDEX(Ccover!$B$3:$W$252,MATCH(BI$3&amp;" "&amp;BI$4,Ccover!$A$3:$A$252,0),MATCH($D21,Ccover!$B$2:$W$2,0)),"")</f>
        <v>#VALUE!</v>
      </c>
      <c r="BJ21" s="374" t="e">
        <f ca="1">IF(INDEX(Ccover!$B$3:$W$252,MATCH(BJ$3&amp;" "&amp;BJ$4,Ccover!$A$3:$A$252,0),MATCH($D21,Ccover!$B$2:$W$2,0))&gt;0,INDEX(Ccover!$B$3:$W$252,MATCH(BJ$3&amp;" "&amp;BJ$4,Ccover!$A$3:$A$252,0),MATCH($D21,Ccover!$B$2:$W$2,0)),"")</f>
        <v>#N/A</v>
      </c>
      <c r="BK21" s="374" t="e">
        <f ca="1">IF(INDEX(Ccover!$B$3:$W$252,MATCH(BK$3&amp;" "&amp;BK$4,Ccover!$A$3:$A$252,0),MATCH($D21,Ccover!$B$2:$W$2,0))&gt;0,INDEX(Ccover!$B$3:$W$252,MATCH(BK$3&amp;" "&amp;BK$4,Ccover!$A$3:$A$252,0),MATCH($D21,Ccover!$B$2:$W$2,0)),"")</f>
        <v>#N/A</v>
      </c>
      <c r="BL21" s="374" t="e">
        <f ca="1">IF(INDEX(Ccover!$B$3:$W$252,MATCH(BL$3&amp;" "&amp;BL$4,Ccover!$A$3:$A$252,0),MATCH($D21,Ccover!$B$2:$W$2,0))&gt;0,INDEX(Ccover!$B$3:$W$252,MATCH(BL$3&amp;" "&amp;BL$4,Ccover!$A$3:$A$252,0),MATCH($D21,Ccover!$B$2:$W$2,0)),"")</f>
        <v>#N/A</v>
      </c>
      <c r="BM21" s="374" t="e">
        <f ca="1">IF(INDEX(Ccover!$B$3:$W$252,MATCH(BM$3&amp;" "&amp;BM$4,Ccover!$A$3:$A$252,0),MATCH($D21,Ccover!$B$2:$W$2,0))&gt;0,INDEX(Ccover!$B$3:$W$252,MATCH(BM$3&amp;" "&amp;BM$4,Ccover!$A$3:$A$252,0),MATCH($D21,Ccover!$B$2:$W$2,0)),"")</f>
        <v>#N/A</v>
      </c>
      <c r="BN21" s="374" t="e">
        <f ca="1">IF(INDEX(Ccover!$B$3:$W$252,MATCH(BN$3&amp;" "&amp;BN$4,Ccover!$A$3:$A$252,0),MATCH($D21,Ccover!$B$2:$W$2,0))&gt;0,INDEX(Ccover!$B$3:$W$252,MATCH(BN$3&amp;" "&amp;BN$4,Ccover!$A$3:$A$252,0),MATCH($D21,Ccover!$B$2:$W$2,0)),"")</f>
        <v>#N/A</v>
      </c>
      <c r="BO21" s="374" t="e">
        <f ca="1">IF(INDEX(Ccover!$B$3:$W$252,MATCH(BO$3&amp;" "&amp;BO$4,Ccover!$A$3:$A$252,0),MATCH($D21,Ccover!$B$2:$W$2,0))&gt;0,INDEX(Ccover!$B$3:$W$252,MATCH(BO$3&amp;" "&amp;BO$4,Ccover!$A$3:$A$252,0),MATCH($D21,Ccover!$B$2:$W$2,0)),"")</f>
        <v>#N/A</v>
      </c>
      <c r="BP21" s="376" t="e">
        <f ca="1">IF(INDEX(Ccover!$B$3:$W$252,MATCH(BP$3&amp;" "&amp;BP$4,Ccover!$A$3:$A$252,0),MATCH($D21,Ccover!$B$2:$W$2,0))&gt;0,INDEX(Ccover!$B$3:$W$252,MATCH(BP$3&amp;" "&amp;BP$4,Ccover!$A$3:$A$252,0),MATCH($D21,Ccover!$B$2:$W$2,0)),"")</f>
        <v>#N/A</v>
      </c>
    </row>
    <row r="22" spans="1:68" ht="12.75" customHeight="1">
      <c r="A22" s="467"/>
      <c r="B22" s="469" t="s">
        <v>152</v>
      </c>
      <c r="C22" s="21" t="s">
        <v>153</v>
      </c>
      <c r="D22" s="348" t="s">
        <v>154</v>
      </c>
      <c r="E22" s="368" t="e">
        <f ca="1">IF(INDEX(Airtemp!$B$3:$W$252,MATCH(E$3&amp;" "&amp;E$4,Airtemp!$A$3:$A$252,0),MATCH($D22,Airtemp!$B$2:$W$2,0))&gt;0,INDEX(Airtemp!$B$3:$W$252,MATCH(E$3&amp;" "&amp;E$4,Airtemp!$A$3:$A$252,0),MATCH($D22,Airtemp!$B$2:$W$2,0)),"")</f>
        <v>#VALUE!</v>
      </c>
      <c r="F22" s="426" t="e">
        <f ca="1">IF(INDEX(Airtemp!$B$3:$W$252,MATCH(F$3&amp;" "&amp;F$4,Airtemp!$A$3:$A$252,0),MATCH($D22,Airtemp!$B$2:$W$2,0))&gt;0,INDEX(Airtemp!$B$3:$W$252,MATCH(F$3&amp;" "&amp;F$4,Airtemp!$A$3:$A$252,0),MATCH($D22,Airtemp!$B$2:$W$2,0)),"")</f>
        <v>#N/A</v>
      </c>
      <c r="G22" s="426" t="e">
        <f ca="1">IF(INDEX(Airtemp!$B$3:$W$252,MATCH(G$3&amp;" "&amp;G$4,Airtemp!$A$3:$A$252,0),MATCH($D22,Airtemp!$B$2:$W$2,0))&gt;0,INDEX(Airtemp!$B$3:$W$252,MATCH(G$3&amp;" "&amp;G$4,Airtemp!$A$3:$A$252,0),MATCH($D22,Airtemp!$B$2:$W$2,0)),"")</f>
        <v>#N/A</v>
      </c>
      <c r="H22" s="426" t="e">
        <f ca="1">IF(INDEX(Airtemp!$B$3:$W$252,MATCH(H$3&amp;" "&amp;H$4,Airtemp!$A$3:$A$252,0),MATCH($D22,Airtemp!$B$2:$W$2,0))&gt;0,INDEX(Airtemp!$B$3:$W$252,MATCH(H$3&amp;" "&amp;H$4,Airtemp!$A$3:$A$252,0),MATCH($D22,Airtemp!$B$2:$W$2,0)),"")</f>
        <v>#N/A</v>
      </c>
      <c r="I22" s="426" t="e">
        <f ca="1">IF(INDEX(Airtemp!$B$3:$W$252,MATCH(I$3&amp;" "&amp;I$4,Airtemp!$A$3:$A$252,0),MATCH($D22,Airtemp!$B$2:$W$2,0))&gt;0,INDEX(Airtemp!$B$3:$W$252,MATCH(I$3&amp;" "&amp;I$4,Airtemp!$A$3:$A$252,0),MATCH($D22,Airtemp!$B$2:$W$2,0)),"")</f>
        <v>#N/A</v>
      </c>
      <c r="J22" s="426" t="e">
        <f ca="1">IF(INDEX(Airtemp!$B$3:$W$252,MATCH(J$3&amp;" "&amp;J$4,Airtemp!$A$3:$A$252,0),MATCH($D22,Airtemp!$B$2:$W$2,0))&gt;0,INDEX(Airtemp!$B$3:$W$252,MATCH(J$3&amp;" "&amp;J$4,Airtemp!$A$3:$A$252,0),MATCH($D22,Airtemp!$B$2:$W$2,0)),"")</f>
        <v>#N/A</v>
      </c>
      <c r="K22" s="426" t="e">
        <f ca="1">IF(INDEX(Airtemp!$B$3:$W$252,MATCH(K$3&amp;" "&amp;K$4,Airtemp!$A$3:$A$252,0),MATCH($D22,Airtemp!$B$2:$W$2,0))&gt;0,INDEX(Airtemp!$B$3:$W$252,MATCH(K$3&amp;" "&amp;K$4,Airtemp!$A$3:$A$252,0),MATCH($D22,Airtemp!$B$2:$W$2,0)),"")</f>
        <v>#N/A</v>
      </c>
      <c r="L22" s="426" t="e">
        <f ca="1">IF(INDEX(Airtemp!$B$3:$W$252,MATCH(L$3&amp;" "&amp;L$4,Airtemp!$A$3:$A$252,0),MATCH($D22,Airtemp!$B$2:$W$2,0))&gt;0,INDEX(Airtemp!$B$3:$W$252,MATCH(L$3&amp;" "&amp;L$4,Airtemp!$A$3:$A$252,0),MATCH($D22,Airtemp!$B$2:$W$2,0)),"")</f>
        <v>#N/A</v>
      </c>
      <c r="M22" s="403" t="str">
        <f t="shared" ca="1" si="5"/>
        <v/>
      </c>
      <c r="N22" s="399" t="str">
        <f t="shared" ca="1" si="6"/>
        <v/>
      </c>
      <c r="O22" s="426" t="e">
        <f ca="1">IF(INDEX(Tmax!$B$3:$W$252,MATCH(O$3,Tmax!$A$3:$A$252,0),MATCH($D22,Tmax!$B$2:$W$2,0))&gt;0,INDEX(Tmax!$B$3:$W$252,MATCH(O$3,Tmax!$A$3:$A$252,0),MATCH($D22,Tmax!$B$2:$W$2,0)),"")</f>
        <v>#N/A</v>
      </c>
      <c r="P22" s="368" t="str">
        <f ca="1"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>x</v>
      </c>
      <c r="Q22" s="426" t="str">
        <f ca="1"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>x</v>
      </c>
      <c r="R22" s="426" t="str">
        <f ca="1"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>x</v>
      </c>
      <c r="S22" s="438" t="str">
        <f ca="1"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>x</v>
      </c>
      <c r="T22" s="399" t="e">
        <f ca="1">IF(INDEX(Precip24!$B$3:$W$252,MATCH(T$3,Precip24!$A$3:$A$252,0),MATCH($D22,Precip24!$B$2:$W$2,0))&gt;0,INDEX(Precip24!$B$3:$W$252,MATCH(T$3,Precip24!$A$3:$A$252,0),MATCH($D22,Precip24!$B$2:$W$2,0)),"")</f>
        <v>#N/A</v>
      </c>
      <c r="U22" s="389">
        <v>0.9</v>
      </c>
      <c r="V22" s="368" t="e">
        <f t="shared" ca="1" si="7"/>
        <v>#VALUE!</v>
      </c>
      <c r="W22" s="426" t="e">
        <f t="shared" ca="1" si="8"/>
        <v>#N/A</v>
      </c>
      <c r="X22" s="426" t="e">
        <f t="shared" ca="1" si="9"/>
        <v>#N/A</v>
      </c>
      <c r="Y22" s="426" t="e">
        <f t="shared" ca="1" si="10"/>
        <v>#N/A</v>
      </c>
      <c r="Z22" s="426" t="e">
        <f t="shared" ca="1" si="11"/>
        <v>#N/A</v>
      </c>
      <c r="AA22" s="426" t="e">
        <f t="shared" ca="1" si="12"/>
        <v>#N/A</v>
      </c>
      <c r="AB22" s="426" t="e">
        <f t="shared" ca="1" si="13"/>
        <v>#N/A</v>
      </c>
      <c r="AC22" s="369" t="e">
        <f t="shared" ca="1" si="14"/>
        <v>#N/A</v>
      </c>
      <c r="AD22" s="426" t="e">
        <f ca="1">IF(INDEX(RH!$B$3:$W$252,MATCH(AD$3&amp;" "&amp;AD$4,RH!$A$3:$A$252,0),MATCH($D22,RH!$B$2:$W$2,0))&gt;0,INDEX(RH!$B$3:$W$252,MATCH(AD$3&amp;" "&amp;AD$4,RH!$A$3:$A$252,0),MATCH($D22,RH!$B$2:$W$2,0)),"")</f>
        <v>#VALUE!</v>
      </c>
      <c r="AE22" s="426" t="e">
        <f ca="1">IF(INDEX(RH!$B$3:$W$252,MATCH(AE$3&amp;" "&amp;AE$4,RH!$A$3:$A$252,0),MATCH($D22,RH!$B$2:$W$2,0))&gt;0,INDEX(RH!$B$3:$W$252,MATCH(AE$3&amp;" "&amp;AE$4,RH!$A$3:$A$252,0),MATCH($D22,RH!$B$2:$W$2,0)),"")</f>
        <v>#N/A</v>
      </c>
      <c r="AF22" s="426" t="e">
        <f ca="1">IF(INDEX(RH!$B$3:$W$252,MATCH(AF$3&amp;" "&amp;AF$4,RH!$A$3:$A$252,0),MATCH($D22,RH!$B$2:$W$2,0))&gt;0,INDEX(RH!$B$3:$W$252,MATCH(AF$3&amp;" "&amp;AF$4,RH!$A$3:$A$252,0),MATCH($D22,RH!$B$2:$W$2,0)),"")</f>
        <v>#N/A</v>
      </c>
      <c r="AG22" s="426" t="e">
        <f ca="1">IF(INDEX(RH!$B$3:$W$252,MATCH(AG$3&amp;" "&amp;AG$4,RH!$A$3:$A$252,0),MATCH($D22,RH!$B$2:$W$2,0))&gt;0,INDEX(RH!$B$3:$W$252,MATCH(AG$3&amp;" "&amp;AG$4,RH!$A$3:$A$252,0),MATCH($D22,RH!$B$2:$W$2,0)),"")</f>
        <v>#N/A</v>
      </c>
      <c r="AH22" s="426" t="e">
        <f ca="1">IF(INDEX(RH!$B$3:$W$252,MATCH(AH$3&amp;" "&amp;AH$4,RH!$A$3:$A$252,0),MATCH($D22,RH!$B$2:$W$2,0))&gt;0,INDEX(RH!$B$3:$W$252,MATCH(AH$3&amp;" "&amp;AH$4,RH!$A$3:$A$252,0),MATCH($D22,RH!$B$2:$W$2,0)),"")</f>
        <v>#N/A</v>
      </c>
      <c r="AI22" s="426" t="e">
        <f ca="1">IF(INDEX(RH!$B$3:$W$252,MATCH(AI$3&amp;" "&amp;AI$4,RH!$A$3:$A$252,0),MATCH($D22,RH!$B$2:$W$2,0))&gt;0,INDEX(RH!$B$3:$W$252,MATCH(AI$3&amp;" "&amp;AI$4,RH!$A$3:$A$252,0),MATCH($D22,RH!$B$2:$W$2,0)),"")</f>
        <v>#N/A</v>
      </c>
      <c r="AJ22" s="426" t="e">
        <f ca="1">IF(INDEX(RH!$B$3:$W$252,MATCH(AJ$3&amp;" "&amp;AJ$4,RH!$A$3:$A$252,0),MATCH($D22,RH!$B$2:$W$2,0))&gt;0,INDEX(RH!$B$3:$W$252,MATCH(AJ$3&amp;" "&amp;AJ$4,RH!$A$3:$A$252,0),MATCH($D22,RH!$B$2:$W$2,0)),"")</f>
        <v>#N/A</v>
      </c>
      <c r="AK22" s="369" t="e">
        <f ca="1">IF(INDEX(RH!$B$3:$W$252,MATCH(AK$3&amp;" "&amp;AK$4,RH!$A$3:$A$252,0),MATCH($D22,RH!$B$2:$W$2,0))&gt;0,INDEX(RH!$B$3:$W$252,MATCH(AK$3&amp;" "&amp;AK$4,RH!$A$3:$A$252,0),MATCH($D22,RH!$B$2:$W$2,0)),"")</f>
        <v>#N/A</v>
      </c>
      <c r="AL22" s="390" t="str">
        <f t="shared" ca="1" si="15"/>
        <v/>
      </c>
      <c r="AM22" s="390" t="str">
        <f t="shared" ca="1" si="16"/>
        <v/>
      </c>
      <c r="AN22" s="368" t="e">
        <f ca="1">IF(INDEX(P_SL!$B$3:$W$252,MATCH(AN$3&amp;" "&amp;AN$4,P_SL!$A$3:$A$252,0),MATCH($D22,P_SL!$B$2:$W$2,0))&gt;0,INDEX(P_SL!$B$3:$W$252,MATCH(AN$3&amp;" "&amp;AN$4,P_SL!$A$3:$A$252,0),MATCH($D22,P_SL!$B$2:$W$2,0)),"")</f>
        <v>#VALUE!</v>
      </c>
      <c r="AO22" s="426" t="e">
        <f ca="1">IF(INDEX(P_SL!$B$3:$W$252,MATCH(AO$3&amp;" "&amp;AO$4,P_SL!$A$3:$A$252,0),MATCH($D22,P_SL!$B$2:$W$2,0))&gt;0,INDEX(P_SL!$B$3:$W$252,MATCH(AO$3&amp;" "&amp;AO$4,P_SL!$A$3:$A$252,0),MATCH($D22,P_SL!$B$2:$W$2,0)),"")</f>
        <v>#N/A</v>
      </c>
      <c r="AP22" s="426" t="e">
        <f ca="1">IF(INDEX(P_SL!$B$3:$W$252,MATCH(AP$3&amp;" "&amp;AP$4,P_SL!$A$3:$A$252,0),MATCH($D22,P_SL!$B$2:$W$2,0))&gt;0,INDEX(P_SL!$B$3:$W$252,MATCH(AP$3&amp;" "&amp;AP$4,P_SL!$A$3:$A$252,0),MATCH($D22,P_SL!$B$2:$W$2,0)),"")</f>
        <v>#N/A</v>
      </c>
      <c r="AQ22" s="426" t="e">
        <f ca="1">IF(INDEX(P_SL!$B$3:$W$252,MATCH(AQ$3&amp;" "&amp;AQ$4,P_SL!$A$3:$A$252,0),MATCH($D22,P_SL!$B$2:$W$2,0))&gt;0,INDEX(P_SL!$B$3:$W$252,MATCH(AQ$3&amp;" "&amp;AQ$4,P_SL!$A$3:$A$252,0),MATCH($D22,P_SL!$B$2:$W$2,0)),"")</f>
        <v>#N/A</v>
      </c>
      <c r="AR22" s="426" t="e">
        <f ca="1">IF(INDEX(P_SL!$B$3:$W$252,MATCH(AR$3&amp;" "&amp;AR$4,P_SL!$A$3:$A$252,0),MATCH($D22,P_SL!$B$2:$W$2,0))&gt;0,INDEX(P_SL!$B$3:$W$252,MATCH(AR$3&amp;" "&amp;AR$4,P_SL!$A$3:$A$252,0),MATCH($D22,P_SL!$B$2:$W$2,0)),"")</f>
        <v>#N/A</v>
      </c>
      <c r="AS22" s="426" t="e">
        <f ca="1">IF(INDEX(P_SL!$B$3:$W$252,MATCH(AS$3&amp;" "&amp;AS$4,P_SL!$A$3:$A$252,0),MATCH($D22,P_SL!$B$2:$W$2,0))&gt;0,INDEX(P_SL!$B$3:$W$252,MATCH(AS$3&amp;" "&amp;AS$4,P_SL!$A$3:$A$252,0),MATCH($D22,P_SL!$B$2:$W$2,0)),"")</f>
        <v>#N/A</v>
      </c>
      <c r="AT22" s="426" t="e">
        <f ca="1">IF(INDEX(P_SL!$B$3:$W$252,MATCH(AT$3&amp;" "&amp;AT$4,P_SL!$A$3:$A$252,0),MATCH($D22,P_SL!$B$2:$W$2,0))&gt;0,INDEX(P_SL!$B$3:$W$252,MATCH(AT$3&amp;" "&amp;AT$4,P_SL!$A$3:$A$252,0),MATCH($D22,P_SL!$B$2:$W$2,0)),"")</f>
        <v>#N/A</v>
      </c>
      <c r="AU22" s="369" t="e">
        <f ca="1">IF(INDEX(P_SL!$B$3:$W$252,MATCH(AU$3&amp;" "&amp;AU$4,P_SL!$A$3:$A$252,0),MATCH($D22,P_SL!$B$2:$W$2,0))&gt;0,INDEX(P_SL!$B$3:$W$252,MATCH(AU$3&amp;" "&amp;AU$4,P_SL!$A$3:$A$252,0),MATCH($D22,P_SL!$B$2:$W$2,0)),"")</f>
        <v>#N/A</v>
      </c>
      <c r="AV22" s="389" t="e">
        <f t="shared" ca="1" si="23"/>
        <v>#VALUE!</v>
      </c>
      <c r="AW22" s="389" t="e">
        <f t="shared" ca="1" si="24"/>
        <v>#N/A</v>
      </c>
      <c r="AX22" s="389" t="e">
        <f t="shared" ca="1" si="25"/>
        <v>#N/A</v>
      </c>
      <c r="AY22" s="389" t="e">
        <f t="shared" ca="1" si="26"/>
        <v>#N/A</v>
      </c>
      <c r="AZ22" s="389" t="e">
        <f t="shared" ca="1" si="27"/>
        <v>#N/A</v>
      </c>
      <c r="BA22" s="389" t="e">
        <f t="shared" ca="1" si="28"/>
        <v>#N/A</v>
      </c>
      <c r="BB22" s="389" t="e">
        <f t="shared" ca="1" si="29"/>
        <v>#N/A</v>
      </c>
      <c r="BC22" s="389" t="e">
        <f t="shared" ca="1" si="30"/>
        <v>#N/A</v>
      </c>
      <c r="BD22" s="389" t="str">
        <f t="shared" ca="1" si="31"/>
        <v/>
      </c>
      <c r="BE22" s="370" t="e">
        <f t="shared" ca="1" si="19"/>
        <v>#VALUE!</v>
      </c>
      <c r="BF22" s="371" t="e">
        <f t="shared" ca="1" si="20"/>
        <v>#VALUE!</v>
      </c>
      <c r="BG22" s="372" t="str">
        <f t="shared" ca="1" si="21"/>
        <v/>
      </c>
      <c r="BH22" s="371" t="str">
        <f t="shared" ca="1" si="22"/>
        <v/>
      </c>
      <c r="BI22" s="368" t="e">
        <f ca="1">IF(INDEX(Ccover!$B$3:$W$252,MATCH(BI$3&amp;" "&amp;BI$4,Ccover!$A$3:$A$252,0),MATCH($D22,Ccover!$B$2:$W$2,0))&gt;0,INDEX(Ccover!$B$3:$W$252,MATCH(BI$3&amp;" "&amp;BI$4,Ccover!$A$3:$A$252,0),MATCH($D22,Ccover!$B$2:$W$2,0)),"")</f>
        <v>#VALUE!</v>
      </c>
      <c r="BJ22" s="426" t="e">
        <f ca="1">IF(INDEX(Ccover!$B$3:$W$252,MATCH(BJ$3&amp;" "&amp;BJ$4,Ccover!$A$3:$A$252,0),MATCH($D22,Ccover!$B$2:$W$2,0))&gt;0,INDEX(Ccover!$B$3:$W$252,MATCH(BJ$3&amp;" "&amp;BJ$4,Ccover!$A$3:$A$252,0),MATCH($D22,Ccover!$B$2:$W$2,0)),"")</f>
        <v>#N/A</v>
      </c>
      <c r="BK22" s="426" t="e">
        <f ca="1">IF(INDEX(Ccover!$B$3:$W$252,MATCH(BK$3&amp;" "&amp;BK$4,Ccover!$A$3:$A$252,0),MATCH($D22,Ccover!$B$2:$W$2,0))&gt;0,INDEX(Ccover!$B$3:$W$252,MATCH(BK$3&amp;" "&amp;BK$4,Ccover!$A$3:$A$252,0),MATCH($D22,Ccover!$B$2:$W$2,0)),"")</f>
        <v>#N/A</v>
      </c>
      <c r="BL22" s="426" t="e">
        <f ca="1">IF(INDEX(Ccover!$B$3:$W$252,MATCH(BL$3&amp;" "&amp;BL$4,Ccover!$A$3:$A$252,0),MATCH($D22,Ccover!$B$2:$W$2,0))&gt;0,INDEX(Ccover!$B$3:$W$252,MATCH(BL$3&amp;" "&amp;BL$4,Ccover!$A$3:$A$252,0),MATCH($D22,Ccover!$B$2:$W$2,0)),"")</f>
        <v>#N/A</v>
      </c>
      <c r="BM22" s="426" t="e">
        <f ca="1">IF(INDEX(Ccover!$B$3:$W$252,MATCH(BM$3&amp;" "&amp;BM$4,Ccover!$A$3:$A$252,0),MATCH($D22,Ccover!$B$2:$W$2,0))&gt;0,INDEX(Ccover!$B$3:$W$252,MATCH(BM$3&amp;" "&amp;BM$4,Ccover!$A$3:$A$252,0),MATCH($D22,Ccover!$B$2:$W$2,0)),"")</f>
        <v>#N/A</v>
      </c>
      <c r="BN22" s="426" t="e">
        <f ca="1">IF(INDEX(Ccover!$B$3:$W$252,MATCH(BN$3&amp;" "&amp;BN$4,Ccover!$A$3:$A$252,0),MATCH($D22,Ccover!$B$2:$W$2,0))&gt;0,INDEX(Ccover!$B$3:$W$252,MATCH(BN$3&amp;" "&amp;BN$4,Ccover!$A$3:$A$252,0),MATCH($D22,Ccover!$B$2:$W$2,0)),"")</f>
        <v>#N/A</v>
      </c>
      <c r="BO22" s="426" t="e">
        <f ca="1">IF(INDEX(Ccover!$B$3:$W$252,MATCH(BO$3&amp;" "&amp;BO$4,Ccover!$A$3:$A$252,0),MATCH($D22,Ccover!$B$2:$W$2,0))&gt;0,INDEX(Ccover!$B$3:$W$252,MATCH(BO$3&amp;" "&amp;BO$4,Ccover!$A$3:$A$252,0),MATCH($D22,Ccover!$B$2:$W$2,0)),"")</f>
        <v>#N/A</v>
      </c>
      <c r="BP22" s="369" t="e">
        <f ca="1">IF(INDEX(Ccover!$B$3:$W$252,MATCH(BP$3&amp;" "&amp;BP$4,Ccover!$A$3:$A$252,0),MATCH($D22,Ccover!$B$2:$W$2,0))&gt;0,INDEX(Ccover!$B$3:$W$252,MATCH(BP$3&amp;" "&amp;BP$4,Ccover!$A$3:$A$252,0),MATCH($D22,Ccover!$B$2:$W$2,0)),"")</f>
        <v>#N/A</v>
      </c>
    </row>
    <row r="23" spans="1:68" ht="12.75" customHeight="1">
      <c r="A23" s="467"/>
      <c r="B23" s="461"/>
      <c r="C23" s="25" t="s">
        <v>152</v>
      </c>
      <c r="D23" s="219" t="s">
        <v>155</v>
      </c>
      <c r="E23" s="368" t="e">
        <f ca="1">IF(INDEX(Airtemp!$B$3:$W$252,MATCH(E$3&amp;" "&amp;E$4,Airtemp!$A$3:$A$252,0),MATCH($D23,Airtemp!$B$2:$W$2,0))&gt;0,INDEX(Airtemp!$B$3:$W$252,MATCH(E$3&amp;" "&amp;E$4,Airtemp!$A$3:$A$252,0),MATCH($D23,Airtemp!$B$2:$W$2,0)),"")</f>
        <v>#VALUE!</v>
      </c>
      <c r="F23" s="426" t="e">
        <f ca="1">IF(INDEX(Airtemp!$B$3:$W$252,MATCH(F$3&amp;" "&amp;F$4,Airtemp!$A$3:$A$252,0),MATCH($D23,Airtemp!$B$2:$W$2,0))&gt;0,INDEX(Airtemp!$B$3:$W$252,MATCH(F$3&amp;" "&amp;F$4,Airtemp!$A$3:$A$252,0),MATCH($D23,Airtemp!$B$2:$W$2,0)),"")</f>
        <v>#N/A</v>
      </c>
      <c r="G23" s="426" t="e">
        <f ca="1">IF(INDEX(Airtemp!$B$3:$W$252,MATCH(G$3&amp;" "&amp;G$4,Airtemp!$A$3:$A$252,0),MATCH($D23,Airtemp!$B$2:$W$2,0))&gt;0,INDEX(Airtemp!$B$3:$W$252,MATCH(G$3&amp;" "&amp;G$4,Airtemp!$A$3:$A$252,0),MATCH($D23,Airtemp!$B$2:$W$2,0)),"")</f>
        <v>#N/A</v>
      </c>
      <c r="H23" s="426" t="e">
        <f ca="1">IF(INDEX(Airtemp!$B$3:$W$252,MATCH(H$3&amp;" "&amp;H$4,Airtemp!$A$3:$A$252,0),MATCH($D23,Airtemp!$B$2:$W$2,0))&gt;0,INDEX(Airtemp!$B$3:$W$252,MATCH(H$3&amp;" "&amp;H$4,Airtemp!$A$3:$A$252,0),MATCH($D23,Airtemp!$B$2:$W$2,0)),"")</f>
        <v>#N/A</v>
      </c>
      <c r="I23" s="426" t="e">
        <f ca="1">IF(INDEX(Airtemp!$B$3:$W$252,MATCH(I$3&amp;" "&amp;I$4,Airtemp!$A$3:$A$252,0),MATCH($D23,Airtemp!$B$2:$W$2,0))&gt;0,INDEX(Airtemp!$B$3:$W$252,MATCH(I$3&amp;" "&amp;I$4,Airtemp!$A$3:$A$252,0),MATCH($D23,Airtemp!$B$2:$W$2,0)),"")</f>
        <v>#N/A</v>
      </c>
      <c r="J23" s="426" t="e">
        <f ca="1">IF(INDEX(Airtemp!$B$3:$W$252,MATCH(J$3&amp;" "&amp;J$4,Airtemp!$A$3:$A$252,0),MATCH($D23,Airtemp!$B$2:$W$2,0))&gt;0,INDEX(Airtemp!$B$3:$W$252,MATCH(J$3&amp;" "&amp;J$4,Airtemp!$A$3:$A$252,0),MATCH($D23,Airtemp!$B$2:$W$2,0)),"")</f>
        <v>#N/A</v>
      </c>
      <c r="K23" s="426" t="e">
        <f ca="1">IF(INDEX(Airtemp!$B$3:$W$252,MATCH(K$3&amp;" "&amp;K$4,Airtemp!$A$3:$A$252,0),MATCH($D23,Airtemp!$B$2:$W$2,0))&gt;0,INDEX(Airtemp!$B$3:$W$252,MATCH(K$3&amp;" "&amp;K$4,Airtemp!$A$3:$A$252,0),MATCH($D23,Airtemp!$B$2:$W$2,0)),"")</f>
        <v>#N/A</v>
      </c>
      <c r="L23" s="426" t="e">
        <f ca="1">IF(INDEX(Airtemp!$B$3:$W$252,MATCH(L$3&amp;" "&amp;L$4,Airtemp!$A$3:$A$252,0),MATCH($D23,Airtemp!$B$2:$W$2,0))&gt;0,INDEX(Airtemp!$B$3:$W$252,MATCH(L$3&amp;" "&amp;L$4,Airtemp!$A$3:$A$252,0),MATCH($D23,Airtemp!$B$2:$W$2,0)),"")</f>
        <v>#N/A</v>
      </c>
      <c r="M23" s="403" t="str">
        <f t="shared" ca="1" si="5"/>
        <v/>
      </c>
      <c r="N23" s="399" t="str">
        <f t="shared" ca="1" si="6"/>
        <v/>
      </c>
      <c r="O23" s="426" t="e">
        <f ca="1">IF(INDEX(Tmax!$B$3:$W$252,MATCH(O$3,Tmax!$A$3:$A$252,0),MATCH($D23,Tmax!$B$2:$W$2,0))&gt;0,INDEX(Tmax!$B$3:$W$252,MATCH(O$3,Tmax!$A$3:$A$252,0),MATCH($D23,Tmax!$B$2:$W$2,0)),"")</f>
        <v>#N/A</v>
      </c>
      <c r="P23" s="368" t="str">
        <f ca="1"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>x</v>
      </c>
      <c r="Q23" s="426" t="str">
        <f ca="1"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>x</v>
      </c>
      <c r="R23" s="426" t="str">
        <f ca="1"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>x</v>
      </c>
      <c r="S23" s="438" t="str">
        <f ca="1"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>x</v>
      </c>
      <c r="T23" s="399" t="e">
        <f ca="1">IF(INDEX(Precip24!$B$3:$W$252,MATCH(T$3,Precip24!$A$3:$A$252,0),MATCH($D23,Precip24!$B$2:$W$2,0))&gt;0,INDEX(Precip24!$B$3:$W$252,MATCH(T$3,Precip24!$A$3:$A$252,0),MATCH($D23,Precip24!$B$2:$W$2,0)),"")</f>
        <v>#N/A</v>
      </c>
      <c r="U23" s="389" t="s">
        <v>119</v>
      </c>
      <c r="V23" s="368" t="e">
        <f t="shared" ca="1" si="7"/>
        <v>#VALUE!</v>
      </c>
      <c r="W23" s="426" t="e">
        <f t="shared" ca="1" si="8"/>
        <v>#N/A</v>
      </c>
      <c r="X23" s="426" t="e">
        <f t="shared" ca="1" si="9"/>
        <v>#N/A</v>
      </c>
      <c r="Y23" s="426" t="e">
        <f t="shared" ca="1" si="10"/>
        <v>#N/A</v>
      </c>
      <c r="Z23" s="426" t="e">
        <f t="shared" ca="1" si="11"/>
        <v>#N/A</v>
      </c>
      <c r="AA23" s="426" t="e">
        <f t="shared" ca="1" si="12"/>
        <v>#N/A</v>
      </c>
      <c r="AB23" s="426" t="e">
        <f t="shared" ca="1" si="13"/>
        <v>#N/A</v>
      </c>
      <c r="AC23" s="369" t="e">
        <f t="shared" ca="1" si="14"/>
        <v>#N/A</v>
      </c>
      <c r="AD23" s="426" t="e">
        <f ca="1">IF(INDEX(RH!$B$3:$W$252,MATCH(AD$3&amp;" "&amp;AD$4,RH!$A$3:$A$252,0),MATCH($D23,RH!$B$2:$W$2,0))&gt;0,INDEX(RH!$B$3:$W$252,MATCH(AD$3&amp;" "&amp;AD$4,RH!$A$3:$A$252,0),MATCH($D23,RH!$B$2:$W$2,0)),"")</f>
        <v>#VALUE!</v>
      </c>
      <c r="AE23" s="426" t="e">
        <f ca="1">IF(INDEX(RH!$B$3:$W$252,MATCH(AE$3&amp;" "&amp;AE$4,RH!$A$3:$A$252,0),MATCH($D23,RH!$B$2:$W$2,0))&gt;0,INDEX(RH!$B$3:$W$252,MATCH(AE$3&amp;" "&amp;AE$4,RH!$A$3:$A$252,0),MATCH($D23,RH!$B$2:$W$2,0)),"")</f>
        <v>#N/A</v>
      </c>
      <c r="AF23" s="426" t="e">
        <f ca="1">IF(INDEX(RH!$B$3:$W$252,MATCH(AF$3&amp;" "&amp;AF$4,RH!$A$3:$A$252,0),MATCH($D23,RH!$B$2:$W$2,0))&gt;0,INDEX(RH!$B$3:$W$252,MATCH(AF$3&amp;" "&amp;AF$4,RH!$A$3:$A$252,0),MATCH($D23,RH!$B$2:$W$2,0)),"")</f>
        <v>#N/A</v>
      </c>
      <c r="AG23" s="426" t="e">
        <f ca="1">IF(INDEX(RH!$B$3:$W$252,MATCH(AG$3&amp;" "&amp;AG$4,RH!$A$3:$A$252,0),MATCH($D23,RH!$B$2:$W$2,0))&gt;0,INDEX(RH!$B$3:$W$252,MATCH(AG$3&amp;" "&amp;AG$4,RH!$A$3:$A$252,0),MATCH($D23,RH!$B$2:$W$2,0)),"")</f>
        <v>#N/A</v>
      </c>
      <c r="AH23" s="426" t="e">
        <f ca="1">IF(INDEX(RH!$B$3:$W$252,MATCH(AH$3&amp;" "&amp;AH$4,RH!$A$3:$A$252,0),MATCH($D23,RH!$B$2:$W$2,0))&gt;0,INDEX(RH!$B$3:$W$252,MATCH(AH$3&amp;" "&amp;AH$4,RH!$A$3:$A$252,0),MATCH($D23,RH!$B$2:$W$2,0)),"")</f>
        <v>#N/A</v>
      </c>
      <c r="AI23" s="426" t="e">
        <f ca="1">IF(INDEX(RH!$B$3:$W$252,MATCH(AI$3&amp;" "&amp;AI$4,RH!$A$3:$A$252,0),MATCH($D23,RH!$B$2:$W$2,0))&gt;0,INDEX(RH!$B$3:$W$252,MATCH(AI$3&amp;" "&amp;AI$4,RH!$A$3:$A$252,0),MATCH($D23,RH!$B$2:$W$2,0)),"")</f>
        <v>#N/A</v>
      </c>
      <c r="AJ23" s="426" t="e">
        <f ca="1">IF(INDEX(RH!$B$3:$W$252,MATCH(AJ$3&amp;" "&amp;AJ$4,RH!$A$3:$A$252,0),MATCH($D23,RH!$B$2:$W$2,0))&gt;0,INDEX(RH!$B$3:$W$252,MATCH(AJ$3&amp;" "&amp;AJ$4,RH!$A$3:$A$252,0),MATCH($D23,RH!$B$2:$W$2,0)),"")</f>
        <v>#N/A</v>
      </c>
      <c r="AK23" s="369" t="e">
        <f ca="1">IF(INDEX(RH!$B$3:$W$252,MATCH(AK$3&amp;" "&amp;AK$4,RH!$A$3:$A$252,0),MATCH($D23,RH!$B$2:$W$2,0))&gt;0,INDEX(RH!$B$3:$W$252,MATCH(AK$3&amp;" "&amp;AK$4,RH!$A$3:$A$252,0),MATCH($D23,RH!$B$2:$W$2,0)),"")</f>
        <v>#N/A</v>
      </c>
      <c r="AL23" s="390" t="str">
        <f t="shared" ca="1" si="15"/>
        <v/>
      </c>
      <c r="AM23" s="390" t="str">
        <f t="shared" ca="1" si="16"/>
        <v/>
      </c>
      <c r="AN23" s="368" t="e">
        <f ca="1">IF(INDEX(P_SL!$B$3:$W$252,MATCH(AN$3&amp;" "&amp;AN$4,P_SL!$A$3:$A$252,0),MATCH($D23,P_SL!$B$2:$W$2,0))&gt;0,INDEX(P_SL!$B$3:$W$252,MATCH(AN$3&amp;" "&amp;AN$4,P_SL!$A$3:$A$252,0),MATCH($D23,P_SL!$B$2:$W$2,0)),"")</f>
        <v>#VALUE!</v>
      </c>
      <c r="AO23" s="426" t="e">
        <f ca="1">IF(INDEX(P_SL!$B$3:$W$252,MATCH(AO$3&amp;" "&amp;AO$4,P_SL!$A$3:$A$252,0),MATCH($D23,P_SL!$B$2:$W$2,0))&gt;0,INDEX(P_SL!$B$3:$W$252,MATCH(AO$3&amp;" "&amp;AO$4,P_SL!$A$3:$A$252,0),MATCH($D23,P_SL!$B$2:$W$2,0)),"")</f>
        <v>#N/A</v>
      </c>
      <c r="AP23" s="426" t="e">
        <f ca="1">IF(INDEX(P_SL!$B$3:$W$252,MATCH(AP$3&amp;" "&amp;AP$4,P_SL!$A$3:$A$252,0),MATCH($D23,P_SL!$B$2:$W$2,0))&gt;0,INDEX(P_SL!$B$3:$W$252,MATCH(AP$3&amp;" "&amp;AP$4,P_SL!$A$3:$A$252,0),MATCH($D23,P_SL!$B$2:$W$2,0)),"")</f>
        <v>#N/A</v>
      </c>
      <c r="AQ23" s="426" t="e">
        <f ca="1">IF(INDEX(P_SL!$B$3:$W$252,MATCH(AQ$3&amp;" "&amp;AQ$4,P_SL!$A$3:$A$252,0),MATCH($D23,P_SL!$B$2:$W$2,0))&gt;0,INDEX(P_SL!$B$3:$W$252,MATCH(AQ$3&amp;" "&amp;AQ$4,P_SL!$A$3:$A$252,0),MATCH($D23,P_SL!$B$2:$W$2,0)),"")</f>
        <v>#N/A</v>
      </c>
      <c r="AR23" s="426" t="e">
        <f ca="1">IF(INDEX(P_SL!$B$3:$W$252,MATCH(AR$3&amp;" "&amp;AR$4,P_SL!$A$3:$A$252,0),MATCH($D23,P_SL!$B$2:$W$2,0))&gt;0,INDEX(P_SL!$B$3:$W$252,MATCH(AR$3&amp;" "&amp;AR$4,P_SL!$A$3:$A$252,0),MATCH($D23,P_SL!$B$2:$W$2,0)),"")</f>
        <v>#N/A</v>
      </c>
      <c r="AS23" s="426" t="e">
        <f ca="1">IF(INDEX(P_SL!$B$3:$W$252,MATCH(AS$3&amp;" "&amp;AS$4,P_SL!$A$3:$A$252,0),MATCH($D23,P_SL!$B$2:$W$2,0))&gt;0,INDEX(P_SL!$B$3:$W$252,MATCH(AS$3&amp;" "&amp;AS$4,P_SL!$A$3:$A$252,0),MATCH($D23,P_SL!$B$2:$W$2,0)),"")</f>
        <v>#N/A</v>
      </c>
      <c r="AT23" s="426" t="e">
        <f ca="1">IF(INDEX(P_SL!$B$3:$W$252,MATCH(AT$3&amp;" "&amp;AT$4,P_SL!$A$3:$A$252,0),MATCH($D23,P_SL!$B$2:$W$2,0))&gt;0,INDEX(P_SL!$B$3:$W$252,MATCH(AT$3&amp;" "&amp;AT$4,P_SL!$A$3:$A$252,0),MATCH($D23,P_SL!$B$2:$W$2,0)),"")</f>
        <v>#N/A</v>
      </c>
      <c r="AU23" s="369" t="e">
        <f ca="1">IF(INDEX(P_SL!$B$3:$W$252,MATCH(AU$3&amp;" "&amp;AU$4,P_SL!$A$3:$A$252,0),MATCH($D23,P_SL!$B$2:$W$2,0))&gt;0,INDEX(P_SL!$B$3:$W$252,MATCH(AU$3&amp;" "&amp;AU$4,P_SL!$A$3:$A$252,0),MATCH($D23,P_SL!$B$2:$W$2,0)),"")</f>
        <v>#N/A</v>
      </c>
      <c r="AV23" s="389" t="e">
        <f t="shared" ca="1" si="23"/>
        <v>#VALUE!</v>
      </c>
      <c r="AW23" s="389" t="e">
        <f t="shared" ca="1" si="24"/>
        <v>#N/A</v>
      </c>
      <c r="AX23" s="389" t="e">
        <f t="shared" ca="1" si="25"/>
        <v>#N/A</v>
      </c>
      <c r="AY23" s="389" t="e">
        <f t="shared" ca="1" si="26"/>
        <v>#N/A</v>
      </c>
      <c r="AZ23" s="389" t="e">
        <f t="shared" ca="1" si="27"/>
        <v>#N/A</v>
      </c>
      <c r="BA23" s="389" t="e">
        <f t="shared" ca="1" si="28"/>
        <v>#N/A</v>
      </c>
      <c r="BB23" s="389" t="e">
        <f t="shared" ca="1" si="29"/>
        <v>#N/A</v>
      </c>
      <c r="BC23" s="389" t="e">
        <f t="shared" ca="1" si="30"/>
        <v>#N/A</v>
      </c>
      <c r="BD23" s="389" t="str">
        <f t="shared" ca="1" si="31"/>
        <v/>
      </c>
      <c r="BE23" s="370" t="e">
        <f t="shared" ca="1" si="19"/>
        <v>#VALUE!</v>
      </c>
      <c r="BF23" s="371" t="e">
        <f t="shared" ca="1" si="20"/>
        <v>#VALUE!</v>
      </c>
      <c r="BG23" s="372" t="str">
        <f t="shared" ca="1" si="21"/>
        <v/>
      </c>
      <c r="BH23" s="371" t="str">
        <f t="shared" ca="1" si="22"/>
        <v/>
      </c>
      <c r="BI23" s="368" t="e">
        <f ca="1">IF(INDEX(Ccover!$B$3:$W$252,MATCH(BI$3&amp;" "&amp;BI$4,Ccover!$A$3:$A$252,0),MATCH($D23,Ccover!$B$2:$W$2,0))&gt;0,INDEX(Ccover!$B$3:$W$252,MATCH(BI$3&amp;" "&amp;BI$4,Ccover!$A$3:$A$252,0),MATCH($D23,Ccover!$B$2:$W$2,0)),"")</f>
        <v>#VALUE!</v>
      </c>
      <c r="BJ23" s="426" t="e">
        <f ca="1">IF(INDEX(Ccover!$B$3:$W$252,MATCH(BJ$3&amp;" "&amp;BJ$4,Ccover!$A$3:$A$252,0),MATCH($D23,Ccover!$B$2:$W$2,0))&gt;0,INDEX(Ccover!$B$3:$W$252,MATCH(BJ$3&amp;" "&amp;BJ$4,Ccover!$A$3:$A$252,0),MATCH($D23,Ccover!$B$2:$W$2,0)),"")</f>
        <v>#N/A</v>
      </c>
      <c r="BK23" s="426" t="e">
        <f ca="1">IF(INDEX(Ccover!$B$3:$W$252,MATCH(BK$3&amp;" "&amp;BK$4,Ccover!$A$3:$A$252,0),MATCH($D23,Ccover!$B$2:$W$2,0))&gt;0,INDEX(Ccover!$B$3:$W$252,MATCH(BK$3&amp;" "&amp;BK$4,Ccover!$A$3:$A$252,0),MATCH($D23,Ccover!$B$2:$W$2,0)),"")</f>
        <v>#N/A</v>
      </c>
      <c r="BL23" s="426" t="e">
        <f ca="1">IF(INDEX(Ccover!$B$3:$W$252,MATCH(BL$3&amp;" "&amp;BL$4,Ccover!$A$3:$A$252,0),MATCH($D23,Ccover!$B$2:$W$2,0))&gt;0,INDEX(Ccover!$B$3:$W$252,MATCH(BL$3&amp;" "&amp;BL$4,Ccover!$A$3:$A$252,0),MATCH($D23,Ccover!$B$2:$W$2,0)),"")</f>
        <v>#N/A</v>
      </c>
      <c r="BM23" s="426" t="e">
        <f ca="1">IF(INDEX(Ccover!$B$3:$W$252,MATCH(BM$3&amp;" "&amp;BM$4,Ccover!$A$3:$A$252,0),MATCH($D23,Ccover!$B$2:$W$2,0))&gt;0,INDEX(Ccover!$B$3:$W$252,MATCH(BM$3&amp;" "&amp;BM$4,Ccover!$A$3:$A$252,0),MATCH($D23,Ccover!$B$2:$W$2,0)),"")</f>
        <v>#N/A</v>
      </c>
      <c r="BN23" s="426" t="e">
        <f ca="1">IF(INDEX(Ccover!$B$3:$W$252,MATCH(BN$3&amp;" "&amp;BN$4,Ccover!$A$3:$A$252,0),MATCH($D23,Ccover!$B$2:$W$2,0))&gt;0,INDEX(Ccover!$B$3:$W$252,MATCH(BN$3&amp;" "&amp;BN$4,Ccover!$A$3:$A$252,0),MATCH($D23,Ccover!$B$2:$W$2,0)),"")</f>
        <v>#N/A</v>
      </c>
      <c r="BO23" s="426" t="e">
        <f ca="1">IF(INDEX(Ccover!$B$3:$W$252,MATCH(BO$3&amp;" "&amp;BO$4,Ccover!$A$3:$A$252,0),MATCH($D23,Ccover!$B$2:$W$2,0))&gt;0,INDEX(Ccover!$B$3:$W$252,MATCH(BO$3&amp;" "&amp;BO$4,Ccover!$A$3:$A$252,0),MATCH($D23,Ccover!$B$2:$W$2,0)),"")</f>
        <v>#N/A</v>
      </c>
      <c r="BP23" s="369" t="e">
        <f ca="1">IF(INDEX(Ccover!$B$3:$W$252,MATCH(BP$3&amp;" "&amp;BP$4,Ccover!$A$3:$A$252,0),MATCH($D23,Ccover!$B$2:$W$2,0))&gt;0,INDEX(Ccover!$B$3:$W$252,MATCH(BP$3&amp;" "&amp;BP$4,Ccover!$A$3:$A$252,0),MATCH($D23,Ccover!$B$2:$W$2,0)),"")</f>
        <v>#N/A</v>
      </c>
    </row>
    <row r="24" spans="1:68" ht="12.75" customHeight="1">
      <c r="A24" s="467"/>
      <c r="B24" s="461"/>
      <c r="C24" s="25" t="s">
        <v>156</v>
      </c>
      <c r="D24" s="219" t="s">
        <v>157</v>
      </c>
      <c r="E24" s="368" t="e">
        <f ca="1">IF(INDEX(Airtemp!$B$3:$W$252,MATCH(E$3&amp;" "&amp;E$4,Airtemp!$A$3:$A$252,0),MATCH($D24,Airtemp!$B$2:$W$2,0))&gt;0,INDEX(Airtemp!$B$3:$W$252,MATCH(E$3&amp;" "&amp;E$4,Airtemp!$A$3:$A$252,0),MATCH($D24,Airtemp!$B$2:$W$2,0)),"")</f>
        <v>#VALUE!</v>
      </c>
      <c r="F24" s="426" t="e">
        <f ca="1">IF(INDEX(Airtemp!$B$3:$W$252,MATCH(F$3&amp;" "&amp;F$4,Airtemp!$A$3:$A$252,0),MATCH($D24,Airtemp!$B$2:$W$2,0))&gt;0,INDEX(Airtemp!$B$3:$W$252,MATCH(F$3&amp;" "&amp;F$4,Airtemp!$A$3:$A$252,0),MATCH($D24,Airtemp!$B$2:$W$2,0)),"")</f>
        <v>#N/A</v>
      </c>
      <c r="G24" s="426" t="e">
        <f ca="1">IF(INDEX(Airtemp!$B$3:$W$252,MATCH(G$3&amp;" "&amp;G$4,Airtemp!$A$3:$A$252,0),MATCH($D24,Airtemp!$B$2:$W$2,0))&gt;0,INDEX(Airtemp!$B$3:$W$252,MATCH(G$3&amp;" "&amp;G$4,Airtemp!$A$3:$A$252,0),MATCH($D24,Airtemp!$B$2:$W$2,0)),"")</f>
        <v>#N/A</v>
      </c>
      <c r="H24" s="426" t="e">
        <f ca="1">IF(INDEX(Airtemp!$B$3:$W$252,MATCH(H$3&amp;" "&amp;H$4,Airtemp!$A$3:$A$252,0),MATCH($D24,Airtemp!$B$2:$W$2,0))&gt;0,INDEX(Airtemp!$B$3:$W$252,MATCH(H$3&amp;" "&amp;H$4,Airtemp!$A$3:$A$252,0),MATCH($D24,Airtemp!$B$2:$W$2,0)),"")</f>
        <v>#N/A</v>
      </c>
      <c r="I24" s="426" t="e">
        <f ca="1">IF(INDEX(Airtemp!$B$3:$W$252,MATCH(I$3&amp;" "&amp;I$4,Airtemp!$A$3:$A$252,0),MATCH($D24,Airtemp!$B$2:$W$2,0))&gt;0,INDEX(Airtemp!$B$3:$W$252,MATCH(I$3&amp;" "&amp;I$4,Airtemp!$A$3:$A$252,0),MATCH($D24,Airtemp!$B$2:$W$2,0)),"")</f>
        <v>#N/A</v>
      </c>
      <c r="J24" s="426" t="e">
        <f ca="1">IF(INDEX(Airtemp!$B$3:$W$252,MATCH(J$3&amp;" "&amp;J$4,Airtemp!$A$3:$A$252,0),MATCH($D24,Airtemp!$B$2:$W$2,0))&gt;0,INDEX(Airtemp!$B$3:$W$252,MATCH(J$3&amp;" "&amp;J$4,Airtemp!$A$3:$A$252,0),MATCH($D24,Airtemp!$B$2:$W$2,0)),"")</f>
        <v>#N/A</v>
      </c>
      <c r="K24" s="426" t="e">
        <f ca="1">IF(INDEX(Airtemp!$B$3:$W$252,MATCH(K$3&amp;" "&amp;K$4,Airtemp!$A$3:$A$252,0),MATCH($D24,Airtemp!$B$2:$W$2,0))&gt;0,INDEX(Airtemp!$B$3:$W$252,MATCH(K$3&amp;" "&amp;K$4,Airtemp!$A$3:$A$252,0),MATCH($D24,Airtemp!$B$2:$W$2,0)),"")</f>
        <v>#N/A</v>
      </c>
      <c r="L24" s="426" t="e">
        <f ca="1">IF(INDEX(Airtemp!$B$3:$W$252,MATCH(L$3&amp;" "&amp;L$4,Airtemp!$A$3:$A$252,0),MATCH($D24,Airtemp!$B$2:$W$2,0))&gt;0,INDEX(Airtemp!$B$3:$W$252,MATCH(L$3&amp;" "&amp;L$4,Airtemp!$A$3:$A$252,0),MATCH($D24,Airtemp!$B$2:$W$2,0)),"")</f>
        <v>#N/A</v>
      </c>
      <c r="M24" s="403" t="str">
        <f t="shared" ca="1" si="5"/>
        <v/>
      </c>
      <c r="N24" s="399" t="str">
        <f t="shared" ca="1" si="6"/>
        <v/>
      </c>
      <c r="O24" s="426" t="e">
        <f ca="1">IF(INDEX(Tmax!$B$3:$W$252,MATCH(O$3,Tmax!$A$3:$A$252,0),MATCH($D24,Tmax!$B$2:$W$2,0))&gt;0,INDEX(Tmax!$B$3:$W$252,MATCH(O$3,Tmax!$A$3:$A$252,0),MATCH($D24,Tmax!$B$2:$W$2,0)),"")</f>
        <v>#N/A</v>
      </c>
      <c r="P24" s="368" t="str">
        <f ca="1"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>x</v>
      </c>
      <c r="Q24" s="426" t="str">
        <f ca="1"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>x</v>
      </c>
      <c r="R24" s="426" t="str">
        <f ca="1"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>x</v>
      </c>
      <c r="S24" s="438" t="str">
        <f ca="1"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>x</v>
      </c>
      <c r="T24" s="399" t="e">
        <f ca="1">IF(INDEX(Precip24!$B$3:$W$252,MATCH(T$3,Precip24!$A$3:$A$252,0),MATCH($D24,Precip24!$B$2:$W$2,0))&gt;0,INDEX(Precip24!$B$3:$W$252,MATCH(T$3,Precip24!$A$3:$A$252,0),MATCH($D24,Precip24!$B$2:$W$2,0)),"")</f>
        <v>#N/A</v>
      </c>
      <c r="U24" s="389" t="s">
        <v>119</v>
      </c>
      <c r="V24" s="368" t="e">
        <f t="shared" ca="1" si="7"/>
        <v>#VALUE!</v>
      </c>
      <c r="W24" s="426" t="e">
        <f t="shared" ca="1" si="8"/>
        <v>#N/A</v>
      </c>
      <c r="X24" s="426" t="e">
        <f t="shared" ca="1" si="9"/>
        <v>#N/A</v>
      </c>
      <c r="Y24" s="426" t="e">
        <f t="shared" ca="1" si="10"/>
        <v>#N/A</v>
      </c>
      <c r="Z24" s="426" t="e">
        <f t="shared" ca="1" si="11"/>
        <v>#N/A</v>
      </c>
      <c r="AA24" s="426" t="e">
        <f t="shared" ca="1" si="12"/>
        <v>#N/A</v>
      </c>
      <c r="AB24" s="426" t="e">
        <f t="shared" ca="1" si="13"/>
        <v>#N/A</v>
      </c>
      <c r="AC24" s="369" t="e">
        <f t="shared" ca="1" si="14"/>
        <v>#N/A</v>
      </c>
      <c r="AD24" s="426" t="e">
        <f ca="1">IF(INDEX(RH!$B$3:$W$252,MATCH(AD$3&amp;" "&amp;AD$4,RH!$A$3:$A$252,0),MATCH($D24,RH!$B$2:$W$2,0))&gt;0,INDEX(RH!$B$3:$W$252,MATCH(AD$3&amp;" "&amp;AD$4,RH!$A$3:$A$252,0),MATCH($D24,RH!$B$2:$W$2,0)),"")</f>
        <v>#VALUE!</v>
      </c>
      <c r="AE24" s="426" t="e">
        <f ca="1">IF(INDEX(RH!$B$3:$W$252,MATCH(AE$3&amp;" "&amp;AE$4,RH!$A$3:$A$252,0),MATCH($D24,RH!$B$2:$W$2,0))&gt;0,INDEX(RH!$B$3:$W$252,MATCH(AE$3&amp;" "&amp;AE$4,RH!$A$3:$A$252,0),MATCH($D24,RH!$B$2:$W$2,0)),"")</f>
        <v>#N/A</v>
      </c>
      <c r="AF24" s="426" t="e">
        <f ca="1">IF(INDEX(RH!$B$3:$W$252,MATCH(AF$3&amp;" "&amp;AF$4,RH!$A$3:$A$252,0),MATCH($D24,RH!$B$2:$W$2,0))&gt;0,INDEX(RH!$B$3:$W$252,MATCH(AF$3&amp;" "&amp;AF$4,RH!$A$3:$A$252,0),MATCH($D24,RH!$B$2:$W$2,0)),"")</f>
        <v>#N/A</v>
      </c>
      <c r="AG24" s="426" t="e">
        <f ca="1">IF(INDEX(RH!$B$3:$W$252,MATCH(AG$3&amp;" "&amp;AG$4,RH!$A$3:$A$252,0),MATCH($D24,RH!$B$2:$W$2,0))&gt;0,INDEX(RH!$B$3:$W$252,MATCH(AG$3&amp;" "&amp;AG$4,RH!$A$3:$A$252,0),MATCH($D24,RH!$B$2:$W$2,0)),"")</f>
        <v>#N/A</v>
      </c>
      <c r="AH24" s="426" t="e">
        <f ca="1">IF(INDEX(RH!$B$3:$W$252,MATCH(AH$3&amp;" "&amp;AH$4,RH!$A$3:$A$252,0),MATCH($D24,RH!$B$2:$W$2,0))&gt;0,INDEX(RH!$B$3:$W$252,MATCH(AH$3&amp;" "&amp;AH$4,RH!$A$3:$A$252,0),MATCH($D24,RH!$B$2:$W$2,0)),"")</f>
        <v>#N/A</v>
      </c>
      <c r="AI24" s="426" t="e">
        <f ca="1">IF(INDEX(RH!$B$3:$W$252,MATCH(AI$3&amp;" "&amp;AI$4,RH!$A$3:$A$252,0),MATCH($D24,RH!$B$2:$W$2,0))&gt;0,INDEX(RH!$B$3:$W$252,MATCH(AI$3&amp;" "&amp;AI$4,RH!$A$3:$A$252,0),MATCH($D24,RH!$B$2:$W$2,0)),"")</f>
        <v>#N/A</v>
      </c>
      <c r="AJ24" s="426" t="e">
        <f ca="1">IF(INDEX(RH!$B$3:$W$252,MATCH(AJ$3&amp;" "&amp;AJ$4,RH!$A$3:$A$252,0),MATCH($D24,RH!$B$2:$W$2,0))&gt;0,INDEX(RH!$B$3:$W$252,MATCH(AJ$3&amp;" "&amp;AJ$4,RH!$A$3:$A$252,0),MATCH($D24,RH!$B$2:$W$2,0)),"")</f>
        <v>#N/A</v>
      </c>
      <c r="AK24" s="369" t="e">
        <f ca="1">IF(INDEX(RH!$B$3:$W$252,MATCH(AK$3&amp;" "&amp;AK$4,RH!$A$3:$A$252,0),MATCH($D24,RH!$B$2:$W$2,0))&gt;0,INDEX(RH!$B$3:$W$252,MATCH(AK$3&amp;" "&amp;AK$4,RH!$A$3:$A$252,0),MATCH($D24,RH!$B$2:$W$2,0)),"")</f>
        <v>#N/A</v>
      </c>
      <c r="AL24" s="390" t="str">
        <f t="shared" ca="1" si="15"/>
        <v/>
      </c>
      <c r="AM24" s="390" t="str">
        <f t="shared" ca="1" si="16"/>
        <v/>
      </c>
      <c r="AN24" s="368" t="e">
        <f ca="1">IF(INDEX(P_SL!$B$3:$W$252,MATCH(AN$3&amp;" "&amp;AN$4,P_SL!$A$3:$A$252,0),MATCH($D24,P_SL!$B$2:$W$2,0))&gt;0,INDEX(P_SL!$B$3:$W$252,MATCH(AN$3&amp;" "&amp;AN$4,P_SL!$A$3:$A$252,0),MATCH($D24,P_SL!$B$2:$W$2,0)),"")</f>
        <v>#VALUE!</v>
      </c>
      <c r="AO24" s="426" t="e">
        <f ca="1">IF(INDEX(P_SL!$B$3:$W$252,MATCH(AO$3&amp;" "&amp;AO$4,P_SL!$A$3:$A$252,0),MATCH($D24,P_SL!$B$2:$W$2,0))&gt;0,INDEX(P_SL!$B$3:$W$252,MATCH(AO$3&amp;" "&amp;AO$4,P_SL!$A$3:$A$252,0),MATCH($D24,P_SL!$B$2:$W$2,0)),"")</f>
        <v>#N/A</v>
      </c>
      <c r="AP24" s="426" t="e">
        <f ca="1">IF(INDEX(P_SL!$B$3:$W$252,MATCH(AP$3&amp;" "&amp;AP$4,P_SL!$A$3:$A$252,0),MATCH($D24,P_SL!$B$2:$W$2,0))&gt;0,INDEX(P_SL!$B$3:$W$252,MATCH(AP$3&amp;" "&amp;AP$4,P_SL!$A$3:$A$252,0),MATCH($D24,P_SL!$B$2:$W$2,0)),"")</f>
        <v>#N/A</v>
      </c>
      <c r="AQ24" s="426" t="e">
        <f ca="1">IF(INDEX(P_SL!$B$3:$W$252,MATCH(AQ$3&amp;" "&amp;AQ$4,P_SL!$A$3:$A$252,0),MATCH($D24,P_SL!$B$2:$W$2,0))&gt;0,INDEX(P_SL!$B$3:$W$252,MATCH(AQ$3&amp;" "&amp;AQ$4,P_SL!$A$3:$A$252,0),MATCH($D24,P_SL!$B$2:$W$2,0)),"")</f>
        <v>#N/A</v>
      </c>
      <c r="AR24" s="426" t="e">
        <f ca="1">IF(INDEX(P_SL!$B$3:$W$252,MATCH(AR$3&amp;" "&amp;AR$4,P_SL!$A$3:$A$252,0),MATCH($D24,P_SL!$B$2:$W$2,0))&gt;0,INDEX(P_SL!$B$3:$W$252,MATCH(AR$3&amp;" "&amp;AR$4,P_SL!$A$3:$A$252,0),MATCH($D24,P_SL!$B$2:$W$2,0)),"")</f>
        <v>#N/A</v>
      </c>
      <c r="AS24" s="426" t="e">
        <f ca="1">IF(INDEX(P_SL!$B$3:$W$252,MATCH(AS$3&amp;" "&amp;AS$4,P_SL!$A$3:$A$252,0),MATCH($D24,P_SL!$B$2:$W$2,0))&gt;0,INDEX(P_SL!$B$3:$W$252,MATCH(AS$3&amp;" "&amp;AS$4,P_SL!$A$3:$A$252,0),MATCH($D24,P_SL!$B$2:$W$2,0)),"")</f>
        <v>#N/A</v>
      </c>
      <c r="AT24" s="426" t="e">
        <f ca="1">IF(INDEX(P_SL!$B$3:$W$252,MATCH(AT$3&amp;" "&amp;AT$4,P_SL!$A$3:$A$252,0),MATCH($D24,P_SL!$B$2:$W$2,0))&gt;0,INDEX(P_SL!$B$3:$W$252,MATCH(AT$3&amp;" "&amp;AT$4,P_SL!$A$3:$A$252,0),MATCH($D24,P_SL!$B$2:$W$2,0)),"")</f>
        <v>#N/A</v>
      </c>
      <c r="AU24" s="369" t="e">
        <f ca="1">IF(INDEX(P_SL!$B$3:$W$252,MATCH(AU$3&amp;" "&amp;AU$4,P_SL!$A$3:$A$252,0),MATCH($D24,P_SL!$B$2:$W$2,0))&gt;0,INDEX(P_SL!$B$3:$W$252,MATCH(AU$3&amp;" "&amp;AU$4,P_SL!$A$3:$A$252,0),MATCH($D24,P_SL!$B$2:$W$2,0)),"")</f>
        <v>#N/A</v>
      </c>
      <c r="AV24" s="389" t="e">
        <f t="shared" ca="1" si="23"/>
        <v>#VALUE!</v>
      </c>
      <c r="AW24" s="389" t="e">
        <f t="shared" ca="1" si="24"/>
        <v>#N/A</v>
      </c>
      <c r="AX24" s="389" t="e">
        <f t="shared" ca="1" si="25"/>
        <v>#N/A</v>
      </c>
      <c r="AY24" s="389" t="e">
        <f t="shared" ca="1" si="26"/>
        <v>#N/A</v>
      </c>
      <c r="AZ24" s="389" t="e">
        <f t="shared" ca="1" si="27"/>
        <v>#N/A</v>
      </c>
      <c r="BA24" s="389" t="e">
        <f t="shared" ca="1" si="28"/>
        <v>#N/A</v>
      </c>
      <c r="BB24" s="389" t="e">
        <f t="shared" ca="1" si="29"/>
        <v>#N/A</v>
      </c>
      <c r="BC24" s="389" t="e">
        <f t="shared" ca="1" si="30"/>
        <v>#N/A</v>
      </c>
      <c r="BD24" s="389" t="str">
        <f t="shared" ca="1" si="31"/>
        <v/>
      </c>
      <c r="BE24" s="370" t="e">
        <f t="shared" ca="1" si="19"/>
        <v>#VALUE!</v>
      </c>
      <c r="BF24" s="371" t="e">
        <f t="shared" ca="1" si="20"/>
        <v>#VALUE!</v>
      </c>
      <c r="BG24" s="372" t="str">
        <f t="shared" ca="1" si="21"/>
        <v/>
      </c>
      <c r="BH24" s="371" t="str">
        <f t="shared" ca="1" si="22"/>
        <v/>
      </c>
      <c r="BI24" s="368" t="e">
        <f ca="1">IF(INDEX(Ccover!$B$3:$W$252,MATCH(BI$3&amp;" "&amp;BI$4,Ccover!$A$3:$A$252,0),MATCH($D24,Ccover!$B$2:$W$2,0))&gt;0,INDEX(Ccover!$B$3:$W$252,MATCH(BI$3&amp;" "&amp;BI$4,Ccover!$A$3:$A$252,0),MATCH($D24,Ccover!$B$2:$W$2,0)),"")</f>
        <v>#VALUE!</v>
      </c>
      <c r="BJ24" s="426" t="e">
        <f ca="1">IF(INDEX(Ccover!$B$3:$W$252,MATCH(BJ$3&amp;" "&amp;BJ$4,Ccover!$A$3:$A$252,0),MATCH($D24,Ccover!$B$2:$W$2,0))&gt;0,INDEX(Ccover!$B$3:$W$252,MATCH(BJ$3&amp;" "&amp;BJ$4,Ccover!$A$3:$A$252,0),MATCH($D24,Ccover!$B$2:$W$2,0)),"")</f>
        <v>#N/A</v>
      </c>
      <c r="BK24" s="426" t="e">
        <f ca="1">IF(INDEX(Ccover!$B$3:$W$252,MATCH(BK$3&amp;" "&amp;BK$4,Ccover!$A$3:$A$252,0),MATCH($D24,Ccover!$B$2:$W$2,0))&gt;0,INDEX(Ccover!$B$3:$W$252,MATCH(BK$3&amp;" "&amp;BK$4,Ccover!$A$3:$A$252,0),MATCH($D24,Ccover!$B$2:$W$2,0)),"")</f>
        <v>#N/A</v>
      </c>
      <c r="BL24" s="426" t="e">
        <f ca="1">IF(INDEX(Ccover!$B$3:$W$252,MATCH(BL$3&amp;" "&amp;BL$4,Ccover!$A$3:$A$252,0),MATCH($D24,Ccover!$B$2:$W$2,0))&gt;0,INDEX(Ccover!$B$3:$W$252,MATCH(BL$3&amp;" "&amp;BL$4,Ccover!$A$3:$A$252,0),MATCH($D24,Ccover!$B$2:$W$2,0)),"")</f>
        <v>#N/A</v>
      </c>
      <c r="BM24" s="426" t="e">
        <f ca="1">IF(INDEX(Ccover!$B$3:$W$252,MATCH(BM$3&amp;" "&amp;BM$4,Ccover!$A$3:$A$252,0),MATCH($D24,Ccover!$B$2:$W$2,0))&gt;0,INDEX(Ccover!$B$3:$W$252,MATCH(BM$3&amp;" "&amp;BM$4,Ccover!$A$3:$A$252,0),MATCH($D24,Ccover!$B$2:$W$2,0)),"")</f>
        <v>#N/A</v>
      </c>
      <c r="BN24" s="426" t="e">
        <f ca="1">IF(INDEX(Ccover!$B$3:$W$252,MATCH(BN$3&amp;" "&amp;BN$4,Ccover!$A$3:$A$252,0),MATCH($D24,Ccover!$B$2:$W$2,0))&gt;0,INDEX(Ccover!$B$3:$W$252,MATCH(BN$3&amp;" "&amp;BN$4,Ccover!$A$3:$A$252,0),MATCH($D24,Ccover!$B$2:$W$2,0)),"")</f>
        <v>#N/A</v>
      </c>
      <c r="BO24" s="426" t="e">
        <f ca="1">IF(INDEX(Ccover!$B$3:$W$252,MATCH(BO$3&amp;" "&amp;BO$4,Ccover!$A$3:$A$252,0),MATCH($D24,Ccover!$B$2:$W$2,0))&gt;0,INDEX(Ccover!$B$3:$W$252,MATCH(BO$3&amp;" "&amp;BO$4,Ccover!$A$3:$A$252,0),MATCH($D24,Ccover!$B$2:$W$2,0)),"")</f>
        <v>#N/A</v>
      </c>
      <c r="BP24" s="369" t="e">
        <f ca="1">IF(INDEX(Ccover!$B$3:$W$252,MATCH(BP$3&amp;" "&amp;BP$4,Ccover!$A$3:$A$252,0),MATCH($D24,Ccover!$B$2:$W$2,0))&gt;0,INDEX(Ccover!$B$3:$W$252,MATCH(BP$3&amp;" "&amp;BP$4,Ccover!$A$3:$A$252,0),MATCH($D24,Ccover!$B$2:$W$2,0)),"")</f>
        <v>#N/A</v>
      </c>
    </row>
    <row r="25" spans="1:68" ht="12.75" customHeight="1">
      <c r="A25" s="467"/>
      <c r="B25" s="461"/>
      <c r="C25" s="175" t="s">
        <v>158</v>
      </c>
      <c r="D25" s="219" t="s">
        <v>159</v>
      </c>
      <c r="E25" s="368" t="e">
        <f ca="1">IF(INDEX(Airtemp!$B$3:$W$252,MATCH(E$3&amp;" "&amp;E$4,Airtemp!$A$3:$A$252,0),MATCH($D25,Airtemp!$B$2:$W$2,0))&gt;0,INDEX(Airtemp!$B$3:$W$252,MATCH(E$3&amp;" "&amp;E$4,Airtemp!$A$3:$A$252,0),MATCH($D25,Airtemp!$B$2:$W$2,0)),"")</f>
        <v>#VALUE!</v>
      </c>
      <c r="F25" s="426" t="e">
        <f ca="1">IF(INDEX(Airtemp!$B$3:$W$252,MATCH(F$3&amp;" "&amp;F$4,Airtemp!$A$3:$A$252,0),MATCH($D25,Airtemp!$B$2:$W$2,0))&gt;0,INDEX(Airtemp!$B$3:$W$252,MATCH(F$3&amp;" "&amp;F$4,Airtemp!$A$3:$A$252,0),MATCH($D25,Airtemp!$B$2:$W$2,0)),"")</f>
        <v>#N/A</v>
      </c>
      <c r="G25" s="426" t="e">
        <f ca="1">IF(INDEX(Airtemp!$B$3:$W$252,MATCH(G$3&amp;" "&amp;G$4,Airtemp!$A$3:$A$252,0),MATCH($D25,Airtemp!$B$2:$W$2,0))&gt;0,INDEX(Airtemp!$B$3:$W$252,MATCH(G$3&amp;" "&amp;G$4,Airtemp!$A$3:$A$252,0),MATCH($D25,Airtemp!$B$2:$W$2,0)),"")</f>
        <v>#N/A</v>
      </c>
      <c r="H25" s="426" t="e">
        <f ca="1">IF(INDEX(Airtemp!$B$3:$W$252,MATCH(H$3&amp;" "&amp;H$4,Airtemp!$A$3:$A$252,0),MATCH($D25,Airtemp!$B$2:$W$2,0))&gt;0,INDEX(Airtemp!$B$3:$W$252,MATCH(H$3&amp;" "&amp;H$4,Airtemp!$A$3:$A$252,0),MATCH($D25,Airtemp!$B$2:$W$2,0)),"")</f>
        <v>#N/A</v>
      </c>
      <c r="I25" s="426" t="e">
        <f ca="1">IF(INDEX(Airtemp!$B$3:$W$252,MATCH(I$3&amp;" "&amp;I$4,Airtemp!$A$3:$A$252,0),MATCH($D25,Airtemp!$B$2:$W$2,0))&gt;0,INDEX(Airtemp!$B$3:$W$252,MATCH(I$3&amp;" "&amp;I$4,Airtemp!$A$3:$A$252,0),MATCH($D25,Airtemp!$B$2:$W$2,0)),"")</f>
        <v>#N/A</v>
      </c>
      <c r="J25" s="426" t="e">
        <f ca="1">IF(INDEX(Airtemp!$B$3:$W$252,MATCH(J$3&amp;" "&amp;J$4,Airtemp!$A$3:$A$252,0),MATCH($D25,Airtemp!$B$2:$W$2,0))&gt;0,INDEX(Airtemp!$B$3:$W$252,MATCH(J$3&amp;" "&amp;J$4,Airtemp!$A$3:$A$252,0),MATCH($D25,Airtemp!$B$2:$W$2,0)),"")</f>
        <v>#N/A</v>
      </c>
      <c r="K25" s="426" t="e">
        <f ca="1">IF(INDEX(Airtemp!$B$3:$W$252,MATCH(K$3&amp;" "&amp;K$4,Airtemp!$A$3:$A$252,0),MATCH($D25,Airtemp!$B$2:$W$2,0))&gt;0,INDEX(Airtemp!$B$3:$W$252,MATCH(K$3&amp;" "&amp;K$4,Airtemp!$A$3:$A$252,0),MATCH($D25,Airtemp!$B$2:$W$2,0)),"")</f>
        <v>#N/A</v>
      </c>
      <c r="L25" s="426" t="e">
        <f ca="1">IF(INDEX(Airtemp!$B$3:$W$252,MATCH(L$3&amp;" "&amp;L$4,Airtemp!$A$3:$A$252,0),MATCH($D25,Airtemp!$B$2:$W$2,0))&gt;0,INDEX(Airtemp!$B$3:$W$252,MATCH(L$3&amp;" "&amp;L$4,Airtemp!$A$3:$A$252,0),MATCH($D25,Airtemp!$B$2:$W$2,0)),"")</f>
        <v>#N/A</v>
      </c>
      <c r="M25" s="403" t="str">
        <f t="shared" ca="1" si="5"/>
        <v/>
      </c>
      <c r="N25" s="399" t="str">
        <f t="shared" ca="1" si="6"/>
        <v/>
      </c>
      <c r="O25" s="426" t="e">
        <f ca="1">IF(INDEX(Tmax!$B$3:$W$252,MATCH(O$3,Tmax!$A$3:$A$252,0),MATCH($D25,Tmax!$B$2:$W$2,0))&gt;0,INDEX(Tmax!$B$3:$W$252,MATCH(O$3,Tmax!$A$3:$A$252,0),MATCH($D25,Tmax!$B$2:$W$2,0)),"")</f>
        <v>#N/A</v>
      </c>
      <c r="P25" s="368" t="str">
        <f ca="1"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>x</v>
      </c>
      <c r="Q25" s="426" t="str">
        <f ca="1"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>x</v>
      </c>
      <c r="R25" s="426" t="str">
        <f ca="1"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>x</v>
      </c>
      <c r="S25" s="438" t="str">
        <f ca="1"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>x</v>
      </c>
      <c r="T25" s="399" t="e">
        <f ca="1">IF(INDEX(Precip24!$B$3:$W$252,MATCH(T$3,Precip24!$A$3:$A$252,0),MATCH($D25,Precip24!$B$2:$W$2,0))&gt;0,INDEX(Precip24!$B$3:$W$252,MATCH(T$3,Precip24!$A$3:$A$252,0),MATCH($D25,Precip24!$B$2:$W$2,0)),"")</f>
        <v>#N/A</v>
      </c>
      <c r="U25" s="389" t="s">
        <v>119</v>
      </c>
      <c r="V25" s="368" t="e">
        <f t="shared" ca="1" si="7"/>
        <v>#VALUE!</v>
      </c>
      <c r="W25" s="426" t="e">
        <f t="shared" ca="1" si="8"/>
        <v>#N/A</v>
      </c>
      <c r="X25" s="426" t="e">
        <f t="shared" ca="1" si="9"/>
        <v>#N/A</v>
      </c>
      <c r="Y25" s="426" t="e">
        <f t="shared" ca="1" si="10"/>
        <v>#N/A</v>
      </c>
      <c r="Z25" s="426" t="e">
        <f t="shared" ca="1" si="11"/>
        <v>#N/A</v>
      </c>
      <c r="AA25" s="426" t="e">
        <f t="shared" ca="1" si="12"/>
        <v>#N/A</v>
      </c>
      <c r="AB25" s="426" t="e">
        <f t="shared" ca="1" si="13"/>
        <v>#N/A</v>
      </c>
      <c r="AC25" s="369" t="e">
        <f t="shared" ca="1" si="14"/>
        <v>#N/A</v>
      </c>
      <c r="AD25" s="426" t="e">
        <f ca="1">IF(INDEX(RH!$B$3:$W$252,MATCH(AD$3&amp;" "&amp;AD$4,RH!$A$3:$A$252,0),MATCH($D25,RH!$B$2:$W$2,0))&gt;0,INDEX(RH!$B$3:$W$252,MATCH(AD$3&amp;" "&amp;AD$4,RH!$A$3:$A$252,0),MATCH($D25,RH!$B$2:$W$2,0)),"")</f>
        <v>#VALUE!</v>
      </c>
      <c r="AE25" s="426" t="e">
        <f ca="1">IF(INDEX(RH!$B$3:$W$252,MATCH(AE$3&amp;" "&amp;AE$4,RH!$A$3:$A$252,0),MATCH($D25,RH!$B$2:$W$2,0))&gt;0,INDEX(RH!$B$3:$W$252,MATCH(AE$3&amp;" "&amp;AE$4,RH!$A$3:$A$252,0),MATCH($D25,RH!$B$2:$W$2,0)),"")</f>
        <v>#N/A</v>
      </c>
      <c r="AF25" s="426" t="e">
        <f ca="1">IF(INDEX(RH!$B$3:$W$252,MATCH(AF$3&amp;" "&amp;AF$4,RH!$A$3:$A$252,0),MATCH($D25,RH!$B$2:$W$2,0))&gt;0,INDEX(RH!$B$3:$W$252,MATCH(AF$3&amp;" "&amp;AF$4,RH!$A$3:$A$252,0),MATCH($D25,RH!$B$2:$W$2,0)),"")</f>
        <v>#N/A</v>
      </c>
      <c r="AG25" s="426" t="e">
        <f ca="1">IF(INDEX(RH!$B$3:$W$252,MATCH(AG$3&amp;" "&amp;AG$4,RH!$A$3:$A$252,0),MATCH($D25,RH!$B$2:$W$2,0))&gt;0,INDEX(RH!$B$3:$W$252,MATCH(AG$3&amp;" "&amp;AG$4,RH!$A$3:$A$252,0),MATCH($D25,RH!$B$2:$W$2,0)),"")</f>
        <v>#N/A</v>
      </c>
      <c r="AH25" s="426" t="e">
        <f ca="1">IF(INDEX(RH!$B$3:$W$252,MATCH(AH$3&amp;" "&amp;AH$4,RH!$A$3:$A$252,0),MATCH($D25,RH!$B$2:$W$2,0))&gt;0,INDEX(RH!$B$3:$W$252,MATCH(AH$3&amp;" "&amp;AH$4,RH!$A$3:$A$252,0),MATCH($D25,RH!$B$2:$W$2,0)),"")</f>
        <v>#N/A</v>
      </c>
      <c r="AI25" s="426" t="e">
        <f ca="1">IF(INDEX(RH!$B$3:$W$252,MATCH(AI$3&amp;" "&amp;AI$4,RH!$A$3:$A$252,0),MATCH($D25,RH!$B$2:$W$2,0))&gt;0,INDEX(RH!$B$3:$W$252,MATCH(AI$3&amp;" "&amp;AI$4,RH!$A$3:$A$252,0),MATCH($D25,RH!$B$2:$W$2,0)),"")</f>
        <v>#N/A</v>
      </c>
      <c r="AJ25" s="426" t="e">
        <f ca="1">IF(INDEX(RH!$B$3:$W$252,MATCH(AJ$3&amp;" "&amp;AJ$4,RH!$A$3:$A$252,0),MATCH($D25,RH!$B$2:$W$2,0))&gt;0,INDEX(RH!$B$3:$W$252,MATCH(AJ$3&amp;" "&amp;AJ$4,RH!$A$3:$A$252,0),MATCH($D25,RH!$B$2:$W$2,0)),"")</f>
        <v>#N/A</v>
      </c>
      <c r="AK25" s="369" t="e">
        <f ca="1">IF(INDEX(RH!$B$3:$W$252,MATCH(AK$3&amp;" "&amp;AK$4,RH!$A$3:$A$252,0),MATCH($D25,RH!$B$2:$W$2,0))&gt;0,INDEX(RH!$B$3:$W$252,MATCH(AK$3&amp;" "&amp;AK$4,RH!$A$3:$A$252,0),MATCH($D25,RH!$B$2:$W$2,0)),"")</f>
        <v>#N/A</v>
      </c>
      <c r="AL25" s="390" t="str">
        <f t="shared" ca="1" si="15"/>
        <v/>
      </c>
      <c r="AM25" s="390" t="str">
        <f t="shared" ca="1" si="16"/>
        <v/>
      </c>
      <c r="AN25" s="368" t="e">
        <f ca="1">IF(INDEX(P_SL!$B$3:$W$252,MATCH(AN$3&amp;" "&amp;AN$4,P_SL!$A$3:$A$252,0),MATCH($D25,P_SL!$B$2:$W$2,0))&gt;0,INDEX(P_SL!$B$3:$W$252,MATCH(AN$3&amp;" "&amp;AN$4,P_SL!$A$3:$A$252,0),MATCH($D25,P_SL!$B$2:$W$2,0)),"")</f>
        <v>#VALUE!</v>
      </c>
      <c r="AO25" s="426" t="e">
        <f ca="1">IF(INDEX(P_SL!$B$3:$W$252,MATCH(AO$3&amp;" "&amp;AO$4,P_SL!$A$3:$A$252,0),MATCH($D25,P_SL!$B$2:$W$2,0))&gt;0,INDEX(P_SL!$B$3:$W$252,MATCH(AO$3&amp;" "&amp;AO$4,P_SL!$A$3:$A$252,0),MATCH($D25,P_SL!$B$2:$W$2,0)),"")</f>
        <v>#N/A</v>
      </c>
      <c r="AP25" s="426" t="e">
        <f ca="1">IF(INDEX(P_SL!$B$3:$W$252,MATCH(AP$3&amp;" "&amp;AP$4,P_SL!$A$3:$A$252,0),MATCH($D25,P_SL!$B$2:$W$2,0))&gt;0,INDEX(P_SL!$B$3:$W$252,MATCH(AP$3&amp;" "&amp;AP$4,P_SL!$A$3:$A$252,0),MATCH($D25,P_SL!$B$2:$W$2,0)),"")</f>
        <v>#N/A</v>
      </c>
      <c r="AQ25" s="426" t="e">
        <f ca="1">IF(INDEX(P_SL!$B$3:$W$252,MATCH(AQ$3&amp;" "&amp;AQ$4,P_SL!$A$3:$A$252,0),MATCH($D25,P_SL!$B$2:$W$2,0))&gt;0,INDEX(P_SL!$B$3:$W$252,MATCH(AQ$3&amp;" "&amp;AQ$4,P_SL!$A$3:$A$252,0),MATCH($D25,P_SL!$B$2:$W$2,0)),"")</f>
        <v>#N/A</v>
      </c>
      <c r="AR25" s="426" t="e">
        <f ca="1">IF(INDEX(P_SL!$B$3:$W$252,MATCH(AR$3&amp;" "&amp;AR$4,P_SL!$A$3:$A$252,0),MATCH($D25,P_SL!$B$2:$W$2,0))&gt;0,INDEX(P_SL!$B$3:$W$252,MATCH(AR$3&amp;" "&amp;AR$4,P_SL!$A$3:$A$252,0),MATCH($D25,P_SL!$B$2:$W$2,0)),"")</f>
        <v>#N/A</v>
      </c>
      <c r="AS25" s="426" t="e">
        <f ca="1">IF(INDEX(P_SL!$B$3:$W$252,MATCH(AS$3&amp;" "&amp;AS$4,P_SL!$A$3:$A$252,0),MATCH($D25,P_SL!$B$2:$W$2,0))&gt;0,INDEX(P_SL!$B$3:$W$252,MATCH(AS$3&amp;" "&amp;AS$4,P_SL!$A$3:$A$252,0),MATCH($D25,P_SL!$B$2:$W$2,0)),"")</f>
        <v>#N/A</v>
      </c>
      <c r="AT25" s="426" t="e">
        <f ca="1">IF(INDEX(P_SL!$B$3:$W$252,MATCH(AT$3&amp;" "&amp;AT$4,P_SL!$A$3:$A$252,0),MATCH($D25,P_SL!$B$2:$W$2,0))&gt;0,INDEX(P_SL!$B$3:$W$252,MATCH(AT$3&amp;" "&amp;AT$4,P_SL!$A$3:$A$252,0),MATCH($D25,P_SL!$B$2:$W$2,0)),"")</f>
        <v>#N/A</v>
      </c>
      <c r="AU25" s="369" t="e">
        <f ca="1">IF(INDEX(P_SL!$B$3:$W$252,MATCH(AU$3&amp;" "&amp;AU$4,P_SL!$A$3:$A$252,0),MATCH($D25,P_SL!$B$2:$W$2,0))&gt;0,INDEX(P_SL!$B$3:$W$252,MATCH(AU$3&amp;" "&amp;AU$4,P_SL!$A$3:$A$252,0),MATCH($D25,P_SL!$B$2:$W$2,0)),"")</f>
        <v>#N/A</v>
      </c>
      <c r="AV25" s="389"/>
      <c r="AW25" s="389"/>
      <c r="AX25" s="389"/>
      <c r="AY25" s="389"/>
      <c r="AZ25" s="389"/>
      <c r="BA25" s="389"/>
      <c r="BB25" s="389"/>
      <c r="BC25" s="389"/>
      <c r="BD25" s="389"/>
      <c r="BE25" s="370" t="e">
        <f t="shared" ca="1" si="19"/>
        <v>#VALUE!</v>
      </c>
      <c r="BF25" s="371" t="e">
        <f t="shared" ca="1" si="20"/>
        <v>#VALUE!</v>
      </c>
      <c r="BG25" s="372" t="str">
        <f t="shared" ca="1" si="21"/>
        <v/>
      </c>
      <c r="BH25" s="371" t="str">
        <f t="shared" ca="1" si="22"/>
        <v/>
      </c>
      <c r="BI25" s="368" t="e">
        <f ca="1">IF(INDEX(Ccover!$B$3:$W$252,MATCH(BI$3&amp;" "&amp;BI$4,Ccover!$A$3:$A$252,0),MATCH($D25,Ccover!$B$2:$W$2,0))&gt;0,INDEX(Ccover!$B$3:$W$252,MATCH(BI$3&amp;" "&amp;BI$4,Ccover!$A$3:$A$252,0),MATCH($D25,Ccover!$B$2:$W$2,0)),"")</f>
        <v>#VALUE!</v>
      </c>
      <c r="BJ25" s="426" t="e">
        <f ca="1">IF(INDEX(Ccover!$B$3:$W$252,MATCH(BJ$3&amp;" "&amp;BJ$4,Ccover!$A$3:$A$252,0),MATCH($D25,Ccover!$B$2:$W$2,0))&gt;0,INDEX(Ccover!$B$3:$W$252,MATCH(BJ$3&amp;" "&amp;BJ$4,Ccover!$A$3:$A$252,0),MATCH($D25,Ccover!$B$2:$W$2,0)),"")</f>
        <v>#N/A</v>
      </c>
      <c r="BK25" s="426" t="e">
        <f ca="1">IF(INDEX(Ccover!$B$3:$W$252,MATCH(BK$3&amp;" "&amp;BK$4,Ccover!$A$3:$A$252,0),MATCH($D25,Ccover!$B$2:$W$2,0))&gt;0,INDEX(Ccover!$B$3:$W$252,MATCH(BK$3&amp;" "&amp;BK$4,Ccover!$A$3:$A$252,0),MATCH($D25,Ccover!$B$2:$W$2,0)),"")</f>
        <v>#N/A</v>
      </c>
      <c r="BL25" s="426" t="e">
        <f ca="1">IF(INDEX(Ccover!$B$3:$W$252,MATCH(BL$3&amp;" "&amp;BL$4,Ccover!$A$3:$A$252,0),MATCH($D25,Ccover!$B$2:$W$2,0))&gt;0,INDEX(Ccover!$B$3:$W$252,MATCH(BL$3&amp;" "&amp;BL$4,Ccover!$A$3:$A$252,0),MATCH($D25,Ccover!$B$2:$W$2,0)),"")</f>
        <v>#N/A</v>
      </c>
      <c r="BM25" s="426" t="e">
        <f ca="1">IF(INDEX(Ccover!$B$3:$W$252,MATCH(BM$3&amp;" "&amp;BM$4,Ccover!$A$3:$A$252,0),MATCH($D25,Ccover!$B$2:$W$2,0))&gt;0,INDEX(Ccover!$B$3:$W$252,MATCH(BM$3&amp;" "&amp;BM$4,Ccover!$A$3:$A$252,0),MATCH($D25,Ccover!$B$2:$W$2,0)),"")</f>
        <v>#N/A</v>
      </c>
      <c r="BN25" s="426" t="e">
        <f ca="1">IF(INDEX(Ccover!$B$3:$W$252,MATCH(BN$3&amp;" "&amp;BN$4,Ccover!$A$3:$A$252,0),MATCH($D25,Ccover!$B$2:$W$2,0))&gt;0,INDEX(Ccover!$B$3:$W$252,MATCH(BN$3&amp;" "&amp;BN$4,Ccover!$A$3:$A$252,0),MATCH($D25,Ccover!$B$2:$W$2,0)),"")</f>
        <v>#N/A</v>
      </c>
      <c r="BO25" s="426" t="e">
        <f ca="1">IF(INDEX(Ccover!$B$3:$W$252,MATCH(BO$3&amp;" "&amp;BO$4,Ccover!$A$3:$A$252,0),MATCH($D25,Ccover!$B$2:$W$2,0))&gt;0,INDEX(Ccover!$B$3:$W$252,MATCH(BO$3&amp;" "&amp;BO$4,Ccover!$A$3:$A$252,0),MATCH($D25,Ccover!$B$2:$W$2,0)),"")</f>
        <v>#N/A</v>
      </c>
      <c r="BP25" s="369" t="e">
        <f ca="1">IF(INDEX(Ccover!$B$3:$W$252,MATCH(BP$3&amp;" "&amp;BP$4,Ccover!$A$3:$A$252,0),MATCH($D25,Ccover!$B$2:$W$2,0))&gt;0,INDEX(Ccover!$B$3:$W$252,MATCH(BP$3&amp;" "&amp;BP$4,Ccover!$A$3:$A$252,0),MATCH($D25,Ccover!$B$2:$W$2,0)),"")</f>
        <v>#N/A</v>
      </c>
    </row>
    <row r="26" spans="1:68" ht="12.75" customHeight="1">
      <c r="A26" s="468"/>
      <c r="B26" s="470"/>
      <c r="C26" s="23" t="s">
        <v>160</v>
      </c>
      <c r="D26" s="350" t="s">
        <v>161</v>
      </c>
      <c r="E26" s="391" t="e">
        <f ca="1">IF(INDEX(Airtemp!$B$3:$W$252,MATCH(E$3&amp;" "&amp;E$4,Airtemp!$A$3:$A$252,0),MATCH($D26,Airtemp!$B$2:$W$2,0))&gt;0,INDEX(Airtemp!$B$3:$W$252,MATCH(E$3&amp;" "&amp;E$4,Airtemp!$A$3:$A$252,0),MATCH($D26,Airtemp!$B$2:$W$2,0)),"")</f>
        <v>#VALUE!</v>
      </c>
      <c r="F26" s="392" t="e">
        <f ca="1">IF(INDEX(Airtemp!$B$3:$W$252,MATCH(F$3&amp;" "&amp;F$4,Airtemp!$A$3:$A$252,0),MATCH($D26,Airtemp!$B$2:$W$2,0))&gt;0,INDEX(Airtemp!$B$3:$W$252,MATCH(F$3&amp;" "&amp;F$4,Airtemp!$A$3:$A$252,0),MATCH($D26,Airtemp!$B$2:$W$2,0)),"")</f>
        <v>#N/A</v>
      </c>
      <c r="G26" s="392" t="e">
        <f ca="1">IF(INDEX(Airtemp!$B$3:$W$252,MATCH(G$3&amp;" "&amp;G$4,Airtemp!$A$3:$A$252,0),MATCH($D26,Airtemp!$B$2:$W$2,0))&gt;0,INDEX(Airtemp!$B$3:$W$252,MATCH(G$3&amp;" "&amp;G$4,Airtemp!$A$3:$A$252,0),MATCH($D26,Airtemp!$B$2:$W$2,0)),"")</f>
        <v>#N/A</v>
      </c>
      <c r="H26" s="392" t="e">
        <f ca="1">IF(INDEX(Airtemp!$B$3:$W$252,MATCH(H$3&amp;" "&amp;H$4,Airtemp!$A$3:$A$252,0),MATCH($D26,Airtemp!$B$2:$W$2,0))&gt;0,INDEX(Airtemp!$B$3:$W$252,MATCH(H$3&amp;" "&amp;H$4,Airtemp!$A$3:$A$252,0),MATCH($D26,Airtemp!$B$2:$W$2,0)),"")</f>
        <v>#N/A</v>
      </c>
      <c r="I26" s="392" t="e">
        <f ca="1">IF(INDEX(Airtemp!$B$3:$W$252,MATCH(I$3&amp;" "&amp;I$4,Airtemp!$A$3:$A$252,0),MATCH($D26,Airtemp!$B$2:$W$2,0))&gt;0,INDEX(Airtemp!$B$3:$W$252,MATCH(I$3&amp;" "&amp;I$4,Airtemp!$A$3:$A$252,0),MATCH($D26,Airtemp!$B$2:$W$2,0)),"")</f>
        <v>#N/A</v>
      </c>
      <c r="J26" s="392" t="e">
        <f ca="1">IF(INDEX(Airtemp!$B$3:$W$252,MATCH(J$3&amp;" "&amp;J$4,Airtemp!$A$3:$A$252,0),MATCH($D26,Airtemp!$B$2:$W$2,0))&gt;0,INDEX(Airtemp!$B$3:$W$252,MATCH(J$3&amp;" "&amp;J$4,Airtemp!$A$3:$A$252,0),MATCH($D26,Airtemp!$B$2:$W$2,0)),"")</f>
        <v>#N/A</v>
      </c>
      <c r="K26" s="392" t="e">
        <f ca="1">IF(INDEX(Airtemp!$B$3:$W$252,MATCH(K$3&amp;" "&amp;K$4,Airtemp!$A$3:$A$252,0),MATCH($D26,Airtemp!$B$2:$W$2,0))&gt;0,INDEX(Airtemp!$B$3:$W$252,MATCH(K$3&amp;" "&amp;K$4,Airtemp!$A$3:$A$252,0),MATCH($D26,Airtemp!$B$2:$W$2,0)),"")</f>
        <v>#N/A</v>
      </c>
      <c r="L26" s="392" t="e">
        <f ca="1">IF(INDEX(Airtemp!$B$3:$W$252,MATCH(L$3&amp;" "&amp;L$4,Airtemp!$A$3:$A$252,0),MATCH($D26,Airtemp!$B$2:$W$2,0))&gt;0,INDEX(Airtemp!$B$3:$W$252,MATCH(L$3&amp;" "&amp;L$4,Airtemp!$A$3:$A$252,0),MATCH($D26,Airtemp!$B$2:$W$2,0)),"")</f>
        <v>#N/A</v>
      </c>
      <c r="M26" s="406" t="str">
        <f t="shared" ca="1" si="5"/>
        <v/>
      </c>
      <c r="N26" s="400" t="str">
        <f t="shared" ca="1" si="6"/>
        <v/>
      </c>
      <c r="O26" s="392" t="e">
        <f ca="1">IF(INDEX(Tmax!$B$3:$W$252,MATCH(O$3,Tmax!$A$3:$A$252,0),MATCH($D26,Tmax!$B$2:$W$2,0))&gt;0,INDEX(Tmax!$B$3:$W$252,MATCH(O$3,Tmax!$A$3:$A$252,0),MATCH($D26,Tmax!$B$2:$W$2,0)),"")</f>
        <v>#N/A</v>
      </c>
      <c r="P26" s="391" t="str">
        <f ca="1"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>x</v>
      </c>
      <c r="Q26" s="392" t="str">
        <f ca="1"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>x</v>
      </c>
      <c r="R26" s="392" t="str">
        <f ca="1"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>x</v>
      </c>
      <c r="S26" s="392" t="str">
        <f ca="1"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>x</v>
      </c>
      <c r="T26" s="400" t="e">
        <f ca="1">IF(INDEX(Precip24!$B$3:$W$252,MATCH(T$3,Precip24!$A$3:$A$252,0),MATCH($D26,Precip24!$B$2:$W$2,0))&gt;0,INDEX(Precip24!$B$3:$W$252,MATCH(T$3,Precip24!$A$3:$A$252,0),MATCH($D26,Precip24!$B$2:$W$2,0)),"")</f>
        <v>#N/A</v>
      </c>
      <c r="U26" s="393" t="s">
        <v>119</v>
      </c>
      <c r="V26" s="391" t="e">
        <f t="shared" ca="1" si="7"/>
        <v>#VALUE!</v>
      </c>
      <c r="W26" s="392" t="e">
        <f t="shared" ca="1" si="8"/>
        <v>#N/A</v>
      </c>
      <c r="X26" s="392" t="e">
        <f t="shared" ca="1" si="9"/>
        <v>#N/A</v>
      </c>
      <c r="Y26" s="392" t="e">
        <f t="shared" ca="1" si="10"/>
        <v>#N/A</v>
      </c>
      <c r="Z26" s="392" t="e">
        <f t="shared" ca="1" si="11"/>
        <v>#N/A</v>
      </c>
      <c r="AA26" s="392" t="e">
        <f t="shared" ca="1" si="12"/>
        <v>#N/A</v>
      </c>
      <c r="AB26" s="392" t="e">
        <f t="shared" ca="1" si="13"/>
        <v>#N/A</v>
      </c>
      <c r="AC26" s="394" t="e">
        <f t="shared" ca="1" si="14"/>
        <v>#N/A</v>
      </c>
      <c r="AD26" s="392" t="e">
        <f ca="1">IF(INDEX(RH!$B$3:$W$252,MATCH(AD$3&amp;" "&amp;AD$4,RH!$A$3:$A$252,0),MATCH($D26,RH!$B$2:$W$2,0))&gt;0,INDEX(RH!$B$3:$W$252,MATCH(AD$3&amp;" "&amp;AD$4,RH!$A$3:$A$252,0),MATCH($D26,RH!$B$2:$W$2,0)),"")</f>
        <v>#VALUE!</v>
      </c>
      <c r="AE26" s="392" t="e">
        <f ca="1">IF(INDEX(RH!$B$3:$W$252,MATCH(AE$3&amp;" "&amp;AE$4,RH!$A$3:$A$252,0),MATCH($D26,RH!$B$2:$W$2,0))&gt;0,INDEX(RH!$B$3:$W$252,MATCH(AE$3&amp;" "&amp;AE$4,RH!$A$3:$A$252,0),MATCH($D26,RH!$B$2:$W$2,0)),"")</f>
        <v>#N/A</v>
      </c>
      <c r="AF26" s="392" t="e">
        <f ca="1">IF(INDEX(RH!$B$3:$W$252,MATCH(AF$3&amp;" "&amp;AF$4,RH!$A$3:$A$252,0),MATCH($D26,RH!$B$2:$W$2,0))&gt;0,INDEX(RH!$B$3:$W$252,MATCH(AF$3&amp;" "&amp;AF$4,RH!$A$3:$A$252,0),MATCH($D26,RH!$B$2:$W$2,0)),"")</f>
        <v>#N/A</v>
      </c>
      <c r="AG26" s="392" t="e">
        <f ca="1">IF(INDEX(RH!$B$3:$W$252,MATCH(AG$3&amp;" "&amp;AG$4,RH!$A$3:$A$252,0),MATCH($D26,RH!$B$2:$W$2,0))&gt;0,INDEX(RH!$B$3:$W$252,MATCH(AG$3&amp;" "&amp;AG$4,RH!$A$3:$A$252,0),MATCH($D26,RH!$B$2:$W$2,0)),"")</f>
        <v>#N/A</v>
      </c>
      <c r="AH26" s="392" t="e">
        <f ca="1">IF(INDEX(RH!$B$3:$W$252,MATCH(AH$3&amp;" "&amp;AH$4,RH!$A$3:$A$252,0),MATCH($D26,RH!$B$2:$W$2,0))&gt;0,INDEX(RH!$B$3:$W$252,MATCH(AH$3&amp;" "&amp;AH$4,RH!$A$3:$A$252,0),MATCH($D26,RH!$B$2:$W$2,0)),"")</f>
        <v>#N/A</v>
      </c>
      <c r="AI26" s="392" t="e">
        <f ca="1">IF(INDEX(RH!$B$3:$W$252,MATCH(AI$3&amp;" "&amp;AI$4,RH!$A$3:$A$252,0),MATCH($D26,RH!$B$2:$W$2,0))&gt;0,INDEX(RH!$B$3:$W$252,MATCH(AI$3&amp;" "&amp;AI$4,RH!$A$3:$A$252,0),MATCH($D26,RH!$B$2:$W$2,0)),"")</f>
        <v>#N/A</v>
      </c>
      <c r="AJ26" s="392" t="e">
        <f ca="1">IF(INDEX(RH!$B$3:$W$252,MATCH(AJ$3&amp;" "&amp;AJ$4,RH!$A$3:$A$252,0),MATCH($D26,RH!$B$2:$W$2,0))&gt;0,INDEX(RH!$B$3:$W$252,MATCH(AJ$3&amp;" "&amp;AJ$4,RH!$A$3:$A$252,0),MATCH($D26,RH!$B$2:$W$2,0)),"")</f>
        <v>#N/A</v>
      </c>
      <c r="AK26" s="394" t="e">
        <f ca="1">IF(INDEX(RH!$B$3:$W$252,MATCH(AK$3&amp;" "&amp;AK$4,RH!$A$3:$A$252,0),MATCH($D26,RH!$B$2:$W$2,0))&gt;0,INDEX(RH!$B$3:$W$252,MATCH(AK$3&amp;" "&amp;AK$4,RH!$A$3:$A$252,0),MATCH($D26,RH!$B$2:$W$2,0)),"")</f>
        <v>#N/A</v>
      </c>
      <c r="AL26" s="395" t="str">
        <f t="shared" ca="1" si="15"/>
        <v/>
      </c>
      <c r="AM26" s="395" t="str">
        <f t="shared" ca="1" si="16"/>
        <v/>
      </c>
      <c r="AN26" s="391" t="e">
        <f ca="1">IF(INDEX(P_SL!$B$3:$W$252,MATCH(AN$3&amp;" "&amp;AN$4,P_SL!$A$3:$A$252,0),MATCH($D26,P_SL!$B$2:$W$2,0))&gt;0,INDEX(P_SL!$B$3:$W$252,MATCH(AN$3&amp;" "&amp;AN$4,P_SL!$A$3:$A$252,0),MATCH($D26,P_SL!$B$2:$W$2,0)),"")</f>
        <v>#VALUE!</v>
      </c>
      <c r="AO26" s="392" t="e">
        <f ca="1">IF(INDEX(P_SL!$B$3:$W$252,MATCH(AO$3&amp;" "&amp;AO$4,P_SL!$A$3:$A$252,0),MATCH($D26,P_SL!$B$2:$W$2,0))&gt;0,INDEX(P_SL!$B$3:$W$252,MATCH(AO$3&amp;" "&amp;AO$4,P_SL!$A$3:$A$252,0),MATCH($D26,P_SL!$B$2:$W$2,0)),"")</f>
        <v>#N/A</v>
      </c>
      <c r="AP26" s="392" t="e">
        <f ca="1">IF(INDEX(P_SL!$B$3:$W$252,MATCH(AP$3&amp;" "&amp;AP$4,P_SL!$A$3:$A$252,0),MATCH($D26,P_SL!$B$2:$W$2,0))&gt;0,INDEX(P_SL!$B$3:$W$252,MATCH(AP$3&amp;" "&amp;AP$4,P_SL!$A$3:$A$252,0),MATCH($D26,P_SL!$B$2:$W$2,0)),"")</f>
        <v>#N/A</v>
      </c>
      <c r="AQ26" s="392" t="e">
        <f ca="1">IF(INDEX(P_SL!$B$3:$W$252,MATCH(AQ$3&amp;" "&amp;AQ$4,P_SL!$A$3:$A$252,0),MATCH($D26,P_SL!$B$2:$W$2,0))&gt;0,INDEX(P_SL!$B$3:$W$252,MATCH(AQ$3&amp;" "&amp;AQ$4,P_SL!$A$3:$A$252,0),MATCH($D26,P_SL!$B$2:$W$2,0)),"")</f>
        <v>#N/A</v>
      </c>
      <c r="AR26" s="392" t="e">
        <f ca="1">IF(INDEX(P_SL!$B$3:$W$252,MATCH(AR$3&amp;" "&amp;AR$4,P_SL!$A$3:$A$252,0),MATCH($D26,P_SL!$B$2:$W$2,0))&gt;0,INDEX(P_SL!$B$3:$W$252,MATCH(AR$3&amp;" "&amp;AR$4,P_SL!$A$3:$A$252,0),MATCH($D26,P_SL!$B$2:$W$2,0)),"")</f>
        <v>#N/A</v>
      </c>
      <c r="AS26" s="392" t="e">
        <f ca="1">IF(INDEX(P_SL!$B$3:$W$252,MATCH(AS$3&amp;" "&amp;AS$4,P_SL!$A$3:$A$252,0),MATCH($D26,P_SL!$B$2:$W$2,0))&gt;0,INDEX(P_SL!$B$3:$W$252,MATCH(AS$3&amp;" "&amp;AS$4,P_SL!$A$3:$A$252,0),MATCH($D26,P_SL!$B$2:$W$2,0)),"")</f>
        <v>#N/A</v>
      </c>
      <c r="AT26" s="392" t="e">
        <f ca="1">IF(INDEX(P_SL!$B$3:$W$252,MATCH(AT$3&amp;" "&amp;AT$4,P_SL!$A$3:$A$252,0),MATCH($D26,P_SL!$B$2:$W$2,0))&gt;0,INDEX(P_SL!$B$3:$W$252,MATCH(AT$3&amp;" "&amp;AT$4,P_SL!$A$3:$A$252,0),MATCH($D26,P_SL!$B$2:$W$2,0)),"")</f>
        <v>#N/A</v>
      </c>
      <c r="AU26" s="394" t="e">
        <f ca="1">IF(INDEX(P_SL!$B$3:$W$252,MATCH(AU$3&amp;" "&amp;AU$4,P_SL!$A$3:$A$252,0),MATCH($D26,P_SL!$B$2:$W$2,0))&gt;0,INDEX(P_SL!$B$3:$W$252,MATCH(AU$3&amp;" "&amp;AU$4,P_SL!$A$3:$A$252,0),MATCH($D26,P_SL!$B$2:$W$2,0)),"")</f>
        <v>#N/A</v>
      </c>
      <c r="AV26" s="393" t="e">
        <f t="shared" ref="AV26:BC26" ca="1" si="32">IF(RIGHT(V26,2)="","",IF(RIGHT(V26,2)="LG",0,INT(RIGHT(V26,2))))</f>
        <v>#VALUE!</v>
      </c>
      <c r="AW26" s="393" t="e">
        <f t="shared" ca="1" si="32"/>
        <v>#N/A</v>
      </c>
      <c r="AX26" s="393" t="e">
        <f t="shared" ca="1" si="32"/>
        <v>#N/A</v>
      </c>
      <c r="AY26" s="393" t="e">
        <f t="shared" ca="1" si="32"/>
        <v>#N/A</v>
      </c>
      <c r="AZ26" s="393" t="e">
        <f t="shared" ca="1" si="32"/>
        <v>#N/A</v>
      </c>
      <c r="BA26" s="393" t="e">
        <f t="shared" ca="1" si="32"/>
        <v>#N/A</v>
      </c>
      <c r="BB26" s="393" t="e">
        <f t="shared" ca="1" si="32"/>
        <v>#N/A</v>
      </c>
      <c r="BC26" s="393" t="e">
        <f t="shared" ca="1" si="32"/>
        <v>#N/A</v>
      </c>
      <c r="BD26" s="393" t="str">
        <f ca="1">IF(COUNT(AV26:BC26)=0,"",IF(MAX(AV26:BC26)=0,"LG",IF(MAX(AV26:BC26)=0,"",INDEX(V26:AC26,1,MATCH(MAX(AV26:BC26),AV26:BC26,0)))))</f>
        <v/>
      </c>
      <c r="BE26" s="370" t="e">
        <f t="shared" ca="1" si="19"/>
        <v>#VALUE!</v>
      </c>
      <c r="BF26" s="371" t="e">
        <f t="shared" ca="1" si="20"/>
        <v>#VALUE!</v>
      </c>
      <c r="BG26" s="396" t="str">
        <f t="shared" ca="1" si="21"/>
        <v/>
      </c>
      <c r="BH26" s="397" t="str">
        <f t="shared" ca="1" si="22"/>
        <v/>
      </c>
      <c r="BI26" s="391" t="e">
        <f ca="1">IF(INDEX(Ccover!$B$3:$W$252,MATCH(BI$3&amp;" "&amp;BI$4,Ccover!$A$3:$A$252,0),MATCH($D26,Ccover!$B$2:$W$2,0))&gt;0,INDEX(Ccover!$B$3:$W$252,MATCH(BI$3&amp;" "&amp;BI$4,Ccover!$A$3:$A$252,0),MATCH($D26,Ccover!$B$2:$W$2,0)),"")</f>
        <v>#VALUE!</v>
      </c>
      <c r="BJ26" s="392" t="e">
        <f ca="1">IF(INDEX(Ccover!$B$3:$W$252,MATCH(BJ$3&amp;" "&amp;BJ$4,Ccover!$A$3:$A$252,0),MATCH($D26,Ccover!$B$2:$W$2,0))&gt;0,INDEX(Ccover!$B$3:$W$252,MATCH(BJ$3&amp;" "&amp;BJ$4,Ccover!$A$3:$A$252,0),MATCH($D26,Ccover!$B$2:$W$2,0)),"")</f>
        <v>#N/A</v>
      </c>
      <c r="BK26" s="392" t="e">
        <f ca="1">IF(INDEX(Ccover!$B$3:$W$252,MATCH(BK$3&amp;" "&amp;BK$4,Ccover!$A$3:$A$252,0),MATCH($D26,Ccover!$B$2:$W$2,0))&gt;0,INDEX(Ccover!$B$3:$W$252,MATCH(BK$3&amp;" "&amp;BK$4,Ccover!$A$3:$A$252,0),MATCH($D26,Ccover!$B$2:$W$2,0)),"")</f>
        <v>#N/A</v>
      </c>
      <c r="BL26" s="392" t="e">
        <f ca="1">IF(INDEX(Ccover!$B$3:$W$252,MATCH(BL$3&amp;" "&amp;BL$4,Ccover!$A$3:$A$252,0),MATCH($D26,Ccover!$B$2:$W$2,0))&gt;0,INDEX(Ccover!$B$3:$W$252,MATCH(BL$3&amp;" "&amp;BL$4,Ccover!$A$3:$A$252,0),MATCH($D26,Ccover!$B$2:$W$2,0)),"")</f>
        <v>#N/A</v>
      </c>
      <c r="BM26" s="392" t="e">
        <f ca="1">IF(INDEX(Ccover!$B$3:$W$252,MATCH(BM$3&amp;" "&amp;BM$4,Ccover!$A$3:$A$252,0),MATCH($D26,Ccover!$B$2:$W$2,0))&gt;0,INDEX(Ccover!$B$3:$W$252,MATCH(BM$3&amp;" "&amp;BM$4,Ccover!$A$3:$A$252,0),MATCH($D26,Ccover!$B$2:$W$2,0)),"")</f>
        <v>#N/A</v>
      </c>
      <c r="BN26" s="392" t="e">
        <f ca="1">IF(INDEX(Ccover!$B$3:$W$252,MATCH(BN$3&amp;" "&amp;BN$4,Ccover!$A$3:$A$252,0),MATCH($D26,Ccover!$B$2:$W$2,0))&gt;0,INDEX(Ccover!$B$3:$W$252,MATCH(BN$3&amp;" "&amp;BN$4,Ccover!$A$3:$A$252,0),MATCH($D26,Ccover!$B$2:$W$2,0)),"")</f>
        <v>#N/A</v>
      </c>
      <c r="BO26" s="392" t="e">
        <f ca="1">IF(INDEX(Ccover!$B$3:$W$252,MATCH(BO$3&amp;" "&amp;BO$4,Ccover!$A$3:$A$252,0),MATCH($D26,Ccover!$B$2:$W$2,0))&gt;0,INDEX(Ccover!$B$3:$W$252,MATCH(BO$3&amp;" "&amp;BO$4,Ccover!$A$3:$A$252,0),MATCH($D26,Ccover!$B$2:$W$2,0)),"")</f>
        <v>#N/A</v>
      </c>
      <c r="BP26" s="394" t="e">
        <f ca="1">IF(INDEX(Ccover!$B$3:$W$252,MATCH(BP$3&amp;" "&amp;BP$4,Ccover!$A$3:$A$252,0),MATCH($D26,Ccover!$B$2:$W$2,0))&gt;0,INDEX(Ccover!$B$3:$W$252,MATCH(BP$3&amp;" "&amp;BP$4,Ccover!$A$3:$A$252,0),MATCH($D26,Ccover!$B$2:$W$2,0)),"")</f>
        <v>#N/A</v>
      </c>
    </row>
    <row r="27" spans="1:68" ht="11.25" customHeight="1"/>
    <row r="28" spans="1:68">
      <c r="V28" s="346"/>
    </row>
    <row r="29" spans="1:68" hidden="1">
      <c r="D29" s="219" t="s">
        <v>118</v>
      </c>
      <c r="E29" s="344">
        <f t="array" aca="1" ref="E29" ca="1">MIN(IF(ISNUMBER(F29:I29),F29:I29))</f>
        <v>0</v>
      </c>
      <c r="F29" s="361" t="e">
        <f ca="1">IF(INDEX(Tmin!$B$3:$W$252,MATCH(F$3&amp;" 01",Tmin!$A$3:$A$252,0),MATCH($D29,Tmin!$B$2:$W$2,0))&gt;0,INDEX(Tmin!$B$3:$W$252,MATCH(F$3&amp;" 01",Tmin!$A$3:$A$252,0),MATCH($D29,Tmin!$B$2:$W$2,0)),"")</f>
        <v>#N/A</v>
      </c>
      <c r="G29" s="361" t="e">
        <f ca="1">IF(INDEX(Tmin!$B$3:$W$252,MATCH(G$3&amp;" 07",Tmin!$A$3:$A$252,0),MATCH($D29,Tmin!$B$2:$W$2,0))&gt;0,INDEX(Tmin!$B$3:$W$252,MATCH(G$3&amp;" 07",Tmin!$A$3:$A$252,0),MATCH($D29,Tmin!$B$2:$W$2,0)),"")</f>
        <v>#N/A</v>
      </c>
      <c r="H29" s="361" t="e">
        <f ca="1">IF(INDEX(Tmin!$B$3:$W$252,MATCH(H$3&amp;" 13",Tmin!$A$3:$A$252,0),MATCH($D29,Tmin!$B$2:$W$2,0))&gt;0,INDEX(Tmin!$B$3:$W$252,MATCH(H$3&amp;" 13",Tmin!$A$3:$A$252,0),MATCH($D29,Tmin!$B$2:$W$2,0)),"")</f>
        <v>#N/A</v>
      </c>
      <c r="I29" s="361" t="e">
        <f ca="1">IF(INDEX(Tmin!$B$3:$W$252,MATCH(I$3&amp;" 19",Tmin!$A$3:$A$252,0),MATCH($D29,Tmin!$B$2:$W$2,0))&gt;0,INDEX(Tmin!$B$3:$W$252,MATCH(I$3&amp;" 19",Tmin!$A$3:$A$252,0),MATCH($D29,Tmin!$B$2:$W$2,0)),"")</f>
        <v>#N/A</v>
      </c>
      <c r="J29" s="351" t="e">
        <f ca="1">IF(INDEX(WDir!$B$3:$W$252,MATCH(V$3&amp;" "&amp;V$4,WDir!$A$3:$A$252,0),MATCH($D5,WDir!$B$2:$W$2,0))&gt;0,INDEX(WDir!$B$3:$W$252,MATCH(V$3&amp;" "&amp;V$4,WDir!$A$3:$A$252,0),MATCH($D5,WDir!$B$2:$W$2,0)),"")</f>
        <v>#VALUE!</v>
      </c>
      <c r="K29" s="352" t="e">
        <f ca="1">IF(INDEX(WDir!$B$3:$W$252,MATCH(W$3&amp;" "&amp;W$4,WDir!$A$3:$A$252,0),MATCH($D5,WDir!$B$2:$W$2,0))&gt;0,INDEX(WDir!$B$3:$W$252,MATCH(W$3&amp;" "&amp;W$4,WDir!$A$3:$A$252,0),MATCH($D5,WDir!$B$2:$W$2,0)),"")</f>
        <v>#N/A</v>
      </c>
      <c r="L29" s="352" t="e">
        <f ca="1">IF(INDEX(WDir!$B$3:$W$252,MATCH(X$3&amp;" "&amp;X$4,WDir!$A$3:$A$252,0),MATCH($D5,WDir!$B$2:$W$2,0))&gt;0,INDEX(WDir!$B$3:$W$252,MATCH(X$3&amp;" "&amp;X$4,WDir!$A$3:$A$252,0),MATCH($D5,WDir!$B$2:$W$2,0)),"")</f>
        <v>#N/A</v>
      </c>
      <c r="M29" s="352" t="e">
        <f ca="1">IF(INDEX(WDir!$B$3:$W$252,MATCH(Y$3&amp;" "&amp;Y$4,WDir!$A$3:$A$252,0),MATCH($D5,WDir!$B$2:$W$2,0))&gt;0,INDEX(WDir!$B$3:$W$252,MATCH(Y$3&amp;" "&amp;Y$4,WDir!$A$3:$A$252,0),MATCH($D5,WDir!$B$2:$W$2,0)),"")</f>
        <v>#N/A</v>
      </c>
      <c r="N29" s="352" t="e">
        <f ca="1">IF(INDEX(WDir!$B$3:$W$252,MATCH(Z$3&amp;" "&amp;Z$4,WDir!$A$3:$A$252,0),MATCH($D5,WDir!$B$2:$W$2,0))&gt;0,INDEX(WDir!$B$3:$W$252,MATCH(Z$3&amp;" "&amp;Z$4,WDir!$A$3:$A$252,0),MATCH($D5,WDir!$B$2:$W$2,0)),"")</f>
        <v>#N/A</v>
      </c>
      <c r="O29" s="352" t="e">
        <f ca="1">IF(INDEX(WDir!$B$3:$W$252,MATCH(AA$3&amp;" "&amp;AA$4,WDir!$A$3:$A$252,0),MATCH($D5,WDir!$B$2:$W$2,0))&gt;0,INDEX(WDir!$B$3:$W$252,MATCH(AA$3&amp;" "&amp;AA$4,WDir!$A$3:$A$252,0),MATCH($D5,WDir!$B$2:$W$2,0)),"")</f>
        <v>#N/A</v>
      </c>
      <c r="P29" s="352" t="e">
        <f ca="1">IF(INDEX(WDir!$B$3:$W$252,MATCH(AB$3&amp;" "&amp;AB$4,WDir!$A$3:$A$252,0),MATCH($D5,WDir!$B$2:$W$2,0))&gt;0,INDEX(WDir!$B$3:$W$252,MATCH(AB$3&amp;" "&amp;AB$4,WDir!$A$3:$A$252,0),MATCH($D5,WDir!$B$2:$W$2,0)),"")</f>
        <v>#N/A</v>
      </c>
      <c r="Q29" s="353" t="e">
        <f ca="1">IF(INDEX(WDir!$B$3:$W$252,MATCH(AC$3&amp;" "&amp;AC$4,WDir!$A$3:$A$252,0),MATCH($D5,WDir!$B$2:$W$2,0))&gt;0,INDEX(WDir!$B$3:$W$252,MATCH(AC$3&amp;" "&amp;AC$4,WDir!$A$3:$A$252,0),MATCH($D5,WDir!$B$2:$W$2,0)),"")</f>
        <v>#N/A</v>
      </c>
      <c r="V29" s="347" t="e">
        <f ca="1"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>#VALUE!</v>
      </c>
      <c r="W29" s="347" t="str">
        <f ca="1"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 t="str">
        <f ca="1"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 t="str">
        <f ca="1"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 t="str">
        <f ca="1"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 t="str">
        <f ca="1"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 t="str">
        <f ca="1"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 t="str">
        <f ca="1"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spans="1:68" hidden="1">
      <c r="D30" s="219" t="s">
        <v>121</v>
      </c>
      <c r="E30" s="344">
        <f t="array" aca="1" ref="E30" ca="1">MIN(IF(ISNUMBER(F30:I30),F30:I30))</f>
        <v>0</v>
      </c>
      <c r="F30" s="361" t="e">
        <f ca="1">IF(INDEX(Tmin!$B$3:$W$252,MATCH(F$3&amp;" 01",Tmin!$A$3:$A$252,0),MATCH($D30,Tmin!$B$2:$W$2,0))&gt;0,INDEX(Tmin!$B$3:$W$252,MATCH(F$3&amp;" 01",Tmin!$A$3:$A$252,0),MATCH($D30,Tmin!$B$2:$W$2,0)),"")</f>
        <v>#N/A</v>
      </c>
      <c r="G30" s="361" t="e">
        <f ca="1">IF(INDEX(Tmin!$B$3:$W$252,MATCH(G$3&amp;" 07",Tmin!$A$3:$A$252,0),MATCH($D30,Tmin!$B$2:$W$2,0))&gt;0,INDEX(Tmin!$B$3:$W$252,MATCH(G$3&amp;" 07",Tmin!$A$3:$A$252,0),MATCH($D30,Tmin!$B$2:$W$2,0)),"")</f>
        <v>#N/A</v>
      </c>
      <c r="H30" s="361" t="e">
        <f ca="1">IF(INDEX(Tmin!$B$3:$W$252,MATCH(H$3&amp;" 13",Tmin!$A$3:$A$252,0),MATCH($D30,Tmin!$B$2:$W$2,0))&gt;0,INDEX(Tmin!$B$3:$W$252,MATCH(H$3&amp;" 13",Tmin!$A$3:$A$252,0),MATCH($D30,Tmin!$B$2:$W$2,0)),"")</f>
        <v>#N/A</v>
      </c>
      <c r="I30" s="361" t="e">
        <f ca="1">IF(INDEX(Tmin!$B$3:$W$252,MATCH(I$3&amp;" 19",Tmin!$A$3:$A$252,0),MATCH($D30,Tmin!$B$2:$W$2,0))&gt;0,INDEX(Tmin!$B$3:$W$252,MATCH(I$3&amp;" 19",Tmin!$A$3:$A$252,0),MATCH($D30,Tmin!$B$2:$W$2,0)),"")</f>
        <v>#N/A</v>
      </c>
      <c r="J30" s="354" t="e">
        <f ca="1">IF(INDEX(WDir!$B$3:$W$252,MATCH(V$3&amp;" "&amp;V$4,WDir!$A$3:$A$252,0),MATCH($D6,WDir!$B$2:$W$2,0))&gt;0,INDEX(WDir!$B$3:$W$252,MATCH(V$3&amp;" "&amp;V$4,WDir!$A$3:$A$252,0),MATCH($D6,WDir!$B$2:$W$2,0)),"")</f>
        <v>#VALUE!</v>
      </c>
      <c r="K30" s="355" t="e">
        <f ca="1">IF(INDEX(WDir!$B$3:$W$252,MATCH(W$3&amp;" "&amp;W$4,WDir!$A$3:$A$252,0),MATCH($D6,WDir!$B$2:$W$2,0))&gt;0,INDEX(WDir!$B$3:$W$252,MATCH(W$3&amp;" "&amp;W$4,WDir!$A$3:$A$252,0),MATCH($D6,WDir!$B$2:$W$2,0)),"")</f>
        <v>#N/A</v>
      </c>
      <c r="L30" s="355" t="e">
        <f ca="1">IF(INDEX(WDir!$B$3:$W$252,MATCH(X$3&amp;" "&amp;X$4,WDir!$A$3:$A$252,0),MATCH($D6,WDir!$B$2:$W$2,0))&gt;0,INDEX(WDir!$B$3:$W$252,MATCH(X$3&amp;" "&amp;X$4,WDir!$A$3:$A$252,0),MATCH($D6,WDir!$B$2:$W$2,0)),"")</f>
        <v>#N/A</v>
      </c>
      <c r="M30" s="355" t="e">
        <f ca="1">IF(INDEX(WDir!$B$3:$W$252,MATCH(Y$3&amp;" "&amp;Y$4,WDir!$A$3:$A$252,0),MATCH($D6,WDir!$B$2:$W$2,0))&gt;0,INDEX(WDir!$B$3:$W$252,MATCH(Y$3&amp;" "&amp;Y$4,WDir!$A$3:$A$252,0),MATCH($D6,WDir!$B$2:$W$2,0)),"")</f>
        <v>#N/A</v>
      </c>
      <c r="N30" s="355" t="e">
        <f ca="1">IF(INDEX(WDir!$B$3:$W$252,MATCH(Z$3&amp;" "&amp;Z$4,WDir!$A$3:$A$252,0),MATCH($D6,WDir!$B$2:$W$2,0))&gt;0,INDEX(WDir!$B$3:$W$252,MATCH(Z$3&amp;" "&amp;Z$4,WDir!$A$3:$A$252,0),MATCH($D6,WDir!$B$2:$W$2,0)),"")</f>
        <v>#N/A</v>
      </c>
      <c r="O30" s="355" t="e">
        <f ca="1">IF(INDEX(WDir!$B$3:$W$252,MATCH(AA$3&amp;" "&amp;AA$4,WDir!$A$3:$A$252,0),MATCH($D6,WDir!$B$2:$W$2,0))&gt;0,INDEX(WDir!$B$3:$W$252,MATCH(AA$3&amp;" "&amp;AA$4,WDir!$A$3:$A$252,0),MATCH($D6,WDir!$B$2:$W$2,0)),"")</f>
        <v>#N/A</v>
      </c>
      <c r="P30" s="355" t="e">
        <f ca="1">IF(INDEX(WDir!$B$3:$W$252,MATCH(AB$3&amp;" "&amp;AB$4,WDir!$A$3:$A$252,0),MATCH($D6,WDir!$B$2:$W$2,0))&gt;0,INDEX(WDir!$B$3:$W$252,MATCH(AB$3&amp;" "&amp;AB$4,WDir!$A$3:$A$252,0),MATCH($D6,WDir!$B$2:$W$2,0)),"")</f>
        <v>#N/A</v>
      </c>
      <c r="Q30" s="356" t="e">
        <f ca="1">IF(INDEX(WDir!$B$3:$W$252,MATCH(AC$3&amp;" "&amp;AC$4,WDir!$A$3:$A$252,0),MATCH($D6,WDir!$B$2:$W$2,0))&gt;0,INDEX(WDir!$B$3:$W$252,MATCH(AC$3&amp;" "&amp;AC$4,WDir!$A$3:$A$252,0),MATCH($D6,WDir!$B$2:$W$2,0)),"")</f>
        <v>#N/A</v>
      </c>
      <c r="V30" s="347" t="e">
        <f ca="1"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>#VALUE!</v>
      </c>
      <c r="W30" s="347" t="str">
        <f ca="1"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 t="str">
        <f ca="1"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 t="str">
        <f ca="1"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 t="str">
        <f ca="1"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 t="str">
        <f ca="1"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 t="str">
        <f ca="1"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 t="str">
        <f ca="1"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spans="1:68" hidden="1">
      <c r="D31" s="219" t="s">
        <v>123</v>
      </c>
      <c r="E31" s="344">
        <f t="array" aca="1" ref="E31" ca="1">MIN(IF(ISNUMBER(F31:I31),F31:I31))</f>
        <v>0</v>
      </c>
      <c r="F31" s="361" t="e">
        <f ca="1">IF(INDEX(Tmin!$B$3:$W$252,MATCH(F$3&amp;" 01",Tmin!$A$3:$A$252,0),MATCH($D31,Tmin!$B$2:$W$2,0))&gt;0,INDEX(Tmin!$B$3:$W$252,MATCH(F$3&amp;" 01",Tmin!$A$3:$A$252,0),MATCH($D31,Tmin!$B$2:$W$2,0)),"")</f>
        <v>#N/A</v>
      </c>
      <c r="G31" s="361" t="e">
        <f ca="1">IF(INDEX(Tmin!$B$3:$W$252,MATCH(G$3&amp;" 07",Tmin!$A$3:$A$252,0),MATCH($D31,Tmin!$B$2:$W$2,0))&gt;0,INDEX(Tmin!$B$3:$W$252,MATCH(G$3&amp;" 07",Tmin!$A$3:$A$252,0),MATCH($D31,Tmin!$B$2:$W$2,0)),"")</f>
        <v>#N/A</v>
      </c>
      <c r="H31" s="361" t="e">
        <f ca="1">IF(INDEX(Tmin!$B$3:$W$252,MATCH(H$3&amp;" 13",Tmin!$A$3:$A$252,0),MATCH($D31,Tmin!$B$2:$W$2,0))&gt;0,INDEX(Tmin!$B$3:$W$252,MATCH(H$3&amp;" 13",Tmin!$A$3:$A$252,0),MATCH($D31,Tmin!$B$2:$W$2,0)),"")</f>
        <v>#N/A</v>
      </c>
      <c r="I31" s="361" t="e">
        <f ca="1">IF(INDEX(Tmin!$B$3:$W$252,MATCH(I$3&amp;" 19",Tmin!$A$3:$A$252,0),MATCH($D31,Tmin!$B$2:$W$2,0))&gt;0,INDEX(Tmin!$B$3:$W$252,MATCH(I$3&amp;" 19",Tmin!$A$3:$A$252,0),MATCH($D31,Tmin!$B$2:$W$2,0)),"")</f>
        <v>#N/A</v>
      </c>
      <c r="J31" s="354" t="e">
        <f ca="1">IF(INDEX(WDir!$B$3:$W$252,MATCH(V$3&amp;" "&amp;V$4,WDir!$A$3:$A$252,0),MATCH($D7,WDir!$B$2:$W$2,0))&gt;0,INDEX(WDir!$B$3:$W$252,MATCH(V$3&amp;" "&amp;V$4,WDir!$A$3:$A$252,0),MATCH($D7,WDir!$B$2:$W$2,0)),"")</f>
        <v>#VALUE!</v>
      </c>
      <c r="K31" s="355" t="e">
        <f ca="1">IF(INDEX(WDir!$B$3:$W$252,MATCH(W$3&amp;" "&amp;W$4,WDir!$A$3:$A$252,0),MATCH($D7,WDir!$B$2:$W$2,0))&gt;0,INDEX(WDir!$B$3:$W$252,MATCH(W$3&amp;" "&amp;W$4,WDir!$A$3:$A$252,0),MATCH($D7,WDir!$B$2:$W$2,0)),"")</f>
        <v>#N/A</v>
      </c>
      <c r="L31" s="355" t="e">
        <f ca="1">IF(INDEX(WDir!$B$3:$W$252,MATCH(X$3&amp;" "&amp;X$4,WDir!$A$3:$A$252,0),MATCH($D7,WDir!$B$2:$W$2,0))&gt;0,INDEX(WDir!$B$3:$W$252,MATCH(X$3&amp;" "&amp;X$4,WDir!$A$3:$A$252,0),MATCH($D7,WDir!$B$2:$W$2,0)),"")</f>
        <v>#N/A</v>
      </c>
      <c r="M31" s="355" t="e">
        <f ca="1">IF(INDEX(WDir!$B$3:$W$252,MATCH(Y$3&amp;" "&amp;Y$4,WDir!$A$3:$A$252,0),MATCH($D7,WDir!$B$2:$W$2,0))&gt;0,INDEX(WDir!$B$3:$W$252,MATCH(Y$3&amp;" "&amp;Y$4,WDir!$A$3:$A$252,0),MATCH($D7,WDir!$B$2:$W$2,0)),"")</f>
        <v>#N/A</v>
      </c>
      <c r="N31" s="355" t="e">
        <f ca="1">IF(INDEX(WDir!$B$3:$W$252,MATCH(Z$3&amp;" "&amp;Z$4,WDir!$A$3:$A$252,0),MATCH($D7,WDir!$B$2:$W$2,0))&gt;0,INDEX(WDir!$B$3:$W$252,MATCH(Z$3&amp;" "&amp;Z$4,WDir!$A$3:$A$252,0),MATCH($D7,WDir!$B$2:$W$2,0)),"")</f>
        <v>#N/A</v>
      </c>
      <c r="O31" s="355" t="e">
        <f ca="1">IF(INDEX(WDir!$B$3:$W$252,MATCH(AA$3&amp;" "&amp;AA$4,WDir!$A$3:$A$252,0),MATCH($D7,WDir!$B$2:$W$2,0))&gt;0,INDEX(WDir!$B$3:$W$252,MATCH(AA$3&amp;" "&amp;AA$4,WDir!$A$3:$A$252,0),MATCH($D7,WDir!$B$2:$W$2,0)),"")</f>
        <v>#N/A</v>
      </c>
      <c r="P31" s="355" t="e">
        <f ca="1">IF(INDEX(WDir!$B$3:$W$252,MATCH(AB$3&amp;" "&amp;AB$4,WDir!$A$3:$A$252,0),MATCH($D7,WDir!$B$2:$W$2,0))&gt;0,INDEX(WDir!$B$3:$W$252,MATCH(AB$3&amp;" "&amp;AB$4,WDir!$A$3:$A$252,0),MATCH($D7,WDir!$B$2:$W$2,0)),"")</f>
        <v>#N/A</v>
      </c>
      <c r="Q31" s="356" t="e">
        <f ca="1">IF(INDEX(WDir!$B$3:$W$252,MATCH(AC$3&amp;" "&amp;AC$4,WDir!$A$3:$A$252,0),MATCH($D7,WDir!$B$2:$W$2,0))&gt;0,INDEX(WDir!$B$3:$W$252,MATCH(AC$3&amp;" "&amp;AC$4,WDir!$A$3:$A$252,0),MATCH($D7,WDir!$B$2:$W$2,0)),"")</f>
        <v>#N/A</v>
      </c>
      <c r="V31" s="347" t="e">
        <f ca="1"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>#VALUE!</v>
      </c>
      <c r="W31" s="347" t="str">
        <f ca="1"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 t="str">
        <f ca="1"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 t="str">
        <f ca="1"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 t="str">
        <f ca="1"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 t="str">
        <f ca="1"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 t="str">
        <f ca="1"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 t="str">
        <f ca="1"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spans="1:68" hidden="1">
      <c r="D32" s="219" t="s">
        <v>125</v>
      </c>
      <c r="E32" s="344">
        <f t="array" aca="1" ref="E32" ca="1">MIN(IF(ISNUMBER(F32:I32),F32:I32))</f>
        <v>0</v>
      </c>
      <c r="F32" s="361" t="e">
        <f ca="1">IF(INDEX(Tmin!$B$3:$W$252,MATCH(F$3&amp;" 01",Tmin!$A$3:$A$252,0),MATCH($D32,Tmin!$B$2:$W$2,0))&gt;0,INDEX(Tmin!$B$3:$W$252,MATCH(F$3&amp;" 01",Tmin!$A$3:$A$252,0),MATCH($D32,Tmin!$B$2:$W$2,0)),"")</f>
        <v>#N/A</v>
      </c>
      <c r="G32" s="361" t="e">
        <f ca="1">IF(INDEX(Tmin!$B$3:$W$252,MATCH(G$3&amp;" 07",Tmin!$A$3:$A$252,0),MATCH($D32,Tmin!$B$2:$W$2,0))&gt;0,INDEX(Tmin!$B$3:$W$252,MATCH(G$3&amp;" 07",Tmin!$A$3:$A$252,0),MATCH($D32,Tmin!$B$2:$W$2,0)),"")</f>
        <v>#N/A</v>
      </c>
      <c r="H32" s="361" t="e">
        <f ca="1">IF(INDEX(Tmin!$B$3:$W$252,MATCH(H$3&amp;" 13",Tmin!$A$3:$A$252,0),MATCH($D32,Tmin!$B$2:$W$2,0))&gt;0,INDEX(Tmin!$B$3:$W$252,MATCH(H$3&amp;" 13",Tmin!$A$3:$A$252,0),MATCH($D32,Tmin!$B$2:$W$2,0)),"")</f>
        <v>#N/A</v>
      </c>
      <c r="I32" s="361" t="e">
        <f ca="1">IF(INDEX(Tmin!$B$3:$W$252,MATCH(I$3&amp;" 19",Tmin!$A$3:$A$252,0),MATCH($D32,Tmin!$B$2:$W$2,0))&gt;0,INDEX(Tmin!$B$3:$W$252,MATCH(I$3&amp;" 19",Tmin!$A$3:$A$252,0),MATCH($D32,Tmin!$B$2:$W$2,0)),"")</f>
        <v>#N/A</v>
      </c>
      <c r="J32" s="354" t="e">
        <f ca="1">IF(INDEX(WDir!$B$3:$W$252,MATCH(V$3&amp;" "&amp;V$4,WDir!$A$3:$A$252,0),MATCH($D8,WDir!$B$2:$W$2,0))&gt;0,INDEX(WDir!$B$3:$W$252,MATCH(V$3&amp;" "&amp;V$4,WDir!$A$3:$A$252,0),MATCH($D8,WDir!$B$2:$W$2,0)),"")</f>
        <v>#VALUE!</v>
      </c>
      <c r="K32" s="355" t="e">
        <f ca="1">IF(INDEX(WDir!$B$3:$W$252,MATCH(W$3&amp;" "&amp;W$4,WDir!$A$3:$A$252,0),MATCH($D8,WDir!$B$2:$W$2,0))&gt;0,INDEX(WDir!$B$3:$W$252,MATCH(W$3&amp;" "&amp;W$4,WDir!$A$3:$A$252,0),MATCH($D8,WDir!$B$2:$W$2,0)),"")</f>
        <v>#N/A</v>
      </c>
      <c r="L32" s="355" t="e">
        <f ca="1">IF(INDEX(WDir!$B$3:$W$252,MATCH(X$3&amp;" "&amp;X$4,WDir!$A$3:$A$252,0),MATCH($D8,WDir!$B$2:$W$2,0))&gt;0,INDEX(WDir!$B$3:$W$252,MATCH(X$3&amp;" "&amp;X$4,WDir!$A$3:$A$252,0),MATCH($D8,WDir!$B$2:$W$2,0)),"")</f>
        <v>#N/A</v>
      </c>
      <c r="M32" s="355" t="e">
        <f ca="1">IF(INDEX(WDir!$B$3:$W$252,MATCH(Y$3&amp;" "&amp;Y$4,WDir!$A$3:$A$252,0),MATCH($D8,WDir!$B$2:$W$2,0))&gt;0,INDEX(WDir!$B$3:$W$252,MATCH(Y$3&amp;" "&amp;Y$4,WDir!$A$3:$A$252,0),MATCH($D8,WDir!$B$2:$W$2,0)),"")</f>
        <v>#N/A</v>
      </c>
      <c r="N32" s="355" t="e">
        <f ca="1">IF(INDEX(WDir!$B$3:$W$252,MATCH(Z$3&amp;" "&amp;Z$4,WDir!$A$3:$A$252,0),MATCH($D8,WDir!$B$2:$W$2,0))&gt;0,INDEX(WDir!$B$3:$W$252,MATCH(Z$3&amp;" "&amp;Z$4,WDir!$A$3:$A$252,0),MATCH($D8,WDir!$B$2:$W$2,0)),"")</f>
        <v>#N/A</v>
      </c>
      <c r="O32" s="355" t="e">
        <f ca="1">IF(INDEX(WDir!$B$3:$W$252,MATCH(AA$3&amp;" "&amp;AA$4,WDir!$A$3:$A$252,0),MATCH($D8,WDir!$B$2:$W$2,0))&gt;0,INDEX(WDir!$B$3:$W$252,MATCH(AA$3&amp;" "&amp;AA$4,WDir!$A$3:$A$252,0),MATCH($D8,WDir!$B$2:$W$2,0)),"")</f>
        <v>#N/A</v>
      </c>
      <c r="P32" s="355" t="e">
        <f ca="1">IF(INDEX(WDir!$B$3:$W$252,MATCH(AB$3&amp;" "&amp;AB$4,WDir!$A$3:$A$252,0),MATCH($D8,WDir!$B$2:$W$2,0))&gt;0,INDEX(WDir!$B$3:$W$252,MATCH(AB$3&amp;" "&amp;AB$4,WDir!$A$3:$A$252,0),MATCH($D8,WDir!$B$2:$W$2,0)),"")</f>
        <v>#N/A</v>
      </c>
      <c r="Q32" s="356" t="e">
        <f ca="1">IF(INDEX(WDir!$B$3:$W$252,MATCH(AC$3&amp;" "&amp;AC$4,WDir!$A$3:$A$252,0),MATCH($D8,WDir!$B$2:$W$2,0))&gt;0,INDEX(WDir!$B$3:$W$252,MATCH(AC$3&amp;" "&amp;AC$4,WDir!$A$3:$A$252,0),MATCH($D8,WDir!$B$2:$W$2,0)),"")</f>
        <v>#N/A</v>
      </c>
      <c r="V32" s="347" t="e">
        <f ca="1"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>#VALUE!</v>
      </c>
      <c r="W32" s="347" t="str">
        <f ca="1"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 t="str">
        <f ca="1"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 t="str">
        <f ca="1"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 t="str">
        <f ca="1"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 t="str">
        <f ca="1"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 t="str">
        <f ca="1"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 t="str">
        <f ca="1"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spans="4:29" hidden="1">
      <c r="D33" s="219" t="s">
        <v>126</v>
      </c>
      <c r="E33" s="344">
        <f t="array" aca="1" ref="E33" ca="1">MIN(IF(ISNUMBER(F33:I33),F33:I33))</f>
        <v>0</v>
      </c>
      <c r="F33" s="361" t="e">
        <f ca="1">IF(INDEX(Tmin!$B$3:$W$252,MATCH(F$3&amp;" 01",Tmin!$A$3:$A$252,0),MATCH($D33,Tmin!$B$2:$W$2,0))&gt;0,INDEX(Tmin!$B$3:$W$252,MATCH(F$3&amp;" 01",Tmin!$A$3:$A$252,0),MATCH($D33,Tmin!$B$2:$W$2,0)),"")</f>
        <v>#N/A</v>
      </c>
      <c r="G33" s="361" t="e">
        <f ca="1">IF(INDEX(Tmin!$B$3:$W$252,MATCH(G$3&amp;" 07",Tmin!$A$3:$A$252,0),MATCH($D33,Tmin!$B$2:$W$2,0))&gt;0,INDEX(Tmin!$B$3:$W$252,MATCH(G$3&amp;" 07",Tmin!$A$3:$A$252,0),MATCH($D33,Tmin!$B$2:$W$2,0)),"")</f>
        <v>#N/A</v>
      </c>
      <c r="H33" s="361" t="e">
        <f ca="1">IF(INDEX(Tmin!$B$3:$W$252,MATCH(H$3&amp;" 13",Tmin!$A$3:$A$252,0),MATCH($D33,Tmin!$B$2:$W$2,0))&gt;0,INDEX(Tmin!$B$3:$W$252,MATCH(H$3&amp;" 13",Tmin!$A$3:$A$252,0),MATCH($D33,Tmin!$B$2:$W$2,0)),"")</f>
        <v>#N/A</v>
      </c>
      <c r="I33" s="361" t="e">
        <f ca="1">IF(INDEX(Tmin!$B$3:$W$252,MATCH(I$3&amp;" 19",Tmin!$A$3:$A$252,0),MATCH($D33,Tmin!$B$2:$W$2,0))&gt;0,INDEX(Tmin!$B$3:$W$252,MATCH(I$3&amp;" 19",Tmin!$A$3:$A$252,0),MATCH($D33,Tmin!$B$2:$W$2,0)),"")</f>
        <v>#N/A</v>
      </c>
      <c r="J33" s="354" t="e">
        <f ca="1">IF(INDEX(WDir!$B$3:$W$252,MATCH(V$3&amp;" "&amp;V$4,WDir!$A$3:$A$252,0),MATCH($D9,WDir!$B$2:$W$2,0))&gt;0,INDEX(WDir!$B$3:$W$252,MATCH(V$3&amp;" "&amp;V$4,WDir!$A$3:$A$252,0),MATCH($D9,WDir!$B$2:$W$2,0)),"")</f>
        <v>#VALUE!</v>
      </c>
      <c r="K33" s="355" t="e">
        <f ca="1">IF(INDEX(WDir!$B$3:$W$252,MATCH(W$3&amp;" "&amp;W$4,WDir!$A$3:$A$252,0),MATCH($D9,WDir!$B$2:$W$2,0))&gt;0,INDEX(WDir!$B$3:$W$252,MATCH(W$3&amp;" "&amp;W$4,WDir!$A$3:$A$252,0),MATCH($D9,WDir!$B$2:$W$2,0)),"")</f>
        <v>#N/A</v>
      </c>
      <c r="L33" s="355" t="e">
        <f ca="1">IF(INDEX(WDir!$B$3:$W$252,MATCH(X$3&amp;" "&amp;X$4,WDir!$A$3:$A$252,0),MATCH($D9,WDir!$B$2:$W$2,0))&gt;0,INDEX(WDir!$B$3:$W$252,MATCH(X$3&amp;" "&amp;X$4,WDir!$A$3:$A$252,0),MATCH($D9,WDir!$B$2:$W$2,0)),"")</f>
        <v>#N/A</v>
      </c>
      <c r="M33" s="355" t="e">
        <f ca="1">IF(INDEX(WDir!$B$3:$W$252,MATCH(Y$3&amp;" "&amp;Y$4,WDir!$A$3:$A$252,0),MATCH($D9,WDir!$B$2:$W$2,0))&gt;0,INDEX(WDir!$B$3:$W$252,MATCH(Y$3&amp;" "&amp;Y$4,WDir!$A$3:$A$252,0),MATCH($D9,WDir!$B$2:$W$2,0)),"")</f>
        <v>#N/A</v>
      </c>
      <c r="N33" s="355" t="e">
        <f ca="1">IF(INDEX(WDir!$B$3:$W$252,MATCH(Z$3&amp;" "&amp;Z$4,WDir!$A$3:$A$252,0),MATCH($D9,WDir!$B$2:$W$2,0))&gt;0,INDEX(WDir!$B$3:$W$252,MATCH(Z$3&amp;" "&amp;Z$4,WDir!$A$3:$A$252,0),MATCH($D9,WDir!$B$2:$W$2,0)),"")</f>
        <v>#N/A</v>
      </c>
      <c r="O33" s="355" t="e">
        <f ca="1">IF(INDEX(WDir!$B$3:$W$252,MATCH(AA$3&amp;" "&amp;AA$4,WDir!$A$3:$A$252,0),MATCH($D9,WDir!$B$2:$W$2,0))&gt;0,INDEX(WDir!$B$3:$W$252,MATCH(AA$3&amp;" "&amp;AA$4,WDir!$A$3:$A$252,0),MATCH($D9,WDir!$B$2:$W$2,0)),"")</f>
        <v>#N/A</v>
      </c>
      <c r="P33" s="355" t="e">
        <f ca="1">IF(INDEX(WDir!$B$3:$W$252,MATCH(AB$3&amp;" "&amp;AB$4,WDir!$A$3:$A$252,0),MATCH($D9,WDir!$B$2:$W$2,0))&gt;0,INDEX(WDir!$B$3:$W$252,MATCH(AB$3&amp;" "&amp;AB$4,WDir!$A$3:$A$252,0),MATCH($D9,WDir!$B$2:$W$2,0)),"")</f>
        <v>#N/A</v>
      </c>
      <c r="Q33" s="356" t="e">
        <f ca="1">IF(INDEX(WDir!$B$3:$W$252,MATCH(AC$3&amp;" "&amp;AC$4,WDir!$A$3:$A$252,0),MATCH($D9,WDir!$B$2:$W$2,0))&gt;0,INDEX(WDir!$B$3:$W$252,MATCH(AC$3&amp;" "&amp;AC$4,WDir!$A$3:$A$252,0),MATCH($D9,WDir!$B$2:$W$2,0)),"")</f>
        <v>#N/A</v>
      </c>
      <c r="V33" s="347" t="e">
        <f ca="1"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>#VALUE!</v>
      </c>
      <c r="W33" s="347" t="str">
        <f ca="1"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 t="str">
        <f ca="1"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 t="str">
        <f ca="1"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 t="str">
        <f ca="1"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 t="str">
        <f ca="1"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 t="str">
        <f ca="1"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 t="str">
        <f ca="1"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spans="4:29" hidden="1">
      <c r="D34" s="219" t="s">
        <v>128</v>
      </c>
      <c r="E34" s="344">
        <f t="array" aca="1" ref="E34" ca="1">MIN(IF(ISNUMBER(F34:I34),F34:I34))</f>
        <v>0</v>
      </c>
      <c r="F34" s="361" t="e">
        <f ca="1">IF(INDEX(Tmin!$B$3:$W$252,MATCH(F$3&amp;" 01",Tmin!$A$3:$A$252,0),MATCH($D34,Tmin!$B$2:$W$2,0))&gt;0,INDEX(Tmin!$B$3:$W$252,MATCH(F$3&amp;" 01",Tmin!$A$3:$A$252,0),MATCH($D34,Tmin!$B$2:$W$2,0)),"")</f>
        <v>#N/A</v>
      </c>
      <c r="G34" s="361" t="e">
        <f ca="1">IF(INDEX(Tmin!$B$3:$W$252,MATCH(G$3&amp;" 07",Tmin!$A$3:$A$252,0),MATCH($D34,Tmin!$B$2:$W$2,0))&gt;0,INDEX(Tmin!$B$3:$W$252,MATCH(G$3&amp;" 07",Tmin!$A$3:$A$252,0),MATCH($D34,Tmin!$B$2:$W$2,0)),"")</f>
        <v>#N/A</v>
      </c>
      <c r="H34" s="361" t="e">
        <f ca="1">IF(INDEX(Tmin!$B$3:$W$252,MATCH(H$3&amp;" 13",Tmin!$A$3:$A$252,0),MATCH($D34,Tmin!$B$2:$W$2,0))&gt;0,INDEX(Tmin!$B$3:$W$252,MATCH(H$3&amp;" 13",Tmin!$A$3:$A$252,0),MATCH($D34,Tmin!$B$2:$W$2,0)),"")</f>
        <v>#N/A</v>
      </c>
      <c r="I34" s="361" t="e">
        <f ca="1">IF(INDEX(Tmin!$B$3:$W$252,MATCH(I$3&amp;" 19",Tmin!$A$3:$A$252,0),MATCH($D34,Tmin!$B$2:$W$2,0))&gt;0,INDEX(Tmin!$B$3:$W$252,MATCH(I$3&amp;" 19",Tmin!$A$3:$A$252,0),MATCH($D34,Tmin!$B$2:$W$2,0)),"")</f>
        <v>#N/A</v>
      </c>
      <c r="J34" s="354" t="e">
        <f ca="1">IF(INDEX(WDir!$B$3:$W$252,MATCH(V$3&amp;" "&amp;V$4,WDir!$A$3:$A$252,0),MATCH($D10,WDir!$B$2:$W$2,0))&gt;0,INDEX(WDir!$B$3:$W$252,MATCH(V$3&amp;" "&amp;V$4,WDir!$A$3:$A$252,0),MATCH($D10,WDir!$B$2:$W$2,0)),"")</f>
        <v>#VALUE!</v>
      </c>
      <c r="K34" s="355" t="e">
        <f ca="1">IF(INDEX(WDir!$B$3:$W$252,MATCH(W$3&amp;" "&amp;W$4,WDir!$A$3:$A$252,0),MATCH($D10,WDir!$B$2:$W$2,0))&gt;0,INDEX(WDir!$B$3:$W$252,MATCH(W$3&amp;" "&amp;W$4,WDir!$A$3:$A$252,0),MATCH($D10,WDir!$B$2:$W$2,0)),"")</f>
        <v>#N/A</v>
      </c>
      <c r="L34" s="355" t="e">
        <f ca="1">IF(INDEX(WDir!$B$3:$W$252,MATCH(X$3&amp;" "&amp;X$4,WDir!$A$3:$A$252,0),MATCH($D10,WDir!$B$2:$W$2,0))&gt;0,INDEX(WDir!$B$3:$W$252,MATCH(X$3&amp;" "&amp;X$4,WDir!$A$3:$A$252,0),MATCH($D10,WDir!$B$2:$W$2,0)),"")</f>
        <v>#N/A</v>
      </c>
      <c r="M34" s="355" t="e">
        <f ca="1">IF(INDEX(WDir!$B$3:$W$252,MATCH(Y$3&amp;" "&amp;Y$4,WDir!$A$3:$A$252,0),MATCH($D10,WDir!$B$2:$W$2,0))&gt;0,INDEX(WDir!$B$3:$W$252,MATCH(Y$3&amp;" "&amp;Y$4,WDir!$A$3:$A$252,0),MATCH($D10,WDir!$B$2:$W$2,0)),"")</f>
        <v>#N/A</v>
      </c>
      <c r="N34" s="355" t="e">
        <f ca="1">IF(INDEX(WDir!$B$3:$W$252,MATCH(Z$3&amp;" "&amp;Z$4,WDir!$A$3:$A$252,0),MATCH($D10,WDir!$B$2:$W$2,0))&gt;0,INDEX(WDir!$B$3:$W$252,MATCH(Z$3&amp;" "&amp;Z$4,WDir!$A$3:$A$252,0),MATCH($D10,WDir!$B$2:$W$2,0)),"")</f>
        <v>#N/A</v>
      </c>
      <c r="O34" s="355" t="e">
        <f ca="1">IF(INDEX(WDir!$B$3:$W$252,MATCH(AA$3&amp;" "&amp;AA$4,WDir!$A$3:$A$252,0),MATCH($D10,WDir!$B$2:$W$2,0))&gt;0,INDEX(WDir!$B$3:$W$252,MATCH(AA$3&amp;" "&amp;AA$4,WDir!$A$3:$A$252,0),MATCH($D10,WDir!$B$2:$W$2,0)),"")</f>
        <v>#N/A</v>
      </c>
      <c r="P34" s="355" t="e">
        <f ca="1">IF(INDEX(WDir!$B$3:$W$252,MATCH(AB$3&amp;" "&amp;AB$4,WDir!$A$3:$A$252,0),MATCH($D10,WDir!$B$2:$W$2,0))&gt;0,INDEX(WDir!$B$3:$W$252,MATCH(AB$3&amp;" "&amp;AB$4,WDir!$A$3:$A$252,0),MATCH($D10,WDir!$B$2:$W$2,0)),"")</f>
        <v>#N/A</v>
      </c>
      <c r="Q34" s="356" t="e">
        <f ca="1">IF(INDEX(WDir!$B$3:$W$252,MATCH(AC$3&amp;" "&amp;AC$4,WDir!$A$3:$A$252,0),MATCH($D10,WDir!$B$2:$W$2,0))&gt;0,INDEX(WDir!$B$3:$W$252,MATCH(AC$3&amp;" "&amp;AC$4,WDir!$A$3:$A$252,0),MATCH($D10,WDir!$B$2:$W$2,0)),"")</f>
        <v>#N/A</v>
      </c>
      <c r="V34" s="347" t="e">
        <f ca="1"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>#VALUE!</v>
      </c>
      <c r="W34" s="347" t="str">
        <f ca="1"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 t="str">
        <f ca="1"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 t="str">
        <f ca="1"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 t="str">
        <f ca="1"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 t="str">
        <f ca="1"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 t="str">
        <f ca="1"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 t="str">
        <f ca="1"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spans="4:29" hidden="1">
      <c r="D35" s="219" t="s">
        <v>130</v>
      </c>
      <c r="E35" s="344">
        <f t="array" aca="1" ref="E35" ca="1">MIN(IF(ISNUMBER(F35:I35),F35:I35))</f>
        <v>0</v>
      </c>
      <c r="F35" s="361" t="e">
        <f ca="1">IF(INDEX(Tmin!$B$3:$W$252,MATCH(F$3&amp;" 01",Tmin!$A$3:$A$252,0),MATCH($D35,Tmin!$B$2:$W$2,0))&gt;0,INDEX(Tmin!$B$3:$W$252,MATCH(F$3&amp;" 01",Tmin!$A$3:$A$252,0),MATCH($D35,Tmin!$B$2:$W$2,0)),"")</f>
        <v>#N/A</v>
      </c>
      <c r="G35" s="361" t="e">
        <f ca="1">IF(INDEX(Tmin!$B$3:$W$252,MATCH(G$3&amp;" 07",Tmin!$A$3:$A$252,0),MATCH($D35,Tmin!$B$2:$W$2,0))&gt;0,INDEX(Tmin!$B$3:$W$252,MATCH(G$3&amp;" 07",Tmin!$A$3:$A$252,0),MATCH($D35,Tmin!$B$2:$W$2,0)),"")</f>
        <v>#N/A</v>
      </c>
      <c r="H35" s="361" t="e">
        <f ca="1">IF(INDEX(Tmin!$B$3:$W$252,MATCH(H$3&amp;" 13",Tmin!$A$3:$A$252,0),MATCH($D35,Tmin!$B$2:$W$2,0))&gt;0,INDEX(Tmin!$B$3:$W$252,MATCH(H$3&amp;" 13",Tmin!$A$3:$A$252,0),MATCH($D35,Tmin!$B$2:$W$2,0)),"")</f>
        <v>#N/A</v>
      </c>
      <c r="I35" s="361" t="e">
        <f ca="1">IF(INDEX(Tmin!$B$3:$W$252,MATCH(I$3&amp;" 19",Tmin!$A$3:$A$252,0),MATCH($D35,Tmin!$B$2:$W$2,0))&gt;0,INDEX(Tmin!$B$3:$W$252,MATCH(I$3&amp;" 19",Tmin!$A$3:$A$252,0),MATCH($D35,Tmin!$B$2:$W$2,0)),"")</f>
        <v>#N/A</v>
      </c>
      <c r="J35" s="354" t="e">
        <f ca="1">IF(INDEX(WDir!$B$3:$W$252,MATCH(V$3&amp;" "&amp;V$4,WDir!$A$3:$A$252,0),MATCH($D11,WDir!$B$2:$W$2,0))&gt;0,INDEX(WDir!$B$3:$W$252,MATCH(V$3&amp;" "&amp;V$4,WDir!$A$3:$A$252,0),MATCH($D11,WDir!$B$2:$W$2,0)),"")</f>
        <v>#VALUE!</v>
      </c>
      <c r="K35" s="355" t="e">
        <f ca="1">IF(INDEX(WDir!$B$3:$W$252,MATCH(W$3&amp;" "&amp;W$4,WDir!$A$3:$A$252,0),MATCH($D11,WDir!$B$2:$W$2,0))&gt;0,INDEX(WDir!$B$3:$W$252,MATCH(W$3&amp;" "&amp;W$4,WDir!$A$3:$A$252,0),MATCH($D11,WDir!$B$2:$W$2,0)),"")</f>
        <v>#N/A</v>
      </c>
      <c r="L35" s="355" t="e">
        <f ca="1">IF(INDEX(WDir!$B$3:$W$252,MATCH(X$3&amp;" "&amp;X$4,WDir!$A$3:$A$252,0),MATCH($D11,WDir!$B$2:$W$2,0))&gt;0,INDEX(WDir!$B$3:$W$252,MATCH(X$3&amp;" "&amp;X$4,WDir!$A$3:$A$252,0),MATCH($D11,WDir!$B$2:$W$2,0)),"")</f>
        <v>#N/A</v>
      </c>
      <c r="M35" s="355" t="e">
        <f ca="1">IF(INDEX(WDir!$B$3:$W$252,MATCH(Y$3&amp;" "&amp;Y$4,WDir!$A$3:$A$252,0),MATCH($D11,WDir!$B$2:$W$2,0))&gt;0,INDEX(WDir!$B$3:$W$252,MATCH(Y$3&amp;" "&amp;Y$4,WDir!$A$3:$A$252,0),MATCH($D11,WDir!$B$2:$W$2,0)),"")</f>
        <v>#N/A</v>
      </c>
      <c r="N35" s="355" t="e">
        <f ca="1">IF(INDEX(WDir!$B$3:$W$252,MATCH(Z$3&amp;" "&amp;Z$4,WDir!$A$3:$A$252,0),MATCH($D11,WDir!$B$2:$W$2,0))&gt;0,INDEX(WDir!$B$3:$W$252,MATCH(Z$3&amp;" "&amp;Z$4,WDir!$A$3:$A$252,0),MATCH($D11,WDir!$B$2:$W$2,0)),"")</f>
        <v>#N/A</v>
      </c>
      <c r="O35" s="355" t="e">
        <f ca="1">IF(INDEX(WDir!$B$3:$W$252,MATCH(AA$3&amp;" "&amp;AA$4,WDir!$A$3:$A$252,0),MATCH($D11,WDir!$B$2:$W$2,0))&gt;0,INDEX(WDir!$B$3:$W$252,MATCH(AA$3&amp;" "&amp;AA$4,WDir!$A$3:$A$252,0),MATCH($D11,WDir!$B$2:$W$2,0)),"")</f>
        <v>#N/A</v>
      </c>
      <c r="P35" s="355" t="e">
        <f ca="1">IF(INDEX(WDir!$B$3:$W$252,MATCH(AB$3&amp;" "&amp;AB$4,WDir!$A$3:$A$252,0),MATCH($D11,WDir!$B$2:$W$2,0))&gt;0,INDEX(WDir!$B$3:$W$252,MATCH(AB$3&amp;" "&amp;AB$4,WDir!$A$3:$A$252,0),MATCH($D11,WDir!$B$2:$W$2,0)),"")</f>
        <v>#N/A</v>
      </c>
      <c r="Q35" s="356" t="e">
        <f ca="1">IF(INDEX(WDir!$B$3:$W$252,MATCH(AC$3&amp;" "&amp;AC$4,WDir!$A$3:$A$252,0),MATCH($D11,WDir!$B$2:$W$2,0))&gt;0,INDEX(WDir!$B$3:$W$252,MATCH(AC$3&amp;" "&amp;AC$4,WDir!$A$3:$A$252,0),MATCH($D11,WDir!$B$2:$W$2,0)),"")</f>
        <v>#N/A</v>
      </c>
      <c r="V35" s="347" t="e">
        <f ca="1"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>#VALUE!</v>
      </c>
      <c r="W35" s="347" t="str">
        <f ca="1"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 t="str">
        <f ca="1"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 t="str">
        <f ca="1"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 t="str">
        <f ca="1"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 t="str">
        <f ca="1"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 t="str">
        <f ca="1"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 t="str">
        <f ca="1"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spans="4:29" hidden="1">
      <c r="D36" s="219" t="s">
        <v>132</v>
      </c>
      <c r="E36" s="344">
        <f t="array" aca="1" ref="E36" ca="1">MIN(IF(ISNUMBER(F36:I36),F36:I36))</f>
        <v>0</v>
      </c>
      <c r="F36" s="361" t="e">
        <f ca="1">IF(INDEX(Tmin!$B$3:$W$252,MATCH(F$3&amp;" 01",Tmin!$A$3:$A$252,0),MATCH($D36,Tmin!$B$2:$W$2,0))&gt;0,INDEX(Tmin!$B$3:$W$252,MATCH(F$3&amp;" 01",Tmin!$A$3:$A$252,0),MATCH($D36,Tmin!$B$2:$W$2,0)),"")</f>
        <v>#N/A</v>
      </c>
      <c r="G36" s="361" t="e">
        <f ca="1">IF(INDEX(Tmin!$B$3:$W$252,MATCH(G$3&amp;" 07",Tmin!$A$3:$A$252,0),MATCH($D36,Tmin!$B$2:$W$2,0))&gt;0,INDEX(Tmin!$B$3:$W$252,MATCH(G$3&amp;" 07",Tmin!$A$3:$A$252,0),MATCH($D36,Tmin!$B$2:$W$2,0)),"")</f>
        <v>#N/A</v>
      </c>
      <c r="H36" s="361" t="e">
        <f ca="1">IF(INDEX(Tmin!$B$3:$W$252,MATCH(H$3&amp;" 13",Tmin!$A$3:$A$252,0),MATCH($D36,Tmin!$B$2:$W$2,0))&gt;0,INDEX(Tmin!$B$3:$W$252,MATCH(H$3&amp;" 13",Tmin!$A$3:$A$252,0),MATCH($D36,Tmin!$B$2:$W$2,0)),"")</f>
        <v>#N/A</v>
      </c>
      <c r="I36" s="361" t="e">
        <f ca="1">IF(INDEX(Tmin!$B$3:$W$252,MATCH(I$3&amp;" 19",Tmin!$A$3:$A$252,0),MATCH($D36,Tmin!$B$2:$W$2,0))&gt;0,INDEX(Tmin!$B$3:$W$252,MATCH(I$3&amp;" 19",Tmin!$A$3:$A$252,0),MATCH($D36,Tmin!$B$2:$W$2,0)),"")</f>
        <v>#N/A</v>
      </c>
      <c r="J36" s="354" t="e">
        <f ca="1">IF(INDEX(WDir!$B$3:$W$252,MATCH(V$3&amp;" "&amp;V$4,WDir!$A$3:$A$252,0),MATCH($D12,WDir!$B$2:$W$2,0))&gt;0,INDEX(WDir!$B$3:$W$252,MATCH(V$3&amp;" "&amp;V$4,WDir!$A$3:$A$252,0),MATCH($D12,WDir!$B$2:$W$2,0)),"")</f>
        <v>#VALUE!</v>
      </c>
      <c r="K36" s="355" t="e">
        <f ca="1">IF(INDEX(WDir!$B$3:$W$252,MATCH(W$3&amp;" "&amp;W$4,WDir!$A$3:$A$252,0),MATCH($D12,WDir!$B$2:$W$2,0))&gt;0,INDEX(WDir!$B$3:$W$252,MATCH(W$3&amp;" "&amp;W$4,WDir!$A$3:$A$252,0),MATCH($D12,WDir!$B$2:$W$2,0)),"")</f>
        <v>#N/A</v>
      </c>
      <c r="L36" s="355" t="e">
        <f ca="1">IF(INDEX(WDir!$B$3:$W$252,MATCH(X$3&amp;" "&amp;X$4,WDir!$A$3:$A$252,0),MATCH($D12,WDir!$B$2:$W$2,0))&gt;0,INDEX(WDir!$B$3:$W$252,MATCH(X$3&amp;" "&amp;X$4,WDir!$A$3:$A$252,0),MATCH($D12,WDir!$B$2:$W$2,0)),"")</f>
        <v>#N/A</v>
      </c>
      <c r="M36" s="355" t="e">
        <f ca="1">IF(INDEX(WDir!$B$3:$W$252,MATCH(Y$3&amp;" "&amp;Y$4,WDir!$A$3:$A$252,0),MATCH($D12,WDir!$B$2:$W$2,0))&gt;0,INDEX(WDir!$B$3:$W$252,MATCH(Y$3&amp;" "&amp;Y$4,WDir!$A$3:$A$252,0),MATCH($D12,WDir!$B$2:$W$2,0)),"")</f>
        <v>#N/A</v>
      </c>
      <c r="N36" s="355" t="e">
        <f ca="1">IF(INDEX(WDir!$B$3:$W$252,MATCH(Z$3&amp;" "&amp;Z$4,WDir!$A$3:$A$252,0),MATCH($D12,WDir!$B$2:$W$2,0))&gt;0,INDEX(WDir!$B$3:$W$252,MATCH(Z$3&amp;" "&amp;Z$4,WDir!$A$3:$A$252,0),MATCH($D12,WDir!$B$2:$W$2,0)),"")</f>
        <v>#N/A</v>
      </c>
      <c r="O36" s="355" t="e">
        <f ca="1">IF(INDEX(WDir!$B$3:$W$252,MATCH(AA$3&amp;" "&amp;AA$4,WDir!$A$3:$A$252,0),MATCH($D12,WDir!$B$2:$W$2,0))&gt;0,INDEX(WDir!$B$3:$W$252,MATCH(AA$3&amp;" "&amp;AA$4,WDir!$A$3:$A$252,0),MATCH($D12,WDir!$B$2:$W$2,0)),"")</f>
        <v>#N/A</v>
      </c>
      <c r="P36" s="355" t="e">
        <f ca="1">IF(INDEX(WDir!$B$3:$W$252,MATCH(AB$3&amp;" "&amp;AB$4,WDir!$A$3:$A$252,0),MATCH($D12,WDir!$B$2:$W$2,0))&gt;0,INDEX(WDir!$B$3:$W$252,MATCH(AB$3&amp;" "&amp;AB$4,WDir!$A$3:$A$252,0),MATCH($D12,WDir!$B$2:$W$2,0)),"")</f>
        <v>#N/A</v>
      </c>
      <c r="Q36" s="356" t="e">
        <f ca="1">IF(INDEX(WDir!$B$3:$W$252,MATCH(AC$3&amp;" "&amp;AC$4,WDir!$A$3:$A$252,0),MATCH($D12,WDir!$B$2:$W$2,0))&gt;0,INDEX(WDir!$B$3:$W$252,MATCH(AC$3&amp;" "&amp;AC$4,WDir!$A$3:$A$252,0),MATCH($D12,WDir!$B$2:$W$2,0)),"")</f>
        <v>#N/A</v>
      </c>
      <c r="V36" s="347" t="e">
        <f ca="1"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>#VALUE!</v>
      </c>
      <c r="W36" s="347" t="str">
        <f ca="1"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 t="str">
        <f ca="1"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 t="str">
        <f ca="1"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 t="str">
        <f ca="1"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 t="str">
        <f ca="1"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 t="str">
        <f ca="1"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 t="str">
        <f ca="1"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spans="4:29" hidden="1">
      <c r="D37" s="348" t="s">
        <v>135</v>
      </c>
      <c r="E37" s="344">
        <f t="array" aca="1" ref="E37" ca="1">MIN(IF(ISNUMBER(F37:I37),F37:I37))</f>
        <v>0</v>
      </c>
      <c r="F37" s="361" t="e">
        <f ca="1">IF(INDEX(Tmin!$B$3:$W$252,MATCH(F$3&amp;" 01",Tmin!$A$3:$A$252,0),MATCH($D37,Tmin!$B$2:$W$2,0))&gt;0,INDEX(Tmin!$B$3:$W$252,MATCH(F$3&amp;" 01",Tmin!$A$3:$A$252,0),MATCH($D37,Tmin!$B$2:$W$2,0)),"")</f>
        <v>#N/A</v>
      </c>
      <c r="G37" s="361" t="e">
        <f ca="1">IF(INDEX(Tmin!$B$3:$W$252,MATCH(G$3&amp;" 07",Tmin!$A$3:$A$252,0),MATCH($D37,Tmin!$B$2:$W$2,0))&gt;0,INDEX(Tmin!$B$3:$W$252,MATCH(G$3&amp;" 07",Tmin!$A$3:$A$252,0),MATCH($D37,Tmin!$B$2:$W$2,0)),"")</f>
        <v>#N/A</v>
      </c>
      <c r="H37" s="361" t="e">
        <f ca="1">IF(INDEX(Tmin!$B$3:$W$252,MATCH(H$3&amp;" 13",Tmin!$A$3:$A$252,0),MATCH($D37,Tmin!$B$2:$W$2,0))&gt;0,INDEX(Tmin!$B$3:$W$252,MATCH(H$3&amp;" 13",Tmin!$A$3:$A$252,0),MATCH($D37,Tmin!$B$2:$W$2,0)),"")</f>
        <v>#N/A</v>
      </c>
      <c r="I37" s="361" t="e">
        <f ca="1">IF(INDEX(Tmin!$B$3:$W$252,MATCH(I$3&amp;" 19",Tmin!$A$3:$A$252,0),MATCH($D37,Tmin!$B$2:$W$2,0))&gt;0,INDEX(Tmin!$B$3:$W$252,MATCH(I$3&amp;" 19",Tmin!$A$3:$A$252,0),MATCH($D37,Tmin!$B$2:$W$2,0)),"")</f>
        <v>#N/A</v>
      </c>
      <c r="J37" s="354" t="e">
        <f ca="1">IF(INDEX(WDir!$B$3:$W$252,MATCH(V$3&amp;" "&amp;V$4,WDir!$A$3:$A$252,0),MATCH($D13,WDir!$B$2:$W$2,0))&gt;0,INDEX(WDir!$B$3:$W$252,MATCH(V$3&amp;" "&amp;V$4,WDir!$A$3:$A$252,0),MATCH($D13,WDir!$B$2:$W$2,0)),"")</f>
        <v>#VALUE!</v>
      </c>
      <c r="K37" s="355" t="e">
        <f ca="1">IF(INDEX(WDir!$B$3:$W$252,MATCH(W$3&amp;" "&amp;W$4,WDir!$A$3:$A$252,0),MATCH($D13,WDir!$B$2:$W$2,0))&gt;0,INDEX(WDir!$B$3:$W$252,MATCH(W$3&amp;" "&amp;W$4,WDir!$A$3:$A$252,0),MATCH($D13,WDir!$B$2:$W$2,0)),"")</f>
        <v>#N/A</v>
      </c>
      <c r="L37" s="355" t="e">
        <f ca="1">IF(INDEX(WDir!$B$3:$W$252,MATCH(X$3&amp;" "&amp;X$4,WDir!$A$3:$A$252,0),MATCH($D13,WDir!$B$2:$W$2,0))&gt;0,INDEX(WDir!$B$3:$W$252,MATCH(X$3&amp;" "&amp;X$4,WDir!$A$3:$A$252,0),MATCH($D13,WDir!$B$2:$W$2,0)),"")</f>
        <v>#N/A</v>
      </c>
      <c r="M37" s="355" t="e">
        <f ca="1">IF(INDEX(WDir!$B$3:$W$252,MATCH(Y$3&amp;" "&amp;Y$4,WDir!$A$3:$A$252,0),MATCH($D13,WDir!$B$2:$W$2,0))&gt;0,INDEX(WDir!$B$3:$W$252,MATCH(Y$3&amp;" "&amp;Y$4,WDir!$A$3:$A$252,0),MATCH($D13,WDir!$B$2:$W$2,0)),"")</f>
        <v>#N/A</v>
      </c>
      <c r="N37" s="355" t="e">
        <f ca="1">IF(INDEX(WDir!$B$3:$W$252,MATCH(Z$3&amp;" "&amp;Z$4,WDir!$A$3:$A$252,0),MATCH($D13,WDir!$B$2:$W$2,0))&gt;0,INDEX(WDir!$B$3:$W$252,MATCH(Z$3&amp;" "&amp;Z$4,WDir!$A$3:$A$252,0),MATCH($D13,WDir!$B$2:$W$2,0)),"")</f>
        <v>#N/A</v>
      </c>
      <c r="O37" s="355" t="e">
        <f ca="1">IF(INDEX(WDir!$B$3:$W$252,MATCH(AA$3&amp;" "&amp;AA$4,WDir!$A$3:$A$252,0),MATCH($D13,WDir!$B$2:$W$2,0))&gt;0,INDEX(WDir!$B$3:$W$252,MATCH(AA$3&amp;" "&amp;AA$4,WDir!$A$3:$A$252,0),MATCH($D13,WDir!$B$2:$W$2,0)),"")</f>
        <v>#N/A</v>
      </c>
      <c r="P37" s="355" t="e">
        <f ca="1">IF(INDEX(WDir!$B$3:$W$252,MATCH(AB$3&amp;" "&amp;AB$4,WDir!$A$3:$A$252,0),MATCH($D13,WDir!$B$2:$W$2,0))&gt;0,INDEX(WDir!$B$3:$W$252,MATCH(AB$3&amp;" "&amp;AB$4,WDir!$A$3:$A$252,0),MATCH($D13,WDir!$B$2:$W$2,0)),"")</f>
        <v>#N/A</v>
      </c>
      <c r="Q37" s="356" t="e">
        <f ca="1">IF(INDEX(WDir!$B$3:$W$252,MATCH(AC$3&amp;" "&amp;AC$4,WDir!$A$3:$A$252,0),MATCH($D13,WDir!$B$2:$W$2,0))&gt;0,INDEX(WDir!$B$3:$W$252,MATCH(AC$3&amp;" "&amp;AC$4,WDir!$A$3:$A$252,0),MATCH($D13,WDir!$B$2:$W$2,0)),"")</f>
        <v>#N/A</v>
      </c>
      <c r="V37" s="347" t="e">
        <f ca="1"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>#VALUE!</v>
      </c>
      <c r="W37" s="347" t="str">
        <f ca="1"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 t="str">
        <f ca="1"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 t="str">
        <f ca="1"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 t="str">
        <f ca="1"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 t="str">
        <f ca="1"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 t="str">
        <f ca="1"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 t="str">
        <f ca="1"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spans="4:29" hidden="1">
      <c r="D38" s="219" t="s">
        <v>137</v>
      </c>
      <c r="E38" s="344">
        <f t="array" aca="1" ref="E38" ca="1">MIN(IF(ISNUMBER(F38:I38),F38:I38))</f>
        <v>0</v>
      </c>
      <c r="F38" s="361" t="e">
        <f ca="1">IF(INDEX(Tmin!$B$3:$W$252,MATCH(F$3&amp;" 01",Tmin!$A$3:$A$252,0),MATCH($D38,Tmin!$B$2:$W$2,0))&gt;0,INDEX(Tmin!$B$3:$W$252,MATCH(F$3&amp;" 01",Tmin!$A$3:$A$252,0),MATCH($D38,Tmin!$B$2:$W$2,0)),"")</f>
        <v>#N/A</v>
      </c>
      <c r="G38" s="361" t="e">
        <f ca="1">IF(INDEX(Tmin!$B$3:$W$252,MATCH(G$3&amp;" 07",Tmin!$A$3:$A$252,0),MATCH($D38,Tmin!$B$2:$W$2,0))&gt;0,INDEX(Tmin!$B$3:$W$252,MATCH(G$3&amp;" 07",Tmin!$A$3:$A$252,0),MATCH($D38,Tmin!$B$2:$W$2,0)),"")</f>
        <v>#N/A</v>
      </c>
      <c r="H38" s="361" t="e">
        <f ca="1">IF(INDEX(Tmin!$B$3:$W$252,MATCH(H$3&amp;" 13",Tmin!$A$3:$A$252,0),MATCH($D38,Tmin!$B$2:$W$2,0))&gt;0,INDEX(Tmin!$B$3:$W$252,MATCH(H$3&amp;" 13",Tmin!$A$3:$A$252,0),MATCH($D38,Tmin!$B$2:$W$2,0)),"")</f>
        <v>#N/A</v>
      </c>
      <c r="I38" s="361" t="e">
        <f ca="1">IF(INDEX(Tmin!$B$3:$W$252,MATCH(I$3&amp;" 19",Tmin!$A$3:$A$252,0),MATCH($D38,Tmin!$B$2:$W$2,0))&gt;0,INDEX(Tmin!$B$3:$W$252,MATCH(I$3&amp;" 19",Tmin!$A$3:$A$252,0),MATCH($D38,Tmin!$B$2:$W$2,0)),"")</f>
        <v>#N/A</v>
      </c>
      <c r="J38" s="354" t="e">
        <f ca="1">IF(INDEX(WDir!$B$3:$W$252,MATCH(V$3&amp;" "&amp;V$4,WDir!$A$3:$A$252,0),MATCH($D14,WDir!$B$2:$W$2,0))&gt;0,INDEX(WDir!$B$3:$W$252,MATCH(V$3&amp;" "&amp;V$4,WDir!$A$3:$A$252,0),MATCH($D14,WDir!$B$2:$W$2,0)),"")</f>
        <v>#VALUE!</v>
      </c>
      <c r="K38" s="355" t="e">
        <f ca="1">IF(INDEX(WDir!$B$3:$W$252,MATCH(W$3&amp;" "&amp;W$4,WDir!$A$3:$A$252,0),MATCH($D14,WDir!$B$2:$W$2,0))&gt;0,INDEX(WDir!$B$3:$W$252,MATCH(W$3&amp;" "&amp;W$4,WDir!$A$3:$A$252,0),MATCH($D14,WDir!$B$2:$W$2,0)),"")</f>
        <v>#N/A</v>
      </c>
      <c r="L38" s="355" t="e">
        <f ca="1">IF(INDEX(WDir!$B$3:$W$252,MATCH(X$3&amp;" "&amp;X$4,WDir!$A$3:$A$252,0),MATCH($D14,WDir!$B$2:$W$2,0))&gt;0,INDEX(WDir!$B$3:$W$252,MATCH(X$3&amp;" "&amp;X$4,WDir!$A$3:$A$252,0),MATCH($D14,WDir!$B$2:$W$2,0)),"")</f>
        <v>#N/A</v>
      </c>
      <c r="M38" s="355" t="e">
        <f ca="1">IF(INDEX(WDir!$B$3:$W$252,MATCH(Y$3&amp;" "&amp;Y$4,WDir!$A$3:$A$252,0),MATCH($D14,WDir!$B$2:$W$2,0))&gt;0,INDEX(WDir!$B$3:$W$252,MATCH(Y$3&amp;" "&amp;Y$4,WDir!$A$3:$A$252,0),MATCH($D14,WDir!$B$2:$W$2,0)),"")</f>
        <v>#N/A</v>
      </c>
      <c r="N38" s="355" t="e">
        <f ca="1">IF(INDEX(WDir!$B$3:$W$252,MATCH(Z$3&amp;" "&amp;Z$4,WDir!$A$3:$A$252,0),MATCH($D14,WDir!$B$2:$W$2,0))&gt;0,INDEX(WDir!$B$3:$W$252,MATCH(Z$3&amp;" "&amp;Z$4,WDir!$A$3:$A$252,0),MATCH($D14,WDir!$B$2:$W$2,0)),"")</f>
        <v>#N/A</v>
      </c>
      <c r="O38" s="355" t="e">
        <f ca="1">IF(INDEX(WDir!$B$3:$W$252,MATCH(AA$3&amp;" "&amp;AA$4,WDir!$A$3:$A$252,0),MATCH($D14,WDir!$B$2:$W$2,0))&gt;0,INDEX(WDir!$B$3:$W$252,MATCH(AA$3&amp;" "&amp;AA$4,WDir!$A$3:$A$252,0),MATCH($D14,WDir!$B$2:$W$2,0)),"")</f>
        <v>#N/A</v>
      </c>
      <c r="P38" s="355" t="e">
        <f ca="1">IF(INDEX(WDir!$B$3:$W$252,MATCH(AB$3&amp;" "&amp;AB$4,WDir!$A$3:$A$252,0),MATCH($D14,WDir!$B$2:$W$2,0))&gt;0,INDEX(WDir!$B$3:$W$252,MATCH(AB$3&amp;" "&amp;AB$4,WDir!$A$3:$A$252,0),MATCH($D14,WDir!$B$2:$W$2,0)),"")</f>
        <v>#N/A</v>
      </c>
      <c r="Q38" s="356" t="e">
        <f ca="1">IF(INDEX(WDir!$B$3:$W$252,MATCH(AC$3&amp;" "&amp;AC$4,WDir!$A$3:$A$252,0),MATCH($D14,WDir!$B$2:$W$2,0))&gt;0,INDEX(WDir!$B$3:$W$252,MATCH(AC$3&amp;" "&amp;AC$4,WDir!$A$3:$A$252,0),MATCH($D14,WDir!$B$2:$W$2,0)),"")</f>
        <v>#N/A</v>
      </c>
      <c r="V38" s="347" t="e">
        <f ca="1"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>#VALUE!</v>
      </c>
      <c r="W38" s="347" t="str">
        <f ca="1"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 t="str">
        <f ca="1"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 t="str">
        <f ca="1"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 t="str">
        <f ca="1"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 t="str">
        <f ca="1"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 t="str">
        <f ca="1"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 t="str">
        <f ca="1"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spans="4:29" hidden="1">
      <c r="D39" s="219" t="s">
        <v>139</v>
      </c>
      <c r="E39" s="344">
        <f t="array" aca="1" ref="E39" ca="1">MIN(IF(ISNUMBER(F39:I39),F39:I39))</f>
        <v>0</v>
      </c>
      <c r="F39" s="361" t="e">
        <f ca="1">IF(INDEX(Tmin!$B$3:$W$252,MATCH(F$3&amp;" 01",Tmin!$A$3:$A$252,0),MATCH($D39,Tmin!$B$2:$W$2,0))&gt;0,INDEX(Tmin!$B$3:$W$252,MATCH(F$3&amp;" 01",Tmin!$A$3:$A$252,0),MATCH($D39,Tmin!$B$2:$W$2,0)),"")</f>
        <v>#N/A</v>
      </c>
      <c r="G39" s="361" t="e">
        <f ca="1">IF(INDEX(Tmin!$B$3:$W$252,MATCH(G$3&amp;" 07",Tmin!$A$3:$A$252,0),MATCH($D39,Tmin!$B$2:$W$2,0))&gt;0,INDEX(Tmin!$B$3:$W$252,MATCH(G$3&amp;" 07",Tmin!$A$3:$A$252,0),MATCH($D39,Tmin!$B$2:$W$2,0)),"")</f>
        <v>#N/A</v>
      </c>
      <c r="H39" s="361" t="e">
        <f ca="1">IF(INDEX(Tmin!$B$3:$W$252,MATCH(H$3&amp;" 13",Tmin!$A$3:$A$252,0),MATCH($D39,Tmin!$B$2:$W$2,0))&gt;0,INDEX(Tmin!$B$3:$W$252,MATCH(H$3&amp;" 13",Tmin!$A$3:$A$252,0),MATCH($D39,Tmin!$B$2:$W$2,0)),"")</f>
        <v>#N/A</v>
      </c>
      <c r="I39" s="361" t="e">
        <f ca="1">IF(INDEX(Tmin!$B$3:$W$252,MATCH(I$3&amp;" 19",Tmin!$A$3:$A$252,0),MATCH($D39,Tmin!$B$2:$W$2,0))&gt;0,INDEX(Tmin!$B$3:$W$252,MATCH(I$3&amp;" 19",Tmin!$A$3:$A$252,0),MATCH($D39,Tmin!$B$2:$W$2,0)),"")</f>
        <v>#N/A</v>
      </c>
      <c r="J39" s="354" t="e">
        <f ca="1">IF(INDEX(WDir!$B$3:$W$252,MATCH(V$3&amp;" "&amp;V$4,WDir!$A$3:$A$252,0),MATCH($D15,WDir!$B$2:$W$2,0))&gt;0,INDEX(WDir!$B$3:$W$252,MATCH(V$3&amp;" "&amp;V$4,WDir!$A$3:$A$252,0),MATCH($D15,WDir!$B$2:$W$2,0)),"")</f>
        <v>#VALUE!</v>
      </c>
      <c r="K39" s="355" t="e">
        <f ca="1">IF(INDEX(WDir!$B$3:$W$252,MATCH(W$3&amp;" "&amp;W$4,WDir!$A$3:$A$252,0),MATCH($D15,WDir!$B$2:$W$2,0))&gt;0,INDEX(WDir!$B$3:$W$252,MATCH(W$3&amp;" "&amp;W$4,WDir!$A$3:$A$252,0),MATCH($D15,WDir!$B$2:$W$2,0)),"")</f>
        <v>#N/A</v>
      </c>
      <c r="L39" s="355" t="e">
        <f ca="1">IF(INDEX(WDir!$B$3:$W$252,MATCH(X$3&amp;" "&amp;X$4,WDir!$A$3:$A$252,0),MATCH($D15,WDir!$B$2:$W$2,0))&gt;0,INDEX(WDir!$B$3:$W$252,MATCH(X$3&amp;" "&amp;X$4,WDir!$A$3:$A$252,0),MATCH($D15,WDir!$B$2:$W$2,0)),"")</f>
        <v>#N/A</v>
      </c>
      <c r="M39" s="355" t="e">
        <f ca="1">IF(INDEX(WDir!$B$3:$W$252,MATCH(Y$3&amp;" "&amp;Y$4,WDir!$A$3:$A$252,0),MATCH($D15,WDir!$B$2:$W$2,0))&gt;0,INDEX(WDir!$B$3:$W$252,MATCH(Y$3&amp;" "&amp;Y$4,WDir!$A$3:$A$252,0),MATCH($D15,WDir!$B$2:$W$2,0)),"")</f>
        <v>#N/A</v>
      </c>
      <c r="N39" s="355" t="e">
        <f ca="1">IF(INDEX(WDir!$B$3:$W$252,MATCH(Z$3&amp;" "&amp;Z$4,WDir!$A$3:$A$252,0),MATCH($D15,WDir!$B$2:$W$2,0))&gt;0,INDEX(WDir!$B$3:$W$252,MATCH(Z$3&amp;" "&amp;Z$4,WDir!$A$3:$A$252,0),MATCH($D15,WDir!$B$2:$W$2,0)),"")</f>
        <v>#N/A</v>
      </c>
      <c r="O39" s="355" t="e">
        <f ca="1">IF(INDEX(WDir!$B$3:$W$252,MATCH(AA$3&amp;" "&amp;AA$4,WDir!$A$3:$A$252,0),MATCH($D15,WDir!$B$2:$W$2,0))&gt;0,INDEX(WDir!$B$3:$W$252,MATCH(AA$3&amp;" "&amp;AA$4,WDir!$A$3:$A$252,0),MATCH($D15,WDir!$B$2:$W$2,0)),"")</f>
        <v>#N/A</v>
      </c>
      <c r="P39" s="355" t="e">
        <f ca="1">IF(INDEX(WDir!$B$3:$W$252,MATCH(AB$3&amp;" "&amp;AB$4,WDir!$A$3:$A$252,0),MATCH($D15,WDir!$B$2:$W$2,0))&gt;0,INDEX(WDir!$B$3:$W$252,MATCH(AB$3&amp;" "&amp;AB$4,WDir!$A$3:$A$252,0),MATCH($D15,WDir!$B$2:$W$2,0)),"")</f>
        <v>#N/A</v>
      </c>
      <c r="Q39" s="356" t="e">
        <f ca="1">IF(INDEX(WDir!$B$3:$W$252,MATCH(AC$3&amp;" "&amp;AC$4,WDir!$A$3:$A$252,0),MATCH($D15,WDir!$B$2:$W$2,0))&gt;0,INDEX(WDir!$B$3:$W$252,MATCH(AC$3&amp;" "&amp;AC$4,WDir!$A$3:$A$252,0),MATCH($D15,WDir!$B$2:$W$2,0)),"")</f>
        <v>#N/A</v>
      </c>
      <c r="V39" s="347" t="e">
        <f ca="1"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>#VALUE!</v>
      </c>
      <c r="W39" s="347" t="str">
        <f ca="1"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 t="str">
        <f ca="1"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 t="str">
        <f ca="1"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 t="str">
        <f ca="1"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 t="str">
        <f ca="1"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 t="str">
        <f ca="1"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 t="str">
        <f ca="1"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spans="4:29" hidden="1">
      <c r="D40" s="219" t="s">
        <v>141</v>
      </c>
      <c r="E40" s="344">
        <f t="array" aca="1" ref="E40" ca="1">MIN(IF(ISNUMBER(F40:I40),F40:I40))</f>
        <v>0</v>
      </c>
      <c r="F40" s="361" t="e">
        <f ca="1">IF(INDEX(Tmin!$B$3:$W$252,MATCH(F$3&amp;" 01",Tmin!$A$3:$A$252,0),MATCH($D40,Tmin!$B$2:$W$2,0))&gt;0,INDEX(Tmin!$B$3:$W$252,MATCH(F$3&amp;" 01",Tmin!$A$3:$A$252,0),MATCH($D40,Tmin!$B$2:$W$2,0)),"")</f>
        <v>#N/A</v>
      </c>
      <c r="G40" s="361" t="e">
        <f ca="1">IF(INDEX(Tmin!$B$3:$W$252,MATCH(G$3&amp;" 07",Tmin!$A$3:$A$252,0),MATCH($D40,Tmin!$B$2:$W$2,0))&gt;0,INDEX(Tmin!$B$3:$W$252,MATCH(G$3&amp;" 07",Tmin!$A$3:$A$252,0),MATCH($D40,Tmin!$B$2:$W$2,0)),"")</f>
        <v>#N/A</v>
      </c>
      <c r="H40" s="361" t="e">
        <f ca="1">IF(INDEX(Tmin!$B$3:$W$252,MATCH(H$3&amp;" 13",Tmin!$A$3:$A$252,0),MATCH($D40,Tmin!$B$2:$W$2,0))&gt;0,INDEX(Tmin!$B$3:$W$252,MATCH(H$3&amp;" 13",Tmin!$A$3:$A$252,0),MATCH($D40,Tmin!$B$2:$W$2,0)),"")</f>
        <v>#N/A</v>
      </c>
      <c r="I40" s="361" t="e">
        <f ca="1">IF(INDEX(Tmin!$B$3:$W$252,MATCH(I$3&amp;" 19",Tmin!$A$3:$A$252,0),MATCH($D40,Tmin!$B$2:$W$2,0))&gt;0,INDEX(Tmin!$B$3:$W$252,MATCH(I$3&amp;" 19",Tmin!$A$3:$A$252,0),MATCH($D40,Tmin!$B$2:$W$2,0)),"")</f>
        <v>#N/A</v>
      </c>
      <c r="J40" s="354" t="e">
        <f ca="1">IF(INDEX(WDir!$B$3:$W$252,MATCH(V$3&amp;" "&amp;V$4,WDir!$A$3:$A$252,0),MATCH($D16,WDir!$B$2:$W$2,0))&gt;0,INDEX(WDir!$B$3:$W$252,MATCH(V$3&amp;" "&amp;V$4,WDir!$A$3:$A$252,0),MATCH($D16,WDir!$B$2:$W$2,0)),"")</f>
        <v>#VALUE!</v>
      </c>
      <c r="K40" s="355" t="e">
        <f ca="1">IF(INDEX(WDir!$B$3:$W$252,MATCH(W$3&amp;" "&amp;W$4,WDir!$A$3:$A$252,0),MATCH($D16,WDir!$B$2:$W$2,0))&gt;0,INDEX(WDir!$B$3:$W$252,MATCH(W$3&amp;" "&amp;W$4,WDir!$A$3:$A$252,0),MATCH($D16,WDir!$B$2:$W$2,0)),"")</f>
        <v>#N/A</v>
      </c>
      <c r="L40" s="355" t="e">
        <f ca="1">IF(INDEX(WDir!$B$3:$W$252,MATCH(X$3&amp;" "&amp;X$4,WDir!$A$3:$A$252,0),MATCH($D16,WDir!$B$2:$W$2,0))&gt;0,INDEX(WDir!$B$3:$W$252,MATCH(X$3&amp;" "&amp;X$4,WDir!$A$3:$A$252,0),MATCH($D16,WDir!$B$2:$W$2,0)),"")</f>
        <v>#N/A</v>
      </c>
      <c r="M40" s="355" t="e">
        <f ca="1">IF(INDEX(WDir!$B$3:$W$252,MATCH(Y$3&amp;" "&amp;Y$4,WDir!$A$3:$A$252,0),MATCH($D16,WDir!$B$2:$W$2,0))&gt;0,INDEX(WDir!$B$3:$W$252,MATCH(Y$3&amp;" "&amp;Y$4,WDir!$A$3:$A$252,0),MATCH($D16,WDir!$B$2:$W$2,0)),"")</f>
        <v>#N/A</v>
      </c>
      <c r="N40" s="355" t="e">
        <f ca="1">IF(INDEX(WDir!$B$3:$W$252,MATCH(Z$3&amp;" "&amp;Z$4,WDir!$A$3:$A$252,0),MATCH($D16,WDir!$B$2:$W$2,0))&gt;0,INDEX(WDir!$B$3:$W$252,MATCH(Z$3&amp;" "&amp;Z$4,WDir!$A$3:$A$252,0),MATCH($D16,WDir!$B$2:$W$2,0)),"")</f>
        <v>#N/A</v>
      </c>
      <c r="O40" s="355" t="e">
        <f ca="1">IF(INDEX(WDir!$B$3:$W$252,MATCH(AA$3&amp;" "&amp;AA$4,WDir!$A$3:$A$252,0),MATCH($D16,WDir!$B$2:$W$2,0))&gt;0,INDEX(WDir!$B$3:$W$252,MATCH(AA$3&amp;" "&amp;AA$4,WDir!$A$3:$A$252,0),MATCH($D16,WDir!$B$2:$W$2,0)),"")</f>
        <v>#N/A</v>
      </c>
      <c r="P40" s="355" t="e">
        <f ca="1">IF(INDEX(WDir!$B$3:$W$252,MATCH(AB$3&amp;" "&amp;AB$4,WDir!$A$3:$A$252,0),MATCH($D16,WDir!$B$2:$W$2,0))&gt;0,INDEX(WDir!$B$3:$W$252,MATCH(AB$3&amp;" "&amp;AB$4,WDir!$A$3:$A$252,0),MATCH($D16,WDir!$B$2:$W$2,0)),"")</f>
        <v>#N/A</v>
      </c>
      <c r="Q40" s="356" t="e">
        <f ca="1">IF(INDEX(WDir!$B$3:$W$252,MATCH(AC$3&amp;" "&amp;AC$4,WDir!$A$3:$A$252,0),MATCH($D16,WDir!$B$2:$W$2,0))&gt;0,INDEX(WDir!$B$3:$W$252,MATCH(AC$3&amp;" "&amp;AC$4,WDir!$A$3:$A$252,0),MATCH($D16,WDir!$B$2:$W$2,0)),"")</f>
        <v>#N/A</v>
      </c>
      <c r="V40" s="347" t="e">
        <f ca="1"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>#VALUE!</v>
      </c>
      <c r="W40" s="347" t="str">
        <f ca="1"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 t="str">
        <f ca="1"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 t="str">
        <f ca="1"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 t="str">
        <f ca="1"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 t="str">
        <f ca="1"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 t="str">
        <f ca="1"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 t="str">
        <f ca="1"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spans="4:29" hidden="1">
      <c r="D41" s="219" t="s">
        <v>143</v>
      </c>
      <c r="E41" s="344">
        <f t="array" aca="1" ref="E41" ca="1">MIN(IF(ISNUMBER(F41:I41),F41:I41))</f>
        <v>0</v>
      </c>
      <c r="F41" s="361" t="e">
        <f ca="1">IF(INDEX(Tmin!$B$3:$W$252,MATCH(F$3&amp;" 01",Tmin!$A$3:$A$252,0),MATCH($D41,Tmin!$B$2:$W$2,0))&gt;0,INDEX(Tmin!$B$3:$W$252,MATCH(F$3&amp;" 01",Tmin!$A$3:$A$252,0),MATCH($D41,Tmin!$B$2:$W$2,0)),"")</f>
        <v>#N/A</v>
      </c>
      <c r="G41" s="361" t="e">
        <f ca="1">IF(INDEX(Tmin!$B$3:$W$252,MATCH(G$3&amp;" 07",Tmin!$A$3:$A$252,0),MATCH($D41,Tmin!$B$2:$W$2,0))&gt;0,INDEX(Tmin!$B$3:$W$252,MATCH(G$3&amp;" 07",Tmin!$A$3:$A$252,0),MATCH($D41,Tmin!$B$2:$W$2,0)),"")</f>
        <v>#N/A</v>
      </c>
      <c r="H41" s="361" t="e">
        <f ca="1">IF(INDEX(Tmin!$B$3:$W$252,MATCH(H$3&amp;" 13",Tmin!$A$3:$A$252,0),MATCH($D41,Tmin!$B$2:$W$2,0))&gt;0,INDEX(Tmin!$B$3:$W$252,MATCH(H$3&amp;" 13",Tmin!$A$3:$A$252,0),MATCH($D41,Tmin!$B$2:$W$2,0)),"")</f>
        <v>#N/A</v>
      </c>
      <c r="I41" s="361" t="e">
        <f ca="1">IF(INDEX(Tmin!$B$3:$W$252,MATCH(I$3&amp;" 19",Tmin!$A$3:$A$252,0),MATCH($D41,Tmin!$B$2:$W$2,0))&gt;0,INDEX(Tmin!$B$3:$W$252,MATCH(I$3&amp;" 19",Tmin!$A$3:$A$252,0),MATCH($D41,Tmin!$B$2:$W$2,0)),"")</f>
        <v>#N/A</v>
      </c>
      <c r="J41" s="354" t="e">
        <f ca="1">IF(INDEX(WDir!$B$3:$W$252,MATCH(V$3&amp;" "&amp;V$4,WDir!$A$3:$A$252,0),MATCH($D17,WDir!$B$2:$W$2,0))&gt;0,INDEX(WDir!$B$3:$W$252,MATCH(V$3&amp;" "&amp;V$4,WDir!$A$3:$A$252,0),MATCH($D17,WDir!$B$2:$W$2,0)),"")</f>
        <v>#VALUE!</v>
      </c>
      <c r="K41" s="355" t="e">
        <f ca="1">IF(INDEX(WDir!$B$3:$W$252,MATCH(W$3&amp;" "&amp;W$4,WDir!$A$3:$A$252,0),MATCH($D17,WDir!$B$2:$W$2,0))&gt;0,INDEX(WDir!$B$3:$W$252,MATCH(W$3&amp;" "&amp;W$4,WDir!$A$3:$A$252,0),MATCH($D17,WDir!$B$2:$W$2,0)),"")</f>
        <v>#N/A</v>
      </c>
      <c r="L41" s="355" t="e">
        <f ca="1">IF(INDEX(WDir!$B$3:$W$252,MATCH(X$3&amp;" "&amp;X$4,WDir!$A$3:$A$252,0),MATCH($D17,WDir!$B$2:$W$2,0))&gt;0,INDEX(WDir!$B$3:$W$252,MATCH(X$3&amp;" "&amp;X$4,WDir!$A$3:$A$252,0),MATCH($D17,WDir!$B$2:$W$2,0)),"")</f>
        <v>#N/A</v>
      </c>
      <c r="M41" s="355" t="e">
        <f ca="1">IF(INDEX(WDir!$B$3:$W$252,MATCH(Y$3&amp;" "&amp;Y$4,WDir!$A$3:$A$252,0),MATCH($D17,WDir!$B$2:$W$2,0))&gt;0,INDEX(WDir!$B$3:$W$252,MATCH(Y$3&amp;" "&amp;Y$4,WDir!$A$3:$A$252,0),MATCH($D17,WDir!$B$2:$W$2,0)),"")</f>
        <v>#N/A</v>
      </c>
      <c r="N41" s="355" t="e">
        <f ca="1">IF(INDEX(WDir!$B$3:$W$252,MATCH(Z$3&amp;" "&amp;Z$4,WDir!$A$3:$A$252,0),MATCH($D17,WDir!$B$2:$W$2,0))&gt;0,INDEX(WDir!$B$3:$W$252,MATCH(Z$3&amp;" "&amp;Z$4,WDir!$A$3:$A$252,0),MATCH($D17,WDir!$B$2:$W$2,0)),"")</f>
        <v>#N/A</v>
      </c>
      <c r="O41" s="355" t="e">
        <f ca="1">IF(INDEX(WDir!$B$3:$W$252,MATCH(AA$3&amp;" "&amp;AA$4,WDir!$A$3:$A$252,0),MATCH($D17,WDir!$B$2:$W$2,0))&gt;0,INDEX(WDir!$B$3:$W$252,MATCH(AA$3&amp;" "&amp;AA$4,WDir!$A$3:$A$252,0),MATCH($D17,WDir!$B$2:$W$2,0)),"")</f>
        <v>#N/A</v>
      </c>
      <c r="P41" s="355" t="e">
        <f ca="1">IF(INDEX(WDir!$B$3:$W$252,MATCH(AB$3&amp;" "&amp;AB$4,WDir!$A$3:$A$252,0),MATCH($D17,WDir!$B$2:$W$2,0))&gt;0,INDEX(WDir!$B$3:$W$252,MATCH(AB$3&amp;" "&amp;AB$4,WDir!$A$3:$A$252,0),MATCH($D17,WDir!$B$2:$W$2,0)),"")</f>
        <v>#N/A</v>
      </c>
      <c r="Q41" s="356" t="e">
        <f ca="1">IF(INDEX(WDir!$B$3:$W$252,MATCH(AC$3&amp;" "&amp;AC$4,WDir!$A$3:$A$252,0),MATCH($D17,WDir!$B$2:$W$2,0))&gt;0,INDEX(WDir!$B$3:$W$252,MATCH(AC$3&amp;" "&amp;AC$4,WDir!$A$3:$A$252,0),MATCH($D17,WDir!$B$2:$W$2,0)),"")</f>
        <v>#N/A</v>
      </c>
      <c r="V41" s="347" t="e">
        <f ca="1"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>#VALUE!</v>
      </c>
      <c r="W41" s="347" t="str">
        <f ca="1"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 t="str">
        <f ca="1"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 t="str">
        <f ca="1"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 t="str">
        <f ca="1"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 t="str">
        <f ca="1"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 t="str">
        <f ca="1"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 t="str">
        <f ca="1"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spans="4:29" hidden="1">
      <c r="D42" s="219" t="s">
        <v>145</v>
      </c>
      <c r="E42" s="344">
        <f t="array" aca="1" ref="E42" ca="1">MIN(IF(ISNUMBER(F42:I42),F42:I42))</f>
        <v>0</v>
      </c>
      <c r="F42" s="361" t="e">
        <f ca="1">IF(INDEX(Tmin!$B$3:$W$252,MATCH(F$3&amp;" 01",Tmin!$A$3:$A$252,0),MATCH($D42,Tmin!$B$2:$W$2,0))&gt;0,INDEX(Tmin!$B$3:$W$252,MATCH(F$3&amp;" 01",Tmin!$A$3:$A$252,0),MATCH($D42,Tmin!$B$2:$W$2,0)),"")</f>
        <v>#N/A</v>
      </c>
      <c r="G42" s="361" t="e">
        <f ca="1">IF(INDEX(Tmin!$B$3:$W$252,MATCH(G$3&amp;" 07",Tmin!$A$3:$A$252,0),MATCH($D42,Tmin!$B$2:$W$2,0))&gt;0,INDEX(Tmin!$B$3:$W$252,MATCH(G$3&amp;" 07",Tmin!$A$3:$A$252,0),MATCH($D42,Tmin!$B$2:$W$2,0)),"")</f>
        <v>#N/A</v>
      </c>
      <c r="H42" s="361" t="e">
        <f ca="1">IF(INDEX(Tmin!$B$3:$W$252,MATCH(H$3&amp;" 13",Tmin!$A$3:$A$252,0),MATCH($D42,Tmin!$B$2:$W$2,0))&gt;0,INDEX(Tmin!$B$3:$W$252,MATCH(H$3&amp;" 13",Tmin!$A$3:$A$252,0),MATCH($D42,Tmin!$B$2:$W$2,0)),"")</f>
        <v>#N/A</v>
      </c>
      <c r="I42" s="361" t="e">
        <f ca="1">IF(INDEX(Tmin!$B$3:$W$252,MATCH(I$3&amp;" 19",Tmin!$A$3:$A$252,0),MATCH($D42,Tmin!$B$2:$W$2,0))&gt;0,INDEX(Tmin!$B$3:$W$252,MATCH(I$3&amp;" 19",Tmin!$A$3:$A$252,0),MATCH($D42,Tmin!$B$2:$W$2,0)),"")</f>
        <v>#N/A</v>
      </c>
      <c r="J42" s="354" t="e">
        <f ca="1">IF(INDEX(WDir!$B$3:$W$252,MATCH(V$3&amp;" "&amp;V$4,WDir!$A$3:$A$252,0),MATCH($D18,WDir!$B$2:$W$2,0))&gt;0,INDEX(WDir!$B$3:$W$252,MATCH(V$3&amp;" "&amp;V$4,WDir!$A$3:$A$252,0),MATCH($D18,WDir!$B$2:$W$2,0)),"")</f>
        <v>#VALUE!</v>
      </c>
      <c r="K42" s="355" t="e">
        <f ca="1">IF(INDEX(WDir!$B$3:$W$252,MATCH(W$3&amp;" "&amp;W$4,WDir!$A$3:$A$252,0),MATCH($D18,WDir!$B$2:$W$2,0))&gt;0,INDEX(WDir!$B$3:$W$252,MATCH(W$3&amp;" "&amp;W$4,WDir!$A$3:$A$252,0),MATCH($D18,WDir!$B$2:$W$2,0)),"")</f>
        <v>#N/A</v>
      </c>
      <c r="L42" s="355" t="e">
        <f ca="1">IF(INDEX(WDir!$B$3:$W$252,MATCH(X$3&amp;" "&amp;X$4,WDir!$A$3:$A$252,0),MATCH($D18,WDir!$B$2:$W$2,0))&gt;0,INDEX(WDir!$B$3:$W$252,MATCH(X$3&amp;" "&amp;X$4,WDir!$A$3:$A$252,0),MATCH($D18,WDir!$B$2:$W$2,0)),"")</f>
        <v>#N/A</v>
      </c>
      <c r="M42" s="355" t="e">
        <f ca="1">IF(INDEX(WDir!$B$3:$W$252,MATCH(Y$3&amp;" "&amp;Y$4,WDir!$A$3:$A$252,0),MATCH($D18,WDir!$B$2:$W$2,0))&gt;0,INDEX(WDir!$B$3:$W$252,MATCH(Y$3&amp;" "&amp;Y$4,WDir!$A$3:$A$252,0),MATCH($D18,WDir!$B$2:$W$2,0)),"")</f>
        <v>#N/A</v>
      </c>
      <c r="N42" s="355" t="e">
        <f ca="1">IF(INDEX(WDir!$B$3:$W$252,MATCH(Z$3&amp;" "&amp;Z$4,WDir!$A$3:$A$252,0),MATCH($D18,WDir!$B$2:$W$2,0))&gt;0,INDEX(WDir!$B$3:$W$252,MATCH(Z$3&amp;" "&amp;Z$4,WDir!$A$3:$A$252,0),MATCH($D18,WDir!$B$2:$W$2,0)),"")</f>
        <v>#N/A</v>
      </c>
      <c r="O42" s="355" t="e">
        <f ca="1">IF(INDEX(WDir!$B$3:$W$252,MATCH(AA$3&amp;" "&amp;AA$4,WDir!$A$3:$A$252,0),MATCH($D18,WDir!$B$2:$W$2,0))&gt;0,INDEX(WDir!$B$3:$W$252,MATCH(AA$3&amp;" "&amp;AA$4,WDir!$A$3:$A$252,0),MATCH($D18,WDir!$B$2:$W$2,0)),"")</f>
        <v>#N/A</v>
      </c>
      <c r="P42" s="355" t="e">
        <f ca="1">IF(INDEX(WDir!$B$3:$W$252,MATCH(AB$3&amp;" "&amp;AB$4,WDir!$A$3:$A$252,0),MATCH($D18,WDir!$B$2:$W$2,0))&gt;0,INDEX(WDir!$B$3:$W$252,MATCH(AB$3&amp;" "&amp;AB$4,WDir!$A$3:$A$252,0),MATCH($D18,WDir!$B$2:$W$2,0)),"")</f>
        <v>#N/A</v>
      </c>
      <c r="Q42" s="356" t="e">
        <f ca="1">IF(INDEX(WDir!$B$3:$W$252,MATCH(AC$3&amp;" "&amp;AC$4,WDir!$A$3:$A$252,0),MATCH($D18,WDir!$B$2:$W$2,0))&gt;0,INDEX(WDir!$B$3:$W$252,MATCH(AC$3&amp;" "&amp;AC$4,WDir!$A$3:$A$252,0),MATCH($D18,WDir!$B$2:$W$2,0)),"")</f>
        <v>#N/A</v>
      </c>
      <c r="V42" s="347" t="e">
        <f ca="1"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>#VALUE!</v>
      </c>
      <c r="W42" s="347" t="str">
        <f ca="1"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 t="str">
        <f ca="1"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 t="str">
        <f ca="1"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 t="str">
        <f ca="1"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 t="str">
        <f ca="1"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 t="str">
        <f ca="1"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 t="str">
        <f ca="1"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spans="4:29" hidden="1">
      <c r="D43" s="219" t="s">
        <v>147</v>
      </c>
      <c r="E43" s="344">
        <f t="array" aca="1" ref="E43" ca="1">MIN(IF(ISNUMBER(F43:I43),F43:I43))</f>
        <v>0</v>
      </c>
      <c r="F43" s="361" t="e">
        <f ca="1">IF(INDEX(Tmin!$B$3:$W$252,MATCH(F$3&amp;" 01",Tmin!$A$3:$A$252,0),MATCH($D43,Tmin!$B$2:$W$2,0))&gt;0,INDEX(Tmin!$B$3:$W$252,MATCH(F$3&amp;" 01",Tmin!$A$3:$A$252,0),MATCH($D43,Tmin!$B$2:$W$2,0)),"")</f>
        <v>#N/A</v>
      </c>
      <c r="G43" s="361" t="e">
        <f ca="1">IF(INDEX(Tmin!$B$3:$W$252,MATCH(G$3&amp;" 07",Tmin!$A$3:$A$252,0),MATCH($D43,Tmin!$B$2:$W$2,0))&gt;0,INDEX(Tmin!$B$3:$W$252,MATCH(G$3&amp;" 07",Tmin!$A$3:$A$252,0),MATCH($D43,Tmin!$B$2:$W$2,0)),"")</f>
        <v>#N/A</v>
      </c>
      <c r="H43" s="361" t="e">
        <f ca="1">IF(INDEX(Tmin!$B$3:$W$252,MATCH(H$3&amp;" 13",Tmin!$A$3:$A$252,0),MATCH($D43,Tmin!$B$2:$W$2,0))&gt;0,INDEX(Tmin!$B$3:$W$252,MATCH(H$3&amp;" 13",Tmin!$A$3:$A$252,0),MATCH($D43,Tmin!$B$2:$W$2,0)),"")</f>
        <v>#N/A</v>
      </c>
      <c r="I43" s="361" t="e">
        <f ca="1">IF(INDEX(Tmin!$B$3:$W$252,MATCH(I$3&amp;" 19",Tmin!$A$3:$A$252,0),MATCH($D43,Tmin!$B$2:$W$2,0))&gt;0,INDEX(Tmin!$B$3:$W$252,MATCH(I$3&amp;" 19",Tmin!$A$3:$A$252,0),MATCH($D43,Tmin!$B$2:$W$2,0)),"")</f>
        <v>#N/A</v>
      </c>
      <c r="J43" s="354" t="e">
        <f ca="1">IF(INDEX(WDir!$B$3:$W$252,MATCH(V$3&amp;" "&amp;V$4,WDir!$A$3:$A$252,0),MATCH($D19,WDir!$B$2:$W$2,0))&gt;0,INDEX(WDir!$B$3:$W$252,MATCH(V$3&amp;" "&amp;V$4,WDir!$A$3:$A$252,0),MATCH($D19,WDir!$B$2:$W$2,0)),"")</f>
        <v>#VALUE!</v>
      </c>
      <c r="K43" s="355" t="e">
        <f ca="1">IF(INDEX(WDir!$B$3:$W$252,MATCH(W$3&amp;" "&amp;W$4,WDir!$A$3:$A$252,0),MATCH($D19,WDir!$B$2:$W$2,0))&gt;0,INDEX(WDir!$B$3:$W$252,MATCH(W$3&amp;" "&amp;W$4,WDir!$A$3:$A$252,0),MATCH($D19,WDir!$B$2:$W$2,0)),"")</f>
        <v>#N/A</v>
      </c>
      <c r="L43" s="355" t="e">
        <f ca="1">IF(INDEX(WDir!$B$3:$W$252,MATCH(X$3&amp;" "&amp;X$4,WDir!$A$3:$A$252,0),MATCH($D19,WDir!$B$2:$W$2,0))&gt;0,INDEX(WDir!$B$3:$W$252,MATCH(X$3&amp;" "&amp;X$4,WDir!$A$3:$A$252,0),MATCH($D19,WDir!$B$2:$W$2,0)),"")</f>
        <v>#N/A</v>
      </c>
      <c r="M43" s="355" t="e">
        <f ca="1">IF(INDEX(WDir!$B$3:$W$252,MATCH(Y$3&amp;" "&amp;Y$4,WDir!$A$3:$A$252,0),MATCH($D19,WDir!$B$2:$W$2,0))&gt;0,INDEX(WDir!$B$3:$W$252,MATCH(Y$3&amp;" "&amp;Y$4,WDir!$A$3:$A$252,0),MATCH($D19,WDir!$B$2:$W$2,0)),"")</f>
        <v>#N/A</v>
      </c>
      <c r="N43" s="355" t="e">
        <f ca="1">IF(INDEX(WDir!$B$3:$W$252,MATCH(Z$3&amp;" "&amp;Z$4,WDir!$A$3:$A$252,0),MATCH($D19,WDir!$B$2:$W$2,0))&gt;0,INDEX(WDir!$B$3:$W$252,MATCH(Z$3&amp;" "&amp;Z$4,WDir!$A$3:$A$252,0),MATCH($D19,WDir!$B$2:$W$2,0)),"")</f>
        <v>#N/A</v>
      </c>
      <c r="O43" s="355" t="e">
        <f ca="1">IF(INDEX(WDir!$B$3:$W$252,MATCH(AA$3&amp;" "&amp;AA$4,WDir!$A$3:$A$252,0),MATCH($D19,WDir!$B$2:$W$2,0))&gt;0,INDEX(WDir!$B$3:$W$252,MATCH(AA$3&amp;" "&amp;AA$4,WDir!$A$3:$A$252,0),MATCH($D19,WDir!$B$2:$W$2,0)),"")</f>
        <v>#N/A</v>
      </c>
      <c r="P43" s="355" t="e">
        <f ca="1">IF(INDEX(WDir!$B$3:$W$252,MATCH(AB$3&amp;" "&amp;AB$4,WDir!$A$3:$A$252,0),MATCH($D19,WDir!$B$2:$W$2,0))&gt;0,INDEX(WDir!$B$3:$W$252,MATCH(AB$3&amp;" "&amp;AB$4,WDir!$A$3:$A$252,0),MATCH($D19,WDir!$B$2:$W$2,0)),"")</f>
        <v>#N/A</v>
      </c>
      <c r="Q43" s="356" t="e">
        <f ca="1">IF(INDEX(WDir!$B$3:$W$252,MATCH(AC$3&amp;" "&amp;AC$4,WDir!$A$3:$A$252,0),MATCH($D19,WDir!$B$2:$W$2,0))&gt;0,INDEX(WDir!$B$3:$W$252,MATCH(AC$3&amp;" "&amp;AC$4,WDir!$A$3:$A$252,0),MATCH($D19,WDir!$B$2:$W$2,0)),"")</f>
        <v>#N/A</v>
      </c>
      <c r="V43" s="347" t="e">
        <f ca="1"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>#VALUE!</v>
      </c>
      <c r="W43" s="347" t="str">
        <f ca="1"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 t="str">
        <f ca="1"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 t="str">
        <f ca="1"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 t="str">
        <f ca="1"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 t="str">
        <f ca="1"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 t="str">
        <f ca="1"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 t="str">
        <f ca="1"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spans="4:29" hidden="1">
      <c r="D44" s="219" t="s">
        <v>149</v>
      </c>
      <c r="E44" s="344">
        <f t="array" aca="1" ref="E44" ca="1">MIN(IF(ISNUMBER(F44:I44),F44:I44))</f>
        <v>0</v>
      </c>
      <c r="F44" s="361" t="e">
        <f ca="1">IF(INDEX(Tmin!$B$3:$W$252,MATCH(F$3&amp;" 01",Tmin!$A$3:$A$252,0),MATCH($D44,Tmin!$B$2:$W$2,0))&gt;0,INDEX(Tmin!$B$3:$W$252,MATCH(F$3&amp;" 01",Tmin!$A$3:$A$252,0),MATCH($D44,Tmin!$B$2:$W$2,0)),"")</f>
        <v>#N/A</v>
      </c>
      <c r="G44" s="361" t="e">
        <f ca="1">IF(INDEX(Tmin!$B$3:$W$252,MATCH(G$3&amp;" 07",Tmin!$A$3:$A$252,0),MATCH($D44,Tmin!$B$2:$W$2,0))&gt;0,INDEX(Tmin!$B$3:$W$252,MATCH(G$3&amp;" 07",Tmin!$A$3:$A$252,0),MATCH($D44,Tmin!$B$2:$W$2,0)),"")</f>
        <v>#N/A</v>
      </c>
      <c r="H44" s="361" t="e">
        <f ca="1">IF(INDEX(Tmin!$B$3:$W$252,MATCH(H$3&amp;" 13",Tmin!$A$3:$A$252,0),MATCH($D44,Tmin!$B$2:$W$2,0))&gt;0,INDEX(Tmin!$B$3:$W$252,MATCH(H$3&amp;" 13",Tmin!$A$3:$A$252,0),MATCH($D44,Tmin!$B$2:$W$2,0)),"")</f>
        <v>#N/A</v>
      </c>
      <c r="I44" s="361" t="e">
        <f ca="1">IF(INDEX(Tmin!$B$3:$W$252,MATCH(I$3&amp;" 19",Tmin!$A$3:$A$252,0),MATCH($D44,Tmin!$B$2:$W$2,0))&gt;0,INDEX(Tmin!$B$3:$W$252,MATCH(I$3&amp;" 19",Tmin!$A$3:$A$252,0),MATCH($D44,Tmin!$B$2:$W$2,0)),"")</f>
        <v>#N/A</v>
      </c>
      <c r="J44" s="354" t="e">
        <f ca="1">IF(INDEX(WDir!$B$3:$W$252,MATCH(V$3&amp;" "&amp;V$4,WDir!$A$3:$A$252,0),MATCH($D20,WDir!$B$2:$W$2,0))&gt;0,INDEX(WDir!$B$3:$W$252,MATCH(V$3&amp;" "&amp;V$4,WDir!$A$3:$A$252,0),MATCH($D20,WDir!$B$2:$W$2,0)),"")</f>
        <v>#VALUE!</v>
      </c>
      <c r="K44" s="355" t="e">
        <f ca="1">IF(INDEX(WDir!$B$3:$W$252,MATCH(W$3&amp;" "&amp;W$4,WDir!$A$3:$A$252,0),MATCH($D20,WDir!$B$2:$W$2,0))&gt;0,INDEX(WDir!$B$3:$W$252,MATCH(W$3&amp;" "&amp;W$4,WDir!$A$3:$A$252,0),MATCH($D20,WDir!$B$2:$W$2,0)),"")</f>
        <v>#N/A</v>
      </c>
      <c r="L44" s="355" t="e">
        <f ca="1">IF(INDEX(WDir!$B$3:$W$252,MATCH(X$3&amp;" "&amp;X$4,WDir!$A$3:$A$252,0),MATCH($D20,WDir!$B$2:$W$2,0))&gt;0,INDEX(WDir!$B$3:$W$252,MATCH(X$3&amp;" "&amp;X$4,WDir!$A$3:$A$252,0),MATCH($D20,WDir!$B$2:$W$2,0)),"")</f>
        <v>#N/A</v>
      </c>
      <c r="M44" s="355" t="e">
        <f ca="1">IF(INDEX(WDir!$B$3:$W$252,MATCH(Y$3&amp;" "&amp;Y$4,WDir!$A$3:$A$252,0),MATCH($D20,WDir!$B$2:$W$2,0))&gt;0,INDEX(WDir!$B$3:$W$252,MATCH(Y$3&amp;" "&amp;Y$4,WDir!$A$3:$A$252,0),MATCH($D20,WDir!$B$2:$W$2,0)),"")</f>
        <v>#N/A</v>
      </c>
      <c r="N44" s="355" t="e">
        <f ca="1">IF(INDEX(WDir!$B$3:$W$252,MATCH(Z$3&amp;" "&amp;Z$4,WDir!$A$3:$A$252,0),MATCH($D20,WDir!$B$2:$W$2,0))&gt;0,INDEX(WDir!$B$3:$W$252,MATCH(Z$3&amp;" "&amp;Z$4,WDir!$A$3:$A$252,0),MATCH($D20,WDir!$B$2:$W$2,0)),"")</f>
        <v>#N/A</v>
      </c>
      <c r="O44" s="355" t="e">
        <f ca="1">IF(INDEX(WDir!$B$3:$W$252,MATCH(AA$3&amp;" "&amp;AA$4,WDir!$A$3:$A$252,0),MATCH($D20,WDir!$B$2:$W$2,0))&gt;0,INDEX(WDir!$B$3:$W$252,MATCH(AA$3&amp;" "&amp;AA$4,WDir!$A$3:$A$252,0),MATCH($D20,WDir!$B$2:$W$2,0)),"")</f>
        <v>#N/A</v>
      </c>
      <c r="P44" s="355" t="e">
        <f ca="1">IF(INDEX(WDir!$B$3:$W$252,MATCH(AB$3&amp;" "&amp;AB$4,WDir!$A$3:$A$252,0),MATCH($D20,WDir!$B$2:$W$2,0))&gt;0,INDEX(WDir!$B$3:$W$252,MATCH(AB$3&amp;" "&amp;AB$4,WDir!$A$3:$A$252,0),MATCH($D20,WDir!$B$2:$W$2,0)),"")</f>
        <v>#N/A</v>
      </c>
      <c r="Q44" s="356" t="e">
        <f ca="1">IF(INDEX(WDir!$B$3:$W$252,MATCH(AC$3&amp;" "&amp;AC$4,WDir!$A$3:$A$252,0),MATCH($D20,WDir!$B$2:$W$2,0))&gt;0,INDEX(WDir!$B$3:$W$252,MATCH(AC$3&amp;" "&amp;AC$4,WDir!$A$3:$A$252,0),MATCH($D20,WDir!$B$2:$W$2,0)),"")</f>
        <v>#N/A</v>
      </c>
      <c r="V44" s="347" t="e">
        <f ca="1"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>#VALUE!</v>
      </c>
      <c r="W44" s="347" t="str">
        <f ca="1"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 t="str">
        <f ca="1"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 t="str">
        <f ca="1"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 t="str">
        <f ca="1"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 t="str">
        <f ca="1"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 t="str">
        <f ca="1"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 t="str">
        <f ca="1"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spans="4:29" hidden="1">
      <c r="D45" s="349" t="s">
        <v>151</v>
      </c>
      <c r="E45" s="344">
        <f t="array" aca="1" ref="E45" ca="1">MIN(IF(ISNUMBER(F45:I45),F45:I45))</f>
        <v>0</v>
      </c>
      <c r="F45" s="361" t="e">
        <f ca="1">IF(INDEX(Tmin!$B$3:$W$252,MATCH(F$3&amp;" 01",Tmin!$A$3:$A$252,0),MATCH($D45,Tmin!$B$2:$W$2,0))&gt;0,INDEX(Tmin!$B$3:$W$252,MATCH(F$3&amp;" 01",Tmin!$A$3:$A$252,0),MATCH($D45,Tmin!$B$2:$W$2,0)),"")</f>
        <v>#N/A</v>
      </c>
      <c r="G45" s="361" t="e">
        <f ca="1">IF(INDEX(Tmin!$B$3:$W$252,MATCH(G$3&amp;" 07",Tmin!$A$3:$A$252,0),MATCH($D45,Tmin!$B$2:$W$2,0))&gt;0,INDEX(Tmin!$B$3:$W$252,MATCH(G$3&amp;" 07",Tmin!$A$3:$A$252,0),MATCH($D45,Tmin!$B$2:$W$2,0)),"")</f>
        <v>#N/A</v>
      </c>
      <c r="H45" s="361" t="e">
        <f ca="1">IF(INDEX(Tmin!$B$3:$W$252,MATCH(H$3&amp;" 13",Tmin!$A$3:$A$252,0),MATCH($D45,Tmin!$B$2:$W$2,0))&gt;0,INDEX(Tmin!$B$3:$W$252,MATCH(H$3&amp;" 13",Tmin!$A$3:$A$252,0),MATCH($D45,Tmin!$B$2:$W$2,0)),"")</f>
        <v>#N/A</v>
      </c>
      <c r="I45" s="361" t="e">
        <f ca="1">IF(INDEX(Tmin!$B$3:$W$252,MATCH(I$3&amp;" 19",Tmin!$A$3:$A$252,0),MATCH($D45,Tmin!$B$2:$W$2,0))&gt;0,INDEX(Tmin!$B$3:$W$252,MATCH(I$3&amp;" 19",Tmin!$A$3:$A$252,0),MATCH($D45,Tmin!$B$2:$W$2,0)),"")</f>
        <v>#N/A</v>
      </c>
      <c r="J45" s="354" t="e">
        <f ca="1">IF(INDEX(WDir!$B$3:$W$252,MATCH(V$3&amp;" "&amp;V$4,WDir!$A$3:$A$252,0),MATCH($D21,WDir!$B$2:$W$2,0))&gt;0,INDEX(WDir!$B$3:$W$252,MATCH(V$3&amp;" "&amp;V$4,WDir!$A$3:$A$252,0),MATCH($D21,WDir!$B$2:$W$2,0)),"")</f>
        <v>#VALUE!</v>
      </c>
      <c r="K45" s="355" t="e">
        <f ca="1">IF(INDEX(WDir!$B$3:$W$252,MATCH(W$3&amp;" "&amp;W$4,WDir!$A$3:$A$252,0),MATCH($D21,WDir!$B$2:$W$2,0))&gt;0,INDEX(WDir!$B$3:$W$252,MATCH(W$3&amp;" "&amp;W$4,WDir!$A$3:$A$252,0),MATCH($D21,WDir!$B$2:$W$2,0)),"")</f>
        <v>#N/A</v>
      </c>
      <c r="L45" s="355" t="e">
        <f ca="1">IF(INDEX(WDir!$B$3:$W$252,MATCH(X$3&amp;" "&amp;X$4,WDir!$A$3:$A$252,0),MATCH($D21,WDir!$B$2:$W$2,0))&gt;0,INDEX(WDir!$B$3:$W$252,MATCH(X$3&amp;" "&amp;X$4,WDir!$A$3:$A$252,0),MATCH($D21,WDir!$B$2:$W$2,0)),"")</f>
        <v>#N/A</v>
      </c>
      <c r="M45" s="355" t="e">
        <f ca="1">IF(INDEX(WDir!$B$3:$W$252,MATCH(Y$3&amp;" "&amp;Y$4,WDir!$A$3:$A$252,0),MATCH($D21,WDir!$B$2:$W$2,0))&gt;0,INDEX(WDir!$B$3:$W$252,MATCH(Y$3&amp;" "&amp;Y$4,WDir!$A$3:$A$252,0),MATCH($D21,WDir!$B$2:$W$2,0)),"")</f>
        <v>#N/A</v>
      </c>
      <c r="N45" s="355" t="e">
        <f ca="1">IF(INDEX(WDir!$B$3:$W$252,MATCH(Z$3&amp;" "&amp;Z$4,WDir!$A$3:$A$252,0),MATCH($D21,WDir!$B$2:$W$2,0))&gt;0,INDEX(WDir!$B$3:$W$252,MATCH(Z$3&amp;" "&amp;Z$4,WDir!$A$3:$A$252,0),MATCH($D21,WDir!$B$2:$W$2,0)),"")</f>
        <v>#N/A</v>
      </c>
      <c r="O45" s="355" t="e">
        <f ca="1">IF(INDEX(WDir!$B$3:$W$252,MATCH(AA$3&amp;" "&amp;AA$4,WDir!$A$3:$A$252,0),MATCH($D21,WDir!$B$2:$W$2,0))&gt;0,INDEX(WDir!$B$3:$W$252,MATCH(AA$3&amp;" "&amp;AA$4,WDir!$A$3:$A$252,0),MATCH($D21,WDir!$B$2:$W$2,0)),"")</f>
        <v>#N/A</v>
      </c>
      <c r="P45" s="355" t="e">
        <f ca="1">IF(INDEX(WDir!$B$3:$W$252,MATCH(AB$3&amp;" "&amp;AB$4,WDir!$A$3:$A$252,0),MATCH($D21,WDir!$B$2:$W$2,0))&gt;0,INDEX(WDir!$B$3:$W$252,MATCH(AB$3&amp;" "&amp;AB$4,WDir!$A$3:$A$252,0),MATCH($D21,WDir!$B$2:$W$2,0)),"")</f>
        <v>#N/A</v>
      </c>
      <c r="Q45" s="356" t="e">
        <f ca="1">IF(INDEX(WDir!$B$3:$W$252,MATCH(AC$3&amp;" "&amp;AC$4,WDir!$A$3:$A$252,0),MATCH($D21,WDir!$B$2:$W$2,0))&gt;0,INDEX(WDir!$B$3:$W$252,MATCH(AC$3&amp;" "&amp;AC$4,WDir!$A$3:$A$252,0),MATCH($D21,WDir!$B$2:$W$2,0)),"")</f>
        <v>#N/A</v>
      </c>
      <c r="V45" s="347" t="e">
        <f ca="1"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>#VALUE!</v>
      </c>
      <c r="W45" s="347" t="str">
        <f ca="1"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 t="str">
        <f ca="1"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 t="str">
        <f ca="1"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 t="str">
        <f ca="1"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 t="str">
        <f ca="1"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 t="str">
        <f ca="1"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 t="str">
        <f ca="1"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spans="4:29" hidden="1">
      <c r="D46" s="348" t="s">
        <v>154</v>
      </c>
      <c r="E46" s="344">
        <f t="array" aca="1" ref="E46" ca="1">MIN(IF(ISNUMBER(F46:I46),F46:I46))</f>
        <v>0</v>
      </c>
      <c r="F46" s="361" t="e">
        <f ca="1">IF(INDEX(Tmin!$B$3:$W$252,MATCH(F$3&amp;" 01",Tmin!$A$3:$A$252,0),MATCH($D46,Tmin!$B$2:$W$2,0))&gt;0,INDEX(Tmin!$B$3:$W$252,MATCH(F$3&amp;" 01",Tmin!$A$3:$A$252,0),MATCH($D46,Tmin!$B$2:$W$2,0)),"")</f>
        <v>#N/A</v>
      </c>
      <c r="G46" s="361" t="e">
        <f ca="1">IF(INDEX(Tmin!$B$3:$W$252,MATCH(G$3&amp;" 07",Tmin!$A$3:$A$252,0),MATCH($D46,Tmin!$B$2:$W$2,0))&gt;0,INDEX(Tmin!$B$3:$W$252,MATCH(G$3&amp;" 07",Tmin!$A$3:$A$252,0),MATCH($D46,Tmin!$B$2:$W$2,0)),"")</f>
        <v>#N/A</v>
      </c>
      <c r="H46" s="361" t="e">
        <f ca="1">IF(INDEX(Tmin!$B$3:$W$252,MATCH(H$3&amp;" 13",Tmin!$A$3:$A$252,0),MATCH($D46,Tmin!$B$2:$W$2,0))&gt;0,INDEX(Tmin!$B$3:$W$252,MATCH(H$3&amp;" 13",Tmin!$A$3:$A$252,0),MATCH($D46,Tmin!$B$2:$W$2,0)),"")</f>
        <v>#N/A</v>
      </c>
      <c r="I46" s="361" t="e">
        <f ca="1">IF(INDEX(Tmin!$B$3:$W$252,MATCH(I$3&amp;" 19",Tmin!$A$3:$A$252,0),MATCH($D46,Tmin!$B$2:$W$2,0))&gt;0,INDEX(Tmin!$B$3:$W$252,MATCH(I$3&amp;" 19",Tmin!$A$3:$A$252,0),MATCH($D46,Tmin!$B$2:$W$2,0)),"")</f>
        <v>#N/A</v>
      </c>
      <c r="J46" s="354" t="e">
        <f ca="1">IF(INDEX(WDir!$B$3:$W$252,MATCH(V$3&amp;" "&amp;V$4,WDir!$A$3:$A$252,0),MATCH($D22,WDir!$B$2:$W$2,0))&gt;0,INDEX(WDir!$B$3:$W$252,MATCH(V$3&amp;" "&amp;V$4,WDir!$A$3:$A$252,0),MATCH($D22,WDir!$B$2:$W$2,0)),"")</f>
        <v>#VALUE!</v>
      </c>
      <c r="K46" s="355" t="e">
        <f ca="1">IF(INDEX(WDir!$B$3:$W$252,MATCH(W$3&amp;" "&amp;W$4,WDir!$A$3:$A$252,0),MATCH($D22,WDir!$B$2:$W$2,0))&gt;0,INDEX(WDir!$B$3:$W$252,MATCH(W$3&amp;" "&amp;W$4,WDir!$A$3:$A$252,0),MATCH($D22,WDir!$B$2:$W$2,0)),"")</f>
        <v>#N/A</v>
      </c>
      <c r="L46" s="355" t="e">
        <f ca="1">IF(INDEX(WDir!$B$3:$W$252,MATCH(X$3&amp;" "&amp;X$4,WDir!$A$3:$A$252,0),MATCH($D22,WDir!$B$2:$W$2,0))&gt;0,INDEX(WDir!$B$3:$W$252,MATCH(X$3&amp;" "&amp;X$4,WDir!$A$3:$A$252,0),MATCH($D22,WDir!$B$2:$W$2,0)),"")</f>
        <v>#N/A</v>
      </c>
      <c r="M46" s="355" t="e">
        <f ca="1">IF(INDEX(WDir!$B$3:$W$252,MATCH(Y$3&amp;" "&amp;Y$4,WDir!$A$3:$A$252,0),MATCH($D22,WDir!$B$2:$W$2,0))&gt;0,INDEX(WDir!$B$3:$W$252,MATCH(Y$3&amp;" "&amp;Y$4,WDir!$A$3:$A$252,0),MATCH($D22,WDir!$B$2:$W$2,0)),"")</f>
        <v>#N/A</v>
      </c>
      <c r="N46" s="355" t="e">
        <f ca="1">IF(INDEX(WDir!$B$3:$W$252,MATCH(Z$3&amp;" "&amp;Z$4,WDir!$A$3:$A$252,0),MATCH($D22,WDir!$B$2:$W$2,0))&gt;0,INDEX(WDir!$B$3:$W$252,MATCH(Z$3&amp;" "&amp;Z$4,WDir!$A$3:$A$252,0),MATCH($D22,WDir!$B$2:$W$2,0)),"")</f>
        <v>#N/A</v>
      </c>
      <c r="O46" s="355" t="e">
        <f ca="1">IF(INDEX(WDir!$B$3:$W$252,MATCH(AA$3&amp;" "&amp;AA$4,WDir!$A$3:$A$252,0),MATCH($D22,WDir!$B$2:$W$2,0))&gt;0,INDEX(WDir!$B$3:$W$252,MATCH(AA$3&amp;" "&amp;AA$4,WDir!$A$3:$A$252,0),MATCH($D22,WDir!$B$2:$W$2,0)),"")</f>
        <v>#N/A</v>
      </c>
      <c r="P46" s="355" t="e">
        <f ca="1">IF(INDEX(WDir!$B$3:$W$252,MATCH(AB$3&amp;" "&amp;AB$4,WDir!$A$3:$A$252,0),MATCH($D22,WDir!$B$2:$W$2,0))&gt;0,INDEX(WDir!$B$3:$W$252,MATCH(AB$3&amp;" "&amp;AB$4,WDir!$A$3:$A$252,0),MATCH($D22,WDir!$B$2:$W$2,0)),"")</f>
        <v>#N/A</v>
      </c>
      <c r="Q46" s="356" t="e">
        <f ca="1">IF(INDEX(WDir!$B$3:$W$252,MATCH(AC$3&amp;" "&amp;AC$4,WDir!$A$3:$A$252,0),MATCH($D22,WDir!$B$2:$W$2,0))&gt;0,INDEX(WDir!$B$3:$W$252,MATCH(AC$3&amp;" "&amp;AC$4,WDir!$A$3:$A$252,0),MATCH($D22,WDir!$B$2:$W$2,0)),"")</f>
        <v>#N/A</v>
      </c>
      <c r="V46" s="347" t="e">
        <f ca="1"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>#VALUE!</v>
      </c>
      <c r="W46" s="347" t="str">
        <f ca="1"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 t="str">
        <f ca="1"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 t="str">
        <f ca="1"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 t="str">
        <f ca="1"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 t="str">
        <f ca="1"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 t="str">
        <f ca="1"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 t="str">
        <f ca="1"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spans="4:29" hidden="1">
      <c r="D47" s="219" t="s">
        <v>155</v>
      </c>
      <c r="E47" s="344">
        <f t="array" aca="1" ref="E47" ca="1">MIN(IF(ISNUMBER(F47:I47),F47:I47))</f>
        <v>0</v>
      </c>
      <c r="F47" s="361" t="e">
        <f ca="1">IF(INDEX(Tmin!$B$3:$W$252,MATCH(F$3&amp;" 01",Tmin!$A$3:$A$252,0),MATCH($D47,Tmin!$B$2:$W$2,0))&gt;0,INDEX(Tmin!$B$3:$W$252,MATCH(F$3&amp;" 01",Tmin!$A$3:$A$252,0),MATCH($D47,Tmin!$B$2:$W$2,0)),"")</f>
        <v>#N/A</v>
      </c>
      <c r="G47" s="361" t="e">
        <f ca="1">IF(INDEX(Tmin!$B$3:$W$252,MATCH(G$3&amp;" 07",Tmin!$A$3:$A$252,0),MATCH($D47,Tmin!$B$2:$W$2,0))&gt;0,INDEX(Tmin!$B$3:$W$252,MATCH(G$3&amp;" 07",Tmin!$A$3:$A$252,0),MATCH($D47,Tmin!$B$2:$W$2,0)),"")</f>
        <v>#N/A</v>
      </c>
      <c r="H47" s="361" t="e">
        <f ca="1">IF(INDEX(Tmin!$B$3:$W$252,MATCH(H$3&amp;" 13",Tmin!$A$3:$A$252,0),MATCH($D47,Tmin!$B$2:$W$2,0))&gt;0,INDEX(Tmin!$B$3:$W$252,MATCH(H$3&amp;" 13",Tmin!$A$3:$A$252,0),MATCH($D47,Tmin!$B$2:$W$2,0)),"")</f>
        <v>#N/A</v>
      </c>
      <c r="I47" s="361" t="e">
        <f ca="1">IF(INDEX(Tmin!$B$3:$W$252,MATCH(I$3&amp;" 19",Tmin!$A$3:$A$252,0),MATCH($D47,Tmin!$B$2:$W$2,0))&gt;0,INDEX(Tmin!$B$3:$W$252,MATCH(I$3&amp;" 19",Tmin!$A$3:$A$252,0),MATCH($D47,Tmin!$B$2:$W$2,0)),"")</f>
        <v>#N/A</v>
      </c>
      <c r="J47" s="354" t="e">
        <f ca="1">IF(INDEX(WDir!$B$3:$W$252,MATCH(V$3&amp;" "&amp;V$4,WDir!$A$3:$A$252,0),MATCH($D23,WDir!$B$2:$W$2,0))&gt;0,INDEX(WDir!$B$3:$W$252,MATCH(V$3&amp;" "&amp;V$4,WDir!$A$3:$A$252,0),MATCH($D23,WDir!$B$2:$W$2,0)),"")</f>
        <v>#VALUE!</v>
      </c>
      <c r="K47" s="355" t="e">
        <f ca="1">IF(INDEX(WDir!$B$3:$W$252,MATCH(W$3&amp;" "&amp;W$4,WDir!$A$3:$A$252,0),MATCH($D23,WDir!$B$2:$W$2,0))&gt;0,INDEX(WDir!$B$3:$W$252,MATCH(W$3&amp;" "&amp;W$4,WDir!$A$3:$A$252,0),MATCH($D23,WDir!$B$2:$W$2,0)),"")</f>
        <v>#N/A</v>
      </c>
      <c r="L47" s="355" t="e">
        <f ca="1">IF(INDEX(WDir!$B$3:$W$252,MATCH(X$3&amp;" "&amp;X$4,WDir!$A$3:$A$252,0),MATCH($D23,WDir!$B$2:$W$2,0))&gt;0,INDEX(WDir!$B$3:$W$252,MATCH(X$3&amp;" "&amp;X$4,WDir!$A$3:$A$252,0),MATCH($D23,WDir!$B$2:$W$2,0)),"")</f>
        <v>#N/A</v>
      </c>
      <c r="M47" s="355" t="e">
        <f ca="1">IF(INDEX(WDir!$B$3:$W$252,MATCH(Y$3&amp;" "&amp;Y$4,WDir!$A$3:$A$252,0),MATCH($D23,WDir!$B$2:$W$2,0))&gt;0,INDEX(WDir!$B$3:$W$252,MATCH(Y$3&amp;" "&amp;Y$4,WDir!$A$3:$A$252,0),MATCH($D23,WDir!$B$2:$W$2,0)),"")</f>
        <v>#N/A</v>
      </c>
      <c r="N47" s="355" t="e">
        <f ca="1">IF(INDEX(WDir!$B$3:$W$252,MATCH(Z$3&amp;" "&amp;Z$4,WDir!$A$3:$A$252,0),MATCH($D23,WDir!$B$2:$W$2,0))&gt;0,INDEX(WDir!$B$3:$W$252,MATCH(Z$3&amp;" "&amp;Z$4,WDir!$A$3:$A$252,0),MATCH($D23,WDir!$B$2:$W$2,0)),"")</f>
        <v>#N/A</v>
      </c>
      <c r="O47" s="355" t="e">
        <f ca="1">IF(INDEX(WDir!$B$3:$W$252,MATCH(AA$3&amp;" "&amp;AA$4,WDir!$A$3:$A$252,0),MATCH($D23,WDir!$B$2:$W$2,0))&gt;0,INDEX(WDir!$B$3:$W$252,MATCH(AA$3&amp;" "&amp;AA$4,WDir!$A$3:$A$252,0),MATCH($D23,WDir!$B$2:$W$2,0)),"")</f>
        <v>#N/A</v>
      </c>
      <c r="P47" s="355" t="e">
        <f ca="1">IF(INDEX(WDir!$B$3:$W$252,MATCH(AB$3&amp;" "&amp;AB$4,WDir!$A$3:$A$252,0),MATCH($D23,WDir!$B$2:$W$2,0))&gt;0,INDEX(WDir!$B$3:$W$252,MATCH(AB$3&amp;" "&amp;AB$4,WDir!$A$3:$A$252,0),MATCH($D23,WDir!$B$2:$W$2,0)),"")</f>
        <v>#N/A</v>
      </c>
      <c r="Q47" s="356" t="e">
        <f ca="1">IF(INDEX(WDir!$B$3:$W$252,MATCH(AC$3&amp;" "&amp;AC$4,WDir!$A$3:$A$252,0),MATCH($D23,WDir!$B$2:$W$2,0))&gt;0,INDEX(WDir!$B$3:$W$252,MATCH(AC$3&amp;" "&amp;AC$4,WDir!$A$3:$A$252,0),MATCH($D23,WDir!$B$2:$W$2,0)),"")</f>
        <v>#N/A</v>
      </c>
      <c r="V47" s="347" t="e">
        <f ca="1"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>#VALUE!</v>
      </c>
      <c r="W47" s="347" t="str">
        <f ca="1"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 t="str">
        <f ca="1"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 t="str">
        <f ca="1"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 t="str">
        <f ca="1"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 t="str">
        <f ca="1"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 t="str">
        <f ca="1"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 t="str">
        <f ca="1"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spans="4:29" hidden="1">
      <c r="D48" s="219" t="s">
        <v>157</v>
      </c>
      <c r="E48" s="344">
        <f t="array" aca="1" ref="E48" ca="1">MIN(IF(ISNUMBER(F48:I48),F48:I48))</f>
        <v>0</v>
      </c>
      <c r="F48" s="361" t="e">
        <f ca="1">IF(INDEX(Tmin!$B$3:$W$252,MATCH(F$3&amp;" 01",Tmin!$A$3:$A$252,0),MATCH($D48,Tmin!$B$2:$W$2,0))&gt;0,INDEX(Tmin!$B$3:$W$252,MATCH(F$3&amp;" 01",Tmin!$A$3:$A$252,0),MATCH($D48,Tmin!$B$2:$W$2,0)),"")</f>
        <v>#N/A</v>
      </c>
      <c r="G48" s="361" t="e">
        <f ca="1">IF(INDEX(Tmin!$B$3:$W$252,MATCH(G$3&amp;" 07",Tmin!$A$3:$A$252,0),MATCH($D48,Tmin!$B$2:$W$2,0))&gt;0,INDEX(Tmin!$B$3:$W$252,MATCH(G$3&amp;" 07",Tmin!$A$3:$A$252,0),MATCH($D48,Tmin!$B$2:$W$2,0)),"")</f>
        <v>#N/A</v>
      </c>
      <c r="H48" s="361" t="e">
        <f ca="1">IF(INDEX(Tmin!$B$3:$W$252,MATCH(H$3&amp;" 13",Tmin!$A$3:$A$252,0),MATCH($D48,Tmin!$B$2:$W$2,0))&gt;0,INDEX(Tmin!$B$3:$W$252,MATCH(H$3&amp;" 13",Tmin!$A$3:$A$252,0),MATCH($D48,Tmin!$B$2:$W$2,0)),"")</f>
        <v>#N/A</v>
      </c>
      <c r="I48" s="361" t="e">
        <f ca="1">IF(INDEX(Tmin!$B$3:$W$252,MATCH(I$3&amp;" 19",Tmin!$A$3:$A$252,0),MATCH($D48,Tmin!$B$2:$W$2,0))&gt;0,INDEX(Tmin!$B$3:$W$252,MATCH(I$3&amp;" 19",Tmin!$A$3:$A$252,0),MATCH($D48,Tmin!$B$2:$W$2,0)),"")</f>
        <v>#N/A</v>
      </c>
      <c r="J48" s="354" t="e">
        <f ca="1">IF(INDEX(WDir!$B$3:$W$252,MATCH(V$3&amp;" "&amp;V$4,WDir!$A$3:$A$252,0),MATCH($D24,WDir!$B$2:$W$2,0))&gt;0,INDEX(WDir!$B$3:$W$252,MATCH(V$3&amp;" "&amp;V$4,WDir!$A$3:$A$252,0),MATCH($D24,WDir!$B$2:$W$2,0)),"")</f>
        <v>#VALUE!</v>
      </c>
      <c r="K48" s="355" t="e">
        <f ca="1">IF(INDEX(WDir!$B$3:$W$252,MATCH(W$3&amp;" "&amp;W$4,WDir!$A$3:$A$252,0),MATCH($D24,WDir!$B$2:$W$2,0))&gt;0,INDEX(WDir!$B$3:$W$252,MATCH(W$3&amp;" "&amp;W$4,WDir!$A$3:$A$252,0),MATCH($D24,WDir!$B$2:$W$2,0)),"")</f>
        <v>#N/A</v>
      </c>
      <c r="L48" s="355" t="e">
        <f ca="1">IF(INDEX(WDir!$B$3:$W$252,MATCH(X$3&amp;" "&amp;X$4,WDir!$A$3:$A$252,0),MATCH($D24,WDir!$B$2:$W$2,0))&gt;0,INDEX(WDir!$B$3:$W$252,MATCH(X$3&amp;" "&amp;X$4,WDir!$A$3:$A$252,0),MATCH($D24,WDir!$B$2:$W$2,0)),"")</f>
        <v>#N/A</v>
      </c>
      <c r="M48" s="355" t="e">
        <f ca="1">IF(INDEX(WDir!$B$3:$W$252,MATCH(Y$3&amp;" "&amp;Y$4,WDir!$A$3:$A$252,0),MATCH($D24,WDir!$B$2:$W$2,0))&gt;0,INDEX(WDir!$B$3:$W$252,MATCH(Y$3&amp;" "&amp;Y$4,WDir!$A$3:$A$252,0),MATCH($D24,WDir!$B$2:$W$2,0)),"")</f>
        <v>#N/A</v>
      </c>
      <c r="N48" s="355" t="e">
        <f ca="1">IF(INDEX(WDir!$B$3:$W$252,MATCH(Z$3&amp;" "&amp;Z$4,WDir!$A$3:$A$252,0),MATCH($D24,WDir!$B$2:$W$2,0))&gt;0,INDEX(WDir!$B$3:$W$252,MATCH(Z$3&amp;" "&amp;Z$4,WDir!$A$3:$A$252,0),MATCH($D24,WDir!$B$2:$W$2,0)),"")</f>
        <v>#N/A</v>
      </c>
      <c r="O48" s="355" t="e">
        <f ca="1">IF(INDEX(WDir!$B$3:$W$252,MATCH(AA$3&amp;" "&amp;AA$4,WDir!$A$3:$A$252,0),MATCH($D24,WDir!$B$2:$W$2,0))&gt;0,INDEX(WDir!$B$3:$W$252,MATCH(AA$3&amp;" "&amp;AA$4,WDir!$A$3:$A$252,0),MATCH($D24,WDir!$B$2:$W$2,0)),"")</f>
        <v>#N/A</v>
      </c>
      <c r="P48" s="355" t="e">
        <f ca="1">IF(INDEX(WDir!$B$3:$W$252,MATCH(AB$3&amp;" "&amp;AB$4,WDir!$A$3:$A$252,0),MATCH($D24,WDir!$B$2:$W$2,0))&gt;0,INDEX(WDir!$B$3:$W$252,MATCH(AB$3&amp;" "&amp;AB$4,WDir!$A$3:$A$252,0),MATCH($D24,WDir!$B$2:$W$2,0)),"")</f>
        <v>#N/A</v>
      </c>
      <c r="Q48" s="356" t="e">
        <f ca="1">IF(INDEX(WDir!$B$3:$W$252,MATCH(AC$3&amp;" "&amp;AC$4,WDir!$A$3:$A$252,0),MATCH($D24,WDir!$B$2:$W$2,0))&gt;0,INDEX(WDir!$B$3:$W$252,MATCH(AC$3&amp;" "&amp;AC$4,WDir!$A$3:$A$252,0),MATCH($D24,WDir!$B$2:$W$2,0)),"")</f>
        <v>#N/A</v>
      </c>
      <c r="V48" s="347" t="e">
        <f ca="1"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>#VALUE!</v>
      </c>
      <c r="W48" s="347" t="str">
        <f ca="1"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 t="str">
        <f ca="1"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 t="str">
        <f ca="1"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 t="str">
        <f ca="1"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 t="str">
        <f ca="1"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 t="str">
        <f ca="1"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 t="str">
        <f ca="1"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spans="4:29" hidden="1">
      <c r="D49" s="219" t="s">
        <v>159</v>
      </c>
      <c r="E49" s="344">
        <f t="array" aca="1" ref="E49" ca="1">MIN(IF(ISNUMBER(F49:I49),F49:I49))</f>
        <v>0</v>
      </c>
      <c r="F49" s="361" t="e">
        <f ca="1">IF(INDEX(Tmin!$B$3:$W$252,MATCH(F$3&amp;" 01",Tmin!$A$3:$A$252,0),MATCH($D49,Tmin!$B$2:$W$2,0))&gt;0,INDEX(Tmin!$B$3:$W$252,MATCH(F$3&amp;" 01",Tmin!$A$3:$A$252,0),MATCH($D49,Tmin!$B$2:$W$2,0)),"")</f>
        <v>#N/A</v>
      </c>
      <c r="G49" s="361" t="e">
        <f ca="1">IF(INDEX(Tmin!$B$3:$W$252,MATCH(G$3&amp;" 07",Tmin!$A$3:$A$252,0),MATCH($D49,Tmin!$B$2:$W$2,0))&gt;0,INDEX(Tmin!$B$3:$W$252,MATCH(G$3&amp;" 07",Tmin!$A$3:$A$252,0),MATCH($D49,Tmin!$B$2:$W$2,0)),"")</f>
        <v>#N/A</v>
      </c>
      <c r="H49" s="361" t="e">
        <f ca="1">IF(INDEX(Tmin!$B$3:$W$252,MATCH(H$3&amp;" 13",Tmin!$A$3:$A$252,0),MATCH($D49,Tmin!$B$2:$W$2,0))&gt;0,INDEX(Tmin!$B$3:$W$252,MATCH(H$3&amp;" 13",Tmin!$A$3:$A$252,0),MATCH($D49,Tmin!$B$2:$W$2,0)),"")</f>
        <v>#N/A</v>
      </c>
      <c r="I49" s="361" t="e">
        <f ca="1">IF(INDEX(Tmin!$B$3:$W$252,MATCH(I$3&amp;" 19",Tmin!$A$3:$A$252,0),MATCH($D49,Tmin!$B$2:$W$2,0))&gt;0,INDEX(Tmin!$B$3:$W$252,MATCH(I$3&amp;" 19",Tmin!$A$3:$A$252,0),MATCH($D49,Tmin!$B$2:$W$2,0)),"")</f>
        <v>#N/A</v>
      </c>
      <c r="J49" s="354" t="e">
        <f ca="1">IF(INDEX(WDir!$B$3:$W$252,MATCH(V$3&amp;" "&amp;V$4,WDir!$A$3:$A$252,0),MATCH($D25,WDir!$B$2:$W$2,0))&gt;0,INDEX(WDir!$B$3:$W$252,MATCH(V$3&amp;" "&amp;V$4,WDir!$A$3:$A$252,0),MATCH($D25,WDir!$B$2:$W$2,0)),"")</f>
        <v>#VALUE!</v>
      </c>
      <c r="K49" s="355" t="e">
        <f ca="1">IF(INDEX(WDir!$B$3:$W$252,MATCH(W$3&amp;" "&amp;W$4,WDir!$A$3:$A$252,0),MATCH($D25,WDir!$B$2:$W$2,0))&gt;0,INDEX(WDir!$B$3:$W$252,MATCH(W$3&amp;" "&amp;W$4,WDir!$A$3:$A$252,0),MATCH($D25,WDir!$B$2:$W$2,0)),"")</f>
        <v>#N/A</v>
      </c>
      <c r="L49" s="355" t="e">
        <f ca="1">IF(INDEX(WDir!$B$3:$W$252,MATCH(X$3&amp;" "&amp;X$4,WDir!$A$3:$A$252,0),MATCH($D25,WDir!$B$2:$W$2,0))&gt;0,INDEX(WDir!$B$3:$W$252,MATCH(X$3&amp;" "&amp;X$4,WDir!$A$3:$A$252,0),MATCH($D25,WDir!$B$2:$W$2,0)),"")</f>
        <v>#N/A</v>
      </c>
      <c r="M49" s="355" t="e">
        <f ca="1">IF(INDEX(WDir!$B$3:$W$252,MATCH(Y$3&amp;" "&amp;Y$4,WDir!$A$3:$A$252,0),MATCH($D25,WDir!$B$2:$W$2,0))&gt;0,INDEX(WDir!$B$3:$W$252,MATCH(Y$3&amp;" "&amp;Y$4,WDir!$A$3:$A$252,0),MATCH($D25,WDir!$B$2:$W$2,0)),"")</f>
        <v>#N/A</v>
      </c>
      <c r="N49" s="355" t="e">
        <f ca="1">IF(INDEX(WDir!$B$3:$W$252,MATCH(Z$3&amp;" "&amp;Z$4,WDir!$A$3:$A$252,0),MATCH($D25,WDir!$B$2:$W$2,0))&gt;0,INDEX(WDir!$B$3:$W$252,MATCH(Z$3&amp;" "&amp;Z$4,WDir!$A$3:$A$252,0),MATCH($D25,WDir!$B$2:$W$2,0)),"")</f>
        <v>#N/A</v>
      </c>
      <c r="O49" s="355" t="e">
        <f ca="1">IF(INDEX(WDir!$B$3:$W$252,MATCH(AA$3&amp;" "&amp;AA$4,WDir!$A$3:$A$252,0),MATCH($D25,WDir!$B$2:$W$2,0))&gt;0,INDEX(WDir!$B$3:$W$252,MATCH(AA$3&amp;" "&amp;AA$4,WDir!$A$3:$A$252,0),MATCH($D25,WDir!$B$2:$W$2,0)),"")</f>
        <v>#N/A</v>
      </c>
      <c r="P49" s="355" t="e">
        <f ca="1">IF(INDEX(WDir!$B$3:$W$252,MATCH(AB$3&amp;" "&amp;AB$4,WDir!$A$3:$A$252,0),MATCH($D25,WDir!$B$2:$W$2,0))&gt;0,INDEX(WDir!$B$3:$W$252,MATCH(AB$3&amp;" "&amp;AB$4,WDir!$A$3:$A$252,0),MATCH($D25,WDir!$B$2:$W$2,0)),"")</f>
        <v>#N/A</v>
      </c>
      <c r="Q49" s="356" t="e">
        <f ca="1">IF(INDEX(WDir!$B$3:$W$252,MATCH(AC$3&amp;" "&amp;AC$4,WDir!$A$3:$A$252,0),MATCH($D25,WDir!$B$2:$W$2,0))&gt;0,INDEX(WDir!$B$3:$W$252,MATCH(AC$3&amp;" "&amp;AC$4,WDir!$A$3:$A$252,0),MATCH($D25,WDir!$B$2:$W$2,0)),"")</f>
        <v>#N/A</v>
      </c>
      <c r="V49" s="347" t="e">
        <f ca="1"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>#VALUE!</v>
      </c>
      <c r="W49" s="347" t="str">
        <f ca="1"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 t="str">
        <f ca="1"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 t="str">
        <f ca="1"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 t="str">
        <f ca="1"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 t="str">
        <f ca="1"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 t="str">
        <f ca="1"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 t="str">
        <f ca="1"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spans="4:29" hidden="1">
      <c r="D50" s="350" t="s">
        <v>161</v>
      </c>
      <c r="E50" s="344">
        <f t="array" aca="1" ref="E50" ca="1">MIN(IF(ISNUMBER(F50:I50),F50:I50))</f>
        <v>0</v>
      </c>
      <c r="F50" s="361" t="e">
        <f ca="1">IF(INDEX(Tmin!$B$3:$W$252,MATCH(F$3&amp;" 01",Tmin!$A$3:$A$252,0),MATCH($D50,Tmin!$B$2:$W$2,0))&gt;0,INDEX(Tmin!$B$3:$W$252,MATCH(F$3&amp;" 01",Tmin!$A$3:$A$252,0),MATCH($D50,Tmin!$B$2:$W$2,0)),"")</f>
        <v>#N/A</v>
      </c>
      <c r="G50" s="361" t="e">
        <f ca="1">IF(INDEX(Tmin!$B$3:$W$252,MATCH(G$3&amp;" 07",Tmin!$A$3:$A$252,0),MATCH($D50,Tmin!$B$2:$W$2,0))&gt;0,INDEX(Tmin!$B$3:$W$252,MATCH(G$3&amp;" 07",Tmin!$A$3:$A$252,0),MATCH($D50,Tmin!$B$2:$W$2,0)),"")</f>
        <v>#N/A</v>
      </c>
      <c r="H50" s="361" t="e">
        <f ca="1">IF(INDEX(Tmin!$B$3:$W$252,MATCH(H$3&amp;" 13",Tmin!$A$3:$A$252,0),MATCH($D50,Tmin!$B$2:$W$2,0))&gt;0,INDEX(Tmin!$B$3:$W$252,MATCH(H$3&amp;" 13",Tmin!$A$3:$A$252,0),MATCH($D50,Tmin!$B$2:$W$2,0)),"")</f>
        <v>#N/A</v>
      </c>
      <c r="I50" s="361" t="e">
        <f ca="1">IF(INDEX(Tmin!$B$3:$W$252,MATCH(I$3&amp;" 19",Tmin!$A$3:$A$252,0),MATCH($D50,Tmin!$B$2:$W$2,0))&gt;0,INDEX(Tmin!$B$3:$W$252,MATCH(I$3&amp;" 19",Tmin!$A$3:$A$252,0),MATCH($D50,Tmin!$B$2:$W$2,0)),"")</f>
        <v>#N/A</v>
      </c>
      <c r="J50" s="357" t="e">
        <f ca="1">IF(INDEX(WDir!$B$3:$W$252,MATCH(V$3&amp;" "&amp;V$4,WDir!$A$3:$A$252,0),MATCH($D26,WDir!$B$2:$W$2,0))&gt;0,INDEX(WDir!$B$3:$W$252,MATCH(V$3&amp;" "&amp;V$4,WDir!$A$3:$A$252,0),MATCH($D26,WDir!$B$2:$W$2,0)),"")</f>
        <v>#VALUE!</v>
      </c>
      <c r="K50" s="358" t="e">
        <f ca="1">IF(INDEX(WDir!$B$3:$W$252,MATCH(W$3&amp;" "&amp;W$4,WDir!$A$3:$A$252,0),MATCH($D26,WDir!$B$2:$W$2,0))&gt;0,INDEX(WDir!$B$3:$W$252,MATCH(W$3&amp;" "&amp;W$4,WDir!$A$3:$A$252,0),MATCH($D26,WDir!$B$2:$W$2,0)),"")</f>
        <v>#N/A</v>
      </c>
      <c r="L50" s="358" t="e">
        <f ca="1">IF(INDEX(WDir!$B$3:$W$252,MATCH(X$3&amp;" "&amp;X$4,WDir!$A$3:$A$252,0),MATCH($D26,WDir!$B$2:$W$2,0))&gt;0,INDEX(WDir!$B$3:$W$252,MATCH(X$3&amp;" "&amp;X$4,WDir!$A$3:$A$252,0),MATCH($D26,WDir!$B$2:$W$2,0)),"")</f>
        <v>#N/A</v>
      </c>
      <c r="M50" s="358" t="e">
        <f ca="1">IF(INDEX(WDir!$B$3:$W$252,MATCH(Y$3&amp;" "&amp;Y$4,WDir!$A$3:$A$252,0),MATCH($D26,WDir!$B$2:$W$2,0))&gt;0,INDEX(WDir!$B$3:$W$252,MATCH(Y$3&amp;" "&amp;Y$4,WDir!$A$3:$A$252,0),MATCH($D26,WDir!$B$2:$W$2,0)),"")</f>
        <v>#N/A</v>
      </c>
      <c r="N50" s="358" t="e">
        <f ca="1">IF(INDEX(WDir!$B$3:$W$252,MATCH(Z$3&amp;" "&amp;Z$4,WDir!$A$3:$A$252,0),MATCH($D26,WDir!$B$2:$W$2,0))&gt;0,INDEX(WDir!$B$3:$W$252,MATCH(Z$3&amp;" "&amp;Z$4,WDir!$A$3:$A$252,0),MATCH($D26,WDir!$B$2:$W$2,0)),"")</f>
        <v>#N/A</v>
      </c>
      <c r="O50" s="358" t="e">
        <f ca="1">IF(INDEX(WDir!$B$3:$W$252,MATCH(AA$3&amp;" "&amp;AA$4,WDir!$A$3:$A$252,0),MATCH($D26,WDir!$B$2:$W$2,0))&gt;0,INDEX(WDir!$B$3:$W$252,MATCH(AA$3&amp;" "&amp;AA$4,WDir!$A$3:$A$252,0),MATCH($D26,WDir!$B$2:$W$2,0)),"")</f>
        <v>#N/A</v>
      </c>
      <c r="P50" s="358" t="e">
        <f ca="1">IF(INDEX(WDir!$B$3:$W$252,MATCH(AB$3&amp;" "&amp;AB$4,WDir!$A$3:$A$252,0),MATCH($D26,WDir!$B$2:$W$2,0))&gt;0,INDEX(WDir!$B$3:$W$252,MATCH(AB$3&amp;" "&amp;AB$4,WDir!$A$3:$A$252,0),MATCH($D26,WDir!$B$2:$W$2,0)),"")</f>
        <v>#N/A</v>
      </c>
      <c r="Q50" s="359" t="e">
        <f ca="1">IF(INDEX(WDir!$B$3:$W$252,MATCH(AC$3&amp;" "&amp;AC$4,WDir!$A$3:$A$252,0),MATCH($D26,WDir!$B$2:$W$2,0))&gt;0,INDEX(WDir!$B$3:$W$252,MATCH(AC$3&amp;" "&amp;AC$4,WDir!$A$3:$A$252,0),MATCH($D26,WDir!$B$2:$W$2,0)),"")</f>
        <v>#N/A</v>
      </c>
      <c r="V50" s="347" t="e">
        <f ca="1"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>#VALUE!</v>
      </c>
      <c r="W50" s="347" t="str">
        <f ca="1"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 t="str">
        <f ca="1"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 t="str">
        <f ca="1"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 t="str">
        <f ca="1"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 t="str">
        <f ca="1"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 t="str">
        <f ca="1"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 t="str">
        <f ca="1"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 spans="4:29">
      <c r="S54" s="401"/>
    </row>
  </sheetData>
  <mergeCells count="14">
    <mergeCell ref="BI2:BP2"/>
    <mergeCell ref="E1:AU1"/>
    <mergeCell ref="AN2:AU2"/>
    <mergeCell ref="AD2:AM2"/>
    <mergeCell ref="B5:B11"/>
    <mergeCell ref="A2:B2"/>
    <mergeCell ref="V2:AC2"/>
    <mergeCell ref="A1:B1"/>
    <mergeCell ref="A5:A26"/>
    <mergeCell ref="B22:B26"/>
    <mergeCell ref="BE2:BF2"/>
    <mergeCell ref="P2:T2"/>
    <mergeCell ref="E2:O2"/>
    <mergeCell ref="B13:B21"/>
  </mergeCells>
  <pageMargins left="0" right="0" top="0.56999999999999995" bottom="0.7" header="0.25" footer="0.21"/>
  <pageSetup paperSize="9" orientation="portrait" horizontalDpi="180" verticalDpi="180" r:id="rId1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7"/>
  <dimension ref="A1:Q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175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</v>
      </c>
      <c r="F2" s="225">
        <v>2</v>
      </c>
      <c r="G2" s="225">
        <v>3</v>
      </c>
      <c r="H2" s="225">
        <v>4</v>
      </c>
      <c r="I2" s="225">
        <v>5</v>
      </c>
      <c r="J2" s="225">
        <v>6</v>
      </c>
      <c r="K2" s="225">
        <v>7</v>
      </c>
      <c r="L2" s="225">
        <v>8</v>
      </c>
      <c r="M2" s="225">
        <v>9</v>
      </c>
      <c r="N2" s="225">
        <v>10</v>
      </c>
      <c r="O2" s="227" t="s">
        <v>176</v>
      </c>
      <c r="P2" s="227" t="s">
        <v>177</v>
      </c>
      <c r="Q2" s="228" t="s">
        <v>178</v>
      </c>
    </row>
    <row r="3" spans="1:17" ht="15" customHeight="1">
      <c r="A3" s="234">
        <v>89</v>
      </c>
      <c r="B3" s="471" t="s">
        <v>116</v>
      </c>
      <c r="C3" s="233" t="s">
        <v>117</v>
      </c>
      <c r="D3" s="300" t="s">
        <v>118</v>
      </c>
      <c r="E3" s="281" t="str">
        <f ca="1">IF(ngay1!M5&lt;&gt;"",ngay1!M5,"")</f>
        <v/>
      </c>
      <c r="F3" s="282" t="str">
        <f ca="1">IF(ngay2!M5&lt;&gt;"",ngay2!M5,"")</f>
        <v/>
      </c>
      <c r="G3" s="282" t="str">
        <f ca="1">IF(ngay3!M5&lt;&gt;"",ngay3!M5,"")</f>
        <v/>
      </c>
      <c r="H3" s="282" t="str">
        <f ca="1">IF(ngay4!M5&lt;&gt;"",ngay4!M5,"")</f>
        <v/>
      </c>
      <c r="I3" s="282" t="str">
        <f ca="1">IF(ngay5!M5&lt;&gt;"",ngay5!M5,"")</f>
        <v/>
      </c>
      <c r="J3" s="282" t="str">
        <f ca="1">IF(ngay6!M5&lt;&gt;"",ngay6!M5,"")</f>
        <v/>
      </c>
      <c r="K3" s="282" t="str">
        <f ca="1">IF(ngay7!M5&lt;&gt;"",ngay7!M5,"")</f>
        <v/>
      </c>
      <c r="L3" s="282" t="str">
        <f ca="1">IF(ngay8!M5&lt;&gt;"",ngay8!M5,"")</f>
        <v/>
      </c>
      <c r="M3" s="282" t="str">
        <f ca="1">IF(ngay9!M5&lt;&gt;"",ngay9!M5,"")</f>
        <v/>
      </c>
      <c r="N3" s="283" t="str">
        <f ca="1">IF(ngay10!M5&lt;&gt;"",ngay10!M5,"")</f>
        <v/>
      </c>
      <c r="O3" s="261" t="str">
        <f t="shared" ref="O3:O24" ca="1" si="0">IF(COUNT(E3:I3)=0,"",AVERAGE(E3:I3))</f>
        <v/>
      </c>
      <c r="P3" s="260" t="str">
        <f t="shared" ref="P3:P24" ca="1" si="1">IF(COUNT(J3:N3)=0,"",AVERAGE(J3:N3))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90</v>
      </c>
      <c r="B4" s="461"/>
      <c r="C4" s="233" t="s">
        <v>120</v>
      </c>
      <c r="D4" s="300" t="s">
        <v>121</v>
      </c>
      <c r="E4" s="284" t="str">
        <f ca="1">IF(ngay1!M6&lt;&gt;"",ngay1!M6,"")</f>
        <v/>
      </c>
      <c r="F4" s="285" t="str">
        <f ca="1">IF(ngay2!M6&lt;&gt;"",ngay2!M6,"")</f>
        <v/>
      </c>
      <c r="G4" s="285" t="str">
        <f ca="1">IF(ngay3!M6&lt;&gt;"",ngay3!M6,"")</f>
        <v/>
      </c>
      <c r="H4" s="285" t="str">
        <f ca="1">IF(ngay4!M6&lt;&gt;"",ngay4!M6,"")</f>
        <v/>
      </c>
      <c r="I4" s="285" t="str">
        <f ca="1">IF(ngay5!M6&lt;&gt;"",ngay5!M6,"")</f>
        <v/>
      </c>
      <c r="J4" s="285" t="str">
        <f ca="1">IF(ngay6!M6&lt;&gt;"",ngay6!M6,"")</f>
        <v/>
      </c>
      <c r="K4" s="285" t="str">
        <f ca="1">IF(ngay7!M6&lt;&gt;"",ngay7!M6,"")</f>
        <v/>
      </c>
      <c r="L4" s="285" t="str">
        <f ca="1">IF(ngay8!M6&lt;&gt;"",ngay8!M6,"")</f>
        <v/>
      </c>
      <c r="M4" s="285" t="str">
        <f ca="1">IF(ngay9!M6&lt;&gt;"",ngay9!M6,"")</f>
        <v/>
      </c>
      <c r="N4" s="286" t="str">
        <f ca="1">IF(ngay10!M6&lt;&gt;"",ngay10!M6,"")</f>
        <v/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29">
        <v>91</v>
      </c>
      <c r="B5" s="461"/>
      <c r="C5" s="233" t="s">
        <v>122</v>
      </c>
      <c r="D5" s="300" t="s">
        <v>123</v>
      </c>
      <c r="E5" s="284" t="str">
        <f ca="1">IF(ngay1!M7&lt;&gt;"",ngay1!M7,"")</f>
        <v/>
      </c>
      <c r="F5" s="285" t="str">
        <f ca="1">IF(ngay2!M7&lt;&gt;"",ngay2!M7,"")</f>
        <v/>
      </c>
      <c r="G5" s="285" t="str">
        <f ca="1">IF(ngay3!M7&lt;&gt;"",ngay3!M7,"")</f>
        <v/>
      </c>
      <c r="H5" s="285" t="str">
        <f ca="1">IF(ngay4!M7&lt;&gt;"",ngay4!M7,"")</f>
        <v/>
      </c>
      <c r="I5" s="285" t="str">
        <f ca="1">IF(ngay5!M7&lt;&gt;"",ngay5!M7,"")</f>
        <v/>
      </c>
      <c r="J5" s="285" t="str">
        <f ca="1">IF(ngay6!M7&lt;&gt;"",ngay6!M7,"")</f>
        <v/>
      </c>
      <c r="K5" s="285" t="str">
        <f ca="1">IF(ngay7!M7&lt;&gt;"",ngay7!M7,"")</f>
        <v/>
      </c>
      <c r="L5" s="285" t="str">
        <f ca="1">IF(ngay8!M7&lt;&gt;"",ngay8!M7,"")</f>
        <v/>
      </c>
      <c r="M5" s="285" t="str">
        <f ca="1">IF(ngay9!M7&lt;&gt;"",ngay9!M7,"")</f>
        <v/>
      </c>
      <c r="N5" s="286" t="str">
        <f ca="1">IF(ngay10!M7&lt;&gt;"",ngay10!M7,"")</f>
        <v/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92</v>
      </c>
      <c r="B6" s="461"/>
      <c r="C6" s="233" t="s">
        <v>124</v>
      </c>
      <c r="D6" s="300" t="s">
        <v>125</v>
      </c>
      <c r="E6" s="284" t="str">
        <f ca="1">IF(ngay1!M8&lt;&gt;"",ngay1!M8,"")</f>
        <v/>
      </c>
      <c r="F6" s="285" t="str">
        <f ca="1">IF(ngay2!M8&lt;&gt;"",ngay2!M8,"")</f>
        <v/>
      </c>
      <c r="G6" s="285" t="str">
        <f ca="1">IF(ngay3!M8&lt;&gt;"",ngay3!M8,"")</f>
        <v/>
      </c>
      <c r="H6" s="285" t="str">
        <f ca="1">IF(ngay4!M8&lt;&gt;"",ngay4!M8,"")</f>
        <v/>
      </c>
      <c r="I6" s="285" t="str">
        <f ca="1">IF(ngay5!M8&lt;&gt;"",ngay5!M8,"")</f>
        <v/>
      </c>
      <c r="J6" s="285" t="str">
        <f ca="1">IF(ngay6!M8&lt;&gt;"",ngay6!M8,"")</f>
        <v/>
      </c>
      <c r="K6" s="285" t="str">
        <f ca="1">IF(ngay7!M8&lt;&gt;"",ngay7!M8,"")</f>
        <v/>
      </c>
      <c r="L6" s="285" t="str">
        <f ca="1">IF(ngay8!M8&lt;&gt;"",ngay8!M8,"")</f>
        <v/>
      </c>
      <c r="M6" s="285" t="str">
        <f ca="1">IF(ngay9!M8&lt;&gt;"",ngay9!M8,"")</f>
        <v/>
      </c>
      <c r="N6" s="286" t="str">
        <f ca="1">IF(ngay10!M8&lt;&gt;"",ngay10!M8,"")</f>
        <v/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29">
        <v>93</v>
      </c>
      <c r="B7" s="461"/>
      <c r="C7" s="233" t="s">
        <v>116</v>
      </c>
      <c r="D7" s="300" t="s">
        <v>126</v>
      </c>
      <c r="E7" s="284" t="str">
        <f ca="1">IF(ngay1!M9&lt;&gt;"",ngay1!M9,"")</f>
        <v/>
      </c>
      <c r="F7" s="285" t="str">
        <f ca="1">IF(ngay2!M9&lt;&gt;"",ngay2!M9,"")</f>
        <v/>
      </c>
      <c r="G7" s="285" t="str">
        <f ca="1">IF(ngay3!M9&lt;&gt;"",ngay3!M9,"")</f>
        <v/>
      </c>
      <c r="H7" s="285" t="str">
        <f ca="1">IF(ngay4!M9&lt;&gt;"",ngay4!M9,"")</f>
        <v/>
      </c>
      <c r="I7" s="285" t="str">
        <f ca="1">IF(ngay5!M9&lt;&gt;"",ngay5!M9,"")</f>
        <v/>
      </c>
      <c r="J7" s="285" t="str">
        <f ca="1">IF(ngay6!M9&lt;&gt;"",ngay6!M9,"")</f>
        <v/>
      </c>
      <c r="K7" s="285" t="str">
        <f ca="1">IF(ngay7!M9&lt;&gt;"",ngay7!M9,"")</f>
        <v/>
      </c>
      <c r="L7" s="285" t="str">
        <f ca="1">IF(ngay8!M9&lt;&gt;"",ngay8!M9,"")</f>
        <v/>
      </c>
      <c r="M7" s="285" t="str">
        <f ca="1">IF(ngay9!M9&lt;&gt;"",ngay9!M9,"")</f>
        <v/>
      </c>
      <c r="N7" s="286" t="str">
        <f ca="1">IF(ngay10!M9&lt;&gt;"",ngay10!M9,"")</f>
        <v/>
      </c>
      <c r="O7" s="244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30">
        <v>94</v>
      </c>
      <c r="B8" s="461"/>
      <c r="C8" s="233" t="s">
        <v>127</v>
      </c>
      <c r="D8" s="300" t="s">
        <v>128</v>
      </c>
      <c r="E8" s="284" t="str">
        <f ca="1">IF(ngay1!M10&lt;&gt;"",ngay1!M10,"")</f>
        <v/>
      </c>
      <c r="F8" s="285" t="str">
        <f ca="1">IF(ngay2!M10&lt;&gt;"",ngay2!M10,"")</f>
        <v/>
      </c>
      <c r="G8" s="285" t="str">
        <f ca="1">IF(ngay3!M10&lt;&gt;"",ngay3!M10,"")</f>
        <v/>
      </c>
      <c r="H8" s="285" t="str">
        <f ca="1">IF(ngay4!M10&lt;&gt;"",ngay4!M10,"")</f>
        <v/>
      </c>
      <c r="I8" s="285" t="str">
        <f ca="1">IF(ngay5!M10&lt;&gt;"",ngay5!M10,"")</f>
        <v/>
      </c>
      <c r="J8" s="285" t="str">
        <f ca="1">IF(ngay6!M10&lt;&gt;"",ngay6!M10,"")</f>
        <v/>
      </c>
      <c r="K8" s="285" t="str">
        <f ca="1">IF(ngay7!M10&lt;&gt;"",ngay7!M10,"")</f>
        <v/>
      </c>
      <c r="L8" s="285" t="str">
        <f ca="1">IF(ngay8!M10&lt;&gt;"",ngay8!M10,"")</f>
        <v/>
      </c>
      <c r="M8" s="285" t="str">
        <f ca="1">IF(ngay9!M10&lt;&gt;"",ngay9!M10,"")</f>
        <v/>
      </c>
      <c r="N8" s="286" t="str">
        <f ca="1">IF(ngay10!M10&lt;&gt;"",ngay10!M10,"")</f>
        <v/>
      </c>
      <c r="O8" s="244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56">
        <v>95</v>
      </c>
      <c r="B9" s="461"/>
      <c r="C9" s="233" t="s">
        <v>129</v>
      </c>
      <c r="D9" s="300" t="s">
        <v>130</v>
      </c>
      <c r="E9" s="284" t="str">
        <f ca="1">IF(ngay1!M11&lt;&gt;"",ngay1!M11,"")</f>
        <v/>
      </c>
      <c r="F9" s="285" t="str">
        <f ca="1">IF(ngay2!M11&lt;&gt;"",ngay2!M11,"")</f>
        <v/>
      </c>
      <c r="G9" s="285" t="str">
        <f ca="1">IF(ngay3!M11&lt;&gt;"",ngay3!M11,"")</f>
        <v/>
      </c>
      <c r="H9" s="285" t="str">
        <f ca="1">IF(ngay4!M11&lt;&gt;"",ngay4!M11,"")</f>
        <v/>
      </c>
      <c r="I9" s="285" t="str">
        <f ca="1">IF(ngay5!M11&lt;&gt;"",ngay5!M11,"")</f>
        <v/>
      </c>
      <c r="J9" s="285" t="str">
        <f ca="1">IF(ngay6!M11&lt;&gt;"",ngay6!M11,"")</f>
        <v/>
      </c>
      <c r="K9" s="285" t="str">
        <f ca="1">IF(ngay7!M11&lt;&gt;"",ngay7!M11,"")</f>
        <v/>
      </c>
      <c r="L9" s="285" t="str">
        <f ca="1">IF(ngay8!M11&lt;&gt;"",ngay8!M11,"")</f>
        <v/>
      </c>
      <c r="M9" s="285" t="str">
        <f ca="1">IF(ngay9!M11&lt;&gt;"",ngay9!M11,"")</f>
        <v/>
      </c>
      <c r="N9" s="286" t="str">
        <f ca="1">IF(ngay10!M11&lt;&gt;"",ngay10!M11,"")</f>
        <v/>
      </c>
      <c r="O9" s="242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56"/>
      <c r="B10" s="434"/>
      <c r="C10" s="25" t="s">
        <v>131</v>
      </c>
      <c r="D10" s="219" t="s">
        <v>132</v>
      </c>
      <c r="E10" s="287" t="str">
        <f ca="1">IF(ngay1!M12&lt;&gt;"",ngay1!M12,"")</f>
        <v/>
      </c>
      <c r="F10" s="288" t="str">
        <f ca="1">IF(ngay2!M12&lt;&gt;"",ngay2!M12,"")</f>
        <v/>
      </c>
      <c r="G10" s="288" t="str">
        <f ca="1">IF(ngay3!M12&lt;&gt;"",ngay3!M12,"")</f>
        <v/>
      </c>
      <c r="H10" s="288" t="str">
        <f ca="1">IF(ngay4!M12&lt;&gt;"",ngay4!M12,"")</f>
        <v/>
      </c>
      <c r="I10" s="288" t="str">
        <f ca="1">IF(ngay5!M12&lt;&gt;"",ngay5!M12,"")</f>
        <v/>
      </c>
      <c r="J10" s="288" t="str">
        <f ca="1">IF(ngay6!M12&lt;&gt;"",ngay6!M12,"")</f>
        <v/>
      </c>
      <c r="K10" s="288" t="str">
        <f ca="1">IF(ngay7!M12&lt;&gt;"",ngay7!M12,"")</f>
        <v/>
      </c>
      <c r="L10" s="288" t="str">
        <f ca="1">IF(ngay8!M12&lt;&gt;"",ngay8!M12,"")</f>
        <v/>
      </c>
      <c r="M10" s="288" t="str">
        <f ca="1">IF(ngay9!M12&lt;&gt;"",ngay9!M12,"")</f>
        <v/>
      </c>
      <c r="N10" s="289" t="str">
        <f ca="1">IF(ngay10!M12&lt;&gt;"",ngay10!M12,"")</f>
        <v/>
      </c>
      <c r="O10" s="277" t="str">
        <f t="shared" ca="1" si="0"/>
        <v/>
      </c>
      <c r="P10" s="278" t="str">
        <f t="shared" ca="1" si="1"/>
        <v/>
      </c>
      <c r="Q10" s="280" t="str">
        <f t="shared" ca="1" si="2"/>
        <v/>
      </c>
    </row>
    <row r="11" spans="1:17" ht="15" customHeight="1">
      <c r="A11" s="263">
        <v>96</v>
      </c>
      <c r="B11" s="474" t="s">
        <v>133</v>
      </c>
      <c r="C11" s="235" t="s">
        <v>134</v>
      </c>
      <c r="D11" s="236" t="s">
        <v>135</v>
      </c>
      <c r="E11" s="290" t="str">
        <f ca="1">IF(ngay1!M13&lt;&gt;"",ngay1!M13,"")</f>
        <v/>
      </c>
      <c r="F11" s="291" t="str">
        <f ca="1">IF(ngay2!M13&lt;&gt;"",ngay2!M13,"")</f>
        <v/>
      </c>
      <c r="G11" s="291" t="str">
        <f ca="1">IF(ngay3!M13&lt;&gt;"",ngay3!M13,"")</f>
        <v/>
      </c>
      <c r="H11" s="291" t="str">
        <f ca="1">IF(ngay4!M13&lt;&gt;"",ngay4!M13,"")</f>
        <v/>
      </c>
      <c r="I11" s="291" t="str">
        <f ca="1">IF(ngay5!M13&lt;&gt;"",ngay5!M13,"")</f>
        <v/>
      </c>
      <c r="J11" s="291" t="str">
        <f ca="1">IF(ngay6!M13&lt;&gt;"",ngay6!M13,"")</f>
        <v/>
      </c>
      <c r="K11" s="291" t="str">
        <f ca="1">IF(ngay7!M13&lt;&gt;"",ngay7!M13,"")</f>
        <v/>
      </c>
      <c r="L11" s="291" t="str">
        <f ca="1">IF(ngay8!M13&lt;&gt;"",ngay8!M13,"")</f>
        <v/>
      </c>
      <c r="M11" s="291" t="str">
        <f ca="1">IF(ngay9!M13&lt;&gt;"",ngay9!M13,"")</f>
        <v/>
      </c>
      <c r="N11" s="292" t="str">
        <f ca="1">IF(ngay10!M13&lt;&gt;"",ngay10!M13,"")</f>
        <v/>
      </c>
      <c r="O11" s="244" t="str">
        <f t="shared" ca="1" si="0"/>
        <v/>
      </c>
      <c r="P11" s="243" t="str">
        <f t="shared" ca="1" si="1"/>
        <v/>
      </c>
      <c r="Q11" s="245" t="str">
        <f t="shared" ca="1" si="2"/>
        <v/>
      </c>
    </row>
    <row r="12" spans="1:17" ht="15" customHeight="1">
      <c r="A12" s="229">
        <v>97</v>
      </c>
      <c r="B12" s="461"/>
      <c r="C12" s="233" t="s">
        <v>136</v>
      </c>
      <c r="D12" s="237" t="s">
        <v>137</v>
      </c>
      <c r="E12" s="284" t="str">
        <f ca="1">IF(ngay1!M14&lt;&gt;"",ngay1!M14,"")</f>
        <v/>
      </c>
      <c r="F12" s="285" t="str">
        <f ca="1">IF(ngay2!M14&lt;&gt;"",ngay2!M14,"")</f>
        <v/>
      </c>
      <c r="G12" s="285" t="str">
        <f ca="1">IF(ngay3!M14&lt;&gt;"",ngay3!M14,"")</f>
        <v/>
      </c>
      <c r="H12" s="285" t="str">
        <f ca="1">IF(ngay4!M14&lt;&gt;"",ngay4!M14,"")</f>
        <v/>
      </c>
      <c r="I12" s="285" t="str">
        <f ca="1">IF(ngay5!M14&lt;&gt;"",ngay5!M14,"")</f>
        <v/>
      </c>
      <c r="J12" s="285" t="str">
        <f ca="1">IF(ngay6!M14&lt;&gt;"",ngay6!M14,"")</f>
        <v/>
      </c>
      <c r="K12" s="285" t="str">
        <f ca="1">IF(ngay7!M14&lt;&gt;"",ngay7!M14,"")</f>
        <v/>
      </c>
      <c r="L12" s="285" t="str">
        <f ca="1">IF(ngay8!M14&lt;&gt;"",ngay8!M14,"")</f>
        <v/>
      </c>
      <c r="M12" s="285" t="str">
        <f ca="1">IF(ngay9!M14&lt;&gt;"",ngay9!M14,"")</f>
        <v/>
      </c>
      <c r="N12" s="286" t="str">
        <f ca="1">IF(ngay10!M14&lt;&gt;"",ngay10!M14,"")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29">
        <v>98</v>
      </c>
      <c r="B13" s="461"/>
      <c r="C13" s="233" t="s">
        <v>138</v>
      </c>
      <c r="D13" s="237" t="s">
        <v>139</v>
      </c>
      <c r="E13" s="284" t="str">
        <f ca="1">IF(ngay1!M15&lt;&gt;"",ngay1!M15,"")</f>
        <v/>
      </c>
      <c r="F13" s="285" t="str">
        <f ca="1">IF(ngay2!M15&lt;&gt;"",ngay2!M15,"")</f>
        <v/>
      </c>
      <c r="G13" s="285" t="str">
        <f ca="1">IF(ngay3!M15&lt;&gt;"",ngay3!M15,"")</f>
        <v/>
      </c>
      <c r="H13" s="285" t="str">
        <f ca="1">IF(ngay4!M15&lt;&gt;"",ngay4!M15,"")</f>
        <v/>
      </c>
      <c r="I13" s="285" t="str">
        <f ca="1">IF(ngay5!M15&lt;&gt;"",ngay5!M15,"")</f>
        <v/>
      </c>
      <c r="J13" s="285" t="str">
        <f ca="1">IF(ngay6!M15&lt;&gt;"",ngay6!M15,"")</f>
        <v/>
      </c>
      <c r="K13" s="285" t="str">
        <f ca="1">IF(ngay7!M15&lt;&gt;"",ngay7!M15,"")</f>
        <v/>
      </c>
      <c r="L13" s="285" t="str">
        <f ca="1">IF(ngay8!M15&lt;&gt;"",ngay8!M15,"")</f>
        <v/>
      </c>
      <c r="M13" s="285" t="str">
        <f ca="1">IF(ngay9!M15&lt;&gt;"",ngay9!M15,"")</f>
        <v/>
      </c>
      <c r="N13" s="286" t="str">
        <f ca="1">IF(ngay10!M15&lt;&gt;"",ngay10!M15,"")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99</v>
      </c>
      <c r="B14" s="461"/>
      <c r="C14" s="233" t="s">
        <v>140</v>
      </c>
      <c r="D14" s="237" t="s">
        <v>141</v>
      </c>
      <c r="E14" s="284" t="str">
        <f ca="1">IF(ngay1!M16&lt;&gt;"",ngay1!M16,"")</f>
        <v/>
      </c>
      <c r="F14" s="285" t="str">
        <f ca="1">IF(ngay2!M16&lt;&gt;"",ngay2!M16,"")</f>
        <v/>
      </c>
      <c r="G14" s="285" t="str">
        <f ca="1">IF(ngay3!M16&lt;&gt;"",ngay3!M16,"")</f>
        <v/>
      </c>
      <c r="H14" s="285" t="str">
        <f ca="1">IF(ngay4!M16&lt;&gt;"",ngay4!M16,"")</f>
        <v/>
      </c>
      <c r="I14" s="285" t="str">
        <f ca="1">IF(ngay5!M16&lt;&gt;"",ngay5!M16,"")</f>
        <v/>
      </c>
      <c r="J14" s="285" t="str">
        <f ca="1">IF(ngay6!M16&lt;&gt;"",ngay6!M16,"")</f>
        <v/>
      </c>
      <c r="K14" s="285" t="str">
        <f ca="1">IF(ngay7!M16&lt;&gt;"",ngay7!M16,"")</f>
        <v/>
      </c>
      <c r="L14" s="285" t="str">
        <f ca="1">IF(ngay8!M16&lt;&gt;"",ngay8!M16,"")</f>
        <v/>
      </c>
      <c r="M14" s="285" t="str">
        <f ca="1">IF(ngay9!M16&lt;&gt;"",ngay9!M16,"")</f>
        <v/>
      </c>
      <c r="N14" s="286" t="str">
        <f ca="1">IF(ngay10!M16&lt;&gt;"",ngay10!M16,"")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29">
        <v>100</v>
      </c>
      <c r="B15" s="461"/>
      <c r="C15" s="233" t="s">
        <v>142</v>
      </c>
      <c r="D15" s="237" t="s">
        <v>143</v>
      </c>
      <c r="E15" s="284" t="str">
        <f ca="1">IF(ngay1!M17&lt;&gt;"",ngay1!M17,"")</f>
        <v/>
      </c>
      <c r="F15" s="285" t="str">
        <f ca="1">IF(ngay2!M17&lt;&gt;"",ngay2!M17,"")</f>
        <v/>
      </c>
      <c r="G15" s="285" t="str">
        <f ca="1">IF(ngay3!M17&lt;&gt;"",ngay3!M17,"")</f>
        <v/>
      </c>
      <c r="H15" s="285" t="str">
        <f ca="1">IF(ngay4!M17&lt;&gt;"",ngay4!M17,"")</f>
        <v/>
      </c>
      <c r="I15" s="285" t="str">
        <f ca="1">IF(ngay5!M17&lt;&gt;"",ngay5!M17,"")</f>
        <v/>
      </c>
      <c r="J15" s="285" t="str">
        <f ca="1">IF(ngay6!M17&lt;&gt;"",ngay6!M17,"")</f>
        <v/>
      </c>
      <c r="K15" s="285" t="str">
        <f ca="1">IF(ngay7!M17&lt;&gt;"",ngay7!M17,"")</f>
        <v/>
      </c>
      <c r="L15" s="285" t="str">
        <f ca="1">IF(ngay8!M17&lt;&gt;"",ngay8!M17,"")</f>
        <v/>
      </c>
      <c r="M15" s="285" t="str">
        <f ca="1">IF(ngay9!M17&lt;&gt;"",ngay9!M17,"")</f>
        <v/>
      </c>
      <c r="N15" s="286" t="str">
        <f ca="1">IF(ngay10!M17&lt;&gt;"",ngay10!M17,"")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101</v>
      </c>
      <c r="B16" s="461"/>
      <c r="C16" s="233" t="s">
        <v>144</v>
      </c>
      <c r="D16" s="237" t="s">
        <v>145</v>
      </c>
      <c r="E16" s="284" t="str">
        <f ca="1">IF(ngay1!M18&lt;&gt;"",ngay1!M18,"")</f>
        <v/>
      </c>
      <c r="F16" s="285" t="str">
        <f ca="1">IF(ngay2!M18&lt;&gt;"",ngay2!M18,"")</f>
        <v/>
      </c>
      <c r="G16" s="285" t="str">
        <f ca="1">IF(ngay3!M18&lt;&gt;"",ngay3!M18,"")</f>
        <v/>
      </c>
      <c r="H16" s="285" t="str">
        <f ca="1">IF(ngay4!M18&lt;&gt;"",ngay4!M18,"")</f>
        <v/>
      </c>
      <c r="I16" s="285" t="str">
        <f ca="1">IF(ngay5!M18&lt;&gt;"",ngay5!M18,"")</f>
        <v/>
      </c>
      <c r="J16" s="285" t="str">
        <f ca="1">IF(ngay6!M18&lt;&gt;"",ngay6!M18,"")</f>
        <v/>
      </c>
      <c r="K16" s="285" t="str">
        <f ca="1">IF(ngay7!M18&lt;&gt;"",ngay7!M18,"")</f>
        <v/>
      </c>
      <c r="L16" s="285" t="str">
        <f ca="1">IF(ngay8!M18&lt;&gt;"",ngay8!M18,"")</f>
        <v/>
      </c>
      <c r="M16" s="285" t="str">
        <f ca="1">IF(ngay9!M18&lt;&gt;"",ngay9!M18,"")</f>
        <v/>
      </c>
      <c r="N16" s="286" t="str">
        <f ca="1">IF(ngay10!M18&lt;&gt;"",ngay10!M18,"")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29">
        <v>102</v>
      </c>
      <c r="B17" s="461"/>
      <c r="C17" s="233" t="s">
        <v>146</v>
      </c>
      <c r="D17" s="237" t="s">
        <v>147</v>
      </c>
      <c r="E17" s="284" t="str">
        <f ca="1">IF(ngay1!M19&lt;&gt;"",ngay1!M19,"")</f>
        <v/>
      </c>
      <c r="F17" s="285" t="str">
        <f ca="1">IF(ngay2!M19&lt;&gt;"",ngay2!M19,"")</f>
        <v/>
      </c>
      <c r="G17" s="285" t="str">
        <f ca="1">IF(ngay3!M19&lt;&gt;"",ngay3!M19,"")</f>
        <v/>
      </c>
      <c r="H17" s="285" t="str">
        <f ca="1">IF(ngay4!M19&lt;&gt;"",ngay4!M19,"")</f>
        <v/>
      </c>
      <c r="I17" s="285" t="str">
        <f ca="1">IF(ngay5!M19&lt;&gt;"",ngay5!M19,"")</f>
        <v/>
      </c>
      <c r="J17" s="285" t="str">
        <f ca="1">IF(ngay6!M19&lt;&gt;"",ngay6!M19,"")</f>
        <v/>
      </c>
      <c r="K17" s="285" t="str">
        <f ca="1">IF(ngay7!M19&lt;&gt;"",ngay7!M19,"")</f>
        <v/>
      </c>
      <c r="L17" s="285" t="str">
        <f ca="1">IF(ngay8!M19&lt;&gt;"",ngay8!M19,"")</f>
        <v/>
      </c>
      <c r="M17" s="285" t="str">
        <f ca="1">IF(ngay9!M19&lt;&gt;"",ngay9!M19,"")</f>
        <v/>
      </c>
      <c r="N17" s="286" t="str">
        <f ca="1">IF(ngay10!M19&lt;&gt;"",ngay10!M19,"")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30">
        <v>103</v>
      </c>
      <c r="B18" s="461"/>
      <c r="C18" s="254" t="s">
        <v>148</v>
      </c>
      <c r="D18" s="255" t="s">
        <v>149</v>
      </c>
      <c r="E18" s="284" t="str">
        <f ca="1">IF(ngay1!M20&lt;&gt;"",ngay1!M20,"")</f>
        <v/>
      </c>
      <c r="F18" s="285" t="str">
        <f ca="1">IF(ngay2!M20&lt;&gt;"",ngay2!M20,"")</f>
        <v/>
      </c>
      <c r="G18" s="285" t="str">
        <f ca="1">IF(ngay3!M20&lt;&gt;"",ngay3!M20,"")</f>
        <v/>
      </c>
      <c r="H18" s="285" t="str">
        <f ca="1">IF(ngay4!M20&lt;&gt;"",ngay4!M20,"")</f>
        <v/>
      </c>
      <c r="I18" s="285" t="str">
        <f ca="1">IF(ngay5!M20&lt;&gt;"",ngay5!M20,"")</f>
        <v/>
      </c>
      <c r="J18" s="285" t="str">
        <f ca="1">IF(ngay6!M20&lt;&gt;"",ngay6!M20,"")</f>
        <v/>
      </c>
      <c r="K18" s="285" t="str">
        <f ca="1">IF(ngay7!M20&lt;&gt;"",ngay7!M20,"")</f>
        <v/>
      </c>
      <c r="L18" s="285" t="str">
        <f ca="1">IF(ngay8!M20&lt;&gt;"",ngay8!M20,"")</f>
        <v/>
      </c>
      <c r="M18" s="285" t="str">
        <f ca="1">IF(ngay9!M20&lt;&gt;"",ngay9!M20,"")</f>
        <v/>
      </c>
      <c r="N18" s="286" t="str">
        <f ca="1">IF(ngay10!M20&lt;&gt;"",ngay10!M20,"")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64">
        <v>104</v>
      </c>
      <c r="B19" s="465"/>
      <c r="C19" s="231" t="s">
        <v>150</v>
      </c>
      <c r="D19" s="232" t="s">
        <v>151</v>
      </c>
      <c r="E19" s="284" t="str">
        <f ca="1">IF(ngay1!M21&lt;&gt;"",ngay1!M21,"")</f>
        <v/>
      </c>
      <c r="F19" s="285" t="str">
        <f ca="1">IF(ngay2!M21&lt;&gt;"",ngay2!M21,"")</f>
        <v/>
      </c>
      <c r="G19" s="285" t="str">
        <f ca="1">IF(ngay3!M21&lt;&gt;"",ngay3!M21,"")</f>
        <v/>
      </c>
      <c r="H19" s="285" t="str">
        <f ca="1">IF(ngay4!M21&lt;&gt;"",ngay4!M21,"")</f>
        <v/>
      </c>
      <c r="I19" s="285" t="str">
        <f ca="1">IF(ngay5!M21&lt;&gt;"",ngay5!M21,"")</f>
        <v/>
      </c>
      <c r="J19" s="285" t="str">
        <f ca="1">IF(ngay6!M21&lt;&gt;"",ngay6!M21,"")</f>
        <v/>
      </c>
      <c r="K19" s="285" t="str">
        <f ca="1">IF(ngay7!M21&lt;&gt;"",ngay7!M21,"")</f>
        <v/>
      </c>
      <c r="L19" s="285" t="str">
        <f ca="1">IF(ngay8!M21&lt;&gt;"",ngay8!M21,"")</f>
        <v/>
      </c>
      <c r="M19" s="285" t="str">
        <f ca="1">IF(ngay9!M21&lt;&gt;"",ngay9!M21,"")</f>
        <v/>
      </c>
      <c r="N19" s="286" t="str">
        <f ca="1">IF(ngay10!M21&lt;&gt;"",ngay10!M21,"")</f>
        <v/>
      </c>
      <c r="O19" s="244" t="str">
        <f t="shared" ca="1" si="0"/>
        <v/>
      </c>
      <c r="P19" s="243" t="str">
        <f t="shared" ca="1" si="1"/>
        <v/>
      </c>
      <c r="Q19" s="245" t="str">
        <f t="shared" ca="1" si="2"/>
        <v/>
      </c>
    </row>
    <row r="20" spans="1:17" ht="15" customHeight="1">
      <c r="A20" s="234">
        <v>105</v>
      </c>
      <c r="B20" s="475" t="s">
        <v>152</v>
      </c>
      <c r="C20" s="235" t="s">
        <v>153</v>
      </c>
      <c r="D20" s="236" t="s">
        <v>154</v>
      </c>
      <c r="E20" s="290" t="str">
        <f ca="1">IF(ngay1!M22&lt;&gt;"",ngay1!M22,"")</f>
        <v/>
      </c>
      <c r="F20" s="291" t="str">
        <f ca="1">IF(ngay2!M22&lt;&gt;"",ngay2!M22,"")</f>
        <v/>
      </c>
      <c r="G20" s="291" t="str">
        <f ca="1">IF(ngay3!M22&lt;&gt;"",ngay3!M22,"")</f>
        <v/>
      </c>
      <c r="H20" s="291" t="str">
        <f ca="1">IF(ngay4!M22&lt;&gt;"",ngay4!M22,"")</f>
        <v/>
      </c>
      <c r="I20" s="291" t="str">
        <f ca="1">IF(ngay5!M22&lt;&gt;"",ngay5!M22,"")</f>
        <v/>
      </c>
      <c r="J20" s="291" t="str">
        <f ca="1">IF(ngay6!M22&lt;&gt;"",ngay6!M22,"")</f>
        <v/>
      </c>
      <c r="K20" s="291" t="str">
        <f ca="1">IF(ngay7!M22&lt;&gt;"",ngay7!M22,"")</f>
        <v/>
      </c>
      <c r="L20" s="291" t="str">
        <f ca="1">IF(ngay8!M22&lt;&gt;"",ngay8!M22,"")</f>
        <v/>
      </c>
      <c r="M20" s="291" t="str">
        <f ca="1">IF(ngay9!M22&lt;&gt;"",ngay9!M22,"")</f>
        <v/>
      </c>
      <c r="N20" s="292" t="str">
        <f ca="1">IF(ngay10!M22&lt;&gt;"",ngay10!M22,"")</f>
        <v/>
      </c>
      <c r="O20" s="252" t="str">
        <f t="shared" ca="1" si="0"/>
        <v/>
      </c>
      <c r="P20" s="251" t="str">
        <f t="shared" ca="1" si="1"/>
        <v/>
      </c>
      <c r="Q20" s="253" t="str">
        <f t="shared" ca="1" si="2"/>
        <v/>
      </c>
    </row>
    <row r="21" spans="1:17" ht="15" customHeight="1">
      <c r="A21" s="229">
        <v>106</v>
      </c>
      <c r="B21" s="461"/>
      <c r="C21" s="233" t="s">
        <v>152</v>
      </c>
      <c r="D21" s="237" t="s">
        <v>155</v>
      </c>
      <c r="E21" s="284" t="str">
        <f ca="1">IF(ngay1!M23&lt;&gt;"",ngay1!M23,"")</f>
        <v/>
      </c>
      <c r="F21" s="285" t="str">
        <f ca="1">IF(ngay2!M23&lt;&gt;"",ngay2!M23,"")</f>
        <v/>
      </c>
      <c r="G21" s="285" t="str">
        <f ca="1">IF(ngay3!M23&lt;&gt;"",ngay3!M23,"")</f>
        <v/>
      </c>
      <c r="H21" s="285" t="str">
        <f ca="1">IF(ngay4!M23&lt;&gt;"",ngay4!M23,"")</f>
        <v/>
      </c>
      <c r="I21" s="285" t="str">
        <f ca="1">IF(ngay5!M23&lt;&gt;"",ngay5!M23,"")</f>
        <v/>
      </c>
      <c r="J21" s="285" t="str">
        <f ca="1">IF(ngay6!M23&lt;&gt;"",ngay6!M23,"")</f>
        <v/>
      </c>
      <c r="K21" s="285" t="str">
        <f ca="1">IF(ngay7!M23&lt;&gt;"",ngay7!M23,"")</f>
        <v/>
      </c>
      <c r="L21" s="285" t="str">
        <f ca="1">IF(ngay8!M23&lt;&gt;"",ngay8!M23,"")</f>
        <v/>
      </c>
      <c r="M21" s="285" t="str">
        <f ca="1">IF(ngay9!M23&lt;&gt;"",ngay9!M23,"")</f>
        <v/>
      </c>
      <c r="N21" s="286" t="str">
        <f ca="1">IF(ngay10!M23&lt;&gt;"",ngay10!M23,"")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30">
        <v>107</v>
      </c>
      <c r="B22" s="461"/>
      <c r="C22" s="233" t="s">
        <v>156</v>
      </c>
      <c r="D22" s="237" t="s">
        <v>157</v>
      </c>
      <c r="E22" s="284" t="str">
        <f ca="1">IF(ngay1!M24&lt;&gt;"",ngay1!M24,"")</f>
        <v/>
      </c>
      <c r="F22" s="285" t="str">
        <f ca="1">IF(ngay2!M24&lt;&gt;"",ngay2!M24,"")</f>
        <v/>
      </c>
      <c r="G22" s="285" t="str">
        <f ca="1">IF(ngay3!M24&lt;&gt;"",ngay3!M24,"")</f>
        <v/>
      </c>
      <c r="H22" s="285" t="str">
        <f ca="1">IF(ngay4!M24&lt;&gt;"",ngay4!M24,"")</f>
        <v/>
      </c>
      <c r="I22" s="285" t="str">
        <f ca="1">IF(ngay5!M24&lt;&gt;"",ngay5!M24,"")</f>
        <v/>
      </c>
      <c r="J22" s="285" t="str">
        <f ca="1">IF(ngay6!M24&lt;&gt;"",ngay6!M24,"")</f>
        <v/>
      </c>
      <c r="K22" s="285" t="str">
        <f ca="1">IF(ngay7!M24&lt;&gt;"",ngay7!M24,"")</f>
        <v/>
      </c>
      <c r="L22" s="285" t="str">
        <f ca="1">IF(ngay8!M24&lt;&gt;"",ngay8!M24,"")</f>
        <v/>
      </c>
      <c r="M22" s="285" t="str">
        <f ca="1">IF(ngay9!M24&lt;&gt;"",ngay9!M24,"")</f>
        <v/>
      </c>
      <c r="N22" s="286" t="str">
        <f ca="1">IF(ngay10!M24&lt;&gt;"",ngay10!M24,"")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29">
        <v>108</v>
      </c>
      <c r="B23" s="461"/>
      <c r="C23" s="233" t="s">
        <v>158</v>
      </c>
      <c r="D23" s="237" t="s">
        <v>159</v>
      </c>
      <c r="E23" s="284" t="str">
        <f ca="1">IF(ngay1!M25&lt;&gt;"",ngay1!M25,"")</f>
        <v/>
      </c>
      <c r="F23" s="285" t="str">
        <f ca="1">IF(ngay2!M25&lt;&gt;"",ngay2!M25,"")</f>
        <v/>
      </c>
      <c r="G23" s="285" t="str">
        <f ca="1">IF(ngay3!M25&lt;&gt;"",ngay3!M25,"")</f>
        <v/>
      </c>
      <c r="H23" s="285" t="str">
        <f ca="1">IF(ngay4!M25&lt;&gt;"",ngay4!M25,"")</f>
        <v/>
      </c>
      <c r="I23" s="285" t="str">
        <f ca="1">IF(ngay5!M25&lt;&gt;"",ngay5!M25,"")</f>
        <v/>
      </c>
      <c r="J23" s="285" t="str">
        <f ca="1">IF(ngay6!M25&lt;&gt;"",ngay6!M25,"")</f>
        <v/>
      </c>
      <c r="K23" s="285" t="str">
        <f ca="1">IF(ngay7!M25&lt;&gt;"",ngay7!M25,"")</f>
        <v/>
      </c>
      <c r="L23" s="285" t="str">
        <f ca="1">IF(ngay8!M25&lt;&gt;"",ngay8!M25,"")</f>
        <v/>
      </c>
      <c r="M23" s="285" t="str">
        <f ca="1">IF(ngay9!M25&lt;&gt;"",ngay9!M25,"")</f>
        <v/>
      </c>
      <c r="N23" s="286" t="str">
        <f ca="1">IF(ngay10!M25&lt;&gt;"",ngay10!M25,"")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58">
        <v>109</v>
      </c>
      <c r="B24" s="470"/>
      <c r="C24" s="246" t="s">
        <v>160</v>
      </c>
      <c r="D24" s="247" t="s">
        <v>161</v>
      </c>
      <c r="E24" s="293" t="str">
        <f ca="1">IF(ngay1!M26&lt;&gt;"",ngay1!M26,"")</f>
        <v/>
      </c>
      <c r="F24" s="294" t="str">
        <f ca="1">IF(ngay2!M26&lt;&gt;"",ngay2!M26,"")</f>
        <v/>
      </c>
      <c r="G24" s="294" t="str">
        <f ca="1">IF(ngay3!M26&lt;&gt;"",ngay3!M26,"")</f>
        <v/>
      </c>
      <c r="H24" s="294" t="str">
        <f ca="1">IF(ngay4!M26&lt;&gt;"",ngay4!M26,"")</f>
        <v/>
      </c>
      <c r="I24" s="294" t="str">
        <f ca="1">IF(ngay5!M26&lt;&gt;"",ngay5!M26,"")</f>
        <v/>
      </c>
      <c r="J24" s="294" t="str">
        <f ca="1">IF(ngay6!M26&lt;&gt;"",ngay6!M26,"")</f>
        <v/>
      </c>
      <c r="K24" s="294" t="str">
        <f ca="1">IF(ngay7!M26&lt;&gt;"",ngay7!M26,"")</f>
        <v/>
      </c>
      <c r="L24" s="294" t="str">
        <f ca="1">IF(ngay8!M26&lt;&gt;"",ngay8!M26,"")</f>
        <v/>
      </c>
      <c r="M24" s="294" t="str">
        <f ca="1">IF(ngay9!M26&lt;&gt;"",ngay9!M26,"")</f>
        <v/>
      </c>
      <c r="N24" s="295" t="str">
        <f ca="1">IF(ngay10!M26&lt;&gt;"",ngay10!M26,"")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26" right="0.26" top="0.45" bottom="0.53" header="0.25" footer="0.2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8"/>
  <dimension ref="A1:Q101"/>
  <sheetViews>
    <sheetView showGridLines="0" workbookViewId="0">
      <pane ySplit="2" topLeftCell="A3" activePane="bottomLeft" state="frozen"/>
      <selection activeCell="I38" sqref="I38"/>
      <selection pane="bottomLeft" activeCell="Q14" sqref="Q14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179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</v>
      </c>
      <c r="F2" s="225">
        <v>2</v>
      </c>
      <c r="G2" s="225">
        <v>3</v>
      </c>
      <c r="H2" s="225">
        <v>4</v>
      </c>
      <c r="I2" s="225">
        <v>5</v>
      </c>
      <c r="J2" s="225">
        <v>6</v>
      </c>
      <c r="K2" s="225">
        <v>7</v>
      </c>
      <c r="L2" s="225">
        <v>8</v>
      </c>
      <c r="M2" s="225">
        <v>9</v>
      </c>
      <c r="N2" s="226">
        <v>10</v>
      </c>
      <c r="O2" s="227" t="s">
        <v>180</v>
      </c>
      <c r="P2" s="227" t="s">
        <v>181</v>
      </c>
      <c r="Q2" s="228" t="s">
        <v>182</v>
      </c>
    </row>
    <row r="3" spans="1:17" ht="15" customHeight="1">
      <c r="A3" s="234">
        <v>89</v>
      </c>
      <c r="B3" s="471" t="s">
        <v>116</v>
      </c>
      <c r="C3" s="233" t="s">
        <v>117</v>
      </c>
      <c r="D3" s="237" t="s">
        <v>118</v>
      </c>
      <c r="E3" s="281" t="str">
        <f ca="1">IF(ngay1!N5&lt;&gt;"",ngay1!N5,"")</f>
        <v/>
      </c>
      <c r="F3" s="282" t="str">
        <f ca="1">IF(ngay2!N5&lt;&gt;"",ngay2!N5,"")</f>
        <v/>
      </c>
      <c r="G3" s="282" t="str">
        <f ca="1">IF(ngay3!N5&lt;&gt;"",ngay3!N5,"")</f>
        <v/>
      </c>
      <c r="H3" s="282" t="str">
        <f ca="1">IF(ngay4!N5&lt;&gt;"",ngay4!N5,"")</f>
        <v/>
      </c>
      <c r="I3" s="282" t="str">
        <f ca="1">IF(ngay5!N5&lt;&gt;"",ngay5!N5,"")</f>
        <v/>
      </c>
      <c r="J3" s="282" t="str">
        <f ca="1">IF(ngay6!N5&lt;&gt;"",ngay6!N5,"")</f>
        <v/>
      </c>
      <c r="K3" s="282" t="str">
        <f ca="1">IF(ngay7!N5&lt;&gt;"",ngay7!N5,"")</f>
        <v/>
      </c>
      <c r="L3" s="282" t="str">
        <f ca="1">IF(ngay8!N5&lt;&gt;"",ngay8!N5,"")</f>
        <v/>
      </c>
      <c r="M3" s="282" t="str">
        <f ca="1">IF(ngay9!N5&lt;&gt;"",ngay9!N5,"")</f>
        <v/>
      </c>
      <c r="N3" s="283" t="str">
        <f ca="1">IF(ngay10!N5&lt;&gt;"",ngay10!N5,"")</f>
        <v/>
      </c>
      <c r="O3" s="261" t="str">
        <f t="shared" ref="O3:O24" ca="1" si="0">IF(COUNT(E3:I3)=0,"",MIN(E3:I3))</f>
        <v/>
      </c>
      <c r="P3" s="260" t="str">
        <f t="shared" ref="P3:P24" ca="1" si="1">IF(COUNT(J3:N3)=0,"",MIN(J3:N3))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90</v>
      </c>
      <c r="B4" s="461"/>
      <c r="C4" s="233" t="s">
        <v>120</v>
      </c>
      <c r="D4" s="237" t="s">
        <v>121</v>
      </c>
      <c r="E4" s="284" t="str">
        <f ca="1">IF(ngay1!N6&lt;&gt;"",ngay1!N6,"")</f>
        <v/>
      </c>
      <c r="F4" s="285" t="str">
        <f ca="1">IF(ngay2!N6&lt;&gt;"",ngay2!N6,"")</f>
        <v/>
      </c>
      <c r="G4" s="285" t="str">
        <f ca="1">IF(ngay3!N6&lt;&gt;"",ngay3!N6,"")</f>
        <v/>
      </c>
      <c r="H4" s="285" t="str">
        <f ca="1">IF(ngay4!N6&lt;&gt;"",ngay4!N6,"")</f>
        <v/>
      </c>
      <c r="I4" s="285" t="str">
        <f ca="1">IF(ngay5!N6&lt;&gt;"",ngay5!N6,"")</f>
        <v/>
      </c>
      <c r="J4" s="285" t="str">
        <f ca="1">IF(ngay6!N6&lt;&gt;"",ngay6!N6,"")</f>
        <v/>
      </c>
      <c r="K4" s="285" t="str">
        <f ca="1">IF(ngay7!N6&lt;&gt;"",ngay7!N6,"")</f>
        <v/>
      </c>
      <c r="L4" s="285" t="str">
        <f ca="1">IF(ngay8!N6&lt;&gt;"",ngay8!N6,"")</f>
        <v/>
      </c>
      <c r="M4" s="285" t="str">
        <f ca="1">IF(ngay9!N6&lt;&gt;"",ngay9!N6,"")</f>
        <v/>
      </c>
      <c r="N4" s="286" t="str">
        <f ca="1">IF(ngay10!N6&lt;&gt;"",ngay10!N6,"")</f>
        <v/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29">
        <v>91</v>
      </c>
      <c r="B5" s="461"/>
      <c r="C5" s="233" t="s">
        <v>122</v>
      </c>
      <c r="D5" s="237" t="s">
        <v>123</v>
      </c>
      <c r="E5" s="284" t="str">
        <f ca="1">IF(ngay1!N7&lt;&gt;"",ngay1!N7,"")</f>
        <v/>
      </c>
      <c r="F5" s="285" t="str">
        <f ca="1">IF(ngay2!N7&lt;&gt;"",ngay2!N7,"")</f>
        <v/>
      </c>
      <c r="G5" s="285" t="str">
        <f ca="1">IF(ngay3!N7&lt;&gt;"",ngay3!N7,"")</f>
        <v/>
      </c>
      <c r="H5" s="285" t="str">
        <f ca="1">IF(ngay4!N7&lt;&gt;"",ngay4!N7,"")</f>
        <v/>
      </c>
      <c r="I5" s="285" t="str">
        <f ca="1">IF(ngay5!N7&lt;&gt;"",ngay5!N7,"")</f>
        <v/>
      </c>
      <c r="J5" s="285" t="str">
        <f ca="1">IF(ngay6!N7&lt;&gt;"",ngay6!N7,"")</f>
        <v/>
      </c>
      <c r="K5" s="285" t="str">
        <f ca="1">IF(ngay7!N7&lt;&gt;"",ngay7!N7,"")</f>
        <v/>
      </c>
      <c r="L5" s="285" t="str">
        <f ca="1">IF(ngay8!N7&lt;&gt;"",ngay8!N7,"")</f>
        <v/>
      </c>
      <c r="M5" s="285" t="str">
        <f ca="1">IF(ngay9!N7&lt;&gt;"",ngay9!N7,"")</f>
        <v/>
      </c>
      <c r="N5" s="286" t="str">
        <f ca="1">IF(ngay10!N7&lt;&gt;"",ngay10!N7,"")</f>
        <v/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92</v>
      </c>
      <c r="B6" s="461"/>
      <c r="C6" s="233" t="s">
        <v>124</v>
      </c>
      <c r="D6" s="237" t="s">
        <v>125</v>
      </c>
      <c r="E6" s="284" t="str">
        <f ca="1">IF(ngay1!N8&lt;&gt;"",ngay1!N8,"")</f>
        <v/>
      </c>
      <c r="F6" s="285" t="str">
        <f ca="1">IF(ngay2!N8&lt;&gt;"",ngay2!N8,"")</f>
        <v/>
      </c>
      <c r="G6" s="285" t="str">
        <f ca="1">IF(ngay3!N8&lt;&gt;"",ngay3!N8,"")</f>
        <v/>
      </c>
      <c r="H6" s="285" t="str">
        <f ca="1">IF(ngay4!N8&lt;&gt;"",ngay4!N8,"")</f>
        <v/>
      </c>
      <c r="I6" s="285" t="str">
        <f ca="1">IF(ngay5!N8&lt;&gt;"",ngay5!N8,"")</f>
        <v/>
      </c>
      <c r="J6" s="285" t="str">
        <f ca="1">IF(ngay6!N8&lt;&gt;"",ngay6!N8,"")</f>
        <v/>
      </c>
      <c r="K6" s="285" t="str">
        <f ca="1">IF(ngay7!N8&lt;&gt;"",ngay7!N8,"")</f>
        <v/>
      </c>
      <c r="L6" s="285" t="str">
        <f ca="1">IF(ngay8!N8&lt;&gt;"",ngay8!N8,"")</f>
        <v/>
      </c>
      <c r="M6" s="285" t="str">
        <f ca="1">IF(ngay9!N8&lt;&gt;"",ngay9!N8,"")</f>
        <v/>
      </c>
      <c r="N6" s="286" t="str">
        <f ca="1">IF(ngay10!N8&lt;&gt;"",ngay10!N8,"")</f>
        <v/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29">
        <v>93</v>
      </c>
      <c r="B7" s="461"/>
      <c r="C7" s="233" t="s">
        <v>116</v>
      </c>
      <c r="D7" s="237" t="s">
        <v>126</v>
      </c>
      <c r="E7" s="284" t="str">
        <f ca="1">IF(ngay1!N9&lt;&gt;"",ngay1!N9,"")</f>
        <v/>
      </c>
      <c r="F7" s="285" t="str">
        <f ca="1">IF(ngay2!N9&lt;&gt;"",ngay2!N9,"")</f>
        <v/>
      </c>
      <c r="G7" s="285" t="str">
        <f ca="1">IF(ngay3!N9&lt;&gt;"",ngay3!N9,"")</f>
        <v/>
      </c>
      <c r="H7" s="285" t="str">
        <f ca="1">IF(ngay4!N9&lt;&gt;"",ngay4!N9,"")</f>
        <v/>
      </c>
      <c r="I7" s="285" t="str">
        <f ca="1">IF(ngay5!N9&lt;&gt;"",ngay5!N9,"")</f>
        <v/>
      </c>
      <c r="J7" s="285" t="str">
        <f ca="1">IF(ngay6!N9&lt;&gt;"",ngay6!N9,"")</f>
        <v/>
      </c>
      <c r="K7" s="285" t="str">
        <f ca="1">IF(ngay7!N9&lt;&gt;"",ngay7!N9,"")</f>
        <v/>
      </c>
      <c r="L7" s="285" t="str">
        <f ca="1">IF(ngay8!N9&lt;&gt;"",ngay8!N9,"")</f>
        <v/>
      </c>
      <c r="M7" s="285" t="str">
        <f ca="1">IF(ngay9!N9&lt;&gt;"",ngay9!N9,"")</f>
        <v/>
      </c>
      <c r="N7" s="286" t="str">
        <f ca="1">IF(ngay10!N9&lt;&gt;"",ngay10!N9,"")</f>
        <v/>
      </c>
      <c r="O7" s="244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30">
        <v>94</v>
      </c>
      <c r="B8" s="461"/>
      <c r="C8" s="233" t="s">
        <v>127</v>
      </c>
      <c r="D8" s="237" t="s">
        <v>128</v>
      </c>
      <c r="E8" s="284" t="str">
        <f ca="1">IF(ngay1!N10&lt;&gt;"",ngay1!N10,"")</f>
        <v/>
      </c>
      <c r="F8" s="285" t="str">
        <f ca="1">IF(ngay2!N10&lt;&gt;"",ngay2!N10,"")</f>
        <v/>
      </c>
      <c r="G8" s="285" t="str">
        <f ca="1">IF(ngay3!N10&lt;&gt;"",ngay3!N10,"")</f>
        <v/>
      </c>
      <c r="H8" s="285" t="str">
        <f ca="1">IF(ngay4!N10&lt;&gt;"",ngay4!N10,"")</f>
        <v/>
      </c>
      <c r="I8" s="285" t="str">
        <f ca="1">IF(ngay5!N10&lt;&gt;"",ngay5!N10,"")</f>
        <v/>
      </c>
      <c r="J8" s="285" t="str">
        <f ca="1">IF(ngay6!N10&lt;&gt;"",ngay6!N10,"")</f>
        <v/>
      </c>
      <c r="K8" s="285" t="str">
        <f ca="1">IF(ngay7!N10&lt;&gt;"",ngay7!N10,"")</f>
        <v/>
      </c>
      <c r="L8" s="285" t="str">
        <f ca="1">IF(ngay8!N10&lt;&gt;"",ngay8!N10,"")</f>
        <v/>
      </c>
      <c r="M8" s="285" t="str">
        <f ca="1">IF(ngay9!N10&lt;&gt;"",ngay9!N10,"")</f>
        <v/>
      </c>
      <c r="N8" s="286" t="str">
        <f ca="1">IF(ngay10!N10&lt;&gt;"",ngay10!N10,"")</f>
        <v/>
      </c>
      <c r="O8" s="244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56">
        <v>95</v>
      </c>
      <c r="B9" s="461"/>
      <c r="C9" s="233" t="s">
        <v>129</v>
      </c>
      <c r="D9" s="237" t="s">
        <v>130</v>
      </c>
      <c r="E9" s="284" t="str">
        <f ca="1">IF(ngay1!N11&lt;&gt;"",ngay1!N11,"")</f>
        <v/>
      </c>
      <c r="F9" s="285" t="str">
        <f ca="1">IF(ngay2!N11&lt;&gt;"",ngay2!N11,"")</f>
        <v/>
      </c>
      <c r="G9" s="285" t="str">
        <f ca="1">IF(ngay3!N11&lt;&gt;"",ngay3!N11,"")</f>
        <v/>
      </c>
      <c r="H9" s="285" t="str">
        <f ca="1">IF(ngay4!N11&lt;&gt;"",ngay4!N11,"")</f>
        <v/>
      </c>
      <c r="I9" s="285" t="str">
        <f ca="1">IF(ngay5!N11&lt;&gt;"",ngay5!N11,"")</f>
        <v/>
      </c>
      <c r="J9" s="285" t="str">
        <f ca="1">IF(ngay6!N11&lt;&gt;"",ngay6!N11,"")</f>
        <v/>
      </c>
      <c r="K9" s="285" t="str">
        <f ca="1">IF(ngay7!N11&lt;&gt;"",ngay7!N11,"")</f>
        <v/>
      </c>
      <c r="L9" s="285" t="str">
        <f ca="1">IF(ngay8!N11&lt;&gt;"",ngay8!N11,"")</f>
        <v/>
      </c>
      <c r="M9" s="285" t="str">
        <f ca="1">IF(ngay9!N11&lt;&gt;"",ngay9!N11,"")</f>
        <v/>
      </c>
      <c r="N9" s="286" t="str">
        <f ca="1">IF(ngay10!N11&lt;&gt;"",ngay10!N11,"")</f>
        <v/>
      </c>
      <c r="O9" s="244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57"/>
      <c r="B10" s="434"/>
      <c r="C10" s="25" t="s">
        <v>131</v>
      </c>
      <c r="D10" s="219" t="s">
        <v>132</v>
      </c>
      <c r="E10" s="284" t="str">
        <f ca="1">IF(ngay1!N12&lt;&gt;"",ngay1!N12,"")</f>
        <v/>
      </c>
      <c r="F10" s="285" t="str">
        <f ca="1">IF(ngay2!N12&lt;&gt;"",ngay2!N12,"")</f>
        <v/>
      </c>
      <c r="G10" s="285" t="str">
        <f ca="1">IF(ngay3!N12&lt;&gt;"",ngay3!N12,"")</f>
        <v/>
      </c>
      <c r="H10" s="285" t="str">
        <f ca="1">IF(ngay4!N12&lt;&gt;"",ngay4!N12,"")</f>
        <v/>
      </c>
      <c r="I10" s="285" t="str">
        <f ca="1">IF(ngay5!N12&lt;&gt;"",ngay5!N12,"")</f>
        <v/>
      </c>
      <c r="J10" s="285" t="str">
        <f ca="1">IF(ngay6!N12&lt;&gt;"",ngay6!N12,"")</f>
        <v/>
      </c>
      <c r="K10" s="285" t="str">
        <f ca="1">IF(ngay7!N12&lt;&gt;"",ngay7!N12,"")</f>
        <v/>
      </c>
      <c r="L10" s="285" t="str">
        <f ca="1">IF(ngay8!N12&lt;&gt;"",ngay8!N12,"")</f>
        <v/>
      </c>
      <c r="M10" s="285" t="str">
        <f ca="1">IF(ngay9!N12&lt;&gt;"",ngay9!N12,"")</f>
        <v/>
      </c>
      <c r="N10" s="286" t="str">
        <f ca="1">IF(ngay10!N12&lt;&gt;"",ngay10!N12,"")</f>
        <v/>
      </c>
      <c r="O10" s="242" t="str">
        <f t="shared" ca="1" si="0"/>
        <v/>
      </c>
      <c r="P10" s="243" t="str">
        <f t="shared" ca="1" si="1"/>
        <v/>
      </c>
      <c r="Q10" s="245" t="str">
        <f t="shared" ca="1" si="2"/>
        <v/>
      </c>
    </row>
    <row r="11" spans="1:17" ht="15" customHeight="1">
      <c r="A11" s="234">
        <v>96</v>
      </c>
      <c r="B11" s="474" t="s">
        <v>133</v>
      </c>
      <c r="C11" s="235" t="s">
        <v>134</v>
      </c>
      <c r="D11" s="236" t="s">
        <v>135</v>
      </c>
      <c r="E11" s="336" t="str">
        <f ca="1">IF(ngay1!N13&lt;&gt;"",ngay1!N13,"")</f>
        <v/>
      </c>
      <c r="F11" s="337" t="str">
        <f ca="1">IF(ngay2!N13&lt;&gt;"",ngay2!N13,"")</f>
        <v/>
      </c>
      <c r="G11" s="337" t="str">
        <f ca="1">IF(ngay3!N13&lt;&gt;"",ngay3!N13,"")</f>
        <v/>
      </c>
      <c r="H11" s="337" t="str">
        <f ca="1">IF(ngay4!N13&lt;&gt;"",ngay4!N13,"")</f>
        <v/>
      </c>
      <c r="I11" s="337" t="str">
        <f ca="1">IF(ngay5!N13&lt;&gt;"",ngay5!N13,"")</f>
        <v/>
      </c>
      <c r="J11" s="337" t="str">
        <f ca="1">IF(ngay6!N13&lt;&gt;"",ngay6!N13,"")</f>
        <v/>
      </c>
      <c r="K11" s="337" t="str">
        <f ca="1">IF(ngay7!N13&lt;&gt;"",ngay7!N13,"")</f>
        <v/>
      </c>
      <c r="L11" s="337" t="str">
        <f ca="1">IF(ngay8!N13&lt;&gt;"",ngay8!N13,"")</f>
        <v/>
      </c>
      <c r="M11" s="337" t="str">
        <f ca="1">IF(ngay9!N13&lt;&gt;"",ngay9!N13,"")</f>
        <v/>
      </c>
      <c r="N11" s="338" t="str">
        <f ca="1">IF(ngay10!N13&lt;&gt;"",ngay10!N13,"")</f>
        <v/>
      </c>
      <c r="O11" s="252" t="str">
        <f t="shared" ca="1" si="0"/>
        <v/>
      </c>
      <c r="P11" s="251" t="str">
        <f t="shared" ca="1" si="1"/>
        <v/>
      </c>
      <c r="Q11" s="253" t="str">
        <f t="shared" ca="1" si="2"/>
        <v/>
      </c>
    </row>
    <row r="12" spans="1:17" ht="15" customHeight="1">
      <c r="A12" s="229">
        <v>97</v>
      </c>
      <c r="B12" s="461"/>
      <c r="C12" s="233" t="s">
        <v>136</v>
      </c>
      <c r="D12" s="237" t="s">
        <v>137</v>
      </c>
      <c r="E12" s="284" t="str">
        <f ca="1">IF(ngay1!N14&lt;&gt;"",ngay1!N14,"")</f>
        <v/>
      </c>
      <c r="F12" s="285" t="str">
        <f ca="1">IF(ngay2!N14&lt;&gt;"",ngay2!N14,"")</f>
        <v/>
      </c>
      <c r="G12" s="285" t="str">
        <f ca="1">IF(ngay3!N14&lt;&gt;"",ngay3!N14,"")</f>
        <v/>
      </c>
      <c r="H12" s="285" t="str">
        <f ca="1">IF(ngay4!N14&lt;&gt;"",ngay4!N14,"")</f>
        <v/>
      </c>
      <c r="I12" s="285" t="str">
        <f ca="1">IF(ngay5!N14&lt;&gt;"",ngay5!N14,"")</f>
        <v/>
      </c>
      <c r="J12" s="285" t="str">
        <f ca="1">IF(ngay6!N14&lt;&gt;"",ngay6!N14,"")</f>
        <v/>
      </c>
      <c r="K12" s="285" t="str">
        <f ca="1">IF(ngay7!N14&lt;&gt;"",ngay7!N14,"")</f>
        <v/>
      </c>
      <c r="L12" s="285" t="str">
        <f ca="1">IF(ngay8!N14&lt;&gt;"",ngay8!N14,"")</f>
        <v/>
      </c>
      <c r="M12" s="285" t="str">
        <f ca="1">IF(ngay9!N14&lt;&gt;"",ngay9!N14,"")</f>
        <v/>
      </c>
      <c r="N12" s="286" t="str">
        <f ca="1">IF(ngay10!N14&lt;&gt;"",ngay10!N14,"")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29">
        <v>98</v>
      </c>
      <c r="B13" s="461"/>
      <c r="C13" s="233" t="s">
        <v>138</v>
      </c>
      <c r="D13" s="237" t="s">
        <v>139</v>
      </c>
      <c r="E13" s="284" t="str">
        <f ca="1">IF(ngay1!N15&lt;&gt;"",ngay1!N15,"")</f>
        <v/>
      </c>
      <c r="F13" s="285" t="str">
        <f ca="1">IF(ngay2!N15&lt;&gt;"",ngay2!N15,"")</f>
        <v/>
      </c>
      <c r="G13" s="285" t="str">
        <f ca="1">IF(ngay3!N15&lt;&gt;"",ngay3!N15,"")</f>
        <v/>
      </c>
      <c r="H13" s="285" t="str">
        <f ca="1">IF(ngay4!N15&lt;&gt;"",ngay4!N15,"")</f>
        <v/>
      </c>
      <c r="I13" s="285" t="str">
        <f ca="1">IF(ngay5!N15&lt;&gt;"",ngay5!N15,"")</f>
        <v/>
      </c>
      <c r="J13" s="285" t="str">
        <f ca="1">IF(ngay6!N15&lt;&gt;"",ngay6!N15,"")</f>
        <v/>
      </c>
      <c r="K13" s="285" t="str">
        <f ca="1">IF(ngay7!N15&lt;&gt;"",ngay7!N15,"")</f>
        <v/>
      </c>
      <c r="L13" s="285" t="str">
        <f ca="1">IF(ngay8!N15&lt;&gt;"",ngay8!N15,"")</f>
        <v/>
      </c>
      <c r="M13" s="285" t="str">
        <f ca="1">IF(ngay9!N15&lt;&gt;"",ngay9!N15,"")</f>
        <v/>
      </c>
      <c r="N13" s="286" t="str">
        <f ca="1">IF(ngay10!N15&lt;&gt;"",ngay10!N15,"")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99</v>
      </c>
      <c r="B14" s="461"/>
      <c r="C14" s="233" t="s">
        <v>140</v>
      </c>
      <c r="D14" s="237" t="s">
        <v>141</v>
      </c>
      <c r="E14" s="284" t="str">
        <f ca="1">IF(ngay1!N16&lt;&gt;"",ngay1!N16,"")</f>
        <v/>
      </c>
      <c r="F14" s="285" t="str">
        <f ca="1">IF(ngay2!N16&lt;&gt;"",ngay2!N16,"")</f>
        <v/>
      </c>
      <c r="G14" s="285" t="str">
        <f ca="1">IF(ngay3!N16&lt;&gt;"",ngay3!N16,"")</f>
        <v/>
      </c>
      <c r="H14" s="285" t="str">
        <f ca="1">IF(ngay4!N16&lt;&gt;"",ngay4!N16,"")</f>
        <v/>
      </c>
      <c r="I14" s="285" t="str">
        <f ca="1">IF(ngay5!N16&lt;&gt;"",ngay5!N16,"")</f>
        <v/>
      </c>
      <c r="J14" s="285" t="str">
        <f ca="1">IF(ngay6!N16&lt;&gt;"",ngay6!N16,"")</f>
        <v/>
      </c>
      <c r="K14" s="285" t="str">
        <f ca="1">IF(ngay7!N16&lt;&gt;"",ngay7!N16,"")</f>
        <v/>
      </c>
      <c r="L14" s="285" t="str">
        <f ca="1">IF(ngay8!N16&lt;&gt;"",ngay8!N16,"")</f>
        <v/>
      </c>
      <c r="M14" s="285" t="str">
        <f ca="1">IF(ngay9!N16&lt;&gt;"",ngay9!N16,"")</f>
        <v/>
      </c>
      <c r="N14" s="286" t="str">
        <f ca="1">IF(ngay10!N16&lt;&gt;"",ngay10!N16,"")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29">
        <v>100</v>
      </c>
      <c r="B15" s="461"/>
      <c r="C15" s="233" t="s">
        <v>142</v>
      </c>
      <c r="D15" s="237" t="s">
        <v>143</v>
      </c>
      <c r="E15" s="284" t="str">
        <f ca="1">IF(ngay1!N17&lt;&gt;"",ngay1!N17,"")</f>
        <v/>
      </c>
      <c r="F15" s="285" t="str">
        <f ca="1">IF(ngay2!N17&lt;&gt;"",ngay2!N17,"")</f>
        <v/>
      </c>
      <c r="G15" s="285" t="str">
        <f ca="1">IF(ngay3!N17&lt;&gt;"",ngay3!N17,"")</f>
        <v/>
      </c>
      <c r="H15" s="285" t="str">
        <f ca="1">IF(ngay4!N17&lt;&gt;"",ngay4!N17,"")</f>
        <v/>
      </c>
      <c r="I15" s="285" t="str">
        <f ca="1">IF(ngay5!N17&lt;&gt;"",ngay5!N17,"")</f>
        <v/>
      </c>
      <c r="J15" s="285" t="str">
        <f ca="1">IF(ngay6!N17&lt;&gt;"",ngay6!N17,"")</f>
        <v/>
      </c>
      <c r="K15" s="285" t="str">
        <f ca="1">IF(ngay7!N17&lt;&gt;"",ngay7!N17,"")</f>
        <v/>
      </c>
      <c r="L15" s="285" t="str">
        <f ca="1">IF(ngay8!N17&lt;&gt;"",ngay8!N17,"")</f>
        <v/>
      </c>
      <c r="M15" s="285" t="str">
        <f ca="1">IF(ngay9!N17&lt;&gt;"",ngay9!N17,"")</f>
        <v/>
      </c>
      <c r="N15" s="286" t="str">
        <f ca="1">IF(ngay10!N17&lt;&gt;"",ngay10!N17,"")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101</v>
      </c>
      <c r="B16" s="461"/>
      <c r="C16" s="233" t="s">
        <v>144</v>
      </c>
      <c r="D16" s="237" t="s">
        <v>145</v>
      </c>
      <c r="E16" s="284" t="str">
        <f ca="1">IF(ngay1!N18&lt;&gt;"",ngay1!N18,"")</f>
        <v/>
      </c>
      <c r="F16" s="285" t="str">
        <f ca="1">IF(ngay2!N18&lt;&gt;"",ngay2!N18,"")</f>
        <v/>
      </c>
      <c r="G16" s="285" t="str">
        <f ca="1">IF(ngay3!N18&lt;&gt;"",ngay3!N18,"")</f>
        <v/>
      </c>
      <c r="H16" s="285" t="str">
        <f ca="1">IF(ngay4!N18&lt;&gt;"",ngay4!N18,"")</f>
        <v/>
      </c>
      <c r="I16" s="285" t="str">
        <f ca="1">IF(ngay5!N18&lt;&gt;"",ngay5!N18,"")</f>
        <v/>
      </c>
      <c r="J16" s="285" t="str">
        <f ca="1">IF(ngay6!N18&lt;&gt;"",ngay6!N18,"")</f>
        <v/>
      </c>
      <c r="K16" s="285" t="str">
        <f ca="1">IF(ngay7!N18&lt;&gt;"",ngay7!N18,"")</f>
        <v/>
      </c>
      <c r="L16" s="285" t="str">
        <f ca="1">IF(ngay8!N18&lt;&gt;"",ngay8!N18,"")</f>
        <v/>
      </c>
      <c r="M16" s="285" t="str">
        <f ca="1">IF(ngay9!N18&lt;&gt;"",ngay9!N18,"")</f>
        <v/>
      </c>
      <c r="N16" s="286" t="str">
        <f ca="1">IF(ngay10!N18&lt;&gt;"",ngay10!N18,"")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29">
        <v>102</v>
      </c>
      <c r="B17" s="461"/>
      <c r="C17" s="233" t="s">
        <v>146</v>
      </c>
      <c r="D17" s="237" t="s">
        <v>147</v>
      </c>
      <c r="E17" s="284" t="str">
        <f ca="1">IF(ngay1!N19&lt;&gt;"",ngay1!N19,"")</f>
        <v/>
      </c>
      <c r="F17" s="285" t="str">
        <f ca="1">IF(ngay2!N19&lt;&gt;"",ngay2!N19,"")</f>
        <v/>
      </c>
      <c r="G17" s="285" t="str">
        <f ca="1">IF(ngay3!N19&lt;&gt;"",ngay3!N19,"")</f>
        <v/>
      </c>
      <c r="H17" s="285" t="str">
        <f ca="1">IF(ngay4!N19&lt;&gt;"",ngay4!N19,"")</f>
        <v/>
      </c>
      <c r="I17" s="285" t="str">
        <f ca="1">IF(ngay5!N19&lt;&gt;"",ngay5!N19,"")</f>
        <v/>
      </c>
      <c r="J17" s="285" t="str">
        <f ca="1">IF(ngay6!N19&lt;&gt;"",ngay6!N19,"")</f>
        <v/>
      </c>
      <c r="K17" s="285" t="str">
        <f ca="1">IF(ngay7!N19&lt;&gt;"",ngay7!N19,"")</f>
        <v/>
      </c>
      <c r="L17" s="285" t="str">
        <f ca="1">IF(ngay8!N19&lt;&gt;"",ngay8!N19,"")</f>
        <v/>
      </c>
      <c r="M17" s="285" t="str">
        <f ca="1">IF(ngay9!N19&lt;&gt;"",ngay9!N19,"")</f>
        <v/>
      </c>
      <c r="N17" s="286" t="str">
        <f ca="1">IF(ngay10!N19&lt;&gt;"",ngay10!N19,"")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30">
        <v>103</v>
      </c>
      <c r="B18" s="461"/>
      <c r="C18" s="233" t="s">
        <v>148</v>
      </c>
      <c r="D18" s="237" t="s">
        <v>149</v>
      </c>
      <c r="E18" s="284" t="str">
        <f ca="1">IF(ngay1!N20&lt;&gt;"",ngay1!N20,"")</f>
        <v/>
      </c>
      <c r="F18" s="285" t="str">
        <f ca="1">IF(ngay2!N20&lt;&gt;"",ngay2!N20,"")</f>
        <v/>
      </c>
      <c r="G18" s="285" t="str">
        <f ca="1">IF(ngay3!N20&lt;&gt;"",ngay3!N20,"")</f>
        <v/>
      </c>
      <c r="H18" s="285" t="str">
        <f ca="1">IF(ngay4!N20&lt;&gt;"",ngay4!N20,"")</f>
        <v/>
      </c>
      <c r="I18" s="285" t="str">
        <f ca="1">IF(ngay5!N20&lt;&gt;"",ngay5!N20,"")</f>
        <v/>
      </c>
      <c r="J18" s="285" t="str">
        <f ca="1">IF(ngay6!N20&lt;&gt;"",ngay6!N20,"")</f>
        <v/>
      </c>
      <c r="K18" s="285" t="str">
        <f ca="1">IF(ngay7!N20&lt;&gt;"",ngay7!N20,"")</f>
        <v/>
      </c>
      <c r="L18" s="285" t="str">
        <f ca="1">IF(ngay8!N20&lt;&gt;"",ngay8!N20,"")</f>
        <v/>
      </c>
      <c r="M18" s="285" t="str">
        <f ca="1">IF(ngay9!N20&lt;&gt;"",ngay9!N20,"")</f>
        <v/>
      </c>
      <c r="N18" s="286" t="str">
        <f ca="1">IF(ngay10!N20&lt;&gt;"",ngay10!N20,"")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64">
        <v>104</v>
      </c>
      <c r="B19" s="465"/>
      <c r="C19" s="231" t="s">
        <v>150</v>
      </c>
      <c r="D19" s="232" t="s">
        <v>151</v>
      </c>
      <c r="E19" s="339" t="str">
        <f ca="1">IF(ngay1!N21&lt;&gt;"",ngay1!N21,"")</f>
        <v/>
      </c>
      <c r="F19" s="340" t="str">
        <f ca="1">IF(ngay2!N21&lt;&gt;"",ngay2!N21,"")</f>
        <v/>
      </c>
      <c r="G19" s="340" t="str">
        <f ca="1">IF(ngay3!N21&lt;&gt;"",ngay3!N21,"")</f>
        <v/>
      </c>
      <c r="H19" s="340" t="str">
        <f ca="1">IF(ngay4!N21&lt;&gt;"",ngay4!N21,"")</f>
        <v/>
      </c>
      <c r="I19" s="340" t="str">
        <f ca="1">IF(ngay5!N21&lt;&gt;"",ngay5!N21,"")</f>
        <v/>
      </c>
      <c r="J19" s="340" t="str">
        <f ca="1">IF(ngay6!N21&lt;&gt;"",ngay6!N21,"")</f>
        <v/>
      </c>
      <c r="K19" s="340" t="str">
        <f ca="1">IF(ngay7!N21&lt;&gt;"",ngay7!N21,"")</f>
        <v/>
      </c>
      <c r="L19" s="340" t="str">
        <f ca="1">IF(ngay8!N21&lt;&gt;"",ngay8!N21,"")</f>
        <v/>
      </c>
      <c r="M19" s="340" t="str">
        <f ca="1">IF(ngay9!N21&lt;&gt;"",ngay9!N21,"")</f>
        <v/>
      </c>
      <c r="N19" s="341" t="str">
        <f ca="1">IF(ngay10!N21&lt;&gt;"",ngay10!N21,"")</f>
        <v/>
      </c>
      <c r="O19" s="240" t="str">
        <f t="shared" ca="1" si="0"/>
        <v/>
      </c>
      <c r="P19" s="239" t="str">
        <f t="shared" ca="1" si="1"/>
        <v/>
      </c>
      <c r="Q19" s="241" t="str">
        <f t="shared" ca="1" si="2"/>
        <v/>
      </c>
    </row>
    <row r="20" spans="1:17" ht="15" customHeight="1">
      <c r="A20" s="234">
        <v>105</v>
      </c>
      <c r="B20" s="475" t="s">
        <v>152</v>
      </c>
      <c r="C20" s="235" t="s">
        <v>153</v>
      </c>
      <c r="D20" s="236" t="s">
        <v>154</v>
      </c>
      <c r="E20" s="284" t="str">
        <f ca="1">IF(ngay1!N22&lt;&gt;"",ngay1!N22,"")</f>
        <v/>
      </c>
      <c r="F20" s="285" t="str">
        <f ca="1">IF(ngay2!N22&lt;&gt;"",ngay2!N22,"")</f>
        <v/>
      </c>
      <c r="G20" s="285" t="str">
        <f ca="1">IF(ngay3!N22&lt;&gt;"",ngay3!N22,"")</f>
        <v/>
      </c>
      <c r="H20" s="285" t="str">
        <f ca="1">IF(ngay4!N22&lt;&gt;"",ngay4!N22,"")</f>
        <v/>
      </c>
      <c r="I20" s="285" t="str">
        <f ca="1">IF(ngay5!N22&lt;&gt;"",ngay5!N22,"")</f>
        <v/>
      </c>
      <c r="J20" s="285" t="str">
        <f ca="1">IF(ngay6!N22&lt;&gt;"",ngay6!N22,"")</f>
        <v/>
      </c>
      <c r="K20" s="285" t="str">
        <f ca="1">IF(ngay7!N22&lt;&gt;"",ngay7!N22,"")</f>
        <v/>
      </c>
      <c r="L20" s="285" t="str">
        <f ca="1">IF(ngay8!N22&lt;&gt;"",ngay8!N22,"")</f>
        <v/>
      </c>
      <c r="M20" s="285" t="str">
        <f ca="1">IF(ngay9!N22&lt;&gt;"",ngay9!N22,"")</f>
        <v/>
      </c>
      <c r="N20" s="286" t="str">
        <f ca="1">IF(ngay10!N22&lt;&gt;"",ngay10!N22,"")</f>
        <v/>
      </c>
      <c r="O20" s="244" t="str">
        <f t="shared" ca="1" si="0"/>
        <v/>
      </c>
      <c r="P20" s="243" t="str">
        <f t="shared" ca="1" si="1"/>
        <v/>
      </c>
      <c r="Q20" s="245" t="str">
        <f t="shared" ca="1" si="2"/>
        <v/>
      </c>
    </row>
    <row r="21" spans="1:17" ht="15" customHeight="1">
      <c r="A21" s="229">
        <v>106</v>
      </c>
      <c r="B21" s="461"/>
      <c r="C21" s="233" t="s">
        <v>152</v>
      </c>
      <c r="D21" s="237" t="s">
        <v>155</v>
      </c>
      <c r="E21" s="284" t="str">
        <f ca="1">IF(ngay1!N23&lt;&gt;"",ngay1!N23,"")</f>
        <v/>
      </c>
      <c r="F21" s="285" t="str">
        <f ca="1">IF(ngay2!N23&lt;&gt;"",ngay2!N23,"")</f>
        <v/>
      </c>
      <c r="G21" s="285" t="str">
        <f ca="1">IF(ngay3!N23&lt;&gt;"",ngay3!N23,"")</f>
        <v/>
      </c>
      <c r="H21" s="285" t="str">
        <f ca="1">IF(ngay4!N23&lt;&gt;"",ngay4!N23,"")</f>
        <v/>
      </c>
      <c r="I21" s="285" t="str">
        <f ca="1">IF(ngay5!N23&lt;&gt;"",ngay5!N23,"")</f>
        <v/>
      </c>
      <c r="J21" s="285" t="str">
        <f ca="1">IF(ngay6!N23&lt;&gt;"",ngay6!N23,"")</f>
        <v/>
      </c>
      <c r="K21" s="285" t="str">
        <f ca="1">IF(ngay7!N23&lt;&gt;"",ngay7!N23,"")</f>
        <v/>
      </c>
      <c r="L21" s="285" t="str">
        <f ca="1">IF(ngay8!N23&lt;&gt;"",ngay8!N23,"")</f>
        <v/>
      </c>
      <c r="M21" s="285" t="str">
        <f ca="1">IF(ngay9!N23&lt;&gt;"",ngay9!N23,"")</f>
        <v/>
      </c>
      <c r="N21" s="286" t="str">
        <f ca="1">IF(ngay10!N23&lt;&gt;"",ngay10!N23,"")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30">
        <v>107</v>
      </c>
      <c r="B22" s="461"/>
      <c r="C22" s="233" t="s">
        <v>156</v>
      </c>
      <c r="D22" s="237" t="s">
        <v>157</v>
      </c>
      <c r="E22" s="284" t="str">
        <f ca="1">IF(ngay1!N24&lt;&gt;"",ngay1!N24,"")</f>
        <v/>
      </c>
      <c r="F22" s="285" t="str">
        <f ca="1">IF(ngay2!N24&lt;&gt;"",ngay2!N24,"")</f>
        <v/>
      </c>
      <c r="G22" s="285" t="str">
        <f ca="1">IF(ngay3!N24&lt;&gt;"",ngay3!N24,"")</f>
        <v/>
      </c>
      <c r="H22" s="285" t="str">
        <f ca="1">IF(ngay4!N24&lt;&gt;"",ngay4!N24,"")</f>
        <v/>
      </c>
      <c r="I22" s="285" t="str">
        <f ca="1">IF(ngay5!N24&lt;&gt;"",ngay5!N24,"")</f>
        <v/>
      </c>
      <c r="J22" s="285" t="str">
        <f ca="1">IF(ngay6!N24&lt;&gt;"",ngay6!N24,"")</f>
        <v/>
      </c>
      <c r="K22" s="285" t="str">
        <f ca="1">IF(ngay7!N24&lt;&gt;"",ngay7!N24,"")</f>
        <v/>
      </c>
      <c r="L22" s="285" t="str">
        <f ca="1">IF(ngay8!N24&lt;&gt;"",ngay8!N24,"")</f>
        <v/>
      </c>
      <c r="M22" s="285" t="str">
        <f ca="1">IF(ngay9!N24&lt;&gt;"",ngay9!N24,"")</f>
        <v/>
      </c>
      <c r="N22" s="286" t="str">
        <f ca="1">IF(ngay10!N24&lt;&gt;"",ngay10!N24,"")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29">
        <v>108</v>
      </c>
      <c r="B23" s="461"/>
      <c r="C23" s="233" t="s">
        <v>158</v>
      </c>
      <c r="D23" s="237" t="s">
        <v>159</v>
      </c>
      <c r="E23" s="284" t="str">
        <f ca="1">IF(ngay1!N25&lt;&gt;"",ngay1!N25,"")</f>
        <v/>
      </c>
      <c r="F23" s="285" t="str">
        <f ca="1">IF(ngay2!N25&lt;&gt;"",ngay2!N25,"")</f>
        <v/>
      </c>
      <c r="G23" s="285" t="str">
        <f ca="1">IF(ngay3!N25&lt;&gt;"",ngay3!N25,"")</f>
        <v/>
      </c>
      <c r="H23" s="285" t="str">
        <f ca="1">IF(ngay4!N25&lt;&gt;"",ngay4!N25,"")</f>
        <v/>
      </c>
      <c r="I23" s="285" t="str">
        <f ca="1">IF(ngay5!N25&lt;&gt;"",ngay5!N25,"")</f>
        <v/>
      </c>
      <c r="J23" s="285" t="str">
        <f ca="1">IF(ngay6!N25&lt;&gt;"",ngay6!N25,"")</f>
        <v/>
      </c>
      <c r="K23" s="285" t="str">
        <f ca="1">IF(ngay7!N25&lt;&gt;"",ngay7!N25,"")</f>
        <v/>
      </c>
      <c r="L23" s="285" t="str">
        <f ca="1">IF(ngay8!N25&lt;&gt;"",ngay8!N25,"")</f>
        <v/>
      </c>
      <c r="M23" s="285" t="str">
        <f ca="1">IF(ngay9!N25&lt;&gt;"",ngay9!N25,"")</f>
        <v/>
      </c>
      <c r="N23" s="286" t="str">
        <f ca="1">IF(ngay10!N25&lt;&gt;"",ngay10!N25,"")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58">
        <v>109</v>
      </c>
      <c r="B24" s="470"/>
      <c r="C24" s="246" t="s">
        <v>160</v>
      </c>
      <c r="D24" s="247" t="s">
        <v>161</v>
      </c>
      <c r="E24" s="293" t="str">
        <f ca="1">IF(ngay1!N26&lt;&gt;"",ngay1!N26,"")</f>
        <v/>
      </c>
      <c r="F24" s="294" t="str">
        <f ca="1">IF(ngay2!N26&lt;&gt;"",ngay2!N26,"")</f>
        <v/>
      </c>
      <c r="G24" s="294" t="str">
        <f ca="1">IF(ngay3!N26&lt;&gt;"",ngay3!N26,"")</f>
        <v/>
      </c>
      <c r="H24" s="294" t="str">
        <f ca="1">IF(ngay4!N26&lt;&gt;"",ngay4!N26,"")</f>
        <v/>
      </c>
      <c r="I24" s="294" t="str">
        <f ca="1">IF(ngay5!N26&lt;&gt;"",ngay5!N26,"")</f>
        <v/>
      </c>
      <c r="J24" s="294" t="str">
        <f ca="1">IF(ngay6!N26&lt;&gt;"",ngay6!N26,"")</f>
        <v/>
      </c>
      <c r="K24" s="294" t="str">
        <f ca="1">IF(ngay7!N26&lt;&gt;"",ngay7!N26,"")</f>
        <v/>
      </c>
      <c r="L24" s="294" t="str">
        <f ca="1">IF(ngay8!N26&lt;&gt;"",ngay8!N26,"")</f>
        <v/>
      </c>
      <c r="M24" s="294" t="str">
        <f ca="1">IF(ngay9!N26&lt;&gt;"",ngay9!N26,"")</f>
        <v/>
      </c>
      <c r="N24" s="295" t="str">
        <f ca="1">IF(ngay10!N26&lt;&gt;"",ngay10!N26,"")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9" right="0.26" top="0.44" bottom="0.55000000000000004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"/>
  <dimension ref="A1:Q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183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</v>
      </c>
      <c r="F2" s="225">
        <v>2</v>
      </c>
      <c r="G2" s="225">
        <v>3</v>
      </c>
      <c r="H2" s="225">
        <v>4</v>
      </c>
      <c r="I2" s="225">
        <v>5</v>
      </c>
      <c r="J2" s="225">
        <v>6</v>
      </c>
      <c r="K2" s="225">
        <v>7</v>
      </c>
      <c r="L2" s="225">
        <v>8</v>
      </c>
      <c r="M2" s="225">
        <v>9</v>
      </c>
      <c r="N2" s="225">
        <v>10</v>
      </c>
      <c r="O2" s="227" t="s">
        <v>184</v>
      </c>
      <c r="P2" s="227" t="s">
        <v>185</v>
      </c>
      <c r="Q2" s="228" t="s">
        <v>186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e">
        <f ca="1">IF(ngay1!O5&lt;&gt;"",ngay1!O5,"")</f>
        <v>#N/A</v>
      </c>
      <c r="F3" s="282" t="e">
        <f ca="1">IF(ngay2!O5&lt;&gt;"",ngay2!O5,"")</f>
        <v>#N/A</v>
      </c>
      <c r="G3" s="282" t="e">
        <f ca="1">IF(ngay3!O5&lt;&gt;"",ngay3!O5,"")</f>
        <v>#N/A</v>
      </c>
      <c r="H3" s="282" t="e">
        <f ca="1">IF(ngay4!O5&lt;&gt;"",ngay4!O5,"")</f>
        <v>#N/A</v>
      </c>
      <c r="I3" s="282" t="e">
        <f ca="1">IF(ngay5!O5&lt;&gt;"",ngay5!O5,"")</f>
        <v>#N/A</v>
      </c>
      <c r="J3" s="282" t="e">
        <f ca="1">IF(ngay6!O5&lt;&gt;"",ngay6!O5,"")</f>
        <v>#N/A</v>
      </c>
      <c r="K3" s="282" t="e">
        <f ca="1">IF(ngay7!O5&lt;&gt;"",ngay7!O5,"")</f>
        <v>#N/A</v>
      </c>
      <c r="L3" s="282" t="e">
        <f ca="1">IF(ngay8!O5&lt;&gt;"",ngay8!O5,"")</f>
        <v>#N/A</v>
      </c>
      <c r="M3" s="282" t="e">
        <f ca="1">IF(ngay9!O5&lt;&gt;"",ngay9!O5,"")</f>
        <v>#N/A</v>
      </c>
      <c r="N3" s="283" t="e">
        <f ca="1">IF(ngay10!O5&lt;&gt;"",ngay10!O5,"")</f>
        <v>#N/A</v>
      </c>
      <c r="O3" s="261" t="str">
        <f t="shared" ref="O3:O24" ca="1" si="0">IF(COUNT(E3:I3)=0,"",MAX(E3:I3))</f>
        <v/>
      </c>
      <c r="P3" s="260" t="str">
        <f t="shared" ref="P3:P24" ca="1" si="1">IF(COUNT(J3:N3)=0,"",MAX(J3:N3))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61"/>
      <c r="C4" s="233" t="s">
        <v>120</v>
      </c>
      <c r="D4" s="300" t="s">
        <v>121</v>
      </c>
      <c r="E4" s="284" t="e">
        <f ca="1">IF(ngay1!O6&lt;&gt;"",ngay1!O6,"")</f>
        <v>#N/A</v>
      </c>
      <c r="F4" s="285" t="e">
        <f ca="1">IF(ngay2!O6&lt;&gt;"",ngay2!O6,"")</f>
        <v>#N/A</v>
      </c>
      <c r="G4" s="285" t="e">
        <f ca="1">IF(ngay3!O6&lt;&gt;"",ngay3!O6,"")</f>
        <v>#N/A</v>
      </c>
      <c r="H4" s="285" t="e">
        <f ca="1">IF(ngay4!O6&lt;&gt;"",ngay4!O6,"")</f>
        <v>#N/A</v>
      </c>
      <c r="I4" s="285" t="e">
        <f ca="1">IF(ngay5!O6&lt;&gt;"",ngay5!O6,"")</f>
        <v>#N/A</v>
      </c>
      <c r="J4" s="285" t="e">
        <f ca="1">IF(ngay6!O6&lt;&gt;"",ngay6!O6,"")</f>
        <v>#N/A</v>
      </c>
      <c r="K4" s="285" t="e">
        <f ca="1">IF(ngay7!O6&lt;&gt;"",ngay7!O6,"")</f>
        <v>#N/A</v>
      </c>
      <c r="L4" s="285" t="e">
        <f ca="1">IF(ngay8!O6&lt;&gt;"",ngay8!O6,"")</f>
        <v>#N/A</v>
      </c>
      <c r="M4" s="285" t="e">
        <f ca="1">IF(ngay9!O6&lt;&gt;"",ngay9!O6,"")</f>
        <v>#N/A</v>
      </c>
      <c r="N4" s="286" t="e">
        <f ca="1">IF(ngay10!O6&lt;&gt;"",ngay10!O6,"")</f>
        <v>#N/A</v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61"/>
      <c r="C5" s="233" t="s">
        <v>122</v>
      </c>
      <c r="D5" s="300" t="s">
        <v>123</v>
      </c>
      <c r="E5" s="284" t="e">
        <f ca="1">IF(ngay1!O7&lt;&gt;"",ngay1!O7,"")</f>
        <v>#N/A</v>
      </c>
      <c r="F5" s="285" t="e">
        <f ca="1">IF(ngay2!O7&lt;&gt;"",ngay2!O7,"")</f>
        <v>#N/A</v>
      </c>
      <c r="G5" s="285" t="e">
        <f ca="1">IF(ngay3!O7&lt;&gt;"",ngay3!O7,"")</f>
        <v>#N/A</v>
      </c>
      <c r="H5" s="285" t="e">
        <f ca="1">IF(ngay4!O7&lt;&gt;"",ngay4!O7,"")</f>
        <v>#N/A</v>
      </c>
      <c r="I5" s="285" t="e">
        <f ca="1">IF(ngay5!O7&lt;&gt;"",ngay5!O7,"")</f>
        <v>#N/A</v>
      </c>
      <c r="J5" s="285" t="e">
        <f ca="1">IF(ngay6!O7&lt;&gt;"",ngay6!O7,"")</f>
        <v>#N/A</v>
      </c>
      <c r="K5" s="285" t="e">
        <f ca="1">IF(ngay7!O7&lt;&gt;"",ngay7!O7,"")</f>
        <v>#N/A</v>
      </c>
      <c r="L5" s="285" t="e">
        <f ca="1">IF(ngay8!O7&lt;&gt;"",ngay8!O7,"")</f>
        <v>#N/A</v>
      </c>
      <c r="M5" s="285" t="e">
        <f ca="1">IF(ngay9!O7&lt;&gt;"",ngay9!O7,"")</f>
        <v>#N/A</v>
      </c>
      <c r="N5" s="286" t="e">
        <f ca="1">IF(ngay10!O7&lt;&gt;"",ngay10!O7,"")</f>
        <v>#N/A</v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61"/>
      <c r="C6" s="233" t="s">
        <v>124</v>
      </c>
      <c r="D6" s="300" t="s">
        <v>125</v>
      </c>
      <c r="E6" s="284" t="e">
        <f ca="1">IF(ngay1!O8&lt;&gt;"",ngay1!O8,"")</f>
        <v>#N/A</v>
      </c>
      <c r="F6" s="285" t="e">
        <f ca="1">IF(ngay2!O8&lt;&gt;"",ngay2!O8,"")</f>
        <v>#N/A</v>
      </c>
      <c r="G6" s="285" t="e">
        <f ca="1">IF(ngay3!O8&lt;&gt;"",ngay3!O8,"")</f>
        <v>#N/A</v>
      </c>
      <c r="H6" s="285" t="e">
        <f ca="1">IF(ngay4!O8&lt;&gt;"",ngay4!O8,"")</f>
        <v>#N/A</v>
      </c>
      <c r="I6" s="285" t="e">
        <f ca="1">IF(ngay5!O8&lt;&gt;"",ngay5!O8,"")</f>
        <v>#N/A</v>
      </c>
      <c r="J6" s="285" t="e">
        <f ca="1">IF(ngay6!O8&lt;&gt;"",ngay6!O8,"")</f>
        <v>#N/A</v>
      </c>
      <c r="K6" s="285" t="e">
        <f ca="1">IF(ngay7!O8&lt;&gt;"",ngay7!O8,"")</f>
        <v>#N/A</v>
      </c>
      <c r="L6" s="285" t="e">
        <f ca="1">IF(ngay8!O8&lt;&gt;"",ngay8!O8,"")</f>
        <v>#N/A</v>
      </c>
      <c r="M6" s="285" t="e">
        <f ca="1">IF(ngay9!O8&lt;&gt;"",ngay9!O8,"")</f>
        <v>#N/A</v>
      </c>
      <c r="N6" s="286" t="e">
        <f ca="1">IF(ngay10!O8&lt;&gt;"",ngay10!O8,"")</f>
        <v>#N/A</v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61"/>
      <c r="C7" s="233" t="s">
        <v>116</v>
      </c>
      <c r="D7" s="300" t="s">
        <v>126</v>
      </c>
      <c r="E7" s="284" t="e">
        <f ca="1">IF(ngay1!O9&lt;&gt;"",ngay1!O9,"")</f>
        <v>#N/A</v>
      </c>
      <c r="F7" s="285" t="e">
        <f ca="1">IF(ngay2!O9&lt;&gt;"",ngay2!O9,"")</f>
        <v>#N/A</v>
      </c>
      <c r="G7" s="285" t="e">
        <f ca="1">IF(ngay3!O9&lt;&gt;"",ngay3!O9,"")</f>
        <v>#N/A</v>
      </c>
      <c r="H7" s="285" t="e">
        <f ca="1">IF(ngay4!O9&lt;&gt;"",ngay4!O9,"")</f>
        <v>#N/A</v>
      </c>
      <c r="I7" s="285" t="e">
        <f ca="1">IF(ngay5!O9&lt;&gt;"",ngay5!O9,"")</f>
        <v>#N/A</v>
      </c>
      <c r="J7" s="285" t="e">
        <f ca="1">IF(ngay6!O9&lt;&gt;"",ngay6!O9,"")</f>
        <v>#N/A</v>
      </c>
      <c r="K7" s="285" t="e">
        <f ca="1">IF(ngay7!O9&lt;&gt;"",ngay7!O9,"")</f>
        <v>#N/A</v>
      </c>
      <c r="L7" s="285" t="e">
        <f ca="1">IF(ngay8!O9&lt;&gt;"",ngay8!O9,"")</f>
        <v>#N/A</v>
      </c>
      <c r="M7" s="285" t="e">
        <f ca="1">IF(ngay9!O9&lt;&gt;"",ngay9!O9,"")</f>
        <v>#N/A</v>
      </c>
      <c r="N7" s="286" t="e">
        <f ca="1">IF(ngay10!O9&lt;&gt;"",ngay10!O9,"")</f>
        <v>#N/A</v>
      </c>
      <c r="O7" s="244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61"/>
      <c r="C8" s="233" t="s">
        <v>127</v>
      </c>
      <c r="D8" s="300" t="s">
        <v>128</v>
      </c>
      <c r="E8" s="284" t="e">
        <f ca="1">IF(ngay1!O10&lt;&gt;"",ngay1!O10,"")</f>
        <v>#N/A</v>
      </c>
      <c r="F8" s="285" t="e">
        <f ca="1">IF(ngay2!O10&lt;&gt;"",ngay2!O10,"")</f>
        <v>#N/A</v>
      </c>
      <c r="G8" s="285" t="e">
        <f ca="1">IF(ngay3!O10&lt;&gt;"",ngay3!O10,"")</f>
        <v>#N/A</v>
      </c>
      <c r="H8" s="285" t="e">
        <f ca="1">IF(ngay4!O10&lt;&gt;"",ngay4!O10,"")</f>
        <v>#N/A</v>
      </c>
      <c r="I8" s="285" t="e">
        <f ca="1">IF(ngay5!O10&lt;&gt;"",ngay5!O10,"")</f>
        <v>#N/A</v>
      </c>
      <c r="J8" s="285" t="e">
        <f ca="1">IF(ngay6!O10&lt;&gt;"",ngay6!O10,"")</f>
        <v>#N/A</v>
      </c>
      <c r="K8" s="285" t="e">
        <f ca="1">IF(ngay7!O10&lt;&gt;"",ngay7!O10,"")</f>
        <v>#N/A</v>
      </c>
      <c r="L8" s="285" t="e">
        <f ca="1">IF(ngay8!O10&lt;&gt;"",ngay8!O10,"")</f>
        <v>#N/A</v>
      </c>
      <c r="M8" s="285" t="e">
        <f ca="1">IF(ngay9!O10&lt;&gt;"",ngay9!O10,"")</f>
        <v>#N/A</v>
      </c>
      <c r="N8" s="286" t="e">
        <f ca="1">IF(ngay10!O10&lt;&gt;"",ngay10!O10,"")</f>
        <v>#N/A</v>
      </c>
      <c r="O8" s="244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61"/>
      <c r="C9" s="233" t="s">
        <v>129</v>
      </c>
      <c r="D9" s="300" t="s">
        <v>130</v>
      </c>
      <c r="E9" s="284" t="e">
        <f ca="1">IF(ngay1!O11&lt;&gt;"",ngay1!O11,"")</f>
        <v>#N/A</v>
      </c>
      <c r="F9" s="285" t="e">
        <f ca="1">IF(ngay2!O11&lt;&gt;"",ngay2!O11,"")</f>
        <v>#N/A</v>
      </c>
      <c r="G9" s="285" t="e">
        <f ca="1">IF(ngay3!O11&lt;&gt;"",ngay3!O11,"")</f>
        <v>#N/A</v>
      </c>
      <c r="H9" s="285" t="e">
        <f ca="1">IF(ngay4!O11&lt;&gt;"",ngay4!O11,"")</f>
        <v>#N/A</v>
      </c>
      <c r="I9" s="285" t="e">
        <f ca="1">IF(ngay5!O11&lt;&gt;"",ngay5!O11,"")</f>
        <v>#N/A</v>
      </c>
      <c r="J9" s="285" t="e">
        <f ca="1">IF(ngay6!O11&lt;&gt;"",ngay6!O11,"")</f>
        <v>#N/A</v>
      </c>
      <c r="K9" s="285" t="e">
        <f ca="1">IF(ngay7!O11&lt;&gt;"",ngay7!O11,"")</f>
        <v>#N/A</v>
      </c>
      <c r="L9" s="285" t="e">
        <f ca="1">IF(ngay8!O11&lt;&gt;"",ngay8!O11,"")</f>
        <v>#N/A</v>
      </c>
      <c r="M9" s="285" t="e">
        <f ca="1">IF(ngay9!O11&lt;&gt;"",ngay9!O11,"")</f>
        <v>#N/A</v>
      </c>
      <c r="N9" s="286" t="e">
        <f ca="1">IF(ngay10!O11&lt;&gt;"",ngay10!O11,"")</f>
        <v>#N/A</v>
      </c>
      <c r="O9" s="242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4" t="e">
        <f ca="1">IF(ngay1!O12&lt;&gt;"",ngay1!O12,"")</f>
        <v>#N/A</v>
      </c>
      <c r="F10" s="285" t="e">
        <f ca="1">IF(ngay2!O12&lt;&gt;"",ngay2!O12,"")</f>
        <v>#N/A</v>
      </c>
      <c r="G10" s="285" t="e">
        <f ca="1">IF(ngay3!O12&lt;&gt;"",ngay3!O12,"")</f>
        <v>#N/A</v>
      </c>
      <c r="H10" s="285" t="e">
        <f ca="1">IF(ngay4!O12&lt;&gt;"",ngay4!O12,"")</f>
        <v>#N/A</v>
      </c>
      <c r="I10" s="285" t="e">
        <f ca="1">IF(ngay5!O12&lt;&gt;"",ngay5!O12,"")</f>
        <v>#N/A</v>
      </c>
      <c r="J10" s="285" t="e">
        <f ca="1">IF(ngay6!O12&lt;&gt;"",ngay6!O12,"")</f>
        <v>#N/A</v>
      </c>
      <c r="K10" s="285" t="e">
        <f ca="1">IF(ngay7!O12&lt;&gt;"",ngay7!O12,"")</f>
        <v>#N/A</v>
      </c>
      <c r="L10" s="285" t="e">
        <f ca="1">IF(ngay8!O12&lt;&gt;"",ngay8!O12,"")</f>
        <v>#N/A</v>
      </c>
      <c r="M10" s="285" t="e">
        <f ca="1">IF(ngay9!O12&lt;&gt;"",ngay9!O12,"")</f>
        <v>#N/A</v>
      </c>
      <c r="N10" s="286" t="e">
        <f ca="1">IF(ngay10!O12&lt;&gt;"",ngay10!O12,"")</f>
        <v>#N/A</v>
      </c>
      <c r="O10" s="242" t="str">
        <f t="shared" ca="1" si="0"/>
        <v/>
      </c>
      <c r="P10" s="243" t="str">
        <f t="shared" ca="1" si="1"/>
        <v/>
      </c>
      <c r="Q10" s="245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336" t="e">
        <f ca="1">IF(ngay1!O13&lt;&gt;"",ngay1!O13,"")</f>
        <v>#N/A</v>
      </c>
      <c r="F11" s="337" t="e">
        <f ca="1">IF(ngay2!O13&lt;&gt;"",ngay2!O13,"")</f>
        <v>#N/A</v>
      </c>
      <c r="G11" s="337" t="e">
        <f ca="1">IF(ngay3!O13&lt;&gt;"",ngay3!O13,"")</f>
        <v>#N/A</v>
      </c>
      <c r="H11" s="337" t="e">
        <f ca="1">IF(ngay4!O13&lt;&gt;"",ngay4!O13,"")</f>
        <v>#N/A</v>
      </c>
      <c r="I11" s="337" t="e">
        <f ca="1">IF(ngay5!O13&lt;&gt;"",ngay5!O13,"")</f>
        <v>#N/A</v>
      </c>
      <c r="J11" s="337" t="e">
        <f ca="1">IF(ngay6!O13&lt;&gt;"",ngay6!O13,"")</f>
        <v>#N/A</v>
      </c>
      <c r="K11" s="337" t="e">
        <f ca="1">IF(ngay7!O13&lt;&gt;"",ngay7!O13,"")</f>
        <v>#N/A</v>
      </c>
      <c r="L11" s="337" t="e">
        <f ca="1">IF(ngay8!O13&lt;&gt;"",ngay8!O13,"")</f>
        <v>#N/A</v>
      </c>
      <c r="M11" s="337" t="e">
        <f ca="1">IF(ngay9!O13&lt;&gt;"",ngay9!O13,"")</f>
        <v>#N/A</v>
      </c>
      <c r="N11" s="338" t="e">
        <f ca="1">IF(ngay10!O13&lt;&gt;"",ngay10!O13,"")</f>
        <v>#N/A</v>
      </c>
      <c r="O11" s="252" t="str">
        <f t="shared" ca="1" si="0"/>
        <v/>
      </c>
      <c r="P11" s="251" t="str">
        <f t="shared" ca="1" si="1"/>
        <v/>
      </c>
      <c r="Q11" s="253" t="str">
        <f t="shared" ca="1" si="2"/>
        <v/>
      </c>
    </row>
    <row r="12" spans="1:17" ht="15" customHeight="1">
      <c r="A12" s="229">
        <v>10</v>
      </c>
      <c r="B12" s="461"/>
      <c r="C12" s="233" t="s">
        <v>136</v>
      </c>
      <c r="D12" s="300" t="s">
        <v>137</v>
      </c>
      <c r="E12" s="284" t="e">
        <f ca="1">IF(ngay1!O14&lt;&gt;"",ngay1!O14,"")</f>
        <v>#N/A</v>
      </c>
      <c r="F12" s="285" t="e">
        <f ca="1">IF(ngay2!O14&lt;&gt;"",ngay2!O14,"")</f>
        <v>#N/A</v>
      </c>
      <c r="G12" s="285" t="e">
        <f ca="1">IF(ngay3!O14&lt;&gt;"",ngay3!O14,"")</f>
        <v>#N/A</v>
      </c>
      <c r="H12" s="285" t="e">
        <f ca="1">IF(ngay4!O14&lt;&gt;"",ngay4!O14,"")</f>
        <v>#N/A</v>
      </c>
      <c r="I12" s="285" t="e">
        <f ca="1">IF(ngay5!O14&lt;&gt;"",ngay5!O14,"")</f>
        <v>#N/A</v>
      </c>
      <c r="J12" s="285" t="e">
        <f ca="1">IF(ngay6!O14&lt;&gt;"",ngay6!O14,"")</f>
        <v>#N/A</v>
      </c>
      <c r="K12" s="285" t="e">
        <f ca="1">IF(ngay7!O14&lt;&gt;"",ngay7!O14,"")</f>
        <v>#N/A</v>
      </c>
      <c r="L12" s="285" t="e">
        <f ca="1">IF(ngay8!O14&lt;&gt;"",ngay8!O14,"")</f>
        <v>#N/A</v>
      </c>
      <c r="M12" s="285" t="e">
        <f ca="1">IF(ngay9!O14&lt;&gt;"",ngay9!O14,"")</f>
        <v>#N/A</v>
      </c>
      <c r="N12" s="286" t="e">
        <f ca="1">IF(ngay10!O14&lt;&gt;"",ngay10!O14,"")</f>
        <v>#N/A</v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61"/>
      <c r="C13" s="233" t="s">
        <v>138</v>
      </c>
      <c r="D13" s="300" t="s">
        <v>139</v>
      </c>
      <c r="E13" s="284" t="e">
        <f ca="1">IF(ngay1!O15&lt;&gt;"",ngay1!O15,"")</f>
        <v>#N/A</v>
      </c>
      <c r="F13" s="285" t="e">
        <f ca="1">IF(ngay2!O15&lt;&gt;"",ngay2!O15,"")</f>
        <v>#N/A</v>
      </c>
      <c r="G13" s="285" t="e">
        <f ca="1">IF(ngay3!O15&lt;&gt;"",ngay3!O15,"")</f>
        <v>#N/A</v>
      </c>
      <c r="H13" s="285" t="e">
        <f ca="1">IF(ngay4!O15&lt;&gt;"",ngay4!O15,"")</f>
        <v>#N/A</v>
      </c>
      <c r="I13" s="285" t="e">
        <f ca="1">IF(ngay5!O15&lt;&gt;"",ngay5!O15,"")</f>
        <v>#N/A</v>
      </c>
      <c r="J13" s="285" t="e">
        <f ca="1">IF(ngay6!O15&lt;&gt;"",ngay6!O15,"")</f>
        <v>#N/A</v>
      </c>
      <c r="K13" s="285" t="e">
        <f ca="1">IF(ngay7!O15&lt;&gt;"",ngay7!O15,"")</f>
        <v>#N/A</v>
      </c>
      <c r="L13" s="285" t="e">
        <f ca="1">IF(ngay8!O15&lt;&gt;"",ngay8!O15,"")</f>
        <v>#N/A</v>
      </c>
      <c r="M13" s="285" t="e">
        <f ca="1">IF(ngay9!O15&lt;&gt;"",ngay9!O15,"")</f>
        <v>#N/A</v>
      </c>
      <c r="N13" s="286" t="e">
        <f ca="1">IF(ngay10!O15&lt;&gt;"",ngay10!O15,"")</f>
        <v>#N/A</v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61"/>
      <c r="C14" s="233" t="s">
        <v>140</v>
      </c>
      <c r="D14" s="300" t="s">
        <v>141</v>
      </c>
      <c r="E14" s="284" t="e">
        <f ca="1">IF(ngay1!O16&lt;&gt;"",ngay1!O16,"")</f>
        <v>#N/A</v>
      </c>
      <c r="F14" s="285" t="e">
        <f ca="1">IF(ngay2!O16&lt;&gt;"",ngay2!O16,"")</f>
        <v>#N/A</v>
      </c>
      <c r="G14" s="285" t="e">
        <f ca="1">IF(ngay3!O16&lt;&gt;"",ngay3!O16,"")</f>
        <v>#N/A</v>
      </c>
      <c r="H14" s="285" t="e">
        <f ca="1">IF(ngay4!O16&lt;&gt;"",ngay4!O16,"")</f>
        <v>#N/A</v>
      </c>
      <c r="I14" s="285" t="e">
        <f ca="1">IF(ngay5!O16&lt;&gt;"",ngay5!O16,"")</f>
        <v>#N/A</v>
      </c>
      <c r="J14" s="285" t="e">
        <f ca="1">IF(ngay6!O16&lt;&gt;"",ngay6!O16,"")</f>
        <v>#N/A</v>
      </c>
      <c r="K14" s="285" t="e">
        <f ca="1">IF(ngay7!O16&lt;&gt;"",ngay7!O16,"")</f>
        <v>#N/A</v>
      </c>
      <c r="L14" s="285" t="e">
        <f ca="1">IF(ngay8!O16&lt;&gt;"",ngay8!O16,"")</f>
        <v>#N/A</v>
      </c>
      <c r="M14" s="285" t="e">
        <f ca="1">IF(ngay9!O16&lt;&gt;"",ngay9!O16,"")</f>
        <v>#N/A</v>
      </c>
      <c r="N14" s="286" t="e">
        <f ca="1">IF(ngay10!O16&lt;&gt;"",ngay10!O16,"")</f>
        <v>#N/A</v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61"/>
      <c r="C15" s="233" t="s">
        <v>142</v>
      </c>
      <c r="D15" s="300" t="s">
        <v>143</v>
      </c>
      <c r="E15" s="284" t="e">
        <f ca="1">IF(ngay1!O17&lt;&gt;"",ngay1!O17,"")</f>
        <v>#N/A</v>
      </c>
      <c r="F15" s="285" t="e">
        <f ca="1">IF(ngay2!O17&lt;&gt;"",ngay2!O17,"")</f>
        <v>#N/A</v>
      </c>
      <c r="G15" s="285" t="e">
        <f ca="1">IF(ngay3!O17&lt;&gt;"",ngay3!O17,"")</f>
        <v>#N/A</v>
      </c>
      <c r="H15" s="285" t="e">
        <f ca="1">IF(ngay4!O17&lt;&gt;"",ngay4!O17,"")</f>
        <v>#N/A</v>
      </c>
      <c r="I15" s="285" t="e">
        <f ca="1">IF(ngay5!O17&lt;&gt;"",ngay5!O17,"")</f>
        <v>#N/A</v>
      </c>
      <c r="J15" s="285" t="e">
        <f ca="1">IF(ngay6!O17&lt;&gt;"",ngay6!O17,"")</f>
        <v>#N/A</v>
      </c>
      <c r="K15" s="285" t="e">
        <f ca="1">IF(ngay7!O17&lt;&gt;"",ngay7!O17,"")</f>
        <v>#N/A</v>
      </c>
      <c r="L15" s="285" t="e">
        <f ca="1">IF(ngay8!O17&lt;&gt;"",ngay8!O17,"")</f>
        <v>#N/A</v>
      </c>
      <c r="M15" s="285" t="e">
        <f ca="1">IF(ngay9!O17&lt;&gt;"",ngay9!O17,"")</f>
        <v>#N/A</v>
      </c>
      <c r="N15" s="286" t="e">
        <f ca="1">IF(ngay10!O17&lt;&gt;"",ngay10!O17,"")</f>
        <v>#N/A</v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61"/>
      <c r="C16" s="233" t="s">
        <v>144</v>
      </c>
      <c r="D16" s="300" t="s">
        <v>145</v>
      </c>
      <c r="E16" s="284" t="e">
        <f ca="1">IF(ngay1!O18&lt;&gt;"",ngay1!O18,"")</f>
        <v>#N/A</v>
      </c>
      <c r="F16" s="285" t="e">
        <f ca="1">IF(ngay2!O18&lt;&gt;"",ngay2!O18,"")</f>
        <v>#N/A</v>
      </c>
      <c r="G16" s="285" t="e">
        <f ca="1">IF(ngay3!O18&lt;&gt;"",ngay3!O18,"")</f>
        <v>#N/A</v>
      </c>
      <c r="H16" s="285" t="e">
        <f ca="1">IF(ngay4!O18&lt;&gt;"",ngay4!O18,"")</f>
        <v>#N/A</v>
      </c>
      <c r="I16" s="285" t="e">
        <f ca="1">IF(ngay5!O18&lt;&gt;"",ngay5!O18,"")</f>
        <v>#N/A</v>
      </c>
      <c r="J16" s="285" t="e">
        <f ca="1">IF(ngay6!O18&lt;&gt;"",ngay6!O18,"")</f>
        <v>#N/A</v>
      </c>
      <c r="K16" s="285" t="e">
        <f ca="1">IF(ngay7!O18&lt;&gt;"",ngay7!O18,"")</f>
        <v>#N/A</v>
      </c>
      <c r="L16" s="285" t="e">
        <f ca="1">IF(ngay8!O18&lt;&gt;"",ngay8!O18,"")</f>
        <v>#N/A</v>
      </c>
      <c r="M16" s="285" t="e">
        <f ca="1">IF(ngay9!O18&lt;&gt;"",ngay9!O18,"")</f>
        <v>#N/A</v>
      </c>
      <c r="N16" s="286" t="e">
        <f ca="1">IF(ngay10!O18&lt;&gt;"",ngay10!O18,"")</f>
        <v>#N/A</v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61"/>
      <c r="C17" s="233" t="s">
        <v>146</v>
      </c>
      <c r="D17" s="300" t="s">
        <v>147</v>
      </c>
      <c r="E17" s="284" t="e">
        <f ca="1">IF(ngay1!O19&lt;&gt;"",ngay1!O19,"")</f>
        <v>#N/A</v>
      </c>
      <c r="F17" s="285" t="e">
        <f ca="1">IF(ngay2!O19&lt;&gt;"",ngay2!O19,"")</f>
        <v>#N/A</v>
      </c>
      <c r="G17" s="285" t="e">
        <f ca="1">IF(ngay3!O19&lt;&gt;"",ngay3!O19,"")</f>
        <v>#N/A</v>
      </c>
      <c r="H17" s="285" t="e">
        <f ca="1">IF(ngay4!O19&lt;&gt;"",ngay4!O19,"")</f>
        <v>#N/A</v>
      </c>
      <c r="I17" s="285" t="e">
        <f ca="1">IF(ngay5!O19&lt;&gt;"",ngay5!O19,"")</f>
        <v>#N/A</v>
      </c>
      <c r="J17" s="285" t="e">
        <f ca="1">IF(ngay6!O19&lt;&gt;"",ngay6!O19,"")</f>
        <v>#N/A</v>
      </c>
      <c r="K17" s="285" t="e">
        <f ca="1">IF(ngay7!O19&lt;&gt;"",ngay7!O19,"")</f>
        <v>#N/A</v>
      </c>
      <c r="L17" s="285" t="e">
        <f ca="1">IF(ngay8!O19&lt;&gt;"",ngay8!O19,"")</f>
        <v>#N/A</v>
      </c>
      <c r="M17" s="285" t="e">
        <f ca="1">IF(ngay9!O19&lt;&gt;"",ngay9!O19,"")</f>
        <v>#N/A</v>
      </c>
      <c r="N17" s="286" t="e">
        <f ca="1">IF(ngay10!O19&lt;&gt;"",ngay10!O19,"")</f>
        <v>#N/A</v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61"/>
      <c r="C18" s="254" t="s">
        <v>148</v>
      </c>
      <c r="D18" s="297" t="s">
        <v>149</v>
      </c>
      <c r="E18" s="284" t="e">
        <f ca="1">IF(ngay1!O20&lt;&gt;"",ngay1!O20,"")</f>
        <v>#N/A</v>
      </c>
      <c r="F18" s="285" t="e">
        <f ca="1">IF(ngay2!O20&lt;&gt;"",ngay2!O20,"")</f>
        <v>#N/A</v>
      </c>
      <c r="G18" s="285" t="e">
        <f ca="1">IF(ngay3!O20&lt;&gt;"",ngay3!O20,"")</f>
        <v>#N/A</v>
      </c>
      <c r="H18" s="285" t="e">
        <f ca="1">IF(ngay4!O20&lt;&gt;"",ngay4!O20,"")</f>
        <v>#N/A</v>
      </c>
      <c r="I18" s="285" t="e">
        <f ca="1">IF(ngay5!O20&lt;&gt;"",ngay5!O20,"")</f>
        <v>#N/A</v>
      </c>
      <c r="J18" s="285" t="e">
        <f ca="1">IF(ngay6!O20&lt;&gt;"",ngay6!O20,"")</f>
        <v>#N/A</v>
      </c>
      <c r="K18" s="285" t="e">
        <f ca="1">IF(ngay7!O20&lt;&gt;"",ngay7!O20,"")</f>
        <v>#N/A</v>
      </c>
      <c r="L18" s="285" t="e">
        <f ca="1">IF(ngay8!O20&lt;&gt;"",ngay8!O20,"")</f>
        <v>#N/A</v>
      </c>
      <c r="M18" s="285" t="e">
        <f ca="1">IF(ngay9!O20&lt;&gt;"",ngay9!O20,"")</f>
        <v>#N/A</v>
      </c>
      <c r="N18" s="286" t="e">
        <f ca="1">IF(ngay10!O20&lt;&gt;"",ngay10!O20,"")</f>
        <v>#N/A</v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65"/>
      <c r="C19" s="231" t="s">
        <v>150</v>
      </c>
      <c r="D19" s="298" t="s">
        <v>151</v>
      </c>
      <c r="E19" s="339" t="e">
        <f ca="1">IF(ngay1!O21&lt;&gt;"",ngay1!O21,"")</f>
        <v>#N/A</v>
      </c>
      <c r="F19" s="340" t="e">
        <f ca="1">IF(ngay2!O21&lt;&gt;"",ngay2!O21,"")</f>
        <v>#N/A</v>
      </c>
      <c r="G19" s="340" t="e">
        <f ca="1">IF(ngay3!O21&lt;&gt;"",ngay3!O21,"")</f>
        <v>#N/A</v>
      </c>
      <c r="H19" s="340" t="e">
        <f ca="1">IF(ngay4!O21&lt;&gt;"",ngay4!O21,"")</f>
        <v>#N/A</v>
      </c>
      <c r="I19" s="340" t="e">
        <f ca="1">IF(ngay5!O21&lt;&gt;"",ngay5!O21,"")</f>
        <v>#N/A</v>
      </c>
      <c r="J19" s="340" t="e">
        <f ca="1">IF(ngay6!O21&lt;&gt;"",ngay6!O21,"")</f>
        <v>#N/A</v>
      </c>
      <c r="K19" s="340" t="e">
        <f ca="1">IF(ngay7!O21&lt;&gt;"",ngay7!O21,"")</f>
        <v>#N/A</v>
      </c>
      <c r="L19" s="340" t="e">
        <f ca="1">IF(ngay8!O21&lt;&gt;"",ngay8!O21,"")</f>
        <v>#N/A</v>
      </c>
      <c r="M19" s="340" t="e">
        <f ca="1">IF(ngay9!O21&lt;&gt;"",ngay9!O21,"")</f>
        <v>#N/A</v>
      </c>
      <c r="N19" s="341" t="e">
        <f ca="1">IF(ngay10!O21&lt;&gt;"",ngay10!O21,"")</f>
        <v>#N/A</v>
      </c>
      <c r="O19" s="240" t="str">
        <f t="shared" ca="1" si="0"/>
        <v/>
      </c>
      <c r="P19" s="239" t="str">
        <f t="shared" ca="1" si="1"/>
        <v/>
      </c>
      <c r="Q19" s="241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e">
        <f ca="1">IF(ngay1!O22&lt;&gt;"",ngay1!O22,"")</f>
        <v>#N/A</v>
      </c>
      <c r="F20" s="285" t="e">
        <f ca="1">IF(ngay2!O22&lt;&gt;"",ngay2!O22,"")</f>
        <v>#N/A</v>
      </c>
      <c r="G20" s="285" t="e">
        <f ca="1">IF(ngay3!O22&lt;&gt;"",ngay3!O22,"")</f>
        <v>#N/A</v>
      </c>
      <c r="H20" s="285" t="e">
        <f ca="1">IF(ngay4!O22&lt;&gt;"",ngay4!O22,"")</f>
        <v>#N/A</v>
      </c>
      <c r="I20" s="285" t="e">
        <f ca="1">IF(ngay5!O22&lt;&gt;"",ngay5!O22,"")</f>
        <v>#N/A</v>
      </c>
      <c r="J20" s="285" t="e">
        <f ca="1">IF(ngay6!O22&lt;&gt;"",ngay6!O22,"")</f>
        <v>#N/A</v>
      </c>
      <c r="K20" s="285" t="e">
        <f ca="1">IF(ngay7!O22&lt;&gt;"",ngay7!O22,"")</f>
        <v>#N/A</v>
      </c>
      <c r="L20" s="285" t="e">
        <f ca="1">IF(ngay8!O22&lt;&gt;"",ngay8!O22,"")</f>
        <v>#N/A</v>
      </c>
      <c r="M20" s="285" t="e">
        <f ca="1">IF(ngay9!O22&lt;&gt;"",ngay9!O22,"")</f>
        <v>#N/A</v>
      </c>
      <c r="N20" s="286" t="e">
        <f ca="1">IF(ngay10!O22&lt;&gt;"",ngay10!O22,"")</f>
        <v>#N/A</v>
      </c>
      <c r="O20" s="244" t="str">
        <f t="shared" ca="1" si="0"/>
        <v/>
      </c>
      <c r="P20" s="243" t="str">
        <f t="shared" ca="1" si="1"/>
        <v/>
      </c>
      <c r="Q20" s="245" t="str">
        <f t="shared" ca="1" si="2"/>
        <v/>
      </c>
    </row>
    <row r="21" spans="1:17" ht="15" customHeight="1">
      <c r="A21" s="234">
        <v>19</v>
      </c>
      <c r="B21" s="461"/>
      <c r="C21" s="233" t="s">
        <v>152</v>
      </c>
      <c r="D21" s="300" t="s">
        <v>155</v>
      </c>
      <c r="E21" s="284" t="e">
        <f ca="1">IF(ngay1!O23&lt;&gt;"",ngay1!O23,"")</f>
        <v>#N/A</v>
      </c>
      <c r="F21" s="285" t="e">
        <f ca="1">IF(ngay2!O23&lt;&gt;"",ngay2!O23,"")</f>
        <v>#N/A</v>
      </c>
      <c r="G21" s="285" t="e">
        <f ca="1">IF(ngay3!O23&lt;&gt;"",ngay3!O23,"")</f>
        <v>#N/A</v>
      </c>
      <c r="H21" s="285" t="e">
        <f ca="1">IF(ngay4!O23&lt;&gt;"",ngay4!O23,"")</f>
        <v>#N/A</v>
      </c>
      <c r="I21" s="285" t="e">
        <f ca="1">IF(ngay5!O23&lt;&gt;"",ngay5!O23,"")</f>
        <v>#N/A</v>
      </c>
      <c r="J21" s="285" t="e">
        <f ca="1">IF(ngay6!O23&lt;&gt;"",ngay6!O23,"")</f>
        <v>#N/A</v>
      </c>
      <c r="K21" s="285" t="e">
        <f ca="1">IF(ngay7!O23&lt;&gt;"",ngay7!O23,"")</f>
        <v>#N/A</v>
      </c>
      <c r="L21" s="285" t="e">
        <f ca="1">IF(ngay8!O23&lt;&gt;"",ngay8!O23,"")</f>
        <v>#N/A</v>
      </c>
      <c r="M21" s="285" t="e">
        <f ca="1">IF(ngay9!O23&lt;&gt;"",ngay9!O23,"")</f>
        <v>#N/A</v>
      </c>
      <c r="N21" s="286" t="e">
        <f ca="1">IF(ngay10!O23&lt;&gt;"",ngay10!O23,"")</f>
        <v>#N/A</v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61"/>
      <c r="C22" s="233" t="s">
        <v>156</v>
      </c>
      <c r="D22" s="300" t="s">
        <v>157</v>
      </c>
      <c r="E22" s="284" t="e">
        <f ca="1">IF(ngay1!O24&lt;&gt;"",ngay1!O24,"")</f>
        <v>#N/A</v>
      </c>
      <c r="F22" s="285" t="e">
        <f ca="1">IF(ngay2!O24&lt;&gt;"",ngay2!O24,"")</f>
        <v>#N/A</v>
      </c>
      <c r="G22" s="285" t="e">
        <f ca="1">IF(ngay3!O24&lt;&gt;"",ngay3!O24,"")</f>
        <v>#N/A</v>
      </c>
      <c r="H22" s="285" t="e">
        <f ca="1">IF(ngay4!O24&lt;&gt;"",ngay4!O24,"")</f>
        <v>#N/A</v>
      </c>
      <c r="I22" s="285" t="e">
        <f ca="1">IF(ngay5!O24&lt;&gt;"",ngay5!O24,"")</f>
        <v>#N/A</v>
      </c>
      <c r="J22" s="285" t="e">
        <f ca="1">IF(ngay6!O24&lt;&gt;"",ngay6!O24,"")</f>
        <v>#N/A</v>
      </c>
      <c r="K22" s="285" t="e">
        <f ca="1">IF(ngay7!O24&lt;&gt;"",ngay7!O24,"")</f>
        <v>#N/A</v>
      </c>
      <c r="L22" s="285" t="e">
        <f ca="1">IF(ngay8!O24&lt;&gt;"",ngay8!O24,"")</f>
        <v>#N/A</v>
      </c>
      <c r="M22" s="285" t="e">
        <f ca="1">IF(ngay9!O24&lt;&gt;"",ngay9!O24,"")</f>
        <v>#N/A</v>
      </c>
      <c r="N22" s="286" t="e">
        <f ca="1">IF(ngay10!O24&lt;&gt;"",ngay10!O24,"")</f>
        <v>#N/A</v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61"/>
      <c r="C23" s="233" t="s">
        <v>158</v>
      </c>
      <c r="D23" s="300" t="s">
        <v>159</v>
      </c>
      <c r="E23" s="284" t="e">
        <f ca="1">IF(ngay1!O25&lt;&gt;"",ngay1!O25,"")</f>
        <v>#N/A</v>
      </c>
      <c r="F23" s="285" t="e">
        <f ca="1">IF(ngay2!O25&lt;&gt;"",ngay2!O25,"")</f>
        <v>#N/A</v>
      </c>
      <c r="G23" s="285" t="e">
        <f ca="1">IF(ngay3!O25&lt;&gt;"",ngay3!O25,"")</f>
        <v>#N/A</v>
      </c>
      <c r="H23" s="285" t="e">
        <f ca="1">IF(ngay4!O25&lt;&gt;"",ngay4!O25,"")</f>
        <v>#N/A</v>
      </c>
      <c r="I23" s="285" t="e">
        <f ca="1">IF(ngay5!O25&lt;&gt;"",ngay5!O25,"")</f>
        <v>#N/A</v>
      </c>
      <c r="J23" s="285" t="e">
        <f ca="1">IF(ngay6!O25&lt;&gt;"",ngay6!O25,"")</f>
        <v>#N/A</v>
      </c>
      <c r="K23" s="285" t="e">
        <f ca="1">IF(ngay7!O25&lt;&gt;"",ngay7!O25,"")</f>
        <v>#N/A</v>
      </c>
      <c r="L23" s="285" t="e">
        <f ca="1">IF(ngay8!O25&lt;&gt;"",ngay8!O25,"")</f>
        <v>#N/A</v>
      </c>
      <c r="M23" s="285" t="e">
        <f ca="1">IF(ngay9!O25&lt;&gt;"",ngay9!O25,"")</f>
        <v>#N/A</v>
      </c>
      <c r="N23" s="286" t="e">
        <f ca="1">IF(ngay10!O25&lt;&gt;"",ngay10!O25,"")</f>
        <v>#N/A</v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70"/>
      <c r="C24" s="246" t="s">
        <v>160</v>
      </c>
      <c r="D24" s="299" t="s">
        <v>161</v>
      </c>
      <c r="E24" s="293" t="e">
        <f ca="1">IF(ngay1!O26&lt;&gt;"",ngay1!O26,"")</f>
        <v>#N/A</v>
      </c>
      <c r="F24" s="294" t="e">
        <f ca="1">IF(ngay2!O26&lt;&gt;"",ngay2!O26,"")</f>
        <v>#N/A</v>
      </c>
      <c r="G24" s="294" t="e">
        <f ca="1">IF(ngay3!O26&lt;&gt;"",ngay3!O26,"")</f>
        <v>#N/A</v>
      </c>
      <c r="H24" s="294" t="e">
        <f ca="1">IF(ngay4!O26&lt;&gt;"",ngay4!O26,"")</f>
        <v>#N/A</v>
      </c>
      <c r="I24" s="294" t="e">
        <f ca="1">IF(ngay5!O26&lt;&gt;"",ngay5!O26,"")</f>
        <v>#N/A</v>
      </c>
      <c r="J24" s="294" t="e">
        <f ca="1">IF(ngay6!O26&lt;&gt;"",ngay6!O26,"")</f>
        <v>#N/A</v>
      </c>
      <c r="K24" s="294" t="e">
        <f ca="1">IF(ngay7!O26&lt;&gt;"",ngay7!O26,"")</f>
        <v>#N/A</v>
      </c>
      <c r="L24" s="294" t="e">
        <f ca="1">IF(ngay8!O26&lt;&gt;"",ngay8!O26,"")</f>
        <v>#N/A</v>
      </c>
      <c r="M24" s="294" t="e">
        <f ca="1">IF(ngay9!O26&lt;&gt;"",ngay9!O26,"")</f>
        <v>#N/A</v>
      </c>
      <c r="N24" s="295" t="e">
        <f ca="1">IF(ngay10!O26&lt;&gt;"",ngay10!O26,"")</f>
        <v>#N/A</v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97" right="0.26" top="0.56999999999999995" bottom="0.3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0"/>
  <dimension ref="A1:Q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187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</v>
      </c>
      <c r="F2" s="225">
        <v>2</v>
      </c>
      <c r="G2" s="225">
        <v>3</v>
      </c>
      <c r="H2" s="225">
        <v>4</v>
      </c>
      <c r="I2" s="225">
        <v>5</v>
      </c>
      <c r="J2" s="225">
        <v>6</v>
      </c>
      <c r="K2" s="225">
        <v>7</v>
      </c>
      <c r="L2" s="225">
        <v>8</v>
      </c>
      <c r="M2" s="225">
        <v>9</v>
      </c>
      <c r="N2" s="225">
        <v>10</v>
      </c>
      <c r="O2" s="227" t="s">
        <v>188</v>
      </c>
      <c r="P2" s="227" t="s">
        <v>189</v>
      </c>
      <c r="Q2" s="228" t="s">
        <v>190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>IF(ngay1!U5&lt;&gt;"",ngay1!U5,"")</f>
        <v>-</v>
      </c>
      <c r="F3" s="282" t="str">
        <f>IF(ngay2!U5&lt;&gt;"",ngay2!U5,"")</f>
        <v>-</v>
      </c>
      <c r="G3" s="282" t="str">
        <f>IF(ngay3!U5&lt;&gt;"",ngay3!U5,"")</f>
        <v>-</v>
      </c>
      <c r="H3" s="282" t="str">
        <f>IF(ngay4!U5&lt;&gt;"",ngay4!U5,"")</f>
        <v>-</v>
      </c>
      <c r="I3" s="282" t="str">
        <f>IF(ngay5!U5&lt;&gt;"",ngay5!U5,"")</f>
        <v>-</v>
      </c>
      <c r="J3" s="282" t="str">
        <f>IF(ngay6!U5&lt;&gt;"",ngay6!U5,"")</f>
        <v>-</v>
      </c>
      <c r="K3" s="282" t="str">
        <f>IF(ngay7!U5&lt;&gt;"",ngay7!U5,"")</f>
        <v>-</v>
      </c>
      <c r="L3" s="282" t="str">
        <f>IF(ngay8!U5&lt;&gt;"",ngay8!U5,"")</f>
        <v>-</v>
      </c>
      <c r="M3" s="282" t="str">
        <f>IF(ngay9!U5&lt;&gt;"",ngay9!U5,"")</f>
        <v>-</v>
      </c>
      <c r="N3" s="283" t="str">
        <f>IF(ngay10!U5&lt;&gt;"",ngay10!U5,"")</f>
        <v>-</v>
      </c>
      <c r="O3" s="261" t="str">
        <f t="shared" ref="O3:O24" si="0">IF(COUNT(E3:I3)=0,"",SUM(E3:I3))</f>
        <v/>
      </c>
      <c r="P3" s="260" t="str">
        <f t="shared" ref="P3:P24" si="1">IF(COUNT(J3:N3)=0,"",SUM(J3:N3))</f>
        <v/>
      </c>
      <c r="Q3" s="262" t="str">
        <f t="shared" ref="Q3:Q24" si="2">IF(COUNT(E3:N3)=0,"",SUM(E3:N3))</f>
        <v/>
      </c>
    </row>
    <row r="4" spans="1:17" ht="15" customHeight="1">
      <c r="A4" s="229">
        <v>2</v>
      </c>
      <c r="B4" s="461"/>
      <c r="C4" s="233" t="s">
        <v>120</v>
      </c>
      <c r="D4" s="300" t="s">
        <v>121</v>
      </c>
      <c r="E4" s="284" t="str">
        <f>IF(ngay1!U6&lt;&gt;"",ngay1!U6,"")</f>
        <v>-</v>
      </c>
      <c r="F4" s="285" t="str">
        <f>IF(ngay2!U6&lt;&gt;"",ngay2!U6,"")</f>
        <v>-</v>
      </c>
      <c r="G4" s="285" t="str">
        <f>IF(ngay3!U6&lt;&gt;"",ngay3!U6,"")</f>
        <v>-</v>
      </c>
      <c r="H4" s="285" t="str">
        <f>IF(ngay4!U6&lt;&gt;"",ngay4!U6,"")</f>
        <v>-</v>
      </c>
      <c r="I4" s="285" t="str">
        <f>IF(ngay5!U6&lt;&gt;"",ngay5!U6,"")</f>
        <v>-</v>
      </c>
      <c r="J4" s="285" t="str">
        <f>IF(ngay6!U6&lt;&gt;"",ngay6!U6,"")</f>
        <v>-</v>
      </c>
      <c r="K4" s="285" t="str">
        <f>IF(ngay7!U6&lt;&gt;"",ngay7!U6,"")</f>
        <v>-</v>
      </c>
      <c r="L4" s="285" t="str">
        <f>IF(ngay8!U6&lt;&gt;"",ngay8!U6,"")</f>
        <v>-</v>
      </c>
      <c r="M4" s="285" t="str">
        <f>IF(ngay9!U6&lt;&gt;"",ngay9!U6,"")</f>
        <v>-</v>
      </c>
      <c r="N4" s="286" t="str">
        <f>IF(ngay10!U6&lt;&gt;"",ngay10!U6,"")</f>
        <v>-</v>
      </c>
      <c r="O4" s="244" t="str">
        <f t="shared" si="0"/>
        <v/>
      </c>
      <c r="P4" s="243" t="str">
        <f t="shared" si="1"/>
        <v/>
      </c>
      <c r="Q4" s="245" t="str">
        <f t="shared" si="2"/>
        <v/>
      </c>
    </row>
    <row r="5" spans="1:17" ht="15" customHeight="1">
      <c r="A5" s="234">
        <v>3</v>
      </c>
      <c r="B5" s="461"/>
      <c r="C5" s="233" t="s">
        <v>122</v>
      </c>
      <c r="D5" s="300" t="s">
        <v>123</v>
      </c>
      <c r="E5" s="284" t="str">
        <f>IF(ngay1!U7&lt;&gt;"",ngay1!U7,"")</f>
        <v>-</v>
      </c>
      <c r="F5" s="285" t="str">
        <f>IF(ngay2!U7&lt;&gt;"",ngay2!U7,"")</f>
        <v>-</v>
      </c>
      <c r="G5" s="285" t="str">
        <f>IF(ngay3!U7&lt;&gt;"",ngay3!U7,"")</f>
        <v>-</v>
      </c>
      <c r="H5" s="285" t="str">
        <f>IF(ngay4!U7&lt;&gt;"",ngay4!U7,"")</f>
        <v>-</v>
      </c>
      <c r="I5" s="285" t="str">
        <f>IF(ngay5!U7&lt;&gt;"",ngay5!U7,"")</f>
        <v>-</v>
      </c>
      <c r="J5" s="285" t="str">
        <f>IF(ngay6!U7&lt;&gt;"",ngay6!U7,"")</f>
        <v>-</v>
      </c>
      <c r="K5" s="285" t="str">
        <f>IF(ngay7!U7&lt;&gt;"",ngay7!U7,"")</f>
        <v>-</v>
      </c>
      <c r="L5" s="285" t="str">
        <f>IF(ngay8!U7&lt;&gt;"",ngay8!U7,"")</f>
        <v>-</v>
      </c>
      <c r="M5" s="285" t="str">
        <f>IF(ngay9!U7&lt;&gt;"",ngay9!U7,"")</f>
        <v>-</v>
      </c>
      <c r="N5" s="286" t="str">
        <f>IF(ngay10!U7&lt;&gt;"",ngay10!U7,"")</f>
        <v>-</v>
      </c>
      <c r="O5" s="244" t="str">
        <f t="shared" si="0"/>
        <v/>
      </c>
      <c r="P5" s="243" t="str">
        <f t="shared" si="1"/>
        <v/>
      </c>
      <c r="Q5" s="245" t="str">
        <f t="shared" si="2"/>
        <v/>
      </c>
    </row>
    <row r="6" spans="1:17" ht="15" customHeight="1">
      <c r="A6" s="229">
        <v>4</v>
      </c>
      <c r="B6" s="461"/>
      <c r="C6" s="233" t="s">
        <v>124</v>
      </c>
      <c r="D6" s="300" t="s">
        <v>125</v>
      </c>
      <c r="E6" s="284" t="str">
        <f>IF(ngay1!U8&lt;&gt;"",ngay1!U8,"")</f>
        <v>-</v>
      </c>
      <c r="F6" s="285" t="str">
        <f>IF(ngay2!U8&lt;&gt;"",ngay2!U8,"")</f>
        <v>-</v>
      </c>
      <c r="G6" s="285" t="str">
        <f>IF(ngay3!U8&lt;&gt;"",ngay3!U8,"")</f>
        <v>-</v>
      </c>
      <c r="H6" s="285" t="str">
        <f>IF(ngay4!U8&lt;&gt;"",ngay4!U8,"")</f>
        <v>-</v>
      </c>
      <c r="I6" s="285" t="str">
        <f>IF(ngay5!U8&lt;&gt;"",ngay5!U8,"")</f>
        <v>-</v>
      </c>
      <c r="J6" s="285" t="str">
        <f>IF(ngay6!U8&lt;&gt;"",ngay6!U8,"")</f>
        <v>-</v>
      </c>
      <c r="K6" s="285" t="str">
        <f>IF(ngay7!U8&lt;&gt;"",ngay7!U8,"")</f>
        <v>-</v>
      </c>
      <c r="L6" s="285" t="str">
        <f>IF(ngay8!U8&lt;&gt;"",ngay8!U8,"")</f>
        <v>-</v>
      </c>
      <c r="M6" s="285" t="str">
        <f>IF(ngay9!U8&lt;&gt;"",ngay9!U8,"")</f>
        <v>-</v>
      </c>
      <c r="N6" s="286" t="str">
        <f>IF(ngay10!U8&lt;&gt;"",ngay10!U8,"")</f>
        <v>-</v>
      </c>
      <c r="O6" s="244" t="str">
        <f t="shared" si="0"/>
        <v/>
      </c>
      <c r="P6" s="243" t="str">
        <f t="shared" si="1"/>
        <v/>
      </c>
      <c r="Q6" s="245" t="str">
        <f t="shared" si="2"/>
        <v/>
      </c>
    </row>
    <row r="7" spans="1:17" ht="15" customHeight="1">
      <c r="A7" s="234">
        <v>5</v>
      </c>
      <c r="B7" s="461"/>
      <c r="C7" s="233" t="s">
        <v>116</v>
      </c>
      <c r="D7" s="300" t="s">
        <v>126</v>
      </c>
      <c r="E7" s="284" t="str">
        <f>IF(ngay1!U9&lt;&gt;"",ngay1!U9,"")</f>
        <v>-</v>
      </c>
      <c r="F7" s="285" t="str">
        <f>IF(ngay2!U9&lt;&gt;"",ngay2!U9,"")</f>
        <v>-</v>
      </c>
      <c r="G7" s="285" t="str">
        <f>IF(ngay3!U9&lt;&gt;"",ngay3!U9,"")</f>
        <v>-</v>
      </c>
      <c r="H7" s="285" t="str">
        <f>IF(ngay4!U9&lt;&gt;"",ngay4!U9,"")</f>
        <v>-</v>
      </c>
      <c r="I7" s="285" t="str">
        <f>IF(ngay5!U9&lt;&gt;"",ngay5!U9,"")</f>
        <v>-</v>
      </c>
      <c r="J7" s="285" t="str">
        <f>IF(ngay6!U9&lt;&gt;"",ngay6!U9,"")</f>
        <v>-</v>
      </c>
      <c r="K7" s="285" t="str">
        <f>IF(ngay7!U9&lt;&gt;"",ngay7!U9,"")</f>
        <v>-</v>
      </c>
      <c r="L7" s="285" t="str">
        <f>IF(ngay8!U9&lt;&gt;"",ngay8!U9,"")</f>
        <v>-</v>
      </c>
      <c r="M7" s="285" t="str">
        <f>IF(ngay9!U9&lt;&gt;"",ngay9!U9,"")</f>
        <v>-</v>
      </c>
      <c r="N7" s="286" t="str">
        <f>IF(ngay10!U9&lt;&gt;"",ngay10!U9,"")</f>
        <v>-</v>
      </c>
      <c r="O7" s="244" t="str">
        <f t="shared" si="0"/>
        <v/>
      </c>
      <c r="P7" s="243" t="str">
        <f t="shared" si="1"/>
        <v/>
      </c>
      <c r="Q7" s="245" t="str">
        <f t="shared" si="2"/>
        <v/>
      </c>
    </row>
    <row r="8" spans="1:17" ht="15" customHeight="1">
      <c r="A8" s="229">
        <v>6</v>
      </c>
      <c r="B8" s="461"/>
      <c r="C8" s="233" t="s">
        <v>127</v>
      </c>
      <c r="D8" s="300" t="s">
        <v>128</v>
      </c>
      <c r="E8" s="284" t="str">
        <f>IF(ngay1!U10&lt;&gt;"",ngay1!U10,"")</f>
        <v>-</v>
      </c>
      <c r="F8" s="285" t="str">
        <f>IF(ngay2!U10&lt;&gt;"",ngay2!U10,"")</f>
        <v>-</v>
      </c>
      <c r="G8" s="285" t="str">
        <f>IF(ngay3!U10&lt;&gt;"",ngay3!U10,"")</f>
        <v>-</v>
      </c>
      <c r="H8" s="285" t="str">
        <f>IF(ngay4!U10&lt;&gt;"",ngay4!U10,"")</f>
        <v>-</v>
      </c>
      <c r="I8" s="285" t="str">
        <f>IF(ngay5!U10&lt;&gt;"",ngay5!U10,"")</f>
        <v>-</v>
      </c>
      <c r="J8" s="285" t="str">
        <f>IF(ngay6!U10&lt;&gt;"",ngay6!U10,"")</f>
        <v>-</v>
      </c>
      <c r="K8" s="285" t="str">
        <f>IF(ngay7!U10&lt;&gt;"",ngay7!U10,"")</f>
        <v>-</v>
      </c>
      <c r="L8" s="285" t="str">
        <f>IF(ngay8!U10&lt;&gt;"",ngay8!U10,"")</f>
        <v>-</v>
      </c>
      <c r="M8" s="285" t="str">
        <f>IF(ngay9!U10&lt;&gt;"",ngay9!U10,"")</f>
        <v>-</v>
      </c>
      <c r="N8" s="286" t="str">
        <f>IF(ngay10!U10&lt;&gt;"",ngay10!U10,"")</f>
        <v>-</v>
      </c>
      <c r="O8" s="244" t="str">
        <f t="shared" si="0"/>
        <v/>
      </c>
      <c r="P8" s="243" t="str">
        <f t="shared" si="1"/>
        <v/>
      </c>
      <c r="Q8" s="245" t="str">
        <f t="shared" si="2"/>
        <v/>
      </c>
    </row>
    <row r="9" spans="1:17" ht="15" customHeight="1">
      <c r="A9" s="234">
        <v>7</v>
      </c>
      <c r="B9" s="461"/>
      <c r="C9" s="233" t="s">
        <v>129</v>
      </c>
      <c r="D9" s="300" t="s">
        <v>130</v>
      </c>
      <c r="E9" s="284" t="str">
        <f>IF(ngay1!U11&lt;&gt;"",ngay1!U11,"")</f>
        <v>-</v>
      </c>
      <c r="F9" s="285" t="str">
        <f>IF(ngay2!U11&lt;&gt;"",ngay2!U11,"")</f>
        <v>-</v>
      </c>
      <c r="G9" s="285" t="str">
        <f>IF(ngay3!U11&lt;&gt;"",ngay3!U11,"")</f>
        <v>-</v>
      </c>
      <c r="H9" s="285" t="str">
        <f>IF(ngay4!U11&lt;&gt;"",ngay4!U11,"")</f>
        <v>-</v>
      </c>
      <c r="I9" s="285" t="str">
        <f>IF(ngay5!U11&lt;&gt;"",ngay5!U11,"")</f>
        <v>-</v>
      </c>
      <c r="J9" s="285" t="str">
        <f>IF(ngay6!U11&lt;&gt;"",ngay6!U11,"")</f>
        <v>-</v>
      </c>
      <c r="K9" s="285" t="str">
        <f>IF(ngay7!U11&lt;&gt;"",ngay7!U11,"")</f>
        <v>-</v>
      </c>
      <c r="L9" s="285" t="str">
        <f>IF(ngay8!U11&lt;&gt;"",ngay8!U11,"")</f>
        <v>-</v>
      </c>
      <c r="M9" s="285" t="str">
        <f>IF(ngay9!U11&lt;&gt;"",ngay9!U11,"")</f>
        <v>-</v>
      </c>
      <c r="N9" s="286" t="str">
        <f>IF(ngay10!U11&lt;&gt;"",ngay10!U11,"")</f>
        <v>-</v>
      </c>
      <c r="O9" s="242" t="str">
        <f t="shared" si="0"/>
        <v/>
      </c>
      <c r="P9" s="243" t="str">
        <f t="shared" si="1"/>
        <v/>
      </c>
      <c r="Q9" s="245" t="str">
        <f t="shared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4" t="str">
        <f>IF(ngay1!U12&lt;&gt;"",ngay1!U12,"")</f>
        <v>-</v>
      </c>
      <c r="F10" s="285" t="str">
        <f>IF(ngay2!U12&lt;&gt;"",ngay2!U12,"")</f>
        <v>-</v>
      </c>
      <c r="G10" s="285" t="str">
        <f>IF(ngay3!U12&lt;&gt;"",ngay3!U12,"")</f>
        <v>-</v>
      </c>
      <c r="H10" s="285" t="str">
        <f>IF(ngay4!U12&lt;&gt;"",ngay4!U12,"")</f>
        <v>-</v>
      </c>
      <c r="I10" s="285" t="str">
        <f>IF(ngay5!U12&lt;&gt;"",ngay5!U12,"")</f>
        <v>-</v>
      </c>
      <c r="J10" s="285" t="str">
        <f>IF(ngay6!U12&lt;&gt;"",ngay6!U12,"")</f>
        <v>-</v>
      </c>
      <c r="K10" s="285" t="str">
        <f>IF(ngay7!U12&lt;&gt;"",ngay7!U12,"")</f>
        <v>-</v>
      </c>
      <c r="L10" s="285" t="str">
        <f>IF(ngay8!U12&lt;&gt;"",ngay8!U12,"")</f>
        <v>-</v>
      </c>
      <c r="M10" s="285" t="str">
        <f>IF(ngay9!U12&lt;&gt;"",ngay9!U12,"")</f>
        <v>-</v>
      </c>
      <c r="N10" s="286" t="str">
        <f>IF(ngay10!U12&lt;&gt;"",ngay10!U12,"")</f>
        <v>-</v>
      </c>
      <c r="O10" s="277" t="str">
        <f t="shared" si="0"/>
        <v/>
      </c>
      <c r="P10" s="278" t="str">
        <f t="shared" si="1"/>
        <v/>
      </c>
      <c r="Q10" s="280" t="str">
        <f t="shared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>IF(ngay1!U13&lt;&gt;"",ngay1!U13,"")</f>
        <v>-</v>
      </c>
      <c r="F11" s="291" t="str">
        <f>IF(ngay2!U13&lt;&gt;"",ngay2!U13,"")</f>
        <v>-</v>
      </c>
      <c r="G11" s="291" t="str">
        <f>IF(ngay3!U13&lt;&gt;"",ngay3!U13,"")</f>
        <v>-</v>
      </c>
      <c r="H11" s="291" t="str">
        <f>IF(ngay4!U13&lt;&gt;"",ngay4!U13,"")</f>
        <v>-</v>
      </c>
      <c r="I11" s="291" t="str">
        <f>IF(ngay5!U13&lt;&gt;"",ngay5!U13,"")</f>
        <v>-</v>
      </c>
      <c r="J11" s="291" t="str">
        <f>IF(ngay6!U13&lt;&gt;"",ngay6!U13,"")</f>
        <v>-</v>
      </c>
      <c r="K11" s="291" t="str">
        <f>IF(ngay7!U13&lt;&gt;"",ngay7!U13,"")</f>
        <v>-</v>
      </c>
      <c r="L11" s="291" t="str">
        <f>IF(ngay8!U13&lt;&gt;"",ngay8!U13,"")</f>
        <v>-</v>
      </c>
      <c r="M11" s="291" t="str">
        <f>IF(ngay9!U13&lt;&gt;"",ngay9!U13,"")</f>
        <v>-</v>
      </c>
      <c r="N11" s="292" t="str">
        <f>IF(ngay10!U13&lt;&gt;"",ngay10!U13,"")</f>
        <v>-</v>
      </c>
      <c r="O11" s="244" t="str">
        <f t="shared" si="0"/>
        <v/>
      </c>
      <c r="P11" s="243" t="str">
        <f t="shared" si="1"/>
        <v/>
      </c>
      <c r="Q11" s="245" t="str">
        <f t="shared" si="2"/>
        <v/>
      </c>
    </row>
    <row r="12" spans="1:17" ht="15" customHeight="1">
      <c r="A12" s="229">
        <v>10</v>
      </c>
      <c r="B12" s="461"/>
      <c r="C12" s="233" t="s">
        <v>136</v>
      </c>
      <c r="D12" s="300" t="s">
        <v>137</v>
      </c>
      <c r="E12" s="284" t="str">
        <f>IF(ngay1!U14&lt;&gt;"",ngay1!U14,"")</f>
        <v>-</v>
      </c>
      <c r="F12" s="285" t="str">
        <f>IF(ngay2!U14&lt;&gt;"",ngay2!U14,"")</f>
        <v>-</v>
      </c>
      <c r="G12" s="285" t="str">
        <f>IF(ngay3!U14&lt;&gt;"",ngay3!U14,"")</f>
        <v>-</v>
      </c>
      <c r="H12" s="285" t="str">
        <f>IF(ngay4!U14&lt;&gt;"",ngay4!U14,"")</f>
        <v>-</v>
      </c>
      <c r="I12" s="285" t="str">
        <f>IF(ngay5!U14&lt;&gt;"",ngay5!U14,"")</f>
        <v>-</v>
      </c>
      <c r="J12" s="285" t="str">
        <f>IF(ngay6!U14&lt;&gt;"",ngay6!U14,"")</f>
        <v>-</v>
      </c>
      <c r="K12" s="285" t="str">
        <f>IF(ngay7!U14&lt;&gt;"",ngay7!U14,"")</f>
        <v>-</v>
      </c>
      <c r="L12" s="285" t="str">
        <f>IF(ngay8!U14&lt;&gt;"",ngay8!U14,"")</f>
        <v>-</v>
      </c>
      <c r="M12" s="285" t="str">
        <f>IF(ngay9!U14&lt;&gt;"",ngay9!U14,"")</f>
        <v>-</v>
      </c>
      <c r="N12" s="286" t="str">
        <f>IF(ngay10!U14&lt;&gt;"",ngay10!U14,"")</f>
        <v>-</v>
      </c>
      <c r="O12" s="244" t="str">
        <f t="shared" si="0"/>
        <v/>
      </c>
      <c r="P12" s="243" t="str">
        <f t="shared" si="1"/>
        <v/>
      </c>
      <c r="Q12" s="245" t="str">
        <f t="shared" si="2"/>
        <v/>
      </c>
    </row>
    <row r="13" spans="1:17" ht="15" customHeight="1">
      <c r="A13" s="234">
        <v>11</v>
      </c>
      <c r="B13" s="461"/>
      <c r="C13" s="233" t="s">
        <v>138</v>
      </c>
      <c r="D13" s="300" t="s">
        <v>139</v>
      </c>
      <c r="E13" s="284" t="str">
        <f>IF(ngay1!U15&lt;&gt;"",ngay1!U15,"")</f>
        <v>-</v>
      </c>
      <c r="F13" s="285" t="str">
        <f>IF(ngay2!U15&lt;&gt;"",ngay2!U15,"")</f>
        <v>-</v>
      </c>
      <c r="G13" s="285" t="str">
        <f>IF(ngay3!U15&lt;&gt;"",ngay3!U15,"")</f>
        <v>-</v>
      </c>
      <c r="H13" s="285" t="str">
        <f>IF(ngay4!U15&lt;&gt;"",ngay4!U15,"")</f>
        <v>-</v>
      </c>
      <c r="I13" s="285" t="str">
        <f>IF(ngay5!U15&lt;&gt;"",ngay5!U15,"")</f>
        <v>-</v>
      </c>
      <c r="J13" s="285" t="str">
        <f>IF(ngay6!U15&lt;&gt;"",ngay6!U15,"")</f>
        <v>-</v>
      </c>
      <c r="K13" s="285" t="str">
        <f>IF(ngay7!U15&lt;&gt;"",ngay7!U15,"")</f>
        <v>-</v>
      </c>
      <c r="L13" s="285" t="str">
        <f>IF(ngay8!U15&lt;&gt;"",ngay8!U15,"")</f>
        <v>-</v>
      </c>
      <c r="M13" s="285" t="str">
        <f>IF(ngay9!U15&lt;&gt;"",ngay9!U15,"")</f>
        <v>-</v>
      </c>
      <c r="N13" s="286" t="str">
        <f>IF(ngay10!U15&lt;&gt;"",ngay10!U15,"")</f>
        <v>-</v>
      </c>
      <c r="O13" s="244" t="str">
        <f t="shared" si="0"/>
        <v/>
      </c>
      <c r="P13" s="243" t="str">
        <f t="shared" si="1"/>
        <v/>
      </c>
      <c r="Q13" s="245" t="str">
        <f t="shared" si="2"/>
        <v/>
      </c>
    </row>
    <row r="14" spans="1:17" ht="15" customHeight="1">
      <c r="A14" s="229">
        <v>12</v>
      </c>
      <c r="B14" s="461"/>
      <c r="C14" s="233" t="s">
        <v>140</v>
      </c>
      <c r="D14" s="300" t="s">
        <v>141</v>
      </c>
      <c r="E14" s="284" t="str">
        <f>IF(ngay1!U16&lt;&gt;"",ngay1!U16,"")</f>
        <v>-</v>
      </c>
      <c r="F14" s="285" t="str">
        <f>IF(ngay2!U16&lt;&gt;"",ngay2!U16,"")</f>
        <v>-</v>
      </c>
      <c r="G14" s="285" t="str">
        <f>IF(ngay3!U16&lt;&gt;"",ngay3!U16,"")</f>
        <v>-</v>
      </c>
      <c r="H14" s="285" t="str">
        <f>IF(ngay4!U16&lt;&gt;"",ngay4!U16,"")</f>
        <v>-</v>
      </c>
      <c r="I14" s="285" t="str">
        <f>IF(ngay5!U16&lt;&gt;"",ngay5!U16,"")</f>
        <v>-</v>
      </c>
      <c r="J14" s="285" t="str">
        <f>IF(ngay6!U16&lt;&gt;"",ngay6!U16,"")</f>
        <v>-</v>
      </c>
      <c r="K14" s="285" t="str">
        <f>IF(ngay7!U16&lt;&gt;"",ngay7!U16,"")</f>
        <v>-</v>
      </c>
      <c r="L14" s="285" t="str">
        <f>IF(ngay8!U16&lt;&gt;"",ngay8!U16,"")</f>
        <v>-</v>
      </c>
      <c r="M14" s="285" t="str">
        <f>IF(ngay9!U16&lt;&gt;"",ngay9!U16,"")</f>
        <v>-</v>
      </c>
      <c r="N14" s="286" t="str">
        <f>IF(ngay10!U16&lt;&gt;"",ngay10!U16,"")</f>
        <v>-</v>
      </c>
      <c r="O14" s="244" t="str">
        <f t="shared" si="0"/>
        <v/>
      </c>
      <c r="P14" s="243" t="str">
        <f t="shared" si="1"/>
        <v/>
      </c>
      <c r="Q14" s="245" t="str">
        <f t="shared" si="2"/>
        <v/>
      </c>
    </row>
    <row r="15" spans="1:17" ht="15" customHeight="1">
      <c r="A15" s="234">
        <v>13</v>
      </c>
      <c r="B15" s="461"/>
      <c r="C15" s="233" t="s">
        <v>142</v>
      </c>
      <c r="D15" s="300" t="s">
        <v>143</v>
      </c>
      <c r="E15" s="284">
        <f>IF(ngay1!U17&lt;&gt;"",ngay1!U17,"")</f>
        <v>0.2</v>
      </c>
      <c r="F15" s="285">
        <f>IF(ngay2!U17&lt;&gt;"",ngay2!U17,"")</f>
        <v>0.2</v>
      </c>
      <c r="G15" s="285">
        <f>IF(ngay3!U17&lt;&gt;"",ngay3!U17,"")</f>
        <v>0.2</v>
      </c>
      <c r="H15" s="285">
        <f>IF(ngay4!U17&lt;&gt;"",ngay4!U17,"")</f>
        <v>0.2</v>
      </c>
      <c r="I15" s="285">
        <f>IF(ngay5!U17&lt;&gt;"",ngay5!U17,"")</f>
        <v>0.2</v>
      </c>
      <c r="J15" s="285">
        <f>IF(ngay6!U17&lt;&gt;"",ngay6!U17,"")</f>
        <v>0.2</v>
      </c>
      <c r="K15" s="285">
        <f>IF(ngay7!U17&lt;&gt;"",ngay7!U17,"")</f>
        <v>0.2</v>
      </c>
      <c r="L15" s="285">
        <f>IF(ngay8!U17&lt;&gt;"",ngay8!U17,"")</f>
        <v>0.2</v>
      </c>
      <c r="M15" s="285">
        <f>IF(ngay9!U17&lt;&gt;"",ngay9!U17,"")</f>
        <v>0.2</v>
      </c>
      <c r="N15" s="286">
        <f>IF(ngay10!U17&lt;&gt;"",ngay10!U17,"")</f>
        <v>0.2</v>
      </c>
      <c r="O15" s="244">
        <f t="shared" si="0"/>
        <v>1</v>
      </c>
      <c r="P15" s="243">
        <f t="shared" si="1"/>
        <v>1</v>
      </c>
      <c r="Q15" s="245">
        <f t="shared" si="2"/>
        <v>1.9999999999999998</v>
      </c>
    </row>
    <row r="16" spans="1:17" ht="15" customHeight="1">
      <c r="A16" s="229">
        <v>14</v>
      </c>
      <c r="B16" s="461"/>
      <c r="C16" s="233" t="s">
        <v>144</v>
      </c>
      <c r="D16" s="300" t="s">
        <v>145</v>
      </c>
      <c r="E16" s="284" t="str">
        <f>IF(ngay1!U18&lt;&gt;"",ngay1!U18,"")</f>
        <v>-</v>
      </c>
      <c r="F16" s="285" t="str">
        <f>IF(ngay2!U18&lt;&gt;"",ngay2!U18,"")</f>
        <v>-</v>
      </c>
      <c r="G16" s="285" t="str">
        <f>IF(ngay3!U18&lt;&gt;"",ngay3!U18,"")</f>
        <v>-</v>
      </c>
      <c r="H16" s="285" t="str">
        <f>IF(ngay4!U18&lt;&gt;"",ngay4!U18,"")</f>
        <v>-</v>
      </c>
      <c r="I16" s="285" t="str">
        <f>IF(ngay5!U18&lt;&gt;"",ngay5!U18,"")</f>
        <v>-</v>
      </c>
      <c r="J16" s="285" t="str">
        <f>IF(ngay6!U18&lt;&gt;"",ngay6!U18,"")</f>
        <v>-</v>
      </c>
      <c r="K16" s="285" t="str">
        <f>IF(ngay7!U18&lt;&gt;"",ngay7!U18,"")</f>
        <v>-</v>
      </c>
      <c r="L16" s="285" t="str">
        <f>IF(ngay8!U18&lt;&gt;"",ngay8!U18,"")</f>
        <v>-</v>
      </c>
      <c r="M16" s="285" t="str">
        <f>IF(ngay9!U18&lt;&gt;"",ngay9!U18,"")</f>
        <v>-</v>
      </c>
      <c r="N16" s="286" t="str">
        <f>IF(ngay10!U18&lt;&gt;"",ngay10!U18,"")</f>
        <v>-</v>
      </c>
      <c r="O16" s="244" t="str">
        <f t="shared" si="0"/>
        <v/>
      </c>
      <c r="P16" s="243" t="str">
        <f t="shared" si="1"/>
        <v/>
      </c>
      <c r="Q16" s="245" t="str">
        <f t="shared" si="2"/>
        <v/>
      </c>
    </row>
    <row r="17" spans="1:17" ht="15" customHeight="1">
      <c r="A17" s="234">
        <v>15</v>
      </c>
      <c r="B17" s="461"/>
      <c r="C17" s="233" t="s">
        <v>146</v>
      </c>
      <c r="D17" s="300" t="s">
        <v>147</v>
      </c>
      <c r="E17" s="284" t="str">
        <f>IF(ngay1!U19&lt;&gt;"",ngay1!U19,"")</f>
        <v>-</v>
      </c>
      <c r="F17" s="285" t="str">
        <f>IF(ngay2!U19&lt;&gt;"",ngay2!U19,"")</f>
        <v>-</v>
      </c>
      <c r="G17" s="285" t="str">
        <f>IF(ngay3!U19&lt;&gt;"",ngay3!U19,"")</f>
        <v>-</v>
      </c>
      <c r="H17" s="285" t="str">
        <f>IF(ngay4!U19&lt;&gt;"",ngay4!U19,"")</f>
        <v>-</v>
      </c>
      <c r="I17" s="285" t="str">
        <f>IF(ngay5!U19&lt;&gt;"",ngay5!U19,"")</f>
        <v>-</v>
      </c>
      <c r="J17" s="285" t="str">
        <f>IF(ngay6!U19&lt;&gt;"",ngay6!U19,"")</f>
        <v>-</v>
      </c>
      <c r="K17" s="285" t="str">
        <f>IF(ngay7!U19&lt;&gt;"",ngay7!U19,"")</f>
        <v>-</v>
      </c>
      <c r="L17" s="285" t="str">
        <f>IF(ngay8!U19&lt;&gt;"",ngay8!U19,"")</f>
        <v>-</v>
      </c>
      <c r="M17" s="285" t="str">
        <f>IF(ngay9!U19&lt;&gt;"",ngay9!U19,"")</f>
        <v>-</v>
      </c>
      <c r="N17" s="286" t="str">
        <f>IF(ngay10!U19&lt;&gt;"",ngay10!U19,"")</f>
        <v>-</v>
      </c>
      <c r="O17" s="244" t="str">
        <f t="shared" si="0"/>
        <v/>
      </c>
      <c r="P17" s="243" t="str">
        <f t="shared" si="1"/>
        <v/>
      </c>
      <c r="Q17" s="245" t="str">
        <f t="shared" si="2"/>
        <v/>
      </c>
    </row>
    <row r="18" spans="1:17" ht="15" customHeight="1">
      <c r="A18" s="229">
        <v>16</v>
      </c>
      <c r="B18" s="461"/>
      <c r="C18" s="254" t="s">
        <v>148</v>
      </c>
      <c r="D18" s="297" t="s">
        <v>149</v>
      </c>
      <c r="E18" s="284" t="str">
        <f>IF(ngay1!U20&lt;&gt;"",ngay1!U20,"")</f>
        <v>-</v>
      </c>
      <c r="F18" s="285" t="str">
        <f>IF(ngay2!U20&lt;&gt;"",ngay2!U20,"")</f>
        <v>-</v>
      </c>
      <c r="G18" s="285" t="str">
        <f>IF(ngay3!U20&lt;&gt;"",ngay3!U20,"")</f>
        <v>-</v>
      </c>
      <c r="H18" s="285" t="str">
        <f>IF(ngay4!U20&lt;&gt;"",ngay4!U20,"")</f>
        <v>-</v>
      </c>
      <c r="I18" s="285" t="str">
        <f>IF(ngay5!U20&lt;&gt;"",ngay5!U20,"")</f>
        <v>-</v>
      </c>
      <c r="J18" s="285" t="str">
        <f>IF(ngay6!U20&lt;&gt;"",ngay6!U20,"")</f>
        <v>-</v>
      </c>
      <c r="K18" s="285" t="str">
        <f>IF(ngay7!U20&lt;&gt;"",ngay7!U20,"")</f>
        <v>-</v>
      </c>
      <c r="L18" s="285" t="str">
        <f>IF(ngay8!U20&lt;&gt;"",ngay8!U20,"")</f>
        <v>-</v>
      </c>
      <c r="M18" s="285" t="str">
        <f>IF(ngay9!U20&lt;&gt;"",ngay9!U20,"")</f>
        <v>-</v>
      </c>
      <c r="N18" s="286" t="str">
        <f>IF(ngay10!U20&lt;&gt;"",ngay10!U20,"")</f>
        <v>-</v>
      </c>
      <c r="O18" s="244" t="str">
        <f t="shared" si="0"/>
        <v/>
      </c>
      <c r="P18" s="243" t="str">
        <f t="shared" si="1"/>
        <v/>
      </c>
      <c r="Q18" s="245" t="str">
        <f t="shared" si="2"/>
        <v/>
      </c>
    </row>
    <row r="19" spans="1:17" ht="15" customHeight="1">
      <c r="A19" s="234">
        <v>17</v>
      </c>
      <c r="B19" s="465"/>
      <c r="C19" s="231" t="s">
        <v>150</v>
      </c>
      <c r="D19" s="298" t="s">
        <v>151</v>
      </c>
      <c r="E19" s="287" t="str">
        <f>IF(ngay1!U21&lt;&gt;"",ngay1!U21,"")</f>
        <v>-</v>
      </c>
      <c r="F19" s="288" t="str">
        <f>IF(ngay2!U21&lt;&gt;"",ngay2!U21,"")</f>
        <v>-</v>
      </c>
      <c r="G19" s="288" t="str">
        <f>IF(ngay3!U21&lt;&gt;"",ngay3!U21,"")</f>
        <v>-</v>
      </c>
      <c r="H19" s="288" t="str">
        <f>IF(ngay4!U21&lt;&gt;"",ngay4!U21,"")</f>
        <v>-</v>
      </c>
      <c r="I19" s="288" t="str">
        <f>IF(ngay5!U21&lt;&gt;"",ngay5!U21,"")</f>
        <v>-</v>
      </c>
      <c r="J19" s="288" t="str">
        <f>IF(ngay6!U21&lt;&gt;"",ngay6!U21,"")</f>
        <v>-</v>
      </c>
      <c r="K19" s="288" t="str">
        <f>IF(ngay7!U21&lt;&gt;"",ngay7!U21,"")</f>
        <v>-</v>
      </c>
      <c r="L19" s="288" t="str">
        <f>IF(ngay8!U21&lt;&gt;"",ngay8!U21,"")</f>
        <v>-</v>
      </c>
      <c r="M19" s="288" t="str">
        <f>IF(ngay9!U21&lt;&gt;"",ngay9!U21,"")</f>
        <v>-</v>
      </c>
      <c r="N19" s="289" t="str">
        <f>IF(ngay10!U21&lt;&gt;"",ngay10!U21,"")</f>
        <v>-</v>
      </c>
      <c r="O19" s="244" t="str">
        <f t="shared" si="0"/>
        <v/>
      </c>
      <c r="P19" s="243" t="str">
        <f t="shared" si="1"/>
        <v/>
      </c>
      <c r="Q19" s="245" t="str">
        <f t="shared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>
        <f>IF(ngay1!U22&lt;&gt;"",ngay1!U22,"")</f>
        <v>0.9</v>
      </c>
      <c r="F20" s="285">
        <f>IF(ngay2!U22&lt;&gt;"",ngay2!U22,"")</f>
        <v>0.9</v>
      </c>
      <c r="G20" s="285">
        <f>IF(ngay3!U22&lt;&gt;"",ngay3!U22,"")</f>
        <v>0.9</v>
      </c>
      <c r="H20" s="285">
        <f>IF(ngay4!U22&lt;&gt;"",ngay4!U22,"")</f>
        <v>0.9</v>
      </c>
      <c r="I20" s="285">
        <f>IF(ngay5!U22&lt;&gt;"",ngay5!U22,"")</f>
        <v>0.9</v>
      </c>
      <c r="J20" s="285">
        <f>IF(ngay6!U22&lt;&gt;"",ngay6!U22,"")</f>
        <v>0.9</v>
      </c>
      <c r="K20" s="285">
        <f>IF(ngay7!U22&lt;&gt;"",ngay7!U22,"")</f>
        <v>0.9</v>
      </c>
      <c r="L20" s="285">
        <f>IF(ngay8!U22&lt;&gt;"",ngay8!U22,"")</f>
        <v>0.9</v>
      </c>
      <c r="M20" s="285">
        <f>IF(ngay9!U22&lt;&gt;"",ngay9!U22,"")</f>
        <v>0.9</v>
      </c>
      <c r="N20" s="286">
        <f>IF(ngay10!U22&lt;&gt;"",ngay10!U22,"")</f>
        <v>0.9</v>
      </c>
      <c r="O20" s="252">
        <f t="shared" si="0"/>
        <v>4.5</v>
      </c>
      <c r="P20" s="251">
        <f t="shared" si="1"/>
        <v>4.5</v>
      </c>
      <c r="Q20" s="253">
        <f t="shared" si="2"/>
        <v>9.0000000000000018</v>
      </c>
    </row>
    <row r="21" spans="1:17" ht="15" customHeight="1">
      <c r="A21" s="234">
        <v>19</v>
      </c>
      <c r="B21" s="461"/>
      <c r="C21" s="233" t="s">
        <v>152</v>
      </c>
      <c r="D21" s="300" t="s">
        <v>155</v>
      </c>
      <c r="E21" s="284" t="str">
        <f>IF(ngay1!U23&lt;&gt;"",ngay1!U23,"")</f>
        <v>-</v>
      </c>
      <c r="F21" s="285" t="str">
        <f>IF(ngay2!U23&lt;&gt;"",ngay2!U23,"")</f>
        <v>-</v>
      </c>
      <c r="G21" s="285" t="str">
        <f>IF(ngay3!U23&lt;&gt;"",ngay3!U23,"")</f>
        <v>-</v>
      </c>
      <c r="H21" s="285" t="str">
        <f>IF(ngay4!U23&lt;&gt;"",ngay4!U23,"")</f>
        <v>-</v>
      </c>
      <c r="I21" s="285" t="str">
        <f>IF(ngay5!U23&lt;&gt;"",ngay5!U23,"")</f>
        <v>-</v>
      </c>
      <c r="J21" s="285" t="str">
        <f>IF(ngay6!U23&lt;&gt;"",ngay6!U23,"")</f>
        <v>-</v>
      </c>
      <c r="K21" s="285" t="str">
        <f>IF(ngay7!U23&lt;&gt;"",ngay7!U23,"")</f>
        <v>-</v>
      </c>
      <c r="L21" s="285" t="str">
        <f>IF(ngay8!U23&lt;&gt;"",ngay8!U23,"")</f>
        <v>-</v>
      </c>
      <c r="M21" s="285" t="str">
        <f>IF(ngay9!U23&lt;&gt;"",ngay9!U23,"")</f>
        <v>-</v>
      </c>
      <c r="N21" s="286" t="str">
        <f>IF(ngay10!U23&lt;&gt;"",ngay10!U23,"")</f>
        <v>-</v>
      </c>
      <c r="O21" s="244" t="str">
        <f t="shared" si="0"/>
        <v/>
      </c>
      <c r="P21" s="243" t="str">
        <f t="shared" si="1"/>
        <v/>
      </c>
      <c r="Q21" s="245" t="str">
        <f t="shared" si="2"/>
        <v/>
      </c>
    </row>
    <row r="22" spans="1:17" ht="15" customHeight="1">
      <c r="A22" s="229">
        <v>20</v>
      </c>
      <c r="B22" s="461"/>
      <c r="C22" s="233" t="s">
        <v>156</v>
      </c>
      <c r="D22" s="300" t="s">
        <v>157</v>
      </c>
      <c r="E22" s="284" t="str">
        <f>IF(ngay1!U24&lt;&gt;"",ngay1!U24,"")</f>
        <v>-</v>
      </c>
      <c r="F22" s="285" t="str">
        <f>IF(ngay2!U24&lt;&gt;"",ngay2!U24,"")</f>
        <v>-</v>
      </c>
      <c r="G22" s="285" t="str">
        <f>IF(ngay3!U24&lt;&gt;"",ngay3!U24,"")</f>
        <v>-</v>
      </c>
      <c r="H22" s="285" t="str">
        <f>IF(ngay4!U24&lt;&gt;"",ngay4!U24,"")</f>
        <v>-</v>
      </c>
      <c r="I22" s="285" t="str">
        <f>IF(ngay5!U24&lt;&gt;"",ngay5!U24,"")</f>
        <v>-</v>
      </c>
      <c r="J22" s="285" t="str">
        <f>IF(ngay6!U24&lt;&gt;"",ngay6!U24,"")</f>
        <v>-</v>
      </c>
      <c r="K22" s="285" t="str">
        <f>IF(ngay7!U24&lt;&gt;"",ngay7!U24,"")</f>
        <v>-</v>
      </c>
      <c r="L22" s="285" t="str">
        <f>IF(ngay8!U24&lt;&gt;"",ngay8!U24,"")</f>
        <v>-</v>
      </c>
      <c r="M22" s="285" t="str">
        <f>IF(ngay9!U24&lt;&gt;"",ngay9!U24,"")</f>
        <v>-</v>
      </c>
      <c r="N22" s="286" t="str">
        <f>IF(ngay10!U24&lt;&gt;"",ngay10!U24,"")</f>
        <v>-</v>
      </c>
      <c r="O22" s="244" t="str">
        <f t="shared" si="0"/>
        <v/>
      </c>
      <c r="P22" s="243" t="str">
        <f t="shared" si="1"/>
        <v/>
      </c>
      <c r="Q22" s="245" t="str">
        <f t="shared" si="2"/>
        <v/>
      </c>
    </row>
    <row r="23" spans="1:17" ht="15" customHeight="1">
      <c r="A23" s="234">
        <v>21</v>
      </c>
      <c r="B23" s="461"/>
      <c r="C23" s="233" t="s">
        <v>158</v>
      </c>
      <c r="D23" s="300" t="s">
        <v>159</v>
      </c>
      <c r="E23" s="284" t="str">
        <f>IF(ngay1!U25&lt;&gt;"",ngay1!U25,"")</f>
        <v>-</v>
      </c>
      <c r="F23" s="285" t="str">
        <f>IF(ngay2!U25&lt;&gt;"",ngay2!U25,"")</f>
        <v>-</v>
      </c>
      <c r="G23" s="285" t="str">
        <f>IF(ngay3!U25&lt;&gt;"",ngay3!U25,"")</f>
        <v>-</v>
      </c>
      <c r="H23" s="285" t="str">
        <f>IF(ngay4!U25&lt;&gt;"",ngay4!U25,"")</f>
        <v>-</v>
      </c>
      <c r="I23" s="285" t="str">
        <f>IF(ngay5!U25&lt;&gt;"",ngay5!U25,"")</f>
        <v>-</v>
      </c>
      <c r="J23" s="285" t="str">
        <f>IF(ngay6!U25&lt;&gt;"",ngay6!U25,"")</f>
        <v>-</v>
      </c>
      <c r="K23" s="285" t="str">
        <f>IF(ngay7!U25&lt;&gt;"",ngay7!U25,"")</f>
        <v>-</v>
      </c>
      <c r="L23" s="285" t="str">
        <f>IF(ngay8!U25&lt;&gt;"",ngay8!U25,"")</f>
        <v>-</v>
      </c>
      <c r="M23" s="285" t="str">
        <f>IF(ngay9!U25&lt;&gt;"",ngay9!U25,"")</f>
        <v>-</v>
      </c>
      <c r="N23" s="286" t="str">
        <f>IF(ngay10!U25&lt;&gt;"",ngay10!U25,"")</f>
        <v>-</v>
      </c>
      <c r="O23" s="244" t="str">
        <f t="shared" si="0"/>
        <v/>
      </c>
      <c r="P23" s="243" t="str">
        <f t="shared" si="1"/>
        <v/>
      </c>
      <c r="Q23" s="245" t="str">
        <f t="shared" si="2"/>
        <v/>
      </c>
    </row>
    <row r="24" spans="1:17" ht="15" customHeight="1">
      <c r="A24" s="229">
        <v>22</v>
      </c>
      <c r="B24" s="470"/>
      <c r="C24" s="246" t="s">
        <v>160</v>
      </c>
      <c r="D24" s="299" t="s">
        <v>161</v>
      </c>
      <c r="E24" s="293" t="str">
        <f>IF(ngay1!U26&lt;&gt;"",ngay1!U26,"")</f>
        <v>-</v>
      </c>
      <c r="F24" s="294" t="str">
        <f>IF(ngay2!U26&lt;&gt;"",ngay2!U26,"")</f>
        <v>-</v>
      </c>
      <c r="G24" s="294" t="str">
        <f>IF(ngay3!U26&lt;&gt;"",ngay3!U26,"")</f>
        <v>-</v>
      </c>
      <c r="H24" s="294" t="str">
        <f>IF(ngay4!U26&lt;&gt;"",ngay4!U26,"")</f>
        <v>-</v>
      </c>
      <c r="I24" s="294" t="str">
        <f>IF(ngay5!U26&lt;&gt;"",ngay5!U26,"")</f>
        <v>-</v>
      </c>
      <c r="J24" s="294" t="str">
        <f>IF(ngay6!U26&lt;&gt;"",ngay6!U26,"")</f>
        <v>-</v>
      </c>
      <c r="K24" s="294" t="str">
        <f>IF(ngay7!U26&lt;&gt;"",ngay7!U26,"")</f>
        <v>-</v>
      </c>
      <c r="L24" s="294" t="str">
        <f>IF(ngay8!U26&lt;&gt;"",ngay8!U26,"")</f>
        <v>-</v>
      </c>
      <c r="M24" s="294" t="str">
        <f>IF(ngay9!U26&lt;&gt;"",ngay9!U26,"")</f>
        <v>-</v>
      </c>
      <c r="N24" s="295" t="str">
        <f>IF(ngay10!U26&lt;&gt;"",ngay10!U26,"")</f>
        <v>-</v>
      </c>
      <c r="O24" s="249" t="str">
        <f t="shared" si="0"/>
        <v/>
      </c>
      <c r="P24" s="248" t="str">
        <f t="shared" si="1"/>
        <v/>
      </c>
      <c r="Q24" s="250" t="str">
        <f t="shared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>IF(COUNT(O3:O24)=0,"",INDEX(C3:O24,MATCH(MIN(O3:O24),O3:O24,0),1))</f>
        <v>Con Cuông</v>
      </c>
      <c r="H25" s="268"/>
      <c r="I25" s="269"/>
      <c r="J25" s="270"/>
      <c r="K25" s="270"/>
      <c r="L25" s="270"/>
      <c r="M25" s="270"/>
      <c r="N25" s="270"/>
      <c r="O25" s="270">
        <f>IF(COUNT(O3:O24)=0,"",MIN(O3:O24))</f>
        <v>1</v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>IF(COUNT(P3:P24)=0,"",INDEX(C3:P24,MATCH(MIN(P3:P24),P3:P24,0),1))</f>
        <v>Con Cuông</v>
      </c>
      <c r="H26" s="271"/>
      <c r="I26" s="272"/>
      <c r="N26" s="270"/>
      <c r="O26" s="270"/>
      <c r="P26" s="270">
        <f>IF(COUNT(P3:P24)=0,"",MIN(P3:P24))</f>
        <v>1</v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>IF(COUNT(Q3:Q24)=0,"",INDEX(C3:Q24,MATCH(MIN(Q3:Q24),Q3:Q24,0),1))</f>
        <v>Con Cuông</v>
      </c>
      <c r="H27" s="271"/>
      <c r="I27" s="272"/>
      <c r="N27" s="270"/>
      <c r="O27" s="270"/>
      <c r="P27" s="270"/>
      <c r="Q27" s="270">
        <f>IF(COUNT(Q3:Q24)=0,"",MIN(Q3:Q24))</f>
        <v>1.9999999999999998</v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>IF(COUNT(O3:O24)=0,"",INDEX(C3:O24,MATCH(MAX(O3:O24),O3:O24,0),1))</f>
        <v>Hương Sơn</v>
      </c>
      <c r="H28" s="268"/>
      <c r="I28" s="269"/>
      <c r="J28" s="270"/>
      <c r="K28" s="270"/>
      <c r="L28" s="270"/>
      <c r="M28" s="270"/>
      <c r="N28" s="270"/>
      <c r="O28" s="270">
        <f>IF(COUNT(O3:O24)=0,"",MAX(O3:O24))</f>
        <v>4.5</v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>IF(COUNT(P3:P24)=0,"",INDEX(C3:P24,MATCH(MAX(P3:P24),P3:P24,0),1))</f>
        <v>Hương Sơn</v>
      </c>
      <c r="H29" s="271"/>
      <c r="I29" s="272"/>
      <c r="N29" s="270"/>
      <c r="O29" s="270"/>
      <c r="P29" s="270">
        <f>IF(COUNT(P3:P24)=0,"",MAX(P3:P24))</f>
        <v>4.5</v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>IF(COUNT(Q3:Q24)=0,"",INDEX(C3:Q24,MATCH(MAX(Q3:Q24),Q3:Q24,0),1))</f>
        <v>Hương Sơn</v>
      </c>
      <c r="H30" s="271"/>
      <c r="I30" s="272"/>
      <c r="N30" s="270"/>
      <c r="O30" s="270"/>
      <c r="P30" s="270"/>
      <c r="Q30" s="270">
        <f>IF(COUNT(Q3:Q24)=0,"",MAX(Q3:Q24))</f>
        <v>9.0000000000000018</v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88" right="0.26" top="0.56999999999999995" bottom="0.43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67"/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210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</v>
      </c>
      <c r="F2" s="225">
        <v>2</v>
      </c>
      <c r="G2" s="225">
        <v>3</v>
      </c>
      <c r="H2" s="225">
        <v>4</v>
      </c>
      <c r="I2" s="225">
        <v>5</v>
      </c>
      <c r="J2" s="225">
        <v>6</v>
      </c>
      <c r="K2" s="225">
        <v>7</v>
      </c>
      <c r="L2" s="225">
        <v>8</v>
      </c>
      <c r="M2" s="225">
        <v>9</v>
      </c>
      <c r="N2" s="225">
        <v>10</v>
      </c>
      <c r="O2" s="227" t="s">
        <v>170</v>
      </c>
      <c r="P2" s="227" t="s">
        <v>211</v>
      </c>
      <c r="Q2" s="228" t="s">
        <v>212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IF(ngay1!AL5&lt;&gt;"",ngay1!AL5,"")</f>
        <v/>
      </c>
      <c r="F3" s="282" t="str">
        <f ca="1">IF(ngay2!AL5&lt;&gt;"",ngay2!AL5,"")</f>
        <v/>
      </c>
      <c r="G3" s="282" t="str">
        <f ca="1">IF(ngay3!AL5&lt;&gt;"",ngay3!AL5,"")</f>
        <v/>
      </c>
      <c r="H3" s="282" t="str">
        <f ca="1">IF(ngay4!AL5&lt;&gt;"",ngay4!AL5,"")</f>
        <v/>
      </c>
      <c r="I3" s="282" t="str">
        <f ca="1">IF(ngay5!AL5&lt;&gt;"",ngay5!AL5,"")</f>
        <v/>
      </c>
      <c r="J3" s="282" t="str">
        <f ca="1">IF(ngay6!AL5&lt;&gt;"",ngay6!AL5,"")</f>
        <v/>
      </c>
      <c r="K3" s="282" t="str">
        <f ca="1">IF(ngay7!AL5&lt;&gt;"",ngay7!AL5,"")</f>
        <v/>
      </c>
      <c r="L3" s="282" t="str">
        <f ca="1">IF(ngay8!AL5&lt;&gt;"",ngay8!AL5,"")</f>
        <v/>
      </c>
      <c r="M3" s="282" t="str">
        <f ca="1">IF(ngay9!AL5&lt;&gt;"",ngay9!AL5,"")</f>
        <v/>
      </c>
      <c r="N3" s="283" t="str">
        <f ca="1">IF(ngay10!AL5&lt;&gt;"",ngay10!AL5,"")</f>
        <v/>
      </c>
      <c r="O3" s="259" t="str">
        <f t="shared" ref="O3:O24" ca="1" si="0">IF(COUNT(E3:I3)=0,"",AVERAGE(E3:I3))</f>
        <v/>
      </c>
      <c r="P3" s="260" t="str">
        <f t="shared" ref="P3:P24" ca="1" si="1">IF(COUNT(J3:N3)=0,"",AVERAGE(J3:N3))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61"/>
      <c r="C4" s="233" t="s">
        <v>120</v>
      </c>
      <c r="D4" s="300" t="s">
        <v>121</v>
      </c>
      <c r="E4" s="284" t="str">
        <f ca="1">IF(ngay1!AL6&lt;&gt;"",ngay1!AL6,"")</f>
        <v/>
      </c>
      <c r="F4" s="285" t="str">
        <f ca="1">IF(ngay2!AL6&lt;&gt;"",ngay2!AL6,"")</f>
        <v/>
      </c>
      <c r="G4" s="285" t="str">
        <f ca="1">IF(ngay3!AL6&lt;&gt;"",ngay3!AL6,"")</f>
        <v/>
      </c>
      <c r="H4" s="285" t="str">
        <f ca="1">IF(ngay4!AL6&lt;&gt;"",ngay4!AL6,"")</f>
        <v/>
      </c>
      <c r="I4" s="285" t="str">
        <f ca="1">IF(ngay5!AL6&lt;&gt;"",ngay5!AL6,"")</f>
        <v/>
      </c>
      <c r="J4" s="285" t="str">
        <f ca="1">IF(ngay6!AL6&lt;&gt;"",ngay6!AL6,"")</f>
        <v/>
      </c>
      <c r="K4" s="285" t="str">
        <f ca="1">IF(ngay7!AL6&lt;&gt;"",ngay7!AL6,"")</f>
        <v/>
      </c>
      <c r="L4" s="285" t="str">
        <f ca="1">IF(ngay8!AL6&lt;&gt;"",ngay8!AL6,"")</f>
        <v/>
      </c>
      <c r="M4" s="285" t="str">
        <f ca="1">IF(ngay9!AL6&lt;&gt;"",ngay9!AL6,"")</f>
        <v/>
      </c>
      <c r="N4" s="286" t="str">
        <f ca="1">IF(ngay10!AL6&lt;&gt;"",ngay10!AL6,"")</f>
        <v/>
      </c>
      <c r="O4" s="242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61"/>
      <c r="C5" s="233" t="s">
        <v>122</v>
      </c>
      <c r="D5" s="300" t="s">
        <v>123</v>
      </c>
      <c r="E5" s="284" t="str">
        <f ca="1">IF(ngay1!AL7&lt;&gt;"",ngay1!AL7,"")</f>
        <v/>
      </c>
      <c r="F5" s="285" t="str">
        <f ca="1">IF(ngay2!AL7&lt;&gt;"",ngay2!AL7,"")</f>
        <v/>
      </c>
      <c r="G5" s="285" t="str">
        <f ca="1">IF(ngay3!AL7&lt;&gt;"",ngay3!AL7,"")</f>
        <v/>
      </c>
      <c r="H5" s="285" t="str">
        <f ca="1">IF(ngay4!AL7&lt;&gt;"",ngay4!AL7,"")</f>
        <v/>
      </c>
      <c r="I5" s="285" t="str">
        <f ca="1">IF(ngay5!AL7&lt;&gt;"",ngay5!AL7,"")</f>
        <v/>
      </c>
      <c r="J5" s="285" t="str">
        <f ca="1">IF(ngay6!AL7&lt;&gt;"",ngay6!AL7,"")</f>
        <v/>
      </c>
      <c r="K5" s="285" t="str">
        <f ca="1">IF(ngay7!AL7&lt;&gt;"",ngay7!AL7,"")</f>
        <v/>
      </c>
      <c r="L5" s="285" t="str">
        <f ca="1">IF(ngay8!AL7&lt;&gt;"",ngay8!AL7,"")</f>
        <v/>
      </c>
      <c r="M5" s="285" t="str">
        <f ca="1">IF(ngay9!AL7&lt;&gt;"",ngay9!AL7,"")</f>
        <v/>
      </c>
      <c r="N5" s="286" t="str">
        <f ca="1">IF(ngay10!AL7&lt;&gt;"",ngay10!AL7,"")</f>
        <v/>
      </c>
      <c r="O5" s="242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61"/>
      <c r="C6" s="233" t="s">
        <v>124</v>
      </c>
      <c r="D6" s="300" t="s">
        <v>125</v>
      </c>
      <c r="E6" s="284" t="str">
        <f ca="1">IF(ngay1!AL8&lt;&gt;"",ngay1!AL8,"")</f>
        <v/>
      </c>
      <c r="F6" s="285" t="str">
        <f ca="1">IF(ngay2!AL8&lt;&gt;"",ngay2!AL8,"")</f>
        <v/>
      </c>
      <c r="G6" s="285" t="str">
        <f ca="1">IF(ngay3!AL8&lt;&gt;"",ngay3!AL8,"")</f>
        <v/>
      </c>
      <c r="H6" s="285" t="str">
        <f ca="1">IF(ngay4!AL8&lt;&gt;"",ngay4!AL8,"")</f>
        <v/>
      </c>
      <c r="I6" s="285" t="str">
        <f ca="1">IF(ngay5!AL8&lt;&gt;"",ngay5!AL8,"")</f>
        <v/>
      </c>
      <c r="J6" s="285" t="str">
        <f ca="1">IF(ngay6!AL8&lt;&gt;"",ngay6!AL8,"")</f>
        <v/>
      </c>
      <c r="K6" s="285" t="str">
        <f ca="1">IF(ngay7!AL8&lt;&gt;"",ngay7!AL8,"")</f>
        <v/>
      </c>
      <c r="L6" s="285" t="str">
        <f ca="1">IF(ngay8!AL8&lt;&gt;"",ngay8!AL8,"")</f>
        <v/>
      </c>
      <c r="M6" s="285" t="str">
        <f ca="1">IF(ngay9!AL8&lt;&gt;"",ngay9!AL8,"")</f>
        <v/>
      </c>
      <c r="N6" s="286" t="str">
        <f ca="1">IF(ngay10!AL8&lt;&gt;"",ngay10!AL8,"")</f>
        <v/>
      </c>
      <c r="O6" s="242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61"/>
      <c r="C7" s="233" t="s">
        <v>116</v>
      </c>
      <c r="D7" s="300" t="s">
        <v>126</v>
      </c>
      <c r="E7" s="284" t="str">
        <f ca="1">IF(ngay1!AL9&lt;&gt;"",ngay1!AL9,"")</f>
        <v/>
      </c>
      <c r="F7" s="285" t="str">
        <f ca="1">IF(ngay2!AL9&lt;&gt;"",ngay2!AL9,"")</f>
        <v/>
      </c>
      <c r="G7" s="285" t="str">
        <f ca="1">IF(ngay3!AL9&lt;&gt;"",ngay3!AL9,"")</f>
        <v/>
      </c>
      <c r="H7" s="285" t="str">
        <f ca="1">IF(ngay4!AL9&lt;&gt;"",ngay4!AL9,"")</f>
        <v/>
      </c>
      <c r="I7" s="285" t="str">
        <f ca="1">IF(ngay5!AL9&lt;&gt;"",ngay5!AL9,"")</f>
        <v/>
      </c>
      <c r="J7" s="285" t="str">
        <f ca="1">IF(ngay6!AL9&lt;&gt;"",ngay6!AL9,"")</f>
        <v/>
      </c>
      <c r="K7" s="285" t="str">
        <f ca="1">IF(ngay7!AL9&lt;&gt;"",ngay7!AL9,"")</f>
        <v/>
      </c>
      <c r="L7" s="285" t="str">
        <f ca="1">IF(ngay8!AL9&lt;&gt;"",ngay8!AL9,"")</f>
        <v/>
      </c>
      <c r="M7" s="285" t="str">
        <f ca="1">IF(ngay9!AL9&lt;&gt;"",ngay9!AL9,"")</f>
        <v/>
      </c>
      <c r="N7" s="286" t="str">
        <f ca="1">IF(ngay10!AL9&lt;&gt;"",ngay10!AL9,"")</f>
        <v/>
      </c>
      <c r="O7" s="242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61"/>
      <c r="C8" s="233" t="s">
        <v>127</v>
      </c>
      <c r="D8" s="300" t="s">
        <v>128</v>
      </c>
      <c r="E8" s="284" t="str">
        <f ca="1">IF(ngay1!AL10&lt;&gt;"",ngay1!AL10,"")</f>
        <v/>
      </c>
      <c r="F8" s="285" t="str">
        <f ca="1">IF(ngay2!AL10&lt;&gt;"",ngay2!AL10,"")</f>
        <v/>
      </c>
      <c r="G8" s="285" t="str">
        <f ca="1">IF(ngay3!AL10&lt;&gt;"",ngay3!AL10,"")</f>
        <v/>
      </c>
      <c r="H8" s="285" t="str">
        <f ca="1">IF(ngay4!AL10&lt;&gt;"",ngay4!AL10,"")</f>
        <v/>
      </c>
      <c r="I8" s="285" t="str">
        <f ca="1">IF(ngay5!AL10&lt;&gt;"",ngay5!AL10,"")</f>
        <v/>
      </c>
      <c r="J8" s="285" t="str">
        <f ca="1">IF(ngay6!AL10&lt;&gt;"",ngay6!AL10,"")</f>
        <v/>
      </c>
      <c r="K8" s="285" t="str">
        <f ca="1">IF(ngay7!AL10&lt;&gt;"",ngay7!AL10,"")</f>
        <v/>
      </c>
      <c r="L8" s="285" t="str">
        <f ca="1">IF(ngay8!AL10&lt;&gt;"",ngay8!AL10,"")</f>
        <v/>
      </c>
      <c r="M8" s="285" t="str">
        <f ca="1">IF(ngay9!AL10&lt;&gt;"",ngay9!AL10,"")</f>
        <v/>
      </c>
      <c r="N8" s="286" t="str">
        <f ca="1">IF(ngay10!AL10&lt;&gt;"",ngay10!AL10,"")</f>
        <v/>
      </c>
      <c r="O8" s="242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61"/>
      <c r="C9" s="233" t="s">
        <v>129</v>
      </c>
      <c r="D9" s="300" t="s">
        <v>130</v>
      </c>
      <c r="E9" s="284" t="str">
        <f ca="1">IF(ngay1!AL11&lt;&gt;"",ngay1!AL11,"")</f>
        <v/>
      </c>
      <c r="F9" s="285" t="str">
        <f ca="1">IF(ngay2!AL11&lt;&gt;"",ngay2!AL11,"")</f>
        <v/>
      </c>
      <c r="G9" s="285" t="str">
        <f ca="1">IF(ngay3!AL11&lt;&gt;"",ngay3!AL11,"")</f>
        <v/>
      </c>
      <c r="H9" s="285" t="str">
        <f ca="1">IF(ngay4!AL11&lt;&gt;"",ngay4!AL11,"")</f>
        <v/>
      </c>
      <c r="I9" s="285" t="str">
        <f ca="1">IF(ngay5!AL11&lt;&gt;"",ngay5!AL11,"")</f>
        <v/>
      </c>
      <c r="J9" s="285" t="str">
        <f ca="1">IF(ngay6!AL11&lt;&gt;"",ngay6!AL11,"")</f>
        <v/>
      </c>
      <c r="K9" s="285" t="str">
        <f ca="1">IF(ngay7!AL11&lt;&gt;"",ngay7!AL11,"")</f>
        <v/>
      </c>
      <c r="L9" s="285" t="str">
        <f ca="1">IF(ngay8!AL11&lt;&gt;"",ngay8!AL11,"")</f>
        <v/>
      </c>
      <c r="M9" s="285" t="str">
        <f ca="1">IF(ngay9!AL11&lt;&gt;"",ngay9!AL11,"")</f>
        <v/>
      </c>
      <c r="N9" s="286" t="str">
        <f ca="1">IF(ngay10!AL11&lt;&gt;"",ngay10!AL11,"")</f>
        <v/>
      </c>
      <c r="O9" s="242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7" t="str">
        <f ca="1">IF(ngay1!AL12&lt;&gt;"",ngay1!AL12,"")</f>
        <v/>
      </c>
      <c r="F10" s="288" t="str">
        <f ca="1">IF(ngay2!AL12&lt;&gt;"",ngay2!AL12,"")</f>
        <v/>
      </c>
      <c r="G10" s="288" t="str">
        <f ca="1">IF(ngay3!AL12&lt;&gt;"",ngay3!AL12,"")</f>
        <v/>
      </c>
      <c r="H10" s="288" t="str">
        <f ca="1">IF(ngay4!AL12&lt;&gt;"",ngay4!AL12,"")</f>
        <v/>
      </c>
      <c r="I10" s="288" t="str">
        <f ca="1">IF(ngay5!AL12&lt;&gt;"",ngay5!AL12,"")</f>
        <v/>
      </c>
      <c r="J10" s="288" t="str">
        <f ca="1">IF(ngay6!AL12&lt;&gt;"",ngay6!AL12,"")</f>
        <v/>
      </c>
      <c r="K10" s="288" t="str">
        <f ca="1">IF(ngay7!AL12&lt;&gt;"",ngay7!AL12,"")</f>
        <v/>
      </c>
      <c r="L10" s="288" t="str">
        <f ca="1">IF(ngay8!AL12&lt;&gt;"",ngay8!AL12,"")</f>
        <v/>
      </c>
      <c r="M10" s="288" t="str">
        <f ca="1">IF(ngay9!AL12&lt;&gt;"",ngay9!AL12,"")</f>
        <v/>
      </c>
      <c r="N10" s="289" t="str">
        <f ca="1">IF(ngay10!AL12&lt;&gt;"",ngay10!AL12,"")</f>
        <v/>
      </c>
      <c r="O10" s="277" t="str">
        <f t="shared" ca="1" si="0"/>
        <v/>
      </c>
      <c r="P10" s="278" t="str">
        <f t="shared" ca="1" si="1"/>
        <v/>
      </c>
      <c r="Q10" s="280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 ca="1">IF(ngay1!AL13&lt;&gt;"",ngay1!AL13,"")</f>
        <v/>
      </c>
      <c r="F11" s="291" t="str">
        <f ca="1">IF(ngay2!AL13&lt;&gt;"",ngay2!AL13,"")</f>
        <v/>
      </c>
      <c r="G11" s="291" t="str">
        <f ca="1">IF(ngay3!AL13&lt;&gt;"",ngay3!AL13,"")</f>
        <v/>
      </c>
      <c r="H11" s="291" t="str">
        <f ca="1">IF(ngay4!AL13&lt;&gt;"",ngay4!AL13,"")</f>
        <v/>
      </c>
      <c r="I11" s="291" t="str">
        <f ca="1">IF(ngay5!AL13&lt;&gt;"",ngay5!AL13,"")</f>
        <v/>
      </c>
      <c r="J11" s="291" t="str">
        <f ca="1">IF(ngay6!AL13&lt;&gt;"",ngay6!AL13,"")</f>
        <v/>
      </c>
      <c r="K11" s="291" t="str">
        <f ca="1">IF(ngay7!AL13&lt;&gt;"",ngay7!AL13,"")</f>
        <v/>
      </c>
      <c r="L11" s="291" t="str">
        <f ca="1">IF(ngay8!AL13&lt;&gt;"",ngay8!AL13,"")</f>
        <v/>
      </c>
      <c r="M11" s="291" t="str">
        <f ca="1">IF(ngay9!AL13&lt;&gt;"",ngay9!AL13,"")</f>
        <v/>
      </c>
      <c r="N11" s="292" t="str">
        <f ca="1">IF(ngay10!AL13&lt;&gt;"",ngay10!AL13,"")</f>
        <v/>
      </c>
      <c r="O11" s="301" t="str">
        <f t="shared" ca="1" si="0"/>
        <v/>
      </c>
      <c r="P11" s="302" t="str">
        <f t="shared" ca="1" si="1"/>
        <v/>
      </c>
      <c r="Q11" s="303" t="str">
        <f t="shared" ca="1" si="2"/>
        <v/>
      </c>
    </row>
    <row r="12" spans="1:17" ht="15" customHeight="1">
      <c r="A12" s="229">
        <v>10</v>
      </c>
      <c r="B12" s="461"/>
      <c r="C12" s="233" t="s">
        <v>136</v>
      </c>
      <c r="D12" s="300" t="s">
        <v>137</v>
      </c>
      <c r="E12" s="284" t="str">
        <f ca="1">IF(ngay1!AL14&lt;&gt;"",ngay1!AL14,"")</f>
        <v/>
      </c>
      <c r="F12" s="285" t="str">
        <f ca="1">IF(ngay2!AL14&lt;&gt;"",ngay2!AL14,"")</f>
        <v/>
      </c>
      <c r="G12" s="285" t="str">
        <f ca="1">IF(ngay3!AL14&lt;&gt;"",ngay3!AL14,"")</f>
        <v/>
      </c>
      <c r="H12" s="285" t="str">
        <f ca="1">IF(ngay4!AL14&lt;&gt;"",ngay4!AL14,"")</f>
        <v/>
      </c>
      <c r="I12" s="285" t="str">
        <f ca="1">IF(ngay5!AL14&lt;&gt;"",ngay5!AL14,"")</f>
        <v/>
      </c>
      <c r="J12" s="285" t="str">
        <f ca="1">IF(ngay6!AL14&lt;&gt;"",ngay6!AL14,"")</f>
        <v/>
      </c>
      <c r="K12" s="285" t="str">
        <f ca="1">IF(ngay7!AL14&lt;&gt;"",ngay7!AL14,"")</f>
        <v/>
      </c>
      <c r="L12" s="285" t="str">
        <f ca="1">IF(ngay8!AL14&lt;&gt;"",ngay8!AL14,"")</f>
        <v/>
      </c>
      <c r="M12" s="285" t="str">
        <f ca="1">IF(ngay9!AL14&lt;&gt;"",ngay9!AL14,"")</f>
        <v/>
      </c>
      <c r="N12" s="286" t="str">
        <f ca="1">IF(ngay10!AL14&lt;&gt;"",ngay10!AL14,"")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61"/>
      <c r="C13" s="233" t="s">
        <v>138</v>
      </c>
      <c r="D13" s="300" t="s">
        <v>139</v>
      </c>
      <c r="E13" s="284" t="str">
        <f ca="1">IF(ngay1!AL15&lt;&gt;"",ngay1!AL15,"")</f>
        <v/>
      </c>
      <c r="F13" s="285" t="str">
        <f ca="1">IF(ngay2!AL15&lt;&gt;"",ngay2!AL15,"")</f>
        <v/>
      </c>
      <c r="G13" s="285" t="str">
        <f ca="1">IF(ngay3!AL15&lt;&gt;"",ngay3!AL15,"")</f>
        <v/>
      </c>
      <c r="H13" s="285" t="str">
        <f ca="1">IF(ngay4!AL15&lt;&gt;"",ngay4!AL15,"")</f>
        <v/>
      </c>
      <c r="I13" s="285" t="str">
        <f ca="1">IF(ngay5!AL15&lt;&gt;"",ngay5!AL15,"")</f>
        <v/>
      </c>
      <c r="J13" s="285" t="str">
        <f ca="1">IF(ngay6!AL15&lt;&gt;"",ngay6!AL15,"")</f>
        <v/>
      </c>
      <c r="K13" s="285" t="str">
        <f ca="1">IF(ngay7!AL15&lt;&gt;"",ngay7!AL15,"")</f>
        <v/>
      </c>
      <c r="L13" s="285" t="str">
        <f ca="1">IF(ngay8!AL15&lt;&gt;"",ngay8!AL15,"")</f>
        <v/>
      </c>
      <c r="M13" s="285" t="str">
        <f ca="1">IF(ngay9!AL15&lt;&gt;"",ngay9!AL15,"")</f>
        <v/>
      </c>
      <c r="N13" s="286" t="str">
        <f ca="1">IF(ngay10!AL15&lt;&gt;"",ngay10!AL15,"")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61"/>
      <c r="C14" s="233" t="s">
        <v>140</v>
      </c>
      <c r="D14" s="300" t="s">
        <v>141</v>
      </c>
      <c r="E14" s="284" t="str">
        <f ca="1">IF(ngay1!AL16&lt;&gt;"",ngay1!AL16,"")</f>
        <v/>
      </c>
      <c r="F14" s="285" t="str">
        <f ca="1">IF(ngay2!AL16&lt;&gt;"",ngay2!AL16,"")</f>
        <v/>
      </c>
      <c r="G14" s="285" t="str">
        <f ca="1">IF(ngay3!AL16&lt;&gt;"",ngay3!AL16,"")</f>
        <v/>
      </c>
      <c r="H14" s="285" t="str">
        <f ca="1">IF(ngay4!AL16&lt;&gt;"",ngay4!AL16,"")</f>
        <v/>
      </c>
      <c r="I14" s="285" t="str">
        <f ca="1">IF(ngay5!AL16&lt;&gt;"",ngay5!AL16,"")</f>
        <v/>
      </c>
      <c r="J14" s="285" t="str">
        <f ca="1">IF(ngay6!AL16&lt;&gt;"",ngay6!AL16,"")</f>
        <v/>
      </c>
      <c r="K14" s="285" t="str">
        <f ca="1">IF(ngay7!AL16&lt;&gt;"",ngay7!AL16,"")</f>
        <v/>
      </c>
      <c r="L14" s="285" t="str">
        <f ca="1">IF(ngay8!AL16&lt;&gt;"",ngay8!AL16,"")</f>
        <v/>
      </c>
      <c r="M14" s="285" t="str">
        <f ca="1">IF(ngay9!AL16&lt;&gt;"",ngay9!AL16,"")</f>
        <v/>
      </c>
      <c r="N14" s="286" t="str">
        <f ca="1">IF(ngay10!AL16&lt;&gt;"",ngay10!AL16,"")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61"/>
      <c r="C15" s="233" t="s">
        <v>142</v>
      </c>
      <c r="D15" s="300" t="s">
        <v>143</v>
      </c>
      <c r="E15" s="284" t="str">
        <f ca="1">IF(ngay1!AL17&lt;&gt;"",ngay1!AL17,"")</f>
        <v/>
      </c>
      <c r="F15" s="285" t="str">
        <f ca="1">IF(ngay2!AL17&lt;&gt;"",ngay2!AL17,"")</f>
        <v/>
      </c>
      <c r="G15" s="285" t="str">
        <f ca="1">IF(ngay3!AL17&lt;&gt;"",ngay3!AL17,"")</f>
        <v/>
      </c>
      <c r="H15" s="285" t="str">
        <f ca="1">IF(ngay4!AL17&lt;&gt;"",ngay4!AL17,"")</f>
        <v/>
      </c>
      <c r="I15" s="285" t="str">
        <f ca="1">IF(ngay5!AL17&lt;&gt;"",ngay5!AL17,"")</f>
        <v/>
      </c>
      <c r="J15" s="285" t="str">
        <f ca="1">IF(ngay6!AL17&lt;&gt;"",ngay6!AL17,"")</f>
        <v/>
      </c>
      <c r="K15" s="285" t="str">
        <f ca="1">IF(ngay7!AL17&lt;&gt;"",ngay7!AL17,"")</f>
        <v/>
      </c>
      <c r="L15" s="285" t="str">
        <f ca="1">IF(ngay8!AL17&lt;&gt;"",ngay8!AL17,"")</f>
        <v/>
      </c>
      <c r="M15" s="285" t="str">
        <f ca="1">IF(ngay9!AL17&lt;&gt;"",ngay9!AL17,"")</f>
        <v/>
      </c>
      <c r="N15" s="286" t="str">
        <f ca="1">IF(ngay10!AL17&lt;&gt;"",ngay10!AL17,"")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61"/>
      <c r="C16" s="233" t="s">
        <v>144</v>
      </c>
      <c r="D16" s="300" t="s">
        <v>145</v>
      </c>
      <c r="E16" s="284" t="str">
        <f ca="1">IF(ngay1!AL18&lt;&gt;"",ngay1!AL18,"")</f>
        <v/>
      </c>
      <c r="F16" s="285" t="str">
        <f ca="1">IF(ngay2!AL18&lt;&gt;"",ngay2!AL18,"")</f>
        <v/>
      </c>
      <c r="G16" s="285" t="str">
        <f ca="1">IF(ngay3!AL18&lt;&gt;"",ngay3!AL18,"")</f>
        <v/>
      </c>
      <c r="H16" s="285" t="str">
        <f ca="1">IF(ngay4!AL18&lt;&gt;"",ngay4!AL18,"")</f>
        <v/>
      </c>
      <c r="I16" s="285" t="str">
        <f ca="1">IF(ngay5!AL18&lt;&gt;"",ngay5!AL18,"")</f>
        <v/>
      </c>
      <c r="J16" s="285" t="str">
        <f ca="1">IF(ngay6!AL18&lt;&gt;"",ngay6!AL18,"")</f>
        <v/>
      </c>
      <c r="K16" s="285" t="str">
        <f ca="1">IF(ngay7!AL18&lt;&gt;"",ngay7!AL18,"")</f>
        <v/>
      </c>
      <c r="L16" s="285" t="str">
        <f ca="1">IF(ngay8!AL18&lt;&gt;"",ngay8!AL18,"")</f>
        <v/>
      </c>
      <c r="M16" s="285" t="str">
        <f ca="1">IF(ngay9!AL18&lt;&gt;"",ngay9!AL18,"")</f>
        <v/>
      </c>
      <c r="N16" s="286" t="str">
        <f ca="1">IF(ngay10!AL18&lt;&gt;"",ngay10!AL18,"")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61"/>
      <c r="C17" s="233" t="s">
        <v>146</v>
      </c>
      <c r="D17" s="300" t="s">
        <v>147</v>
      </c>
      <c r="E17" s="284" t="str">
        <f ca="1">IF(ngay1!AL19&lt;&gt;"",ngay1!AL19,"")</f>
        <v/>
      </c>
      <c r="F17" s="285" t="str">
        <f ca="1">IF(ngay2!AL19&lt;&gt;"",ngay2!AL19,"")</f>
        <v/>
      </c>
      <c r="G17" s="285" t="str">
        <f ca="1">IF(ngay3!AL19&lt;&gt;"",ngay3!AL19,"")</f>
        <v/>
      </c>
      <c r="H17" s="285" t="str">
        <f ca="1">IF(ngay4!AL19&lt;&gt;"",ngay4!AL19,"")</f>
        <v/>
      </c>
      <c r="I17" s="285" t="str">
        <f ca="1">IF(ngay5!AL19&lt;&gt;"",ngay5!AL19,"")</f>
        <v/>
      </c>
      <c r="J17" s="285" t="str">
        <f ca="1">IF(ngay6!AL19&lt;&gt;"",ngay6!AL19,"")</f>
        <v/>
      </c>
      <c r="K17" s="285" t="str">
        <f ca="1">IF(ngay7!AL19&lt;&gt;"",ngay7!AL19,"")</f>
        <v/>
      </c>
      <c r="L17" s="285" t="str">
        <f ca="1">IF(ngay8!AL19&lt;&gt;"",ngay8!AL19,"")</f>
        <v/>
      </c>
      <c r="M17" s="285" t="str">
        <f ca="1">IF(ngay9!AL19&lt;&gt;"",ngay9!AL19,"")</f>
        <v/>
      </c>
      <c r="N17" s="286" t="str">
        <f ca="1">IF(ngay10!AL19&lt;&gt;"",ngay10!AL19,"")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61"/>
      <c r="C18" s="254" t="s">
        <v>148</v>
      </c>
      <c r="D18" s="297" t="s">
        <v>149</v>
      </c>
      <c r="E18" s="284" t="str">
        <f ca="1">IF(ngay1!AL20&lt;&gt;"",ngay1!AL20,"")</f>
        <v/>
      </c>
      <c r="F18" s="285" t="str">
        <f ca="1">IF(ngay2!AL20&lt;&gt;"",ngay2!AL20,"")</f>
        <v/>
      </c>
      <c r="G18" s="285" t="str">
        <f ca="1">IF(ngay3!AL20&lt;&gt;"",ngay3!AL20,"")</f>
        <v/>
      </c>
      <c r="H18" s="285" t="str">
        <f ca="1">IF(ngay4!AL20&lt;&gt;"",ngay4!AL20,"")</f>
        <v/>
      </c>
      <c r="I18" s="285" t="str">
        <f ca="1">IF(ngay5!AL20&lt;&gt;"",ngay5!AL20,"")</f>
        <v/>
      </c>
      <c r="J18" s="285" t="str">
        <f ca="1">IF(ngay6!AL20&lt;&gt;"",ngay6!AL20,"")</f>
        <v/>
      </c>
      <c r="K18" s="285" t="str">
        <f ca="1">IF(ngay7!AL20&lt;&gt;"",ngay7!AL20,"")</f>
        <v/>
      </c>
      <c r="L18" s="285" t="str">
        <f ca="1">IF(ngay8!AL20&lt;&gt;"",ngay8!AL20,"")</f>
        <v/>
      </c>
      <c r="M18" s="285" t="str">
        <f ca="1">IF(ngay9!AL20&lt;&gt;"",ngay9!AL20,"")</f>
        <v/>
      </c>
      <c r="N18" s="286" t="str">
        <f ca="1">IF(ngay10!AL20&lt;&gt;"",ngay10!AL20,"")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65"/>
      <c r="C19" s="231" t="s">
        <v>150</v>
      </c>
      <c r="D19" s="298" t="s">
        <v>151</v>
      </c>
      <c r="E19" s="287" t="str">
        <f ca="1">IF(ngay1!AL21&lt;&gt;"",ngay1!AL21,"")</f>
        <v/>
      </c>
      <c r="F19" s="288" t="str">
        <f ca="1">IF(ngay2!AL21&lt;&gt;"",ngay2!AL21,"")</f>
        <v/>
      </c>
      <c r="G19" s="288" t="str">
        <f ca="1">IF(ngay3!AL21&lt;&gt;"",ngay3!AL21,"")</f>
        <v/>
      </c>
      <c r="H19" s="288" t="str">
        <f ca="1">IF(ngay4!AL21&lt;&gt;"",ngay4!AL21,"")</f>
        <v/>
      </c>
      <c r="I19" s="288" t="str">
        <f ca="1">IF(ngay5!AL21&lt;&gt;"",ngay5!AL21,"")</f>
        <v/>
      </c>
      <c r="J19" s="288" t="str">
        <f ca="1">IF(ngay6!AL21&lt;&gt;"",ngay6!AL21,"")</f>
        <v/>
      </c>
      <c r="K19" s="288" t="str">
        <f ca="1">IF(ngay7!AL21&lt;&gt;"",ngay7!AL21,"")</f>
        <v/>
      </c>
      <c r="L19" s="288" t="str">
        <f ca="1">IF(ngay8!AL21&lt;&gt;"",ngay8!AL21,"")</f>
        <v/>
      </c>
      <c r="M19" s="288" t="str">
        <f ca="1">IF(ngay9!AL21&lt;&gt;"",ngay9!AL21,"")</f>
        <v/>
      </c>
      <c r="N19" s="289" t="str">
        <f ca="1">IF(ngay10!AL21&lt;&gt;"",ngay10!AL21,"")</f>
        <v/>
      </c>
      <c r="O19" s="279" t="str">
        <f t="shared" ca="1" si="0"/>
        <v/>
      </c>
      <c r="P19" s="278" t="str">
        <f t="shared" ca="1" si="1"/>
        <v/>
      </c>
      <c r="Q19" s="280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str">
        <f ca="1">IF(ngay1!AL22&lt;&gt;"",ngay1!AL22,"")</f>
        <v/>
      </c>
      <c r="F20" s="285" t="str">
        <f ca="1">IF(ngay2!AL22&lt;&gt;"",ngay2!AL22,"")</f>
        <v/>
      </c>
      <c r="G20" s="285" t="str">
        <f ca="1">IF(ngay3!AL22&lt;&gt;"",ngay3!AL22,"")</f>
        <v/>
      </c>
      <c r="H20" s="285" t="str">
        <f ca="1">IF(ngay4!AL22&lt;&gt;"",ngay4!AL22,"")</f>
        <v/>
      </c>
      <c r="I20" s="285" t="str">
        <f ca="1">IF(ngay5!AL22&lt;&gt;"",ngay5!AL22,"")</f>
        <v/>
      </c>
      <c r="J20" s="285" t="str">
        <f ca="1">IF(ngay6!AL22&lt;&gt;"",ngay6!AL22,"")</f>
        <v/>
      </c>
      <c r="K20" s="285" t="str">
        <f ca="1">IF(ngay7!AL22&lt;&gt;"",ngay7!AL22,"")</f>
        <v/>
      </c>
      <c r="L20" s="285" t="str">
        <f ca="1">IF(ngay8!AL22&lt;&gt;"",ngay8!AL22,"")</f>
        <v/>
      </c>
      <c r="M20" s="285" t="str">
        <f ca="1">IF(ngay9!AL22&lt;&gt;"",ngay9!AL22,"")</f>
        <v/>
      </c>
      <c r="N20" s="286" t="str">
        <f ca="1">IF(ngay10!AL22&lt;&gt;"",ngay10!AL22,"")</f>
        <v/>
      </c>
      <c r="O20" s="244" t="str">
        <f t="shared" ca="1" si="0"/>
        <v/>
      </c>
      <c r="P20" s="243" t="str">
        <f t="shared" ca="1" si="1"/>
        <v/>
      </c>
      <c r="Q20" s="245" t="str">
        <f t="shared" ca="1" si="2"/>
        <v/>
      </c>
    </row>
    <row r="21" spans="1:17" ht="15" customHeight="1">
      <c r="A21" s="234">
        <v>19</v>
      </c>
      <c r="B21" s="461"/>
      <c r="C21" s="233" t="s">
        <v>152</v>
      </c>
      <c r="D21" s="300" t="s">
        <v>155</v>
      </c>
      <c r="E21" s="284" t="str">
        <f ca="1">IF(ngay1!AL23&lt;&gt;"",ngay1!AL23,"")</f>
        <v/>
      </c>
      <c r="F21" s="285" t="str">
        <f ca="1">IF(ngay2!AL23&lt;&gt;"",ngay2!AL23,"")</f>
        <v/>
      </c>
      <c r="G21" s="285" t="str">
        <f ca="1">IF(ngay3!AL23&lt;&gt;"",ngay3!AL23,"")</f>
        <v/>
      </c>
      <c r="H21" s="285" t="str">
        <f ca="1">IF(ngay4!AL23&lt;&gt;"",ngay4!AL23,"")</f>
        <v/>
      </c>
      <c r="I21" s="285" t="str">
        <f ca="1">IF(ngay5!AL23&lt;&gt;"",ngay5!AL23,"")</f>
        <v/>
      </c>
      <c r="J21" s="285" t="str">
        <f ca="1">IF(ngay6!AL23&lt;&gt;"",ngay6!AL23,"")</f>
        <v/>
      </c>
      <c r="K21" s="285" t="str">
        <f ca="1">IF(ngay7!AL23&lt;&gt;"",ngay7!AL23,"")</f>
        <v/>
      </c>
      <c r="L21" s="285" t="str">
        <f ca="1">IF(ngay8!AL23&lt;&gt;"",ngay8!AL23,"")</f>
        <v/>
      </c>
      <c r="M21" s="285" t="str">
        <f ca="1">IF(ngay9!AL23&lt;&gt;"",ngay9!AL23,"")</f>
        <v/>
      </c>
      <c r="N21" s="286" t="str">
        <f ca="1">IF(ngay10!AL23&lt;&gt;"",ngay10!AL23,"")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61"/>
      <c r="C22" s="233" t="s">
        <v>156</v>
      </c>
      <c r="D22" s="300" t="s">
        <v>157</v>
      </c>
      <c r="E22" s="284" t="str">
        <f ca="1">IF(ngay1!AL24&lt;&gt;"",ngay1!AL24,"")</f>
        <v/>
      </c>
      <c r="F22" s="285" t="str">
        <f ca="1">IF(ngay2!AL24&lt;&gt;"",ngay2!AL24,"")</f>
        <v/>
      </c>
      <c r="G22" s="285" t="str">
        <f ca="1">IF(ngay3!AL24&lt;&gt;"",ngay3!AL24,"")</f>
        <v/>
      </c>
      <c r="H22" s="285" t="str">
        <f ca="1">IF(ngay4!AL24&lt;&gt;"",ngay4!AL24,"")</f>
        <v/>
      </c>
      <c r="I22" s="285" t="str">
        <f ca="1">IF(ngay5!AL24&lt;&gt;"",ngay5!AL24,"")</f>
        <v/>
      </c>
      <c r="J22" s="285" t="str">
        <f ca="1">IF(ngay6!AL24&lt;&gt;"",ngay6!AL24,"")</f>
        <v/>
      </c>
      <c r="K22" s="285" t="str">
        <f ca="1">IF(ngay7!AL24&lt;&gt;"",ngay7!AL24,"")</f>
        <v/>
      </c>
      <c r="L22" s="285" t="str">
        <f ca="1">IF(ngay8!AL24&lt;&gt;"",ngay8!AL24,"")</f>
        <v/>
      </c>
      <c r="M22" s="285" t="str">
        <f ca="1">IF(ngay9!AL24&lt;&gt;"",ngay9!AL24,"")</f>
        <v/>
      </c>
      <c r="N22" s="286" t="str">
        <f ca="1">IF(ngay10!AL24&lt;&gt;"",ngay10!AL24,"")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61"/>
      <c r="C23" s="233" t="s">
        <v>158</v>
      </c>
      <c r="D23" s="300" t="s">
        <v>159</v>
      </c>
      <c r="E23" s="284" t="str">
        <f ca="1">IF(ngay1!AL25&lt;&gt;"",ngay1!AL25,"")</f>
        <v/>
      </c>
      <c r="F23" s="285" t="str">
        <f ca="1">IF(ngay2!AL25&lt;&gt;"",ngay2!AL25,"")</f>
        <v/>
      </c>
      <c r="G23" s="285" t="str">
        <f ca="1">IF(ngay3!AL25&lt;&gt;"",ngay3!AL25,"")</f>
        <v/>
      </c>
      <c r="H23" s="285" t="str">
        <f ca="1">IF(ngay4!AL25&lt;&gt;"",ngay4!AL25,"")</f>
        <v/>
      </c>
      <c r="I23" s="285" t="str">
        <f ca="1">IF(ngay5!AL25&lt;&gt;"",ngay5!AL25,"")</f>
        <v/>
      </c>
      <c r="J23" s="285" t="str">
        <f ca="1">IF(ngay6!AL25&lt;&gt;"",ngay6!AL25,"")</f>
        <v/>
      </c>
      <c r="K23" s="285" t="str">
        <f ca="1">IF(ngay7!AL25&lt;&gt;"",ngay7!AL25,"")</f>
        <v/>
      </c>
      <c r="L23" s="285" t="str">
        <f ca="1">IF(ngay8!AL25&lt;&gt;"",ngay8!AL25,"")</f>
        <v/>
      </c>
      <c r="M23" s="285" t="str">
        <f ca="1">IF(ngay9!AL25&lt;&gt;"",ngay9!AL25,"")</f>
        <v/>
      </c>
      <c r="N23" s="286" t="str">
        <f ca="1">IF(ngay10!AL25&lt;&gt;"",ngay10!AL25,"")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70"/>
      <c r="C24" s="246" t="s">
        <v>160</v>
      </c>
      <c r="D24" s="299" t="s">
        <v>161</v>
      </c>
      <c r="E24" s="293" t="str">
        <f ca="1">IF(ngay1!AL26&lt;&gt;"",ngay1!AL26,"")</f>
        <v/>
      </c>
      <c r="F24" s="294" t="str">
        <f ca="1">IF(ngay2!AL26&lt;&gt;"",ngay2!AL26,"")</f>
        <v/>
      </c>
      <c r="G24" s="294" t="str">
        <f ca="1">IF(ngay3!AL26&lt;&gt;"",ngay3!AL26,"")</f>
        <v/>
      </c>
      <c r="H24" s="294" t="str">
        <f ca="1">IF(ngay4!AL26&lt;&gt;"",ngay4!AL26,"")</f>
        <v/>
      </c>
      <c r="I24" s="294" t="str">
        <f ca="1">IF(ngay5!AL26&lt;&gt;"",ngay5!AL26,"")</f>
        <v/>
      </c>
      <c r="J24" s="294" t="str">
        <f ca="1">IF(ngay6!AL26&lt;&gt;"",ngay6!AL26,"")</f>
        <v/>
      </c>
      <c r="K24" s="294" t="str">
        <f ca="1">IF(ngay7!AL26&lt;&gt;"",ngay7!AL26,"")</f>
        <v/>
      </c>
      <c r="L24" s="294" t="str">
        <f ca="1">IF(ngay8!AL26&lt;&gt;"",ngay8!AL26,"")</f>
        <v/>
      </c>
      <c r="M24" s="294" t="str">
        <f ca="1">IF(ngay9!AL26&lt;&gt;"",ngay9!AL26,"")</f>
        <v/>
      </c>
      <c r="N24" s="295" t="str">
        <f ca="1">IF(ngay10!AL26&lt;&gt;"",ngay10!AL26,"")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1"/>
  <dimension ref="A1:Q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191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11</v>
      </c>
      <c r="F2" s="225">
        <v>12</v>
      </c>
      <c r="G2" s="225">
        <v>13</v>
      </c>
      <c r="H2" s="225">
        <v>14</v>
      </c>
      <c r="I2" s="225">
        <v>15</v>
      </c>
      <c r="J2" s="225">
        <v>16</v>
      </c>
      <c r="K2" s="225">
        <v>17</v>
      </c>
      <c r="L2" s="225">
        <v>18</v>
      </c>
      <c r="M2" s="225">
        <v>19</v>
      </c>
      <c r="N2" s="225">
        <v>20</v>
      </c>
      <c r="O2" s="227" t="s">
        <v>176</v>
      </c>
      <c r="P2" s="227" t="s">
        <v>177</v>
      </c>
      <c r="Q2" s="228" t="s">
        <v>178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IF(ngay11!M5&lt;&gt;"",ngay11!M5,"")</f>
        <v/>
      </c>
      <c r="F3" s="282" t="str">
        <f ca="1">IF(ngay12!M5&lt;&gt;"",ngay12!M5,"")</f>
        <v/>
      </c>
      <c r="G3" s="282" t="str">
        <f ca="1">IF(ngay13!M5&lt;&gt;"",ngay13!M5,"")</f>
        <v/>
      </c>
      <c r="H3" s="282" t="str">
        <f ca="1">IF(ngay14!M5&lt;&gt;"",ngay14!M5,"")</f>
        <v/>
      </c>
      <c r="I3" s="282" t="str">
        <f ca="1">IF(ngay15!M5&lt;&gt;"",ngay15!M5,"")</f>
        <v/>
      </c>
      <c r="J3" s="282" t="str">
        <f ca="1">IF(ngay16!M5&lt;&gt;"",ngay16!M5,"")</f>
        <v/>
      </c>
      <c r="K3" s="282" t="str">
        <f ca="1">IF(ngay17!M5&lt;&gt;"",ngay17!M5,"")</f>
        <v/>
      </c>
      <c r="L3" s="282" t="str">
        <f ca="1">IF(ngay18!M5&lt;&gt;"",ngay18!M5,"")</f>
        <v/>
      </c>
      <c r="M3" s="282" t="str">
        <f ca="1">IF(ngay19!M5&lt;&gt;"",ngay19!M5,"")</f>
        <v/>
      </c>
      <c r="N3" s="283" t="str">
        <f ca="1">IF(ngay20!M5&lt;&gt;"",ngay20!M5,"")</f>
        <v/>
      </c>
      <c r="O3" s="261" t="str">
        <f t="shared" ref="O3:O24" ca="1" si="0">IF(COUNT(E3:I3)=0,"",AVERAGE(E3:I3))</f>
        <v/>
      </c>
      <c r="P3" s="260" t="str">
        <f t="shared" ref="P3:P24" ca="1" si="1">IF(COUNT(J3:N3)=0,"",AVERAGE(J3:N3))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61"/>
      <c r="C4" s="233" t="s">
        <v>120</v>
      </c>
      <c r="D4" s="300" t="s">
        <v>121</v>
      </c>
      <c r="E4" s="284" t="str">
        <f ca="1">IF(ngay11!M6&lt;&gt;"",ngay11!M6,"")</f>
        <v/>
      </c>
      <c r="F4" s="285" t="str">
        <f ca="1">IF(ngay12!M6&lt;&gt;"",ngay12!M6,"")</f>
        <v/>
      </c>
      <c r="G4" s="285" t="str">
        <f ca="1">IF(ngay13!M6&lt;&gt;"",ngay13!M6,"")</f>
        <v/>
      </c>
      <c r="H4" s="285" t="str">
        <f ca="1">IF(ngay14!M6&lt;&gt;"",ngay14!M6,"")</f>
        <v/>
      </c>
      <c r="I4" s="285" t="str">
        <f ca="1">IF(ngay15!M6&lt;&gt;"",ngay15!M6,"")</f>
        <v/>
      </c>
      <c r="J4" s="285" t="str">
        <f ca="1">IF(ngay16!M6&lt;&gt;"",ngay16!M6,"")</f>
        <v/>
      </c>
      <c r="K4" s="285" t="str">
        <f ca="1">IF(ngay17!M6&lt;&gt;"",ngay17!M6,"")</f>
        <v/>
      </c>
      <c r="L4" s="285" t="str">
        <f ca="1">IF(ngay18!M6&lt;&gt;"",ngay18!M6,"")</f>
        <v/>
      </c>
      <c r="M4" s="285" t="str">
        <f ca="1">IF(ngay19!M6&lt;&gt;"",ngay19!M6,"")</f>
        <v/>
      </c>
      <c r="N4" s="286" t="str">
        <f ca="1">IF(ngay20!M6&lt;&gt;"",ngay20!M6,"")</f>
        <v/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61"/>
      <c r="C5" s="233" t="s">
        <v>122</v>
      </c>
      <c r="D5" s="300" t="s">
        <v>123</v>
      </c>
      <c r="E5" s="284" t="str">
        <f ca="1">IF(ngay11!M7&lt;&gt;"",ngay11!M7,"")</f>
        <v/>
      </c>
      <c r="F5" s="285" t="str">
        <f ca="1">IF(ngay12!M7&lt;&gt;"",ngay12!M7,"")</f>
        <v/>
      </c>
      <c r="G5" s="285" t="str">
        <f ca="1">IF(ngay13!M7&lt;&gt;"",ngay13!M7,"")</f>
        <v/>
      </c>
      <c r="H5" s="285" t="str">
        <f ca="1">IF(ngay14!M7&lt;&gt;"",ngay14!M7,"")</f>
        <v/>
      </c>
      <c r="I5" s="285" t="str">
        <f ca="1">IF(ngay15!M7&lt;&gt;"",ngay15!M7,"")</f>
        <v/>
      </c>
      <c r="J5" s="285" t="str">
        <f ca="1">IF(ngay16!M7&lt;&gt;"",ngay16!M7,"")</f>
        <v/>
      </c>
      <c r="K5" s="285" t="str">
        <f ca="1">IF(ngay17!M7&lt;&gt;"",ngay17!M7,"")</f>
        <v/>
      </c>
      <c r="L5" s="285" t="str">
        <f ca="1">IF(ngay18!M7&lt;&gt;"",ngay18!M7,"")</f>
        <v/>
      </c>
      <c r="M5" s="285" t="str">
        <f ca="1">IF(ngay19!M7&lt;&gt;"",ngay19!M7,"")</f>
        <v/>
      </c>
      <c r="N5" s="286" t="str">
        <f ca="1">IF(ngay20!M7&lt;&gt;"",ngay20!M7,"")</f>
        <v/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61"/>
      <c r="C6" s="233" t="s">
        <v>124</v>
      </c>
      <c r="D6" s="300" t="s">
        <v>125</v>
      </c>
      <c r="E6" s="284" t="str">
        <f ca="1">IF(ngay11!M8&lt;&gt;"",ngay11!M8,"")</f>
        <v/>
      </c>
      <c r="F6" s="285" t="str">
        <f ca="1">IF(ngay12!M8&lt;&gt;"",ngay12!M8,"")</f>
        <v/>
      </c>
      <c r="G6" s="285" t="str">
        <f ca="1">IF(ngay13!M8&lt;&gt;"",ngay13!M8,"")</f>
        <v/>
      </c>
      <c r="H6" s="285" t="str">
        <f ca="1">IF(ngay14!M8&lt;&gt;"",ngay14!M8,"")</f>
        <v/>
      </c>
      <c r="I6" s="285" t="str">
        <f ca="1">IF(ngay15!M8&lt;&gt;"",ngay15!M8,"")</f>
        <v/>
      </c>
      <c r="J6" s="285" t="str">
        <f ca="1">IF(ngay16!M8&lt;&gt;"",ngay16!M8,"")</f>
        <v/>
      </c>
      <c r="K6" s="285" t="str">
        <f ca="1">IF(ngay17!M8&lt;&gt;"",ngay17!M8,"")</f>
        <v/>
      </c>
      <c r="L6" s="285" t="str">
        <f ca="1">IF(ngay18!M8&lt;&gt;"",ngay18!M8,"")</f>
        <v/>
      </c>
      <c r="M6" s="285" t="str">
        <f ca="1">IF(ngay19!M8&lt;&gt;"",ngay19!M8,"")</f>
        <v/>
      </c>
      <c r="N6" s="286" t="str">
        <f ca="1">IF(ngay20!M8&lt;&gt;"",ngay20!M8,"")</f>
        <v/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61"/>
      <c r="C7" s="233" t="s">
        <v>116</v>
      </c>
      <c r="D7" s="300" t="s">
        <v>126</v>
      </c>
      <c r="E7" s="284" t="str">
        <f ca="1">IF(ngay11!M9&lt;&gt;"",ngay11!M9,"")</f>
        <v/>
      </c>
      <c r="F7" s="285" t="str">
        <f ca="1">IF(ngay12!M9&lt;&gt;"",ngay12!M9,"")</f>
        <v/>
      </c>
      <c r="G7" s="285" t="str">
        <f ca="1">IF(ngay13!M9&lt;&gt;"",ngay13!M9,"")</f>
        <v/>
      </c>
      <c r="H7" s="285" t="str">
        <f ca="1">IF(ngay14!M9&lt;&gt;"",ngay14!M9,"")</f>
        <v/>
      </c>
      <c r="I7" s="285" t="str">
        <f ca="1">IF(ngay15!M9&lt;&gt;"",ngay15!M9,"")</f>
        <v/>
      </c>
      <c r="J7" s="285" t="str">
        <f ca="1">IF(ngay16!M9&lt;&gt;"",ngay16!M9,"")</f>
        <v/>
      </c>
      <c r="K7" s="285" t="str">
        <f ca="1">IF(ngay17!M9&lt;&gt;"",ngay17!M9,"")</f>
        <v/>
      </c>
      <c r="L7" s="285" t="str">
        <f ca="1">IF(ngay18!M9&lt;&gt;"",ngay18!M9,"")</f>
        <v/>
      </c>
      <c r="M7" s="285" t="str">
        <f ca="1">IF(ngay19!M9&lt;&gt;"",ngay19!M9,"")</f>
        <v/>
      </c>
      <c r="N7" s="286" t="str">
        <f ca="1">IF(ngay20!M9&lt;&gt;"",ngay20!M9,"")</f>
        <v/>
      </c>
      <c r="O7" s="244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61"/>
      <c r="C8" s="233" t="s">
        <v>127</v>
      </c>
      <c r="D8" s="300" t="s">
        <v>128</v>
      </c>
      <c r="E8" s="284" t="str">
        <f ca="1">IF(ngay11!M10&lt;&gt;"",ngay11!M10,"")</f>
        <v/>
      </c>
      <c r="F8" s="285" t="str">
        <f ca="1">IF(ngay12!M10&lt;&gt;"",ngay12!M10,"")</f>
        <v/>
      </c>
      <c r="G8" s="285" t="str">
        <f ca="1">IF(ngay13!M10&lt;&gt;"",ngay13!M10,"")</f>
        <v/>
      </c>
      <c r="H8" s="285" t="str">
        <f ca="1">IF(ngay14!M10&lt;&gt;"",ngay14!M10,"")</f>
        <v/>
      </c>
      <c r="I8" s="285" t="str">
        <f ca="1">IF(ngay15!M10&lt;&gt;"",ngay15!M10,"")</f>
        <v/>
      </c>
      <c r="J8" s="285" t="str">
        <f ca="1">IF(ngay16!M10&lt;&gt;"",ngay16!M10,"")</f>
        <v/>
      </c>
      <c r="K8" s="285" t="str">
        <f ca="1">IF(ngay17!M10&lt;&gt;"",ngay17!M10,"")</f>
        <v/>
      </c>
      <c r="L8" s="285" t="str">
        <f ca="1">IF(ngay18!M10&lt;&gt;"",ngay18!M10,"")</f>
        <v/>
      </c>
      <c r="M8" s="285" t="str">
        <f ca="1">IF(ngay19!M10&lt;&gt;"",ngay19!M10,"")</f>
        <v/>
      </c>
      <c r="N8" s="286" t="str">
        <f ca="1">IF(ngay20!M10&lt;&gt;"",ngay20!M10,"")</f>
        <v/>
      </c>
      <c r="O8" s="244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61"/>
      <c r="C9" s="233" t="s">
        <v>129</v>
      </c>
      <c r="D9" s="300" t="s">
        <v>130</v>
      </c>
      <c r="E9" s="284" t="str">
        <f ca="1">IF(ngay11!M11&lt;&gt;"",ngay11!M11,"")</f>
        <v/>
      </c>
      <c r="F9" s="285" t="str">
        <f ca="1">IF(ngay12!M11&lt;&gt;"",ngay12!M11,"")</f>
        <v/>
      </c>
      <c r="G9" s="285" t="str">
        <f ca="1">IF(ngay13!M11&lt;&gt;"",ngay13!M11,"")</f>
        <v/>
      </c>
      <c r="H9" s="285" t="str">
        <f ca="1">IF(ngay14!M11&lt;&gt;"",ngay14!M11,"")</f>
        <v/>
      </c>
      <c r="I9" s="285" t="str">
        <f ca="1">IF(ngay15!M11&lt;&gt;"",ngay15!M11,"")</f>
        <v/>
      </c>
      <c r="J9" s="285" t="str">
        <f ca="1">IF(ngay16!M11&lt;&gt;"",ngay16!M11,"")</f>
        <v/>
      </c>
      <c r="K9" s="285" t="str">
        <f ca="1">IF(ngay17!M11&lt;&gt;"",ngay17!M11,"")</f>
        <v/>
      </c>
      <c r="L9" s="285" t="str">
        <f ca="1">IF(ngay18!M11&lt;&gt;"",ngay18!M11,"")</f>
        <v/>
      </c>
      <c r="M9" s="285" t="str">
        <f ca="1">IF(ngay19!M11&lt;&gt;"",ngay19!M11,"")</f>
        <v/>
      </c>
      <c r="N9" s="286" t="str">
        <f ca="1">IF(ngay20!M11&lt;&gt;"",ngay20!M11,"")</f>
        <v/>
      </c>
      <c r="O9" s="244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7" t="str">
        <f ca="1">IF(ngay11!M12&lt;&gt;"",ngay11!M12,"")</f>
        <v/>
      </c>
      <c r="F10" s="288" t="str">
        <f ca="1">IF(ngay12!M12&lt;&gt;"",ngay12!M12,"")</f>
        <v/>
      </c>
      <c r="G10" s="288" t="str">
        <f ca="1">IF(ngay13!M12&lt;&gt;"",ngay13!M12,"")</f>
        <v/>
      </c>
      <c r="H10" s="288" t="str">
        <f ca="1">IF(ngay14!M12&lt;&gt;"",ngay14!M12,"")</f>
        <v/>
      </c>
      <c r="I10" s="288" t="str">
        <f ca="1">IF(ngay15!M12&lt;&gt;"",ngay15!M12,"")</f>
        <v/>
      </c>
      <c r="J10" s="288" t="str">
        <f ca="1">IF(ngay16!M12&lt;&gt;"",ngay16!M12,"")</f>
        <v/>
      </c>
      <c r="K10" s="288" t="str">
        <f ca="1">IF(ngay17!M12&lt;&gt;"",ngay17!M12,"")</f>
        <v/>
      </c>
      <c r="L10" s="288" t="str">
        <f ca="1">IF(ngay18!M12&lt;&gt;"",ngay18!M12,"")</f>
        <v/>
      </c>
      <c r="M10" s="288" t="str">
        <f ca="1">IF(ngay19!M12&lt;&gt;"",ngay19!M12,"")</f>
        <v/>
      </c>
      <c r="N10" s="289" t="str">
        <f ca="1">IF(ngay20!M12&lt;&gt;"",ngay20!M12,"")</f>
        <v/>
      </c>
      <c r="O10" s="277" t="str">
        <f t="shared" ca="1" si="0"/>
        <v/>
      </c>
      <c r="P10" s="278" t="str">
        <f t="shared" ca="1" si="1"/>
        <v/>
      </c>
      <c r="Q10" s="280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 ca="1">IF(ngay11!M13&lt;&gt;"",ngay11!M13,"")</f>
        <v/>
      </c>
      <c r="F11" s="291" t="str">
        <f ca="1">IF(ngay12!M13&lt;&gt;"",ngay12!M13,"")</f>
        <v/>
      </c>
      <c r="G11" s="291" t="str">
        <f ca="1">IF(ngay13!M13&lt;&gt;"",ngay13!M13,"")</f>
        <v/>
      </c>
      <c r="H11" s="291" t="str">
        <f ca="1">IF(ngay14!M13&lt;&gt;"",ngay14!M13,"")</f>
        <v/>
      </c>
      <c r="I11" s="291" t="str">
        <f ca="1">IF(ngay15!M13&lt;&gt;"",ngay15!M13,"")</f>
        <v/>
      </c>
      <c r="J11" s="291" t="str">
        <f ca="1">IF(ngay16!M13&lt;&gt;"",ngay16!M13,"")</f>
        <v/>
      </c>
      <c r="K11" s="291" t="str">
        <f ca="1">IF(ngay17!M13&lt;&gt;"",ngay17!M13,"")</f>
        <v/>
      </c>
      <c r="L11" s="291" t="str">
        <f ca="1">IF(ngay18!M13&lt;&gt;"",ngay18!M13,"")</f>
        <v/>
      </c>
      <c r="M11" s="291" t="str">
        <f ca="1">IF(ngay19!M13&lt;&gt;"",ngay19!M13,"")</f>
        <v/>
      </c>
      <c r="N11" s="292" t="str">
        <f ca="1">IF(ngay20!M13&lt;&gt;"",ngay20!M13,"")</f>
        <v/>
      </c>
      <c r="O11" s="244" t="str">
        <f t="shared" ca="1" si="0"/>
        <v/>
      </c>
      <c r="P11" s="243" t="str">
        <f t="shared" ca="1" si="1"/>
        <v/>
      </c>
      <c r="Q11" s="245" t="str">
        <f t="shared" ca="1" si="2"/>
        <v/>
      </c>
    </row>
    <row r="12" spans="1:17" ht="15" customHeight="1">
      <c r="A12" s="229">
        <v>10</v>
      </c>
      <c r="B12" s="461"/>
      <c r="C12" s="233" t="s">
        <v>136</v>
      </c>
      <c r="D12" s="300" t="s">
        <v>137</v>
      </c>
      <c r="E12" s="284" t="str">
        <f ca="1">IF(ngay11!M14&lt;&gt;"",ngay11!M14,"")</f>
        <v/>
      </c>
      <c r="F12" s="285" t="str">
        <f ca="1">IF(ngay12!M14&lt;&gt;"",ngay12!M14,"")</f>
        <v/>
      </c>
      <c r="G12" s="285" t="str">
        <f ca="1">IF(ngay13!M14&lt;&gt;"",ngay13!M14,"")</f>
        <v/>
      </c>
      <c r="H12" s="285" t="str">
        <f ca="1">IF(ngay14!M14&lt;&gt;"",ngay14!M14,"")</f>
        <v/>
      </c>
      <c r="I12" s="285" t="str">
        <f ca="1">IF(ngay15!M14&lt;&gt;"",ngay15!M14,"")</f>
        <v/>
      </c>
      <c r="J12" s="285" t="str">
        <f ca="1">IF(ngay16!M14&lt;&gt;"",ngay16!M14,"")</f>
        <v/>
      </c>
      <c r="K12" s="285" t="str">
        <f ca="1">IF(ngay17!M14&lt;&gt;"",ngay17!M14,"")</f>
        <v/>
      </c>
      <c r="L12" s="285" t="str">
        <f ca="1">IF(ngay18!M14&lt;&gt;"",ngay18!M14,"")</f>
        <v/>
      </c>
      <c r="M12" s="285" t="str">
        <f ca="1">IF(ngay19!M14&lt;&gt;"",ngay19!M14,"")</f>
        <v/>
      </c>
      <c r="N12" s="286" t="str">
        <f ca="1">IF(ngay20!M14&lt;&gt;"",ngay20!M14,"")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61"/>
      <c r="C13" s="233" t="s">
        <v>138</v>
      </c>
      <c r="D13" s="300" t="s">
        <v>139</v>
      </c>
      <c r="E13" s="284" t="str">
        <f ca="1">IF(ngay11!M15&lt;&gt;"",ngay11!M15,"")</f>
        <v/>
      </c>
      <c r="F13" s="285" t="str">
        <f ca="1">IF(ngay12!M15&lt;&gt;"",ngay12!M15,"")</f>
        <v/>
      </c>
      <c r="G13" s="285" t="str">
        <f ca="1">IF(ngay13!M15&lt;&gt;"",ngay13!M15,"")</f>
        <v/>
      </c>
      <c r="H13" s="285" t="str">
        <f ca="1">IF(ngay14!M15&lt;&gt;"",ngay14!M15,"")</f>
        <v/>
      </c>
      <c r="I13" s="285" t="str">
        <f ca="1">IF(ngay15!M15&lt;&gt;"",ngay15!M15,"")</f>
        <v/>
      </c>
      <c r="J13" s="285" t="str">
        <f ca="1">IF(ngay16!M15&lt;&gt;"",ngay16!M15,"")</f>
        <v/>
      </c>
      <c r="K13" s="285" t="str">
        <f ca="1">IF(ngay17!M15&lt;&gt;"",ngay17!M15,"")</f>
        <v/>
      </c>
      <c r="L13" s="285" t="str">
        <f ca="1">IF(ngay18!M15&lt;&gt;"",ngay18!M15,"")</f>
        <v/>
      </c>
      <c r="M13" s="285" t="str">
        <f ca="1">IF(ngay19!M15&lt;&gt;"",ngay19!M15,"")</f>
        <v/>
      </c>
      <c r="N13" s="286" t="str">
        <f ca="1">IF(ngay20!M15&lt;&gt;"",ngay20!M15,"")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61"/>
      <c r="C14" s="233" t="s">
        <v>140</v>
      </c>
      <c r="D14" s="300" t="s">
        <v>141</v>
      </c>
      <c r="E14" s="284" t="str">
        <f ca="1">IF(ngay11!M16&lt;&gt;"",ngay11!M16,"")</f>
        <v/>
      </c>
      <c r="F14" s="285" t="str">
        <f ca="1">IF(ngay12!M16&lt;&gt;"",ngay12!M16,"")</f>
        <v/>
      </c>
      <c r="G14" s="285" t="str">
        <f ca="1">IF(ngay13!M16&lt;&gt;"",ngay13!M16,"")</f>
        <v/>
      </c>
      <c r="H14" s="285" t="str">
        <f ca="1">IF(ngay14!M16&lt;&gt;"",ngay14!M16,"")</f>
        <v/>
      </c>
      <c r="I14" s="285" t="str">
        <f ca="1">IF(ngay15!M16&lt;&gt;"",ngay15!M16,"")</f>
        <v/>
      </c>
      <c r="J14" s="285" t="str">
        <f ca="1">IF(ngay16!M16&lt;&gt;"",ngay16!M16,"")</f>
        <v/>
      </c>
      <c r="K14" s="285" t="str">
        <f ca="1">IF(ngay17!M16&lt;&gt;"",ngay17!M16,"")</f>
        <v/>
      </c>
      <c r="L14" s="285" t="str">
        <f ca="1">IF(ngay18!M16&lt;&gt;"",ngay18!M16,"")</f>
        <v/>
      </c>
      <c r="M14" s="285" t="str">
        <f ca="1">IF(ngay19!M16&lt;&gt;"",ngay19!M16,"")</f>
        <v/>
      </c>
      <c r="N14" s="286" t="str">
        <f ca="1">IF(ngay20!M16&lt;&gt;"",ngay20!M16,"")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61"/>
      <c r="C15" s="233" t="s">
        <v>142</v>
      </c>
      <c r="D15" s="300" t="s">
        <v>143</v>
      </c>
      <c r="E15" s="284" t="str">
        <f ca="1">IF(ngay11!M17&lt;&gt;"",ngay11!M17,"")</f>
        <v/>
      </c>
      <c r="F15" s="285" t="str">
        <f ca="1">IF(ngay12!M17&lt;&gt;"",ngay12!M17,"")</f>
        <v/>
      </c>
      <c r="G15" s="285" t="str">
        <f ca="1">IF(ngay13!M17&lt;&gt;"",ngay13!M17,"")</f>
        <v/>
      </c>
      <c r="H15" s="285" t="str">
        <f ca="1">IF(ngay14!M17&lt;&gt;"",ngay14!M17,"")</f>
        <v/>
      </c>
      <c r="I15" s="285" t="str">
        <f ca="1">IF(ngay15!M17&lt;&gt;"",ngay15!M17,"")</f>
        <v/>
      </c>
      <c r="J15" s="285" t="str">
        <f ca="1">IF(ngay16!M17&lt;&gt;"",ngay16!M17,"")</f>
        <v/>
      </c>
      <c r="K15" s="285" t="str">
        <f ca="1">IF(ngay17!M17&lt;&gt;"",ngay17!M17,"")</f>
        <v/>
      </c>
      <c r="L15" s="285" t="str">
        <f ca="1">IF(ngay18!M17&lt;&gt;"",ngay18!M17,"")</f>
        <v/>
      </c>
      <c r="M15" s="285" t="str">
        <f ca="1">IF(ngay19!M17&lt;&gt;"",ngay19!M17,"")</f>
        <v/>
      </c>
      <c r="N15" s="286" t="str">
        <f ca="1">IF(ngay20!M17&lt;&gt;"",ngay20!M17,"")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61"/>
      <c r="C16" s="233" t="s">
        <v>144</v>
      </c>
      <c r="D16" s="300" t="s">
        <v>145</v>
      </c>
      <c r="E16" s="284" t="str">
        <f ca="1">IF(ngay11!M18&lt;&gt;"",ngay11!M18,"")</f>
        <v/>
      </c>
      <c r="F16" s="285" t="str">
        <f ca="1">IF(ngay12!M18&lt;&gt;"",ngay12!M18,"")</f>
        <v/>
      </c>
      <c r="G16" s="285" t="str">
        <f ca="1">IF(ngay13!M18&lt;&gt;"",ngay13!M18,"")</f>
        <v/>
      </c>
      <c r="H16" s="285" t="str">
        <f ca="1">IF(ngay14!M18&lt;&gt;"",ngay14!M18,"")</f>
        <v/>
      </c>
      <c r="I16" s="285" t="str">
        <f ca="1">IF(ngay15!M18&lt;&gt;"",ngay15!M18,"")</f>
        <v/>
      </c>
      <c r="J16" s="285" t="str">
        <f ca="1">IF(ngay16!M18&lt;&gt;"",ngay16!M18,"")</f>
        <v/>
      </c>
      <c r="K16" s="285" t="str">
        <f ca="1">IF(ngay17!M18&lt;&gt;"",ngay17!M18,"")</f>
        <v/>
      </c>
      <c r="L16" s="285" t="str">
        <f ca="1">IF(ngay18!M18&lt;&gt;"",ngay18!M18,"")</f>
        <v/>
      </c>
      <c r="M16" s="285" t="str">
        <f ca="1">IF(ngay19!M18&lt;&gt;"",ngay19!M18,"")</f>
        <v/>
      </c>
      <c r="N16" s="286" t="str">
        <f ca="1">IF(ngay20!M18&lt;&gt;"",ngay20!M18,"")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61"/>
      <c r="C17" s="233" t="s">
        <v>146</v>
      </c>
      <c r="D17" s="300" t="s">
        <v>147</v>
      </c>
      <c r="E17" s="284" t="str">
        <f ca="1">IF(ngay11!M19&lt;&gt;"",ngay11!M19,"")</f>
        <v/>
      </c>
      <c r="F17" s="285" t="str">
        <f ca="1">IF(ngay12!M19&lt;&gt;"",ngay12!M19,"")</f>
        <v/>
      </c>
      <c r="G17" s="285" t="str">
        <f ca="1">IF(ngay13!M19&lt;&gt;"",ngay13!M19,"")</f>
        <v/>
      </c>
      <c r="H17" s="285" t="str">
        <f ca="1">IF(ngay14!M19&lt;&gt;"",ngay14!M19,"")</f>
        <v/>
      </c>
      <c r="I17" s="285" t="str">
        <f ca="1">IF(ngay15!M19&lt;&gt;"",ngay15!M19,"")</f>
        <v/>
      </c>
      <c r="J17" s="285" t="str">
        <f ca="1">IF(ngay16!M19&lt;&gt;"",ngay16!M19,"")</f>
        <v/>
      </c>
      <c r="K17" s="285" t="str">
        <f ca="1">IF(ngay17!M19&lt;&gt;"",ngay17!M19,"")</f>
        <v/>
      </c>
      <c r="L17" s="285" t="str">
        <f ca="1">IF(ngay18!M19&lt;&gt;"",ngay18!M19,"")</f>
        <v/>
      </c>
      <c r="M17" s="285" t="str">
        <f ca="1">IF(ngay19!M19&lt;&gt;"",ngay19!M19,"")</f>
        <v/>
      </c>
      <c r="N17" s="286" t="str">
        <f ca="1">IF(ngay20!M19&lt;&gt;"",ngay20!M19,"")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61"/>
      <c r="C18" s="233" t="s">
        <v>148</v>
      </c>
      <c r="D18" s="300" t="s">
        <v>149</v>
      </c>
      <c r="E18" s="284" t="str">
        <f ca="1">IF(ngay11!M20&lt;&gt;"",ngay11!M20,"")</f>
        <v/>
      </c>
      <c r="F18" s="285" t="str">
        <f ca="1">IF(ngay12!M20&lt;&gt;"",ngay12!M20,"")</f>
        <v/>
      </c>
      <c r="G18" s="285" t="str">
        <f ca="1">IF(ngay13!M20&lt;&gt;"",ngay13!M20,"")</f>
        <v/>
      </c>
      <c r="H18" s="285" t="str">
        <f ca="1">IF(ngay14!M20&lt;&gt;"",ngay14!M20,"")</f>
        <v/>
      </c>
      <c r="I18" s="285" t="str">
        <f ca="1">IF(ngay15!M20&lt;&gt;"",ngay15!M20,"")</f>
        <v/>
      </c>
      <c r="J18" s="285" t="str">
        <f ca="1">IF(ngay16!M20&lt;&gt;"",ngay16!M20,"")</f>
        <v/>
      </c>
      <c r="K18" s="285" t="str">
        <f ca="1">IF(ngay17!M20&lt;&gt;"",ngay17!M20,"")</f>
        <v/>
      </c>
      <c r="L18" s="285" t="str">
        <f ca="1">IF(ngay18!M20&lt;&gt;"",ngay18!M20,"")</f>
        <v/>
      </c>
      <c r="M18" s="285" t="str">
        <f ca="1">IF(ngay19!M20&lt;&gt;"",ngay19!M20,"")</f>
        <v/>
      </c>
      <c r="N18" s="286" t="str">
        <f ca="1">IF(ngay20!M20&lt;&gt;"",ngay20!M20,"")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65"/>
      <c r="C19" s="231" t="s">
        <v>150</v>
      </c>
      <c r="D19" s="298" t="s">
        <v>151</v>
      </c>
      <c r="E19" s="287" t="str">
        <f ca="1">IF(ngay11!M21&lt;&gt;"",ngay11!M21,"")</f>
        <v/>
      </c>
      <c r="F19" s="288" t="str">
        <f ca="1">IF(ngay12!M21&lt;&gt;"",ngay12!M21,"")</f>
        <v/>
      </c>
      <c r="G19" s="288" t="str">
        <f ca="1">IF(ngay13!M21&lt;&gt;"",ngay13!M21,"")</f>
        <v/>
      </c>
      <c r="H19" s="288" t="str">
        <f ca="1">IF(ngay14!M21&lt;&gt;"",ngay14!M21,"")</f>
        <v/>
      </c>
      <c r="I19" s="288" t="str">
        <f ca="1">IF(ngay15!M21&lt;&gt;"",ngay15!M21,"")</f>
        <v/>
      </c>
      <c r="J19" s="288" t="str">
        <f ca="1">IF(ngay16!M21&lt;&gt;"",ngay16!M21,"")</f>
        <v/>
      </c>
      <c r="K19" s="288" t="str">
        <f ca="1">IF(ngay17!M21&lt;&gt;"",ngay17!M21,"")</f>
        <v/>
      </c>
      <c r="L19" s="288" t="str">
        <f ca="1">IF(ngay18!M21&lt;&gt;"",ngay18!M21,"")</f>
        <v/>
      </c>
      <c r="M19" s="288" t="str">
        <f ca="1">IF(ngay19!M21&lt;&gt;"",ngay19!M21,"")</f>
        <v/>
      </c>
      <c r="N19" s="289" t="str">
        <f ca="1">IF(ngay20!M21&lt;&gt;"",ngay20!M21,"")</f>
        <v/>
      </c>
      <c r="O19" s="244" t="str">
        <f t="shared" ca="1" si="0"/>
        <v/>
      </c>
      <c r="P19" s="243" t="str">
        <f t="shared" ca="1" si="1"/>
        <v/>
      </c>
      <c r="Q19" s="245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 t="str">
        <f ca="1">IF(ngay11!M22&lt;&gt;"",ngay11!M22,"")</f>
        <v/>
      </c>
      <c r="F20" s="291" t="str">
        <f ca="1">IF(ngay12!M22&lt;&gt;"",ngay12!M22,"")</f>
        <v/>
      </c>
      <c r="G20" s="291" t="str">
        <f ca="1">IF(ngay13!M22&lt;&gt;"",ngay13!M22,"")</f>
        <v/>
      </c>
      <c r="H20" s="291" t="str">
        <f ca="1">IF(ngay14!M22&lt;&gt;"",ngay14!M22,"")</f>
        <v/>
      </c>
      <c r="I20" s="291" t="str">
        <f ca="1">IF(ngay15!M22&lt;&gt;"",ngay15!M22,"")</f>
        <v/>
      </c>
      <c r="J20" s="291" t="str">
        <f ca="1">IF(ngay16!M22&lt;&gt;"",ngay16!M22,"")</f>
        <v/>
      </c>
      <c r="K20" s="291" t="str">
        <f ca="1">IF(ngay17!M22&lt;&gt;"",ngay17!M22,"")</f>
        <v/>
      </c>
      <c r="L20" s="291" t="str">
        <f ca="1">IF(ngay18!M22&lt;&gt;"",ngay18!M22,"")</f>
        <v/>
      </c>
      <c r="M20" s="291" t="str">
        <f ca="1">IF(ngay19!M22&lt;&gt;"",ngay19!M22,"")</f>
        <v/>
      </c>
      <c r="N20" s="292" t="str">
        <f ca="1">IF(ngay20!M22&lt;&gt;"",ngay20!M22,"")</f>
        <v/>
      </c>
      <c r="O20" s="252" t="str">
        <f t="shared" ca="1" si="0"/>
        <v/>
      </c>
      <c r="P20" s="251" t="str">
        <f t="shared" ca="1" si="1"/>
        <v/>
      </c>
      <c r="Q20" s="253" t="str">
        <f t="shared" ca="1" si="2"/>
        <v/>
      </c>
    </row>
    <row r="21" spans="1:17" ht="15" customHeight="1">
      <c r="A21" s="234">
        <v>19</v>
      </c>
      <c r="B21" s="461"/>
      <c r="C21" s="233" t="s">
        <v>152</v>
      </c>
      <c r="D21" s="300" t="s">
        <v>155</v>
      </c>
      <c r="E21" s="284" t="str">
        <f ca="1">IF(ngay11!M23&lt;&gt;"",ngay11!M23,"")</f>
        <v/>
      </c>
      <c r="F21" s="285" t="str">
        <f ca="1">IF(ngay12!M23&lt;&gt;"",ngay12!M23,"")</f>
        <v/>
      </c>
      <c r="G21" s="285" t="str">
        <f ca="1">IF(ngay13!M23&lt;&gt;"",ngay13!M23,"")</f>
        <v/>
      </c>
      <c r="H21" s="285" t="str">
        <f ca="1">IF(ngay14!M23&lt;&gt;"",ngay14!M23,"")</f>
        <v/>
      </c>
      <c r="I21" s="285" t="str">
        <f ca="1">IF(ngay15!M23&lt;&gt;"",ngay15!M23,"")</f>
        <v/>
      </c>
      <c r="J21" s="285" t="str">
        <f ca="1">IF(ngay16!M23&lt;&gt;"",ngay16!M23,"")</f>
        <v/>
      </c>
      <c r="K21" s="285" t="str">
        <f ca="1">IF(ngay17!M23&lt;&gt;"",ngay17!M23,"")</f>
        <v/>
      </c>
      <c r="L21" s="285" t="str">
        <f ca="1">IF(ngay18!M23&lt;&gt;"",ngay18!M23,"")</f>
        <v/>
      </c>
      <c r="M21" s="285" t="str">
        <f ca="1">IF(ngay19!M23&lt;&gt;"",ngay19!M23,"")</f>
        <v/>
      </c>
      <c r="N21" s="286" t="str">
        <f ca="1">IF(ngay20!M23&lt;&gt;"",ngay20!M23,"")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61"/>
      <c r="C22" s="233" t="s">
        <v>156</v>
      </c>
      <c r="D22" s="300" t="s">
        <v>157</v>
      </c>
      <c r="E22" s="284" t="str">
        <f ca="1">IF(ngay11!M24&lt;&gt;"",ngay11!M24,"")</f>
        <v/>
      </c>
      <c r="F22" s="285" t="str">
        <f ca="1">IF(ngay12!M24&lt;&gt;"",ngay12!M24,"")</f>
        <v/>
      </c>
      <c r="G22" s="285" t="str">
        <f ca="1">IF(ngay13!M24&lt;&gt;"",ngay13!M24,"")</f>
        <v/>
      </c>
      <c r="H22" s="285" t="str">
        <f ca="1">IF(ngay14!M24&lt;&gt;"",ngay14!M24,"")</f>
        <v/>
      </c>
      <c r="I22" s="285" t="str">
        <f ca="1">IF(ngay15!M24&lt;&gt;"",ngay15!M24,"")</f>
        <v/>
      </c>
      <c r="J22" s="285" t="str">
        <f ca="1">IF(ngay16!M24&lt;&gt;"",ngay16!M24,"")</f>
        <v/>
      </c>
      <c r="K22" s="285" t="str">
        <f ca="1">IF(ngay17!M24&lt;&gt;"",ngay17!M24,"")</f>
        <v/>
      </c>
      <c r="L22" s="285" t="str">
        <f ca="1">IF(ngay18!M24&lt;&gt;"",ngay18!M24,"")</f>
        <v/>
      </c>
      <c r="M22" s="285" t="str">
        <f ca="1">IF(ngay19!M24&lt;&gt;"",ngay19!M24,"")</f>
        <v/>
      </c>
      <c r="N22" s="286" t="str">
        <f ca="1">IF(ngay20!M24&lt;&gt;"",ngay20!M24,"")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61"/>
      <c r="C23" s="233" t="s">
        <v>158</v>
      </c>
      <c r="D23" s="300" t="s">
        <v>159</v>
      </c>
      <c r="E23" s="284" t="str">
        <f ca="1">IF(ngay11!M25&lt;&gt;"",ngay11!M25,"")</f>
        <v/>
      </c>
      <c r="F23" s="285" t="str">
        <f ca="1">IF(ngay12!M25&lt;&gt;"",ngay12!M25,"")</f>
        <v/>
      </c>
      <c r="G23" s="285" t="str">
        <f ca="1">IF(ngay13!M25&lt;&gt;"",ngay13!M25,"")</f>
        <v/>
      </c>
      <c r="H23" s="285" t="str">
        <f ca="1">IF(ngay14!M25&lt;&gt;"",ngay14!M25,"")</f>
        <v/>
      </c>
      <c r="I23" s="285" t="str">
        <f ca="1">IF(ngay15!M25&lt;&gt;"",ngay15!M25,"")</f>
        <v/>
      </c>
      <c r="J23" s="285" t="str">
        <f ca="1">IF(ngay16!M25&lt;&gt;"",ngay16!M25,"")</f>
        <v/>
      </c>
      <c r="K23" s="285" t="str">
        <f ca="1">IF(ngay17!M25&lt;&gt;"",ngay17!M25,"")</f>
        <v/>
      </c>
      <c r="L23" s="285" t="str">
        <f ca="1">IF(ngay18!M25&lt;&gt;"",ngay18!M25,"")</f>
        <v/>
      </c>
      <c r="M23" s="285" t="str">
        <f ca="1">IF(ngay19!M25&lt;&gt;"",ngay19!M25,"")</f>
        <v/>
      </c>
      <c r="N23" s="286" t="str">
        <f ca="1">IF(ngay20!M25&lt;&gt;"",ngay20!M25,"")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70"/>
      <c r="C24" s="246" t="s">
        <v>160</v>
      </c>
      <c r="D24" s="299" t="s">
        <v>161</v>
      </c>
      <c r="E24" s="293" t="str">
        <f ca="1">IF(ngay11!M26&lt;&gt;"",ngay11!M26,"")</f>
        <v/>
      </c>
      <c r="F24" s="294" t="str">
        <f ca="1">IF(ngay12!M26&lt;&gt;"",ngay12!M26,"")</f>
        <v/>
      </c>
      <c r="G24" s="294" t="str">
        <f ca="1">IF(ngay13!M26&lt;&gt;"",ngay13!M26,"")</f>
        <v/>
      </c>
      <c r="H24" s="294" t="str">
        <f ca="1">IF(ngay14!M26&lt;&gt;"",ngay14!M26,"")</f>
        <v/>
      </c>
      <c r="I24" s="294" t="str">
        <f ca="1">IF(ngay15!M26&lt;&gt;"",ngay15!M26,"")</f>
        <v/>
      </c>
      <c r="J24" s="294" t="str">
        <f ca="1">IF(ngay16!M26&lt;&gt;"",ngay16!M26,"")</f>
        <v/>
      </c>
      <c r="K24" s="294" t="str">
        <f ca="1">IF(ngay17!M26&lt;&gt;"",ngay17!M26,"")</f>
        <v/>
      </c>
      <c r="L24" s="294" t="str">
        <f ca="1">IF(ngay18!M26&lt;&gt;"",ngay18!M26,"")</f>
        <v/>
      </c>
      <c r="M24" s="294" t="str">
        <f ca="1">IF(ngay19!M26&lt;&gt;"",ngay19!M26,"")</f>
        <v/>
      </c>
      <c r="N24" s="295" t="str">
        <f ca="1">IF(ngay20!M26&lt;&gt;"",ngay20!M26,"")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88" right="0.26" top="0.56999999999999995" bottom="0.3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2"/>
  <dimension ref="A1:Q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192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11</v>
      </c>
      <c r="F2" s="225">
        <v>12</v>
      </c>
      <c r="G2" s="225">
        <v>13</v>
      </c>
      <c r="H2" s="225">
        <v>14</v>
      </c>
      <c r="I2" s="225">
        <v>15</v>
      </c>
      <c r="J2" s="225">
        <v>16</v>
      </c>
      <c r="K2" s="225">
        <v>17</v>
      </c>
      <c r="L2" s="225">
        <v>18</v>
      </c>
      <c r="M2" s="225">
        <v>19</v>
      </c>
      <c r="N2" s="225">
        <v>20</v>
      </c>
      <c r="O2" s="227" t="s">
        <v>180</v>
      </c>
      <c r="P2" s="227" t="s">
        <v>181</v>
      </c>
      <c r="Q2" s="228" t="s">
        <v>182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IF(ngay11!N5&lt;&gt;"",ngay11!N5,"")</f>
        <v/>
      </c>
      <c r="F3" s="282" t="str">
        <f ca="1">IF(ngay12!N5&lt;&gt;"",ngay12!N5,"")</f>
        <v/>
      </c>
      <c r="G3" s="282" t="str">
        <f ca="1">IF(ngay13!N5&lt;&gt;"",ngay13!N5,"")</f>
        <v/>
      </c>
      <c r="H3" s="282" t="str">
        <f ca="1">IF(ngay14!N5&lt;&gt;"",ngay14!N5,"")</f>
        <v/>
      </c>
      <c r="I3" s="282" t="str">
        <f ca="1">IF(ngay15!N5&lt;&gt;"",ngay15!N5,"")</f>
        <v/>
      </c>
      <c r="J3" s="282" t="str">
        <f ca="1">IF(ngay16!N5&lt;&gt;"",ngay16!N5,"")</f>
        <v/>
      </c>
      <c r="K3" s="282" t="str">
        <f ca="1">IF(ngay17!N5&lt;&gt;"",ngay17!N5,"")</f>
        <v/>
      </c>
      <c r="L3" s="282" t="str">
        <f ca="1">IF(ngay18!N5&lt;&gt;"",ngay18!N5,"")</f>
        <v/>
      </c>
      <c r="M3" s="282" t="str">
        <f ca="1">IF(ngay19!N5&lt;&gt;"",ngay19!N5,"")</f>
        <v/>
      </c>
      <c r="N3" s="283" t="str">
        <f ca="1">IF(ngay20!N5&lt;&gt;"",ngay20!N5,"")</f>
        <v/>
      </c>
      <c r="O3" s="261" t="str">
        <f t="shared" ref="O3:O24" ca="1" si="0">IF(COUNT(E3:I3)=0,"",MIN(E3:I3))</f>
        <v/>
      </c>
      <c r="P3" s="260" t="str">
        <f t="shared" ref="P3:P24" ca="1" si="1">IF(COUNT(J3:N3)=0,"",MIN(J3:N3))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61"/>
      <c r="C4" s="233" t="s">
        <v>120</v>
      </c>
      <c r="D4" s="300" t="s">
        <v>121</v>
      </c>
      <c r="E4" s="284" t="str">
        <f ca="1">IF(ngay11!N6&lt;&gt;"",ngay11!N6,"")</f>
        <v/>
      </c>
      <c r="F4" s="285" t="str">
        <f ca="1">IF(ngay12!N6&lt;&gt;"",ngay12!N6,"")</f>
        <v/>
      </c>
      <c r="G4" s="285" t="str">
        <f ca="1">IF(ngay13!N6&lt;&gt;"",ngay13!N6,"")</f>
        <v/>
      </c>
      <c r="H4" s="285" t="str">
        <f ca="1">IF(ngay14!N6&lt;&gt;"",ngay14!N6,"")</f>
        <v/>
      </c>
      <c r="I4" s="285" t="str">
        <f ca="1">IF(ngay15!N6&lt;&gt;"",ngay15!N6,"")</f>
        <v/>
      </c>
      <c r="J4" s="285" t="str">
        <f ca="1">IF(ngay16!N6&lt;&gt;"",ngay16!N6,"")</f>
        <v/>
      </c>
      <c r="K4" s="285" t="str">
        <f ca="1">IF(ngay17!N6&lt;&gt;"",ngay17!N6,"")</f>
        <v/>
      </c>
      <c r="L4" s="285" t="str">
        <f ca="1">IF(ngay18!N6&lt;&gt;"",ngay18!N6,"")</f>
        <v/>
      </c>
      <c r="M4" s="285" t="str">
        <f ca="1">IF(ngay19!N6&lt;&gt;"",ngay19!N6,"")</f>
        <v/>
      </c>
      <c r="N4" s="286" t="str">
        <f ca="1">IF(ngay20!N6&lt;&gt;"",ngay20!N6,"")</f>
        <v/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61"/>
      <c r="C5" s="233" t="s">
        <v>122</v>
      </c>
      <c r="D5" s="300" t="s">
        <v>123</v>
      </c>
      <c r="E5" s="284" t="str">
        <f ca="1">IF(ngay11!N7&lt;&gt;"",ngay11!N7,"")</f>
        <v/>
      </c>
      <c r="F5" s="285" t="str">
        <f ca="1">IF(ngay12!N7&lt;&gt;"",ngay12!N7,"")</f>
        <v/>
      </c>
      <c r="G5" s="285" t="str">
        <f ca="1">IF(ngay13!N7&lt;&gt;"",ngay13!N7,"")</f>
        <v/>
      </c>
      <c r="H5" s="285" t="str">
        <f ca="1">IF(ngay14!N7&lt;&gt;"",ngay14!N7,"")</f>
        <v/>
      </c>
      <c r="I5" s="285" t="str">
        <f ca="1">IF(ngay15!N7&lt;&gt;"",ngay15!N7,"")</f>
        <v/>
      </c>
      <c r="J5" s="285" t="str">
        <f ca="1">IF(ngay16!N7&lt;&gt;"",ngay16!N7,"")</f>
        <v/>
      </c>
      <c r="K5" s="285" t="str">
        <f ca="1">IF(ngay17!N7&lt;&gt;"",ngay17!N7,"")</f>
        <v/>
      </c>
      <c r="L5" s="285" t="str">
        <f ca="1">IF(ngay18!N7&lt;&gt;"",ngay18!N7,"")</f>
        <v/>
      </c>
      <c r="M5" s="285" t="str">
        <f ca="1">IF(ngay19!N7&lt;&gt;"",ngay19!N7,"")</f>
        <v/>
      </c>
      <c r="N5" s="286" t="str">
        <f ca="1">IF(ngay20!N7&lt;&gt;"",ngay20!N7,"")</f>
        <v/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61"/>
      <c r="C6" s="233" t="s">
        <v>124</v>
      </c>
      <c r="D6" s="300" t="s">
        <v>125</v>
      </c>
      <c r="E6" s="284" t="str">
        <f ca="1">IF(ngay11!N8&lt;&gt;"",ngay11!N8,"")</f>
        <v/>
      </c>
      <c r="F6" s="285" t="str">
        <f ca="1">IF(ngay12!N8&lt;&gt;"",ngay12!N8,"")</f>
        <v/>
      </c>
      <c r="G6" s="285" t="str">
        <f ca="1">IF(ngay13!N8&lt;&gt;"",ngay13!N8,"")</f>
        <v/>
      </c>
      <c r="H6" s="285" t="str">
        <f ca="1">IF(ngay14!N8&lt;&gt;"",ngay14!N8,"")</f>
        <v/>
      </c>
      <c r="I6" s="285" t="str">
        <f ca="1">IF(ngay15!N8&lt;&gt;"",ngay15!N8,"")</f>
        <v/>
      </c>
      <c r="J6" s="285" t="str">
        <f ca="1">IF(ngay16!N8&lt;&gt;"",ngay16!N8,"")</f>
        <v/>
      </c>
      <c r="K6" s="285" t="str">
        <f ca="1">IF(ngay17!N8&lt;&gt;"",ngay17!N8,"")</f>
        <v/>
      </c>
      <c r="L6" s="285" t="str">
        <f ca="1">IF(ngay18!N8&lt;&gt;"",ngay18!N8,"")</f>
        <v/>
      </c>
      <c r="M6" s="285" t="str">
        <f ca="1">IF(ngay19!N8&lt;&gt;"",ngay19!N8,"")</f>
        <v/>
      </c>
      <c r="N6" s="286" t="str">
        <f ca="1">IF(ngay20!N8&lt;&gt;"",ngay20!N8,"")</f>
        <v/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61"/>
      <c r="C7" s="233" t="s">
        <v>116</v>
      </c>
      <c r="D7" s="300" t="s">
        <v>126</v>
      </c>
      <c r="E7" s="284" t="str">
        <f ca="1">IF(ngay11!N9&lt;&gt;"",ngay11!N9,"")</f>
        <v/>
      </c>
      <c r="F7" s="285" t="str">
        <f ca="1">IF(ngay12!N9&lt;&gt;"",ngay12!N9,"")</f>
        <v/>
      </c>
      <c r="G7" s="285" t="str">
        <f ca="1">IF(ngay13!N9&lt;&gt;"",ngay13!N9,"")</f>
        <v/>
      </c>
      <c r="H7" s="285" t="str">
        <f ca="1">IF(ngay14!N9&lt;&gt;"",ngay14!N9,"")</f>
        <v/>
      </c>
      <c r="I7" s="285" t="str">
        <f ca="1">IF(ngay15!N9&lt;&gt;"",ngay15!N9,"")</f>
        <v/>
      </c>
      <c r="J7" s="285" t="str">
        <f ca="1">IF(ngay16!N9&lt;&gt;"",ngay16!N9,"")</f>
        <v/>
      </c>
      <c r="K7" s="285" t="str">
        <f ca="1">IF(ngay17!N9&lt;&gt;"",ngay17!N9,"")</f>
        <v/>
      </c>
      <c r="L7" s="285" t="str">
        <f ca="1">IF(ngay18!N9&lt;&gt;"",ngay18!N9,"")</f>
        <v/>
      </c>
      <c r="M7" s="285" t="str">
        <f ca="1">IF(ngay19!N9&lt;&gt;"",ngay19!N9,"")</f>
        <v/>
      </c>
      <c r="N7" s="286" t="str">
        <f ca="1">IF(ngay20!N9&lt;&gt;"",ngay20!N9,"")</f>
        <v/>
      </c>
      <c r="O7" s="242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61"/>
      <c r="C8" s="233" t="s">
        <v>127</v>
      </c>
      <c r="D8" s="300" t="s">
        <v>128</v>
      </c>
      <c r="E8" s="284" t="str">
        <f ca="1">IF(ngay11!N10&lt;&gt;"",ngay11!N10,"")</f>
        <v/>
      </c>
      <c r="F8" s="285" t="str">
        <f ca="1">IF(ngay12!N10&lt;&gt;"",ngay12!N10,"")</f>
        <v/>
      </c>
      <c r="G8" s="285" t="str">
        <f ca="1">IF(ngay13!N10&lt;&gt;"",ngay13!N10,"")</f>
        <v/>
      </c>
      <c r="H8" s="285" t="str">
        <f ca="1">IF(ngay14!N10&lt;&gt;"",ngay14!N10,"")</f>
        <v/>
      </c>
      <c r="I8" s="285" t="str">
        <f ca="1">IF(ngay15!N10&lt;&gt;"",ngay15!N10,"")</f>
        <v/>
      </c>
      <c r="J8" s="285" t="str">
        <f ca="1">IF(ngay16!N10&lt;&gt;"",ngay16!N10,"")</f>
        <v/>
      </c>
      <c r="K8" s="285" t="str">
        <f ca="1">IF(ngay17!N10&lt;&gt;"",ngay17!N10,"")</f>
        <v/>
      </c>
      <c r="L8" s="285" t="str">
        <f ca="1">IF(ngay18!N10&lt;&gt;"",ngay18!N10,"")</f>
        <v/>
      </c>
      <c r="M8" s="285" t="str">
        <f ca="1">IF(ngay19!N10&lt;&gt;"",ngay19!N10,"")</f>
        <v/>
      </c>
      <c r="N8" s="286" t="str">
        <f ca="1">IF(ngay20!N10&lt;&gt;"",ngay20!N10,"")</f>
        <v/>
      </c>
      <c r="O8" s="242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61"/>
      <c r="C9" s="233" t="s">
        <v>129</v>
      </c>
      <c r="D9" s="300" t="s">
        <v>130</v>
      </c>
      <c r="E9" s="284" t="str">
        <f ca="1">IF(ngay11!N11&lt;&gt;"",ngay11!N11,"")</f>
        <v/>
      </c>
      <c r="F9" s="285" t="str">
        <f ca="1">IF(ngay12!N11&lt;&gt;"",ngay12!N11,"")</f>
        <v/>
      </c>
      <c r="G9" s="285" t="str">
        <f ca="1">IF(ngay13!N11&lt;&gt;"",ngay13!N11,"")</f>
        <v/>
      </c>
      <c r="H9" s="285" t="str">
        <f ca="1">IF(ngay14!N11&lt;&gt;"",ngay14!N11,"")</f>
        <v/>
      </c>
      <c r="I9" s="285" t="str">
        <f ca="1">IF(ngay15!N11&lt;&gt;"",ngay15!N11,"")</f>
        <v/>
      </c>
      <c r="J9" s="285" t="str">
        <f ca="1">IF(ngay16!N11&lt;&gt;"",ngay16!N11,"")</f>
        <v/>
      </c>
      <c r="K9" s="285" t="str">
        <f ca="1">IF(ngay17!N11&lt;&gt;"",ngay17!N11,"")</f>
        <v/>
      </c>
      <c r="L9" s="285" t="str">
        <f ca="1">IF(ngay18!N11&lt;&gt;"",ngay18!N11,"")</f>
        <v/>
      </c>
      <c r="M9" s="285" t="str">
        <f ca="1">IF(ngay19!N11&lt;&gt;"",ngay19!N11,"")</f>
        <v/>
      </c>
      <c r="N9" s="286" t="str">
        <f ca="1">IF(ngay20!N11&lt;&gt;"",ngay20!N11,"")</f>
        <v/>
      </c>
      <c r="O9" s="242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4" t="str">
        <f ca="1">IF(ngay11!N12&lt;&gt;"",ngay11!N12,"")</f>
        <v/>
      </c>
      <c r="F10" s="285" t="str">
        <f ca="1">IF(ngay12!N12&lt;&gt;"",ngay12!N12,"")</f>
        <v/>
      </c>
      <c r="G10" s="285" t="str">
        <f ca="1">IF(ngay13!N12&lt;&gt;"",ngay13!N12,"")</f>
        <v/>
      </c>
      <c r="H10" s="285" t="str">
        <f ca="1">IF(ngay14!N12&lt;&gt;"",ngay14!N12,"")</f>
        <v/>
      </c>
      <c r="I10" s="285" t="str">
        <f ca="1">IF(ngay15!N12&lt;&gt;"",ngay15!N12,"")</f>
        <v/>
      </c>
      <c r="J10" s="285" t="str">
        <f ca="1">IF(ngay16!N12&lt;&gt;"",ngay16!N12,"")</f>
        <v/>
      </c>
      <c r="K10" s="285" t="str">
        <f ca="1">IF(ngay17!N12&lt;&gt;"",ngay17!N12,"")</f>
        <v/>
      </c>
      <c r="L10" s="285" t="str">
        <f ca="1">IF(ngay18!N12&lt;&gt;"",ngay18!N12,"")</f>
        <v/>
      </c>
      <c r="M10" s="285" t="str">
        <f ca="1">IF(ngay19!N12&lt;&gt;"",ngay19!N12,"")</f>
        <v/>
      </c>
      <c r="N10" s="286" t="str">
        <f ca="1">IF(ngay20!N12&lt;&gt;"",ngay20!N12,"")</f>
        <v/>
      </c>
      <c r="O10" s="242" t="str">
        <f t="shared" ca="1" si="0"/>
        <v/>
      </c>
      <c r="P10" s="243" t="str">
        <f t="shared" ca="1" si="1"/>
        <v/>
      </c>
      <c r="Q10" s="245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336" t="str">
        <f ca="1">IF(ngay11!N13&lt;&gt;"",ngay11!N13,"")</f>
        <v/>
      </c>
      <c r="F11" s="337" t="str">
        <f ca="1">IF(ngay12!N13&lt;&gt;"",ngay12!N13,"")</f>
        <v/>
      </c>
      <c r="G11" s="337" t="str">
        <f ca="1">IF(ngay13!N13&lt;&gt;"",ngay13!N13,"")</f>
        <v/>
      </c>
      <c r="H11" s="337" t="str">
        <f ca="1">IF(ngay14!N13&lt;&gt;"",ngay14!N13,"")</f>
        <v/>
      </c>
      <c r="I11" s="337" t="str">
        <f ca="1">IF(ngay15!N13&lt;&gt;"",ngay15!N13,"")</f>
        <v/>
      </c>
      <c r="J11" s="337" t="str">
        <f ca="1">IF(ngay16!N13&lt;&gt;"",ngay16!N13,"")</f>
        <v/>
      </c>
      <c r="K11" s="337" t="str">
        <f ca="1">IF(ngay17!N13&lt;&gt;"",ngay17!N13,"")</f>
        <v/>
      </c>
      <c r="L11" s="337" t="str">
        <f ca="1">IF(ngay18!N13&lt;&gt;"",ngay18!N13,"")</f>
        <v/>
      </c>
      <c r="M11" s="337" t="str">
        <f ca="1">IF(ngay19!N13&lt;&gt;"",ngay19!N13,"")</f>
        <v/>
      </c>
      <c r="N11" s="338" t="str">
        <f ca="1">IF(ngay20!N13&lt;&gt;"",ngay20!N13,"")</f>
        <v/>
      </c>
      <c r="O11" s="252" t="str">
        <f t="shared" ca="1" si="0"/>
        <v/>
      </c>
      <c r="P11" s="251" t="str">
        <f t="shared" ca="1" si="1"/>
        <v/>
      </c>
      <c r="Q11" s="253" t="str">
        <f t="shared" ca="1" si="2"/>
        <v/>
      </c>
    </row>
    <row r="12" spans="1:17" ht="15" customHeight="1">
      <c r="A12" s="229">
        <v>10</v>
      </c>
      <c r="B12" s="461"/>
      <c r="C12" s="233" t="s">
        <v>136</v>
      </c>
      <c r="D12" s="300" t="s">
        <v>137</v>
      </c>
      <c r="E12" s="284" t="str">
        <f ca="1">IF(ngay11!N14&lt;&gt;"",ngay11!N14,"")</f>
        <v/>
      </c>
      <c r="F12" s="285" t="str">
        <f ca="1">IF(ngay12!N14&lt;&gt;"",ngay12!N14,"")</f>
        <v/>
      </c>
      <c r="G12" s="285" t="str">
        <f ca="1">IF(ngay13!N14&lt;&gt;"",ngay13!N14,"")</f>
        <v/>
      </c>
      <c r="H12" s="285" t="str">
        <f ca="1">IF(ngay14!N14&lt;&gt;"",ngay14!N14,"")</f>
        <v/>
      </c>
      <c r="I12" s="285" t="str">
        <f ca="1">IF(ngay15!N14&lt;&gt;"",ngay15!N14,"")</f>
        <v/>
      </c>
      <c r="J12" s="285" t="str">
        <f ca="1">IF(ngay16!N14&lt;&gt;"",ngay16!N14,"")</f>
        <v/>
      </c>
      <c r="K12" s="285" t="str">
        <f ca="1">IF(ngay17!N14&lt;&gt;"",ngay17!N14,"")</f>
        <v/>
      </c>
      <c r="L12" s="285" t="str">
        <f ca="1">IF(ngay18!N14&lt;&gt;"",ngay18!N14,"")</f>
        <v/>
      </c>
      <c r="M12" s="285" t="str">
        <f ca="1">IF(ngay19!N14&lt;&gt;"",ngay19!N14,"")</f>
        <v/>
      </c>
      <c r="N12" s="286" t="str">
        <f ca="1">IF(ngay20!N14&lt;&gt;"",ngay20!N14,"")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61"/>
      <c r="C13" s="233" t="s">
        <v>138</v>
      </c>
      <c r="D13" s="300" t="s">
        <v>139</v>
      </c>
      <c r="E13" s="284" t="str">
        <f ca="1">IF(ngay11!N15&lt;&gt;"",ngay11!N15,"")</f>
        <v/>
      </c>
      <c r="F13" s="285" t="str">
        <f ca="1">IF(ngay12!N15&lt;&gt;"",ngay12!N15,"")</f>
        <v/>
      </c>
      <c r="G13" s="285" t="str">
        <f ca="1">IF(ngay13!N15&lt;&gt;"",ngay13!N15,"")</f>
        <v/>
      </c>
      <c r="H13" s="285" t="str">
        <f ca="1">IF(ngay14!N15&lt;&gt;"",ngay14!N15,"")</f>
        <v/>
      </c>
      <c r="I13" s="285" t="str">
        <f ca="1">IF(ngay15!N15&lt;&gt;"",ngay15!N15,"")</f>
        <v/>
      </c>
      <c r="J13" s="285" t="str">
        <f ca="1">IF(ngay16!N15&lt;&gt;"",ngay16!N15,"")</f>
        <v/>
      </c>
      <c r="K13" s="285" t="str">
        <f ca="1">IF(ngay17!N15&lt;&gt;"",ngay17!N15,"")</f>
        <v/>
      </c>
      <c r="L13" s="285" t="str">
        <f ca="1">IF(ngay18!N15&lt;&gt;"",ngay18!N15,"")</f>
        <v/>
      </c>
      <c r="M13" s="285" t="str">
        <f ca="1">IF(ngay19!N15&lt;&gt;"",ngay19!N15,"")</f>
        <v/>
      </c>
      <c r="N13" s="286" t="str">
        <f ca="1">IF(ngay20!N15&lt;&gt;"",ngay20!N15,"")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61"/>
      <c r="C14" s="233" t="s">
        <v>140</v>
      </c>
      <c r="D14" s="300" t="s">
        <v>141</v>
      </c>
      <c r="E14" s="284" t="str">
        <f ca="1">IF(ngay11!N16&lt;&gt;"",ngay11!N16,"")</f>
        <v/>
      </c>
      <c r="F14" s="285" t="str">
        <f ca="1">IF(ngay12!N16&lt;&gt;"",ngay12!N16,"")</f>
        <v/>
      </c>
      <c r="G14" s="285" t="str">
        <f ca="1">IF(ngay13!N16&lt;&gt;"",ngay13!N16,"")</f>
        <v/>
      </c>
      <c r="H14" s="285" t="str">
        <f ca="1">IF(ngay14!N16&lt;&gt;"",ngay14!N16,"")</f>
        <v/>
      </c>
      <c r="I14" s="285" t="str">
        <f ca="1">IF(ngay15!N16&lt;&gt;"",ngay15!N16,"")</f>
        <v/>
      </c>
      <c r="J14" s="285" t="str">
        <f ca="1">IF(ngay16!N16&lt;&gt;"",ngay16!N16,"")</f>
        <v/>
      </c>
      <c r="K14" s="285" t="str">
        <f ca="1">IF(ngay17!N16&lt;&gt;"",ngay17!N16,"")</f>
        <v/>
      </c>
      <c r="L14" s="285" t="str">
        <f ca="1">IF(ngay18!N16&lt;&gt;"",ngay18!N16,"")</f>
        <v/>
      </c>
      <c r="M14" s="285" t="str">
        <f ca="1">IF(ngay19!N16&lt;&gt;"",ngay19!N16,"")</f>
        <v/>
      </c>
      <c r="N14" s="286" t="str">
        <f ca="1">IF(ngay20!N16&lt;&gt;"",ngay20!N16,"")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61"/>
      <c r="C15" s="233" t="s">
        <v>142</v>
      </c>
      <c r="D15" s="300" t="s">
        <v>143</v>
      </c>
      <c r="E15" s="284" t="str">
        <f ca="1">IF(ngay11!N17&lt;&gt;"",ngay11!N17,"")</f>
        <v/>
      </c>
      <c r="F15" s="285" t="str">
        <f ca="1">IF(ngay12!N17&lt;&gt;"",ngay12!N17,"")</f>
        <v/>
      </c>
      <c r="G15" s="285" t="str">
        <f ca="1">IF(ngay13!N17&lt;&gt;"",ngay13!N17,"")</f>
        <v/>
      </c>
      <c r="H15" s="285" t="str">
        <f ca="1">IF(ngay14!N17&lt;&gt;"",ngay14!N17,"")</f>
        <v/>
      </c>
      <c r="I15" s="285" t="str">
        <f ca="1">IF(ngay15!N17&lt;&gt;"",ngay15!N17,"")</f>
        <v/>
      </c>
      <c r="J15" s="285" t="str">
        <f ca="1">IF(ngay16!N17&lt;&gt;"",ngay16!N17,"")</f>
        <v/>
      </c>
      <c r="K15" s="285" t="str">
        <f ca="1">IF(ngay17!N17&lt;&gt;"",ngay17!N17,"")</f>
        <v/>
      </c>
      <c r="L15" s="285" t="str">
        <f ca="1">IF(ngay18!N17&lt;&gt;"",ngay18!N17,"")</f>
        <v/>
      </c>
      <c r="M15" s="285" t="str">
        <f ca="1">IF(ngay19!N17&lt;&gt;"",ngay19!N17,"")</f>
        <v/>
      </c>
      <c r="N15" s="286" t="str">
        <f ca="1">IF(ngay20!N17&lt;&gt;"",ngay20!N17,"")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61"/>
      <c r="C16" s="233" t="s">
        <v>144</v>
      </c>
      <c r="D16" s="300" t="s">
        <v>145</v>
      </c>
      <c r="E16" s="284" t="str">
        <f ca="1">IF(ngay11!N18&lt;&gt;"",ngay11!N18,"")</f>
        <v/>
      </c>
      <c r="F16" s="285" t="str">
        <f ca="1">IF(ngay12!N18&lt;&gt;"",ngay12!N18,"")</f>
        <v/>
      </c>
      <c r="G16" s="285" t="str">
        <f ca="1">IF(ngay13!N18&lt;&gt;"",ngay13!N18,"")</f>
        <v/>
      </c>
      <c r="H16" s="285" t="str">
        <f ca="1">IF(ngay14!N18&lt;&gt;"",ngay14!N18,"")</f>
        <v/>
      </c>
      <c r="I16" s="285" t="str">
        <f ca="1">IF(ngay15!N18&lt;&gt;"",ngay15!N18,"")</f>
        <v/>
      </c>
      <c r="J16" s="285" t="str">
        <f ca="1">IF(ngay16!N18&lt;&gt;"",ngay16!N18,"")</f>
        <v/>
      </c>
      <c r="K16" s="285" t="str">
        <f ca="1">IF(ngay17!N18&lt;&gt;"",ngay17!N18,"")</f>
        <v/>
      </c>
      <c r="L16" s="285" t="str">
        <f ca="1">IF(ngay18!N18&lt;&gt;"",ngay18!N18,"")</f>
        <v/>
      </c>
      <c r="M16" s="285" t="str">
        <f ca="1">IF(ngay19!N18&lt;&gt;"",ngay19!N18,"")</f>
        <v/>
      </c>
      <c r="N16" s="286" t="str">
        <f ca="1">IF(ngay20!N18&lt;&gt;"",ngay20!N18,"")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61"/>
      <c r="C17" s="233" t="s">
        <v>146</v>
      </c>
      <c r="D17" s="300" t="s">
        <v>147</v>
      </c>
      <c r="E17" s="284" t="str">
        <f ca="1">IF(ngay11!N19&lt;&gt;"",ngay11!N19,"")</f>
        <v/>
      </c>
      <c r="F17" s="285" t="str">
        <f ca="1">IF(ngay12!N19&lt;&gt;"",ngay12!N19,"")</f>
        <v/>
      </c>
      <c r="G17" s="285" t="str">
        <f ca="1">IF(ngay13!N19&lt;&gt;"",ngay13!N19,"")</f>
        <v/>
      </c>
      <c r="H17" s="285" t="str">
        <f ca="1">IF(ngay14!N19&lt;&gt;"",ngay14!N19,"")</f>
        <v/>
      </c>
      <c r="I17" s="285" t="str">
        <f ca="1">IF(ngay15!N19&lt;&gt;"",ngay15!N19,"")</f>
        <v/>
      </c>
      <c r="J17" s="285" t="str">
        <f ca="1">IF(ngay16!N19&lt;&gt;"",ngay16!N19,"")</f>
        <v/>
      </c>
      <c r="K17" s="285" t="str">
        <f ca="1">IF(ngay17!N19&lt;&gt;"",ngay17!N19,"")</f>
        <v/>
      </c>
      <c r="L17" s="285" t="str">
        <f ca="1">IF(ngay18!N19&lt;&gt;"",ngay18!N19,"")</f>
        <v/>
      </c>
      <c r="M17" s="285" t="str">
        <f ca="1">IF(ngay19!N19&lt;&gt;"",ngay19!N19,"")</f>
        <v/>
      </c>
      <c r="N17" s="286" t="str">
        <f ca="1">IF(ngay20!N19&lt;&gt;"",ngay20!N19,"")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61"/>
      <c r="C18" s="233" t="s">
        <v>148</v>
      </c>
      <c r="D18" s="300" t="s">
        <v>149</v>
      </c>
      <c r="E18" s="284" t="str">
        <f ca="1">IF(ngay11!N20&lt;&gt;"",ngay11!N20,"")</f>
        <v/>
      </c>
      <c r="F18" s="285" t="str">
        <f ca="1">IF(ngay12!N20&lt;&gt;"",ngay12!N20,"")</f>
        <v/>
      </c>
      <c r="G18" s="285" t="str">
        <f ca="1">IF(ngay13!N20&lt;&gt;"",ngay13!N20,"")</f>
        <v/>
      </c>
      <c r="H18" s="285" t="str">
        <f ca="1">IF(ngay14!N20&lt;&gt;"",ngay14!N20,"")</f>
        <v/>
      </c>
      <c r="I18" s="285" t="str">
        <f ca="1">IF(ngay15!N20&lt;&gt;"",ngay15!N20,"")</f>
        <v/>
      </c>
      <c r="J18" s="285" t="str">
        <f ca="1">IF(ngay16!N20&lt;&gt;"",ngay16!N20,"")</f>
        <v/>
      </c>
      <c r="K18" s="285" t="str">
        <f ca="1">IF(ngay17!N20&lt;&gt;"",ngay17!N20,"")</f>
        <v/>
      </c>
      <c r="L18" s="285" t="str">
        <f ca="1">IF(ngay18!N20&lt;&gt;"",ngay18!N20,"")</f>
        <v/>
      </c>
      <c r="M18" s="285" t="str">
        <f ca="1">IF(ngay19!N20&lt;&gt;"",ngay19!N20,"")</f>
        <v/>
      </c>
      <c r="N18" s="286" t="str">
        <f ca="1">IF(ngay20!N20&lt;&gt;"",ngay20!N20,"")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65"/>
      <c r="C19" s="231" t="s">
        <v>150</v>
      </c>
      <c r="D19" s="298" t="s">
        <v>151</v>
      </c>
      <c r="E19" s="339" t="str">
        <f ca="1">IF(ngay11!N21&lt;&gt;"",ngay11!N21,"")</f>
        <v/>
      </c>
      <c r="F19" s="340" t="str">
        <f ca="1">IF(ngay12!N21&lt;&gt;"",ngay12!N21,"")</f>
        <v/>
      </c>
      <c r="G19" s="340" t="str">
        <f ca="1">IF(ngay13!N21&lt;&gt;"",ngay13!N21,"")</f>
        <v/>
      </c>
      <c r="H19" s="340" t="str">
        <f ca="1">IF(ngay14!N21&lt;&gt;"",ngay14!N21,"")</f>
        <v/>
      </c>
      <c r="I19" s="340" t="str">
        <f ca="1">IF(ngay15!N21&lt;&gt;"",ngay15!N21,"")</f>
        <v/>
      </c>
      <c r="J19" s="340" t="str">
        <f ca="1">IF(ngay16!N21&lt;&gt;"",ngay16!N21,"")</f>
        <v/>
      </c>
      <c r="K19" s="340" t="str">
        <f ca="1">IF(ngay17!N21&lt;&gt;"",ngay17!N21,"")</f>
        <v/>
      </c>
      <c r="L19" s="340" t="str">
        <f ca="1">IF(ngay18!N21&lt;&gt;"",ngay18!N21,"")</f>
        <v/>
      </c>
      <c r="M19" s="340" t="str">
        <f ca="1">IF(ngay19!N21&lt;&gt;"",ngay19!N21,"")</f>
        <v/>
      </c>
      <c r="N19" s="341" t="str">
        <f ca="1">IF(ngay20!N21&lt;&gt;"",ngay20!N21,"")</f>
        <v/>
      </c>
      <c r="O19" s="240" t="str">
        <f t="shared" ca="1" si="0"/>
        <v/>
      </c>
      <c r="P19" s="239" t="str">
        <f t="shared" ca="1" si="1"/>
        <v/>
      </c>
      <c r="Q19" s="241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str">
        <f ca="1">IF(ngay11!N22&lt;&gt;"",ngay11!N22,"")</f>
        <v/>
      </c>
      <c r="F20" s="285" t="str">
        <f ca="1">IF(ngay12!N22&lt;&gt;"",ngay12!N22,"")</f>
        <v/>
      </c>
      <c r="G20" s="285" t="str">
        <f ca="1">IF(ngay13!N22&lt;&gt;"",ngay13!N22,"")</f>
        <v/>
      </c>
      <c r="H20" s="285" t="str">
        <f ca="1">IF(ngay14!N22&lt;&gt;"",ngay14!N22,"")</f>
        <v/>
      </c>
      <c r="I20" s="285" t="str">
        <f ca="1">IF(ngay15!N22&lt;&gt;"",ngay15!N22,"")</f>
        <v/>
      </c>
      <c r="J20" s="285" t="str">
        <f ca="1">IF(ngay16!N22&lt;&gt;"",ngay16!N22,"")</f>
        <v/>
      </c>
      <c r="K20" s="285" t="str">
        <f ca="1">IF(ngay17!N22&lt;&gt;"",ngay17!N22,"")</f>
        <v/>
      </c>
      <c r="L20" s="285" t="str">
        <f ca="1">IF(ngay18!N22&lt;&gt;"",ngay18!N22,"")</f>
        <v/>
      </c>
      <c r="M20" s="285" t="str">
        <f ca="1">IF(ngay19!N22&lt;&gt;"",ngay19!N22,"")</f>
        <v/>
      </c>
      <c r="N20" s="286" t="str">
        <f ca="1">IF(ngay20!N22&lt;&gt;"",ngay20!N22,"")</f>
        <v/>
      </c>
      <c r="O20" s="244" t="str">
        <f t="shared" ca="1" si="0"/>
        <v/>
      </c>
      <c r="P20" s="243" t="str">
        <f t="shared" ca="1" si="1"/>
        <v/>
      </c>
      <c r="Q20" s="245" t="str">
        <f t="shared" ca="1" si="2"/>
        <v/>
      </c>
    </row>
    <row r="21" spans="1:17" ht="15" customHeight="1">
      <c r="A21" s="234">
        <v>19</v>
      </c>
      <c r="B21" s="461"/>
      <c r="C21" s="233" t="s">
        <v>152</v>
      </c>
      <c r="D21" s="300" t="s">
        <v>155</v>
      </c>
      <c r="E21" s="284" t="str">
        <f ca="1">IF(ngay11!N23&lt;&gt;"",ngay11!N23,"")</f>
        <v/>
      </c>
      <c r="F21" s="285" t="str">
        <f ca="1">IF(ngay12!N23&lt;&gt;"",ngay12!N23,"")</f>
        <v/>
      </c>
      <c r="G21" s="285" t="str">
        <f ca="1">IF(ngay13!N23&lt;&gt;"",ngay13!N23,"")</f>
        <v/>
      </c>
      <c r="H21" s="285" t="str">
        <f ca="1">IF(ngay14!N23&lt;&gt;"",ngay14!N23,"")</f>
        <v/>
      </c>
      <c r="I21" s="285" t="str">
        <f ca="1">IF(ngay15!N23&lt;&gt;"",ngay15!N23,"")</f>
        <v/>
      </c>
      <c r="J21" s="285" t="str">
        <f ca="1">IF(ngay16!N23&lt;&gt;"",ngay16!N23,"")</f>
        <v/>
      </c>
      <c r="K21" s="285" t="str">
        <f ca="1">IF(ngay17!N23&lt;&gt;"",ngay17!N23,"")</f>
        <v/>
      </c>
      <c r="L21" s="285" t="str">
        <f ca="1">IF(ngay18!N23&lt;&gt;"",ngay18!N23,"")</f>
        <v/>
      </c>
      <c r="M21" s="285" t="str">
        <f ca="1">IF(ngay19!N23&lt;&gt;"",ngay19!N23,"")</f>
        <v/>
      </c>
      <c r="N21" s="286" t="str">
        <f ca="1">IF(ngay20!N23&lt;&gt;"",ngay20!N23,"")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61"/>
      <c r="C22" s="233" t="s">
        <v>156</v>
      </c>
      <c r="D22" s="300" t="s">
        <v>157</v>
      </c>
      <c r="E22" s="284" t="str">
        <f ca="1">IF(ngay11!N24&lt;&gt;"",ngay11!N24,"")</f>
        <v/>
      </c>
      <c r="F22" s="285" t="str">
        <f ca="1">IF(ngay12!N24&lt;&gt;"",ngay12!N24,"")</f>
        <v/>
      </c>
      <c r="G22" s="285" t="str">
        <f ca="1">IF(ngay13!N24&lt;&gt;"",ngay13!N24,"")</f>
        <v/>
      </c>
      <c r="H22" s="285" t="str">
        <f ca="1">IF(ngay14!N24&lt;&gt;"",ngay14!N24,"")</f>
        <v/>
      </c>
      <c r="I22" s="285" t="str">
        <f ca="1">IF(ngay15!N24&lt;&gt;"",ngay15!N24,"")</f>
        <v/>
      </c>
      <c r="J22" s="285" t="str">
        <f ca="1">IF(ngay16!N24&lt;&gt;"",ngay16!N24,"")</f>
        <v/>
      </c>
      <c r="K22" s="285" t="str">
        <f ca="1">IF(ngay17!N24&lt;&gt;"",ngay17!N24,"")</f>
        <v/>
      </c>
      <c r="L22" s="285" t="str">
        <f ca="1">IF(ngay18!N24&lt;&gt;"",ngay18!N24,"")</f>
        <v/>
      </c>
      <c r="M22" s="285" t="str">
        <f ca="1">IF(ngay19!N24&lt;&gt;"",ngay19!N24,"")</f>
        <v/>
      </c>
      <c r="N22" s="286" t="str">
        <f ca="1">IF(ngay20!N24&lt;&gt;"",ngay20!N24,"")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61"/>
      <c r="C23" s="265" t="s">
        <v>158</v>
      </c>
      <c r="D23" s="300" t="s">
        <v>159</v>
      </c>
      <c r="E23" s="284" t="str">
        <f ca="1">IF(ngay11!N25&lt;&gt;"",ngay11!N25,"")</f>
        <v/>
      </c>
      <c r="F23" s="285" t="str">
        <f ca="1">IF(ngay12!N25&lt;&gt;"",ngay12!N25,"")</f>
        <v/>
      </c>
      <c r="G23" s="285" t="str">
        <f ca="1">IF(ngay13!N25&lt;&gt;"",ngay13!N25,"")</f>
        <v/>
      </c>
      <c r="H23" s="285" t="str">
        <f ca="1">IF(ngay14!N25&lt;&gt;"",ngay14!N25,"")</f>
        <v/>
      </c>
      <c r="I23" s="285" t="str">
        <f ca="1">IF(ngay15!N25&lt;&gt;"",ngay15!N25,"")</f>
        <v/>
      </c>
      <c r="J23" s="285" t="str">
        <f ca="1">IF(ngay16!N25&lt;&gt;"",ngay16!N25,"")</f>
        <v/>
      </c>
      <c r="K23" s="285" t="str">
        <f ca="1">IF(ngay17!N25&lt;&gt;"",ngay17!N25,"")</f>
        <v/>
      </c>
      <c r="L23" s="285" t="str">
        <f ca="1">IF(ngay18!N25&lt;&gt;"",ngay18!N25,"")</f>
        <v/>
      </c>
      <c r="M23" s="285" t="str">
        <f ca="1">IF(ngay19!N25&lt;&gt;"",ngay19!N25,"")</f>
        <v/>
      </c>
      <c r="N23" s="286" t="str">
        <f ca="1">IF(ngay20!N25&lt;&gt;"",ngay20!N25,"")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70"/>
      <c r="C24" s="246" t="s">
        <v>160</v>
      </c>
      <c r="D24" s="299" t="s">
        <v>161</v>
      </c>
      <c r="E24" s="293" t="str">
        <f ca="1">IF(ngay11!N26&lt;&gt;"",ngay11!N26,"")</f>
        <v/>
      </c>
      <c r="F24" s="294" t="str">
        <f ca="1">IF(ngay12!N26&lt;&gt;"",ngay12!N26,"")</f>
        <v/>
      </c>
      <c r="G24" s="294" t="str">
        <f ca="1">IF(ngay13!N26&lt;&gt;"",ngay13!N26,"")</f>
        <v/>
      </c>
      <c r="H24" s="294" t="str">
        <f ca="1">IF(ngay14!N26&lt;&gt;"",ngay14!N26,"")</f>
        <v/>
      </c>
      <c r="I24" s="294" t="str">
        <f ca="1">IF(ngay15!N26&lt;&gt;"",ngay15!N26,"")</f>
        <v/>
      </c>
      <c r="J24" s="294" t="str">
        <f ca="1">IF(ngay16!N26&lt;&gt;"",ngay16!N26,"")</f>
        <v/>
      </c>
      <c r="K24" s="294" t="str">
        <f ca="1">IF(ngay17!N26&lt;&gt;"",ngay17!N26,"")</f>
        <v/>
      </c>
      <c r="L24" s="294" t="str">
        <f ca="1">IF(ngay18!N26&lt;&gt;"",ngay18!N26,"")</f>
        <v/>
      </c>
      <c r="M24" s="294" t="str">
        <f ca="1">IF(ngay19!N26&lt;&gt;"",ngay19!N26,"")</f>
        <v/>
      </c>
      <c r="N24" s="295" t="str">
        <f ca="1">IF(ngay20!N26&lt;&gt;"",ngay20!N26,"")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/>
      <c r="F25" s="268"/>
      <c r="G25" s="268"/>
      <c r="H25" s="268"/>
      <c r="I25" s="269"/>
      <c r="J25" s="270"/>
      <c r="K25" s="270"/>
      <c r="L25" s="270"/>
      <c r="M25" s="270"/>
      <c r="N25" s="270"/>
      <c r="O25" s="270"/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/>
      <c r="H26" s="271"/>
      <c r="I26" s="272"/>
      <c r="N26" s="270"/>
      <c r="O26" s="270"/>
      <c r="P26" s="270"/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IF(COUNT(P3:P24)=0,"",INDEX(C3:P24,MATCH(MIN(P3:P24),P3:P24,0),1))</f>
        <v/>
      </c>
      <c r="H27" s="271"/>
      <c r="I27" s="272"/>
      <c r="N27" s="270"/>
      <c r="O27" s="270"/>
      <c r="P27" s="270" t="str">
        <f ca="1">IF(COUNT(P3:P24)=0,"",MIN(P3:P24))</f>
        <v/>
      </c>
      <c r="Q27" s="270"/>
    </row>
    <row r="28" spans="1:17" ht="15" customHeight="1">
      <c r="A28" s="266"/>
      <c r="B28" s="267"/>
      <c r="C28" s="272"/>
      <c r="D28" s="272"/>
      <c r="E28" s="268"/>
      <c r="F28" s="268"/>
      <c r="G28" s="268" t="str">
        <f ca="1">IF(COUNT(Q3:Q24)=0,"",INDEX(C3:Q24,MATCH(MIN(Q3:Q24),Q3:Q24,0),1))</f>
        <v/>
      </c>
      <c r="H28" s="268"/>
      <c r="I28" s="269"/>
      <c r="J28" s="270"/>
      <c r="K28" s="270"/>
      <c r="L28" s="270"/>
      <c r="M28" s="270"/>
      <c r="N28" s="270"/>
      <c r="O28" s="270" t="str">
        <f>IF(COUNT(Y3:Y24)=0,"",INDEX(K3:Y24,MATCH(MIN(Y3:Y24),Y3:Y24,0),1))</f>
        <v/>
      </c>
      <c r="P28" s="270"/>
      <c r="Q28" s="270" t="str">
        <f ca="1">IF(COUNT(Q3:Q24)=0,"",MIN(Q3:Q24))</f>
        <v/>
      </c>
    </row>
    <row r="29" spans="1:17" ht="15" customHeight="1">
      <c r="A29" s="266"/>
      <c r="B29" s="267"/>
      <c r="C29" s="272"/>
      <c r="D29" s="272"/>
      <c r="E29" s="271" t="s">
        <v>174</v>
      </c>
      <c r="F29" s="271"/>
      <c r="G29" s="271" t="str">
        <f ca="1">IF(COUNT(O3:O24)=0,"",INDEX(C3:O24,MATCH(MAX(O3:O24),O3:O24,0),1))</f>
        <v/>
      </c>
      <c r="H29" s="271"/>
      <c r="I29" s="272"/>
      <c r="N29" s="270"/>
      <c r="O29" s="270" t="str">
        <f ca="1">IF(COUNT(O3:O24)=0,"",MAX(O3:O24))</f>
        <v/>
      </c>
      <c r="P29" s="270"/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IF(COUNT(P3:P24)=0,"",INDEX(C3:P24,MATCH(MAX(P3:P24),P3:P24,0),1))</f>
        <v/>
      </c>
      <c r="H30" s="271"/>
      <c r="I30" s="272"/>
      <c r="N30" s="270"/>
      <c r="O30" s="270"/>
      <c r="P30" s="270" t="str">
        <f ca="1">IF(COUNT(P3:P24)=0,"",MAX(P3:P24))</f>
        <v/>
      </c>
      <c r="Q30" s="270"/>
    </row>
    <row r="31" spans="1:17" ht="15" customHeight="1">
      <c r="A31" s="266"/>
      <c r="B31" s="267"/>
      <c r="C31" s="272"/>
      <c r="D31" s="272"/>
      <c r="G31" s="273" t="str">
        <f ca="1">IF(COUNT(Q3:Q24)=0,"",INDEX(C3:Q24,MATCH(MAX(Q3:Q24),Q3:Q24,0),1))</f>
        <v/>
      </c>
      <c r="N31" s="270"/>
      <c r="O31" s="270"/>
      <c r="P31" s="270"/>
      <c r="Q31" s="270" t="str">
        <f ca="1">IF(COUNT(Q3:Q24)=0,"",MAX(Q3:Q24))</f>
        <v/>
      </c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92" right="0.26" top="0.61" bottom="0.46" header="0.25" footer="0.2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3"/>
  <dimension ref="A1:Q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193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11</v>
      </c>
      <c r="F2" s="225">
        <v>12</v>
      </c>
      <c r="G2" s="225">
        <v>13</v>
      </c>
      <c r="H2" s="225">
        <v>14</v>
      </c>
      <c r="I2" s="225">
        <v>15</v>
      </c>
      <c r="J2" s="225">
        <v>16</v>
      </c>
      <c r="K2" s="225">
        <v>17</v>
      </c>
      <c r="L2" s="225">
        <v>18</v>
      </c>
      <c r="M2" s="225">
        <v>19</v>
      </c>
      <c r="N2" s="225">
        <v>20</v>
      </c>
      <c r="O2" s="227" t="s">
        <v>184</v>
      </c>
      <c r="P2" s="227" t="s">
        <v>185</v>
      </c>
      <c r="Q2" s="228" t="s">
        <v>186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e">
        <f ca="1">IF(ngay11!O5&lt;&gt;"",ngay11!O5,"")</f>
        <v>#N/A</v>
      </c>
      <c r="F3" s="282" t="e">
        <f ca="1">IF(ngay12!O5&lt;&gt;"",ngay12!O5,"")</f>
        <v>#N/A</v>
      </c>
      <c r="G3" s="282" t="e">
        <f ca="1">IF(ngay13!O5&lt;&gt;"",ngay13!O5,"")</f>
        <v>#N/A</v>
      </c>
      <c r="H3" s="282" t="e">
        <f ca="1">IF(ngay14!O5&lt;&gt;"",ngay14!O5,"")</f>
        <v>#N/A</v>
      </c>
      <c r="I3" s="282" t="e">
        <f ca="1">IF(ngay15!O5&lt;&gt;"",ngay15!O5,"")</f>
        <v>#N/A</v>
      </c>
      <c r="J3" s="282" t="e">
        <f ca="1">IF(ngay16!O5&lt;&gt;"",ngay16!O5,"")</f>
        <v>#N/A</v>
      </c>
      <c r="K3" s="282" t="e">
        <f ca="1">IF(ngay17!O5&lt;&gt;"",ngay17!O5,"")</f>
        <v>#N/A</v>
      </c>
      <c r="L3" s="282" t="e">
        <f ca="1">IF(ngay18!O5&lt;&gt;"",ngay18!O5,"")</f>
        <v>#N/A</v>
      </c>
      <c r="M3" s="282" t="e">
        <f ca="1">IF(ngay19!O5&lt;&gt;"",ngay19!O5,"")</f>
        <v>#N/A</v>
      </c>
      <c r="N3" s="283" t="e">
        <f ca="1">IF(ngay20!O5&lt;&gt;"",ngay20!O5,"")</f>
        <v>#N/A</v>
      </c>
      <c r="O3" s="261" t="str">
        <f t="shared" ref="O3:O24" ca="1" si="0">IF(COUNT(E3:I3)=0,"",MAX(E3:I3))</f>
        <v/>
      </c>
      <c r="P3" s="260" t="str">
        <f t="shared" ref="P3:P24" ca="1" si="1">IF(COUNT(J3:N3)=0,"",MAX(J3:N3))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61"/>
      <c r="C4" s="233" t="s">
        <v>120</v>
      </c>
      <c r="D4" s="300" t="s">
        <v>121</v>
      </c>
      <c r="E4" s="284" t="e">
        <f ca="1">IF(ngay11!O6&lt;&gt;"",ngay11!O6,"")</f>
        <v>#N/A</v>
      </c>
      <c r="F4" s="285" t="e">
        <f ca="1">IF(ngay12!O6&lt;&gt;"",ngay12!O6,"")</f>
        <v>#N/A</v>
      </c>
      <c r="G4" s="285" t="e">
        <f ca="1">IF(ngay13!O6&lt;&gt;"",ngay13!O6,"")</f>
        <v>#N/A</v>
      </c>
      <c r="H4" s="285" t="e">
        <f ca="1">IF(ngay14!O6&lt;&gt;"",ngay14!O6,"")</f>
        <v>#N/A</v>
      </c>
      <c r="I4" s="285" t="e">
        <f ca="1">IF(ngay15!O6&lt;&gt;"",ngay15!O6,"")</f>
        <v>#N/A</v>
      </c>
      <c r="J4" s="285" t="e">
        <f ca="1">IF(ngay16!O6&lt;&gt;"",ngay16!O6,"")</f>
        <v>#N/A</v>
      </c>
      <c r="K4" s="285" t="e">
        <f ca="1">IF(ngay17!O6&lt;&gt;"",ngay17!O6,"")</f>
        <v>#N/A</v>
      </c>
      <c r="L4" s="285" t="e">
        <f ca="1">IF(ngay18!O6&lt;&gt;"",ngay18!O6,"")</f>
        <v>#N/A</v>
      </c>
      <c r="M4" s="285" t="e">
        <f ca="1">IF(ngay19!O6&lt;&gt;"",ngay19!O6,"")</f>
        <v>#N/A</v>
      </c>
      <c r="N4" s="286" t="e">
        <f ca="1">IF(ngay20!O6&lt;&gt;"",ngay20!O6,"")</f>
        <v>#N/A</v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61"/>
      <c r="C5" s="233" t="s">
        <v>122</v>
      </c>
      <c r="D5" s="300" t="s">
        <v>123</v>
      </c>
      <c r="E5" s="284" t="e">
        <f ca="1">IF(ngay11!O7&lt;&gt;"",ngay11!O7,"")</f>
        <v>#N/A</v>
      </c>
      <c r="F5" s="285" t="e">
        <f ca="1">IF(ngay12!O7&lt;&gt;"",ngay12!O7,"")</f>
        <v>#N/A</v>
      </c>
      <c r="G5" s="285" t="e">
        <f ca="1">IF(ngay13!O7&lt;&gt;"",ngay13!O7,"")</f>
        <v>#N/A</v>
      </c>
      <c r="H5" s="285" t="e">
        <f ca="1">IF(ngay14!O7&lt;&gt;"",ngay14!O7,"")</f>
        <v>#N/A</v>
      </c>
      <c r="I5" s="285" t="e">
        <f ca="1">IF(ngay15!O7&lt;&gt;"",ngay15!O7,"")</f>
        <v>#N/A</v>
      </c>
      <c r="J5" s="285" t="e">
        <f ca="1">IF(ngay16!O7&lt;&gt;"",ngay16!O7,"")</f>
        <v>#N/A</v>
      </c>
      <c r="K5" s="285" t="e">
        <f ca="1">IF(ngay17!O7&lt;&gt;"",ngay17!O7,"")</f>
        <v>#N/A</v>
      </c>
      <c r="L5" s="285" t="e">
        <f ca="1">IF(ngay18!O7&lt;&gt;"",ngay18!O7,"")</f>
        <v>#N/A</v>
      </c>
      <c r="M5" s="285" t="e">
        <f ca="1">IF(ngay19!O7&lt;&gt;"",ngay19!O7,"")</f>
        <v>#N/A</v>
      </c>
      <c r="N5" s="286" t="e">
        <f ca="1">IF(ngay20!O7&lt;&gt;"",ngay20!O7,"")</f>
        <v>#N/A</v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61"/>
      <c r="C6" s="233" t="s">
        <v>124</v>
      </c>
      <c r="D6" s="300" t="s">
        <v>125</v>
      </c>
      <c r="E6" s="284" t="e">
        <f ca="1">IF(ngay11!O8&lt;&gt;"",ngay11!O8,"")</f>
        <v>#N/A</v>
      </c>
      <c r="F6" s="285" t="e">
        <f ca="1">IF(ngay12!O8&lt;&gt;"",ngay12!O8,"")</f>
        <v>#N/A</v>
      </c>
      <c r="G6" s="285" t="e">
        <f ca="1">IF(ngay13!O8&lt;&gt;"",ngay13!O8,"")</f>
        <v>#N/A</v>
      </c>
      <c r="H6" s="285" t="e">
        <f ca="1">IF(ngay14!O8&lt;&gt;"",ngay14!O8,"")</f>
        <v>#N/A</v>
      </c>
      <c r="I6" s="285" t="e">
        <f ca="1">IF(ngay15!O8&lt;&gt;"",ngay15!O8,"")</f>
        <v>#N/A</v>
      </c>
      <c r="J6" s="285" t="e">
        <f ca="1">IF(ngay16!O8&lt;&gt;"",ngay16!O8,"")</f>
        <v>#N/A</v>
      </c>
      <c r="K6" s="285" t="e">
        <f ca="1">IF(ngay17!O8&lt;&gt;"",ngay17!O8,"")</f>
        <v>#N/A</v>
      </c>
      <c r="L6" s="285" t="e">
        <f ca="1">IF(ngay18!O8&lt;&gt;"",ngay18!O8,"")</f>
        <v>#N/A</v>
      </c>
      <c r="M6" s="285" t="e">
        <f ca="1">IF(ngay19!O8&lt;&gt;"",ngay19!O8,"")</f>
        <v>#N/A</v>
      </c>
      <c r="N6" s="286" t="e">
        <f ca="1">IF(ngay20!O8&lt;&gt;"",ngay20!O8,"")</f>
        <v>#N/A</v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61"/>
      <c r="C7" s="233" t="s">
        <v>116</v>
      </c>
      <c r="D7" s="300" t="s">
        <v>126</v>
      </c>
      <c r="E7" s="284" t="e">
        <f ca="1">IF(ngay11!O9&lt;&gt;"",ngay11!O9,"")</f>
        <v>#N/A</v>
      </c>
      <c r="F7" s="285" t="e">
        <f ca="1">IF(ngay12!O9&lt;&gt;"",ngay12!O9,"")</f>
        <v>#N/A</v>
      </c>
      <c r="G7" s="285" t="e">
        <f ca="1">IF(ngay13!O9&lt;&gt;"",ngay13!O9,"")</f>
        <v>#N/A</v>
      </c>
      <c r="H7" s="285" t="e">
        <f ca="1">IF(ngay14!O9&lt;&gt;"",ngay14!O9,"")</f>
        <v>#N/A</v>
      </c>
      <c r="I7" s="285" t="e">
        <f ca="1">IF(ngay15!O9&lt;&gt;"",ngay15!O9,"")</f>
        <v>#N/A</v>
      </c>
      <c r="J7" s="285" t="e">
        <f ca="1">IF(ngay16!O9&lt;&gt;"",ngay16!O9,"")</f>
        <v>#N/A</v>
      </c>
      <c r="K7" s="285" t="e">
        <f ca="1">IF(ngay17!O9&lt;&gt;"",ngay17!O9,"")</f>
        <v>#N/A</v>
      </c>
      <c r="L7" s="285" t="e">
        <f ca="1">IF(ngay18!O9&lt;&gt;"",ngay18!O9,"")</f>
        <v>#N/A</v>
      </c>
      <c r="M7" s="285" t="e">
        <f ca="1">IF(ngay19!O9&lt;&gt;"",ngay19!O9,"")</f>
        <v>#N/A</v>
      </c>
      <c r="N7" s="286" t="e">
        <f ca="1">IF(ngay20!O9&lt;&gt;"",ngay20!O9,"")</f>
        <v>#N/A</v>
      </c>
      <c r="O7" s="242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61"/>
      <c r="C8" s="233" t="s">
        <v>127</v>
      </c>
      <c r="D8" s="300" t="s">
        <v>128</v>
      </c>
      <c r="E8" s="284" t="e">
        <f ca="1">IF(ngay11!O10&lt;&gt;"",ngay11!O10,"")</f>
        <v>#N/A</v>
      </c>
      <c r="F8" s="285" t="e">
        <f ca="1">IF(ngay12!O10&lt;&gt;"",ngay12!O10,"")</f>
        <v>#N/A</v>
      </c>
      <c r="G8" s="285" t="e">
        <f ca="1">IF(ngay13!O10&lt;&gt;"",ngay13!O10,"")</f>
        <v>#N/A</v>
      </c>
      <c r="H8" s="285" t="e">
        <f ca="1">IF(ngay14!O10&lt;&gt;"",ngay14!O10,"")</f>
        <v>#N/A</v>
      </c>
      <c r="I8" s="285" t="e">
        <f ca="1">IF(ngay15!O10&lt;&gt;"",ngay15!O10,"")</f>
        <v>#N/A</v>
      </c>
      <c r="J8" s="285" t="e">
        <f ca="1">IF(ngay16!O10&lt;&gt;"",ngay16!O10,"")</f>
        <v>#N/A</v>
      </c>
      <c r="K8" s="285" t="e">
        <f ca="1">IF(ngay17!O10&lt;&gt;"",ngay17!O10,"")</f>
        <v>#N/A</v>
      </c>
      <c r="L8" s="285" t="e">
        <f ca="1">IF(ngay18!O10&lt;&gt;"",ngay18!O10,"")</f>
        <v>#N/A</v>
      </c>
      <c r="M8" s="285" t="e">
        <f ca="1">IF(ngay19!O10&lt;&gt;"",ngay19!O10,"")</f>
        <v>#N/A</v>
      </c>
      <c r="N8" s="286" t="e">
        <f ca="1">IF(ngay20!O10&lt;&gt;"",ngay20!O10,"")</f>
        <v>#N/A</v>
      </c>
      <c r="O8" s="242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61"/>
      <c r="C9" s="233" t="s">
        <v>129</v>
      </c>
      <c r="D9" s="300" t="s">
        <v>130</v>
      </c>
      <c r="E9" s="284" t="e">
        <f ca="1">IF(ngay11!O11&lt;&gt;"",ngay11!O11,"")</f>
        <v>#N/A</v>
      </c>
      <c r="F9" s="285" t="e">
        <f ca="1">IF(ngay12!O11&lt;&gt;"",ngay12!O11,"")</f>
        <v>#N/A</v>
      </c>
      <c r="G9" s="285" t="e">
        <f ca="1">IF(ngay13!O11&lt;&gt;"",ngay13!O11,"")</f>
        <v>#N/A</v>
      </c>
      <c r="H9" s="285" t="e">
        <f ca="1">IF(ngay14!O11&lt;&gt;"",ngay14!O11,"")</f>
        <v>#N/A</v>
      </c>
      <c r="I9" s="285" t="e">
        <f ca="1">IF(ngay15!O11&lt;&gt;"",ngay15!O11,"")</f>
        <v>#N/A</v>
      </c>
      <c r="J9" s="285" t="e">
        <f ca="1">IF(ngay16!O11&lt;&gt;"",ngay16!O11,"")</f>
        <v>#N/A</v>
      </c>
      <c r="K9" s="285" t="e">
        <f ca="1">IF(ngay17!O11&lt;&gt;"",ngay17!O11,"")</f>
        <v>#N/A</v>
      </c>
      <c r="L9" s="285" t="e">
        <f ca="1">IF(ngay18!O11&lt;&gt;"",ngay18!O11,"")</f>
        <v>#N/A</v>
      </c>
      <c r="M9" s="285" t="e">
        <f ca="1">IF(ngay19!O11&lt;&gt;"",ngay19!O11,"")</f>
        <v>#N/A</v>
      </c>
      <c r="N9" s="286" t="e">
        <f ca="1">IF(ngay20!O11&lt;&gt;"",ngay20!O11,"")</f>
        <v>#N/A</v>
      </c>
      <c r="O9" s="242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4" t="e">
        <f ca="1">IF(ngay11!O12&lt;&gt;"",ngay11!O12,"")</f>
        <v>#N/A</v>
      </c>
      <c r="F10" s="285" t="e">
        <f ca="1">IF(ngay12!O12&lt;&gt;"",ngay12!O12,"")</f>
        <v>#N/A</v>
      </c>
      <c r="G10" s="285" t="e">
        <f ca="1">IF(ngay13!O12&lt;&gt;"",ngay13!O12,"")</f>
        <v>#N/A</v>
      </c>
      <c r="H10" s="285" t="e">
        <f ca="1">IF(ngay14!O12&lt;&gt;"",ngay14!O12,"")</f>
        <v>#N/A</v>
      </c>
      <c r="I10" s="285" t="e">
        <f ca="1">IF(ngay15!O12&lt;&gt;"",ngay15!O12,"")</f>
        <v>#N/A</v>
      </c>
      <c r="J10" s="285" t="e">
        <f ca="1">IF(ngay16!O12&lt;&gt;"",ngay16!O12,"")</f>
        <v>#N/A</v>
      </c>
      <c r="K10" s="285" t="e">
        <f ca="1">IF(ngay17!O12&lt;&gt;"",ngay17!O12,"")</f>
        <v>#N/A</v>
      </c>
      <c r="L10" s="285" t="e">
        <f ca="1">IF(ngay18!O12&lt;&gt;"",ngay18!O12,"")</f>
        <v>#N/A</v>
      </c>
      <c r="M10" s="285" t="e">
        <f ca="1">IF(ngay19!O12&lt;&gt;"",ngay19!O12,"")</f>
        <v>#N/A</v>
      </c>
      <c r="N10" s="286" t="e">
        <f ca="1">IF(ngay20!O12&lt;&gt;"",ngay20!O12,"")</f>
        <v>#N/A</v>
      </c>
      <c r="O10" s="242" t="str">
        <f t="shared" ca="1" si="0"/>
        <v/>
      </c>
      <c r="P10" s="243" t="str">
        <f t="shared" ca="1" si="1"/>
        <v/>
      </c>
      <c r="Q10" s="245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336" t="e">
        <f ca="1">IF(ngay11!O13&lt;&gt;"",ngay11!O13,"")</f>
        <v>#N/A</v>
      </c>
      <c r="F11" s="337" t="e">
        <f ca="1">IF(ngay12!O13&lt;&gt;"",ngay12!O13,"")</f>
        <v>#N/A</v>
      </c>
      <c r="G11" s="337" t="e">
        <f ca="1">IF(ngay13!O13&lt;&gt;"",ngay13!O13,"")</f>
        <v>#N/A</v>
      </c>
      <c r="H11" s="337" t="e">
        <f ca="1">IF(ngay14!O13&lt;&gt;"",ngay14!O13,"")</f>
        <v>#N/A</v>
      </c>
      <c r="I11" s="337" t="e">
        <f ca="1">IF(ngay15!O13&lt;&gt;"",ngay15!O13,"")</f>
        <v>#N/A</v>
      </c>
      <c r="J11" s="337" t="e">
        <f ca="1">IF(ngay16!O13&lt;&gt;"",ngay16!O13,"")</f>
        <v>#N/A</v>
      </c>
      <c r="K11" s="337" t="e">
        <f ca="1">IF(ngay17!O13&lt;&gt;"",ngay17!O13,"")</f>
        <v>#N/A</v>
      </c>
      <c r="L11" s="337" t="e">
        <f ca="1">IF(ngay18!O13&lt;&gt;"",ngay18!O13,"")</f>
        <v>#N/A</v>
      </c>
      <c r="M11" s="337" t="e">
        <f ca="1">IF(ngay19!O13&lt;&gt;"",ngay19!O13,"")</f>
        <v>#N/A</v>
      </c>
      <c r="N11" s="338" t="e">
        <f ca="1">IF(ngay20!O13&lt;&gt;"",ngay20!O13,"")</f>
        <v>#N/A</v>
      </c>
      <c r="O11" s="252" t="str">
        <f t="shared" ca="1" si="0"/>
        <v/>
      </c>
      <c r="P11" s="251" t="str">
        <f t="shared" ca="1" si="1"/>
        <v/>
      </c>
      <c r="Q11" s="253" t="str">
        <f t="shared" ca="1" si="2"/>
        <v/>
      </c>
    </row>
    <row r="12" spans="1:17" ht="15" customHeight="1">
      <c r="A12" s="229">
        <v>10</v>
      </c>
      <c r="B12" s="461"/>
      <c r="C12" s="233" t="s">
        <v>136</v>
      </c>
      <c r="D12" s="300" t="s">
        <v>137</v>
      </c>
      <c r="E12" s="284" t="e">
        <f ca="1">IF(ngay11!O14&lt;&gt;"",ngay11!O14,"")</f>
        <v>#N/A</v>
      </c>
      <c r="F12" s="285" t="e">
        <f ca="1">IF(ngay12!O14&lt;&gt;"",ngay12!O14,"")</f>
        <v>#N/A</v>
      </c>
      <c r="G12" s="285" t="e">
        <f ca="1">IF(ngay13!O14&lt;&gt;"",ngay13!O14,"")</f>
        <v>#N/A</v>
      </c>
      <c r="H12" s="285" t="e">
        <f ca="1">IF(ngay14!O14&lt;&gt;"",ngay14!O14,"")</f>
        <v>#N/A</v>
      </c>
      <c r="I12" s="285" t="e">
        <f ca="1">IF(ngay15!O14&lt;&gt;"",ngay15!O14,"")</f>
        <v>#N/A</v>
      </c>
      <c r="J12" s="285" t="e">
        <f ca="1">IF(ngay16!O14&lt;&gt;"",ngay16!O14,"")</f>
        <v>#N/A</v>
      </c>
      <c r="K12" s="285" t="e">
        <f ca="1">IF(ngay17!O14&lt;&gt;"",ngay17!O14,"")</f>
        <v>#N/A</v>
      </c>
      <c r="L12" s="285" t="e">
        <f ca="1">IF(ngay18!O14&lt;&gt;"",ngay18!O14,"")</f>
        <v>#N/A</v>
      </c>
      <c r="M12" s="285" t="e">
        <f ca="1">IF(ngay19!O14&lt;&gt;"",ngay19!O14,"")</f>
        <v>#N/A</v>
      </c>
      <c r="N12" s="286" t="e">
        <f ca="1">IF(ngay20!O14&lt;&gt;"",ngay20!O14,"")</f>
        <v>#N/A</v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61"/>
      <c r="C13" s="233" t="s">
        <v>138</v>
      </c>
      <c r="D13" s="300" t="s">
        <v>139</v>
      </c>
      <c r="E13" s="284" t="e">
        <f ca="1">IF(ngay11!O15&lt;&gt;"",ngay11!O15,"")</f>
        <v>#N/A</v>
      </c>
      <c r="F13" s="285" t="e">
        <f ca="1">IF(ngay12!O15&lt;&gt;"",ngay12!O15,"")</f>
        <v>#N/A</v>
      </c>
      <c r="G13" s="285" t="e">
        <f ca="1">IF(ngay13!O15&lt;&gt;"",ngay13!O15,"")</f>
        <v>#N/A</v>
      </c>
      <c r="H13" s="285" t="e">
        <f ca="1">IF(ngay14!O15&lt;&gt;"",ngay14!O15,"")</f>
        <v>#N/A</v>
      </c>
      <c r="I13" s="285" t="e">
        <f ca="1">IF(ngay15!O15&lt;&gt;"",ngay15!O15,"")</f>
        <v>#N/A</v>
      </c>
      <c r="J13" s="285" t="e">
        <f ca="1">IF(ngay16!O15&lt;&gt;"",ngay16!O15,"")</f>
        <v>#N/A</v>
      </c>
      <c r="K13" s="285" t="e">
        <f ca="1">IF(ngay17!O15&lt;&gt;"",ngay17!O15,"")</f>
        <v>#N/A</v>
      </c>
      <c r="L13" s="285" t="e">
        <f ca="1">IF(ngay18!O15&lt;&gt;"",ngay18!O15,"")</f>
        <v>#N/A</v>
      </c>
      <c r="M13" s="285" t="e">
        <f ca="1">IF(ngay19!O15&lt;&gt;"",ngay19!O15,"")</f>
        <v>#N/A</v>
      </c>
      <c r="N13" s="286" t="e">
        <f ca="1">IF(ngay20!O15&lt;&gt;"",ngay20!O15,"")</f>
        <v>#N/A</v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61"/>
      <c r="C14" s="233" t="s">
        <v>140</v>
      </c>
      <c r="D14" s="300" t="s">
        <v>141</v>
      </c>
      <c r="E14" s="284" t="e">
        <f ca="1">IF(ngay11!O16&lt;&gt;"",ngay11!O16,"")</f>
        <v>#N/A</v>
      </c>
      <c r="F14" s="285" t="e">
        <f ca="1">IF(ngay12!O16&lt;&gt;"",ngay12!O16,"")</f>
        <v>#N/A</v>
      </c>
      <c r="G14" s="285" t="e">
        <f ca="1">IF(ngay13!O16&lt;&gt;"",ngay13!O16,"")</f>
        <v>#N/A</v>
      </c>
      <c r="H14" s="285" t="e">
        <f ca="1">IF(ngay14!O16&lt;&gt;"",ngay14!O16,"")</f>
        <v>#N/A</v>
      </c>
      <c r="I14" s="285" t="e">
        <f ca="1">IF(ngay15!O16&lt;&gt;"",ngay15!O16,"")</f>
        <v>#N/A</v>
      </c>
      <c r="J14" s="285" t="e">
        <f ca="1">IF(ngay16!O16&lt;&gt;"",ngay16!O16,"")</f>
        <v>#N/A</v>
      </c>
      <c r="K14" s="285" t="e">
        <f ca="1">IF(ngay17!O16&lt;&gt;"",ngay17!O16,"")</f>
        <v>#N/A</v>
      </c>
      <c r="L14" s="285" t="e">
        <f ca="1">IF(ngay18!O16&lt;&gt;"",ngay18!O16,"")</f>
        <v>#N/A</v>
      </c>
      <c r="M14" s="285" t="e">
        <f ca="1">IF(ngay19!O16&lt;&gt;"",ngay19!O16,"")</f>
        <v>#N/A</v>
      </c>
      <c r="N14" s="286" t="e">
        <f ca="1">IF(ngay20!O16&lt;&gt;"",ngay20!O16,"")</f>
        <v>#N/A</v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61"/>
      <c r="C15" s="233" t="s">
        <v>142</v>
      </c>
      <c r="D15" s="300" t="s">
        <v>143</v>
      </c>
      <c r="E15" s="284" t="e">
        <f ca="1">IF(ngay11!O17&lt;&gt;"",ngay11!O17,"")</f>
        <v>#N/A</v>
      </c>
      <c r="F15" s="285" t="e">
        <f ca="1">IF(ngay12!O17&lt;&gt;"",ngay12!O17,"")</f>
        <v>#N/A</v>
      </c>
      <c r="G15" s="285" t="e">
        <f ca="1">IF(ngay13!O17&lt;&gt;"",ngay13!O17,"")</f>
        <v>#N/A</v>
      </c>
      <c r="H15" s="285" t="e">
        <f ca="1">IF(ngay14!O17&lt;&gt;"",ngay14!O17,"")</f>
        <v>#N/A</v>
      </c>
      <c r="I15" s="285" t="e">
        <f ca="1">IF(ngay15!O17&lt;&gt;"",ngay15!O17,"")</f>
        <v>#N/A</v>
      </c>
      <c r="J15" s="285" t="e">
        <f ca="1">IF(ngay16!O17&lt;&gt;"",ngay16!O17,"")</f>
        <v>#N/A</v>
      </c>
      <c r="K15" s="285" t="e">
        <f ca="1">IF(ngay17!O17&lt;&gt;"",ngay17!O17,"")</f>
        <v>#N/A</v>
      </c>
      <c r="L15" s="285" t="e">
        <f ca="1">IF(ngay18!O17&lt;&gt;"",ngay18!O17,"")</f>
        <v>#N/A</v>
      </c>
      <c r="M15" s="285" t="e">
        <f ca="1">IF(ngay19!O17&lt;&gt;"",ngay19!O17,"")</f>
        <v>#N/A</v>
      </c>
      <c r="N15" s="286" t="e">
        <f ca="1">IF(ngay20!O17&lt;&gt;"",ngay20!O17,"")</f>
        <v>#N/A</v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61"/>
      <c r="C16" s="233" t="s">
        <v>144</v>
      </c>
      <c r="D16" s="300" t="s">
        <v>145</v>
      </c>
      <c r="E16" s="284" t="e">
        <f ca="1">IF(ngay11!O18&lt;&gt;"",ngay11!O18,"")</f>
        <v>#N/A</v>
      </c>
      <c r="F16" s="285" t="e">
        <f ca="1">IF(ngay12!O18&lt;&gt;"",ngay12!O18,"")</f>
        <v>#N/A</v>
      </c>
      <c r="G16" s="285" t="e">
        <f ca="1">IF(ngay13!O18&lt;&gt;"",ngay13!O18,"")</f>
        <v>#N/A</v>
      </c>
      <c r="H16" s="285" t="e">
        <f ca="1">IF(ngay14!O18&lt;&gt;"",ngay14!O18,"")</f>
        <v>#N/A</v>
      </c>
      <c r="I16" s="285" t="e">
        <f ca="1">IF(ngay15!O18&lt;&gt;"",ngay15!O18,"")</f>
        <v>#N/A</v>
      </c>
      <c r="J16" s="285" t="e">
        <f ca="1">IF(ngay16!O18&lt;&gt;"",ngay16!O18,"")</f>
        <v>#N/A</v>
      </c>
      <c r="K16" s="285" t="e">
        <f ca="1">IF(ngay17!O18&lt;&gt;"",ngay17!O18,"")</f>
        <v>#N/A</v>
      </c>
      <c r="L16" s="285" t="e">
        <f ca="1">IF(ngay18!O18&lt;&gt;"",ngay18!O18,"")</f>
        <v>#N/A</v>
      </c>
      <c r="M16" s="285" t="e">
        <f ca="1">IF(ngay19!O18&lt;&gt;"",ngay19!O18,"")</f>
        <v>#N/A</v>
      </c>
      <c r="N16" s="286" t="e">
        <f ca="1">IF(ngay20!O18&lt;&gt;"",ngay20!O18,"")</f>
        <v>#N/A</v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61"/>
      <c r="C17" s="233" t="s">
        <v>146</v>
      </c>
      <c r="D17" s="300" t="s">
        <v>147</v>
      </c>
      <c r="E17" s="284" t="e">
        <f ca="1">IF(ngay11!O19&lt;&gt;"",ngay11!O19,"")</f>
        <v>#N/A</v>
      </c>
      <c r="F17" s="285" t="e">
        <f ca="1">IF(ngay12!O19&lt;&gt;"",ngay12!O19,"")</f>
        <v>#N/A</v>
      </c>
      <c r="G17" s="285" t="e">
        <f ca="1">IF(ngay13!O19&lt;&gt;"",ngay13!O19,"")</f>
        <v>#N/A</v>
      </c>
      <c r="H17" s="285" t="e">
        <f ca="1">IF(ngay14!O19&lt;&gt;"",ngay14!O19,"")</f>
        <v>#N/A</v>
      </c>
      <c r="I17" s="285" t="e">
        <f ca="1">IF(ngay15!O19&lt;&gt;"",ngay15!O19,"")</f>
        <v>#N/A</v>
      </c>
      <c r="J17" s="285" t="e">
        <f ca="1">IF(ngay16!O19&lt;&gt;"",ngay16!O19,"")</f>
        <v>#N/A</v>
      </c>
      <c r="K17" s="285" t="e">
        <f ca="1">IF(ngay17!O19&lt;&gt;"",ngay17!O19,"")</f>
        <v>#N/A</v>
      </c>
      <c r="L17" s="285" t="e">
        <f ca="1">IF(ngay18!O19&lt;&gt;"",ngay18!O19,"")</f>
        <v>#N/A</v>
      </c>
      <c r="M17" s="285" t="e">
        <f ca="1">IF(ngay19!O19&lt;&gt;"",ngay19!O19,"")</f>
        <v>#N/A</v>
      </c>
      <c r="N17" s="286" t="e">
        <f ca="1">IF(ngay20!O19&lt;&gt;"",ngay20!O19,"")</f>
        <v>#N/A</v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61"/>
      <c r="C18" s="233" t="s">
        <v>148</v>
      </c>
      <c r="D18" s="300" t="s">
        <v>149</v>
      </c>
      <c r="E18" s="284" t="e">
        <f ca="1">IF(ngay11!O20&lt;&gt;"",ngay11!O20,"")</f>
        <v>#N/A</v>
      </c>
      <c r="F18" s="285" t="e">
        <f ca="1">IF(ngay12!O20&lt;&gt;"",ngay12!O20,"")</f>
        <v>#N/A</v>
      </c>
      <c r="G18" s="285" t="e">
        <f ca="1">IF(ngay13!O20&lt;&gt;"",ngay13!O20,"")</f>
        <v>#N/A</v>
      </c>
      <c r="H18" s="285" t="e">
        <f ca="1">IF(ngay14!O20&lt;&gt;"",ngay14!O20,"")</f>
        <v>#N/A</v>
      </c>
      <c r="I18" s="285" t="e">
        <f ca="1">IF(ngay15!O20&lt;&gt;"",ngay15!O20,"")</f>
        <v>#N/A</v>
      </c>
      <c r="J18" s="285" t="e">
        <f ca="1">IF(ngay16!O20&lt;&gt;"",ngay16!O20,"")</f>
        <v>#N/A</v>
      </c>
      <c r="K18" s="285" t="e">
        <f ca="1">IF(ngay17!O20&lt;&gt;"",ngay17!O20,"")</f>
        <v>#N/A</v>
      </c>
      <c r="L18" s="285" t="e">
        <f ca="1">IF(ngay18!O20&lt;&gt;"",ngay18!O20,"")</f>
        <v>#N/A</v>
      </c>
      <c r="M18" s="285" t="e">
        <f ca="1">IF(ngay19!O20&lt;&gt;"",ngay19!O20,"")</f>
        <v>#N/A</v>
      </c>
      <c r="N18" s="286" t="e">
        <f ca="1">IF(ngay20!O20&lt;&gt;"",ngay20!O20,"")</f>
        <v>#N/A</v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65"/>
      <c r="C19" s="231" t="s">
        <v>150</v>
      </c>
      <c r="D19" s="298" t="s">
        <v>151</v>
      </c>
      <c r="E19" s="339" t="e">
        <f ca="1">IF(ngay11!O21&lt;&gt;"",ngay11!O21,"")</f>
        <v>#N/A</v>
      </c>
      <c r="F19" s="340" t="e">
        <f ca="1">IF(ngay12!O21&lt;&gt;"",ngay12!O21,"")</f>
        <v>#N/A</v>
      </c>
      <c r="G19" s="340" t="e">
        <f ca="1">IF(ngay13!O21&lt;&gt;"",ngay13!O21,"")</f>
        <v>#N/A</v>
      </c>
      <c r="H19" s="340" t="e">
        <f ca="1">IF(ngay14!O21&lt;&gt;"",ngay14!O21,"")</f>
        <v>#N/A</v>
      </c>
      <c r="I19" s="340" t="e">
        <f ca="1">IF(ngay15!O21&lt;&gt;"",ngay15!O21,"")</f>
        <v>#N/A</v>
      </c>
      <c r="J19" s="340" t="e">
        <f ca="1">IF(ngay16!O21&lt;&gt;"",ngay16!O21,"")</f>
        <v>#N/A</v>
      </c>
      <c r="K19" s="340" t="e">
        <f ca="1">IF(ngay17!O21&lt;&gt;"",ngay17!O21,"")</f>
        <v>#N/A</v>
      </c>
      <c r="L19" s="340" t="e">
        <f ca="1">IF(ngay18!O21&lt;&gt;"",ngay18!O21,"")</f>
        <v>#N/A</v>
      </c>
      <c r="M19" s="340" t="e">
        <f ca="1">IF(ngay19!O21&lt;&gt;"",ngay19!O21,"")</f>
        <v>#N/A</v>
      </c>
      <c r="N19" s="341" t="e">
        <f ca="1">IF(ngay20!O21&lt;&gt;"",ngay20!O21,"")</f>
        <v>#N/A</v>
      </c>
      <c r="O19" s="240" t="str">
        <f t="shared" ca="1" si="0"/>
        <v/>
      </c>
      <c r="P19" s="239" t="str">
        <f t="shared" ca="1" si="1"/>
        <v/>
      </c>
      <c r="Q19" s="241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e">
        <f ca="1">IF(ngay11!O22&lt;&gt;"",ngay11!O22,"")</f>
        <v>#N/A</v>
      </c>
      <c r="F20" s="285" t="e">
        <f ca="1">IF(ngay12!O22&lt;&gt;"",ngay12!O22,"")</f>
        <v>#N/A</v>
      </c>
      <c r="G20" s="285" t="e">
        <f ca="1">IF(ngay13!O22&lt;&gt;"",ngay13!O22,"")</f>
        <v>#N/A</v>
      </c>
      <c r="H20" s="285" t="e">
        <f ca="1">IF(ngay14!O22&lt;&gt;"",ngay14!O22,"")</f>
        <v>#N/A</v>
      </c>
      <c r="I20" s="285" t="e">
        <f ca="1">IF(ngay15!O22&lt;&gt;"",ngay15!O22,"")</f>
        <v>#N/A</v>
      </c>
      <c r="J20" s="285" t="e">
        <f ca="1">IF(ngay16!O22&lt;&gt;"",ngay16!O22,"")</f>
        <v>#N/A</v>
      </c>
      <c r="K20" s="285" t="e">
        <f ca="1">IF(ngay17!O22&lt;&gt;"",ngay17!O22,"")</f>
        <v>#N/A</v>
      </c>
      <c r="L20" s="285" t="e">
        <f ca="1">IF(ngay18!O22&lt;&gt;"",ngay18!O22,"")</f>
        <v>#N/A</v>
      </c>
      <c r="M20" s="285" t="e">
        <f ca="1">IF(ngay19!O22&lt;&gt;"",ngay19!O22,"")</f>
        <v>#N/A</v>
      </c>
      <c r="N20" s="286" t="e">
        <f ca="1">IF(ngay20!O22&lt;&gt;"",ngay20!O22,"")</f>
        <v>#N/A</v>
      </c>
      <c r="O20" s="244" t="str">
        <f t="shared" ca="1" si="0"/>
        <v/>
      </c>
      <c r="P20" s="243" t="str">
        <f t="shared" ca="1" si="1"/>
        <v/>
      </c>
      <c r="Q20" s="245" t="str">
        <f t="shared" ca="1" si="2"/>
        <v/>
      </c>
    </row>
    <row r="21" spans="1:17" ht="15" customHeight="1">
      <c r="A21" s="234">
        <v>19</v>
      </c>
      <c r="B21" s="461"/>
      <c r="C21" s="233" t="s">
        <v>152</v>
      </c>
      <c r="D21" s="300" t="s">
        <v>155</v>
      </c>
      <c r="E21" s="284" t="e">
        <f ca="1">IF(ngay11!O23&lt;&gt;"",ngay11!O23,"")</f>
        <v>#N/A</v>
      </c>
      <c r="F21" s="285" t="e">
        <f ca="1">IF(ngay12!O23&lt;&gt;"",ngay12!O23,"")</f>
        <v>#N/A</v>
      </c>
      <c r="G21" s="285" t="e">
        <f ca="1">IF(ngay13!O23&lt;&gt;"",ngay13!O23,"")</f>
        <v>#N/A</v>
      </c>
      <c r="H21" s="285" t="e">
        <f ca="1">IF(ngay14!O23&lt;&gt;"",ngay14!O23,"")</f>
        <v>#N/A</v>
      </c>
      <c r="I21" s="285" t="e">
        <f ca="1">IF(ngay15!O23&lt;&gt;"",ngay15!O23,"")</f>
        <v>#N/A</v>
      </c>
      <c r="J21" s="285" t="e">
        <f ca="1">IF(ngay16!O23&lt;&gt;"",ngay16!O23,"")</f>
        <v>#N/A</v>
      </c>
      <c r="K21" s="285" t="e">
        <f ca="1">IF(ngay17!O23&lt;&gt;"",ngay17!O23,"")</f>
        <v>#N/A</v>
      </c>
      <c r="L21" s="285" t="e">
        <f ca="1">IF(ngay18!O23&lt;&gt;"",ngay18!O23,"")</f>
        <v>#N/A</v>
      </c>
      <c r="M21" s="285" t="e">
        <f ca="1">IF(ngay19!O23&lt;&gt;"",ngay19!O23,"")</f>
        <v>#N/A</v>
      </c>
      <c r="N21" s="286" t="e">
        <f ca="1">IF(ngay20!O23&lt;&gt;"",ngay20!O23,"")</f>
        <v>#N/A</v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61"/>
      <c r="C22" s="233" t="s">
        <v>156</v>
      </c>
      <c r="D22" s="300" t="s">
        <v>157</v>
      </c>
      <c r="E22" s="284" t="e">
        <f ca="1">IF(ngay11!O24&lt;&gt;"",ngay11!O24,"")</f>
        <v>#N/A</v>
      </c>
      <c r="F22" s="285" t="e">
        <f ca="1">IF(ngay12!O24&lt;&gt;"",ngay12!O24,"")</f>
        <v>#N/A</v>
      </c>
      <c r="G22" s="285" t="e">
        <f ca="1">IF(ngay13!O24&lt;&gt;"",ngay13!O24,"")</f>
        <v>#N/A</v>
      </c>
      <c r="H22" s="285" t="e">
        <f ca="1">IF(ngay14!O24&lt;&gt;"",ngay14!O24,"")</f>
        <v>#N/A</v>
      </c>
      <c r="I22" s="285" t="e">
        <f ca="1">IF(ngay15!O24&lt;&gt;"",ngay15!O24,"")</f>
        <v>#N/A</v>
      </c>
      <c r="J22" s="285" t="e">
        <f ca="1">IF(ngay16!O24&lt;&gt;"",ngay16!O24,"")</f>
        <v>#N/A</v>
      </c>
      <c r="K22" s="285" t="e">
        <f ca="1">IF(ngay17!O24&lt;&gt;"",ngay17!O24,"")</f>
        <v>#N/A</v>
      </c>
      <c r="L22" s="285" t="e">
        <f ca="1">IF(ngay18!O24&lt;&gt;"",ngay18!O24,"")</f>
        <v>#N/A</v>
      </c>
      <c r="M22" s="285" t="e">
        <f ca="1">IF(ngay19!O24&lt;&gt;"",ngay19!O24,"")</f>
        <v>#N/A</v>
      </c>
      <c r="N22" s="286" t="e">
        <f ca="1">IF(ngay20!O24&lt;&gt;"",ngay20!O24,"")</f>
        <v>#N/A</v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61"/>
      <c r="C23" s="233" t="s">
        <v>158</v>
      </c>
      <c r="D23" s="300" t="s">
        <v>159</v>
      </c>
      <c r="E23" s="284" t="e">
        <f ca="1">IF(ngay11!O25&lt;&gt;"",ngay11!O25,"")</f>
        <v>#N/A</v>
      </c>
      <c r="F23" s="285" t="e">
        <f ca="1">IF(ngay12!O25&lt;&gt;"",ngay12!O25,"")</f>
        <v>#N/A</v>
      </c>
      <c r="G23" s="285" t="e">
        <f ca="1">IF(ngay13!O25&lt;&gt;"",ngay13!O25,"")</f>
        <v>#N/A</v>
      </c>
      <c r="H23" s="285" t="e">
        <f ca="1">IF(ngay14!O25&lt;&gt;"",ngay14!O25,"")</f>
        <v>#N/A</v>
      </c>
      <c r="I23" s="285" t="e">
        <f ca="1">IF(ngay15!O25&lt;&gt;"",ngay15!O25,"")</f>
        <v>#N/A</v>
      </c>
      <c r="J23" s="285" t="e">
        <f ca="1">IF(ngay16!O25&lt;&gt;"",ngay16!O25,"")</f>
        <v>#N/A</v>
      </c>
      <c r="K23" s="285" t="e">
        <f ca="1">IF(ngay17!O25&lt;&gt;"",ngay17!O25,"")</f>
        <v>#N/A</v>
      </c>
      <c r="L23" s="285" t="e">
        <f ca="1">IF(ngay18!O25&lt;&gt;"",ngay18!O25,"")</f>
        <v>#N/A</v>
      </c>
      <c r="M23" s="285" t="e">
        <f ca="1">IF(ngay19!O25&lt;&gt;"",ngay19!O25,"")</f>
        <v>#N/A</v>
      </c>
      <c r="N23" s="286" t="e">
        <f ca="1">IF(ngay20!O25&lt;&gt;"",ngay20!O25,"")</f>
        <v>#N/A</v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70"/>
      <c r="C24" s="246" t="s">
        <v>160</v>
      </c>
      <c r="D24" s="299" t="s">
        <v>161</v>
      </c>
      <c r="E24" s="293" t="e">
        <f ca="1">IF(ngay11!O26&lt;&gt;"",ngay11!O26,"")</f>
        <v>#N/A</v>
      </c>
      <c r="F24" s="294" t="e">
        <f ca="1">IF(ngay12!O26&lt;&gt;"",ngay12!O26,"")</f>
        <v>#N/A</v>
      </c>
      <c r="G24" s="294" t="e">
        <f ca="1">IF(ngay13!O26&lt;&gt;"",ngay13!O26,"")</f>
        <v>#N/A</v>
      </c>
      <c r="H24" s="294" t="e">
        <f ca="1">IF(ngay14!O26&lt;&gt;"",ngay14!O26,"")</f>
        <v>#N/A</v>
      </c>
      <c r="I24" s="294" t="e">
        <f ca="1">IF(ngay15!O26&lt;&gt;"",ngay15!O26,"")</f>
        <v>#N/A</v>
      </c>
      <c r="J24" s="294" t="e">
        <f ca="1">IF(ngay16!O26&lt;&gt;"",ngay16!O26,"")</f>
        <v>#N/A</v>
      </c>
      <c r="K24" s="294" t="e">
        <f ca="1">IF(ngay17!O26&lt;&gt;"",ngay17!O26,"")</f>
        <v>#N/A</v>
      </c>
      <c r="L24" s="294" t="e">
        <f ca="1">IF(ngay18!O26&lt;&gt;"",ngay18!O26,"")</f>
        <v>#N/A</v>
      </c>
      <c r="M24" s="294" t="e">
        <f ca="1">IF(ngay19!O26&lt;&gt;"",ngay19!O26,"")</f>
        <v>#N/A</v>
      </c>
      <c r="N24" s="295" t="e">
        <f ca="1">IF(ngay20!O26&lt;&gt;"",ngay20!O26,"")</f>
        <v>#N/A</v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92" right="0.26" top="0.56999999999999995" bottom="0.4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5"/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194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11</v>
      </c>
      <c r="F2" s="225">
        <v>12</v>
      </c>
      <c r="G2" s="225">
        <v>13</v>
      </c>
      <c r="H2" s="225">
        <v>14</v>
      </c>
      <c r="I2" s="225">
        <v>15</v>
      </c>
      <c r="J2" s="225">
        <v>16</v>
      </c>
      <c r="K2" s="225">
        <v>17</v>
      </c>
      <c r="L2" s="225">
        <v>18</v>
      </c>
      <c r="M2" s="225">
        <v>19</v>
      </c>
      <c r="N2" s="225">
        <v>20</v>
      </c>
      <c r="O2" s="227" t="s">
        <v>188</v>
      </c>
      <c r="P2" s="227" t="s">
        <v>195</v>
      </c>
      <c r="Q2" s="228" t="s">
        <v>196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>IF(ngay11!U5&lt;&gt;"",ngay11!U5,"")</f>
        <v>-</v>
      </c>
      <c r="F3" s="282" t="str">
        <f>IF(ngay12!U5&lt;&gt;"",ngay12!U5,"")</f>
        <v>-</v>
      </c>
      <c r="G3" s="282" t="str">
        <f>IF(ngay13!U5&lt;&gt;"",ngay13!U5,"")</f>
        <v>-</v>
      </c>
      <c r="H3" s="282" t="str">
        <f>IF(ngay14!U5&lt;&gt;"",ngay14!U5,"")</f>
        <v>-</v>
      </c>
      <c r="I3" s="282" t="str">
        <f>IF(ngay15!U5&lt;&gt;"",ngay15!U5,"")</f>
        <v>-</v>
      </c>
      <c r="J3" s="282" t="str">
        <f>IF(ngay16!U5&lt;&gt;"",ngay16!U5,"")</f>
        <v>-</v>
      </c>
      <c r="K3" s="282" t="str">
        <f>IF(ngay17!U5&lt;&gt;"",ngay17!U5,"")</f>
        <v>-</v>
      </c>
      <c r="L3" s="282" t="str">
        <f>IF(ngay18!U5&lt;&gt;"",ngay18!U5,"")</f>
        <v>-</v>
      </c>
      <c r="M3" s="282" t="str">
        <f>IF(ngay19!U5&lt;&gt;"",ngay19!U5,"")</f>
        <v>-</v>
      </c>
      <c r="N3" s="283" t="str">
        <f>IF(ngay20!U5&lt;&gt;"",ngay20!U5,"")</f>
        <v>-</v>
      </c>
      <c r="O3" s="261" t="str">
        <f t="shared" ref="O3:O24" si="0">IF(COUNT(E3:I3)=0,"",SUM(E3:I3))</f>
        <v/>
      </c>
      <c r="P3" s="260" t="str">
        <f t="shared" ref="P3:P24" si="1">IF(COUNT(J3:N3)=0,"",SUM(J3:N3))</f>
        <v/>
      </c>
      <c r="Q3" s="262" t="str">
        <f t="shared" ref="Q3:Q24" si="2">IF(COUNT(E3:N3)=0,"",SUM(E3:N3))</f>
        <v/>
      </c>
    </row>
    <row r="4" spans="1:17" ht="15" customHeight="1">
      <c r="A4" s="229">
        <v>2</v>
      </c>
      <c r="B4" s="461"/>
      <c r="C4" s="233" t="s">
        <v>120</v>
      </c>
      <c r="D4" s="300" t="s">
        <v>121</v>
      </c>
      <c r="E4" s="284" t="str">
        <f>IF(ngay11!U6&lt;&gt;"",ngay11!U6,"")</f>
        <v>-</v>
      </c>
      <c r="F4" s="285" t="str">
        <f>IF(ngay12!U6&lt;&gt;"",ngay12!U6,"")</f>
        <v>-</v>
      </c>
      <c r="G4" s="285" t="str">
        <f>IF(ngay13!U6&lt;&gt;"",ngay13!U6,"")</f>
        <v>-</v>
      </c>
      <c r="H4" s="285" t="str">
        <f>IF(ngay14!U6&lt;&gt;"",ngay14!U6,"")</f>
        <v>-</v>
      </c>
      <c r="I4" s="285" t="str">
        <f>IF(ngay15!U6&lt;&gt;"",ngay15!U6,"")</f>
        <v>-</v>
      </c>
      <c r="J4" s="285" t="str">
        <f>IF(ngay16!U6&lt;&gt;"",ngay16!U6,"")</f>
        <v>-</v>
      </c>
      <c r="K4" s="285" t="str">
        <f>IF(ngay17!U6&lt;&gt;"",ngay17!U6,"")</f>
        <v>-</v>
      </c>
      <c r="L4" s="285" t="str">
        <f>IF(ngay18!U6&lt;&gt;"",ngay18!U6,"")</f>
        <v>-</v>
      </c>
      <c r="M4" s="285" t="str">
        <f>IF(ngay19!U6&lt;&gt;"",ngay19!U6,"")</f>
        <v>-</v>
      </c>
      <c r="N4" s="286" t="str">
        <f>IF(ngay20!U6&lt;&gt;"",ngay20!U6,"")</f>
        <v>-</v>
      </c>
      <c r="O4" s="244" t="str">
        <f t="shared" si="0"/>
        <v/>
      </c>
      <c r="P4" s="243" t="str">
        <f t="shared" si="1"/>
        <v/>
      </c>
      <c r="Q4" s="245" t="str">
        <f t="shared" si="2"/>
        <v/>
      </c>
    </row>
    <row r="5" spans="1:17" ht="15" customHeight="1">
      <c r="A5" s="234">
        <v>3</v>
      </c>
      <c r="B5" s="461"/>
      <c r="C5" s="233" t="s">
        <v>122</v>
      </c>
      <c r="D5" s="300" t="s">
        <v>123</v>
      </c>
      <c r="E5" s="284" t="str">
        <f>IF(ngay11!U7&lt;&gt;"",ngay11!U7,"")</f>
        <v>-</v>
      </c>
      <c r="F5" s="285" t="str">
        <f>IF(ngay12!U7&lt;&gt;"",ngay12!U7,"")</f>
        <v>-</v>
      </c>
      <c r="G5" s="285" t="str">
        <f>IF(ngay13!U7&lt;&gt;"",ngay13!U7,"")</f>
        <v>-</v>
      </c>
      <c r="H5" s="285" t="str">
        <f>IF(ngay14!U7&lt;&gt;"",ngay14!U7,"")</f>
        <v>-</v>
      </c>
      <c r="I5" s="285" t="str">
        <f>IF(ngay15!U7&lt;&gt;"",ngay15!U7,"")</f>
        <v>-</v>
      </c>
      <c r="J5" s="285" t="str">
        <f>IF(ngay16!U7&lt;&gt;"",ngay16!U7,"")</f>
        <v>-</v>
      </c>
      <c r="K5" s="285" t="str">
        <f>IF(ngay17!U7&lt;&gt;"",ngay17!U7,"")</f>
        <v>-</v>
      </c>
      <c r="L5" s="285" t="str">
        <f>IF(ngay18!U7&lt;&gt;"",ngay18!U7,"")</f>
        <v>-</v>
      </c>
      <c r="M5" s="285" t="str">
        <f>IF(ngay19!U7&lt;&gt;"",ngay19!U7,"")</f>
        <v>-</v>
      </c>
      <c r="N5" s="286" t="str">
        <f>IF(ngay20!U7&lt;&gt;"",ngay20!U7,"")</f>
        <v>-</v>
      </c>
      <c r="O5" s="244" t="str">
        <f t="shared" si="0"/>
        <v/>
      </c>
      <c r="P5" s="243" t="str">
        <f t="shared" si="1"/>
        <v/>
      </c>
      <c r="Q5" s="245" t="str">
        <f t="shared" si="2"/>
        <v/>
      </c>
    </row>
    <row r="6" spans="1:17" ht="15" customHeight="1">
      <c r="A6" s="229">
        <v>4</v>
      </c>
      <c r="B6" s="461"/>
      <c r="C6" s="233" t="s">
        <v>124</v>
      </c>
      <c r="D6" s="300" t="s">
        <v>125</v>
      </c>
      <c r="E6" s="284" t="str">
        <f>IF(ngay11!U8&lt;&gt;"",ngay11!U8,"")</f>
        <v>-</v>
      </c>
      <c r="F6" s="285" t="str">
        <f>IF(ngay12!U8&lt;&gt;"",ngay12!U8,"")</f>
        <v>-</v>
      </c>
      <c r="G6" s="285" t="str">
        <f>IF(ngay13!U8&lt;&gt;"",ngay13!U8,"")</f>
        <v>-</v>
      </c>
      <c r="H6" s="285" t="str">
        <f>IF(ngay14!U8&lt;&gt;"",ngay14!U8,"")</f>
        <v>-</v>
      </c>
      <c r="I6" s="285" t="str">
        <f>IF(ngay15!U8&lt;&gt;"",ngay15!U8,"")</f>
        <v>-</v>
      </c>
      <c r="J6" s="285" t="str">
        <f>IF(ngay16!U8&lt;&gt;"",ngay16!U8,"")</f>
        <v>-</v>
      </c>
      <c r="K6" s="285" t="str">
        <f>IF(ngay17!U8&lt;&gt;"",ngay17!U8,"")</f>
        <v>-</v>
      </c>
      <c r="L6" s="285" t="str">
        <f>IF(ngay18!U8&lt;&gt;"",ngay18!U8,"")</f>
        <v>-</v>
      </c>
      <c r="M6" s="285" t="str">
        <f>IF(ngay19!U8&lt;&gt;"",ngay19!U8,"")</f>
        <v>-</v>
      </c>
      <c r="N6" s="286" t="str">
        <f>IF(ngay20!U8&lt;&gt;"",ngay20!U8,"")</f>
        <v>-</v>
      </c>
      <c r="O6" s="244" t="str">
        <f t="shared" si="0"/>
        <v/>
      </c>
      <c r="P6" s="243" t="str">
        <f t="shared" si="1"/>
        <v/>
      </c>
      <c r="Q6" s="245" t="str">
        <f t="shared" si="2"/>
        <v/>
      </c>
    </row>
    <row r="7" spans="1:17" ht="15" customHeight="1">
      <c r="A7" s="234">
        <v>5</v>
      </c>
      <c r="B7" s="461"/>
      <c r="C7" s="233" t="s">
        <v>116</v>
      </c>
      <c r="D7" s="300" t="s">
        <v>126</v>
      </c>
      <c r="E7" s="284" t="str">
        <f>IF(ngay11!U9&lt;&gt;"",ngay11!U9,"")</f>
        <v>-</v>
      </c>
      <c r="F7" s="285" t="str">
        <f>IF(ngay12!U9&lt;&gt;"",ngay12!U9,"")</f>
        <v>-</v>
      </c>
      <c r="G7" s="285" t="str">
        <f>IF(ngay13!U9&lt;&gt;"",ngay13!U9,"")</f>
        <v>-</v>
      </c>
      <c r="H7" s="285" t="str">
        <f>IF(ngay14!U9&lt;&gt;"",ngay14!U9,"")</f>
        <v>-</v>
      </c>
      <c r="I7" s="285" t="str">
        <f>IF(ngay15!U9&lt;&gt;"",ngay15!U9,"")</f>
        <v>-</v>
      </c>
      <c r="J7" s="285" t="str">
        <f>IF(ngay16!U9&lt;&gt;"",ngay16!U9,"")</f>
        <v>-</v>
      </c>
      <c r="K7" s="285" t="str">
        <f>IF(ngay17!U9&lt;&gt;"",ngay17!U9,"")</f>
        <v>-</v>
      </c>
      <c r="L7" s="285" t="str">
        <f>IF(ngay18!U9&lt;&gt;"",ngay18!U9,"")</f>
        <v>-</v>
      </c>
      <c r="M7" s="285" t="str">
        <f>IF(ngay19!U9&lt;&gt;"",ngay19!U9,"")</f>
        <v>-</v>
      </c>
      <c r="N7" s="286" t="str">
        <f>IF(ngay20!U9&lt;&gt;"",ngay20!U9,"")</f>
        <v>-</v>
      </c>
      <c r="O7" s="242" t="str">
        <f t="shared" si="0"/>
        <v/>
      </c>
      <c r="P7" s="243" t="str">
        <f t="shared" si="1"/>
        <v/>
      </c>
      <c r="Q7" s="245" t="str">
        <f t="shared" si="2"/>
        <v/>
      </c>
    </row>
    <row r="8" spans="1:17" ht="15" customHeight="1">
      <c r="A8" s="229">
        <v>6</v>
      </c>
      <c r="B8" s="461"/>
      <c r="C8" s="233" t="s">
        <v>127</v>
      </c>
      <c r="D8" s="300" t="s">
        <v>128</v>
      </c>
      <c r="E8" s="284" t="str">
        <f>IF(ngay11!U10&lt;&gt;"",ngay11!U10,"")</f>
        <v>-</v>
      </c>
      <c r="F8" s="285" t="str">
        <f>IF(ngay12!U10&lt;&gt;"",ngay12!U10,"")</f>
        <v>-</v>
      </c>
      <c r="G8" s="285" t="str">
        <f>IF(ngay13!U10&lt;&gt;"",ngay13!U10,"")</f>
        <v>-</v>
      </c>
      <c r="H8" s="285" t="str">
        <f>IF(ngay14!U10&lt;&gt;"",ngay14!U10,"")</f>
        <v>-</v>
      </c>
      <c r="I8" s="285" t="str">
        <f>IF(ngay15!U10&lt;&gt;"",ngay15!U10,"")</f>
        <v>-</v>
      </c>
      <c r="J8" s="285" t="str">
        <f>IF(ngay16!U10&lt;&gt;"",ngay16!U10,"")</f>
        <v>-</v>
      </c>
      <c r="K8" s="285" t="str">
        <f>IF(ngay17!U10&lt;&gt;"",ngay17!U10,"")</f>
        <v>-</v>
      </c>
      <c r="L8" s="285" t="str">
        <f>IF(ngay18!U10&lt;&gt;"",ngay18!U10,"")</f>
        <v>-</v>
      </c>
      <c r="M8" s="285" t="str">
        <f>IF(ngay19!U10&lt;&gt;"",ngay19!U10,"")</f>
        <v>-</v>
      </c>
      <c r="N8" s="286" t="str">
        <f>IF(ngay20!U10&lt;&gt;"",ngay20!U10,"")</f>
        <v>-</v>
      </c>
      <c r="O8" s="242" t="str">
        <f t="shared" si="0"/>
        <v/>
      </c>
      <c r="P8" s="243" t="str">
        <f t="shared" si="1"/>
        <v/>
      </c>
      <c r="Q8" s="245" t="str">
        <f t="shared" si="2"/>
        <v/>
      </c>
    </row>
    <row r="9" spans="1:17" ht="15" customHeight="1">
      <c r="A9" s="234">
        <v>7</v>
      </c>
      <c r="B9" s="461"/>
      <c r="C9" s="233" t="s">
        <v>129</v>
      </c>
      <c r="D9" s="300" t="s">
        <v>130</v>
      </c>
      <c r="E9" s="284" t="str">
        <f>IF(ngay11!U11&lt;&gt;"",ngay11!U11,"")</f>
        <v>-</v>
      </c>
      <c r="F9" s="285" t="str">
        <f>IF(ngay12!U11&lt;&gt;"",ngay12!U11,"")</f>
        <v>-</v>
      </c>
      <c r="G9" s="285" t="str">
        <f>IF(ngay13!U11&lt;&gt;"",ngay13!U11,"")</f>
        <v>-</v>
      </c>
      <c r="H9" s="285" t="str">
        <f>IF(ngay14!U11&lt;&gt;"",ngay14!U11,"")</f>
        <v>-</v>
      </c>
      <c r="I9" s="285" t="str">
        <f>IF(ngay15!U11&lt;&gt;"",ngay15!U11,"")</f>
        <v>-</v>
      </c>
      <c r="J9" s="285" t="str">
        <f>IF(ngay16!U11&lt;&gt;"",ngay16!U11,"")</f>
        <v>-</v>
      </c>
      <c r="K9" s="285" t="str">
        <f>IF(ngay17!U11&lt;&gt;"",ngay17!U11,"")</f>
        <v>-</v>
      </c>
      <c r="L9" s="285" t="str">
        <f>IF(ngay18!U11&lt;&gt;"",ngay18!U11,"")</f>
        <v>-</v>
      </c>
      <c r="M9" s="285" t="str">
        <f>IF(ngay19!U11&lt;&gt;"",ngay19!U11,"")</f>
        <v>-</v>
      </c>
      <c r="N9" s="286" t="str">
        <f>IF(ngay20!U11&lt;&gt;"",ngay20!U11,"")</f>
        <v>-</v>
      </c>
      <c r="O9" s="242" t="str">
        <f t="shared" si="0"/>
        <v/>
      </c>
      <c r="P9" s="243" t="str">
        <f t="shared" si="1"/>
        <v/>
      </c>
      <c r="Q9" s="245" t="str">
        <f t="shared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7" t="str">
        <f>IF(ngay11!U12&lt;&gt;"",ngay11!U12,"")</f>
        <v>-</v>
      </c>
      <c r="F10" s="288" t="str">
        <f>IF(ngay12!U12&lt;&gt;"",ngay12!U12,"")</f>
        <v>-</v>
      </c>
      <c r="G10" s="288" t="str">
        <f>IF(ngay13!U12&lt;&gt;"",ngay13!U12,"")</f>
        <v>-</v>
      </c>
      <c r="H10" s="288" t="str">
        <f>IF(ngay14!U12&lt;&gt;"",ngay14!U12,"")</f>
        <v>-</v>
      </c>
      <c r="I10" s="288" t="str">
        <f>IF(ngay15!U12&lt;&gt;"",ngay15!U12,"")</f>
        <v>-</v>
      </c>
      <c r="J10" s="288" t="str">
        <f>IF(ngay16!U12&lt;&gt;"",ngay16!U12,"")</f>
        <v>-</v>
      </c>
      <c r="K10" s="288" t="str">
        <f>IF(ngay17!U12&lt;&gt;"",ngay17!U12,"")</f>
        <v>-</v>
      </c>
      <c r="L10" s="288" t="str">
        <f>IF(ngay18!U12&lt;&gt;"",ngay18!U12,"")</f>
        <v>-</v>
      </c>
      <c r="M10" s="288" t="str">
        <f>IF(ngay19!U12&lt;&gt;"",ngay19!U12,"")</f>
        <v>-</v>
      </c>
      <c r="N10" s="289" t="str">
        <f>IF(ngay20!U12&lt;&gt;"",ngay20!U12,"")</f>
        <v>-</v>
      </c>
      <c r="O10" s="277" t="str">
        <f t="shared" si="0"/>
        <v/>
      </c>
      <c r="P10" s="278" t="str">
        <f t="shared" si="1"/>
        <v/>
      </c>
      <c r="Q10" s="280" t="str">
        <f t="shared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>IF(ngay11!U13&lt;&gt;"",ngay11!U13,"")</f>
        <v>-</v>
      </c>
      <c r="F11" s="291" t="str">
        <f>IF(ngay12!U13&lt;&gt;"",ngay12!U13,"")</f>
        <v>-</v>
      </c>
      <c r="G11" s="291" t="str">
        <f>IF(ngay13!U13&lt;&gt;"",ngay13!U13,"")</f>
        <v>-</v>
      </c>
      <c r="H11" s="291" t="str">
        <f>IF(ngay14!U13&lt;&gt;"",ngay14!U13,"")</f>
        <v>-</v>
      </c>
      <c r="I11" s="291" t="str">
        <f>IF(ngay15!U13&lt;&gt;"",ngay15!U13,"")</f>
        <v>-</v>
      </c>
      <c r="J11" s="291" t="str">
        <f>IF(ngay16!U13&lt;&gt;"",ngay16!U13,"")</f>
        <v>-</v>
      </c>
      <c r="K11" s="291" t="str">
        <f>IF(ngay17!U13&lt;&gt;"",ngay17!U13,"")</f>
        <v>-</v>
      </c>
      <c r="L11" s="291" t="str">
        <f>IF(ngay18!U13&lt;&gt;"",ngay18!U13,"")</f>
        <v>-</v>
      </c>
      <c r="M11" s="291" t="str">
        <f>IF(ngay19!U13&lt;&gt;"",ngay19!U13,"")</f>
        <v>-</v>
      </c>
      <c r="N11" s="292" t="str">
        <f>IF(ngay20!U13&lt;&gt;"",ngay20!U13,"")</f>
        <v>-</v>
      </c>
      <c r="O11" s="244" t="str">
        <f t="shared" si="0"/>
        <v/>
      </c>
      <c r="P11" s="243" t="str">
        <f t="shared" si="1"/>
        <v/>
      </c>
      <c r="Q11" s="245" t="str">
        <f t="shared" si="2"/>
        <v/>
      </c>
    </row>
    <row r="12" spans="1:17" ht="15" customHeight="1">
      <c r="A12" s="229">
        <v>10</v>
      </c>
      <c r="B12" s="461"/>
      <c r="C12" s="233" t="s">
        <v>136</v>
      </c>
      <c r="D12" s="300" t="s">
        <v>137</v>
      </c>
      <c r="E12" s="284" t="str">
        <f>IF(ngay11!U14&lt;&gt;"",ngay11!U14,"")</f>
        <v>-</v>
      </c>
      <c r="F12" s="285" t="str">
        <f>IF(ngay12!U14&lt;&gt;"",ngay12!U14,"")</f>
        <v>-</v>
      </c>
      <c r="G12" s="285" t="str">
        <f>IF(ngay13!U14&lt;&gt;"",ngay13!U14,"")</f>
        <v>-</v>
      </c>
      <c r="H12" s="285" t="str">
        <f>IF(ngay14!U14&lt;&gt;"",ngay14!U14,"")</f>
        <v>-</v>
      </c>
      <c r="I12" s="285" t="str">
        <f>IF(ngay15!U14&lt;&gt;"",ngay15!U14,"")</f>
        <v>-</v>
      </c>
      <c r="J12" s="285" t="str">
        <f>IF(ngay16!U14&lt;&gt;"",ngay16!U14,"")</f>
        <v>-</v>
      </c>
      <c r="K12" s="285" t="str">
        <f>IF(ngay17!U14&lt;&gt;"",ngay17!U14,"")</f>
        <v>-</v>
      </c>
      <c r="L12" s="285" t="str">
        <f>IF(ngay18!U14&lt;&gt;"",ngay18!U14,"")</f>
        <v>-</v>
      </c>
      <c r="M12" s="285" t="str">
        <f>IF(ngay19!U14&lt;&gt;"",ngay19!U14,"")</f>
        <v>-</v>
      </c>
      <c r="N12" s="286" t="str">
        <f>IF(ngay20!U14&lt;&gt;"",ngay20!U14,"")</f>
        <v>-</v>
      </c>
      <c r="O12" s="244" t="str">
        <f t="shared" si="0"/>
        <v/>
      </c>
      <c r="P12" s="243" t="str">
        <f t="shared" si="1"/>
        <v/>
      </c>
      <c r="Q12" s="245" t="str">
        <f t="shared" si="2"/>
        <v/>
      </c>
    </row>
    <row r="13" spans="1:17" ht="15" customHeight="1">
      <c r="A13" s="234">
        <v>11</v>
      </c>
      <c r="B13" s="461"/>
      <c r="C13" s="233" t="s">
        <v>138</v>
      </c>
      <c r="D13" s="300" t="s">
        <v>139</v>
      </c>
      <c r="E13" s="284" t="str">
        <f>IF(ngay11!U15&lt;&gt;"",ngay11!U15,"")</f>
        <v>-</v>
      </c>
      <c r="F13" s="285" t="str">
        <f>IF(ngay12!U15&lt;&gt;"",ngay12!U15,"")</f>
        <v>-</v>
      </c>
      <c r="G13" s="285" t="str">
        <f>IF(ngay13!U15&lt;&gt;"",ngay13!U15,"")</f>
        <v>-</v>
      </c>
      <c r="H13" s="285" t="str">
        <f>IF(ngay14!U15&lt;&gt;"",ngay14!U15,"")</f>
        <v>-</v>
      </c>
      <c r="I13" s="285" t="str">
        <f>IF(ngay15!U15&lt;&gt;"",ngay15!U15,"")</f>
        <v>-</v>
      </c>
      <c r="J13" s="285" t="str">
        <f>IF(ngay16!U15&lt;&gt;"",ngay16!U15,"")</f>
        <v>-</v>
      </c>
      <c r="K13" s="285" t="str">
        <f>IF(ngay17!U15&lt;&gt;"",ngay17!U15,"")</f>
        <v>-</v>
      </c>
      <c r="L13" s="285" t="str">
        <f>IF(ngay18!U15&lt;&gt;"",ngay18!U15,"")</f>
        <v>-</v>
      </c>
      <c r="M13" s="285" t="str">
        <f>IF(ngay19!U15&lt;&gt;"",ngay19!U15,"")</f>
        <v>-</v>
      </c>
      <c r="N13" s="286" t="str">
        <f>IF(ngay20!U15&lt;&gt;"",ngay20!U15,"")</f>
        <v>-</v>
      </c>
      <c r="O13" s="244" t="str">
        <f t="shared" si="0"/>
        <v/>
      </c>
      <c r="P13" s="243" t="str">
        <f t="shared" si="1"/>
        <v/>
      </c>
      <c r="Q13" s="245" t="str">
        <f t="shared" si="2"/>
        <v/>
      </c>
    </row>
    <row r="14" spans="1:17" ht="15" customHeight="1">
      <c r="A14" s="229">
        <v>12</v>
      </c>
      <c r="B14" s="461"/>
      <c r="C14" s="233" t="s">
        <v>140</v>
      </c>
      <c r="D14" s="300" t="s">
        <v>141</v>
      </c>
      <c r="E14" s="284" t="str">
        <f>IF(ngay11!U16&lt;&gt;"",ngay11!U16,"")</f>
        <v>-</v>
      </c>
      <c r="F14" s="285" t="str">
        <f>IF(ngay12!U16&lt;&gt;"",ngay12!U16,"")</f>
        <v>-</v>
      </c>
      <c r="G14" s="285" t="str">
        <f>IF(ngay13!U16&lt;&gt;"",ngay13!U16,"")</f>
        <v>-</v>
      </c>
      <c r="H14" s="285" t="str">
        <f>IF(ngay14!U16&lt;&gt;"",ngay14!U16,"")</f>
        <v>-</v>
      </c>
      <c r="I14" s="285" t="str">
        <f>IF(ngay15!U16&lt;&gt;"",ngay15!U16,"")</f>
        <v>-</v>
      </c>
      <c r="J14" s="285" t="str">
        <f>IF(ngay16!U16&lt;&gt;"",ngay16!U16,"")</f>
        <v>-</v>
      </c>
      <c r="K14" s="285" t="str">
        <f>IF(ngay17!U16&lt;&gt;"",ngay17!U16,"")</f>
        <v>-</v>
      </c>
      <c r="L14" s="285" t="str">
        <f>IF(ngay18!U16&lt;&gt;"",ngay18!U16,"")</f>
        <v>-</v>
      </c>
      <c r="M14" s="285" t="str">
        <f>IF(ngay19!U16&lt;&gt;"",ngay19!U16,"")</f>
        <v>-</v>
      </c>
      <c r="N14" s="286" t="str">
        <f>IF(ngay20!U16&lt;&gt;"",ngay20!U16,"")</f>
        <v>-</v>
      </c>
      <c r="O14" s="244" t="str">
        <f t="shared" si="0"/>
        <v/>
      </c>
      <c r="P14" s="243" t="str">
        <f t="shared" si="1"/>
        <v/>
      </c>
      <c r="Q14" s="245" t="str">
        <f t="shared" si="2"/>
        <v/>
      </c>
    </row>
    <row r="15" spans="1:17" ht="15" customHeight="1">
      <c r="A15" s="234">
        <v>13</v>
      </c>
      <c r="B15" s="461"/>
      <c r="C15" s="233" t="s">
        <v>142</v>
      </c>
      <c r="D15" s="300" t="s">
        <v>143</v>
      </c>
      <c r="E15" s="284">
        <f>IF(ngay11!U17&lt;&gt;"",ngay11!U17,"")</f>
        <v>0.2</v>
      </c>
      <c r="F15" s="285">
        <f>IF(ngay12!U17&lt;&gt;"",ngay12!U17,"")</f>
        <v>0.2</v>
      </c>
      <c r="G15" s="285">
        <f>IF(ngay13!U17&lt;&gt;"",ngay13!U17,"")</f>
        <v>0.2</v>
      </c>
      <c r="H15" s="285">
        <f>IF(ngay14!U17&lt;&gt;"",ngay14!U17,"")</f>
        <v>0.2</v>
      </c>
      <c r="I15" s="285">
        <f>IF(ngay15!U17&lt;&gt;"",ngay15!U17,"")</f>
        <v>0.2</v>
      </c>
      <c r="J15" s="285">
        <f>IF(ngay16!U17&lt;&gt;"",ngay16!U17,"")</f>
        <v>0.2</v>
      </c>
      <c r="K15" s="285">
        <f>IF(ngay17!U17&lt;&gt;"",ngay17!U17,"")</f>
        <v>0.2</v>
      </c>
      <c r="L15" s="285">
        <f>IF(ngay18!U17&lt;&gt;"",ngay18!U17,"")</f>
        <v>0.2</v>
      </c>
      <c r="M15" s="285">
        <f>IF(ngay19!U17&lt;&gt;"",ngay19!U17,"")</f>
        <v>0.2</v>
      </c>
      <c r="N15" s="286">
        <f>IF(ngay20!U17&lt;&gt;"",ngay20!U17,"")</f>
        <v>0.2</v>
      </c>
      <c r="O15" s="244">
        <f t="shared" si="0"/>
        <v>1</v>
      </c>
      <c r="P15" s="243">
        <f t="shared" si="1"/>
        <v>1</v>
      </c>
      <c r="Q15" s="245">
        <f t="shared" si="2"/>
        <v>1.9999999999999998</v>
      </c>
    </row>
    <row r="16" spans="1:17" ht="15" customHeight="1">
      <c r="A16" s="229">
        <v>14</v>
      </c>
      <c r="B16" s="461"/>
      <c r="C16" s="233" t="s">
        <v>144</v>
      </c>
      <c r="D16" s="300" t="s">
        <v>145</v>
      </c>
      <c r="E16" s="284" t="str">
        <f>IF(ngay11!U18&lt;&gt;"",ngay11!U18,"")</f>
        <v>-</v>
      </c>
      <c r="F16" s="285" t="str">
        <f>IF(ngay12!U18&lt;&gt;"",ngay12!U18,"")</f>
        <v>-</v>
      </c>
      <c r="G16" s="285" t="str">
        <f>IF(ngay13!U18&lt;&gt;"",ngay13!U18,"")</f>
        <v>-</v>
      </c>
      <c r="H16" s="285" t="str">
        <f>IF(ngay14!U18&lt;&gt;"",ngay14!U18,"")</f>
        <v>-</v>
      </c>
      <c r="I16" s="285" t="str">
        <f>IF(ngay15!U18&lt;&gt;"",ngay15!U18,"")</f>
        <v>-</v>
      </c>
      <c r="J16" s="285" t="str">
        <f>IF(ngay16!U18&lt;&gt;"",ngay16!U18,"")</f>
        <v>-</v>
      </c>
      <c r="K16" s="285" t="str">
        <f>IF(ngay17!U18&lt;&gt;"",ngay17!U18,"")</f>
        <v>-</v>
      </c>
      <c r="L16" s="285" t="str">
        <f>IF(ngay18!U18&lt;&gt;"",ngay18!U18,"")</f>
        <v>-</v>
      </c>
      <c r="M16" s="285" t="str">
        <f>IF(ngay19!U18&lt;&gt;"",ngay19!U18,"")</f>
        <v>-</v>
      </c>
      <c r="N16" s="286" t="str">
        <f>IF(ngay20!U18&lt;&gt;"",ngay20!U18,"")</f>
        <v>-</v>
      </c>
      <c r="O16" s="244" t="str">
        <f t="shared" si="0"/>
        <v/>
      </c>
      <c r="P16" s="243" t="str">
        <f t="shared" si="1"/>
        <v/>
      </c>
      <c r="Q16" s="245" t="str">
        <f t="shared" si="2"/>
        <v/>
      </c>
    </row>
    <row r="17" spans="1:17" ht="15" customHeight="1">
      <c r="A17" s="234">
        <v>15</v>
      </c>
      <c r="B17" s="461"/>
      <c r="C17" s="233" t="s">
        <v>146</v>
      </c>
      <c r="D17" s="300" t="s">
        <v>147</v>
      </c>
      <c r="E17" s="284" t="str">
        <f>IF(ngay11!U19&lt;&gt;"",ngay11!U19,"")</f>
        <v>-</v>
      </c>
      <c r="F17" s="285" t="str">
        <f>IF(ngay12!U19&lt;&gt;"",ngay12!U19,"")</f>
        <v>-</v>
      </c>
      <c r="G17" s="285" t="str">
        <f>IF(ngay13!U19&lt;&gt;"",ngay13!U19,"")</f>
        <v>-</v>
      </c>
      <c r="H17" s="285" t="str">
        <f>IF(ngay14!U19&lt;&gt;"",ngay14!U19,"")</f>
        <v>-</v>
      </c>
      <c r="I17" s="285" t="str">
        <f>IF(ngay15!U19&lt;&gt;"",ngay15!U19,"")</f>
        <v>-</v>
      </c>
      <c r="J17" s="285" t="str">
        <f>IF(ngay16!U19&lt;&gt;"",ngay16!U19,"")</f>
        <v>-</v>
      </c>
      <c r="K17" s="285" t="str">
        <f>IF(ngay17!U19&lt;&gt;"",ngay17!U19,"")</f>
        <v>-</v>
      </c>
      <c r="L17" s="285" t="str">
        <f>IF(ngay18!U19&lt;&gt;"",ngay18!U19,"")</f>
        <v>-</v>
      </c>
      <c r="M17" s="285" t="str">
        <f>IF(ngay19!U19&lt;&gt;"",ngay19!U19,"")</f>
        <v>-</v>
      </c>
      <c r="N17" s="286" t="str">
        <f>IF(ngay20!U19&lt;&gt;"",ngay20!U19,"")</f>
        <v>-</v>
      </c>
      <c r="O17" s="244" t="str">
        <f t="shared" si="0"/>
        <v/>
      </c>
      <c r="P17" s="243" t="str">
        <f t="shared" si="1"/>
        <v/>
      </c>
      <c r="Q17" s="245" t="str">
        <f t="shared" si="2"/>
        <v/>
      </c>
    </row>
    <row r="18" spans="1:17" ht="15" customHeight="1">
      <c r="A18" s="229">
        <v>16</v>
      </c>
      <c r="B18" s="461"/>
      <c r="C18" s="254" t="s">
        <v>148</v>
      </c>
      <c r="D18" s="297" t="s">
        <v>149</v>
      </c>
      <c r="E18" s="284" t="str">
        <f>IF(ngay11!U20&lt;&gt;"",ngay11!U20,"")</f>
        <v>-</v>
      </c>
      <c r="F18" s="285" t="str">
        <f>IF(ngay12!U20&lt;&gt;"",ngay12!U20,"")</f>
        <v>-</v>
      </c>
      <c r="G18" s="285" t="str">
        <f>IF(ngay13!U20&lt;&gt;"",ngay13!U20,"")</f>
        <v>-</v>
      </c>
      <c r="H18" s="285" t="str">
        <f>IF(ngay14!U20&lt;&gt;"",ngay14!U20,"")</f>
        <v>-</v>
      </c>
      <c r="I18" s="285" t="str">
        <f>IF(ngay15!U20&lt;&gt;"",ngay15!U20,"")</f>
        <v>-</v>
      </c>
      <c r="J18" s="285" t="str">
        <f>IF(ngay16!U20&lt;&gt;"",ngay16!U20,"")</f>
        <v>-</v>
      </c>
      <c r="K18" s="285" t="str">
        <f>IF(ngay17!U20&lt;&gt;"",ngay17!U20,"")</f>
        <v>-</v>
      </c>
      <c r="L18" s="285" t="str">
        <f>IF(ngay18!U20&lt;&gt;"",ngay18!U20,"")</f>
        <v>-</v>
      </c>
      <c r="M18" s="285" t="str">
        <f>IF(ngay19!U20&lt;&gt;"",ngay19!U20,"")</f>
        <v>-</v>
      </c>
      <c r="N18" s="286" t="str">
        <f>IF(ngay20!U20&lt;&gt;"",ngay20!U20,"")</f>
        <v>-</v>
      </c>
      <c r="O18" s="244" t="str">
        <f t="shared" si="0"/>
        <v/>
      </c>
      <c r="P18" s="243" t="str">
        <f t="shared" si="1"/>
        <v/>
      </c>
      <c r="Q18" s="245" t="str">
        <f t="shared" si="2"/>
        <v/>
      </c>
    </row>
    <row r="19" spans="1:17" ht="15" customHeight="1">
      <c r="A19" s="234">
        <v>17</v>
      </c>
      <c r="B19" s="465"/>
      <c r="C19" s="231" t="s">
        <v>150</v>
      </c>
      <c r="D19" s="298" t="s">
        <v>151</v>
      </c>
      <c r="E19" s="287" t="str">
        <f>IF(ngay11!U21&lt;&gt;"",ngay11!U21,"")</f>
        <v>-</v>
      </c>
      <c r="F19" s="288" t="str">
        <f>IF(ngay12!U21&lt;&gt;"",ngay12!U21,"")</f>
        <v>-</v>
      </c>
      <c r="G19" s="288" t="str">
        <f>IF(ngay13!U21&lt;&gt;"",ngay13!U21,"")</f>
        <v>-</v>
      </c>
      <c r="H19" s="288" t="str">
        <f>IF(ngay14!U21&lt;&gt;"",ngay14!U21,"")</f>
        <v>-</v>
      </c>
      <c r="I19" s="288" t="str">
        <f>IF(ngay15!U21&lt;&gt;"",ngay15!U21,"")</f>
        <v>-</v>
      </c>
      <c r="J19" s="288" t="str">
        <f>IF(ngay16!U21&lt;&gt;"",ngay16!U21,"")</f>
        <v>-</v>
      </c>
      <c r="K19" s="288" t="str">
        <f>IF(ngay17!U21&lt;&gt;"",ngay17!U21,"")</f>
        <v>-</v>
      </c>
      <c r="L19" s="288" t="str">
        <f>IF(ngay18!U21&lt;&gt;"",ngay18!U21,"")</f>
        <v>-</v>
      </c>
      <c r="M19" s="288" t="str">
        <f>IF(ngay19!U21&lt;&gt;"",ngay19!U21,"")</f>
        <v>-</v>
      </c>
      <c r="N19" s="289" t="str">
        <f>IF(ngay20!U21&lt;&gt;"",ngay20!U21,"")</f>
        <v>-</v>
      </c>
      <c r="O19" s="244" t="str">
        <f t="shared" si="0"/>
        <v/>
      </c>
      <c r="P19" s="243" t="str">
        <f t="shared" si="1"/>
        <v/>
      </c>
      <c r="Q19" s="245" t="str">
        <f t="shared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>
        <f>IF(ngay11!U22&lt;&gt;"",ngay11!U22,"")</f>
        <v>0.9</v>
      </c>
      <c r="F20" s="291">
        <f>IF(ngay12!U22&lt;&gt;"",ngay12!U22,"")</f>
        <v>0.9</v>
      </c>
      <c r="G20" s="291">
        <f>IF(ngay13!U22&lt;&gt;"",ngay13!U22,"")</f>
        <v>0.9</v>
      </c>
      <c r="H20" s="291">
        <f>IF(ngay14!U22&lt;&gt;"",ngay14!U22,"")</f>
        <v>0.9</v>
      </c>
      <c r="I20" s="291">
        <f>IF(ngay15!U22&lt;&gt;"",ngay15!U22,"")</f>
        <v>0.9</v>
      </c>
      <c r="J20" s="291">
        <f>IF(ngay16!U22&lt;&gt;"",ngay16!U22,"")</f>
        <v>0.9</v>
      </c>
      <c r="K20" s="291">
        <f>IF(ngay17!U22&lt;&gt;"",ngay17!U22,"")</f>
        <v>0.9</v>
      </c>
      <c r="L20" s="291">
        <f>IF(ngay18!U22&lt;&gt;"",ngay18!U22,"")</f>
        <v>0.9</v>
      </c>
      <c r="M20" s="291">
        <f>IF(ngay19!U22&lt;&gt;"",ngay19!U22,"")</f>
        <v>0.9</v>
      </c>
      <c r="N20" s="292">
        <f>IF(ngay20!U22&lt;&gt;"",ngay20!U22,"")</f>
        <v>0.9</v>
      </c>
      <c r="O20" s="252">
        <f t="shared" si="0"/>
        <v>4.5</v>
      </c>
      <c r="P20" s="251">
        <f t="shared" si="1"/>
        <v>4.5</v>
      </c>
      <c r="Q20" s="253">
        <f t="shared" si="2"/>
        <v>9.0000000000000018</v>
      </c>
    </row>
    <row r="21" spans="1:17" ht="15" customHeight="1">
      <c r="A21" s="234">
        <v>19</v>
      </c>
      <c r="B21" s="461"/>
      <c r="C21" s="233" t="s">
        <v>152</v>
      </c>
      <c r="D21" s="300" t="s">
        <v>155</v>
      </c>
      <c r="E21" s="284" t="str">
        <f>IF(ngay11!U23&lt;&gt;"",ngay11!U23,"")</f>
        <v>-</v>
      </c>
      <c r="F21" s="285" t="str">
        <f>IF(ngay12!U23&lt;&gt;"",ngay12!U23,"")</f>
        <v>-</v>
      </c>
      <c r="G21" s="285" t="str">
        <f>IF(ngay13!U23&lt;&gt;"",ngay13!U23,"")</f>
        <v>-</v>
      </c>
      <c r="H21" s="285" t="str">
        <f>IF(ngay14!U23&lt;&gt;"",ngay14!U23,"")</f>
        <v>-</v>
      </c>
      <c r="I21" s="285" t="str">
        <f>IF(ngay15!U23&lt;&gt;"",ngay15!U23,"")</f>
        <v>-</v>
      </c>
      <c r="J21" s="285" t="str">
        <f>IF(ngay16!U23&lt;&gt;"",ngay16!U23,"")</f>
        <v>-</v>
      </c>
      <c r="K21" s="285" t="str">
        <f>IF(ngay17!U23&lt;&gt;"",ngay17!U23,"")</f>
        <v>-</v>
      </c>
      <c r="L21" s="285" t="str">
        <f>IF(ngay18!U23&lt;&gt;"",ngay18!U23,"")</f>
        <v>-</v>
      </c>
      <c r="M21" s="285" t="str">
        <f>IF(ngay19!U23&lt;&gt;"",ngay19!U23,"")</f>
        <v>-</v>
      </c>
      <c r="N21" s="286" t="str">
        <f>IF(ngay20!U23&lt;&gt;"",ngay20!U23,"")</f>
        <v>-</v>
      </c>
      <c r="O21" s="244" t="str">
        <f t="shared" si="0"/>
        <v/>
      </c>
      <c r="P21" s="243" t="str">
        <f t="shared" si="1"/>
        <v/>
      </c>
      <c r="Q21" s="245" t="str">
        <f t="shared" si="2"/>
        <v/>
      </c>
    </row>
    <row r="22" spans="1:17" ht="15" customHeight="1">
      <c r="A22" s="229">
        <v>20</v>
      </c>
      <c r="B22" s="461"/>
      <c r="C22" s="233" t="s">
        <v>156</v>
      </c>
      <c r="D22" s="300" t="s">
        <v>157</v>
      </c>
      <c r="E22" s="284" t="str">
        <f>IF(ngay11!U24&lt;&gt;"",ngay11!U24,"")</f>
        <v>-</v>
      </c>
      <c r="F22" s="285" t="str">
        <f>IF(ngay12!U24&lt;&gt;"",ngay12!U24,"")</f>
        <v>-</v>
      </c>
      <c r="G22" s="285" t="str">
        <f>IF(ngay13!U24&lt;&gt;"",ngay13!U24,"")</f>
        <v>-</v>
      </c>
      <c r="H22" s="285" t="str">
        <f>IF(ngay14!U24&lt;&gt;"",ngay14!U24,"")</f>
        <v>-</v>
      </c>
      <c r="I22" s="285" t="str">
        <f>IF(ngay15!U24&lt;&gt;"",ngay15!U24,"")</f>
        <v>-</v>
      </c>
      <c r="J22" s="285" t="str">
        <f>IF(ngay16!U24&lt;&gt;"",ngay16!U24,"")</f>
        <v>-</v>
      </c>
      <c r="K22" s="285" t="str">
        <f>IF(ngay17!U24&lt;&gt;"",ngay17!U24,"")</f>
        <v>-</v>
      </c>
      <c r="L22" s="285" t="str">
        <f>IF(ngay18!U24&lt;&gt;"",ngay18!U24,"")</f>
        <v>-</v>
      </c>
      <c r="M22" s="285" t="str">
        <f>IF(ngay19!U24&lt;&gt;"",ngay19!U24,"")</f>
        <v>-</v>
      </c>
      <c r="N22" s="286" t="str">
        <f>IF(ngay20!U24&lt;&gt;"",ngay20!U24,"")</f>
        <v>-</v>
      </c>
      <c r="O22" s="244" t="str">
        <f t="shared" si="0"/>
        <v/>
      </c>
      <c r="P22" s="243" t="str">
        <f t="shared" si="1"/>
        <v/>
      </c>
      <c r="Q22" s="245" t="str">
        <f t="shared" si="2"/>
        <v/>
      </c>
    </row>
    <row r="23" spans="1:17" ht="15" customHeight="1">
      <c r="A23" s="234">
        <v>21</v>
      </c>
      <c r="B23" s="461"/>
      <c r="C23" s="233" t="s">
        <v>158</v>
      </c>
      <c r="D23" s="300" t="s">
        <v>159</v>
      </c>
      <c r="E23" s="284" t="str">
        <f>IF(ngay11!U25&lt;&gt;"",ngay11!U25,"")</f>
        <v>-</v>
      </c>
      <c r="F23" s="285" t="str">
        <f>IF(ngay12!U25&lt;&gt;"",ngay12!U25,"")</f>
        <v>-</v>
      </c>
      <c r="G23" s="285" t="str">
        <f>IF(ngay13!U25&lt;&gt;"",ngay13!U25,"")</f>
        <v>-</v>
      </c>
      <c r="H23" s="285" t="str">
        <f>IF(ngay14!U25&lt;&gt;"",ngay14!U25,"")</f>
        <v>-</v>
      </c>
      <c r="I23" s="285" t="str">
        <f>IF(ngay15!U25&lt;&gt;"",ngay15!U25,"")</f>
        <v>-</v>
      </c>
      <c r="J23" s="285" t="str">
        <f>IF(ngay16!U25&lt;&gt;"",ngay16!U25,"")</f>
        <v>-</v>
      </c>
      <c r="K23" s="285" t="str">
        <f>IF(ngay17!U25&lt;&gt;"",ngay17!U25,"")</f>
        <v>-</v>
      </c>
      <c r="L23" s="285" t="str">
        <f>IF(ngay18!U25&lt;&gt;"",ngay18!U25,"")</f>
        <v>-</v>
      </c>
      <c r="M23" s="285" t="str">
        <f>IF(ngay19!U25&lt;&gt;"",ngay19!U25,"")</f>
        <v>-</v>
      </c>
      <c r="N23" s="286" t="str">
        <f>IF(ngay20!U25&lt;&gt;"",ngay20!U25,"")</f>
        <v>-</v>
      </c>
      <c r="O23" s="244" t="str">
        <f t="shared" si="0"/>
        <v/>
      </c>
      <c r="P23" s="243" t="str">
        <f t="shared" si="1"/>
        <v/>
      </c>
      <c r="Q23" s="245" t="str">
        <f t="shared" si="2"/>
        <v/>
      </c>
    </row>
    <row r="24" spans="1:17" ht="15" customHeight="1">
      <c r="A24" s="229">
        <v>22</v>
      </c>
      <c r="B24" s="470"/>
      <c r="C24" s="246" t="s">
        <v>160</v>
      </c>
      <c r="D24" s="299" t="s">
        <v>161</v>
      </c>
      <c r="E24" s="293" t="str">
        <f>IF(ngay11!U26&lt;&gt;"",ngay11!U26,"")</f>
        <v>-</v>
      </c>
      <c r="F24" s="294" t="str">
        <f>IF(ngay12!U26&lt;&gt;"",ngay12!U26,"")</f>
        <v>-</v>
      </c>
      <c r="G24" s="294" t="str">
        <f>IF(ngay13!U26&lt;&gt;"",ngay13!U26,"")</f>
        <v>-</v>
      </c>
      <c r="H24" s="294" t="str">
        <f>IF(ngay14!U26&lt;&gt;"",ngay14!U26,"")</f>
        <v>-</v>
      </c>
      <c r="I24" s="294" t="str">
        <f>IF(ngay15!U26&lt;&gt;"",ngay15!U26,"")</f>
        <v>-</v>
      </c>
      <c r="J24" s="294" t="str">
        <f>IF(ngay16!U26&lt;&gt;"",ngay16!U26,"")</f>
        <v>-</v>
      </c>
      <c r="K24" s="294" t="str">
        <f>IF(ngay17!U26&lt;&gt;"",ngay17!U26,"")</f>
        <v>-</v>
      </c>
      <c r="L24" s="294" t="str">
        <f>IF(ngay18!U26&lt;&gt;"",ngay18!U26,"")</f>
        <v>-</v>
      </c>
      <c r="M24" s="294" t="str">
        <f>IF(ngay19!U26&lt;&gt;"",ngay19!U26,"")</f>
        <v>-</v>
      </c>
      <c r="N24" s="295" t="str">
        <f>IF(ngay20!U26&lt;&gt;"",ngay20!U26,"")</f>
        <v>-</v>
      </c>
      <c r="O24" s="249" t="str">
        <f t="shared" si="0"/>
        <v/>
      </c>
      <c r="P24" s="248" t="str">
        <f t="shared" si="1"/>
        <v/>
      </c>
      <c r="Q24" s="250" t="str">
        <f t="shared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>IF(COUNT(O3:O24)=0,"",INDEX(C3:O24,MATCH(MIN(O3:O24),O3:O24,0),1))</f>
        <v>Con Cuông</v>
      </c>
      <c r="H25" s="268"/>
      <c r="I25" s="269"/>
      <c r="J25" s="270"/>
      <c r="K25" s="270"/>
      <c r="L25" s="270"/>
      <c r="M25" s="270"/>
      <c r="N25" s="270"/>
      <c r="O25" s="270">
        <f>IF(COUNT(O3:O24)=0,"",MIN(O3:O24))</f>
        <v>1</v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>IF(COUNT(P3:P24)=0,"",INDEX(C3:P24,MATCH(MIN(P3:P24),P3:P24,0),1))</f>
        <v>Con Cuông</v>
      </c>
      <c r="H26" s="271"/>
      <c r="I26" s="272"/>
      <c r="N26" s="270"/>
      <c r="O26" s="270"/>
      <c r="P26" s="270">
        <f>IF(COUNT(P3:P24)=0,"",MIN(P3:P24))</f>
        <v>1</v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>IF(COUNT(Q3:Q24)=0,"",INDEX(C3:Q24,MATCH(MIN(Q3:Q24),Q3:Q24,0),1))</f>
        <v>Con Cuông</v>
      </c>
      <c r="H27" s="271"/>
      <c r="I27" s="272"/>
      <c r="N27" s="270"/>
      <c r="O27" s="270"/>
      <c r="P27" s="270"/>
      <c r="Q27" s="270">
        <f>IF(COUNT(Q3:Q24)=0,"",MIN(Q3:Q24))</f>
        <v>1.9999999999999998</v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>IF(COUNT(O3:O24)=0,"",INDEX(C3:O24,MATCH(MAX(O3:O24),O3:O24,0),1))</f>
        <v>Hương Sơn</v>
      </c>
      <c r="H28" s="268"/>
      <c r="I28" s="269"/>
      <c r="J28" s="270"/>
      <c r="K28" s="270"/>
      <c r="L28" s="270"/>
      <c r="M28" s="270"/>
      <c r="N28" s="270"/>
      <c r="O28" s="270">
        <f>IF(COUNT(O3:O24)=0,"",MAX(O3:O24))</f>
        <v>4.5</v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>IF(COUNT(P3:P24)=0,"",INDEX(C3:P24,MATCH(MAX(P3:P24),P3:P24,0),1))</f>
        <v>Hương Sơn</v>
      </c>
      <c r="H29" s="271"/>
      <c r="I29" s="272"/>
      <c r="N29" s="270"/>
      <c r="O29" s="270"/>
      <c r="P29" s="270">
        <f>IF(COUNT(P3:P24)=0,"",MAX(P3:P24))</f>
        <v>4.5</v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>IF(COUNT(Q3:Q24)=0,"",INDEX(C3:Q24,MATCH(MAX(Q3:Q24),Q3:Q24,0),1))</f>
        <v>Hương Sơn</v>
      </c>
      <c r="H30" s="271"/>
      <c r="I30" s="272"/>
      <c r="N30" s="270"/>
      <c r="O30" s="270"/>
      <c r="P30" s="270"/>
      <c r="Q30" s="270">
        <f>IF(COUNT(Q3:Q24)=0,"",MAX(Q3:Q24))</f>
        <v>9.0000000000000018</v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9" right="0.26" top="0.56999999999999995" bottom="0.4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79"/>
  <dimension ref="A1:Q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ColWidth="6.83203125" defaultRowHeight="15" customHeight="1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9" width="6.83203125" style="273" customWidth="1"/>
    <col min="10" max="10" width="7" style="273" customWidth="1"/>
    <col min="11" max="256" width="6.8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65" width="6.83203125" style="273" customWidth="1"/>
    <col min="266" max="266" width="7" style="273" customWidth="1"/>
    <col min="267" max="512" width="6.8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21" width="6.83203125" style="273" customWidth="1"/>
    <col min="522" max="522" width="7" style="273" customWidth="1"/>
    <col min="523" max="768" width="6.8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77" width="6.83203125" style="273" customWidth="1"/>
    <col min="778" max="778" width="7" style="273" customWidth="1"/>
    <col min="779" max="1024" width="6.8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33" width="6.83203125" style="273" customWidth="1"/>
    <col min="1034" max="1034" width="7" style="273" customWidth="1"/>
    <col min="1035" max="1280" width="6.8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89" width="6.83203125" style="273" customWidth="1"/>
    <col min="1290" max="1290" width="7" style="273" customWidth="1"/>
    <col min="1291" max="1536" width="6.8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45" width="6.83203125" style="273" customWidth="1"/>
    <col min="1546" max="1546" width="7" style="273" customWidth="1"/>
    <col min="1547" max="1792" width="6.8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01" width="6.83203125" style="273" customWidth="1"/>
    <col min="1802" max="1802" width="7" style="273" customWidth="1"/>
    <col min="1803" max="2048" width="6.8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57" width="6.83203125" style="273" customWidth="1"/>
    <col min="2058" max="2058" width="7" style="273" customWidth="1"/>
    <col min="2059" max="2304" width="6.8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13" width="6.83203125" style="273" customWidth="1"/>
    <col min="2314" max="2314" width="7" style="273" customWidth="1"/>
    <col min="2315" max="2560" width="6.8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69" width="6.83203125" style="273" customWidth="1"/>
    <col min="2570" max="2570" width="7" style="273" customWidth="1"/>
    <col min="2571" max="2816" width="6.8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25" width="6.83203125" style="273" customWidth="1"/>
    <col min="2826" max="2826" width="7" style="273" customWidth="1"/>
    <col min="2827" max="3072" width="6.8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81" width="6.83203125" style="273" customWidth="1"/>
    <col min="3082" max="3082" width="7" style="273" customWidth="1"/>
    <col min="3083" max="3328" width="6.8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37" width="6.83203125" style="273" customWidth="1"/>
    <col min="3338" max="3338" width="7" style="273" customWidth="1"/>
    <col min="3339" max="3584" width="6.8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593" width="6.83203125" style="273" customWidth="1"/>
    <col min="3594" max="3594" width="7" style="273" customWidth="1"/>
    <col min="3595" max="3840" width="6.8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49" width="6.83203125" style="273" customWidth="1"/>
    <col min="3850" max="3850" width="7" style="273" customWidth="1"/>
    <col min="3851" max="4096" width="6.8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05" width="6.83203125" style="273" customWidth="1"/>
    <col min="4106" max="4106" width="7" style="273" customWidth="1"/>
    <col min="4107" max="4352" width="6.8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61" width="6.83203125" style="273" customWidth="1"/>
    <col min="4362" max="4362" width="7" style="273" customWidth="1"/>
    <col min="4363" max="4608" width="6.8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17" width="6.83203125" style="273" customWidth="1"/>
    <col min="4618" max="4618" width="7" style="273" customWidth="1"/>
    <col min="4619" max="4864" width="6.8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73" width="6.83203125" style="273" customWidth="1"/>
    <col min="4874" max="4874" width="7" style="273" customWidth="1"/>
    <col min="4875" max="5120" width="6.8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29" width="6.83203125" style="273" customWidth="1"/>
    <col min="5130" max="5130" width="7" style="273" customWidth="1"/>
    <col min="5131" max="5376" width="6.8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85" width="6.83203125" style="273" customWidth="1"/>
    <col min="5386" max="5386" width="7" style="273" customWidth="1"/>
    <col min="5387" max="5632" width="6.8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41" width="6.83203125" style="273" customWidth="1"/>
    <col min="5642" max="5642" width="7" style="273" customWidth="1"/>
    <col min="5643" max="5888" width="6.8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897" width="6.83203125" style="273" customWidth="1"/>
    <col min="5898" max="5898" width="7" style="273" customWidth="1"/>
    <col min="5899" max="6144" width="6.8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53" width="6.83203125" style="273" customWidth="1"/>
    <col min="6154" max="6154" width="7" style="273" customWidth="1"/>
    <col min="6155" max="6400" width="6.8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09" width="6.83203125" style="273" customWidth="1"/>
    <col min="6410" max="6410" width="7" style="273" customWidth="1"/>
    <col min="6411" max="6656" width="6.8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65" width="6.83203125" style="273" customWidth="1"/>
    <col min="6666" max="6666" width="7" style="273" customWidth="1"/>
    <col min="6667" max="6912" width="6.8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21" width="6.83203125" style="273" customWidth="1"/>
    <col min="6922" max="6922" width="7" style="273" customWidth="1"/>
    <col min="6923" max="7168" width="6.8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77" width="6.83203125" style="273" customWidth="1"/>
    <col min="7178" max="7178" width="7" style="273" customWidth="1"/>
    <col min="7179" max="7424" width="6.8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33" width="6.83203125" style="273" customWidth="1"/>
    <col min="7434" max="7434" width="7" style="273" customWidth="1"/>
    <col min="7435" max="7680" width="6.8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89" width="6.83203125" style="273" customWidth="1"/>
    <col min="7690" max="7690" width="7" style="273" customWidth="1"/>
    <col min="7691" max="7936" width="6.8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45" width="6.83203125" style="273" customWidth="1"/>
    <col min="7946" max="7946" width="7" style="273" customWidth="1"/>
    <col min="7947" max="8192" width="6.8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01" width="6.83203125" style="273" customWidth="1"/>
    <col min="8202" max="8202" width="7" style="273" customWidth="1"/>
    <col min="8203" max="8448" width="6.8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57" width="6.83203125" style="273" customWidth="1"/>
    <col min="8458" max="8458" width="7" style="273" customWidth="1"/>
    <col min="8459" max="8704" width="6.8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13" width="6.83203125" style="273" customWidth="1"/>
    <col min="8714" max="8714" width="7" style="273" customWidth="1"/>
    <col min="8715" max="8960" width="6.8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69" width="6.83203125" style="273" customWidth="1"/>
    <col min="8970" max="8970" width="7" style="273" customWidth="1"/>
    <col min="8971" max="9216" width="6.8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25" width="6.83203125" style="273" customWidth="1"/>
    <col min="9226" max="9226" width="7" style="273" customWidth="1"/>
    <col min="9227" max="9472" width="6.8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81" width="6.83203125" style="273" customWidth="1"/>
    <col min="9482" max="9482" width="7" style="273" customWidth="1"/>
    <col min="9483" max="9728" width="6.8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37" width="6.83203125" style="273" customWidth="1"/>
    <col min="9738" max="9738" width="7" style="273" customWidth="1"/>
    <col min="9739" max="9984" width="6.8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9993" width="6.83203125" style="273" customWidth="1"/>
    <col min="9994" max="9994" width="7" style="273" customWidth="1"/>
    <col min="9995" max="10240" width="6.8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49" width="6.83203125" style="273" customWidth="1"/>
    <col min="10250" max="10250" width="7" style="273" customWidth="1"/>
    <col min="10251" max="10496" width="6.8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05" width="6.83203125" style="273" customWidth="1"/>
    <col min="10506" max="10506" width="7" style="273" customWidth="1"/>
    <col min="10507" max="10752" width="6.8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61" width="6.83203125" style="273" customWidth="1"/>
    <col min="10762" max="10762" width="7" style="273" customWidth="1"/>
    <col min="10763" max="11008" width="6.8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17" width="6.83203125" style="273" customWidth="1"/>
    <col min="11018" max="11018" width="7" style="273" customWidth="1"/>
    <col min="11019" max="11264" width="6.8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73" width="6.83203125" style="273" customWidth="1"/>
    <col min="11274" max="11274" width="7" style="273" customWidth="1"/>
    <col min="11275" max="11520" width="6.8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29" width="6.83203125" style="273" customWidth="1"/>
    <col min="11530" max="11530" width="7" style="273" customWidth="1"/>
    <col min="11531" max="11776" width="6.8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85" width="6.83203125" style="273" customWidth="1"/>
    <col min="11786" max="11786" width="7" style="273" customWidth="1"/>
    <col min="11787" max="12032" width="6.8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41" width="6.83203125" style="273" customWidth="1"/>
    <col min="12042" max="12042" width="7" style="273" customWidth="1"/>
    <col min="12043" max="12288" width="6.8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297" width="6.83203125" style="273" customWidth="1"/>
    <col min="12298" max="12298" width="7" style="273" customWidth="1"/>
    <col min="12299" max="12544" width="6.8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53" width="6.83203125" style="273" customWidth="1"/>
    <col min="12554" max="12554" width="7" style="273" customWidth="1"/>
    <col min="12555" max="12800" width="6.8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09" width="6.83203125" style="273" customWidth="1"/>
    <col min="12810" max="12810" width="7" style="273" customWidth="1"/>
    <col min="12811" max="13056" width="6.8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65" width="6.83203125" style="273" customWidth="1"/>
    <col min="13066" max="13066" width="7" style="273" customWidth="1"/>
    <col min="13067" max="13312" width="6.8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21" width="6.83203125" style="273" customWidth="1"/>
    <col min="13322" max="13322" width="7" style="273" customWidth="1"/>
    <col min="13323" max="13568" width="6.8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77" width="6.83203125" style="273" customWidth="1"/>
    <col min="13578" max="13578" width="7" style="273" customWidth="1"/>
    <col min="13579" max="13824" width="6.8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33" width="6.83203125" style="273" customWidth="1"/>
    <col min="13834" max="13834" width="7" style="273" customWidth="1"/>
    <col min="13835" max="14080" width="6.8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89" width="6.83203125" style="273" customWidth="1"/>
    <col min="14090" max="14090" width="7" style="273" customWidth="1"/>
    <col min="14091" max="14336" width="6.8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45" width="6.83203125" style="273" customWidth="1"/>
    <col min="14346" max="14346" width="7" style="273" customWidth="1"/>
    <col min="14347" max="14592" width="6.8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01" width="6.83203125" style="273" customWidth="1"/>
    <col min="14602" max="14602" width="7" style="273" customWidth="1"/>
    <col min="14603" max="14848" width="6.8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57" width="6.83203125" style="273" customWidth="1"/>
    <col min="14858" max="14858" width="7" style="273" customWidth="1"/>
    <col min="14859" max="15104" width="6.8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13" width="6.83203125" style="273" customWidth="1"/>
    <col min="15114" max="15114" width="7" style="273" customWidth="1"/>
    <col min="15115" max="15360" width="6.8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69" width="6.83203125" style="273" customWidth="1"/>
    <col min="15370" max="15370" width="7" style="273" customWidth="1"/>
    <col min="15371" max="15616" width="6.8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25" width="6.83203125" style="273" customWidth="1"/>
    <col min="15626" max="15626" width="7" style="273" customWidth="1"/>
    <col min="15627" max="15872" width="6.8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81" width="6.83203125" style="273" customWidth="1"/>
    <col min="15882" max="15882" width="7" style="273" customWidth="1"/>
    <col min="15883" max="16128" width="6.8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37" width="6.83203125" style="273" customWidth="1"/>
    <col min="16138" max="16138" width="7" style="273" customWidth="1"/>
    <col min="16139" max="16384" width="6.83203125" style="273" customWidth="1"/>
  </cols>
  <sheetData>
    <row r="1" spans="1:17" ht="47.25" customHeight="1" thickBot="1">
      <c r="A1" s="472" t="s">
        <v>213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</row>
    <row r="2" spans="1:17" ht="39.950000000000003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11</v>
      </c>
      <c r="F2" s="225">
        <v>12</v>
      </c>
      <c r="G2" s="225">
        <v>13</v>
      </c>
      <c r="H2" s="225">
        <v>14</v>
      </c>
      <c r="I2" s="225">
        <v>15</v>
      </c>
      <c r="J2" s="225">
        <v>16</v>
      </c>
      <c r="K2" s="225">
        <v>17</v>
      </c>
      <c r="L2" s="225">
        <v>18</v>
      </c>
      <c r="M2" s="225">
        <v>19</v>
      </c>
      <c r="N2" s="225">
        <v>20</v>
      </c>
      <c r="O2" s="227" t="s">
        <v>170</v>
      </c>
      <c r="P2" s="227" t="s">
        <v>211</v>
      </c>
      <c r="Q2" s="228" t="s">
        <v>212</v>
      </c>
    </row>
    <row r="3" spans="1:17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IF(ngay11!AL5&lt;&gt;"",ngay11!AL5,"")</f>
        <v/>
      </c>
      <c r="F3" s="282" t="str">
        <f ca="1">IF(ngay12!AL5&lt;&gt;"",ngay12!AL5,"")</f>
        <v/>
      </c>
      <c r="G3" s="282" t="str">
        <f ca="1">IF(ngay13!AL5&lt;&gt;"",ngay13!AL5,"")</f>
        <v/>
      </c>
      <c r="H3" s="282" t="str">
        <f ca="1">IF(ngay14!AL5&lt;&gt;"",ngay14!AL5,"")</f>
        <v/>
      </c>
      <c r="I3" s="282" t="str">
        <f ca="1">IF(ngay15!AL5&lt;&gt;"",ngay15!AL5,"")</f>
        <v/>
      </c>
      <c r="J3" s="282" t="str">
        <f ca="1">IF(ngay16!AL5&lt;&gt;"",ngay16!AL5,"")</f>
        <v/>
      </c>
      <c r="K3" s="282" t="str">
        <f ca="1">IF(ngay17!AL5&lt;&gt;"",ngay17!AL5,"")</f>
        <v/>
      </c>
      <c r="L3" s="282" t="str">
        <f ca="1">IF(ngay18!AL5&lt;&gt;"",ngay18!AL5,"")</f>
        <v/>
      </c>
      <c r="M3" s="282" t="str">
        <f ca="1">IF(ngay19!AL5&lt;&gt;"",ngay19!AL5,"")</f>
        <v/>
      </c>
      <c r="N3" s="283" t="str">
        <f ca="1">IF(ngay20!AL5&lt;&gt;"",ngay20!AL5,"")</f>
        <v/>
      </c>
      <c r="O3" s="261" t="str">
        <f t="shared" ref="O3:O24" ca="1" si="0">IF(COUNT(E3:I3)=0,"",AVERAGE(E3:I3))</f>
        <v/>
      </c>
      <c r="P3" s="260" t="str">
        <f t="shared" ref="P3:P24" ca="1" si="1">IF(COUNT(J3:N3)=0,"",AVERAGE(J3:N3))</f>
        <v/>
      </c>
      <c r="Q3" s="262" t="str">
        <f t="shared" ref="Q3:Q24" ca="1" si="2">IF(COUNT(E3:N3)=0,"",AVERAGE(E3:N3))</f>
        <v/>
      </c>
    </row>
    <row r="4" spans="1:17" ht="15" customHeight="1">
      <c r="A4" s="229">
        <v>2</v>
      </c>
      <c r="B4" s="461"/>
      <c r="C4" s="233" t="s">
        <v>120</v>
      </c>
      <c r="D4" s="300" t="s">
        <v>121</v>
      </c>
      <c r="E4" s="284" t="str">
        <f ca="1">IF(ngay11!AL6&lt;&gt;"",ngay11!AL6,"")</f>
        <v/>
      </c>
      <c r="F4" s="285" t="str">
        <f ca="1">IF(ngay12!AL6&lt;&gt;"",ngay12!AL6,"")</f>
        <v/>
      </c>
      <c r="G4" s="285" t="str">
        <f ca="1">IF(ngay13!AL6&lt;&gt;"",ngay13!AL6,"")</f>
        <v/>
      </c>
      <c r="H4" s="285" t="str">
        <f ca="1">IF(ngay14!AL6&lt;&gt;"",ngay14!AL6,"")</f>
        <v/>
      </c>
      <c r="I4" s="285" t="str">
        <f ca="1">IF(ngay15!AL6&lt;&gt;"",ngay15!AL6,"")</f>
        <v/>
      </c>
      <c r="J4" s="285" t="str">
        <f ca="1">IF(ngay16!AL6&lt;&gt;"",ngay16!AL6,"")</f>
        <v/>
      </c>
      <c r="K4" s="285" t="str">
        <f ca="1">IF(ngay17!AL6&lt;&gt;"",ngay17!AL6,"")</f>
        <v/>
      </c>
      <c r="L4" s="285" t="str">
        <f ca="1">IF(ngay18!AL6&lt;&gt;"",ngay18!AL6,"")</f>
        <v/>
      </c>
      <c r="M4" s="285" t="str">
        <f ca="1">IF(ngay19!AL6&lt;&gt;"",ngay19!AL6,"")</f>
        <v/>
      </c>
      <c r="N4" s="286" t="str">
        <f ca="1">IF(ngay20!AL6&lt;&gt;"",ngay20!AL6,"")</f>
        <v/>
      </c>
      <c r="O4" s="244" t="str">
        <f t="shared" ca="1" si="0"/>
        <v/>
      </c>
      <c r="P4" s="243" t="str">
        <f t="shared" ca="1" si="1"/>
        <v/>
      </c>
      <c r="Q4" s="245" t="str">
        <f t="shared" ca="1" si="2"/>
        <v/>
      </c>
    </row>
    <row r="5" spans="1:17" ht="15" customHeight="1">
      <c r="A5" s="234">
        <v>3</v>
      </c>
      <c r="B5" s="461"/>
      <c r="C5" s="233" t="s">
        <v>122</v>
      </c>
      <c r="D5" s="300" t="s">
        <v>123</v>
      </c>
      <c r="E5" s="284" t="str">
        <f ca="1">IF(ngay11!AL7&lt;&gt;"",ngay11!AL7,"")</f>
        <v/>
      </c>
      <c r="F5" s="285" t="str">
        <f ca="1">IF(ngay12!AL7&lt;&gt;"",ngay12!AL7,"")</f>
        <v/>
      </c>
      <c r="G5" s="285" t="str">
        <f ca="1">IF(ngay13!AL7&lt;&gt;"",ngay13!AL7,"")</f>
        <v/>
      </c>
      <c r="H5" s="285" t="str">
        <f ca="1">IF(ngay14!AL7&lt;&gt;"",ngay14!AL7,"")</f>
        <v/>
      </c>
      <c r="I5" s="285" t="str">
        <f ca="1">IF(ngay15!AL7&lt;&gt;"",ngay15!AL7,"")</f>
        <v/>
      </c>
      <c r="J5" s="285" t="str">
        <f ca="1">IF(ngay16!AL7&lt;&gt;"",ngay16!AL7,"")</f>
        <v/>
      </c>
      <c r="K5" s="285" t="str">
        <f ca="1">IF(ngay17!AL7&lt;&gt;"",ngay17!AL7,"")</f>
        <v/>
      </c>
      <c r="L5" s="285" t="str">
        <f ca="1">IF(ngay18!AL7&lt;&gt;"",ngay18!AL7,"")</f>
        <v/>
      </c>
      <c r="M5" s="285" t="str">
        <f ca="1">IF(ngay19!AL7&lt;&gt;"",ngay19!AL7,"")</f>
        <v/>
      </c>
      <c r="N5" s="286" t="str">
        <f ca="1">IF(ngay20!AL7&lt;&gt;"",ngay20!AL7,"")</f>
        <v/>
      </c>
      <c r="O5" s="244" t="str">
        <f t="shared" ca="1" si="0"/>
        <v/>
      </c>
      <c r="P5" s="243" t="str">
        <f t="shared" ca="1" si="1"/>
        <v/>
      </c>
      <c r="Q5" s="245" t="str">
        <f t="shared" ca="1" si="2"/>
        <v/>
      </c>
    </row>
    <row r="6" spans="1:17" ht="15" customHeight="1">
      <c r="A6" s="229">
        <v>4</v>
      </c>
      <c r="B6" s="461"/>
      <c r="C6" s="233" t="s">
        <v>124</v>
      </c>
      <c r="D6" s="300" t="s">
        <v>125</v>
      </c>
      <c r="E6" s="284" t="str">
        <f ca="1">IF(ngay11!AL8&lt;&gt;"",ngay11!AL8,"")</f>
        <v/>
      </c>
      <c r="F6" s="285" t="str">
        <f ca="1">IF(ngay12!AL8&lt;&gt;"",ngay12!AL8,"")</f>
        <v/>
      </c>
      <c r="G6" s="285" t="str">
        <f ca="1">IF(ngay13!AL8&lt;&gt;"",ngay13!AL8,"")</f>
        <v/>
      </c>
      <c r="H6" s="285" t="str">
        <f ca="1">IF(ngay14!AL8&lt;&gt;"",ngay14!AL8,"")</f>
        <v/>
      </c>
      <c r="I6" s="285" t="str">
        <f ca="1">IF(ngay15!AL8&lt;&gt;"",ngay15!AL8,"")</f>
        <v/>
      </c>
      <c r="J6" s="285" t="str">
        <f ca="1">IF(ngay16!AL8&lt;&gt;"",ngay16!AL8,"")</f>
        <v/>
      </c>
      <c r="K6" s="285" t="str">
        <f ca="1">IF(ngay17!AL8&lt;&gt;"",ngay17!AL8,"")</f>
        <v/>
      </c>
      <c r="L6" s="285" t="str">
        <f ca="1">IF(ngay18!AL8&lt;&gt;"",ngay18!AL8,"")</f>
        <v/>
      </c>
      <c r="M6" s="285" t="str">
        <f ca="1">IF(ngay19!AL8&lt;&gt;"",ngay19!AL8,"")</f>
        <v/>
      </c>
      <c r="N6" s="286" t="str">
        <f ca="1">IF(ngay20!AL8&lt;&gt;"",ngay20!AL8,"")</f>
        <v/>
      </c>
      <c r="O6" s="244" t="str">
        <f t="shared" ca="1" si="0"/>
        <v/>
      </c>
      <c r="P6" s="243" t="str">
        <f t="shared" ca="1" si="1"/>
        <v/>
      </c>
      <c r="Q6" s="245" t="str">
        <f t="shared" ca="1" si="2"/>
        <v/>
      </c>
    </row>
    <row r="7" spans="1:17" ht="15" customHeight="1">
      <c r="A7" s="234">
        <v>5</v>
      </c>
      <c r="B7" s="461"/>
      <c r="C7" s="233" t="s">
        <v>116</v>
      </c>
      <c r="D7" s="300" t="s">
        <v>126</v>
      </c>
      <c r="E7" s="284" t="str">
        <f ca="1">IF(ngay11!AL9&lt;&gt;"",ngay11!AL9,"")</f>
        <v/>
      </c>
      <c r="F7" s="285" t="str">
        <f ca="1">IF(ngay12!AL9&lt;&gt;"",ngay12!AL9,"")</f>
        <v/>
      </c>
      <c r="G7" s="285" t="str">
        <f ca="1">IF(ngay13!AL9&lt;&gt;"",ngay13!AL9,"")</f>
        <v/>
      </c>
      <c r="H7" s="285" t="str">
        <f ca="1">IF(ngay14!AL9&lt;&gt;"",ngay14!AL9,"")</f>
        <v/>
      </c>
      <c r="I7" s="285" t="str">
        <f ca="1">IF(ngay15!AL9&lt;&gt;"",ngay15!AL9,"")</f>
        <v/>
      </c>
      <c r="J7" s="285" t="str">
        <f ca="1">IF(ngay16!AL9&lt;&gt;"",ngay16!AL9,"")</f>
        <v/>
      </c>
      <c r="K7" s="285" t="str">
        <f ca="1">IF(ngay17!AL9&lt;&gt;"",ngay17!AL9,"")</f>
        <v/>
      </c>
      <c r="L7" s="285" t="str">
        <f ca="1">IF(ngay18!AL9&lt;&gt;"",ngay18!AL9,"")</f>
        <v/>
      </c>
      <c r="M7" s="285" t="str">
        <f ca="1">IF(ngay19!AL9&lt;&gt;"",ngay19!AL9,"")</f>
        <v/>
      </c>
      <c r="N7" s="286" t="str">
        <f ca="1">IF(ngay20!AL9&lt;&gt;"",ngay20!AL9,"")</f>
        <v/>
      </c>
      <c r="O7" s="244" t="str">
        <f t="shared" ca="1" si="0"/>
        <v/>
      </c>
      <c r="P7" s="243" t="str">
        <f t="shared" ca="1" si="1"/>
        <v/>
      </c>
      <c r="Q7" s="245" t="str">
        <f t="shared" ca="1" si="2"/>
        <v/>
      </c>
    </row>
    <row r="8" spans="1:17" ht="15" customHeight="1">
      <c r="A8" s="229">
        <v>6</v>
      </c>
      <c r="B8" s="461"/>
      <c r="C8" s="233" t="s">
        <v>127</v>
      </c>
      <c r="D8" s="300" t="s">
        <v>128</v>
      </c>
      <c r="E8" s="284" t="str">
        <f ca="1">IF(ngay11!AL10&lt;&gt;"",ngay11!AL10,"")</f>
        <v/>
      </c>
      <c r="F8" s="285" t="str">
        <f ca="1">IF(ngay12!AL10&lt;&gt;"",ngay12!AL10,"")</f>
        <v/>
      </c>
      <c r="G8" s="285" t="str">
        <f ca="1">IF(ngay13!AL10&lt;&gt;"",ngay13!AL10,"")</f>
        <v/>
      </c>
      <c r="H8" s="285" t="str">
        <f ca="1">IF(ngay14!AL10&lt;&gt;"",ngay14!AL10,"")</f>
        <v/>
      </c>
      <c r="I8" s="285" t="str">
        <f ca="1">IF(ngay15!AL10&lt;&gt;"",ngay15!AL10,"")</f>
        <v/>
      </c>
      <c r="J8" s="285" t="str">
        <f ca="1">IF(ngay16!AL10&lt;&gt;"",ngay16!AL10,"")</f>
        <v/>
      </c>
      <c r="K8" s="285" t="str">
        <f ca="1">IF(ngay17!AL10&lt;&gt;"",ngay17!AL10,"")</f>
        <v/>
      </c>
      <c r="L8" s="285" t="str">
        <f ca="1">IF(ngay18!AL10&lt;&gt;"",ngay18!AL10,"")</f>
        <v/>
      </c>
      <c r="M8" s="285" t="str">
        <f ca="1">IF(ngay19!AL10&lt;&gt;"",ngay19!AL10,"")</f>
        <v/>
      </c>
      <c r="N8" s="286" t="str">
        <f ca="1">IF(ngay20!AL10&lt;&gt;"",ngay20!AL10,"")</f>
        <v/>
      </c>
      <c r="O8" s="244" t="str">
        <f t="shared" ca="1" si="0"/>
        <v/>
      </c>
      <c r="P8" s="243" t="str">
        <f t="shared" ca="1" si="1"/>
        <v/>
      </c>
      <c r="Q8" s="245" t="str">
        <f t="shared" ca="1" si="2"/>
        <v/>
      </c>
    </row>
    <row r="9" spans="1:17" ht="15" customHeight="1">
      <c r="A9" s="234">
        <v>7</v>
      </c>
      <c r="B9" s="461"/>
      <c r="C9" s="233" t="s">
        <v>129</v>
      </c>
      <c r="D9" s="300" t="s">
        <v>130</v>
      </c>
      <c r="E9" s="284" t="str">
        <f ca="1">IF(ngay11!AL11&lt;&gt;"",ngay11!AL11,"")</f>
        <v/>
      </c>
      <c r="F9" s="285" t="str">
        <f ca="1">IF(ngay12!AL11&lt;&gt;"",ngay12!AL11,"")</f>
        <v/>
      </c>
      <c r="G9" s="285" t="str">
        <f ca="1">IF(ngay13!AL11&lt;&gt;"",ngay13!AL11,"")</f>
        <v/>
      </c>
      <c r="H9" s="285" t="str">
        <f ca="1">IF(ngay14!AL11&lt;&gt;"",ngay14!AL11,"")</f>
        <v/>
      </c>
      <c r="I9" s="285" t="str">
        <f ca="1">IF(ngay15!AL11&lt;&gt;"",ngay15!AL11,"")</f>
        <v/>
      </c>
      <c r="J9" s="285" t="str">
        <f ca="1">IF(ngay16!AL11&lt;&gt;"",ngay16!AL11,"")</f>
        <v/>
      </c>
      <c r="K9" s="285" t="str">
        <f ca="1">IF(ngay17!AL11&lt;&gt;"",ngay17!AL11,"")</f>
        <v/>
      </c>
      <c r="L9" s="285" t="str">
        <f ca="1">IF(ngay18!AL11&lt;&gt;"",ngay18!AL11,"")</f>
        <v/>
      </c>
      <c r="M9" s="285" t="str">
        <f ca="1">IF(ngay19!AL11&lt;&gt;"",ngay19!AL11,"")</f>
        <v/>
      </c>
      <c r="N9" s="286" t="str">
        <f ca="1">IF(ngay20!AL11&lt;&gt;"",ngay20!AL11,"")</f>
        <v/>
      </c>
      <c r="O9" s="244" t="str">
        <f t="shared" ca="1" si="0"/>
        <v/>
      </c>
      <c r="P9" s="243" t="str">
        <f t="shared" ca="1" si="1"/>
        <v/>
      </c>
      <c r="Q9" s="245" t="str">
        <f t="shared" ca="1" si="2"/>
        <v/>
      </c>
    </row>
    <row r="10" spans="1:17" ht="15" customHeight="1">
      <c r="A10" s="229">
        <v>8</v>
      </c>
      <c r="B10" s="434"/>
      <c r="C10" s="25" t="s">
        <v>131</v>
      </c>
      <c r="D10" s="219" t="s">
        <v>132</v>
      </c>
      <c r="E10" s="287" t="str">
        <f ca="1">IF(ngay11!AL12&lt;&gt;"",ngay11!AL12,"")</f>
        <v/>
      </c>
      <c r="F10" s="288" t="str">
        <f ca="1">IF(ngay12!AL12&lt;&gt;"",ngay12!AL12,"")</f>
        <v/>
      </c>
      <c r="G10" s="288" t="str">
        <f ca="1">IF(ngay13!AL12&lt;&gt;"",ngay13!AL12,"")</f>
        <v/>
      </c>
      <c r="H10" s="288" t="str">
        <f ca="1">IF(ngay14!AL12&lt;&gt;"",ngay14!AL12,"")</f>
        <v/>
      </c>
      <c r="I10" s="288" t="str">
        <f ca="1">IF(ngay15!AL12&lt;&gt;"",ngay15!AL12,"")</f>
        <v/>
      </c>
      <c r="J10" s="288" t="str">
        <f ca="1">IF(ngay16!AL12&lt;&gt;"",ngay16!AL12,"")</f>
        <v/>
      </c>
      <c r="K10" s="288" t="str">
        <f ca="1">IF(ngay17!AL12&lt;&gt;"",ngay17!AL12,"")</f>
        <v/>
      </c>
      <c r="L10" s="288" t="str">
        <f ca="1">IF(ngay18!AL12&lt;&gt;"",ngay18!AL12,"")</f>
        <v/>
      </c>
      <c r="M10" s="288" t="str">
        <f ca="1">IF(ngay19!AL12&lt;&gt;"",ngay19!AL12,"")</f>
        <v/>
      </c>
      <c r="N10" s="289" t="str">
        <f ca="1">IF(ngay20!AL12&lt;&gt;"",ngay20!AL12,"")</f>
        <v/>
      </c>
      <c r="O10" s="240" t="str">
        <f t="shared" ca="1" si="0"/>
        <v/>
      </c>
      <c r="P10" s="239" t="str">
        <f t="shared" ca="1" si="1"/>
        <v/>
      </c>
      <c r="Q10" s="241" t="str">
        <f t="shared" ca="1" si="2"/>
        <v/>
      </c>
    </row>
    <row r="11" spans="1:17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 ca="1">IF(ngay11!AL13&lt;&gt;"",ngay11!AL13,"")</f>
        <v/>
      </c>
      <c r="F11" s="291" t="str">
        <f ca="1">IF(ngay12!AL13&lt;&gt;"",ngay12!AL13,"")</f>
        <v/>
      </c>
      <c r="G11" s="291" t="str">
        <f ca="1">IF(ngay13!AL13&lt;&gt;"",ngay13!AL13,"")</f>
        <v/>
      </c>
      <c r="H11" s="291" t="str">
        <f ca="1">IF(ngay14!AL13&lt;&gt;"",ngay14!AL13,"")</f>
        <v/>
      </c>
      <c r="I11" s="291" t="str">
        <f ca="1">IF(ngay15!AL13&lt;&gt;"",ngay15!AL13,"")</f>
        <v/>
      </c>
      <c r="J11" s="291" t="str">
        <f ca="1">IF(ngay16!AL13&lt;&gt;"",ngay16!AL13,"")</f>
        <v/>
      </c>
      <c r="K11" s="291" t="str">
        <f ca="1">IF(ngay17!AL13&lt;&gt;"",ngay17!AL13,"")</f>
        <v/>
      </c>
      <c r="L11" s="291" t="str">
        <f ca="1">IF(ngay18!AL13&lt;&gt;"",ngay18!AL13,"")</f>
        <v/>
      </c>
      <c r="M11" s="291" t="str">
        <f ca="1">IF(ngay19!AL13&lt;&gt;"",ngay19!AL13,"")</f>
        <v/>
      </c>
      <c r="N11" s="292" t="str">
        <f ca="1">IF(ngay20!AL13&lt;&gt;"",ngay20!AL13,"")</f>
        <v/>
      </c>
      <c r="O11" s="244" t="str">
        <f t="shared" ca="1" si="0"/>
        <v/>
      </c>
      <c r="P11" s="243" t="str">
        <f t="shared" ca="1" si="1"/>
        <v/>
      </c>
      <c r="Q11" s="245" t="str">
        <f t="shared" ca="1" si="2"/>
        <v/>
      </c>
    </row>
    <row r="12" spans="1:17" ht="15" customHeight="1">
      <c r="A12" s="229">
        <v>10</v>
      </c>
      <c r="B12" s="461"/>
      <c r="C12" s="233" t="s">
        <v>136</v>
      </c>
      <c r="D12" s="300" t="s">
        <v>137</v>
      </c>
      <c r="E12" s="284" t="str">
        <f ca="1">IF(ngay11!AL14&lt;&gt;"",ngay11!AL14,"")</f>
        <v/>
      </c>
      <c r="F12" s="285" t="str">
        <f ca="1">IF(ngay12!AL14&lt;&gt;"",ngay12!AL14,"")</f>
        <v/>
      </c>
      <c r="G12" s="285" t="str">
        <f ca="1">IF(ngay13!AL14&lt;&gt;"",ngay13!AL14,"")</f>
        <v/>
      </c>
      <c r="H12" s="285" t="str">
        <f ca="1">IF(ngay14!AL14&lt;&gt;"",ngay14!AL14,"")</f>
        <v/>
      </c>
      <c r="I12" s="285" t="str">
        <f ca="1">IF(ngay15!AL14&lt;&gt;"",ngay15!AL14,"")</f>
        <v/>
      </c>
      <c r="J12" s="285" t="str">
        <f ca="1">IF(ngay16!AL14&lt;&gt;"",ngay16!AL14,"")</f>
        <v/>
      </c>
      <c r="K12" s="285" t="str">
        <f ca="1">IF(ngay17!AL14&lt;&gt;"",ngay17!AL14,"")</f>
        <v/>
      </c>
      <c r="L12" s="285" t="str">
        <f ca="1">IF(ngay18!AL14&lt;&gt;"",ngay18!AL14,"")</f>
        <v/>
      </c>
      <c r="M12" s="285" t="str">
        <f ca="1">IF(ngay19!AL14&lt;&gt;"",ngay19!AL14,"")</f>
        <v/>
      </c>
      <c r="N12" s="286" t="str">
        <f ca="1">IF(ngay20!AL14&lt;&gt;"",ngay20!AL14,"")</f>
        <v/>
      </c>
      <c r="O12" s="244" t="str">
        <f t="shared" ca="1" si="0"/>
        <v/>
      </c>
      <c r="P12" s="243" t="str">
        <f t="shared" ca="1" si="1"/>
        <v/>
      </c>
      <c r="Q12" s="245" t="str">
        <f t="shared" ca="1" si="2"/>
        <v/>
      </c>
    </row>
    <row r="13" spans="1:17" ht="15" customHeight="1">
      <c r="A13" s="234">
        <v>11</v>
      </c>
      <c r="B13" s="461"/>
      <c r="C13" s="233" t="s">
        <v>138</v>
      </c>
      <c r="D13" s="300" t="s">
        <v>139</v>
      </c>
      <c r="E13" s="284" t="str">
        <f ca="1">IF(ngay11!AL15&lt;&gt;"",ngay11!AL15,"")</f>
        <v/>
      </c>
      <c r="F13" s="285" t="str">
        <f ca="1">IF(ngay12!AL15&lt;&gt;"",ngay12!AL15,"")</f>
        <v/>
      </c>
      <c r="G13" s="285" t="str">
        <f ca="1">IF(ngay13!AL15&lt;&gt;"",ngay13!AL15,"")</f>
        <v/>
      </c>
      <c r="H13" s="285" t="str">
        <f ca="1">IF(ngay14!AL15&lt;&gt;"",ngay14!AL15,"")</f>
        <v/>
      </c>
      <c r="I13" s="285" t="str">
        <f ca="1">IF(ngay15!AL15&lt;&gt;"",ngay15!AL15,"")</f>
        <v/>
      </c>
      <c r="J13" s="285" t="str">
        <f ca="1">IF(ngay16!AL15&lt;&gt;"",ngay16!AL15,"")</f>
        <v/>
      </c>
      <c r="K13" s="285" t="str">
        <f ca="1">IF(ngay17!AL15&lt;&gt;"",ngay17!AL15,"")</f>
        <v/>
      </c>
      <c r="L13" s="285" t="str">
        <f ca="1">IF(ngay18!AL15&lt;&gt;"",ngay18!AL15,"")</f>
        <v/>
      </c>
      <c r="M13" s="285" t="str">
        <f ca="1">IF(ngay19!AL15&lt;&gt;"",ngay19!AL15,"")</f>
        <v/>
      </c>
      <c r="N13" s="286" t="str">
        <f ca="1">IF(ngay20!AL15&lt;&gt;"",ngay20!AL15,"")</f>
        <v/>
      </c>
      <c r="O13" s="244" t="str">
        <f t="shared" ca="1" si="0"/>
        <v/>
      </c>
      <c r="P13" s="243" t="str">
        <f t="shared" ca="1" si="1"/>
        <v/>
      </c>
      <c r="Q13" s="245" t="str">
        <f t="shared" ca="1" si="2"/>
        <v/>
      </c>
    </row>
    <row r="14" spans="1:17" ht="15" customHeight="1">
      <c r="A14" s="229">
        <v>12</v>
      </c>
      <c r="B14" s="461"/>
      <c r="C14" s="233" t="s">
        <v>140</v>
      </c>
      <c r="D14" s="300" t="s">
        <v>141</v>
      </c>
      <c r="E14" s="284" t="str">
        <f ca="1">IF(ngay11!AL16&lt;&gt;"",ngay11!AL16,"")</f>
        <v/>
      </c>
      <c r="F14" s="285" t="str">
        <f ca="1">IF(ngay12!AL16&lt;&gt;"",ngay12!AL16,"")</f>
        <v/>
      </c>
      <c r="G14" s="285" t="str">
        <f ca="1">IF(ngay13!AL16&lt;&gt;"",ngay13!AL16,"")</f>
        <v/>
      </c>
      <c r="H14" s="285" t="str">
        <f ca="1">IF(ngay14!AL16&lt;&gt;"",ngay14!AL16,"")</f>
        <v/>
      </c>
      <c r="I14" s="285" t="str">
        <f ca="1">IF(ngay15!AL16&lt;&gt;"",ngay15!AL16,"")</f>
        <v/>
      </c>
      <c r="J14" s="285" t="str">
        <f ca="1">IF(ngay16!AL16&lt;&gt;"",ngay16!AL16,"")</f>
        <v/>
      </c>
      <c r="K14" s="285" t="str">
        <f ca="1">IF(ngay17!AL16&lt;&gt;"",ngay17!AL16,"")</f>
        <v/>
      </c>
      <c r="L14" s="285" t="str">
        <f ca="1">IF(ngay18!AL16&lt;&gt;"",ngay18!AL16,"")</f>
        <v/>
      </c>
      <c r="M14" s="285" t="str">
        <f ca="1">IF(ngay19!AL16&lt;&gt;"",ngay19!AL16,"")</f>
        <v/>
      </c>
      <c r="N14" s="286" t="str">
        <f ca="1">IF(ngay20!AL16&lt;&gt;"",ngay20!AL16,"")</f>
        <v/>
      </c>
      <c r="O14" s="244" t="str">
        <f t="shared" ca="1" si="0"/>
        <v/>
      </c>
      <c r="P14" s="243" t="str">
        <f t="shared" ca="1" si="1"/>
        <v/>
      </c>
      <c r="Q14" s="245" t="str">
        <f t="shared" ca="1" si="2"/>
        <v/>
      </c>
    </row>
    <row r="15" spans="1:17" ht="15" customHeight="1">
      <c r="A15" s="234">
        <v>13</v>
      </c>
      <c r="B15" s="461"/>
      <c r="C15" s="233" t="s">
        <v>142</v>
      </c>
      <c r="D15" s="300" t="s">
        <v>143</v>
      </c>
      <c r="E15" s="284" t="str">
        <f ca="1">IF(ngay11!AL17&lt;&gt;"",ngay11!AL17,"")</f>
        <v/>
      </c>
      <c r="F15" s="285" t="str">
        <f ca="1">IF(ngay12!AL17&lt;&gt;"",ngay12!AL17,"")</f>
        <v/>
      </c>
      <c r="G15" s="285" t="str">
        <f ca="1">IF(ngay13!AL17&lt;&gt;"",ngay13!AL17,"")</f>
        <v/>
      </c>
      <c r="H15" s="285" t="str">
        <f ca="1">IF(ngay14!AL17&lt;&gt;"",ngay14!AL17,"")</f>
        <v/>
      </c>
      <c r="I15" s="285" t="str">
        <f ca="1">IF(ngay15!AL17&lt;&gt;"",ngay15!AL17,"")</f>
        <v/>
      </c>
      <c r="J15" s="285" t="str">
        <f ca="1">IF(ngay16!AL17&lt;&gt;"",ngay16!AL17,"")</f>
        <v/>
      </c>
      <c r="K15" s="285" t="str">
        <f ca="1">IF(ngay17!AL17&lt;&gt;"",ngay17!AL17,"")</f>
        <v/>
      </c>
      <c r="L15" s="285" t="str">
        <f ca="1">IF(ngay18!AL17&lt;&gt;"",ngay18!AL17,"")</f>
        <v/>
      </c>
      <c r="M15" s="285" t="str">
        <f ca="1">IF(ngay19!AL17&lt;&gt;"",ngay19!AL17,"")</f>
        <v/>
      </c>
      <c r="N15" s="286" t="str">
        <f ca="1">IF(ngay20!AL17&lt;&gt;"",ngay20!AL17,"")</f>
        <v/>
      </c>
      <c r="O15" s="244" t="str">
        <f t="shared" ca="1" si="0"/>
        <v/>
      </c>
      <c r="P15" s="243" t="str">
        <f t="shared" ca="1" si="1"/>
        <v/>
      </c>
      <c r="Q15" s="245" t="str">
        <f t="shared" ca="1" si="2"/>
        <v/>
      </c>
    </row>
    <row r="16" spans="1:17" ht="15" customHeight="1">
      <c r="A16" s="229">
        <v>14</v>
      </c>
      <c r="B16" s="461"/>
      <c r="C16" s="233" t="s">
        <v>144</v>
      </c>
      <c r="D16" s="300" t="s">
        <v>145</v>
      </c>
      <c r="E16" s="284" t="str">
        <f ca="1">IF(ngay11!AL18&lt;&gt;"",ngay11!AL18,"")</f>
        <v/>
      </c>
      <c r="F16" s="285" t="str">
        <f ca="1">IF(ngay12!AL18&lt;&gt;"",ngay12!AL18,"")</f>
        <v/>
      </c>
      <c r="G16" s="285" t="str">
        <f ca="1">IF(ngay13!AL18&lt;&gt;"",ngay13!AL18,"")</f>
        <v/>
      </c>
      <c r="H16" s="285" t="str">
        <f ca="1">IF(ngay14!AL18&lt;&gt;"",ngay14!AL18,"")</f>
        <v/>
      </c>
      <c r="I16" s="285" t="str">
        <f ca="1">IF(ngay15!AL18&lt;&gt;"",ngay15!AL18,"")</f>
        <v/>
      </c>
      <c r="J16" s="285" t="str">
        <f ca="1">IF(ngay16!AL18&lt;&gt;"",ngay16!AL18,"")</f>
        <v/>
      </c>
      <c r="K16" s="285" t="str">
        <f ca="1">IF(ngay17!AL18&lt;&gt;"",ngay17!AL18,"")</f>
        <v/>
      </c>
      <c r="L16" s="285" t="str">
        <f ca="1">IF(ngay18!AL18&lt;&gt;"",ngay18!AL18,"")</f>
        <v/>
      </c>
      <c r="M16" s="285" t="str">
        <f ca="1">IF(ngay19!AL18&lt;&gt;"",ngay19!AL18,"")</f>
        <v/>
      </c>
      <c r="N16" s="286" t="str">
        <f ca="1">IF(ngay20!AL18&lt;&gt;"",ngay20!AL18,"")</f>
        <v/>
      </c>
      <c r="O16" s="244" t="str">
        <f t="shared" ca="1" si="0"/>
        <v/>
      </c>
      <c r="P16" s="243" t="str">
        <f t="shared" ca="1" si="1"/>
        <v/>
      </c>
      <c r="Q16" s="245" t="str">
        <f t="shared" ca="1" si="2"/>
        <v/>
      </c>
    </row>
    <row r="17" spans="1:17" ht="15" customHeight="1">
      <c r="A17" s="234">
        <v>15</v>
      </c>
      <c r="B17" s="461"/>
      <c r="C17" s="233" t="s">
        <v>146</v>
      </c>
      <c r="D17" s="300" t="s">
        <v>147</v>
      </c>
      <c r="E17" s="284" t="str">
        <f ca="1">IF(ngay11!AL19&lt;&gt;"",ngay11!AL19,"")</f>
        <v/>
      </c>
      <c r="F17" s="285" t="str">
        <f ca="1">IF(ngay12!AL19&lt;&gt;"",ngay12!AL19,"")</f>
        <v/>
      </c>
      <c r="G17" s="285" t="str">
        <f ca="1">IF(ngay13!AL19&lt;&gt;"",ngay13!AL19,"")</f>
        <v/>
      </c>
      <c r="H17" s="285" t="str">
        <f ca="1">IF(ngay14!AL19&lt;&gt;"",ngay14!AL19,"")</f>
        <v/>
      </c>
      <c r="I17" s="285" t="str">
        <f ca="1">IF(ngay15!AL19&lt;&gt;"",ngay15!AL19,"")</f>
        <v/>
      </c>
      <c r="J17" s="285" t="str">
        <f ca="1">IF(ngay16!AL19&lt;&gt;"",ngay16!AL19,"")</f>
        <v/>
      </c>
      <c r="K17" s="285" t="str">
        <f ca="1">IF(ngay17!AL19&lt;&gt;"",ngay17!AL19,"")</f>
        <v/>
      </c>
      <c r="L17" s="285" t="str">
        <f ca="1">IF(ngay18!AL19&lt;&gt;"",ngay18!AL19,"")</f>
        <v/>
      </c>
      <c r="M17" s="285" t="str">
        <f ca="1">IF(ngay19!AL19&lt;&gt;"",ngay19!AL19,"")</f>
        <v/>
      </c>
      <c r="N17" s="286" t="str">
        <f ca="1">IF(ngay20!AL19&lt;&gt;"",ngay20!AL19,"")</f>
        <v/>
      </c>
      <c r="O17" s="244" t="str">
        <f t="shared" ca="1" si="0"/>
        <v/>
      </c>
      <c r="P17" s="243" t="str">
        <f t="shared" ca="1" si="1"/>
        <v/>
      </c>
      <c r="Q17" s="245" t="str">
        <f t="shared" ca="1" si="2"/>
        <v/>
      </c>
    </row>
    <row r="18" spans="1:17" ht="15" customHeight="1">
      <c r="A18" s="229">
        <v>16</v>
      </c>
      <c r="B18" s="461"/>
      <c r="C18" s="254" t="s">
        <v>148</v>
      </c>
      <c r="D18" s="297" t="s">
        <v>149</v>
      </c>
      <c r="E18" s="284" t="str">
        <f ca="1">IF(ngay11!AL20&lt;&gt;"",ngay11!AL20,"")</f>
        <v/>
      </c>
      <c r="F18" s="285" t="str">
        <f ca="1">IF(ngay12!AL20&lt;&gt;"",ngay12!AL20,"")</f>
        <v/>
      </c>
      <c r="G18" s="285" t="str">
        <f ca="1">IF(ngay13!AL20&lt;&gt;"",ngay13!AL20,"")</f>
        <v/>
      </c>
      <c r="H18" s="285" t="str">
        <f ca="1">IF(ngay14!AL20&lt;&gt;"",ngay14!AL20,"")</f>
        <v/>
      </c>
      <c r="I18" s="285" t="str">
        <f ca="1">IF(ngay15!AL20&lt;&gt;"",ngay15!AL20,"")</f>
        <v/>
      </c>
      <c r="J18" s="285" t="str">
        <f ca="1">IF(ngay16!AL20&lt;&gt;"",ngay16!AL20,"")</f>
        <v/>
      </c>
      <c r="K18" s="285" t="str">
        <f ca="1">IF(ngay17!AL20&lt;&gt;"",ngay17!AL20,"")</f>
        <v/>
      </c>
      <c r="L18" s="285" t="str">
        <f ca="1">IF(ngay18!AL20&lt;&gt;"",ngay18!AL20,"")</f>
        <v/>
      </c>
      <c r="M18" s="285" t="str">
        <f ca="1">IF(ngay19!AL20&lt;&gt;"",ngay19!AL20,"")</f>
        <v/>
      </c>
      <c r="N18" s="286" t="str">
        <f ca="1">IF(ngay20!AL20&lt;&gt;"",ngay20!AL20,"")</f>
        <v/>
      </c>
      <c r="O18" s="244" t="str">
        <f t="shared" ca="1" si="0"/>
        <v/>
      </c>
      <c r="P18" s="243" t="str">
        <f t="shared" ca="1" si="1"/>
        <v/>
      </c>
      <c r="Q18" s="245" t="str">
        <f t="shared" ca="1" si="2"/>
        <v/>
      </c>
    </row>
    <row r="19" spans="1:17" ht="15" customHeight="1">
      <c r="A19" s="234">
        <v>17</v>
      </c>
      <c r="B19" s="465"/>
      <c r="C19" s="231" t="s">
        <v>150</v>
      </c>
      <c r="D19" s="298" t="s">
        <v>151</v>
      </c>
      <c r="E19" s="287" t="str">
        <f ca="1">IF(ngay11!AL21&lt;&gt;"",ngay11!AL21,"")</f>
        <v/>
      </c>
      <c r="F19" s="288" t="str">
        <f ca="1">IF(ngay12!AL21&lt;&gt;"",ngay12!AL21,"")</f>
        <v/>
      </c>
      <c r="G19" s="288" t="str">
        <f ca="1">IF(ngay13!AL21&lt;&gt;"",ngay13!AL21,"")</f>
        <v/>
      </c>
      <c r="H19" s="288" t="str">
        <f ca="1">IF(ngay14!AL21&lt;&gt;"",ngay14!AL21,"")</f>
        <v/>
      </c>
      <c r="I19" s="288" t="str">
        <f ca="1">IF(ngay15!AL21&lt;&gt;"",ngay15!AL21,"")</f>
        <v/>
      </c>
      <c r="J19" s="288" t="str">
        <f ca="1">IF(ngay16!AL21&lt;&gt;"",ngay16!AL21,"")</f>
        <v/>
      </c>
      <c r="K19" s="288" t="str">
        <f ca="1">IF(ngay17!AL21&lt;&gt;"",ngay17!AL21,"")</f>
        <v/>
      </c>
      <c r="L19" s="288" t="str">
        <f ca="1">IF(ngay18!AL21&lt;&gt;"",ngay18!AL21,"")</f>
        <v/>
      </c>
      <c r="M19" s="288" t="str">
        <f ca="1">IF(ngay19!AL21&lt;&gt;"",ngay19!AL21,"")</f>
        <v/>
      </c>
      <c r="N19" s="289" t="str">
        <f ca="1">IF(ngay20!AL21&lt;&gt;"",ngay20!AL21,"")</f>
        <v/>
      </c>
      <c r="O19" s="244" t="str">
        <f t="shared" ca="1" si="0"/>
        <v/>
      </c>
      <c r="P19" s="243" t="str">
        <f t="shared" ca="1" si="1"/>
        <v/>
      </c>
      <c r="Q19" s="245" t="str">
        <f t="shared" ca="1" si="2"/>
        <v/>
      </c>
    </row>
    <row r="20" spans="1:17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 t="str">
        <f ca="1">IF(ngay11!AL22&lt;&gt;"",ngay11!AL22,"")</f>
        <v/>
      </c>
      <c r="F20" s="291" t="str">
        <f ca="1">IF(ngay12!AL22&lt;&gt;"",ngay12!AL22,"")</f>
        <v/>
      </c>
      <c r="G20" s="291" t="str">
        <f ca="1">IF(ngay13!AL22&lt;&gt;"",ngay13!AL22,"")</f>
        <v/>
      </c>
      <c r="H20" s="291" t="str">
        <f ca="1">IF(ngay14!AL22&lt;&gt;"",ngay14!AL22,"")</f>
        <v/>
      </c>
      <c r="I20" s="291" t="str">
        <f ca="1">IF(ngay15!AL22&lt;&gt;"",ngay15!AL22,"")</f>
        <v/>
      </c>
      <c r="J20" s="291" t="str">
        <f ca="1">IF(ngay16!AL22&lt;&gt;"",ngay16!AL22,"")</f>
        <v/>
      </c>
      <c r="K20" s="291" t="str">
        <f ca="1">IF(ngay17!AL22&lt;&gt;"",ngay17!AL22,"")</f>
        <v/>
      </c>
      <c r="L20" s="291" t="str">
        <f ca="1">IF(ngay18!AL22&lt;&gt;"",ngay18!AL22,"")</f>
        <v/>
      </c>
      <c r="M20" s="291" t="str">
        <f ca="1">IF(ngay19!AL22&lt;&gt;"",ngay19!AL22,"")</f>
        <v/>
      </c>
      <c r="N20" s="292" t="str">
        <f ca="1">IF(ngay20!AL22&lt;&gt;"",ngay20!AL22,"")</f>
        <v/>
      </c>
      <c r="O20" s="252" t="str">
        <f t="shared" ca="1" si="0"/>
        <v/>
      </c>
      <c r="P20" s="251" t="str">
        <f t="shared" ca="1" si="1"/>
        <v/>
      </c>
      <c r="Q20" s="253" t="str">
        <f t="shared" ca="1" si="2"/>
        <v/>
      </c>
    </row>
    <row r="21" spans="1:17" ht="15" customHeight="1">
      <c r="A21" s="234">
        <v>19</v>
      </c>
      <c r="B21" s="461"/>
      <c r="C21" s="233" t="s">
        <v>152</v>
      </c>
      <c r="D21" s="300" t="s">
        <v>155</v>
      </c>
      <c r="E21" s="284" t="str">
        <f ca="1">IF(ngay11!AL23&lt;&gt;"",ngay11!AL23,"")</f>
        <v/>
      </c>
      <c r="F21" s="285" t="str">
        <f ca="1">IF(ngay12!AL23&lt;&gt;"",ngay12!AL23,"")</f>
        <v/>
      </c>
      <c r="G21" s="285" t="str">
        <f ca="1">IF(ngay13!AL23&lt;&gt;"",ngay13!AL23,"")</f>
        <v/>
      </c>
      <c r="H21" s="285" t="str">
        <f ca="1">IF(ngay14!AL23&lt;&gt;"",ngay14!AL23,"")</f>
        <v/>
      </c>
      <c r="I21" s="285" t="str">
        <f ca="1">IF(ngay15!AL23&lt;&gt;"",ngay15!AL23,"")</f>
        <v/>
      </c>
      <c r="J21" s="285" t="str">
        <f ca="1">IF(ngay16!AL23&lt;&gt;"",ngay16!AL23,"")</f>
        <v/>
      </c>
      <c r="K21" s="285" t="str">
        <f ca="1">IF(ngay17!AL23&lt;&gt;"",ngay17!AL23,"")</f>
        <v/>
      </c>
      <c r="L21" s="285" t="str">
        <f ca="1">IF(ngay18!AL23&lt;&gt;"",ngay18!AL23,"")</f>
        <v/>
      </c>
      <c r="M21" s="285" t="str">
        <f ca="1">IF(ngay19!AL23&lt;&gt;"",ngay19!AL23,"")</f>
        <v/>
      </c>
      <c r="N21" s="286" t="str">
        <f ca="1">IF(ngay20!AL23&lt;&gt;"",ngay20!AL23,"")</f>
        <v/>
      </c>
      <c r="O21" s="244" t="str">
        <f t="shared" ca="1" si="0"/>
        <v/>
      </c>
      <c r="P21" s="243" t="str">
        <f t="shared" ca="1" si="1"/>
        <v/>
      </c>
      <c r="Q21" s="245" t="str">
        <f t="shared" ca="1" si="2"/>
        <v/>
      </c>
    </row>
    <row r="22" spans="1:17" ht="15" customHeight="1">
      <c r="A22" s="229">
        <v>20</v>
      </c>
      <c r="B22" s="461"/>
      <c r="C22" s="233" t="s">
        <v>156</v>
      </c>
      <c r="D22" s="300" t="s">
        <v>157</v>
      </c>
      <c r="E22" s="284" t="str">
        <f ca="1">IF(ngay11!AL24&lt;&gt;"",ngay11!AL24,"")</f>
        <v/>
      </c>
      <c r="F22" s="285" t="str">
        <f ca="1">IF(ngay12!AL24&lt;&gt;"",ngay12!AL24,"")</f>
        <v/>
      </c>
      <c r="G22" s="285" t="str">
        <f ca="1">IF(ngay13!AL24&lt;&gt;"",ngay13!AL24,"")</f>
        <v/>
      </c>
      <c r="H22" s="285" t="str">
        <f ca="1">IF(ngay14!AL24&lt;&gt;"",ngay14!AL24,"")</f>
        <v/>
      </c>
      <c r="I22" s="285" t="str">
        <f ca="1">IF(ngay15!AL24&lt;&gt;"",ngay15!AL24,"")</f>
        <v/>
      </c>
      <c r="J22" s="285" t="str">
        <f ca="1">IF(ngay16!AL24&lt;&gt;"",ngay16!AL24,"")</f>
        <v/>
      </c>
      <c r="K22" s="285" t="str">
        <f ca="1">IF(ngay17!AL24&lt;&gt;"",ngay17!AL24,"")</f>
        <v/>
      </c>
      <c r="L22" s="285" t="str">
        <f ca="1">IF(ngay18!AL24&lt;&gt;"",ngay18!AL24,"")</f>
        <v/>
      </c>
      <c r="M22" s="285" t="str">
        <f ca="1">IF(ngay19!AL24&lt;&gt;"",ngay19!AL24,"")</f>
        <v/>
      </c>
      <c r="N22" s="286" t="str">
        <f ca="1">IF(ngay20!AL24&lt;&gt;"",ngay20!AL24,"")</f>
        <v/>
      </c>
      <c r="O22" s="244" t="str">
        <f t="shared" ca="1" si="0"/>
        <v/>
      </c>
      <c r="P22" s="243" t="str">
        <f t="shared" ca="1" si="1"/>
        <v/>
      </c>
      <c r="Q22" s="245" t="str">
        <f t="shared" ca="1" si="2"/>
        <v/>
      </c>
    </row>
    <row r="23" spans="1:17" ht="15" customHeight="1">
      <c r="A23" s="234">
        <v>21</v>
      </c>
      <c r="B23" s="461"/>
      <c r="C23" s="233" t="s">
        <v>158</v>
      </c>
      <c r="D23" s="300" t="s">
        <v>159</v>
      </c>
      <c r="E23" s="284" t="str">
        <f ca="1">IF(ngay11!AL25&lt;&gt;"",ngay11!AL25,"")</f>
        <v/>
      </c>
      <c r="F23" s="285" t="str">
        <f ca="1">IF(ngay12!AL25&lt;&gt;"",ngay12!AL25,"")</f>
        <v/>
      </c>
      <c r="G23" s="285" t="str">
        <f ca="1">IF(ngay13!AL25&lt;&gt;"",ngay13!AL25,"")</f>
        <v/>
      </c>
      <c r="H23" s="285" t="str">
        <f ca="1">IF(ngay14!AL25&lt;&gt;"",ngay14!AL25,"")</f>
        <v/>
      </c>
      <c r="I23" s="285" t="str">
        <f ca="1">IF(ngay15!AL25&lt;&gt;"",ngay15!AL25,"")</f>
        <v/>
      </c>
      <c r="J23" s="285" t="str">
        <f ca="1">IF(ngay16!AL25&lt;&gt;"",ngay16!AL25,"")</f>
        <v/>
      </c>
      <c r="K23" s="285" t="str">
        <f ca="1">IF(ngay17!AL25&lt;&gt;"",ngay17!AL25,"")</f>
        <v/>
      </c>
      <c r="L23" s="285" t="str">
        <f ca="1">IF(ngay18!AL25&lt;&gt;"",ngay18!AL25,"")</f>
        <v/>
      </c>
      <c r="M23" s="285" t="str">
        <f ca="1">IF(ngay19!AL25&lt;&gt;"",ngay19!AL25,"")</f>
        <v/>
      </c>
      <c r="N23" s="286" t="str">
        <f ca="1">IF(ngay20!AL25&lt;&gt;"",ngay20!AL25,"")</f>
        <v/>
      </c>
      <c r="O23" s="244" t="str">
        <f t="shared" ca="1" si="0"/>
        <v/>
      </c>
      <c r="P23" s="243" t="str">
        <f t="shared" ca="1" si="1"/>
        <v/>
      </c>
      <c r="Q23" s="245" t="str">
        <f t="shared" ca="1" si="2"/>
        <v/>
      </c>
    </row>
    <row r="24" spans="1:17" ht="15" customHeight="1">
      <c r="A24" s="229">
        <v>22</v>
      </c>
      <c r="B24" s="470"/>
      <c r="C24" s="246" t="s">
        <v>160</v>
      </c>
      <c r="D24" s="299" t="s">
        <v>161</v>
      </c>
      <c r="E24" s="287" t="str">
        <f ca="1">IF(ngay11!AL26&lt;&gt;"",ngay11!AL26,"")</f>
        <v/>
      </c>
      <c r="F24" s="288" t="str">
        <f ca="1">IF(ngay12!AL26&lt;&gt;"",ngay12!AL26,"")</f>
        <v/>
      </c>
      <c r="G24" s="288" t="str">
        <f ca="1">IF(ngay13!AL26&lt;&gt;"",ngay13!AL26,"")</f>
        <v/>
      </c>
      <c r="H24" s="288" t="str">
        <f ca="1">IF(ngay14!AL26&lt;&gt;"",ngay14!AL26,"")</f>
        <v/>
      </c>
      <c r="I24" s="288" t="str">
        <f ca="1">IF(ngay15!AL26&lt;&gt;"",ngay15!AL26,"")</f>
        <v/>
      </c>
      <c r="J24" s="288" t="str">
        <f ca="1">IF(ngay16!AL26&lt;&gt;"",ngay16!AL26,"")</f>
        <v/>
      </c>
      <c r="K24" s="288" t="str">
        <f ca="1">IF(ngay17!AL26&lt;&gt;"",ngay17!AL26,"")</f>
        <v/>
      </c>
      <c r="L24" s="288" t="str">
        <f ca="1">IF(ngay18!AL26&lt;&gt;"",ngay18!AL26,"")</f>
        <v/>
      </c>
      <c r="M24" s="288" t="str">
        <f ca="1">IF(ngay19!AL26&lt;&gt;"",ngay19!AL26,"")</f>
        <v/>
      </c>
      <c r="N24" s="289" t="str">
        <f ca="1">IF(ngay20!AL26&lt;&gt;"",ngay20!AL26,"")</f>
        <v/>
      </c>
      <c r="O24" s="249" t="str">
        <f t="shared" ca="1" si="0"/>
        <v/>
      </c>
      <c r="P24" s="248" t="str">
        <f t="shared" ca="1" si="1"/>
        <v/>
      </c>
      <c r="Q24" s="250" t="str">
        <f t="shared" ca="1" si="2"/>
        <v/>
      </c>
    </row>
    <row r="25" spans="1:17" ht="27.75" customHeight="1">
      <c r="A25" s="266"/>
      <c r="B25" s="267"/>
      <c r="C25" s="272"/>
      <c r="D25" s="272"/>
      <c r="E25" s="268" t="s">
        <v>173</v>
      </c>
      <c r="F25" s="268"/>
      <c r="G25" s="268" t="str">
        <f ca="1">IF(COUNT(O3:O24)=0,"",INDEX(C3:O24,MATCH(MIN(O3:O24),O3:O24,0),1))</f>
        <v/>
      </c>
      <c r="H25" s="268"/>
      <c r="I25" s="269"/>
      <c r="J25" s="270"/>
      <c r="K25" s="270"/>
      <c r="L25" s="270"/>
      <c r="M25" s="270"/>
      <c r="N25" s="270"/>
      <c r="O25" s="270" t="str">
        <f ca="1">IF(COUNT(O3:O24)=0,"",MIN(O3:O24))</f>
        <v/>
      </c>
      <c r="P25" s="270"/>
      <c r="Q25" s="270"/>
    </row>
    <row r="26" spans="1:17" ht="15" customHeight="1">
      <c r="A26" s="266"/>
      <c r="B26" s="267"/>
      <c r="C26" s="272"/>
      <c r="D26" s="272"/>
      <c r="E26" s="271"/>
      <c r="F26" s="271"/>
      <c r="G26" s="271" t="str">
        <f ca="1">IF(COUNT(P3:P24)=0,"",INDEX(C3:P24,MATCH(MIN(P3:P24),P3:P24,0),1))</f>
        <v/>
      </c>
      <c r="H26" s="271"/>
      <c r="I26" s="272"/>
      <c r="N26" s="270"/>
      <c r="O26" s="270"/>
      <c r="P26" s="270" t="str">
        <f ca="1">IF(COUNT(P3:P24)=0,"",MIN(P3:P24))</f>
        <v/>
      </c>
      <c r="Q26" s="270"/>
    </row>
    <row r="27" spans="1:17" ht="15" customHeight="1">
      <c r="A27" s="266"/>
      <c r="B27" s="267"/>
      <c r="C27" s="272"/>
      <c r="D27" s="272"/>
      <c r="E27" s="271"/>
      <c r="F27" s="271"/>
      <c r="G27" s="271" t="str">
        <f ca="1">IF(COUNT(Q3:Q24)=0,"",INDEX(C3:Q24,MATCH(MIN(Q3:Q24),Q3:Q24,0),1))</f>
        <v/>
      </c>
      <c r="H27" s="271"/>
      <c r="I27" s="272"/>
      <c r="N27" s="270"/>
      <c r="O27" s="270"/>
      <c r="P27" s="270"/>
      <c r="Q27" s="270" t="str">
        <f ca="1">IF(COUNT(Q3:Q24)=0,"",MIN(Q3:Q24))</f>
        <v/>
      </c>
    </row>
    <row r="28" spans="1:17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IF(COUNT(O3:O24)=0,"",INDEX(C3:O24,MATCH(MAX(O3:O24),O3:O24,0),1))</f>
        <v/>
      </c>
      <c r="H28" s="268"/>
      <c r="I28" s="269"/>
      <c r="J28" s="270"/>
      <c r="K28" s="270"/>
      <c r="L28" s="270"/>
      <c r="M28" s="270"/>
      <c r="N28" s="270"/>
      <c r="O28" s="270" t="str">
        <f ca="1">IF(COUNT(O3:O24)=0,"",MAX(O3:O24))</f>
        <v/>
      </c>
      <c r="P28" s="270"/>
      <c r="Q28" s="270"/>
    </row>
    <row r="29" spans="1:17" ht="15" customHeight="1">
      <c r="A29" s="266"/>
      <c r="B29" s="267"/>
      <c r="C29" s="272"/>
      <c r="D29" s="272"/>
      <c r="E29" s="271"/>
      <c r="F29" s="271"/>
      <c r="G29" s="271" t="str">
        <f ca="1">IF(COUNT(P3:P24)=0,"",INDEX(C3:P24,MATCH(MAX(P3:P24),P3:P24,0),1))</f>
        <v/>
      </c>
      <c r="H29" s="271"/>
      <c r="I29" s="272"/>
      <c r="N29" s="270"/>
      <c r="O29" s="270"/>
      <c r="P29" s="270" t="str">
        <f ca="1">IF(COUNT(P3:P24)=0,"",MAX(P3:P24))</f>
        <v/>
      </c>
      <c r="Q29" s="270"/>
    </row>
    <row r="30" spans="1:17" ht="15" customHeight="1">
      <c r="A30" s="266"/>
      <c r="B30" s="267"/>
      <c r="C30" s="272"/>
      <c r="D30" s="272"/>
      <c r="E30" s="271"/>
      <c r="F30" s="271"/>
      <c r="G30" s="271" t="str">
        <f ca="1">IF(COUNT(Q3:Q24)=0,"",INDEX(C3:Q24,MATCH(MAX(Q3:Q24),Q3:Q24,0),1))</f>
        <v/>
      </c>
      <c r="H30" s="271"/>
      <c r="I30" s="272"/>
      <c r="N30" s="270"/>
      <c r="O30" s="270"/>
      <c r="P30" s="270"/>
      <c r="Q30" s="270" t="str">
        <f ca="1">IF(COUNT(Q3:Q24)=0,"",MAX(Q3:Q24))</f>
        <v/>
      </c>
    </row>
    <row r="31" spans="1:17" ht="15" customHeight="1">
      <c r="A31" s="266"/>
      <c r="B31" s="267"/>
      <c r="C31" s="272"/>
      <c r="D31" s="272"/>
      <c r="N31" s="270"/>
      <c r="O31" s="270"/>
      <c r="P31" s="270"/>
      <c r="Q31" s="270"/>
    </row>
    <row r="32" spans="1:17" ht="15" customHeight="1">
      <c r="A32" s="266"/>
      <c r="B32" s="267"/>
      <c r="C32" s="272"/>
      <c r="D32" s="272"/>
      <c r="N32" s="270"/>
      <c r="O32" s="270"/>
      <c r="P32" s="270"/>
      <c r="Q32" s="270"/>
    </row>
    <row r="33" spans="1:17" ht="15" customHeight="1">
      <c r="A33" s="266"/>
      <c r="B33" s="267"/>
      <c r="C33" s="272"/>
      <c r="D33" s="272"/>
      <c r="N33" s="270"/>
      <c r="O33" s="270"/>
      <c r="P33" s="270"/>
      <c r="Q33" s="270"/>
    </row>
    <row r="34" spans="1:17" ht="15" customHeight="1">
      <c r="A34" s="266"/>
      <c r="B34" s="267"/>
      <c r="C34" s="272"/>
      <c r="D34" s="272"/>
      <c r="N34" s="270"/>
      <c r="O34" s="270"/>
      <c r="P34" s="270"/>
      <c r="Q34" s="270"/>
    </row>
    <row r="35" spans="1:17" ht="15" customHeight="1">
      <c r="A35" s="266"/>
      <c r="B35" s="267"/>
      <c r="C35" s="272"/>
      <c r="D35" s="272"/>
      <c r="N35" s="270"/>
      <c r="O35" s="270"/>
      <c r="P35" s="270"/>
      <c r="Q35" s="270"/>
    </row>
    <row r="36" spans="1:17" ht="15" customHeight="1">
      <c r="A36" s="266"/>
      <c r="B36" s="267"/>
      <c r="C36" s="272"/>
      <c r="D36" s="272"/>
      <c r="N36" s="270"/>
      <c r="O36" s="270"/>
      <c r="P36" s="270"/>
      <c r="Q36" s="270"/>
    </row>
    <row r="37" spans="1:17" ht="15" customHeight="1">
      <c r="A37" s="266"/>
      <c r="B37" s="267"/>
      <c r="C37" s="272"/>
      <c r="D37" s="272"/>
      <c r="N37" s="270"/>
      <c r="O37" s="270"/>
      <c r="P37" s="270"/>
      <c r="Q37" s="270"/>
    </row>
    <row r="38" spans="1:17" ht="15" customHeight="1">
      <c r="A38" s="266"/>
      <c r="B38" s="267"/>
      <c r="C38" s="272"/>
      <c r="D38" s="272"/>
      <c r="N38" s="270"/>
      <c r="O38" s="270"/>
      <c r="P38" s="270"/>
      <c r="Q38" s="270"/>
    </row>
    <row r="39" spans="1:17" ht="15" customHeight="1">
      <c r="A39" s="266"/>
      <c r="B39" s="267"/>
      <c r="C39" s="272"/>
      <c r="D39" s="272"/>
      <c r="N39" s="270"/>
      <c r="O39" s="270"/>
      <c r="P39" s="270"/>
      <c r="Q39" s="270"/>
    </row>
    <row r="40" spans="1:17" ht="15" customHeight="1">
      <c r="A40" s="266"/>
      <c r="B40" s="267"/>
      <c r="C40" s="272"/>
      <c r="D40" s="272"/>
      <c r="N40" s="270"/>
      <c r="O40" s="270"/>
      <c r="P40" s="270"/>
      <c r="Q40" s="270"/>
    </row>
    <row r="41" spans="1:17" ht="15" customHeight="1">
      <c r="A41" s="266"/>
      <c r="B41" s="267"/>
      <c r="C41" s="272"/>
      <c r="D41" s="272"/>
      <c r="N41" s="270"/>
      <c r="O41" s="270"/>
      <c r="P41" s="270"/>
      <c r="Q41" s="270"/>
    </row>
    <row r="42" spans="1:17" ht="15" customHeight="1">
      <c r="A42" s="266"/>
      <c r="B42" s="267"/>
      <c r="C42" s="272"/>
      <c r="D42" s="272"/>
      <c r="N42" s="270"/>
      <c r="O42" s="270"/>
      <c r="P42" s="270"/>
      <c r="Q42" s="270"/>
    </row>
    <row r="43" spans="1:17" ht="15" customHeight="1">
      <c r="A43" s="266"/>
      <c r="B43" s="267"/>
      <c r="C43" s="272"/>
      <c r="D43" s="272"/>
      <c r="N43" s="270"/>
      <c r="O43" s="270"/>
      <c r="P43" s="270"/>
      <c r="Q43" s="270"/>
    </row>
    <row r="44" spans="1:17" ht="15" customHeight="1">
      <c r="A44" s="266"/>
      <c r="B44" s="267"/>
      <c r="C44" s="272"/>
      <c r="D44" s="272"/>
      <c r="N44" s="270"/>
      <c r="O44" s="270"/>
      <c r="P44" s="270"/>
      <c r="Q44" s="270"/>
    </row>
    <row r="45" spans="1:17" ht="15" customHeight="1">
      <c r="A45" s="266"/>
      <c r="B45" s="267"/>
      <c r="C45" s="272"/>
      <c r="D45" s="272"/>
      <c r="N45" s="270"/>
      <c r="O45" s="270"/>
      <c r="P45" s="270"/>
      <c r="Q45" s="270"/>
    </row>
    <row r="46" spans="1:17" ht="15" customHeight="1">
      <c r="A46" s="266"/>
      <c r="B46" s="267"/>
      <c r="C46" s="272"/>
      <c r="D46" s="272"/>
      <c r="N46" s="270"/>
      <c r="O46" s="270"/>
      <c r="P46" s="270"/>
      <c r="Q46" s="270"/>
    </row>
    <row r="47" spans="1:17" ht="15" customHeight="1">
      <c r="A47" s="266"/>
      <c r="B47" s="267"/>
      <c r="C47" s="272"/>
      <c r="D47" s="272"/>
      <c r="N47" s="270"/>
      <c r="O47" s="270"/>
      <c r="P47" s="270"/>
      <c r="Q47" s="270"/>
    </row>
    <row r="48" spans="1:17" ht="15" customHeight="1">
      <c r="A48" s="266"/>
      <c r="B48" s="267"/>
      <c r="C48" s="272"/>
      <c r="D48" s="272"/>
      <c r="N48" s="270"/>
      <c r="O48" s="270"/>
      <c r="P48" s="270"/>
      <c r="Q48" s="270"/>
    </row>
    <row r="49" spans="1:17" ht="15" customHeight="1">
      <c r="A49" s="266"/>
      <c r="B49" s="267"/>
      <c r="C49" s="272"/>
      <c r="D49" s="272"/>
      <c r="N49" s="270"/>
      <c r="O49" s="270"/>
      <c r="P49" s="270"/>
      <c r="Q49" s="270"/>
    </row>
    <row r="50" spans="1:17" ht="15" customHeight="1">
      <c r="A50" s="266"/>
      <c r="B50" s="267"/>
      <c r="C50" s="272"/>
      <c r="D50" s="272"/>
      <c r="N50" s="270"/>
      <c r="O50" s="270"/>
      <c r="P50" s="270"/>
      <c r="Q50" s="270"/>
    </row>
    <row r="51" spans="1:17" ht="15" customHeight="1">
      <c r="A51" s="266"/>
      <c r="B51" s="267"/>
      <c r="C51" s="272"/>
      <c r="D51" s="272"/>
      <c r="N51" s="270"/>
      <c r="O51" s="270"/>
      <c r="P51" s="270"/>
      <c r="Q51" s="270"/>
    </row>
    <row r="52" spans="1:17" ht="15" customHeight="1">
      <c r="A52" s="266"/>
      <c r="B52" s="267"/>
      <c r="C52" s="272"/>
      <c r="D52" s="272"/>
      <c r="N52" s="270"/>
      <c r="O52" s="270"/>
      <c r="P52" s="270"/>
      <c r="Q52" s="270"/>
    </row>
    <row r="53" spans="1:17" ht="15" customHeight="1">
      <c r="A53" s="266"/>
      <c r="B53" s="267"/>
      <c r="C53" s="272"/>
      <c r="D53" s="272"/>
      <c r="N53" s="270"/>
      <c r="O53" s="270"/>
      <c r="P53" s="270"/>
      <c r="Q53" s="270"/>
    </row>
    <row r="54" spans="1:17" ht="15" customHeight="1">
      <c r="A54" s="266"/>
      <c r="B54" s="267"/>
      <c r="C54" s="272"/>
      <c r="D54" s="272"/>
      <c r="N54" s="270"/>
      <c r="O54" s="270"/>
      <c r="P54" s="270"/>
      <c r="Q54" s="270"/>
    </row>
    <row r="55" spans="1:17" ht="15" customHeight="1">
      <c r="A55" s="266"/>
      <c r="B55" s="267"/>
      <c r="C55" s="272"/>
      <c r="D55" s="272"/>
      <c r="N55" s="270"/>
      <c r="O55" s="270"/>
      <c r="P55" s="270"/>
      <c r="Q55" s="270"/>
    </row>
    <row r="56" spans="1:17" ht="15" customHeight="1">
      <c r="A56" s="266"/>
      <c r="B56" s="267"/>
      <c r="C56" s="272"/>
      <c r="D56" s="272"/>
      <c r="N56" s="270"/>
      <c r="O56" s="270"/>
      <c r="P56" s="270"/>
      <c r="Q56" s="270"/>
    </row>
    <row r="57" spans="1:17" ht="15" customHeight="1">
      <c r="A57" s="266"/>
      <c r="B57" s="267"/>
      <c r="C57" s="272"/>
      <c r="D57" s="272"/>
      <c r="N57" s="270"/>
      <c r="O57" s="270"/>
      <c r="P57" s="270"/>
      <c r="Q57" s="270"/>
    </row>
    <row r="58" spans="1:17" ht="15" customHeight="1">
      <c r="A58" s="266"/>
      <c r="B58" s="267"/>
      <c r="C58" s="272"/>
      <c r="D58" s="272"/>
      <c r="N58" s="270"/>
      <c r="O58" s="270"/>
      <c r="P58" s="270"/>
      <c r="Q58" s="270"/>
    </row>
    <row r="59" spans="1:17" ht="15" customHeight="1">
      <c r="A59" s="266"/>
      <c r="B59" s="267"/>
      <c r="C59" s="272"/>
      <c r="D59" s="272"/>
      <c r="N59" s="270"/>
      <c r="O59" s="270"/>
      <c r="P59" s="270"/>
      <c r="Q59" s="270"/>
    </row>
    <row r="60" spans="1:17" ht="15" customHeight="1">
      <c r="A60" s="266"/>
      <c r="B60" s="267"/>
      <c r="C60" s="272"/>
      <c r="D60" s="272"/>
      <c r="N60" s="270"/>
      <c r="O60" s="270"/>
      <c r="P60" s="270"/>
      <c r="Q60" s="270"/>
    </row>
    <row r="61" spans="1:17" ht="15" customHeight="1">
      <c r="A61" s="266"/>
      <c r="B61" s="267"/>
      <c r="C61" s="272"/>
      <c r="D61" s="272"/>
      <c r="N61" s="270"/>
      <c r="O61" s="270"/>
      <c r="P61" s="270"/>
      <c r="Q61" s="270"/>
    </row>
    <row r="62" spans="1:17" ht="15" customHeight="1">
      <c r="A62" s="266"/>
      <c r="B62" s="267"/>
      <c r="C62" s="272"/>
      <c r="D62" s="272"/>
      <c r="N62" s="270"/>
      <c r="O62" s="270"/>
      <c r="P62" s="270"/>
      <c r="Q62" s="270"/>
    </row>
    <row r="63" spans="1:17" ht="15" customHeight="1">
      <c r="A63" s="266"/>
      <c r="B63" s="267"/>
      <c r="C63" s="272"/>
      <c r="D63" s="272"/>
      <c r="N63" s="270"/>
      <c r="O63" s="270"/>
      <c r="P63" s="270"/>
      <c r="Q63" s="270"/>
    </row>
    <row r="64" spans="1:17" ht="15" customHeight="1">
      <c r="A64" s="266"/>
      <c r="B64" s="267"/>
      <c r="C64" s="272"/>
      <c r="D64" s="272"/>
      <c r="N64" s="270"/>
      <c r="O64" s="270"/>
      <c r="P64" s="270"/>
      <c r="Q64" s="270"/>
    </row>
    <row r="65" spans="1:17" ht="15" customHeight="1">
      <c r="A65" s="266"/>
      <c r="B65" s="267"/>
      <c r="C65" s="272"/>
      <c r="D65" s="272"/>
      <c r="N65" s="270"/>
      <c r="O65" s="270"/>
      <c r="P65" s="270"/>
      <c r="Q65" s="270"/>
    </row>
    <row r="66" spans="1:17" ht="15" customHeight="1">
      <c r="A66" s="266"/>
      <c r="B66" s="267"/>
      <c r="C66" s="272"/>
      <c r="D66" s="272"/>
      <c r="N66" s="270"/>
      <c r="O66" s="270"/>
      <c r="P66" s="270"/>
      <c r="Q66" s="270"/>
    </row>
    <row r="67" spans="1:17" ht="15" customHeight="1">
      <c r="A67" s="266"/>
      <c r="B67" s="267"/>
      <c r="C67" s="272"/>
      <c r="D67" s="272"/>
      <c r="N67" s="270"/>
      <c r="O67" s="270"/>
      <c r="P67" s="270"/>
      <c r="Q67" s="270"/>
    </row>
    <row r="68" spans="1:17" ht="15" customHeight="1">
      <c r="A68" s="266"/>
      <c r="B68" s="267"/>
      <c r="C68" s="272"/>
      <c r="D68" s="272"/>
      <c r="N68" s="270"/>
      <c r="O68" s="270"/>
      <c r="P68" s="270"/>
      <c r="Q68" s="270"/>
    </row>
    <row r="69" spans="1:17" ht="15" customHeight="1">
      <c r="A69" s="266"/>
      <c r="B69" s="267"/>
      <c r="C69" s="272"/>
      <c r="D69" s="272"/>
      <c r="N69" s="270"/>
      <c r="O69" s="270"/>
      <c r="P69" s="270"/>
      <c r="Q69" s="270"/>
    </row>
    <row r="70" spans="1:17" ht="15" customHeight="1">
      <c r="A70" s="266"/>
      <c r="B70" s="267"/>
      <c r="C70" s="272"/>
      <c r="D70" s="272"/>
      <c r="N70" s="270"/>
      <c r="O70" s="270"/>
      <c r="P70" s="270"/>
      <c r="Q70" s="270"/>
    </row>
    <row r="71" spans="1:17" ht="15" customHeight="1">
      <c r="A71" s="266"/>
      <c r="B71" s="267"/>
      <c r="C71" s="272"/>
      <c r="D71" s="272"/>
      <c r="N71" s="270"/>
      <c r="O71" s="270"/>
      <c r="P71" s="270"/>
      <c r="Q71" s="270"/>
    </row>
    <row r="72" spans="1:17" ht="15" customHeight="1">
      <c r="A72" s="266"/>
      <c r="B72" s="267"/>
      <c r="C72" s="272"/>
      <c r="D72" s="272"/>
      <c r="N72" s="270"/>
      <c r="O72" s="270"/>
      <c r="P72" s="270"/>
      <c r="Q72" s="270"/>
    </row>
    <row r="73" spans="1:17" ht="15" customHeight="1">
      <c r="A73" s="266"/>
      <c r="B73" s="267"/>
      <c r="C73" s="272"/>
      <c r="D73" s="272"/>
      <c r="N73" s="270"/>
      <c r="O73" s="270"/>
      <c r="P73" s="270"/>
      <c r="Q73" s="270"/>
    </row>
    <row r="74" spans="1:17" ht="15" customHeight="1">
      <c r="A74" s="266"/>
      <c r="B74" s="267"/>
      <c r="C74" s="272"/>
      <c r="D74" s="272"/>
      <c r="N74" s="270"/>
      <c r="O74" s="270"/>
      <c r="P74" s="270"/>
      <c r="Q74" s="270"/>
    </row>
    <row r="75" spans="1:17" ht="15" customHeight="1">
      <c r="A75" s="266"/>
      <c r="B75" s="267"/>
      <c r="C75" s="272"/>
      <c r="D75" s="272"/>
      <c r="N75" s="270"/>
      <c r="O75" s="270"/>
      <c r="P75" s="270"/>
      <c r="Q75" s="270"/>
    </row>
    <row r="76" spans="1:17" ht="15" customHeight="1">
      <c r="A76" s="266"/>
      <c r="B76" s="267"/>
      <c r="C76" s="272"/>
      <c r="D76" s="272"/>
      <c r="N76" s="270"/>
      <c r="O76" s="270"/>
      <c r="P76" s="270"/>
      <c r="Q76" s="270"/>
    </row>
    <row r="77" spans="1:17" ht="15" customHeight="1">
      <c r="A77" s="266"/>
      <c r="B77" s="267"/>
      <c r="C77" s="272"/>
      <c r="D77" s="272"/>
      <c r="N77" s="270"/>
      <c r="O77" s="270"/>
      <c r="P77" s="270"/>
      <c r="Q77" s="270"/>
    </row>
    <row r="78" spans="1:17" ht="15" customHeight="1">
      <c r="A78" s="266"/>
      <c r="B78" s="267"/>
      <c r="C78" s="272"/>
      <c r="D78" s="272"/>
      <c r="N78" s="270"/>
      <c r="O78" s="270"/>
      <c r="P78" s="270"/>
      <c r="Q78" s="270"/>
    </row>
    <row r="79" spans="1:17" ht="15" customHeight="1">
      <c r="A79" s="266"/>
      <c r="B79" s="267"/>
      <c r="C79" s="272"/>
      <c r="D79" s="272"/>
      <c r="N79" s="270"/>
      <c r="O79" s="270"/>
      <c r="P79" s="270"/>
      <c r="Q79" s="270"/>
    </row>
    <row r="80" spans="1:17" ht="15" customHeight="1">
      <c r="B80" s="267"/>
      <c r="N80" s="270"/>
      <c r="O80" s="270"/>
      <c r="P80" s="270"/>
      <c r="Q80" s="270"/>
    </row>
    <row r="81" spans="2:17" ht="15" customHeight="1">
      <c r="B81" s="267"/>
      <c r="N81" s="270"/>
      <c r="O81" s="270"/>
      <c r="P81" s="270"/>
      <c r="Q81" s="270"/>
    </row>
    <row r="82" spans="2:17" ht="15" customHeight="1">
      <c r="B82" s="267"/>
      <c r="N82" s="270"/>
      <c r="O82" s="270"/>
      <c r="P82" s="270"/>
      <c r="Q82" s="270"/>
    </row>
    <row r="83" spans="2:17" ht="15" customHeight="1">
      <c r="B83" s="267"/>
      <c r="N83" s="270"/>
      <c r="O83" s="270"/>
      <c r="P83" s="270"/>
      <c r="Q83" s="270"/>
    </row>
    <row r="84" spans="2:17" ht="15" customHeight="1">
      <c r="B84" s="267"/>
      <c r="N84" s="270"/>
      <c r="O84" s="270"/>
      <c r="P84" s="270"/>
      <c r="Q84" s="270"/>
    </row>
    <row r="85" spans="2:17" ht="15" customHeight="1">
      <c r="B85" s="267"/>
      <c r="N85" s="270"/>
      <c r="O85" s="270"/>
      <c r="P85" s="270"/>
      <c r="Q85" s="270"/>
    </row>
    <row r="86" spans="2:17" ht="15" customHeight="1">
      <c r="B86" s="267"/>
      <c r="N86" s="270"/>
      <c r="O86" s="270"/>
      <c r="P86" s="270"/>
      <c r="Q86" s="270"/>
    </row>
    <row r="87" spans="2:17" ht="15" customHeight="1">
      <c r="B87" s="267"/>
      <c r="N87" s="270"/>
      <c r="O87" s="270"/>
      <c r="P87" s="270"/>
      <c r="Q87" s="270"/>
    </row>
    <row r="88" spans="2:17" ht="15" customHeight="1">
      <c r="B88" s="267"/>
      <c r="N88" s="270"/>
      <c r="O88" s="270"/>
      <c r="P88" s="270"/>
      <c r="Q88" s="270"/>
    </row>
    <row r="89" spans="2:17" ht="15" customHeight="1">
      <c r="B89" s="267"/>
      <c r="N89" s="270"/>
      <c r="O89" s="270"/>
      <c r="P89" s="270"/>
      <c r="Q89" s="270"/>
    </row>
    <row r="90" spans="2:17" ht="15" customHeight="1">
      <c r="B90" s="267"/>
      <c r="N90" s="270"/>
      <c r="O90" s="270"/>
      <c r="P90" s="270"/>
      <c r="Q90" s="270"/>
    </row>
    <row r="91" spans="2:17" ht="15" customHeight="1">
      <c r="B91" s="267"/>
      <c r="N91" s="270"/>
      <c r="O91" s="270"/>
      <c r="P91" s="270"/>
      <c r="Q91" s="270"/>
    </row>
    <row r="92" spans="2:17" ht="15" customHeight="1">
      <c r="B92" s="267"/>
      <c r="N92" s="270"/>
      <c r="O92" s="270"/>
      <c r="P92" s="270"/>
      <c r="Q92" s="270"/>
    </row>
    <row r="93" spans="2:17" ht="15" customHeight="1">
      <c r="B93" s="267"/>
      <c r="N93" s="270"/>
      <c r="O93" s="270"/>
      <c r="P93" s="270"/>
      <c r="Q93" s="270"/>
    </row>
    <row r="94" spans="2:17" ht="15" customHeight="1">
      <c r="B94" s="267"/>
      <c r="N94" s="270"/>
      <c r="O94" s="270"/>
      <c r="P94" s="270"/>
      <c r="Q94" s="270"/>
    </row>
    <row r="95" spans="2:17" ht="15" customHeight="1">
      <c r="B95" s="267"/>
      <c r="N95" s="270"/>
      <c r="O95" s="270"/>
      <c r="P95" s="270"/>
      <c r="Q95" s="270"/>
    </row>
    <row r="96" spans="2:17" ht="15" customHeight="1">
      <c r="B96" s="267"/>
      <c r="N96" s="270"/>
      <c r="O96" s="270"/>
      <c r="P96" s="270"/>
      <c r="Q96" s="270"/>
    </row>
    <row r="97" spans="2:17" ht="15" customHeight="1">
      <c r="B97" s="267"/>
      <c r="N97" s="270"/>
      <c r="O97" s="270"/>
      <c r="P97" s="270"/>
      <c r="Q97" s="270"/>
    </row>
    <row r="98" spans="2:17" ht="15" customHeight="1">
      <c r="B98" s="267"/>
      <c r="N98" s="270"/>
      <c r="O98" s="270"/>
      <c r="P98" s="270"/>
      <c r="Q98" s="270"/>
    </row>
    <row r="99" spans="2:17" ht="15" customHeight="1">
      <c r="B99" s="267"/>
      <c r="N99" s="270"/>
      <c r="O99" s="270"/>
      <c r="P99" s="270"/>
      <c r="Q99" s="270"/>
    </row>
    <row r="100" spans="2:17" ht="15" customHeight="1">
      <c r="B100" s="267"/>
      <c r="N100" s="270"/>
      <c r="O100" s="270"/>
      <c r="P100" s="270"/>
      <c r="Q100" s="270"/>
    </row>
    <row r="101" spans="2:17" ht="15" customHeight="1">
      <c r="B101" s="267"/>
      <c r="N101" s="270"/>
      <c r="O101" s="270"/>
      <c r="P101" s="270"/>
      <c r="Q101" s="270"/>
    </row>
  </sheetData>
  <mergeCells count="4">
    <mergeCell ref="B3:B9"/>
    <mergeCell ref="A1:Q1"/>
    <mergeCell ref="B11:B19"/>
    <mergeCell ref="B20:B24"/>
  </mergeCells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6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defaultRowHeight="12.75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18" width="6.83203125" style="273" customWidth="1"/>
    <col min="19" max="256" width="9.3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74" width="6.83203125" style="273" customWidth="1"/>
    <col min="275" max="512" width="9.3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30" width="6.83203125" style="273" customWidth="1"/>
    <col min="531" max="768" width="9.3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86" width="6.83203125" style="273" customWidth="1"/>
    <col min="787" max="1024" width="9.3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42" width="6.83203125" style="273" customWidth="1"/>
    <col min="1043" max="1280" width="9.3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98" width="6.83203125" style="273" customWidth="1"/>
    <col min="1299" max="1536" width="9.3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54" width="6.83203125" style="273" customWidth="1"/>
    <col min="1555" max="1792" width="9.3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10" width="6.83203125" style="273" customWidth="1"/>
    <col min="1811" max="2048" width="9.3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66" width="6.83203125" style="273" customWidth="1"/>
    <col min="2067" max="2304" width="9.3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22" width="6.83203125" style="273" customWidth="1"/>
    <col min="2323" max="2560" width="9.3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78" width="6.83203125" style="273" customWidth="1"/>
    <col min="2579" max="2816" width="9.3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34" width="6.83203125" style="273" customWidth="1"/>
    <col min="2835" max="3072" width="9.3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90" width="6.83203125" style="273" customWidth="1"/>
    <col min="3091" max="3328" width="9.3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46" width="6.83203125" style="273" customWidth="1"/>
    <col min="3347" max="3584" width="9.3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602" width="6.83203125" style="273" customWidth="1"/>
    <col min="3603" max="3840" width="9.3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58" width="6.83203125" style="273" customWidth="1"/>
    <col min="3859" max="4096" width="9.3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14" width="6.83203125" style="273" customWidth="1"/>
    <col min="4115" max="4352" width="9.3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70" width="6.83203125" style="273" customWidth="1"/>
    <col min="4371" max="4608" width="9.3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26" width="6.83203125" style="273" customWidth="1"/>
    <col min="4627" max="4864" width="9.3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82" width="6.83203125" style="273" customWidth="1"/>
    <col min="4883" max="5120" width="9.3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38" width="6.83203125" style="273" customWidth="1"/>
    <col min="5139" max="5376" width="9.3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94" width="6.83203125" style="273" customWidth="1"/>
    <col min="5395" max="5632" width="9.3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50" width="6.83203125" style="273" customWidth="1"/>
    <col min="5651" max="5888" width="9.3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906" width="6.83203125" style="273" customWidth="1"/>
    <col min="5907" max="6144" width="9.3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62" width="6.83203125" style="273" customWidth="1"/>
    <col min="6163" max="6400" width="9.3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18" width="6.83203125" style="273" customWidth="1"/>
    <col min="6419" max="6656" width="9.3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74" width="6.83203125" style="273" customWidth="1"/>
    <col min="6675" max="6912" width="9.3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30" width="6.83203125" style="273" customWidth="1"/>
    <col min="6931" max="7168" width="9.3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86" width="6.83203125" style="273" customWidth="1"/>
    <col min="7187" max="7424" width="9.3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42" width="6.83203125" style="273" customWidth="1"/>
    <col min="7443" max="7680" width="9.3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98" width="6.83203125" style="273" customWidth="1"/>
    <col min="7699" max="7936" width="9.3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54" width="6.83203125" style="273" customWidth="1"/>
    <col min="7955" max="8192" width="9.3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10" width="6.83203125" style="273" customWidth="1"/>
    <col min="8211" max="8448" width="9.3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66" width="6.83203125" style="273" customWidth="1"/>
    <col min="8467" max="8704" width="9.3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22" width="6.83203125" style="273" customWidth="1"/>
    <col min="8723" max="8960" width="9.3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78" width="6.83203125" style="273" customWidth="1"/>
    <col min="8979" max="9216" width="9.3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34" width="6.83203125" style="273" customWidth="1"/>
    <col min="9235" max="9472" width="9.3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90" width="6.83203125" style="273" customWidth="1"/>
    <col min="9491" max="9728" width="9.3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46" width="6.83203125" style="273" customWidth="1"/>
    <col min="9747" max="9984" width="9.3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10002" width="6.83203125" style="273" customWidth="1"/>
    <col min="10003" max="10240" width="9.3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58" width="6.83203125" style="273" customWidth="1"/>
    <col min="10259" max="10496" width="9.3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14" width="6.83203125" style="273" customWidth="1"/>
    <col min="10515" max="10752" width="9.3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70" width="6.83203125" style="273" customWidth="1"/>
    <col min="10771" max="11008" width="9.3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26" width="6.83203125" style="273" customWidth="1"/>
    <col min="11027" max="11264" width="9.3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82" width="6.83203125" style="273" customWidth="1"/>
    <col min="11283" max="11520" width="9.3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38" width="6.83203125" style="273" customWidth="1"/>
    <col min="11539" max="11776" width="9.3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94" width="6.83203125" style="273" customWidth="1"/>
    <col min="11795" max="12032" width="9.3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50" width="6.83203125" style="273" customWidth="1"/>
    <col min="12051" max="12288" width="9.3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306" width="6.83203125" style="273" customWidth="1"/>
    <col min="12307" max="12544" width="9.3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62" width="6.83203125" style="273" customWidth="1"/>
    <col min="12563" max="12800" width="9.3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18" width="6.83203125" style="273" customWidth="1"/>
    <col min="12819" max="13056" width="9.3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74" width="6.83203125" style="273" customWidth="1"/>
    <col min="13075" max="13312" width="9.3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30" width="6.83203125" style="273" customWidth="1"/>
    <col min="13331" max="13568" width="9.3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86" width="6.83203125" style="273" customWidth="1"/>
    <col min="13587" max="13824" width="9.3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42" width="6.83203125" style="273" customWidth="1"/>
    <col min="13843" max="14080" width="9.3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98" width="6.83203125" style="273" customWidth="1"/>
    <col min="14099" max="14336" width="9.3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54" width="6.83203125" style="273" customWidth="1"/>
    <col min="14355" max="14592" width="9.3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10" width="6.83203125" style="273" customWidth="1"/>
    <col min="14611" max="14848" width="9.3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66" width="6.83203125" style="273" customWidth="1"/>
    <col min="14867" max="15104" width="9.3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22" width="6.83203125" style="273" customWidth="1"/>
    <col min="15123" max="15360" width="9.3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78" width="6.83203125" style="273" customWidth="1"/>
    <col min="15379" max="15616" width="9.3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34" width="6.83203125" style="273" customWidth="1"/>
    <col min="15635" max="15872" width="9.3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90" width="6.83203125" style="273" customWidth="1"/>
    <col min="15891" max="16128" width="9.3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46" width="6.83203125" style="273" customWidth="1"/>
    <col min="16147" max="16384" width="9.33203125" style="273" customWidth="1"/>
  </cols>
  <sheetData>
    <row r="1" spans="1:18" ht="47.25" customHeight="1" thickBot="1">
      <c r="A1" s="472" t="s">
        <v>197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2" spans="1:18" s="272" customFormat="1" ht="39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21</v>
      </c>
      <c r="F2" s="225">
        <v>22</v>
      </c>
      <c r="G2" s="225">
        <v>23</v>
      </c>
      <c r="H2" s="225">
        <v>24</v>
      </c>
      <c r="I2" s="225">
        <v>25</v>
      </c>
      <c r="J2" s="225">
        <v>26</v>
      </c>
      <c r="K2" s="225">
        <v>27</v>
      </c>
      <c r="L2" s="225">
        <v>28</v>
      </c>
      <c r="M2" s="225">
        <v>29</v>
      </c>
      <c r="N2" s="225">
        <v>30</v>
      </c>
      <c r="O2" s="224">
        <v>31</v>
      </c>
      <c r="P2" s="227" t="s">
        <v>176</v>
      </c>
      <c r="Q2" s="227" t="s">
        <v>198</v>
      </c>
      <c r="R2" s="228" t="s">
        <v>199</v>
      </c>
    </row>
    <row r="3" spans="1:18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IF(ngay21!M5&lt;&gt;"",ngay21!M5,"")</f>
        <v/>
      </c>
      <c r="F3" s="282" t="str">
        <f ca="1">IF(ngay22!M5&lt;&gt;"",ngay22!M5,"")</f>
        <v/>
      </c>
      <c r="G3" s="282" t="str">
        <f ca="1">IF(ngay23!M5&lt;&gt;"",ngay23!M5,"")</f>
        <v/>
      </c>
      <c r="H3" s="282" t="str">
        <f ca="1">IF(ngay24!M5&lt;&gt;"",ngay24!M5,"")</f>
        <v/>
      </c>
      <c r="I3" s="282" t="str">
        <f ca="1">IF(ngay25!M5&lt;&gt;"",ngay25!M5,"")</f>
        <v/>
      </c>
      <c r="J3" s="282" t="str">
        <f ca="1">IF(ngay26!M5&lt;&gt;"",ngay26!M5,"")</f>
        <v/>
      </c>
      <c r="K3" s="282" t="str">
        <f ca="1">IF(ngay27!M5&lt;&gt;"",ngay27!M5,"")</f>
        <v/>
      </c>
      <c r="L3" s="282" t="str">
        <f ca="1">IF(ngay28!M5&lt;&gt;"",ngay28!M5,"")</f>
        <v/>
      </c>
      <c r="M3" s="282" t="str">
        <f ca="1">IF(ngay29!M5&lt;&gt;"",ngay29!M5,"")</f>
        <v/>
      </c>
      <c r="N3" s="282" t="str">
        <f ca="1">IF(ngay30!M5&lt;&gt;"",ngay30!M5,"")</f>
        <v/>
      </c>
      <c r="O3" s="283" t="str">
        <f ca="1">IF(ngay31!M5&lt;&gt;"",ngay31!M5,"")</f>
        <v/>
      </c>
      <c r="P3" s="261" t="str">
        <f t="shared" ref="P3:P24" ca="1" si="0">IF(COUNT(E3:I3)=0,"",AVERAGE(E3:I3))</f>
        <v/>
      </c>
      <c r="Q3" s="260" t="str">
        <f t="shared" ref="Q3:Q24" ca="1" si="1">IF(COUNT(J3:O3)=0,"",AVERAGE(J3:O3))</f>
        <v/>
      </c>
      <c r="R3" s="262" t="str">
        <f t="shared" ref="R3:R24" ca="1" si="2">IF(COUNT(E3:O3)=0,"",AVERAGE(E3:O3))</f>
        <v/>
      </c>
    </row>
    <row r="4" spans="1:18" ht="15" customHeight="1">
      <c r="A4" s="229">
        <v>2</v>
      </c>
      <c r="B4" s="461"/>
      <c r="C4" s="233" t="s">
        <v>120</v>
      </c>
      <c r="D4" s="300" t="s">
        <v>121</v>
      </c>
      <c r="E4" s="284" t="str">
        <f ca="1">IF(ngay21!M6&lt;&gt;"",ngay21!M6,"")</f>
        <v/>
      </c>
      <c r="F4" s="285" t="str">
        <f ca="1">IF(ngay22!M6&lt;&gt;"",ngay22!M6,"")</f>
        <v/>
      </c>
      <c r="G4" s="285" t="str">
        <f ca="1">IF(ngay23!M6&lt;&gt;"",ngay23!M6,"")</f>
        <v/>
      </c>
      <c r="H4" s="285" t="str">
        <f ca="1">IF(ngay24!M6&lt;&gt;"",ngay24!M6,"")</f>
        <v/>
      </c>
      <c r="I4" s="285" t="str">
        <f ca="1">IF(ngay25!M6&lt;&gt;"",ngay25!M6,"")</f>
        <v/>
      </c>
      <c r="J4" s="285" t="str">
        <f ca="1">IF(ngay26!M6&lt;&gt;"",ngay26!M6,"")</f>
        <v/>
      </c>
      <c r="K4" s="285" t="str">
        <f ca="1">IF(ngay27!M6&lt;&gt;"",ngay27!M6,"")</f>
        <v/>
      </c>
      <c r="L4" s="285" t="str">
        <f ca="1">IF(ngay28!M6&lt;&gt;"",ngay28!M6,"")</f>
        <v/>
      </c>
      <c r="M4" s="285" t="str">
        <f ca="1">IF(ngay29!M6&lt;&gt;"",ngay29!M6,"")</f>
        <v/>
      </c>
      <c r="N4" s="285" t="str">
        <f ca="1">IF(ngay30!M6&lt;&gt;"",ngay30!M6,"")</f>
        <v/>
      </c>
      <c r="O4" s="286" t="str">
        <f ca="1">IF(ngay31!M6&lt;&gt;"",ngay31!M6,"")</f>
        <v/>
      </c>
      <c r="P4" s="244" t="str">
        <f t="shared" ca="1" si="0"/>
        <v/>
      </c>
      <c r="Q4" s="243" t="str">
        <f t="shared" ca="1" si="1"/>
        <v/>
      </c>
      <c r="R4" s="245" t="str">
        <f t="shared" ca="1" si="2"/>
        <v/>
      </c>
    </row>
    <row r="5" spans="1:18" ht="15" customHeight="1">
      <c r="A5" s="234">
        <v>3</v>
      </c>
      <c r="B5" s="461"/>
      <c r="C5" s="233" t="s">
        <v>122</v>
      </c>
      <c r="D5" s="300" t="s">
        <v>123</v>
      </c>
      <c r="E5" s="284" t="str">
        <f ca="1">IF(ngay21!M7&lt;&gt;"",ngay21!M7,"")</f>
        <v/>
      </c>
      <c r="F5" s="285" t="str">
        <f ca="1">IF(ngay22!M7&lt;&gt;"",ngay22!M7,"")</f>
        <v/>
      </c>
      <c r="G5" s="285" t="str">
        <f ca="1">IF(ngay23!M7&lt;&gt;"",ngay23!M7,"")</f>
        <v/>
      </c>
      <c r="H5" s="285" t="str">
        <f ca="1">IF(ngay24!M7&lt;&gt;"",ngay24!M7,"")</f>
        <v/>
      </c>
      <c r="I5" s="285" t="str">
        <f ca="1">IF(ngay25!M7&lt;&gt;"",ngay25!M7,"")</f>
        <v/>
      </c>
      <c r="J5" s="285" t="str">
        <f ca="1">IF(ngay26!M7&lt;&gt;"",ngay26!M7,"")</f>
        <v/>
      </c>
      <c r="K5" s="285" t="str">
        <f ca="1">IF(ngay27!M7&lt;&gt;"",ngay27!M7,"")</f>
        <v/>
      </c>
      <c r="L5" s="285" t="str">
        <f ca="1">IF(ngay28!M7&lt;&gt;"",ngay28!M7,"")</f>
        <v/>
      </c>
      <c r="M5" s="285" t="str">
        <f ca="1">IF(ngay29!M7&lt;&gt;"",ngay29!M7,"")</f>
        <v/>
      </c>
      <c r="N5" s="285" t="str">
        <f ca="1">IF(ngay30!M7&lt;&gt;"",ngay30!M7,"")</f>
        <v/>
      </c>
      <c r="O5" s="286" t="str">
        <f ca="1">IF(ngay31!M7&lt;&gt;"",ngay31!M7,"")</f>
        <v/>
      </c>
      <c r="P5" s="244" t="str">
        <f t="shared" ca="1" si="0"/>
        <v/>
      </c>
      <c r="Q5" s="243" t="str">
        <f t="shared" ca="1" si="1"/>
        <v/>
      </c>
      <c r="R5" s="245" t="str">
        <f t="shared" ca="1" si="2"/>
        <v/>
      </c>
    </row>
    <row r="6" spans="1:18" ht="15" customHeight="1">
      <c r="A6" s="229">
        <v>4</v>
      </c>
      <c r="B6" s="461"/>
      <c r="C6" s="233" t="s">
        <v>124</v>
      </c>
      <c r="D6" s="300" t="s">
        <v>125</v>
      </c>
      <c r="E6" s="284" t="str">
        <f ca="1">IF(ngay21!M8&lt;&gt;"",ngay21!M8,"")</f>
        <v/>
      </c>
      <c r="F6" s="285" t="str">
        <f ca="1">IF(ngay22!M8&lt;&gt;"",ngay22!M8,"")</f>
        <v/>
      </c>
      <c r="G6" s="285" t="str">
        <f ca="1">IF(ngay23!M8&lt;&gt;"",ngay23!M8,"")</f>
        <v/>
      </c>
      <c r="H6" s="285" t="str">
        <f ca="1">IF(ngay24!M8&lt;&gt;"",ngay24!M8,"")</f>
        <v/>
      </c>
      <c r="I6" s="285" t="str">
        <f ca="1">IF(ngay25!M8&lt;&gt;"",ngay25!M8,"")</f>
        <v/>
      </c>
      <c r="J6" s="285" t="str">
        <f ca="1">IF(ngay26!M8&lt;&gt;"",ngay26!M8,"")</f>
        <v/>
      </c>
      <c r="K6" s="285" t="str">
        <f ca="1">IF(ngay27!M8&lt;&gt;"",ngay27!M8,"")</f>
        <v/>
      </c>
      <c r="L6" s="285" t="str">
        <f ca="1">IF(ngay28!M8&lt;&gt;"",ngay28!M8,"")</f>
        <v/>
      </c>
      <c r="M6" s="285" t="str">
        <f ca="1">IF(ngay29!M8&lt;&gt;"",ngay29!M8,"")</f>
        <v/>
      </c>
      <c r="N6" s="285" t="str">
        <f ca="1">IF(ngay30!M8&lt;&gt;"",ngay30!M8,"")</f>
        <v/>
      </c>
      <c r="O6" s="286" t="str">
        <f ca="1">IF(ngay31!M8&lt;&gt;"",ngay31!M8,"")</f>
        <v/>
      </c>
      <c r="P6" s="244" t="str">
        <f t="shared" ca="1" si="0"/>
        <v/>
      </c>
      <c r="Q6" s="243" t="str">
        <f t="shared" ca="1" si="1"/>
        <v/>
      </c>
      <c r="R6" s="245" t="str">
        <f t="shared" ca="1" si="2"/>
        <v/>
      </c>
    </row>
    <row r="7" spans="1:18" ht="15" customHeight="1">
      <c r="A7" s="234">
        <v>5</v>
      </c>
      <c r="B7" s="461"/>
      <c r="C7" s="233" t="s">
        <v>116</v>
      </c>
      <c r="D7" s="300" t="s">
        <v>126</v>
      </c>
      <c r="E7" s="284" t="str">
        <f ca="1">IF(ngay21!M9&lt;&gt;"",ngay21!M9,"")</f>
        <v/>
      </c>
      <c r="F7" s="285" t="str">
        <f ca="1">IF(ngay22!M9&lt;&gt;"",ngay22!M9,"")</f>
        <v/>
      </c>
      <c r="G7" s="285" t="str">
        <f ca="1">IF(ngay23!M9&lt;&gt;"",ngay23!M9,"")</f>
        <v/>
      </c>
      <c r="H7" s="285" t="str">
        <f ca="1">IF(ngay24!M9&lt;&gt;"",ngay24!M9,"")</f>
        <v/>
      </c>
      <c r="I7" s="285" t="str">
        <f ca="1">IF(ngay25!M9&lt;&gt;"",ngay25!M9,"")</f>
        <v/>
      </c>
      <c r="J7" s="285" t="str">
        <f ca="1">IF(ngay26!M9&lt;&gt;"",ngay26!M9,"")</f>
        <v/>
      </c>
      <c r="K7" s="285" t="str">
        <f ca="1">IF(ngay27!M9&lt;&gt;"",ngay27!M9,"")</f>
        <v/>
      </c>
      <c r="L7" s="285" t="str">
        <f ca="1">IF(ngay28!M9&lt;&gt;"",ngay28!M9,"")</f>
        <v/>
      </c>
      <c r="M7" s="285" t="str">
        <f ca="1">IF(ngay29!M9&lt;&gt;"",ngay29!M9,"")</f>
        <v/>
      </c>
      <c r="N7" s="285" t="str">
        <f ca="1">IF(ngay30!M9&lt;&gt;"",ngay30!M9,"")</f>
        <v/>
      </c>
      <c r="O7" s="286" t="str">
        <f ca="1">IF(ngay31!M9&lt;&gt;"",ngay31!M9,"")</f>
        <v/>
      </c>
      <c r="P7" s="244" t="str">
        <f t="shared" ca="1" si="0"/>
        <v/>
      </c>
      <c r="Q7" s="243" t="str">
        <f t="shared" ca="1" si="1"/>
        <v/>
      </c>
      <c r="R7" s="245" t="str">
        <f t="shared" ca="1" si="2"/>
        <v/>
      </c>
    </row>
    <row r="8" spans="1:18" ht="15" customHeight="1">
      <c r="A8" s="229">
        <v>6</v>
      </c>
      <c r="B8" s="461"/>
      <c r="C8" s="233" t="s">
        <v>127</v>
      </c>
      <c r="D8" s="300" t="s">
        <v>128</v>
      </c>
      <c r="E8" s="284" t="str">
        <f ca="1">IF(ngay21!M10&lt;&gt;"",ngay21!M10,"")</f>
        <v/>
      </c>
      <c r="F8" s="285" t="str">
        <f ca="1">IF(ngay22!M10&lt;&gt;"",ngay22!M10,"")</f>
        <v/>
      </c>
      <c r="G8" s="285" t="str">
        <f ca="1">IF(ngay23!M10&lt;&gt;"",ngay23!M10,"")</f>
        <v/>
      </c>
      <c r="H8" s="285" t="str">
        <f ca="1">IF(ngay24!M10&lt;&gt;"",ngay24!M10,"")</f>
        <v/>
      </c>
      <c r="I8" s="285" t="str">
        <f ca="1">IF(ngay25!M10&lt;&gt;"",ngay25!M10,"")</f>
        <v/>
      </c>
      <c r="J8" s="285" t="str">
        <f ca="1">IF(ngay26!M10&lt;&gt;"",ngay26!M10,"")</f>
        <v/>
      </c>
      <c r="K8" s="285" t="str">
        <f ca="1">IF(ngay27!M10&lt;&gt;"",ngay27!M10,"")</f>
        <v/>
      </c>
      <c r="L8" s="285" t="str">
        <f ca="1">IF(ngay28!M10&lt;&gt;"",ngay28!M10,"")</f>
        <v/>
      </c>
      <c r="M8" s="285" t="str">
        <f ca="1">IF(ngay29!M10&lt;&gt;"",ngay29!M10,"")</f>
        <v/>
      </c>
      <c r="N8" s="285" t="str">
        <f ca="1">IF(ngay30!M10&lt;&gt;"",ngay30!M10,"")</f>
        <v/>
      </c>
      <c r="O8" s="286" t="str">
        <f ca="1">IF(ngay31!M10&lt;&gt;"",ngay31!M10,"")</f>
        <v/>
      </c>
      <c r="P8" s="242" t="str">
        <f t="shared" ca="1" si="0"/>
        <v/>
      </c>
      <c r="Q8" s="243" t="str">
        <f t="shared" ca="1" si="1"/>
        <v/>
      </c>
      <c r="R8" s="245" t="str">
        <f t="shared" ca="1" si="2"/>
        <v/>
      </c>
    </row>
    <row r="9" spans="1:18" ht="15" customHeight="1">
      <c r="A9" s="234">
        <v>7</v>
      </c>
      <c r="B9" s="461"/>
      <c r="C9" s="233" t="s">
        <v>129</v>
      </c>
      <c r="D9" s="300" t="s">
        <v>130</v>
      </c>
      <c r="E9" s="284" t="str">
        <f ca="1">IF(ngay21!M11&lt;&gt;"",ngay21!M11,"")</f>
        <v/>
      </c>
      <c r="F9" s="285" t="str">
        <f ca="1">IF(ngay22!M11&lt;&gt;"",ngay22!M11,"")</f>
        <v/>
      </c>
      <c r="G9" s="285" t="str">
        <f ca="1">IF(ngay23!M11&lt;&gt;"",ngay23!M11,"")</f>
        <v/>
      </c>
      <c r="H9" s="285" t="str">
        <f ca="1">IF(ngay24!M11&lt;&gt;"",ngay24!M11,"")</f>
        <v/>
      </c>
      <c r="I9" s="285" t="str">
        <f ca="1">IF(ngay25!M11&lt;&gt;"",ngay25!M11,"")</f>
        <v/>
      </c>
      <c r="J9" s="285" t="str">
        <f ca="1">IF(ngay26!M11&lt;&gt;"",ngay26!M11,"")</f>
        <v/>
      </c>
      <c r="K9" s="285" t="str">
        <f ca="1">IF(ngay27!M11&lt;&gt;"",ngay27!M11,"")</f>
        <v/>
      </c>
      <c r="L9" s="285" t="str">
        <f ca="1">IF(ngay28!M11&lt;&gt;"",ngay28!M11,"")</f>
        <v/>
      </c>
      <c r="M9" s="285" t="str">
        <f ca="1">IF(ngay29!M11&lt;&gt;"",ngay29!M11,"")</f>
        <v/>
      </c>
      <c r="N9" s="285" t="str">
        <f ca="1">IF(ngay30!M11&lt;&gt;"",ngay30!M11,"")</f>
        <v/>
      </c>
      <c r="O9" s="286" t="str">
        <f ca="1">IF(ngay31!M11&lt;&gt;"",ngay31!M11,"")</f>
        <v/>
      </c>
      <c r="P9" s="242" t="str">
        <f t="shared" ca="1" si="0"/>
        <v/>
      </c>
      <c r="Q9" s="243" t="str">
        <f t="shared" ca="1" si="1"/>
        <v/>
      </c>
      <c r="R9" s="245" t="str">
        <f t="shared" ca="1" si="2"/>
        <v/>
      </c>
    </row>
    <row r="10" spans="1:18" ht="15" customHeight="1">
      <c r="A10" s="229">
        <v>8</v>
      </c>
      <c r="B10" s="434"/>
      <c r="C10" s="25" t="s">
        <v>131</v>
      </c>
      <c r="D10" s="219" t="s">
        <v>132</v>
      </c>
      <c r="E10" s="287" t="str">
        <f ca="1">IF(ngay21!M12&lt;&gt;"",ngay21!M12,"")</f>
        <v/>
      </c>
      <c r="F10" s="288" t="str">
        <f ca="1">IF(ngay22!M12&lt;&gt;"",ngay22!M12,"")</f>
        <v/>
      </c>
      <c r="G10" s="288" t="str">
        <f ca="1">IF(ngay23!M12&lt;&gt;"",ngay23!M12,"")</f>
        <v/>
      </c>
      <c r="H10" s="288" t="str">
        <f ca="1">IF(ngay24!M12&lt;&gt;"",ngay24!M12,"")</f>
        <v/>
      </c>
      <c r="I10" s="288" t="str">
        <f ca="1">IF(ngay25!M12&lt;&gt;"",ngay25!M12,"")</f>
        <v/>
      </c>
      <c r="J10" s="288" t="str">
        <f ca="1">IF(ngay26!M12&lt;&gt;"",ngay26!M12,"")</f>
        <v/>
      </c>
      <c r="K10" s="288" t="str">
        <f ca="1">IF(ngay27!M12&lt;&gt;"",ngay27!M12,"")</f>
        <v/>
      </c>
      <c r="L10" s="288" t="str">
        <f ca="1">IF(ngay28!M12&lt;&gt;"",ngay28!M12,"")</f>
        <v/>
      </c>
      <c r="M10" s="288" t="str">
        <f ca="1">IF(ngay29!M12&lt;&gt;"",ngay29!M12,"")</f>
        <v/>
      </c>
      <c r="N10" s="288" t="str">
        <f ca="1">IF(ngay30!M12&lt;&gt;"",ngay30!M12,"")</f>
        <v/>
      </c>
      <c r="O10" s="289" t="str">
        <f ca="1">IF(ngay31!M12&lt;&gt;"",ngay31!M12,"")</f>
        <v/>
      </c>
      <c r="P10" s="238" t="str">
        <f t="shared" ca="1" si="0"/>
        <v/>
      </c>
      <c r="Q10" s="239" t="str">
        <f t="shared" ca="1" si="1"/>
        <v/>
      </c>
      <c r="R10" s="241" t="str">
        <f t="shared" ca="1" si="2"/>
        <v/>
      </c>
    </row>
    <row r="11" spans="1:18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 ca="1">IF(ngay21!M13&lt;&gt;"",ngay21!M13,"")</f>
        <v/>
      </c>
      <c r="F11" s="291" t="str">
        <f ca="1">IF(ngay22!M13&lt;&gt;"",ngay22!M13,"")</f>
        <v/>
      </c>
      <c r="G11" s="291" t="str">
        <f ca="1">IF(ngay23!M13&lt;&gt;"",ngay23!M13,"")</f>
        <v/>
      </c>
      <c r="H11" s="291" t="str">
        <f ca="1">IF(ngay24!M13&lt;&gt;"",ngay24!M13,"")</f>
        <v/>
      </c>
      <c r="I11" s="291" t="str">
        <f ca="1">IF(ngay25!M13&lt;&gt;"",ngay25!M13,"")</f>
        <v/>
      </c>
      <c r="J11" s="291" t="str">
        <f ca="1">IF(ngay26!M13&lt;&gt;"",ngay26!M13,"")</f>
        <v/>
      </c>
      <c r="K11" s="291" t="str">
        <f ca="1">IF(ngay27!M13&lt;&gt;"",ngay27!M13,"")</f>
        <v/>
      </c>
      <c r="L11" s="291" t="str">
        <f ca="1">IF(ngay28!M13&lt;&gt;"",ngay28!M13,"")</f>
        <v/>
      </c>
      <c r="M11" s="291" t="str">
        <f ca="1">IF(ngay29!M13&lt;&gt;"",ngay29!M13,"")</f>
        <v/>
      </c>
      <c r="N11" s="291" t="str">
        <f ca="1">IF(ngay30!M13&lt;&gt;"",ngay30!M13,"")</f>
        <v/>
      </c>
      <c r="O11" s="292" t="str">
        <f ca="1">IF(ngay31!M13&lt;&gt;"",ngay31!M13,"")</f>
        <v/>
      </c>
      <c r="P11" s="244" t="str">
        <f t="shared" ca="1" si="0"/>
        <v/>
      </c>
      <c r="Q11" s="243" t="str">
        <f t="shared" ca="1" si="1"/>
        <v/>
      </c>
      <c r="R11" s="245" t="str">
        <f t="shared" ca="1" si="2"/>
        <v/>
      </c>
    </row>
    <row r="12" spans="1:18" ht="15" customHeight="1">
      <c r="A12" s="229">
        <v>10</v>
      </c>
      <c r="B12" s="461"/>
      <c r="C12" s="233" t="s">
        <v>136</v>
      </c>
      <c r="D12" s="300" t="s">
        <v>137</v>
      </c>
      <c r="E12" s="284" t="str">
        <f ca="1">IF(ngay21!M14&lt;&gt;"",ngay21!M14,"")</f>
        <v/>
      </c>
      <c r="F12" s="285" t="str">
        <f ca="1">IF(ngay22!M14&lt;&gt;"",ngay22!M14,"")</f>
        <v/>
      </c>
      <c r="G12" s="285" t="str">
        <f ca="1">IF(ngay23!M14&lt;&gt;"",ngay23!M14,"")</f>
        <v/>
      </c>
      <c r="H12" s="285" t="str">
        <f ca="1">IF(ngay24!M14&lt;&gt;"",ngay24!M14,"")</f>
        <v/>
      </c>
      <c r="I12" s="285" t="str">
        <f ca="1">IF(ngay25!M14&lt;&gt;"",ngay25!M14,"")</f>
        <v/>
      </c>
      <c r="J12" s="285" t="str">
        <f ca="1">IF(ngay26!M14&lt;&gt;"",ngay26!M14,"")</f>
        <v/>
      </c>
      <c r="K12" s="285" t="str">
        <f ca="1">IF(ngay27!M14&lt;&gt;"",ngay27!M14,"")</f>
        <v/>
      </c>
      <c r="L12" s="285" t="str">
        <f ca="1">IF(ngay28!M14&lt;&gt;"",ngay28!M14,"")</f>
        <v/>
      </c>
      <c r="M12" s="285" t="str">
        <f ca="1">IF(ngay29!M14&lt;&gt;"",ngay29!M14,"")</f>
        <v/>
      </c>
      <c r="N12" s="285" t="str">
        <f ca="1">IF(ngay30!M14&lt;&gt;"",ngay30!M14,"")</f>
        <v/>
      </c>
      <c r="O12" s="286" t="str">
        <f ca="1">IF(ngay31!M14&lt;&gt;"",ngay31!M14,"")</f>
        <v/>
      </c>
      <c r="P12" s="244" t="str">
        <f t="shared" ca="1" si="0"/>
        <v/>
      </c>
      <c r="Q12" s="243" t="str">
        <f t="shared" ca="1" si="1"/>
        <v/>
      </c>
      <c r="R12" s="245" t="str">
        <f t="shared" ca="1" si="2"/>
        <v/>
      </c>
    </row>
    <row r="13" spans="1:18" ht="15" customHeight="1">
      <c r="A13" s="234">
        <v>11</v>
      </c>
      <c r="B13" s="461"/>
      <c r="C13" s="233" t="s">
        <v>138</v>
      </c>
      <c r="D13" s="300" t="s">
        <v>139</v>
      </c>
      <c r="E13" s="284" t="str">
        <f ca="1">IF(ngay21!M15&lt;&gt;"",ngay21!M15,"")</f>
        <v/>
      </c>
      <c r="F13" s="285" t="str">
        <f ca="1">IF(ngay22!M15&lt;&gt;"",ngay22!M15,"")</f>
        <v/>
      </c>
      <c r="G13" s="285" t="str">
        <f ca="1">IF(ngay23!M15&lt;&gt;"",ngay23!M15,"")</f>
        <v/>
      </c>
      <c r="H13" s="285" t="str">
        <f ca="1">IF(ngay24!M15&lt;&gt;"",ngay24!M15,"")</f>
        <v/>
      </c>
      <c r="I13" s="285" t="str">
        <f ca="1">IF(ngay25!M15&lt;&gt;"",ngay25!M15,"")</f>
        <v/>
      </c>
      <c r="J13" s="285" t="str">
        <f ca="1">IF(ngay26!M15&lt;&gt;"",ngay26!M15,"")</f>
        <v/>
      </c>
      <c r="K13" s="285" t="str">
        <f ca="1">IF(ngay27!M15&lt;&gt;"",ngay27!M15,"")</f>
        <v/>
      </c>
      <c r="L13" s="285" t="str">
        <f ca="1">IF(ngay28!M15&lt;&gt;"",ngay28!M15,"")</f>
        <v/>
      </c>
      <c r="M13" s="285" t="str">
        <f ca="1">IF(ngay29!M15&lt;&gt;"",ngay29!M15,"")</f>
        <v/>
      </c>
      <c r="N13" s="285" t="str">
        <f ca="1">IF(ngay30!M15&lt;&gt;"",ngay30!M15,"")</f>
        <v/>
      </c>
      <c r="O13" s="286" t="str">
        <f ca="1">IF(ngay31!M15&lt;&gt;"",ngay31!M15,"")</f>
        <v/>
      </c>
      <c r="P13" s="244" t="str">
        <f t="shared" ca="1" si="0"/>
        <v/>
      </c>
      <c r="Q13" s="243" t="str">
        <f t="shared" ca="1" si="1"/>
        <v/>
      </c>
      <c r="R13" s="245" t="str">
        <f t="shared" ca="1" si="2"/>
        <v/>
      </c>
    </row>
    <row r="14" spans="1:18" ht="15" customHeight="1">
      <c r="A14" s="229">
        <v>12</v>
      </c>
      <c r="B14" s="461"/>
      <c r="C14" s="233" t="s">
        <v>140</v>
      </c>
      <c r="D14" s="300" t="s">
        <v>141</v>
      </c>
      <c r="E14" s="284" t="str">
        <f ca="1">IF(ngay21!M16&lt;&gt;"",ngay21!M16,"")</f>
        <v/>
      </c>
      <c r="F14" s="285" t="str">
        <f ca="1">IF(ngay22!M16&lt;&gt;"",ngay22!M16,"")</f>
        <v/>
      </c>
      <c r="G14" s="285" t="str">
        <f ca="1">IF(ngay23!M16&lt;&gt;"",ngay23!M16,"")</f>
        <v/>
      </c>
      <c r="H14" s="285" t="str">
        <f ca="1">IF(ngay24!M16&lt;&gt;"",ngay24!M16,"")</f>
        <v/>
      </c>
      <c r="I14" s="285" t="str">
        <f ca="1">IF(ngay25!M16&lt;&gt;"",ngay25!M16,"")</f>
        <v/>
      </c>
      <c r="J14" s="285" t="str">
        <f ca="1">IF(ngay26!M16&lt;&gt;"",ngay26!M16,"")</f>
        <v/>
      </c>
      <c r="K14" s="285" t="str">
        <f ca="1">IF(ngay27!M16&lt;&gt;"",ngay27!M16,"")</f>
        <v/>
      </c>
      <c r="L14" s="285" t="str">
        <f ca="1">IF(ngay28!M16&lt;&gt;"",ngay28!M16,"")</f>
        <v/>
      </c>
      <c r="M14" s="285" t="str">
        <f ca="1">IF(ngay29!M16&lt;&gt;"",ngay29!M16,"")</f>
        <v/>
      </c>
      <c r="N14" s="285" t="str">
        <f ca="1">IF(ngay30!M16&lt;&gt;"",ngay30!M16,"")</f>
        <v/>
      </c>
      <c r="O14" s="286" t="str">
        <f ca="1">IF(ngay31!M16&lt;&gt;"",ngay31!M16,"")</f>
        <v/>
      </c>
      <c r="P14" s="244" t="str">
        <f t="shared" ca="1" si="0"/>
        <v/>
      </c>
      <c r="Q14" s="243" t="str">
        <f t="shared" ca="1" si="1"/>
        <v/>
      </c>
      <c r="R14" s="245" t="str">
        <f t="shared" ca="1" si="2"/>
        <v/>
      </c>
    </row>
    <row r="15" spans="1:18" ht="15" customHeight="1">
      <c r="A15" s="234">
        <v>13</v>
      </c>
      <c r="B15" s="461"/>
      <c r="C15" s="233" t="s">
        <v>142</v>
      </c>
      <c r="D15" s="300" t="s">
        <v>143</v>
      </c>
      <c r="E15" s="284" t="str">
        <f ca="1">IF(ngay21!M17&lt;&gt;"",ngay21!M17,"")</f>
        <v/>
      </c>
      <c r="F15" s="285" t="str">
        <f ca="1">IF(ngay22!M17&lt;&gt;"",ngay22!M17,"")</f>
        <v/>
      </c>
      <c r="G15" s="285" t="str">
        <f ca="1">IF(ngay23!M17&lt;&gt;"",ngay23!M17,"")</f>
        <v/>
      </c>
      <c r="H15" s="285" t="str">
        <f ca="1">IF(ngay24!M17&lt;&gt;"",ngay24!M17,"")</f>
        <v/>
      </c>
      <c r="I15" s="285" t="str">
        <f ca="1">IF(ngay25!M17&lt;&gt;"",ngay25!M17,"")</f>
        <v/>
      </c>
      <c r="J15" s="285" t="str">
        <f ca="1">IF(ngay26!M17&lt;&gt;"",ngay26!M17,"")</f>
        <v/>
      </c>
      <c r="K15" s="285" t="str">
        <f ca="1">IF(ngay27!M17&lt;&gt;"",ngay27!M17,"")</f>
        <v/>
      </c>
      <c r="L15" s="285" t="str">
        <f ca="1">IF(ngay28!M17&lt;&gt;"",ngay28!M17,"")</f>
        <v/>
      </c>
      <c r="M15" s="285" t="str">
        <f ca="1">IF(ngay29!M17&lt;&gt;"",ngay29!M17,"")</f>
        <v/>
      </c>
      <c r="N15" s="285" t="str">
        <f ca="1">IF(ngay30!M17&lt;&gt;"",ngay30!M17,"")</f>
        <v/>
      </c>
      <c r="O15" s="286" t="str">
        <f ca="1">IF(ngay31!M17&lt;&gt;"",ngay31!M17,"")</f>
        <v/>
      </c>
      <c r="P15" s="244" t="str">
        <f t="shared" ca="1" si="0"/>
        <v/>
      </c>
      <c r="Q15" s="243" t="str">
        <f t="shared" ca="1" si="1"/>
        <v/>
      </c>
      <c r="R15" s="245" t="str">
        <f t="shared" ca="1" si="2"/>
        <v/>
      </c>
    </row>
    <row r="16" spans="1:18" ht="15" customHeight="1">
      <c r="A16" s="229">
        <v>14</v>
      </c>
      <c r="B16" s="461"/>
      <c r="C16" s="233" t="s">
        <v>144</v>
      </c>
      <c r="D16" s="300" t="s">
        <v>145</v>
      </c>
      <c r="E16" s="284" t="str">
        <f ca="1">IF(ngay21!M18&lt;&gt;"",ngay21!M18,"")</f>
        <v/>
      </c>
      <c r="F16" s="285" t="str">
        <f ca="1">IF(ngay22!M18&lt;&gt;"",ngay22!M18,"")</f>
        <v/>
      </c>
      <c r="G16" s="285" t="str">
        <f ca="1">IF(ngay23!M18&lt;&gt;"",ngay23!M18,"")</f>
        <v/>
      </c>
      <c r="H16" s="285" t="str">
        <f ca="1">IF(ngay24!M18&lt;&gt;"",ngay24!M18,"")</f>
        <v/>
      </c>
      <c r="I16" s="285" t="str">
        <f ca="1">IF(ngay25!M18&lt;&gt;"",ngay25!M18,"")</f>
        <v/>
      </c>
      <c r="J16" s="285" t="str">
        <f ca="1">IF(ngay26!M18&lt;&gt;"",ngay26!M18,"")</f>
        <v/>
      </c>
      <c r="K16" s="285" t="str">
        <f ca="1">IF(ngay27!M18&lt;&gt;"",ngay27!M18,"")</f>
        <v/>
      </c>
      <c r="L16" s="285" t="str">
        <f ca="1">IF(ngay28!M18&lt;&gt;"",ngay28!M18,"")</f>
        <v/>
      </c>
      <c r="M16" s="285" t="str">
        <f ca="1">IF(ngay29!M18&lt;&gt;"",ngay29!M18,"")</f>
        <v/>
      </c>
      <c r="N16" s="285" t="str">
        <f ca="1">IF(ngay30!M18&lt;&gt;"",ngay30!M18,"")</f>
        <v/>
      </c>
      <c r="O16" s="286" t="str">
        <f ca="1">IF(ngay31!M18&lt;&gt;"",ngay31!M18,"")</f>
        <v/>
      </c>
      <c r="P16" s="244" t="str">
        <f t="shared" ca="1" si="0"/>
        <v/>
      </c>
      <c r="Q16" s="243" t="str">
        <f t="shared" ca="1" si="1"/>
        <v/>
      </c>
      <c r="R16" s="245" t="str">
        <f t="shared" ca="1" si="2"/>
        <v/>
      </c>
    </row>
    <row r="17" spans="1:18" ht="15" customHeight="1">
      <c r="A17" s="234">
        <v>15</v>
      </c>
      <c r="B17" s="461"/>
      <c r="C17" s="233" t="s">
        <v>146</v>
      </c>
      <c r="D17" s="300" t="s">
        <v>147</v>
      </c>
      <c r="E17" s="284" t="str">
        <f ca="1">IF(ngay21!M19&lt;&gt;"",ngay21!M19,"")</f>
        <v/>
      </c>
      <c r="F17" s="285" t="str">
        <f ca="1">IF(ngay22!M19&lt;&gt;"",ngay22!M19,"")</f>
        <v/>
      </c>
      <c r="G17" s="285" t="str">
        <f ca="1">IF(ngay23!M19&lt;&gt;"",ngay23!M19,"")</f>
        <v/>
      </c>
      <c r="H17" s="285" t="str">
        <f ca="1">IF(ngay24!M19&lt;&gt;"",ngay24!M19,"")</f>
        <v/>
      </c>
      <c r="I17" s="285" t="str">
        <f ca="1">IF(ngay25!M19&lt;&gt;"",ngay25!M19,"")</f>
        <v/>
      </c>
      <c r="J17" s="285" t="str">
        <f ca="1">IF(ngay26!M19&lt;&gt;"",ngay26!M19,"")</f>
        <v/>
      </c>
      <c r="K17" s="285" t="str">
        <f ca="1">IF(ngay27!M19&lt;&gt;"",ngay27!M19,"")</f>
        <v/>
      </c>
      <c r="L17" s="285" t="str">
        <f ca="1">IF(ngay28!M19&lt;&gt;"",ngay28!M19,"")</f>
        <v/>
      </c>
      <c r="M17" s="285" t="str">
        <f ca="1">IF(ngay29!M19&lt;&gt;"",ngay29!M19,"")</f>
        <v/>
      </c>
      <c r="N17" s="285" t="str">
        <f ca="1">IF(ngay30!M19&lt;&gt;"",ngay30!M19,"")</f>
        <v/>
      </c>
      <c r="O17" s="286" t="str">
        <f ca="1">IF(ngay31!M19&lt;&gt;"",ngay31!M19,"")</f>
        <v/>
      </c>
      <c r="P17" s="244" t="str">
        <f t="shared" ca="1" si="0"/>
        <v/>
      </c>
      <c r="Q17" s="243" t="str">
        <f t="shared" ca="1" si="1"/>
        <v/>
      </c>
      <c r="R17" s="245" t="str">
        <f t="shared" ca="1" si="2"/>
        <v/>
      </c>
    </row>
    <row r="18" spans="1:18" ht="15" customHeight="1">
      <c r="A18" s="229">
        <v>16</v>
      </c>
      <c r="B18" s="461"/>
      <c r="C18" s="254" t="s">
        <v>148</v>
      </c>
      <c r="D18" s="297" t="s">
        <v>149</v>
      </c>
      <c r="E18" s="284" t="str">
        <f ca="1">IF(ngay21!M20&lt;&gt;"",ngay21!M20,"")</f>
        <v/>
      </c>
      <c r="F18" s="285" t="str">
        <f ca="1">IF(ngay22!M20&lt;&gt;"",ngay22!M20,"")</f>
        <v/>
      </c>
      <c r="G18" s="285" t="str">
        <f ca="1">IF(ngay23!M20&lt;&gt;"",ngay23!M20,"")</f>
        <v/>
      </c>
      <c r="H18" s="285" t="str">
        <f ca="1">IF(ngay24!M20&lt;&gt;"",ngay24!M20,"")</f>
        <v/>
      </c>
      <c r="I18" s="285" t="str">
        <f ca="1">IF(ngay25!M20&lt;&gt;"",ngay25!M20,"")</f>
        <v/>
      </c>
      <c r="J18" s="285" t="str">
        <f ca="1">IF(ngay26!M20&lt;&gt;"",ngay26!M20,"")</f>
        <v/>
      </c>
      <c r="K18" s="285" t="str">
        <f ca="1">IF(ngay27!M20&lt;&gt;"",ngay27!M20,"")</f>
        <v/>
      </c>
      <c r="L18" s="285" t="str">
        <f ca="1">IF(ngay28!M20&lt;&gt;"",ngay28!M20,"")</f>
        <v/>
      </c>
      <c r="M18" s="285" t="str">
        <f ca="1">IF(ngay29!M20&lt;&gt;"",ngay29!M20,"")</f>
        <v/>
      </c>
      <c r="N18" s="285" t="str">
        <f ca="1">IF(ngay30!M20&lt;&gt;"",ngay30!M20,"")</f>
        <v/>
      </c>
      <c r="O18" s="286" t="str">
        <f ca="1">IF(ngay31!M20&lt;&gt;"",ngay31!M20,"")</f>
        <v/>
      </c>
      <c r="P18" s="244" t="str">
        <f t="shared" ca="1" si="0"/>
        <v/>
      </c>
      <c r="Q18" s="243" t="str">
        <f t="shared" ca="1" si="1"/>
        <v/>
      </c>
      <c r="R18" s="245" t="str">
        <f t="shared" ca="1" si="2"/>
        <v/>
      </c>
    </row>
    <row r="19" spans="1:18" ht="15" customHeight="1">
      <c r="A19" s="234">
        <v>17</v>
      </c>
      <c r="B19" s="465"/>
      <c r="C19" s="231" t="s">
        <v>150</v>
      </c>
      <c r="D19" s="298" t="s">
        <v>151</v>
      </c>
      <c r="E19" s="287" t="str">
        <f ca="1">IF(ngay21!M21&lt;&gt;"",ngay21!M21,"")</f>
        <v/>
      </c>
      <c r="F19" s="288" t="str">
        <f ca="1">IF(ngay22!M21&lt;&gt;"",ngay22!M21,"")</f>
        <v/>
      </c>
      <c r="G19" s="288" t="str">
        <f ca="1">IF(ngay23!M21&lt;&gt;"",ngay23!M21,"")</f>
        <v/>
      </c>
      <c r="H19" s="288" t="str">
        <f ca="1">IF(ngay24!M21&lt;&gt;"",ngay24!M21,"")</f>
        <v/>
      </c>
      <c r="I19" s="288" t="str">
        <f ca="1">IF(ngay25!M21&lt;&gt;"",ngay25!M21,"")</f>
        <v/>
      </c>
      <c r="J19" s="288" t="str">
        <f ca="1">IF(ngay26!M21&lt;&gt;"",ngay26!M21,"")</f>
        <v/>
      </c>
      <c r="K19" s="288" t="str">
        <f ca="1">IF(ngay27!M21&lt;&gt;"",ngay27!M21,"")</f>
        <v/>
      </c>
      <c r="L19" s="288" t="str">
        <f ca="1">IF(ngay28!M21&lt;&gt;"",ngay28!M21,"")</f>
        <v/>
      </c>
      <c r="M19" s="288" t="str">
        <f ca="1">IF(ngay29!M21&lt;&gt;"",ngay29!M21,"")</f>
        <v/>
      </c>
      <c r="N19" s="288" t="str">
        <f ca="1">IF(ngay30!M21&lt;&gt;"",ngay30!M21,"")</f>
        <v/>
      </c>
      <c r="O19" s="289" t="str">
        <f ca="1">IF(ngay31!M21&lt;&gt;"",ngay31!M21,"")</f>
        <v/>
      </c>
      <c r="P19" s="244" t="str">
        <f t="shared" ca="1" si="0"/>
        <v/>
      </c>
      <c r="Q19" s="243" t="str">
        <f t="shared" ca="1" si="1"/>
        <v/>
      </c>
      <c r="R19" s="245" t="str">
        <f t="shared" ca="1" si="2"/>
        <v/>
      </c>
    </row>
    <row r="20" spans="1:18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 t="str">
        <f ca="1">IF(ngay21!M22&lt;&gt;"",ngay21!M22,"")</f>
        <v/>
      </c>
      <c r="F20" s="291" t="str">
        <f ca="1">IF(ngay22!M22&lt;&gt;"",ngay22!M22,"")</f>
        <v/>
      </c>
      <c r="G20" s="291" t="str">
        <f ca="1">IF(ngay23!M22&lt;&gt;"",ngay23!M22,"")</f>
        <v/>
      </c>
      <c r="H20" s="291" t="str">
        <f ca="1">IF(ngay24!M22&lt;&gt;"",ngay24!M22,"")</f>
        <v/>
      </c>
      <c r="I20" s="291" t="str">
        <f ca="1">IF(ngay25!M22&lt;&gt;"",ngay25!M22,"")</f>
        <v/>
      </c>
      <c r="J20" s="291" t="str">
        <f ca="1">IF(ngay26!M22&lt;&gt;"",ngay26!M22,"")</f>
        <v/>
      </c>
      <c r="K20" s="291" t="str">
        <f ca="1">IF(ngay27!M22&lt;&gt;"",ngay27!M22,"")</f>
        <v/>
      </c>
      <c r="L20" s="291" t="str">
        <f ca="1">IF(ngay28!M22&lt;&gt;"",ngay28!M22,"")</f>
        <v/>
      </c>
      <c r="M20" s="291" t="str">
        <f ca="1">IF(ngay29!M22&lt;&gt;"",ngay29!M22,"")</f>
        <v/>
      </c>
      <c r="N20" s="291" t="str">
        <f ca="1">IF(ngay30!M22&lt;&gt;"",ngay30!M22,"")</f>
        <v/>
      </c>
      <c r="O20" s="292" t="str">
        <f ca="1">IF(ngay31!M22&lt;&gt;"",ngay31!M22,"")</f>
        <v/>
      </c>
      <c r="P20" s="252" t="str">
        <f t="shared" ca="1" si="0"/>
        <v/>
      </c>
      <c r="Q20" s="251" t="str">
        <f t="shared" ca="1" si="1"/>
        <v/>
      </c>
      <c r="R20" s="253" t="str">
        <f t="shared" ca="1" si="2"/>
        <v/>
      </c>
    </row>
    <row r="21" spans="1:18" ht="15" customHeight="1">
      <c r="A21" s="234">
        <v>19</v>
      </c>
      <c r="B21" s="461"/>
      <c r="C21" s="233" t="s">
        <v>152</v>
      </c>
      <c r="D21" s="300" t="s">
        <v>155</v>
      </c>
      <c r="E21" s="284" t="str">
        <f ca="1">IF(ngay21!M23&lt;&gt;"",ngay21!M23,"")</f>
        <v/>
      </c>
      <c r="F21" s="285" t="str">
        <f ca="1">IF(ngay22!M23&lt;&gt;"",ngay22!M23,"")</f>
        <v/>
      </c>
      <c r="G21" s="285" t="str">
        <f ca="1">IF(ngay23!M23&lt;&gt;"",ngay23!M23,"")</f>
        <v/>
      </c>
      <c r="H21" s="285" t="str">
        <f ca="1">IF(ngay24!M23&lt;&gt;"",ngay24!M23,"")</f>
        <v/>
      </c>
      <c r="I21" s="285" t="str">
        <f ca="1">IF(ngay25!M23&lt;&gt;"",ngay25!M23,"")</f>
        <v/>
      </c>
      <c r="J21" s="285" t="str">
        <f ca="1">IF(ngay26!M23&lt;&gt;"",ngay26!M23,"")</f>
        <v/>
      </c>
      <c r="K21" s="285" t="str">
        <f ca="1">IF(ngay27!M23&lt;&gt;"",ngay27!M23,"")</f>
        <v/>
      </c>
      <c r="L21" s="285" t="str">
        <f ca="1">IF(ngay28!M23&lt;&gt;"",ngay28!M23,"")</f>
        <v/>
      </c>
      <c r="M21" s="285" t="str">
        <f ca="1">IF(ngay29!M23&lt;&gt;"",ngay29!M23,"")</f>
        <v/>
      </c>
      <c r="N21" s="285" t="str">
        <f ca="1">IF(ngay30!M23&lt;&gt;"",ngay30!M23,"")</f>
        <v/>
      </c>
      <c r="O21" s="286" t="str">
        <f ca="1">IF(ngay31!M23&lt;&gt;"",ngay31!M23,"")</f>
        <v/>
      </c>
      <c r="P21" s="244" t="str">
        <f t="shared" ca="1" si="0"/>
        <v/>
      </c>
      <c r="Q21" s="243" t="str">
        <f t="shared" ca="1" si="1"/>
        <v/>
      </c>
      <c r="R21" s="245" t="str">
        <f t="shared" ca="1" si="2"/>
        <v/>
      </c>
    </row>
    <row r="22" spans="1:18" ht="15" customHeight="1">
      <c r="A22" s="229">
        <v>20</v>
      </c>
      <c r="B22" s="461"/>
      <c r="C22" s="233" t="s">
        <v>156</v>
      </c>
      <c r="D22" s="300" t="s">
        <v>157</v>
      </c>
      <c r="E22" s="284" t="str">
        <f ca="1">IF(ngay21!M24&lt;&gt;"",ngay21!M24,"")</f>
        <v/>
      </c>
      <c r="F22" s="285" t="str">
        <f ca="1">IF(ngay22!M24&lt;&gt;"",ngay22!M24,"")</f>
        <v/>
      </c>
      <c r="G22" s="285" t="str">
        <f ca="1">IF(ngay23!M24&lt;&gt;"",ngay23!M24,"")</f>
        <v/>
      </c>
      <c r="H22" s="285" t="str">
        <f ca="1">IF(ngay24!M24&lt;&gt;"",ngay24!M24,"")</f>
        <v/>
      </c>
      <c r="I22" s="285" t="str">
        <f ca="1">IF(ngay25!M24&lt;&gt;"",ngay25!M24,"")</f>
        <v/>
      </c>
      <c r="J22" s="285" t="str">
        <f ca="1">IF(ngay26!M24&lt;&gt;"",ngay26!M24,"")</f>
        <v/>
      </c>
      <c r="K22" s="285" t="str">
        <f ca="1">IF(ngay27!M24&lt;&gt;"",ngay27!M24,"")</f>
        <v/>
      </c>
      <c r="L22" s="285" t="str">
        <f ca="1">IF(ngay28!M24&lt;&gt;"",ngay28!M24,"")</f>
        <v/>
      </c>
      <c r="M22" s="285" t="str">
        <f ca="1">IF(ngay29!M24&lt;&gt;"",ngay29!M24,"")</f>
        <v/>
      </c>
      <c r="N22" s="285" t="str">
        <f ca="1">IF(ngay30!M24&lt;&gt;"",ngay30!M24,"")</f>
        <v/>
      </c>
      <c r="O22" s="286" t="str">
        <f ca="1">IF(ngay31!M24&lt;&gt;"",ngay31!M24,"")</f>
        <v/>
      </c>
      <c r="P22" s="244" t="str">
        <f t="shared" ca="1" si="0"/>
        <v/>
      </c>
      <c r="Q22" s="243" t="str">
        <f t="shared" ca="1" si="1"/>
        <v/>
      </c>
      <c r="R22" s="245" t="str">
        <f t="shared" ca="1" si="2"/>
        <v/>
      </c>
    </row>
    <row r="23" spans="1:18" ht="15" customHeight="1">
      <c r="A23" s="234">
        <v>21</v>
      </c>
      <c r="B23" s="461"/>
      <c r="C23" s="233" t="s">
        <v>158</v>
      </c>
      <c r="D23" s="300" t="s">
        <v>159</v>
      </c>
      <c r="E23" s="284" t="str">
        <f ca="1">IF(ngay21!M25&lt;&gt;"",ngay21!M25,"")</f>
        <v/>
      </c>
      <c r="F23" s="285" t="str">
        <f ca="1">IF(ngay22!M25&lt;&gt;"",ngay22!M25,"")</f>
        <v/>
      </c>
      <c r="G23" s="285" t="str">
        <f ca="1">IF(ngay23!M25&lt;&gt;"",ngay23!M25,"")</f>
        <v/>
      </c>
      <c r="H23" s="285" t="str">
        <f ca="1">IF(ngay24!M25&lt;&gt;"",ngay24!M25,"")</f>
        <v/>
      </c>
      <c r="I23" s="285" t="str">
        <f ca="1">IF(ngay25!M25&lt;&gt;"",ngay25!M25,"")</f>
        <v/>
      </c>
      <c r="J23" s="285" t="str">
        <f ca="1">IF(ngay26!M25&lt;&gt;"",ngay26!M25,"")</f>
        <v/>
      </c>
      <c r="K23" s="285" t="str">
        <f ca="1">IF(ngay27!M25&lt;&gt;"",ngay27!M25,"")</f>
        <v/>
      </c>
      <c r="L23" s="285" t="str">
        <f ca="1">IF(ngay28!M25&lt;&gt;"",ngay28!M25,"")</f>
        <v/>
      </c>
      <c r="M23" s="285" t="str">
        <f ca="1">IF(ngay29!M25&lt;&gt;"",ngay29!M25,"")</f>
        <v/>
      </c>
      <c r="N23" s="285" t="str">
        <f ca="1">IF(ngay30!M25&lt;&gt;"",ngay30!M25,"")</f>
        <v/>
      </c>
      <c r="O23" s="286" t="str">
        <f ca="1">IF(ngay31!M25&lt;&gt;"",ngay31!M25,"")</f>
        <v/>
      </c>
      <c r="P23" s="244" t="str">
        <f t="shared" ca="1" si="0"/>
        <v/>
      </c>
      <c r="Q23" s="243" t="str">
        <f t="shared" ca="1" si="1"/>
        <v/>
      </c>
      <c r="R23" s="245" t="str">
        <f t="shared" ca="1" si="2"/>
        <v/>
      </c>
    </row>
    <row r="24" spans="1:18" ht="15" customHeight="1">
      <c r="A24" s="229">
        <v>22</v>
      </c>
      <c r="B24" s="470"/>
      <c r="C24" s="246" t="s">
        <v>160</v>
      </c>
      <c r="D24" s="299" t="s">
        <v>161</v>
      </c>
      <c r="E24" s="293" t="str">
        <f ca="1">IF(ngay21!M26&lt;&gt;"",ngay21!M26,"")</f>
        <v/>
      </c>
      <c r="F24" s="294" t="str">
        <f ca="1">IF(ngay22!M26&lt;&gt;"",ngay22!M26,"")</f>
        <v/>
      </c>
      <c r="G24" s="294" t="str">
        <f ca="1">IF(ngay23!M26&lt;&gt;"",ngay23!M26,"")</f>
        <v/>
      </c>
      <c r="H24" s="294" t="str">
        <f ca="1">IF(ngay24!M26&lt;&gt;"",ngay24!M26,"")</f>
        <v/>
      </c>
      <c r="I24" s="294" t="str">
        <f ca="1">IF(ngay25!M26&lt;&gt;"",ngay25!M26,"")</f>
        <v/>
      </c>
      <c r="J24" s="294" t="str">
        <f ca="1">IF(ngay26!M26&lt;&gt;"",ngay26!M26,"")</f>
        <v/>
      </c>
      <c r="K24" s="294" t="str">
        <f ca="1">IF(ngay27!M26&lt;&gt;"",ngay27!M26,"")</f>
        <v/>
      </c>
      <c r="L24" s="294" t="str">
        <f ca="1">IF(ngay28!M26&lt;&gt;"",ngay28!M26,"")</f>
        <v/>
      </c>
      <c r="M24" s="294" t="str">
        <f ca="1">IF(ngay29!M26&lt;&gt;"",ngay29!M26,"")</f>
        <v/>
      </c>
      <c r="N24" s="294" t="str">
        <f ca="1">IF(ngay30!M26&lt;&gt;"",ngay30!M26,"")</f>
        <v/>
      </c>
      <c r="O24" s="295" t="str">
        <f ca="1">IF(ngay31!M26&lt;&gt;"",ngay31!M26,"")</f>
        <v/>
      </c>
      <c r="P24" s="249" t="str">
        <f t="shared" ca="1" si="0"/>
        <v/>
      </c>
      <c r="Q24" s="248" t="str">
        <f t="shared" ca="1" si="1"/>
        <v/>
      </c>
      <c r="R24" s="250" t="str">
        <f t="shared" ca="1" si="2"/>
        <v/>
      </c>
    </row>
    <row r="25" spans="1:18" ht="31.5" customHeight="1">
      <c r="A25" s="266"/>
      <c r="B25" s="267"/>
      <c r="C25" s="272"/>
      <c r="D25" s="272"/>
      <c r="E25" s="268" t="s">
        <v>173</v>
      </c>
      <c r="F25" s="268"/>
      <c r="G25" s="268" t="str">
        <f ca="1">IF(COUNT(P3:P24)=0,"",INDEX(C3:P24,MATCH(MIN(P3:P24),P3:P24,0),1))</f>
        <v/>
      </c>
      <c r="H25" s="268"/>
      <c r="I25" s="276"/>
      <c r="J25" s="276"/>
      <c r="K25" s="276"/>
      <c r="L25" s="276"/>
      <c r="M25" s="276"/>
      <c r="N25" s="276"/>
      <c r="O25" s="276"/>
      <c r="P25" s="270" t="str">
        <f ca="1">IF(COUNT(P3:P24)=0,"",MIN(P3:P24))</f>
        <v/>
      </c>
      <c r="Q25" s="270"/>
      <c r="R25" s="270"/>
    </row>
    <row r="26" spans="1:18" ht="15" customHeight="1">
      <c r="A26" s="266"/>
      <c r="B26" s="267"/>
      <c r="C26" s="272"/>
      <c r="D26" s="272"/>
      <c r="E26" s="271"/>
      <c r="F26" s="271"/>
      <c r="G26" s="271" t="str">
        <f ca="1">IF(COUNT(Q3:Q24)=0,"",INDEX(C3:Q24,MATCH(MIN(Q3:Q24),Q3:Q24,0),1))</f>
        <v/>
      </c>
      <c r="H26" s="271"/>
      <c r="I26" s="276"/>
      <c r="J26" s="276"/>
      <c r="K26" s="276"/>
      <c r="L26" s="276"/>
      <c r="M26" s="276"/>
      <c r="N26" s="276"/>
      <c r="O26" s="276"/>
      <c r="P26" s="270"/>
      <c r="Q26" s="270" t="str">
        <f ca="1">IF(COUNT(Q3:Q24)=0,"",MIN(Q3:Q24))</f>
        <v/>
      </c>
      <c r="R26" s="270"/>
    </row>
    <row r="27" spans="1:18" ht="15" customHeight="1">
      <c r="A27" s="266"/>
      <c r="B27" s="267"/>
      <c r="C27" s="272"/>
      <c r="D27" s="272"/>
      <c r="E27" s="271"/>
      <c r="F27" s="271"/>
      <c r="G27" s="271" t="str">
        <f ca="1">IF(COUNT(R3:R24)=0,"",INDEX(C3:R24,MATCH(MIN(R3:R24),R3:R24,0),1))</f>
        <v/>
      </c>
      <c r="H27" s="271"/>
      <c r="I27" s="276"/>
      <c r="J27" s="276"/>
      <c r="K27" s="276"/>
      <c r="L27" s="276"/>
      <c r="M27" s="276"/>
      <c r="N27" s="276"/>
      <c r="O27" s="276"/>
      <c r="P27" s="270"/>
      <c r="Q27" s="270"/>
      <c r="R27" s="270" t="str">
        <f ca="1">IF(COUNT(R3:R24)=0,"",MIN(R3:R24))</f>
        <v/>
      </c>
    </row>
    <row r="28" spans="1:18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IF(COUNT(P3:P24)=0,"",INDEX(C3:P24,MATCH(MAX(P3:P24),P3:P24,0),1))</f>
        <v/>
      </c>
      <c r="H28" s="268"/>
      <c r="I28" s="276"/>
      <c r="J28" s="276"/>
      <c r="K28" s="276"/>
      <c r="L28" s="276"/>
      <c r="M28" s="276"/>
      <c r="N28" s="276"/>
      <c r="O28" s="276"/>
      <c r="P28" s="270" t="str">
        <f ca="1">IF(COUNT(P3:P24)=0,"",MAX(P3:P24))</f>
        <v/>
      </c>
      <c r="Q28" s="270"/>
      <c r="R28" s="270"/>
    </row>
    <row r="29" spans="1:18" ht="15" customHeight="1">
      <c r="A29" s="266"/>
      <c r="B29" s="267"/>
      <c r="C29" s="272"/>
      <c r="D29" s="272"/>
      <c r="E29" s="271"/>
      <c r="F29" s="271"/>
      <c r="G29" s="271" t="str">
        <f ca="1">IF(COUNT(Q3:Q24)=0,"",INDEX(C3:Q24,MATCH(MAX(Q3:Q24),Q3:Q24,0),1))</f>
        <v/>
      </c>
      <c r="H29" s="271"/>
      <c r="I29" s="276"/>
      <c r="J29" s="276"/>
      <c r="K29" s="276"/>
      <c r="L29" s="276"/>
      <c r="M29" s="276"/>
      <c r="N29" s="276"/>
      <c r="O29" s="276"/>
      <c r="P29" s="270"/>
      <c r="Q29" s="270" t="str">
        <f ca="1">IF(COUNT(Q3:Q24)=0,"",MAX(Q3:Q24))</f>
        <v/>
      </c>
      <c r="R29" s="270"/>
    </row>
    <row r="30" spans="1:18" ht="15" customHeight="1">
      <c r="A30" s="266"/>
      <c r="B30" s="267"/>
      <c r="C30" s="272"/>
      <c r="D30" s="272"/>
      <c r="E30" s="271"/>
      <c r="F30" s="271"/>
      <c r="G30" s="271" t="str">
        <f ca="1">IF(COUNT(R3:R24)=0,"",INDEX(C3:R24,MATCH(MAX(R3:R24),R3:R24,0),1))</f>
        <v/>
      </c>
      <c r="H30" s="271"/>
      <c r="I30" s="276"/>
      <c r="J30" s="276"/>
      <c r="K30" s="276"/>
      <c r="L30" s="276"/>
      <c r="M30" s="276"/>
      <c r="N30" s="276"/>
      <c r="O30" s="276"/>
      <c r="P30" s="270"/>
      <c r="Q30" s="270"/>
      <c r="R30" s="270" t="str">
        <f ca="1">IF(COUNT(R3:R24)=0,"",MAX(R3:R24))</f>
        <v/>
      </c>
    </row>
    <row r="31" spans="1:18" ht="15" customHeight="1">
      <c r="A31" s="266"/>
      <c r="B31" s="267"/>
      <c r="C31" s="272"/>
      <c r="D31" s="272"/>
      <c r="I31" s="276"/>
      <c r="J31" s="276"/>
      <c r="K31" s="276"/>
      <c r="L31" s="276"/>
      <c r="M31" s="276"/>
      <c r="N31" s="276"/>
      <c r="O31" s="276"/>
      <c r="P31" s="270"/>
      <c r="Q31" s="270"/>
      <c r="R31" s="270"/>
    </row>
    <row r="32" spans="1:18" ht="15" customHeight="1">
      <c r="A32" s="266"/>
      <c r="B32" s="267"/>
      <c r="C32" s="272"/>
      <c r="D32" s="272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0"/>
      <c r="Q32" s="270"/>
      <c r="R32" s="270"/>
    </row>
    <row r="33" spans="1:18" ht="15" customHeight="1">
      <c r="A33" s="266"/>
      <c r="B33" s="267"/>
      <c r="C33" s="272"/>
      <c r="D33" s="272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</row>
    <row r="34" spans="1:18" ht="15" customHeight="1">
      <c r="A34" s="266"/>
      <c r="B34" s="267"/>
      <c r="C34" s="272"/>
      <c r="D34" s="272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</row>
    <row r="35" spans="1:18" ht="15" customHeight="1">
      <c r="A35" s="266"/>
      <c r="B35" s="267"/>
      <c r="C35" s="272"/>
      <c r="D35" s="272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</row>
    <row r="36" spans="1:18" ht="15" customHeight="1">
      <c r="A36" s="266"/>
      <c r="B36" s="267"/>
      <c r="C36" s="272"/>
      <c r="D36" s="272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</row>
    <row r="37" spans="1:18" ht="15" customHeight="1">
      <c r="A37" s="266"/>
      <c r="B37" s="267"/>
      <c r="C37" s="272"/>
      <c r="D37" s="272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</row>
    <row r="38" spans="1:18" ht="15" customHeight="1">
      <c r="A38" s="266"/>
      <c r="B38" s="267"/>
      <c r="C38" s="272"/>
      <c r="D38" s="272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</row>
    <row r="39" spans="1:18" ht="15" customHeight="1">
      <c r="A39" s="266"/>
      <c r="B39" s="267"/>
      <c r="C39" s="272"/>
      <c r="D39" s="272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</row>
    <row r="40" spans="1:18" ht="15" customHeight="1">
      <c r="A40" s="266"/>
      <c r="B40" s="267"/>
      <c r="C40" s="272"/>
      <c r="D40" s="272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</row>
    <row r="41" spans="1:18" ht="15" customHeight="1">
      <c r="A41" s="266"/>
      <c r="B41" s="267"/>
      <c r="C41" s="272"/>
      <c r="D41" s="272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</row>
    <row r="42" spans="1:18" ht="15" customHeight="1">
      <c r="A42" s="266"/>
      <c r="B42" s="267"/>
      <c r="C42" s="272"/>
      <c r="D42" s="272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</row>
    <row r="43" spans="1:18" ht="15" customHeight="1">
      <c r="A43" s="266"/>
      <c r="B43" s="267"/>
      <c r="C43" s="272"/>
      <c r="D43" s="272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</row>
    <row r="44" spans="1:18" ht="15" customHeight="1">
      <c r="A44" s="266"/>
      <c r="B44" s="267"/>
      <c r="C44" s="272"/>
      <c r="D44" s="272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</row>
    <row r="45" spans="1:18" ht="15" customHeight="1">
      <c r="A45" s="266"/>
      <c r="B45" s="267"/>
      <c r="C45" s="272"/>
      <c r="D45" s="272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</row>
    <row r="46" spans="1:18" ht="15" customHeight="1">
      <c r="A46" s="266"/>
      <c r="B46" s="267"/>
      <c r="C46" s="272"/>
      <c r="D46" s="272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</row>
    <row r="47" spans="1:18" ht="15" customHeight="1">
      <c r="A47" s="266"/>
      <c r="B47" s="267"/>
      <c r="C47" s="272"/>
      <c r="D47" s="272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</row>
    <row r="48" spans="1:18" ht="15" customHeight="1">
      <c r="A48" s="266"/>
      <c r="B48" s="267"/>
      <c r="C48" s="272"/>
      <c r="D48" s="272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</row>
    <row r="49" spans="1:18" ht="15" customHeight="1">
      <c r="A49" s="266"/>
      <c r="B49" s="267"/>
      <c r="C49" s="272"/>
      <c r="D49" s="272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</row>
    <row r="50" spans="1:18" ht="15" customHeight="1">
      <c r="A50" s="266"/>
      <c r="B50" s="267"/>
      <c r="C50" s="272"/>
      <c r="D50" s="272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</row>
    <row r="51" spans="1:18" ht="15" customHeight="1">
      <c r="A51" s="266"/>
      <c r="B51" s="267"/>
      <c r="C51" s="272"/>
      <c r="D51" s="272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</row>
    <row r="52" spans="1:18" ht="15" customHeight="1">
      <c r="A52" s="266"/>
      <c r="B52" s="267"/>
      <c r="C52" s="272"/>
      <c r="D52" s="272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</row>
    <row r="53" spans="1:18" ht="15" customHeight="1">
      <c r="A53" s="266"/>
      <c r="B53" s="267"/>
      <c r="C53" s="272"/>
      <c r="D53" s="272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</row>
    <row r="54" spans="1:18" ht="15" customHeight="1">
      <c r="A54" s="266"/>
      <c r="B54" s="267"/>
      <c r="C54" s="272"/>
      <c r="D54" s="272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</row>
    <row r="55" spans="1:18" ht="15" customHeight="1">
      <c r="A55" s="266"/>
      <c r="B55" s="267"/>
      <c r="C55" s="272"/>
      <c r="D55" s="272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</row>
    <row r="56" spans="1:18" ht="15" customHeight="1">
      <c r="A56" s="266"/>
      <c r="B56" s="267"/>
      <c r="C56" s="272"/>
      <c r="D56" s="272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</row>
    <row r="57" spans="1:18" ht="15" customHeight="1">
      <c r="A57" s="266"/>
      <c r="B57" s="267"/>
      <c r="C57" s="272"/>
      <c r="D57" s="272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</row>
    <row r="58" spans="1:18" ht="15" customHeight="1">
      <c r="A58" s="266"/>
      <c r="B58" s="267"/>
      <c r="C58" s="272"/>
      <c r="D58" s="272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</row>
    <row r="59" spans="1:18" ht="15" customHeight="1">
      <c r="A59" s="266"/>
      <c r="B59" s="267"/>
      <c r="C59" s="272"/>
      <c r="D59" s="272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</row>
    <row r="60" spans="1:18" ht="15" customHeight="1">
      <c r="A60" s="266"/>
      <c r="B60" s="267"/>
      <c r="C60" s="272"/>
      <c r="D60" s="272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</row>
    <row r="61" spans="1:18" ht="15" customHeight="1">
      <c r="A61" s="266"/>
      <c r="B61" s="267"/>
      <c r="C61" s="272"/>
      <c r="D61" s="272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</row>
    <row r="62" spans="1:18" ht="15" customHeight="1">
      <c r="A62" s="266"/>
      <c r="B62" s="267"/>
      <c r="C62" s="272"/>
      <c r="D62" s="272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</row>
    <row r="63" spans="1:18" ht="15" customHeight="1">
      <c r="A63" s="266"/>
      <c r="B63" s="267"/>
      <c r="C63" s="272"/>
      <c r="D63" s="272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</row>
    <row r="64" spans="1:18" ht="15" customHeight="1">
      <c r="A64" s="266"/>
      <c r="B64" s="267"/>
      <c r="C64" s="272"/>
      <c r="D64" s="272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</row>
    <row r="65" spans="1:18" ht="15" customHeight="1">
      <c r="A65" s="266"/>
      <c r="B65" s="267"/>
      <c r="C65" s="272"/>
      <c r="D65" s="272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</row>
    <row r="66" spans="1:18" ht="15" customHeight="1">
      <c r="A66" s="266"/>
      <c r="B66" s="267"/>
      <c r="C66" s="272"/>
      <c r="D66" s="272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</row>
    <row r="67" spans="1:18" ht="15" customHeight="1">
      <c r="A67" s="266"/>
      <c r="B67" s="267"/>
      <c r="C67" s="272"/>
      <c r="D67" s="272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</row>
    <row r="68" spans="1:18" ht="15" customHeight="1">
      <c r="A68" s="266"/>
      <c r="B68" s="267"/>
      <c r="C68" s="272"/>
      <c r="D68" s="272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</row>
    <row r="69" spans="1:18" ht="15" customHeight="1">
      <c r="A69" s="266"/>
      <c r="B69" s="267"/>
      <c r="C69" s="272"/>
      <c r="D69" s="272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</row>
    <row r="70" spans="1:18" ht="15" customHeight="1">
      <c r="A70" s="266"/>
      <c r="B70" s="267"/>
      <c r="C70" s="272"/>
      <c r="D70" s="272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</row>
    <row r="71" spans="1:18" ht="15" customHeight="1">
      <c r="A71" s="266"/>
      <c r="B71" s="267"/>
      <c r="C71" s="272"/>
      <c r="D71" s="272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</row>
    <row r="72" spans="1:18" ht="15" customHeight="1">
      <c r="A72" s="266"/>
      <c r="B72" s="267"/>
      <c r="C72" s="272"/>
      <c r="D72" s="272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</row>
    <row r="73" spans="1:18" ht="15" customHeight="1">
      <c r="A73" s="266"/>
      <c r="B73" s="267"/>
      <c r="C73" s="272"/>
      <c r="D73" s="272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</row>
    <row r="74" spans="1:18" ht="15" customHeight="1">
      <c r="A74" s="266"/>
      <c r="B74" s="267"/>
      <c r="C74" s="272"/>
      <c r="D74" s="272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</row>
    <row r="75" spans="1:18" ht="15" customHeight="1">
      <c r="A75" s="266"/>
      <c r="B75" s="267"/>
      <c r="C75" s="272"/>
      <c r="D75" s="272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</row>
    <row r="76" spans="1:18" ht="15" customHeight="1">
      <c r="A76" s="266"/>
      <c r="B76" s="267"/>
      <c r="C76" s="272"/>
      <c r="D76" s="272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</row>
    <row r="77" spans="1:18" ht="15" customHeight="1">
      <c r="A77" s="266"/>
      <c r="B77" s="267"/>
      <c r="C77" s="272"/>
      <c r="D77" s="272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</row>
    <row r="78" spans="1:18" ht="15" customHeight="1">
      <c r="A78" s="266"/>
      <c r="B78" s="267"/>
      <c r="C78" s="272"/>
      <c r="D78" s="272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</row>
    <row r="79" spans="1:18" ht="15" customHeight="1">
      <c r="A79" s="266"/>
      <c r="B79" s="267"/>
      <c r="C79" s="272"/>
      <c r="D79" s="272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</row>
    <row r="80" spans="1:18" ht="15" customHeight="1">
      <c r="B80" s="267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</row>
    <row r="81" spans="2:18" ht="15" customHeight="1">
      <c r="B81" s="267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</row>
    <row r="82" spans="2:18" ht="15" customHeight="1">
      <c r="B82" s="267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</row>
    <row r="83" spans="2:18" ht="15" customHeight="1">
      <c r="B83" s="267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</row>
    <row r="84" spans="2:18" ht="15" customHeight="1">
      <c r="B84" s="267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</row>
    <row r="85" spans="2:18" ht="15" customHeight="1">
      <c r="B85" s="267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</row>
    <row r="86" spans="2:18" ht="15" customHeight="1">
      <c r="B86" s="267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</row>
    <row r="87" spans="2:18" ht="15" customHeight="1">
      <c r="B87" s="267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</row>
    <row r="88" spans="2:18" ht="15" customHeight="1">
      <c r="B88" s="267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</row>
    <row r="89" spans="2:18" ht="15" customHeight="1">
      <c r="B89" s="267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</row>
    <row r="90" spans="2:18" ht="15" customHeight="1">
      <c r="B90" s="267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</row>
    <row r="91" spans="2:18" ht="15" customHeight="1">
      <c r="B91" s="267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</row>
    <row r="92" spans="2:18" ht="15" customHeight="1">
      <c r="B92" s="267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</row>
    <row r="93" spans="2:18" ht="15" customHeight="1">
      <c r="B93" s="267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</row>
    <row r="94" spans="2:18" ht="15" customHeight="1">
      <c r="B94" s="267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</row>
    <row r="95" spans="2:18" ht="15" customHeight="1">
      <c r="B95" s="267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</row>
    <row r="96" spans="2:18" ht="15" customHeight="1">
      <c r="B96" s="267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</row>
    <row r="97" spans="2:18" ht="15" customHeight="1">
      <c r="B97" s="267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</row>
    <row r="98" spans="2:18" ht="15" customHeight="1">
      <c r="B98" s="267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</row>
    <row r="99" spans="2:18" ht="15" customHeight="1">
      <c r="B99" s="267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</row>
    <row r="100" spans="2:18" ht="15" customHeight="1">
      <c r="B100" s="267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</row>
    <row r="101" spans="2:18" ht="15" customHeight="1">
      <c r="B101" s="267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</row>
    <row r="102" spans="2:18" ht="15" customHeight="1"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</row>
    <row r="103" spans="2:18" ht="15" customHeight="1"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</row>
    <row r="104" spans="2:18" ht="15" customHeight="1"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</row>
    <row r="105" spans="2:18" ht="15" customHeight="1"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</row>
    <row r="106" spans="2:18" ht="15" customHeight="1"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</row>
    <row r="107" spans="2:18" ht="15" customHeight="1"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</row>
    <row r="108" spans="2:18" ht="15" customHeight="1"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</row>
    <row r="109" spans="2:18" ht="15" customHeight="1"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</row>
    <row r="110" spans="2:18" ht="15" customHeight="1"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</row>
    <row r="111" spans="2:18" ht="15" customHeight="1"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</row>
    <row r="112" spans="2:18" ht="15" customHeight="1"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</row>
    <row r="113" spans="5:18" ht="15" customHeight="1"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</row>
    <row r="114" spans="5:18" ht="15" customHeight="1"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</row>
    <row r="115" spans="5:18" ht="15" customHeight="1"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</row>
    <row r="116" spans="5:18" ht="15" customHeight="1"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</row>
    <row r="117" spans="5:18" ht="15" customHeight="1"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</row>
    <row r="118" spans="5:18" ht="15" customHeight="1"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</row>
    <row r="119" spans="5:18" ht="15" customHeight="1"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</row>
    <row r="120" spans="5:18" ht="15" customHeight="1"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</row>
    <row r="121" spans="5:18" ht="15" customHeight="1"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</row>
    <row r="122" spans="5:18" ht="15" customHeight="1"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</row>
    <row r="123" spans="5:18" ht="15" customHeight="1"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</row>
    <row r="124" spans="5:18" ht="15" customHeight="1"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</row>
    <row r="125" spans="5:18" ht="15" customHeight="1"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</row>
    <row r="126" spans="5:18" ht="15" customHeight="1"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</row>
    <row r="127" spans="5:18" ht="15" customHeight="1"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</row>
    <row r="128" spans="5:18" ht="15" customHeight="1"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</row>
    <row r="129" spans="5:18" ht="15" customHeight="1"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</row>
    <row r="130" spans="5:18" ht="15" customHeight="1"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</row>
    <row r="131" spans="5:18" ht="15" customHeight="1"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</row>
    <row r="132" spans="5:18" ht="15" customHeight="1"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</row>
    <row r="133" spans="5:18" ht="15" customHeight="1"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</row>
    <row r="134" spans="5:18" ht="15" customHeight="1"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</row>
    <row r="135" spans="5:18" ht="15" customHeight="1"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</row>
    <row r="136" spans="5:18" ht="15" customHeight="1"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</row>
    <row r="137" spans="5:18" ht="15" customHeight="1"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</row>
    <row r="138" spans="5:18" ht="15" customHeight="1"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</row>
    <row r="139" spans="5:18" ht="15" customHeight="1"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</row>
    <row r="140" spans="5:18" ht="15" customHeight="1"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</row>
    <row r="141" spans="5:18" ht="15" customHeight="1"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</row>
    <row r="142" spans="5:18" ht="15" customHeight="1"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</row>
    <row r="143" spans="5:18" ht="15" customHeight="1"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</row>
    <row r="144" spans="5:18" ht="15" customHeight="1"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</row>
    <row r="145" spans="5:18" ht="15" customHeight="1"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</row>
    <row r="146" spans="5:18" ht="15" customHeight="1"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</row>
    <row r="147" spans="5:18" ht="15" customHeight="1"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</row>
    <row r="148" spans="5:18" ht="15" customHeight="1"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</row>
    <row r="149" spans="5:18" ht="15" customHeight="1"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</row>
    <row r="150" spans="5:18" ht="15" customHeight="1"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</row>
    <row r="151" spans="5:18" ht="15" customHeight="1"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</row>
    <row r="152" spans="5:18" ht="15" customHeight="1"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</row>
    <row r="153" spans="5:18" ht="15" customHeight="1"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</row>
    <row r="154" spans="5:18" ht="15" customHeight="1"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</row>
    <row r="155" spans="5:18" ht="15" customHeight="1"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</row>
    <row r="156" spans="5:18" ht="15" customHeight="1"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</row>
    <row r="157" spans="5:18" ht="15" customHeight="1"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</row>
    <row r="158" spans="5:18" ht="15" customHeight="1"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</row>
    <row r="159" spans="5:18" ht="15" customHeight="1"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</row>
    <row r="160" spans="5:18" ht="15" customHeight="1"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</row>
    <row r="161" spans="5:18" ht="15" customHeight="1"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</row>
    <row r="162" spans="5:18" ht="15" customHeight="1"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</row>
    <row r="163" spans="5:18" ht="15" customHeight="1"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</row>
    <row r="164" spans="5:18" ht="15" customHeight="1"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</row>
    <row r="165" spans="5:18" ht="15" customHeight="1"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</row>
    <row r="166" spans="5:18" ht="15" customHeight="1"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</row>
    <row r="167" spans="5:18" ht="15" customHeight="1"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</row>
    <row r="168" spans="5:18" ht="15" customHeight="1"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</row>
    <row r="169" spans="5:18" ht="15" customHeight="1"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</row>
    <row r="170" spans="5:18" ht="15" customHeight="1"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</row>
    <row r="171" spans="5:18" ht="15" customHeight="1"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</row>
    <row r="172" spans="5:18" ht="15" customHeight="1"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</row>
    <row r="173" spans="5:18" ht="15" customHeight="1"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</row>
    <row r="174" spans="5:18" ht="15" customHeight="1"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</row>
    <row r="175" spans="5:18" ht="15" customHeight="1"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</row>
    <row r="176" spans="5:18" ht="15" customHeight="1"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</row>
    <row r="177" spans="5:18" ht="15" customHeight="1"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</row>
    <row r="178" spans="5:18" ht="15" customHeight="1"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</row>
    <row r="179" spans="5:18" ht="15" customHeight="1"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</row>
    <row r="180" spans="5:18" ht="15" customHeight="1"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</row>
    <row r="181" spans="5:18" ht="15" customHeight="1"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</row>
    <row r="182" spans="5:18" ht="15" customHeight="1"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</row>
    <row r="183" spans="5:18" ht="15" customHeight="1"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</row>
    <row r="184" spans="5:18" ht="15" customHeight="1"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</row>
    <row r="185" spans="5:18" ht="15" customHeight="1"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</row>
    <row r="186" spans="5:18" ht="15" customHeight="1"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</row>
    <row r="187" spans="5:18" ht="15" customHeight="1"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</row>
    <row r="188" spans="5:18" ht="15" customHeight="1"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</row>
    <row r="189" spans="5:18" ht="15" customHeight="1"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</row>
    <row r="190" spans="5:18" ht="15" customHeight="1"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</row>
    <row r="191" spans="5:18" ht="15" customHeight="1"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</row>
    <row r="192" spans="5:18" ht="15" customHeight="1"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</row>
    <row r="193" spans="5:18" ht="15" customHeight="1"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</row>
    <row r="194" spans="5:18" ht="15" customHeight="1"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</row>
    <row r="195" spans="5:18" ht="15" customHeight="1"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</row>
    <row r="196" spans="5:18" ht="15" customHeight="1"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</row>
    <row r="197" spans="5:18" ht="15" customHeight="1"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</row>
    <row r="198" spans="5:18" ht="15" customHeight="1"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</row>
    <row r="199" spans="5:18" ht="15" customHeight="1"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</row>
    <row r="200" spans="5:18" ht="15" customHeight="1"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</row>
    <row r="201" spans="5:18" ht="15" customHeight="1"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</row>
    <row r="202" spans="5:18" ht="15" customHeight="1"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</row>
    <row r="203" spans="5:18" ht="15" customHeight="1"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</row>
    <row r="204" spans="5:18" ht="15" customHeight="1"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</row>
    <row r="205" spans="5:18" ht="15" customHeight="1"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</row>
    <row r="206" spans="5:18" ht="15" customHeight="1"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</row>
    <row r="207" spans="5:18" ht="15" customHeight="1"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</row>
    <row r="208" spans="5:18" ht="15" customHeight="1"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</row>
    <row r="209" spans="5:18" ht="15" customHeight="1"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</row>
    <row r="210" spans="5:18" ht="15" customHeight="1"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</row>
    <row r="211" spans="5:18" ht="15" customHeight="1"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</row>
    <row r="212" spans="5:18" ht="15" customHeight="1"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</row>
    <row r="213" spans="5:18" ht="15" customHeight="1"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</row>
    <row r="214" spans="5:18" ht="15" customHeight="1"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</row>
    <row r="215" spans="5:18" ht="15" customHeight="1"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</row>
    <row r="216" spans="5:18" ht="15" customHeight="1"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</row>
    <row r="217" spans="5:18" ht="15" customHeight="1"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</row>
  </sheetData>
  <mergeCells count="4">
    <mergeCell ref="B3:B9"/>
    <mergeCell ref="A1:R1"/>
    <mergeCell ref="B11:B19"/>
    <mergeCell ref="B20:B24"/>
  </mergeCells>
  <pageMargins left="0.76" right="0.26" top="0.56999999999999995" bottom="0.36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7"/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defaultRowHeight="12.75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18" width="6.83203125" style="273" customWidth="1"/>
    <col min="19" max="256" width="9.3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74" width="6.83203125" style="273" customWidth="1"/>
    <col min="275" max="512" width="9.3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30" width="6.83203125" style="273" customWidth="1"/>
    <col min="531" max="768" width="9.3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86" width="6.83203125" style="273" customWidth="1"/>
    <col min="787" max="1024" width="9.3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42" width="6.83203125" style="273" customWidth="1"/>
    <col min="1043" max="1280" width="9.3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98" width="6.83203125" style="273" customWidth="1"/>
    <col min="1299" max="1536" width="9.3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54" width="6.83203125" style="273" customWidth="1"/>
    <col min="1555" max="1792" width="9.3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10" width="6.83203125" style="273" customWidth="1"/>
    <col min="1811" max="2048" width="9.3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66" width="6.83203125" style="273" customWidth="1"/>
    <col min="2067" max="2304" width="9.3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22" width="6.83203125" style="273" customWidth="1"/>
    <col min="2323" max="2560" width="9.3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78" width="6.83203125" style="273" customWidth="1"/>
    <col min="2579" max="2816" width="9.3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34" width="6.83203125" style="273" customWidth="1"/>
    <col min="2835" max="3072" width="9.3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90" width="6.83203125" style="273" customWidth="1"/>
    <col min="3091" max="3328" width="9.3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46" width="6.83203125" style="273" customWidth="1"/>
    <col min="3347" max="3584" width="9.3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602" width="6.83203125" style="273" customWidth="1"/>
    <col min="3603" max="3840" width="9.3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58" width="6.83203125" style="273" customWidth="1"/>
    <col min="3859" max="4096" width="9.3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14" width="6.83203125" style="273" customWidth="1"/>
    <col min="4115" max="4352" width="9.3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70" width="6.83203125" style="273" customWidth="1"/>
    <col min="4371" max="4608" width="9.3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26" width="6.83203125" style="273" customWidth="1"/>
    <col min="4627" max="4864" width="9.3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82" width="6.83203125" style="273" customWidth="1"/>
    <col min="4883" max="5120" width="9.3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38" width="6.83203125" style="273" customWidth="1"/>
    <col min="5139" max="5376" width="9.3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94" width="6.83203125" style="273" customWidth="1"/>
    <col min="5395" max="5632" width="9.3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50" width="6.83203125" style="273" customWidth="1"/>
    <col min="5651" max="5888" width="9.3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906" width="6.83203125" style="273" customWidth="1"/>
    <col min="5907" max="6144" width="9.3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62" width="6.83203125" style="273" customWidth="1"/>
    <col min="6163" max="6400" width="9.3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18" width="6.83203125" style="273" customWidth="1"/>
    <col min="6419" max="6656" width="9.3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74" width="6.83203125" style="273" customWidth="1"/>
    <col min="6675" max="6912" width="9.3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30" width="6.83203125" style="273" customWidth="1"/>
    <col min="6931" max="7168" width="9.3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86" width="6.83203125" style="273" customWidth="1"/>
    <col min="7187" max="7424" width="9.3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42" width="6.83203125" style="273" customWidth="1"/>
    <col min="7443" max="7680" width="9.3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98" width="6.83203125" style="273" customWidth="1"/>
    <col min="7699" max="7936" width="9.3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54" width="6.83203125" style="273" customWidth="1"/>
    <col min="7955" max="8192" width="9.3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10" width="6.83203125" style="273" customWidth="1"/>
    <col min="8211" max="8448" width="9.3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66" width="6.83203125" style="273" customWidth="1"/>
    <col min="8467" max="8704" width="9.3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22" width="6.83203125" style="273" customWidth="1"/>
    <col min="8723" max="8960" width="9.3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78" width="6.83203125" style="273" customWidth="1"/>
    <col min="8979" max="9216" width="9.3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34" width="6.83203125" style="273" customWidth="1"/>
    <col min="9235" max="9472" width="9.3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90" width="6.83203125" style="273" customWidth="1"/>
    <col min="9491" max="9728" width="9.3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46" width="6.83203125" style="273" customWidth="1"/>
    <col min="9747" max="9984" width="9.3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10002" width="6.83203125" style="273" customWidth="1"/>
    <col min="10003" max="10240" width="9.3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58" width="6.83203125" style="273" customWidth="1"/>
    <col min="10259" max="10496" width="9.3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14" width="6.83203125" style="273" customWidth="1"/>
    <col min="10515" max="10752" width="9.3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70" width="6.83203125" style="273" customWidth="1"/>
    <col min="10771" max="11008" width="9.3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26" width="6.83203125" style="273" customWidth="1"/>
    <col min="11027" max="11264" width="9.3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82" width="6.83203125" style="273" customWidth="1"/>
    <col min="11283" max="11520" width="9.3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38" width="6.83203125" style="273" customWidth="1"/>
    <col min="11539" max="11776" width="9.3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94" width="6.83203125" style="273" customWidth="1"/>
    <col min="11795" max="12032" width="9.3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50" width="6.83203125" style="273" customWidth="1"/>
    <col min="12051" max="12288" width="9.3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306" width="6.83203125" style="273" customWidth="1"/>
    <col min="12307" max="12544" width="9.3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62" width="6.83203125" style="273" customWidth="1"/>
    <col min="12563" max="12800" width="9.3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18" width="6.83203125" style="273" customWidth="1"/>
    <col min="12819" max="13056" width="9.3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74" width="6.83203125" style="273" customWidth="1"/>
    <col min="13075" max="13312" width="9.3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30" width="6.83203125" style="273" customWidth="1"/>
    <col min="13331" max="13568" width="9.3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86" width="6.83203125" style="273" customWidth="1"/>
    <col min="13587" max="13824" width="9.3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42" width="6.83203125" style="273" customWidth="1"/>
    <col min="13843" max="14080" width="9.3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98" width="6.83203125" style="273" customWidth="1"/>
    <col min="14099" max="14336" width="9.3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54" width="6.83203125" style="273" customWidth="1"/>
    <col min="14355" max="14592" width="9.3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10" width="6.83203125" style="273" customWidth="1"/>
    <col min="14611" max="14848" width="9.3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66" width="6.83203125" style="273" customWidth="1"/>
    <col min="14867" max="15104" width="9.3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22" width="6.83203125" style="273" customWidth="1"/>
    <col min="15123" max="15360" width="9.3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78" width="6.83203125" style="273" customWidth="1"/>
    <col min="15379" max="15616" width="9.3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34" width="6.83203125" style="273" customWidth="1"/>
    <col min="15635" max="15872" width="9.3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90" width="6.83203125" style="273" customWidth="1"/>
    <col min="15891" max="16128" width="9.3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46" width="6.83203125" style="273" customWidth="1"/>
    <col min="16147" max="16384" width="9.33203125" style="273" customWidth="1"/>
  </cols>
  <sheetData>
    <row r="1" spans="1:18" ht="47.25" customHeight="1" thickBot="1">
      <c r="A1" s="472" t="s">
        <v>200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2" spans="1:18" s="272" customFormat="1" ht="39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21</v>
      </c>
      <c r="F2" s="225">
        <v>22</v>
      </c>
      <c r="G2" s="225">
        <v>23</v>
      </c>
      <c r="H2" s="225">
        <v>24</v>
      </c>
      <c r="I2" s="225">
        <v>25</v>
      </c>
      <c r="J2" s="225">
        <v>26</v>
      </c>
      <c r="K2" s="225">
        <v>27</v>
      </c>
      <c r="L2" s="225">
        <v>28</v>
      </c>
      <c r="M2" s="225">
        <v>29</v>
      </c>
      <c r="N2" s="225">
        <v>30</v>
      </c>
      <c r="O2" s="224">
        <v>31</v>
      </c>
      <c r="P2" s="227" t="s">
        <v>180</v>
      </c>
      <c r="Q2" s="227" t="s">
        <v>201</v>
      </c>
      <c r="R2" s="228" t="s">
        <v>202</v>
      </c>
    </row>
    <row r="3" spans="1:18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4" t="str">
        <f ca="1">IF(ngay21!N5&lt;&gt;"",ngay21!N5,"")</f>
        <v/>
      </c>
      <c r="F3" s="285" t="str">
        <f ca="1">IF(ngay22!N5&lt;&gt;"",ngay22!N5,"")</f>
        <v/>
      </c>
      <c r="G3" s="285" t="str">
        <f ca="1">IF(ngay23!N5&lt;&gt;"",ngay23!N5,"")</f>
        <v/>
      </c>
      <c r="H3" s="285" t="str">
        <f ca="1">IF(ngay24!N5&lt;&gt;"",ngay24!N5,"")</f>
        <v/>
      </c>
      <c r="I3" s="285" t="str">
        <f ca="1">IF(ngay25!N5&lt;&gt;"",ngay25!N5,"")</f>
        <v/>
      </c>
      <c r="J3" s="285" t="str">
        <f ca="1">IF(ngay26!N5&lt;&gt;"",ngay26!N5,"")</f>
        <v/>
      </c>
      <c r="K3" s="285" t="str">
        <f ca="1">IF(ngay27!N5&lt;&gt;"",ngay27!N5,"")</f>
        <v/>
      </c>
      <c r="L3" s="285" t="str">
        <f ca="1">IF(ngay28!N5&lt;&gt;"",ngay28!N5,"")</f>
        <v/>
      </c>
      <c r="M3" s="285" t="str">
        <f ca="1">IF(ngay29!N5&lt;&gt;"",ngay29!N5,"")</f>
        <v/>
      </c>
      <c r="N3" s="285" t="str">
        <f ca="1">IF(ngay30!N5&lt;&gt;"",ngay30!N5,"")</f>
        <v/>
      </c>
      <c r="O3" s="286" t="str">
        <f ca="1">IF(ngay31!N5&lt;&gt;"",ngay31!N5,"")</f>
        <v/>
      </c>
      <c r="P3" s="261" t="str">
        <f t="shared" ref="P3:P24" ca="1" si="0">IF(COUNT(E3:I3)=0,"",MIN(E3:I3))</f>
        <v/>
      </c>
      <c r="Q3" s="260" t="str">
        <f t="shared" ref="Q3:Q24" ca="1" si="1">IF(COUNT(J3:O3)=0,"",MIN(J3:O3))</f>
        <v/>
      </c>
      <c r="R3" s="262" t="str">
        <f t="shared" ref="R3:R24" ca="1" si="2">IF(COUNT(E3:O3)=0,"",AVERAGE(E3:O3))</f>
        <v/>
      </c>
    </row>
    <row r="4" spans="1:18" ht="15" customHeight="1">
      <c r="A4" s="229">
        <v>2</v>
      </c>
      <c r="B4" s="461"/>
      <c r="C4" s="233" t="s">
        <v>120</v>
      </c>
      <c r="D4" s="300" t="s">
        <v>121</v>
      </c>
      <c r="E4" s="284" t="str">
        <f ca="1">IF(ngay21!N6&lt;&gt;"",ngay21!N6,"")</f>
        <v/>
      </c>
      <c r="F4" s="285" t="str">
        <f ca="1">IF(ngay22!N6&lt;&gt;"",ngay22!N6,"")</f>
        <v/>
      </c>
      <c r="G4" s="285" t="str">
        <f ca="1">IF(ngay23!N6&lt;&gt;"",ngay23!N6,"")</f>
        <v/>
      </c>
      <c r="H4" s="285" t="str">
        <f ca="1">IF(ngay24!N6&lt;&gt;"",ngay24!N6,"")</f>
        <v/>
      </c>
      <c r="I4" s="285" t="str">
        <f ca="1">IF(ngay25!N6&lt;&gt;"",ngay25!N6,"")</f>
        <v/>
      </c>
      <c r="J4" s="285" t="str">
        <f ca="1">IF(ngay26!N6&lt;&gt;"",ngay26!N6,"")</f>
        <v/>
      </c>
      <c r="K4" s="285" t="str">
        <f ca="1">IF(ngay27!N6&lt;&gt;"",ngay27!N6,"")</f>
        <v/>
      </c>
      <c r="L4" s="285" t="str">
        <f ca="1">IF(ngay28!N6&lt;&gt;"",ngay28!N6,"")</f>
        <v/>
      </c>
      <c r="M4" s="285" t="str">
        <f ca="1">IF(ngay29!N6&lt;&gt;"",ngay29!N6,"")</f>
        <v/>
      </c>
      <c r="N4" s="285" t="str">
        <f ca="1">IF(ngay30!N6&lt;&gt;"",ngay30!N6,"")</f>
        <v/>
      </c>
      <c r="O4" s="286" t="str">
        <f ca="1">IF(ngay31!N6&lt;&gt;"",ngay31!N6,"")</f>
        <v/>
      </c>
      <c r="P4" s="244" t="str">
        <f t="shared" ca="1" si="0"/>
        <v/>
      </c>
      <c r="Q4" s="243" t="str">
        <f t="shared" ca="1" si="1"/>
        <v/>
      </c>
      <c r="R4" s="245" t="str">
        <f t="shared" ca="1" si="2"/>
        <v/>
      </c>
    </row>
    <row r="5" spans="1:18" ht="15" customHeight="1">
      <c r="A5" s="234">
        <v>3</v>
      </c>
      <c r="B5" s="461"/>
      <c r="C5" s="233" t="s">
        <v>122</v>
      </c>
      <c r="D5" s="300" t="s">
        <v>123</v>
      </c>
      <c r="E5" s="284" t="str">
        <f ca="1">IF(ngay21!N7&lt;&gt;"",ngay21!N7,"")</f>
        <v/>
      </c>
      <c r="F5" s="285" t="str">
        <f ca="1">IF(ngay22!N7&lt;&gt;"",ngay22!N7,"")</f>
        <v/>
      </c>
      <c r="G5" s="285" t="str">
        <f ca="1">IF(ngay23!N7&lt;&gt;"",ngay23!N7,"")</f>
        <v/>
      </c>
      <c r="H5" s="285" t="str">
        <f ca="1">IF(ngay24!N7&lt;&gt;"",ngay24!N7,"")</f>
        <v/>
      </c>
      <c r="I5" s="285" t="str">
        <f ca="1">IF(ngay25!N7&lt;&gt;"",ngay25!N7,"")</f>
        <v/>
      </c>
      <c r="J5" s="285" t="str">
        <f ca="1">IF(ngay26!N7&lt;&gt;"",ngay26!N7,"")</f>
        <v/>
      </c>
      <c r="K5" s="285" t="str">
        <f ca="1">IF(ngay27!N7&lt;&gt;"",ngay27!N7,"")</f>
        <v/>
      </c>
      <c r="L5" s="285" t="str">
        <f ca="1">IF(ngay28!N7&lt;&gt;"",ngay28!N7,"")</f>
        <v/>
      </c>
      <c r="M5" s="285" t="str">
        <f ca="1">IF(ngay29!N7&lt;&gt;"",ngay29!N7,"")</f>
        <v/>
      </c>
      <c r="N5" s="285" t="str">
        <f ca="1">IF(ngay30!N7&lt;&gt;"",ngay30!N7,"")</f>
        <v/>
      </c>
      <c r="O5" s="286" t="str">
        <f ca="1">IF(ngay31!N7&lt;&gt;"",ngay31!N7,"")</f>
        <v/>
      </c>
      <c r="P5" s="242" t="str">
        <f t="shared" ca="1" si="0"/>
        <v/>
      </c>
      <c r="Q5" s="243" t="str">
        <f t="shared" ca="1" si="1"/>
        <v/>
      </c>
      <c r="R5" s="245" t="str">
        <f t="shared" ca="1" si="2"/>
        <v/>
      </c>
    </row>
    <row r="6" spans="1:18" ht="15" customHeight="1">
      <c r="A6" s="229">
        <v>4</v>
      </c>
      <c r="B6" s="461"/>
      <c r="C6" s="233" t="s">
        <v>124</v>
      </c>
      <c r="D6" s="300" t="s">
        <v>125</v>
      </c>
      <c r="E6" s="284" t="str">
        <f ca="1">IF(ngay21!N8&lt;&gt;"",ngay21!N8,"")</f>
        <v/>
      </c>
      <c r="F6" s="285" t="str">
        <f ca="1">IF(ngay22!N8&lt;&gt;"",ngay22!N8,"")</f>
        <v/>
      </c>
      <c r="G6" s="285" t="str">
        <f ca="1">IF(ngay23!N8&lt;&gt;"",ngay23!N8,"")</f>
        <v/>
      </c>
      <c r="H6" s="285" t="str">
        <f ca="1">IF(ngay24!N8&lt;&gt;"",ngay24!N8,"")</f>
        <v/>
      </c>
      <c r="I6" s="285" t="str">
        <f ca="1">IF(ngay25!N8&lt;&gt;"",ngay25!N8,"")</f>
        <v/>
      </c>
      <c r="J6" s="285" t="str">
        <f ca="1">IF(ngay26!N8&lt;&gt;"",ngay26!N8,"")</f>
        <v/>
      </c>
      <c r="K6" s="285" t="str">
        <f ca="1">IF(ngay27!N8&lt;&gt;"",ngay27!N8,"")</f>
        <v/>
      </c>
      <c r="L6" s="285" t="str">
        <f ca="1">IF(ngay28!N8&lt;&gt;"",ngay28!N8,"")</f>
        <v/>
      </c>
      <c r="M6" s="285" t="str">
        <f ca="1">IF(ngay29!N8&lt;&gt;"",ngay29!N8,"")</f>
        <v/>
      </c>
      <c r="N6" s="285" t="str">
        <f ca="1">IF(ngay30!N8&lt;&gt;"",ngay30!N8,"")</f>
        <v/>
      </c>
      <c r="O6" s="286" t="str">
        <f ca="1">IF(ngay31!N8&lt;&gt;"",ngay31!N8,"")</f>
        <v/>
      </c>
      <c r="P6" s="242" t="str">
        <f t="shared" ca="1" si="0"/>
        <v/>
      </c>
      <c r="Q6" s="243" t="str">
        <f t="shared" ca="1" si="1"/>
        <v/>
      </c>
      <c r="R6" s="245" t="str">
        <f t="shared" ca="1" si="2"/>
        <v/>
      </c>
    </row>
    <row r="7" spans="1:18" ht="15" customHeight="1">
      <c r="A7" s="234">
        <v>5</v>
      </c>
      <c r="B7" s="461"/>
      <c r="C7" s="233" t="s">
        <v>116</v>
      </c>
      <c r="D7" s="300" t="s">
        <v>126</v>
      </c>
      <c r="E7" s="284" t="str">
        <f ca="1">IF(ngay21!N9&lt;&gt;"",ngay21!N9,"")</f>
        <v/>
      </c>
      <c r="F7" s="285" t="str">
        <f ca="1">IF(ngay22!N9&lt;&gt;"",ngay22!N9,"")</f>
        <v/>
      </c>
      <c r="G7" s="285" t="str">
        <f ca="1">IF(ngay23!N9&lt;&gt;"",ngay23!N9,"")</f>
        <v/>
      </c>
      <c r="H7" s="285" t="str">
        <f ca="1">IF(ngay24!N9&lt;&gt;"",ngay24!N9,"")</f>
        <v/>
      </c>
      <c r="I7" s="285" t="str">
        <f ca="1">IF(ngay25!N9&lt;&gt;"",ngay25!N9,"")</f>
        <v/>
      </c>
      <c r="J7" s="285" t="str">
        <f ca="1">IF(ngay26!N9&lt;&gt;"",ngay26!N9,"")</f>
        <v/>
      </c>
      <c r="K7" s="285" t="str">
        <f ca="1">IF(ngay27!N9&lt;&gt;"",ngay27!N9,"")</f>
        <v/>
      </c>
      <c r="L7" s="285" t="str">
        <f ca="1">IF(ngay28!N9&lt;&gt;"",ngay28!N9,"")</f>
        <v/>
      </c>
      <c r="M7" s="285" t="str">
        <f ca="1">IF(ngay29!N9&lt;&gt;"",ngay29!N9,"")</f>
        <v/>
      </c>
      <c r="N7" s="285" t="str">
        <f ca="1">IF(ngay30!N9&lt;&gt;"",ngay30!N9,"")</f>
        <v/>
      </c>
      <c r="O7" s="286" t="str">
        <f ca="1">IF(ngay31!N9&lt;&gt;"",ngay31!N9,"")</f>
        <v/>
      </c>
      <c r="P7" s="242" t="str">
        <f t="shared" ca="1" si="0"/>
        <v/>
      </c>
      <c r="Q7" s="243" t="str">
        <f t="shared" ca="1" si="1"/>
        <v/>
      </c>
      <c r="R7" s="245" t="str">
        <f t="shared" ca="1" si="2"/>
        <v/>
      </c>
    </row>
    <row r="8" spans="1:18" ht="15" customHeight="1">
      <c r="A8" s="229">
        <v>6</v>
      </c>
      <c r="B8" s="461"/>
      <c r="C8" s="233" t="s">
        <v>127</v>
      </c>
      <c r="D8" s="300" t="s">
        <v>128</v>
      </c>
      <c r="E8" s="284" t="str">
        <f ca="1">IF(ngay21!N10&lt;&gt;"",ngay21!N10,"")</f>
        <v/>
      </c>
      <c r="F8" s="285" t="str">
        <f ca="1">IF(ngay22!N10&lt;&gt;"",ngay22!N10,"")</f>
        <v/>
      </c>
      <c r="G8" s="285" t="str">
        <f ca="1">IF(ngay23!N10&lt;&gt;"",ngay23!N10,"")</f>
        <v/>
      </c>
      <c r="H8" s="285" t="str">
        <f ca="1">IF(ngay24!N10&lt;&gt;"",ngay24!N10,"")</f>
        <v/>
      </c>
      <c r="I8" s="285" t="str">
        <f ca="1">IF(ngay25!N10&lt;&gt;"",ngay25!N10,"")</f>
        <v/>
      </c>
      <c r="J8" s="285" t="str">
        <f ca="1">IF(ngay26!N10&lt;&gt;"",ngay26!N10,"")</f>
        <v/>
      </c>
      <c r="K8" s="285" t="str">
        <f ca="1">IF(ngay27!N10&lt;&gt;"",ngay27!N10,"")</f>
        <v/>
      </c>
      <c r="L8" s="285" t="str">
        <f ca="1">IF(ngay28!N10&lt;&gt;"",ngay28!N10,"")</f>
        <v/>
      </c>
      <c r="M8" s="285" t="str">
        <f ca="1">IF(ngay29!N10&lt;&gt;"",ngay29!N10,"")</f>
        <v/>
      </c>
      <c r="N8" s="285" t="str">
        <f ca="1">IF(ngay30!N10&lt;&gt;"",ngay30!N10,"")</f>
        <v/>
      </c>
      <c r="O8" s="286" t="str">
        <f ca="1">IF(ngay31!N10&lt;&gt;"",ngay31!N10,"")</f>
        <v/>
      </c>
      <c r="P8" s="242" t="str">
        <f t="shared" ca="1" si="0"/>
        <v/>
      </c>
      <c r="Q8" s="243" t="str">
        <f t="shared" ca="1" si="1"/>
        <v/>
      </c>
      <c r="R8" s="245" t="str">
        <f t="shared" ca="1" si="2"/>
        <v/>
      </c>
    </row>
    <row r="9" spans="1:18" ht="15" customHeight="1">
      <c r="A9" s="234">
        <v>7</v>
      </c>
      <c r="B9" s="461"/>
      <c r="C9" s="233" t="s">
        <v>129</v>
      </c>
      <c r="D9" s="300" t="s">
        <v>130</v>
      </c>
      <c r="E9" s="284" t="str">
        <f ca="1">IF(ngay21!N11&lt;&gt;"",ngay21!N11,"")</f>
        <v/>
      </c>
      <c r="F9" s="285" t="str">
        <f ca="1">IF(ngay22!N11&lt;&gt;"",ngay22!N11,"")</f>
        <v/>
      </c>
      <c r="G9" s="285" t="str">
        <f ca="1">IF(ngay23!N11&lt;&gt;"",ngay23!N11,"")</f>
        <v/>
      </c>
      <c r="H9" s="285" t="str">
        <f ca="1">IF(ngay24!N11&lt;&gt;"",ngay24!N11,"")</f>
        <v/>
      </c>
      <c r="I9" s="285" t="str">
        <f ca="1">IF(ngay25!N11&lt;&gt;"",ngay25!N11,"")</f>
        <v/>
      </c>
      <c r="J9" s="285" t="str">
        <f ca="1">IF(ngay26!N11&lt;&gt;"",ngay26!N11,"")</f>
        <v/>
      </c>
      <c r="K9" s="285" t="str">
        <f ca="1">IF(ngay27!N11&lt;&gt;"",ngay27!N11,"")</f>
        <v/>
      </c>
      <c r="L9" s="285" t="str">
        <f ca="1">IF(ngay28!N11&lt;&gt;"",ngay28!N11,"")</f>
        <v/>
      </c>
      <c r="M9" s="285" t="str">
        <f ca="1">IF(ngay29!N11&lt;&gt;"",ngay29!N11,"")</f>
        <v/>
      </c>
      <c r="N9" s="285" t="str">
        <f ca="1">IF(ngay30!N11&lt;&gt;"",ngay30!N11,"")</f>
        <v/>
      </c>
      <c r="O9" s="286" t="str">
        <f ca="1">IF(ngay31!N11&lt;&gt;"",ngay31!N11,"")</f>
        <v/>
      </c>
      <c r="P9" s="242" t="str">
        <f t="shared" ca="1" si="0"/>
        <v/>
      </c>
      <c r="Q9" s="243" t="str">
        <f t="shared" ca="1" si="1"/>
        <v/>
      </c>
      <c r="R9" s="245" t="str">
        <f t="shared" ca="1" si="2"/>
        <v/>
      </c>
    </row>
    <row r="10" spans="1:18" ht="15" customHeight="1">
      <c r="A10" s="229">
        <v>8</v>
      </c>
      <c r="B10" s="434"/>
      <c r="C10" s="25" t="s">
        <v>131</v>
      </c>
      <c r="D10" s="219" t="s">
        <v>132</v>
      </c>
      <c r="E10" s="284" t="str">
        <f ca="1">IF(ngay21!N12&lt;&gt;"",ngay21!N12,"")</f>
        <v/>
      </c>
      <c r="F10" s="285" t="str">
        <f ca="1">IF(ngay22!N12&lt;&gt;"",ngay22!N12,"")</f>
        <v/>
      </c>
      <c r="G10" s="285" t="str">
        <f ca="1">IF(ngay23!N12&lt;&gt;"",ngay23!N12,"")</f>
        <v/>
      </c>
      <c r="H10" s="285" t="str">
        <f ca="1">IF(ngay24!N12&lt;&gt;"",ngay24!N12,"")</f>
        <v/>
      </c>
      <c r="I10" s="285" t="str">
        <f ca="1">IF(ngay25!N12&lt;&gt;"",ngay25!N12,"")</f>
        <v/>
      </c>
      <c r="J10" s="285" t="str">
        <f ca="1">IF(ngay26!N12&lt;&gt;"",ngay26!N12,"")</f>
        <v/>
      </c>
      <c r="K10" s="285" t="str">
        <f ca="1">IF(ngay27!N12&lt;&gt;"",ngay27!N12,"")</f>
        <v/>
      </c>
      <c r="L10" s="285" t="str">
        <f ca="1">IF(ngay28!N12&lt;&gt;"",ngay28!N12,"")</f>
        <v/>
      </c>
      <c r="M10" s="285" t="str">
        <f ca="1">IF(ngay29!N12&lt;&gt;"",ngay29!N12,"")</f>
        <v/>
      </c>
      <c r="N10" s="285" t="str">
        <f ca="1">IF(ngay30!N12&lt;&gt;"",ngay30!N12,"")</f>
        <v/>
      </c>
      <c r="O10" s="286" t="str">
        <f ca="1">IF(ngay31!N12&lt;&gt;"",ngay31!N12,"")</f>
        <v/>
      </c>
      <c r="P10" s="242" t="str">
        <f t="shared" ca="1" si="0"/>
        <v/>
      </c>
      <c r="Q10" s="243" t="str">
        <f t="shared" ca="1" si="1"/>
        <v/>
      </c>
      <c r="R10" s="245" t="str">
        <f t="shared" ca="1" si="2"/>
        <v/>
      </c>
    </row>
    <row r="11" spans="1:18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336" t="str">
        <f ca="1">IF(ngay21!N13&lt;&gt;"",ngay21!N13,"")</f>
        <v/>
      </c>
      <c r="F11" s="337" t="str">
        <f ca="1">IF(ngay22!N13&lt;&gt;"",ngay22!N13,"")</f>
        <v/>
      </c>
      <c r="G11" s="337" t="str">
        <f ca="1">IF(ngay23!N13&lt;&gt;"",ngay23!N13,"")</f>
        <v/>
      </c>
      <c r="H11" s="337" t="str">
        <f ca="1">IF(ngay24!N13&lt;&gt;"",ngay24!N13,"")</f>
        <v/>
      </c>
      <c r="I11" s="337" t="str">
        <f ca="1">IF(ngay25!N13&lt;&gt;"",ngay25!N13,"")</f>
        <v/>
      </c>
      <c r="J11" s="337" t="str">
        <f ca="1">IF(ngay26!N13&lt;&gt;"",ngay26!N13,"")</f>
        <v/>
      </c>
      <c r="K11" s="337" t="str">
        <f ca="1">IF(ngay27!N13&lt;&gt;"",ngay27!N13,"")</f>
        <v/>
      </c>
      <c r="L11" s="337" t="str">
        <f ca="1">IF(ngay28!N13&lt;&gt;"",ngay28!N13,"")</f>
        <v/>
      </c>
      <c r="M11" s="337" t="str">
        <f ca="1">IF(ngay29!N13&lt;&gt;"",ngay29!N13,"")</f>
        <v/>
      </c>
      <c r="N11" s="337" t="str">
        <f ca="1">IF(ngay30!N13&lt;&gt;"",ngay30!N13,"")</f>
        <v/>
      </c>
      <c r="O11" s="338" t="str">
        <f ca="1">IF(ngay31!N13&lt;&gt;"",ngay31!N13,"")</f>
        <v/>
      </c>
      <c r="P11" s="252" t="str">
        <f t="shared" ca="1" si="0"/>
        <v/>
      </c>
      <c r="Q11" s="251" t="str">
        <f t="shared" ca="1" si="1"/>
        <v/>
      </c>
      <c r="R11" s="253" t="str">
        <f t="shared" ca="1" si="2"/>
        <v/>
      </c>
    </row>
    <row r="12" spans="1:18" ht="15" customHeight="1">
      <c r="A12" s="229">
        <v>10</v>
      </c>
      <c r="B12" s="461"/>
      <c r="C12" s="233" t="s">
        <v>136</v>
      </c>
      <c r="D12" s="300" t="s">
        <v>137</v>
      </c>
      <c r="E12" s="284" t="str">
        <f ca="1">IF(ngay21!N14&lt;&gt;"",ngay21!N14,"")</f>
        <v/>
      </c>
      <c r="F12" s="285" t="str">
        <f ca="1">IF(ngay22!N14&lt;&gt;"",ngay22!N14,"")</f>
        <v/>
      </c>
      <c r="G12" s="285" t="str">
        <f ca="1">IF(ngay23!N14&lt;&gt;"",ngay23!N14,"")</f>
        <v/>
      </c>
      <c r="H12" s="285" t="str">
        <f ca="1">IF(ngay24!N14&lt;&gt;"",ngay24!N14,"")</f>
        <v/>
      </c>
      <c r="I12" s="285" t="str">
        <f ca="1">IF(ngay25!N14&lt;&gt;"",ngay25!N14,"")</f>
        <v/>
      </c>
      <c r="J12" s="285" t="str">
        <f ca="1">IF(ngay26!N14&lt;&gt;"",ngay26!N14,"")</f>
        <v/>
      </c>
      <c r="K12" s="285" t="str">
        <f ca="1">IF(ngay27!N14&lt;&gt;"",ngay27!N14,"")</f>
        <v/>
      </c>
      <c r="L12" s="285" t="str">
        <f ca="1">IF(ngay28!N14&lt;&gt;"",ngay28!N14,"")</f>
        <v/>
      </c>
      <c r="M12" s="285" t="str">
        <f ca="1">IF(ngay29!N14&lt;&gt;"",ngay29!N14,"")</f>
        <v/>
      </c>
      <c r="N12" s="285" t="str">
        <f ca="1">IF(ngay30!N14&lt;&gt;"",ngay30!N14,"")</f>
        <v/>
      </c>
      <c r="O12" s="286" t="str">
        <f ca="1">IF(ngay31!N14&lt;&gt;"",ngay31!N14,"")</f>
        <v/>
      </c>
      <c r="P12" s="244" t="str">
        <f t="shared" ca="1" si="0"/>
        <v/>
      </c>
      <c r="Q12" s="243" t="str">
        <f t="shared" ca="1" si="1"/>
        <v/>
      </c>
      <c r="R12" s="245" t="str">
        <f t="shared" ca="1" si="2"/>
        <v/>
      </c>
    </row>
    <row r="13" spans="1:18" ht="15" customHeight="1">
      <c r="A13" s="234">
        <v>11</v>
      </c>
      <c r="B13" s="461"/>
      <c r="C13" s="233" t="s">
        <v>138</v>
      </c>
      <c r="D13" s="300" t="s">
        <v>139</v>
      </c>
      <c r="E13" s="284" t="str">
        <f ca="1">IF(ngay21!N15&lt;&gt;"",ngay21!N15,"")</f>
        <v/>
      </c>
      <c r="F13" s="285" t="str">
        <f ca="1">IF(ngay22!N15&lt;&gt;"",ngay22!N15,"")</f>
        <v/>
      </c>
      <c r="G13" s="285" t="str">
        <f ca="1">IF(ngay23!N15&lt;&gt;"",ngay23!N15,"")</f>
        <v/>
      </c>
      <c r="H13" s="285" t="str">
        <f ca="1">IF(ngay24!N15&lt;&gt;"",ngay24!N15,"")</f>
        <v/>
      </c>
      <c r="I13" s="285" t="str">
        <f ca="1">IF(ngay25!N15&lt;&gt;"",ngay25!N15,"")</f>
        <v/>
      </c>
      <c r="J13" s="285" t="str">
        <f ca="1">IF(ngay26!N15&lt;&gt;"",ngay26!N15,"")</f>
        <v/>
      </c>
      <c r="K13" s="285" t="str">
        <f ca="1">IF(ngay27!N15&lt;&gt;"",ngay27!N15,"")</f>
        <v/>
      </c>
      <c r="L13" s="285" t="str">
        <f ca="1">IF(ngay28!N15&lt;&gt;"",ngay28!N15,"")</f>
        <v/>
      </c>
      <c r="M13" s="285" t="str">
        <f ca="1">IF(ngay29!N15&lt;&gt;"",ngay29!N15,"")</f>
        <v/>
      </c>
      <c r="N13" s="285" t="str">
        <f ca="1">IF(ngay30!N15&lt;&gt;"",ngay30!N15,"")</f>
        <v/>
      </c>
      <c r="O13" s="286" t="str">
        <f ca="1">IF(ngay31!N15&lt;&gt;"",ngay31!N15,"")</f>
        <v/>
      </c>
      <c r="P13" s="244" t="str">
        <f t="shared" ca="1" si="0"/>
        <v/>
      </c>
      <c r="Q13" s="243" t="str">
        <f t="shared" ca="1" si="1"/>
        <v/>
      </c>
      <c r="R13" s="245" t="str">
        <f t="shared" ca="1" si="2"/>
        <v/>
      </c>
    </row>
    <row r="14" spans="1:18" ht="15" customHeight="1">
      <c r="A14" s="229">
        <v>12</v>
      </c>
      <c r="B14" s="461"/>
      <c r="C14" s="233" t="s">
        <v>140</v>
      </c>
      <c r="D14" s="300" t="s">
        <v>141</v>
      </c>
      <c r="E14" s="284" t="str">
        <f ca="1">IF(ngay21!N16&lt;&gt;"",ngay21!N16,"")</f>
        <v/>
      </c>
      <c r="F14" s="285" t="str">
        <f ca="1">IF(ngay22!N16&lt;&gt;"",ngay22!N16,"")</f>
        <v/>
      </c>
      <c r="G14" s="285" t="str">
        <f ca="1">IF(ngay23!N16&lt;&gt;"",ngay23!N16,"")</f>
        <v/>
      </c>
      <c r="H14" s="285" t="str">
        <f ca="1">IF(ngay24!N16&lt;&gt;"",ngay24!N16,"")</f>
        <v/>
      </c>
      <c r="I14" s="285" t="str">
        <f ca="1">IF(ngay25!N16&lt;&gt;"",ngay25!N16,"")</f>
        <v/>
      </c>
      <c r="J14" s="285" t="str">
        <f ca="1">IF(ngay26!N16&lt;&gt;"",ngay26!N16,"")</f>
        <v/>
      </c>
      <c r="K14" s="285" t="str">
        <f ca="1">IF(ngay27!N16&lt;&gt;"",ngay27!N16,"")</f>
        <v/>
      </c>
      <c r="L14" s="285" t="str">
        <f ca="1">IF(ngay28!N16&lt;&gt;"",ngay28!N16,"")</f>
        <v/>
      </c>
      <c r="M14" s="285" t="str">
        <f ca="1">IF(ngay29!N16&lt;&gt;"",ngay29!N16,"")</f>
        <v/>
      </c>
      <c r="N14" s="285" t="str">
        <f ca="1">IF(ngay30!N16&lt;&gt;"",ngay30!N16,"")</f>
        <v/>
      </c>
      <c r="O14" s="286" t="str">
        <f ca="1">IF(ngay31!N16&lt;&gt;"",ngay31!N16,"")</f>
        <v/>
      </c>
      <c r="P14" s="244" t="str">
        <f t="shared" ca="1" si="0"/>
        <v/>
      </c>
      <c r="Q14" s="243" t="str">
        <f t="shared" ca="1" si="1"/>
        <v/>
      </c>
      <c r="R14" s="245" t="str">
        <f t="shared" ca="1" si="2"/>
        <v/>
      </c>
    </row>
    <row r="15" spans="1:18" ht="15" customHeight="1">
      <c r="A15" s="234">
        <v>13</v>
      </c>
      <c r="B15" s="461"/>
      <c r="C15" s="233" t="s">
        <v>142</v>
      </c>
      <c r="D15" s="300" t="s">
        <v>143</v>
      </c>
      <c r="E15" s="284" t="str">
        <f ca="1">IF(ngay21!N17&lt;&gt;"",ngay21!N17,"")</f>
        <v/>
      </c>
      <c r="F15" s="285" t="str">
        <f ca="1">IF(ngay22!N17&lt;&gt;"",ngay22!N17,"")</f>
        <v/>
      </c>
      <c r="G15" s="285" t="str">
        <f ca="1">IF(ngay23!N17&lt;&gt;"",ngay23!N17,"")</f>
        <v/>
      </c>
      <c r="H15" s="285" t="str">
        <f ca="1">IF(ngay24!N17&lt;&gt;"",ngay24!N17,"")</f>
        <v/>
      </c>
      <c r="I15" s="285" t="str">
        <f ca="1">IF(ngay25!N17&lt;&gt;"",ngay25!N17,"")</f>
        <v/>
      </c>
      <c r="J15" s="285" t="str">
        <f ca="1">IF(ngay26!N17&lt;&gt;"",ngay26!N17,"")</f>
        <v/>
      </c>
      <c r="K15" s="285" t="str">
        <f ca="1">IF(ngay27!N17&lt;&gt;"",ngay27!N17,"")</f>
        <v/>
      </c>
      <c r="L15" s="285" t="str">
        <f ca="1">IF(ngay28!N17&lt;&gt;"",ngay28!N17,"")</f>
        <v/>
      </c>
      <c r="M15" s="285" t="str">
        <f ca="1">IF(ngay29!N17&lt;&gt;"",ngay29!N17,"")</f>
        <v/>
      </c>
      <c r="N15" s="285" t="str">
        <f ca="1">IF(ngay30!N17&lt;&gt;"",ngay30!N17,"")</f>
        <v/>
      </c>
      <c r="O15" s="286" t="str">
        <f ca="1">IF(ngay31!N17&lt;&gt;"",ngay31!N17,"")</f>
        <v/>
      </c>
      <c r="P15" s="244" t="str">
        <f t="shared" ca="1" si="0"/>
        <v/>
      </c>
      <c r="Q15" s="243" t="str">
        <f t="shared" ca="1" si="1"/>
        <v/>
      </c>
      <c r="R15" s="245" t="str">
        <f t="shared" ca="1" si="2"/>
        <v/>
      </c>
    </row>
    <row r="16" spans="1:18" ht="15" customHeight="1">
      <c r="A16" s="229">
        <v>14</v>
      </c>
      <c r="B16" s="461"/>
      <c r="C16" s="233" t="s">
        <v>144</v>
      </c>
      <c r="D16" s="300" t="s">
        <v>145</v>
      </c>
      <c r="E16" s="284" t="str">
        <f ca="1">IF(ngay21!N18&lt;&gt;"",ngay21!N18,"")</f>
        <v/>
      </c>
      <c r="F16" s="285" t="str">
        <f ca="1">IF(ngay22!N18&lt;&gt;"",ngay22!N18,"")</f>
        <v/>
      </c>
      <c r="G16" s="285" t="str">
        <f ca="1">IF(ngay23!N18&lt;&gt;"",ngay23!N18,"")</f>
        <v/>
      </c>
      <c r="H16" s="285" t="str">
        <f ca="1">IF(ngay24!N18&lt;&gt;"",ngay24!N18,"")</f>
        <v/>
      </c>
      <c r="I16" s="285" t="str">
        <f ca="1">IF(ngay25!N18&lt;&gt;"",ngay25!N18,"")</f>
        <v/>
      </c>
      <c r="J16" s="285" t="str">
        <f ca="1">IF(ngay26!N18&lt;&gt;"",ngay26!N18,"")</f>
        <v/>
      </c>
      <c r="K16" s="285" t="str">
        <f ca="1">IF(ngay27!N18&lt;&gt;"",ngay27!N18,"")</f>
        <v/>
      </c>
      <c r="L16" s="285" t="str">
        <f ca="1">IF(ngay28!N18&lt;&gt;"",ngay28!N18,"")</f>
        <v/>
      </c>
      <c r="M16" s="285" t="str">
        <f ca="1">IF(ngay29!N18&lt;&gt;"",ngay29!N18,"")</f>
        <v/>
      </c>
      <c r="N16" s="285" t="str">
        <f ca="1">IF(ngay30!N18&lt;&gt;"",ngay30!N18,"")</f>
        <v/>
      </c>
      <c r="O16" s="286" t="str">
        <f ca="1">IF(ngay31!N18&lt;&gt;"",ngay31!N18,"")</f>
        <v/>
      </c>
      <c r="P16" s="244" t="str">
        <f t="shared" ca="1" si="0"/>
        <v/>
      </c>
      <c r="Q16" s="243" t="str">
        <f t="shared" ca="1" si="1"/>
        <v/>
      </c>
      <c r="R16" s="245" t="str">
        <f t="shared" ca="1" si="2"/>
        <v/>
      </c>
    </row>
    <row r="17" spans="1:18" ht="15" customHeight="1">
      <c r="A17" s="234">
        <v>15</v>
      </c>
      <c r="B17" s="461"/>
      <c r="C17" s="233" t="s">
        <v>146</v>
      </c>
      <c r="D17" s="300" t="s">
        <v>147</v>
      </c>
      <c r="E17" s="284" t="str">
        <f ca="1">IF(ngay21!N19&lt;&gt;"",ngay21!N19,"")</f>
        <v/>
      </c>
      <c r="F17" s="285" t="str">
        <f ca="1">IF(ngay22!N19&lt;&gt;"",ngay22!N19,"")</f>
        <v/>
      </c>
      <c r="G17" s="285" t="str">
        <f ca="1">IF(ngay23!N19&lt;&gt;"",ngay23!N19,"")</f>
        <v/>
      </c>
      <c r="H17" s="285" t="str">
        <f ca="1">IF(ngay24!N19&lt;&gt;"",ngay24!N19,"")</f>
        <v/>
      </c>
      <c r="I17" s="285" t="str">
        <f ca="1">IF(ngay25!N19&lt;&gt;"",ngay25!N19,"")</f>
        <v/>
      </c>
      <c r="J17" s="285" t="str">
        <f ca="1">IF(ngay26!N19&lt;&gt;"",ngay26!N19,"")</f>
        <v/>
      </c>
      <c r="K17" s="285" t="str">
        <f ca="1">IF(ngay27!N19&lt;&gt;"",ngay27!N19,"")</f>
        <v/>
      </c>
      <c r="L17" s="285" t="str">
        <f ca="1">IF(ngay28!N19&lt;&gt;"",ngay28!N19,"")</f>
        <v/>
      </c>
      <c r="M17" s="285" t="str">
        <f ca="1">IF(ngay29!N19&lt;&gt;"",ngay29!N19,"")</f>
        <v/>
      </c>
      <c r="N17" s="285" t="str">
        <f ca="1">IF(ngay30!N19&lt;&gt;"",ngay30!N19,"")</f>
        <v/>
      </c>
      <c r="O17" s="286" t="str">
        <f ca="1">IF(ngay31!N19&lt;&gt;"",ngay31!N19,"")</f>
        <v/>
      </c>
      <c r="P17" s="244" t="str">
        <f t="shared" ca="1" si="0"/>
        <v/>
      </c>
      <c r="Q17" s="243" t="str">
        <f t="shared" ca="1" si="1"/>
        <v/>
      </c>
      <c r="R17" s="245" t="str">
        <f t="shared" ca="1" si="2"/>
        <v/>
      </c>
    </row>
    <row r="18" spans="1:18" ht="15" customHeight="1">
      <c r="A18" s="229">
        <v>16</v>
      </c>
      <c r="B18" s="461"/>
      <c r="C18" s="233" t="s">
        <v>148</v>
      </c>
      <c r="D18" s="300" t="s">
        <v>149</v>
      </c>
      <c r="E18" s="284" t="str">
        <f ca="1">IF(ngay21!N20&lt;&gt;"",ngay21!N20,"")</f>
        <v/>
      </c>
      <c r="F18" s="285" t="str">
        <f ca="1">IF(ngay22!N20&lt;&gt;"",ngay22!N20,"")</f>
        <v/>
      </c>
      <c r="G18" s="285" t="str">
        <f ca="1">IF(ngay23!N20&lt;&gt;"",ngay23!N20,"")</f>
        <v/>
      </c>
      <c r="H18" s="285" t="str">
        <f ca="1">IF(ngay24!N20&lt;&gt;"",ngay24!N20,"")</f>
        <v/>
      </c>
      <c r="I18" s="285" t="str">
        <f ca="1">IF(ngay25!N20&lt;&gt;"",ngay25!N20,"")</f>
        <v/>
      </c>
      <c r="J18" s="285" t="str">
        <f ca="1">IF(ngay26!N20&lt;&gt;"",ngay26!N20,"")</f>
        <v/>
      </c>
      <c r="K18" s="285" t="str">
        <f ca="1">IF(ngay27!N20&lt;&gt;"",ngay27!N20,"")</f>
        <v/>
      </c>
      <c r="L18" s="285" t="str">
        <f ca="1">IF(ngay28!N20&lt;&gt;"",ngay28!N20,"")</f>
        <v/>
      </c>
      <c r="M18" s="285" t="str">
        <f ca="1">IF(ngay29!N20&lt;&gt;"",ngay29!N20,"")</f>
        <v/>
      </c>
      <c r="N18" s="285" t="str">
        <f ca="1">IF(ngay30!N20&lt;&gt;"",ngay30!N20,"")</f>
        <v/>
      </c>
      <c r="O18" s="286" t="str">
        <f ca="1">IF(ngay31!N20&lt;&gt;"",ngay31!N20,"")</f>
        <v/>
      </c>
      <c r="P18" s="244" t="str">
        <f t="shared" ca="1" si="0"/>
        <v/>
      </c>
      <c r="Q18" s="243" t="str">
        <f t="shared" ca="1" si="1"/>
        <v/>
      </c>
      <c r="R18" s="245" t="str">
        <f t="shared" ca="1" si="2"/>
        <v/>
      </c>
    </row>
    <row r="19" spans="1:18" ht="15" customHeight="1">
      <c r="A19" s="234">
        <v>17</v>
      </c>
      <c r="B19" s="465"/>
      <c r="C19" s="231" t="s">
        <v>150</v>
      </c>
      <c r="D19" s="298" t="s">
        <v>151</v>
      </c>
      <c r="E19" s="339" t="str">
        <f ca="1">IF(ngay21!N21&lt;&gt;"",ngay21!N21,"")</f>
        <v/>
      </c>
      <c r="F19" s="340" t="str">
        <f ca="1">IF(ngay22!N21&lt;&gt;"",ngay22!N21,"")</f>
        <v/>
      </c>
      <c r="G19" s="340" t="str">
        <f ca="1">IF(ngay23!N21&lt;&gt;"",ngay23!N21,"")</f>
        <v/>
      </c>
      <c r="H19" s="340" t="str">
        <f ca="1">IF(ngay24!N21&lt;&gt;"",ngay24!N21,"")</f>
        <v/>
      </c>
      <c r="I19" s="340" t="str">
        <f ca="1">IF(ngay25!N21&lt;&gt;"",ngay25!N21,"")</f>
        <v/>
      </c>
      <c r="J19" s="340" t="str">
        <f ca="1">IF(ngay26!N21&lt;&gt;"",ngay26!N21,"")</f>
        <v/>
      </c>
      <c r="K19" s="340" t="str">
        <f ca="1">IF(ngay27!N21&lt;&gt;"",ngay27!N21,"")</f>
        <v/>
      </c>
      <c r="L19" s="340" t="str">
        <f ca="1">IF(ngay28!N21&lt;&gt;"",ngay28!N21,"")</f>
        <v/>
      </c>
      <c r="M19" s="340" t="str">
        <f ca="1">IF(ngay29!N21&lt;&gt;"",ngay29!N21,"")</f>
        <v/>
      </c>
      <c r="N19" s="340" t="str">
        <f ca="1">IF(ngay30!N21&lt;&gt;"",ngay30!N21,"")</f>
        <v/>
      </c>
      <c r="O19" s="341" t="str">
        <f ca="1">IF(ngay31!N21&lt;&gt;"",ngay31!N21,"")</f>
        <v/>
      </c>
      <c r="P19" s="240" t="str">
        <f t="shared" ca="1" si="0"/>
        <v/>
      </c>
      <c r="Q19" s="239" t="str">
        <f t="shared" ca="1" si="1"/>
        <v/>
      </c>
      <c r="R19" s="241" t="str">
        <f t="shared" ca="1" si="2"/>
        <v/>
      </c>
    </row>
    <row r="20" spans="1:18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str">
        <f ca="1">IF(ngay21!N22&lt;&gt;"",ngay21!N22,"")</f>
        <v/>
      </c>
      <c r="F20" s="285" t="str">
        <f ca="1">IF(ngay22!N22&lt;&gt;"",ngay22!N22,"")</f>
        <v/>
      </c>
      <c r="G20" s="285" t="str">
        <f ca="1">IF(ngay23!N22&lt;&gt;"",ngay23!N22,"")</f>
        <v/>
      </c>
      <c r="H20" s="285" t="str">
        <f ca="1">IF(ngay24!N22&lt;&gt;"",ngay24!N22,"")</f>
        <v/>
      </c>
      <c r="I20" s="285" t="str">
        <f ca="1">IF(ngay25!N22&lt;&gt;"",ngay25!N22,"")</f>
        <v/>
      </c>
      <c r="J20" s="285" t="str">
        <f ca="1">IF(ngay26!N22&lt;&gt;"",ngay26!N22,"")</f>
        <v/>
      </c>
      <c r="K20" s="285" t="str">
        <f ca="1">IF(ngay27!N22&lt;&gt;"",ngay27!N22,"")</f>
        <v/>
      </c>
      <c r="L20" s="285" t="str">
        <f ca="1">IF(ngay28!N22&lt;&gt;"",ngay28!N22,"")</f>
        <v/>
      </c>
      <c r="M20" s="285" t="str">
        <f ca="1">IF(ngay29!N22&lt;&gt;"",ngay29!N22,"")</f>
        <v/>
      </c>
      <c r="N20" s="285" t="str">
        <f ca="1">IF(ngay30!N22&lt;&gt;"",ngay30!N22,"")</f>
        <v/>
      </c>
      <c r="O20" s="286" t="str">
        <f ca="1">IF(ngay31!N22&lt;&gt;"",ngay31!N22,"")</f>
        <v/>
      </c>
      <c r="P20" s="244" t="str">
        <f t="shared" ca="1" si="0"/>
        <v/>
      </c>
      <c r="Q20" s="243" t="str">
        <f t="shared" ca="1" si="1"/>
        <v/>
      </c>
      <c r="R20" s="245" t="str">
        <f t="shared" ca="1" si="2"/>
        <v/>
      </c>
    </row>
    <row r="21" spans="1:18" ht="15" customHeight="1">
      <c r="A21" s="234">
        <v>19</v>
      </c>
      <c r="B21" s="461"/>
      <c r="C21" s="233" t="s">
        <v>152</v>
      </c>
      <c r="D21" s="300" t="s">
        <v>155</v>
      </c>
      <c r="E21" s="284" t="str">
        <f ca="1">IF(ngay21!N23&lt;&gt;"",ngay21!N23,"")</f>
        <v/>
      </c>
      <c r="F21" s="285" t="str">
        <f ca="1">IF(ngay22!N23&lt;&gt;"",ngay22!N23,"")</f>
        <v/>
      </c>
      <c r="G21" s="285" t="str">
        <f ca="1">IF(ngay23!N23&lt;&gt;"",ngay23!N23,"")</f>
        <v/>
      </c>
      <c r="H21" s="285" t="str">
        <f ca="1">IF(ngay24!N23&lt;&gt;"",ngay24!N23,"")</f>
        <v/>
      </c>
      <c r="I21" s="285" t="str">
        <f ca="1">IF(ngay25!N23&lt;&gt;"",ngay25!N23,"")</f>
        <v/>
      </c>
      <c r="J21" s="285" t="str">
        <f ca="1">IF(ngay26!N23&lt;&gt;"",ngay26!N23,"")</f>
        <v/>
      </c>
      <c r="K21" s="285" t="str">
        <f ca="1">IF(ngay27!N23&lt;&gt;"",ngay27!N23,"")</f>
        <v/>
      </c>
      <c r="L21" s="285" t="str">
        <f ca="1">IF(ngay28!N23&lt;&gt;"",ngay28!N23,"")</f>
        <v/>
      </c>
      <c r="M21" s="285" t="str">
        <f ca="1">IF(ngay29!N23&lt;&gt;"",ngay29!N23,"")</f>
        <v/>
      </c>
      <c r="N21" s="285" t="str">
        <f ca="1">IF(ngay30!N23&lt;&gt;"",ngay30!N23,"")</f>
        <v/>
      </c>
      <c r="O21" s="286" t="str">
        <f ca="1">IF(ngay31!N23&lt;&gt;"",ngay31!N23,"")</f>
        <v/>
      </c>
      <c r="P21" s="244" t="str">
        <f t="shared" ca="1" si="0"/>
        <v/>
      </c>
      <c r="Q21" s="243" t="str">
        <f t="shared" ca="1" si="1"/>
        <v/>
      </c>
      <c r="R21" s="245" t="str">
        <f t="shared" ca="1" si="2"/>
        <v/>
      </c>
    </row>
    <row r="22" spans="1:18" ht="15" customHeight="1">
      <c r="A22" s="229">
        <v>20</v>
      </c>
      <c r="B22" s="461"/>
      <c r="C22" s="233" t="s">
        <v>156</v>
      </c>
      <c r="D22" s="300" t="s">
        <v>157</v>
      </c>
      <c r="E22" s="284" t="str">
        <f ca="1">IF(ngay21!N24&lt;&gt;"",ngay21!N24,"")</f>
        <v/>
      </c>
      <c r="F22" s="285" t="str">
        <f ca="1">IF(ngay22!N24&lt;&gt;"",ngay22!N24,"")</f>
        <v/>
      </c>
      <c r="G22" s="285" t="str">
        <f ca="1">IF(ngay23!N24&lt;&gt;"",ngay23!N24,"")</f>
        <v/>
      </c>
      <c r="H22" s="285" t="str">
        <f ca="1">IF(ngay24!N24&lt;&gt;"",ngay24!N24,"")</f>
        <v/>
      </c>
      <c r="I22" s="285" t="str">
        <f ca="1">IF(ngay25!N24&lt;&gt;"",ngay25!N24,"")</f>
        <v/>
      </c>
      <c r="J22" s="285" t="str">
        <f ca="1">IF(ngay26!N24&lt;&gt;"",ngay26!N24,"")</f>
        <v/>
      </c>
      <c r="K22" s="285" t="str">
        <f ca="1">IF(ngay27!N24&lt;&gt;"",ngay27!N24,"")</f>
        <v/>
      </c>
      <c r="L22" s="285" t="str">
        <f ca="1">IF(ngay28!N24&lt;&gt;"",ngay28!N24,"")</f>
        <v/>
      </c>
      <c r="M22" s="285" t="str">
        <f ca="1">IF(ngay29!N24&lt;&gt;"",ngay29!N24,"")</f>
        <v/>
      </c>
      <c r="N22" s="285" t="str">
        <f ca="1">IF(ngay30!N24&lt;&gt;"",ngay30!N24,"")</f>
        <v/>
      </c>
      <c r="O22" s="286" t="str">
        <f ca="1">IF(ngay31!N24&lt;&gt;"",ngay31!N24,"")</f>
        <v/>
      </c>
      <c r="P22" s="244" t="str">
        <f t="shared" ca="1" si="0"/>
        <v/>
      </c>
      <c r="Q22" s="243" t="str">
        <f t="shared" ca="1" si="1"/>
        <v/>
      </c>
      <c r="R22" s="245" t="str">
        <f t="shared" ca="1" si="2"/>
        <v/>
      </c>
    </row>
    <row r="23" spans="1:18" ht="15" customHeight="1">
      <c r="A23" s="234">
        <v>21</v>
      </c>
      <c r="B23" s="461"/>
      <c r="C23" s="233" t="s">
        <v>158</v>
      </c>
      <c r="D23" s="300" t="s">
        <v>159</v>
      </c>
      <c r="E23" s="284" t="str">
        <f ca="1">IF(ngay21!N25&lt;&gt;"",ngay21!N25,"")</f>
        <v/>
      </c>
      <c r="F23" s="285" t="str">
        <f ca="1">IF(ngay22!N25&lt;&gt;"",ngay22!N25,"")</f>
        <v/>
      </c>
      <c r="G23" s="285" t="str">
        <f ca="1">IF(ngay23!N25&lt;&gt;"",ngay23!N25,"")</f>
        <v/>
      </c>
      <c r="H23" s="285" t="str">
        <f ca="1">IF(ngay24!N25&lt;&gt;"",ngay24!N25,"")</f>
        <v/>
      </c>
      <c r="I23" s="285" t="str">
        <f ca="1">IF(ngay25!N25&lt;&gt;"",ngay25!N25,"")</f>
        <v/>
      </c>
      <c r="J23" s="285" t="str">
        <f ca="1">IF(ngay26!N25&lt;&gt;"",ngay26!N25,"")</f>
        <v/>
      </c>
      <c r="K23" s="285" t="str">
        <f ca="1">IF(ngay27!N25&lt;&gt;"",ngay27!N25,"")</f>
        <v/>
      </c>
      <c r="L23" s="285" t="str">
        <f ca="1">IF(ngay28!N25&lt;&gt;"",ngay28!N25,"")</f>
        <v/>
      </c>
      <c r="M23" s="285" t="str">
        <f ca="1">IF(ngay29!N25&lt;&gt;"",ngay29!N25,"")</f>
        <v/>
      </c>
      <c r="N23" s="285" t="str">
        <f ca="1">IF(ngay30!N25&lt;&gt;"",ngay30!N25,"")</f>
        <v/>
      </c>
      <c r="O23" s="286" t="str">
        <f ca="1">IF(ngay31!N25&lt;&gt;"",ngay31!N25,"")</f>
        <v/>
      </c>
      <c r="P23" s="244" t="str">
        <f t="shared" ca="1" si="0"/>
        <v/>
      </c>
      <c r="Q23" s="243" t="str">
        <f t="shared" ca="1" si="1"/>
        <v/>
      </c>
      <c r="R23" s="245" t="str">
        <f t="shared" ca="1" si="2"/>
        <v/>
      </c>
    </row>
    <row r="24" spans="1:18" ht="15" customHeight="1">
      <c r="A24" s="229">
        <v>22</v>
      </c>
      <c r="B24" s="470"/>
      <c r="C24" s="246" t="s">
        <v>160</v>
      </c>
      <c r="D24" s="299" t="s">
        <v>161</v>
      </c>
      <c r="E24" s="293" t="str">
        <f ca="1">IF(ngay21!N26&lt;&gt;"",ngay21!N26,"")</f>
        <v/>
      </c>
      <c r="F24" s="294" t="str">
        <f ca="1">IF(ngay22!N26&lt;&gt;"",ngay22!N26,"")</f>
        <v/>
      </c>
      <c r="G24" s="294" t="str">
        <f ca="1">IF(ngay23!N26&lt;&gt;"",ngay23!N26,"")</f>
        <v/>
      </c>
      <c r="H24" s="294" t="str">
        <f ca="1">IF(ngay24!N26&lt;&gt;"",ngay24!N26,"")</f>
        <v/>
      </c>
      <c r="I24" s="294" t="str">
        <f ca="1">IF(ngay25!N26&lt;&gt;"",ngay25!N26,"")</f>
        <v/>
      </c>
      <c r="J24" s="294" t="str">
        <f ca="1">IF(ngay26!N26&lt;&gt;"",ngay26!N26,"")</f>
        <v/>
      </c>
      <c r="K24" s="294" t="str">
        <f ca="1">IF(ngay27!N26&lt;&gt;"",ngay27!N26,"")</f>
        <v/>
      </c>
      <c r="L24" s="294" t="str">
        <f ca="1">IF(ngay28!N26&lt;&gt;"",ngay28!N26,"")</f>
        <v/>
      </c>
      <c r="M24" s="294" t="str">
        <f ca="1">IF(ngay29!N26&lt;&gt;"",ngay29!N26,"")</f>
        <v/>
      </c>
      <c r="N24" s="294" t="str">
        <f ca="1">IF(ngay30!N26&lt;&gt;"",ngay30!N26,"")</f>
        <v/>
      </c>
      <c r="O24" s="295" t="str">
        <f ca="1">IF(ngay31!N26&lt;&gt;"",ngay31!N26,"")</f>
        <v/>
      </c>
      <c r="P24" s="249" t="str">
        <f t="shared" ca="1" si="0"/>
        <v/>
      </c>
      <c r="Q24" s="248" t="str">
        <f t="shared" ca="1" si="1"/>
        <v/>
      </c>
      <c r="R24" s="250" t="str">
        <f t="shared" ca="1" si="2"/>
        <v/>
      </c>
    </row>
    <row r="25" spans="1:18" ht="31.5" customHeight="1">
      <c r="A25" s="266"/>
      <c r="B25" s="267"/>
      <c r="C25" s="272"/>
      <c r="D25" s="272"/>
      <c r="E25" s="268" t="s">
        <v>173</v>
      </c>
      <c r="F25" s="268"/>
      <c r="G25" s="268" t="str">
        <f ca="1">IF(COUNT(P3:P24)=0,"",INDEX(C3:P24,MATCH(MIN(P3:P24),P3:P24,0),1))</f>
        <v/>
      </c>
      <c r="H25" s="268"/>
      <c r="I25" s="276"/>
      <c r="J25" s="276"/>
      <c r="K25" s="276"/>
      <c r="L25" s="276"/>
      <c r="M25" s="276"/>
      <c r="N25" s="276"/>
      <c r="O25" s="276"/>
      <c r="P25" s="270" t="str">
        <f ca="1">IF(COUNT(P3:P24)=0,"",MIN(P3:P24))</f>
        <v/>
      </c>
      <c r="Q25" s="270"/>
      <c r="R25" s="270"/>
    </row>
    <row r="26" spans="1:18" ht="15" customHeight="1">
      <c r="A26" s="266"/>
      <c r="B26" s="267"/>
      <c r="C26" s="272"/>
      <c r="D26" s="272"/>
      <c r="E26" s="271"/>
      <c r="F26" s="271"/>
      <c r="G26" s="271" t="str">
        <f ca="1">IF(COUNT(Q3:Q24)=0,"",INDEX(C3:Q24,MATCH(MIN(Q3:Q24),Q3:Q24,0),1))</f>
        <v/>
      </c>
      <c r="H26" s="271"/>
      <c r="I26" s="276"/>
      <c r="J26" s="276"/>
      <c r="K26" s="276"/>
      <c r="L26" s="276"/>
      <c r="M26" s="276"/>
      <c r="N26" s="276"/>
      <c r="O26" s="276"/>
      <c r="P26" s="270"/>
      <c r="Q26" s="270" t="str">
        <f ca="1">IF(COUNT(Q3:Q24)=0,"",MIN(Q3:Q24))</f>
        <v/>
      </c>
      <c r="R26" s="270"/>
    </row>
    <row r="27" spans="1:18" ht="15" customHeight="1">
      <c r="A27" s="266"/>
      <c r="B27" s="267"/>
      <c r="C27" s="272"/>
      <c r="D27" s="272"/>
      <c r="E27" s="271"/>
      <c r="F27" s="271"/>
      <c r="G27" s="271" t="str">
        <f ca="1">IF(COUNT(R3:R24)=0,"",INDEX(C3:R24,MATCH(MIN(R3:R24),R3:R24,0),1))</f>
        <v/>
      </c>
      <c r="H27" s="271"/>
      <c r="I27" s="276"/>
      <c r="J27" s="276"/>
      <c r="K27" s="276"/>
      <c r="L27" s="276"/>
      <c r="M27" s="276"/>
      <c r="N27" s="276"/>
      <c r="O27" s="276"/>
      <c r="P27" s="270"/>
      <c r="Q27" s="270"/>
      <c r="R27" s="270" t="str">
        <f ca="1">IF(COUNT(R3:R24)=0,"",MIN(R3:R24))</f>
        <v/>
      </c>
    </row>
    <row r="28" spans="1:18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IF(COUNT(P3:P24)=0,"",INDEX(C3:P24,MATCH(MAX(P3:P24),P3:P24,0),1))</f>
        <v/>
      </c>
      <c r="H28" s="268"/>
      <c r="I28" s="276"/>
      <c r="J28" s="276"/>
      <c r="K28" s="276"/>
      <c r="L28" s="276"/>
      <c r="M28" s="276"/>
      <c r="N28" s="276"/>
      <c r="O28" s="276"/>
      <c r="P28" s="270" t="str">
        <f ca="1">IF(COUNT(P3:P24)=0,"",MAX(P3:P24))</f>
        <v/>
      </c>
      <c r="Q28" s="270"/>
      <c r="R28" s="270"/>
    </row>
    <row r="29" spans="1:18" ht="15" customHeight="1">
      <c r="A29" s="266"/>
      <c r="B29" s="267"/>
      <c r="C29" s="272"/>
      <c r="D29" s="272"/>
      <c r="E29" s="271"/>
      <c r="F29" s="271"/>
      <c r="G29" s="271" t="str">
        <f ca="1">IF(COUNT(Q3:Q24)=0,"",INDEX(C3:Q24,MATCH(MAX(Q3:Q24),Q3:Q24,0),1))</f>
        <v/>
      </c>
      <c r="H29" s="271"/>
      <c r="I29" s="276"/>
      <c r="J29" s="276"/>
      <c r="K29" s="276"/>
      <c r="L29" s="276"/>
      <c r="M29" s="276"/>
      <c r="N29" s="276"/>
      <c r="O29" s="276"/>
      <c r="P29" s="270"/>
      <c r="Q29" s="270" t="str">
        <f ca="1">IF(COUNT(Q3:Q24)=0,"",MAX(Q3:Q24))</f>
        <v/>
      </c>
      <c r="R29" s="270"/>
    </row>
    <row r="30" spans="1:18" ht="15" customHeight="1">
      <c r="A30" s="266"/>
      <c r="B30" s="267"/>
      <c r="C30" s="272"/>
      <c r="D30" s="272"/>
      <c r="E30" s="271"/>
      <c r="F30" s="271"/>
      <c r="G30" s="271" t="str">
        <f ca="1">IF(COUNT(R3:R24)=0,"",INDEX(C3:R24,MATCH(MAX(R3:R24),R3:R24,0),1))</f>
        <v/>
      </c>
      <c r="H30" s="271"/>
      <c r="I30" s="276"/>
      <c r="J30" s="276"/>
      <c r="K30" s="276"/>
      <c r="L30" s="276"/>
      <c r="M30" s="276"/>
      <c r="N30" s="276"/>
      <c r="O30" s="276"/>
      <c r="P30" s="270"/>
      <c r="Q30" s="270"/>
      <c r="R30" s="270" t="str">
        <f ca="1">IF(COUNT(R3:R24)=0,"",MAX(R3:R24))</f>
        <v/>
      </c>
    </row>
    <row r="31" spans="1:18" ht="15" customHeight="1">
      <c r="A31" s="266"/>
      <c r="B31" s="267"/>
      <c r="C31" s="272"/>
      <c r="D31" s="272"/>
      <c r="I31" s="276"/>
      <c r="J31" s="276"/>
      <c r="K31" s="276"/>
      <c r="L31" s="276"/>
      <c r="M31" s="276"/>
      <c r="N31" s="276"/>
      <c r="O31" s="276"/>
      <c r="P31" s="270"/>
      <c r="Q31" s="270"/>
      <c r="R31" s="270"/>
    </row>
    <row r="32" spans="1:18" ht="15" customHeight="1">
      <c r="A32" s="266"/>
      <c r="B32" s="267"/>
      <c r="C32" s="272"/>
      <c r="D32" s="272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0"/>
      <c r="Q32" s="270"/>
      <c r="R32" s="270"/>
    </row>
    <row r="33" spans="1:18" ht="15" customHeight="1">
      <c r="A33" s="266"/>
      <c r="B33" s="267"/>
      <c r="C33" s="272"/>
      <c r="D33" s="272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</row>
    <row r="34" spans="1:18" ht="15" customHeight="1">
      <c r="A34" s="266"/>
      <c r="B34" s="267"/>
      <c r="C34" s="272"/>
      <c r="D34" s="272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</row>
    <row r="35" spans="1:18" ht="15" customHeight="1">
      <c r="A35" s="266"/>
      <c r="B35" s="267"/>
      <c r="C35" s="272"/>
      <c r="D35" s="272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</row>
    <row r="36" spans="1:18" ht="15" customHeight="1">
      <c r="A36" s="266"/>
      <c r="B36" s="267"/>
      <c r="C36" s="272"/>
      <c r="D36" s="272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</row>
    <row r="37" spans="1:18" ht="15" customHeight="1">
      <c r="A37" s="266"/>
      <c r="B37" s="267"/>
      <c r="C37" s="272"/>
      <c r="D37" s="272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</row>
    <row r="38" spans="1:18" ht="15" customHeight="1">
      <c r="A38" s="266"/>
      <c r="B38" s="267"/>
      <c r="C38" s="272"/>
      <c r="D38" s="272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</row>
    <row r="39" spans="1:18" ht="15" customHeight="1">
      <c r="A39" s="266"/>
      <c r="B39" s="267"/>
      <c r="C39" s="272"/>
      <c r="D39" s="272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</row>
    <row r="40" spans="1:18" ht="15" customHeight="1">
      <c r="A40" s="266"/>
      <c r="B40" s="267"/>
      <c r="C40" s="272"/>
      <c r="D40" s="272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</row>
    <row r="41" spans="1:18" ht="15" customHeight="1">
      <c r="A41" s="266"/>
      <c r="B41" s="267"/>
      <c r="C41" s="272"/>
      <c r="D41" s="272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</row>
    <row r="42" spans="1:18" ht="15" customHeight="1">
      <c r="A42" s="266"/>
      <c r="B42" s="267"/>
      <c r="C42" s="272"/>
      <c r="D42" s="272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</row>
    <row r="43" spans="1:18" ht="15" customHeight="1">
      <c r="A43" s="266"/>
      <c r="B43" s="267"/>
      <c r="C43" s="272"/>
      <c r="D43" s="272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</row>
    <row r="44" spans="1:18" ht="15" customHeight="1">
      <c r="A44" s="266"/>
      <c r="B44" s="267"/>
      <c r="C44" s="272"/>
      <c r="D44" s="272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</row>
    <row r="45" spans="1:18" ht="15" customHeight="1">
      <c r="A45" s="266"/>
      <c r="B45" s="267"/>
      <c r="C45" s="272"/>
      <c r="D45" s="272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</row>
    <row r="46" spans="1:18" ht="15" customHeight="1">
      <c r="A46" s="266"/>
      <c r="B46" s="267"/>
      <c r="C46" s="272"/>
      <c r="D46" s="272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</row>
    <row r="47" spans="1:18" ht="15" customHeight="1">
      <c r="A47" s="266"/>
      <c r="B47" s="267"/>
      <c r="C47" s="272"/>
      <c r="D47" s="272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</row>
    <row r="48" spans="1:18" ht="15" customHeight="1">
      <c r="A48" s="266"/>
      <c r="B48" s="267"/>
      <c r="C48" s="272"/>
      <c r="D48" s="272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</row>
    <row r="49" spans="1:18" ht="15" customHeight="1">
      <c r="A49" s="266"/>
      <c r="B49" s="267"/>
      <c r="C49" s="272"/>
      <c r="D49" s="272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</row>
    <row r="50" spans="1:18" ht="15" customHeight="1">
      <c r="A50" s="266"/>
      <c r="B50" s="267"/>
      <c r="C50" s="272"/>
      <c r="D50" s="272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</row>
    <row r="51" spans="1:18" ht="15" customHeight="1">
      <c r="A51" s="266"/>
      <c r="B51" s="267"/>
      <c r="C51" s="272"/>
      <c r="D51" s="272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</row>
    <row r="52" spans="1:18" ht="15" customHeight="1">
      <c r="A52" s="266"/>
      <c r="B52" s="267"/>
      <c r="C52" s="272"/>
      <c r="D52" s="272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</row>
    <row r="53" spans="1:18" ht="15" customHeight="1">
      <c r="A53" s="266"/>
      <c r="B53" s="267"/>
      <c r="C53" s="272"/>
      <c r="D53" s="272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</row>
    <row r="54" spans="1:18" ht="15" customHeight="1">
      <c r="A54" s="266"/>
      <c r="B54" s="267"/>
      <c r="C54" s="272"/>
      <c r="D54" s="272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</row>
    <row r="55" spans="1:18" ht="15" customHeight="1">
      <c r="A55" s="266"/>
      <c r="B55" s="267"/>
      <c r="C55" s="272"/>
      <c r="D55" s="272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</row>
    <row r="56" spans="1:18" ht="15" customHeight="1">
      <c r="A56" s="266"/>
      <c r="B56" s="267"/>
      <c r="C56" s="272"/>
      <c r="D56" s="272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</row>
    <row r="57" spans="1:18" ht="15" customHeight="1">
      <c r="A57" s="266"/>
      <c r="B57" s="267"/>
      <c r="C57" s="272"/>
      <c r="D57" s="272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</row>
    <row r="58" spans="1:18" ht="15" customHeight="1">
      <c r="A58" s="266"/>
      <c r="B58" s="267"/>
      <c r="C58" s="272"/>
      <c r="D58" s="272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</row>
    <row r="59" spans="1:18" ht="15" customHeight="1">
      <c r="A59" s="266"/>
      <c r="B59" s="267"/>
      <c r="C59" s="272"/>
      <c r="D59" s="272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</row>
    <row r="60" spans="1:18" ht="15" customHeight="1">
      <c r="A60" s="266"/>
      <c r="B60" s="267"/>
      <c r="C60" s="272"/>
      <c r="D60" s="272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</row>
    <row r="61" spans="1:18" ht="15" customHeight="1">
      <c r="A61" s="266"/>
      <c r="B61" s="267"/>
      <c r="C61" s="272"/>
      <c r="D61" s="272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</row>
    <row r="62" spans="1:18" ht="15" customHeight="1">
      <c r="A62" s="266"/>
      <c r="B62" s="267"/>
      <c r="C62" s="272"/>
      <c r="D62" s="272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</row>
    <row r="63" spans="1:18" ht="15" customHeight="1">
      <c r="A63" s="266"/>
      <c r="B63" s="267"/>
      <c r="C63" s="272"/>
      <c r="D63" s="272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</row>
    <row r="64" spans="1:18" ht="15" customHeight="1">
      <c r="A64" s="266"/>
      <c r="B64" s="267"/>
      <c r="C64" s="272"/>
      <c r="D64" s="272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</row>
    <row r="65" spans="1:18" ht="15" customHeight="1">
      <c r="A65" s="266"/>
      <c r="B65" s="267"/>
      <c r="C65" s="272"/>
      <c r="D65" s="272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</row>
    <row r="66" spans="1:18" ht="15" customHeight="1">
      <c r="A66" s="266"/>
      <c r="B66" s="267"/>
      <c r="C66" s="272"/>
      <c r="D66" s="272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</row>
    <row r="67" spans="1:18" ht="15" customHeight="1">
      <c r="A67" s="266"/>
      <c r="B67" s="267"/>
      <c r="C67" s="272"/>
      <c r="D67" s="272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</row>
    <row r="68" spans="1:18" ht="15" customHeight="1">
      <c r="A68" s="266"/>
      <c r="B68" s="267"/>
      <c r="C68" s="272"/>
      <c r="D68" s="272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</row>
    <row r="69" spans="1:18" ht="15" customHeight="1">
      <c r="A69" s="266"/>
      <c r="B69" s="267"/>
      <c r="C69" s="272"/>
      <c r="D69" s="272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</row>
    <row r="70" spans="1:18" ht="15" customHeight="1">
      <c r="A70" s="266"/>
      <c r="B70" s="267"/>
      <c r="C70" s="272"/>
      <c r="D70" s="272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</row>
    <row r="71" spans="1:18" ht="15" customHeight="1">
      <c r="A71" s="266"/>
      <c r="B71" s="267"/>
      <c r="C71" s="272"/>
      <c r="D71" s="272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</row>
    <row r="72" spans="1:18" ht="15" customHeight="1">
      <c r="A72" s="266"/>
      <c r="B72" s="267"/>
      <c r="C72" s="272"/>
      <c r="D72" s="272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</row>
    <row r="73" spans="1:18" ht="15" customHeight="1">
      <c r="A73" s="266"/>
      <c r="B73" s="267"/>
      <c r="C73" s="272"/>
      <c r="D73" s="272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</row>
    <row r="74" spans="1:18" ht="15" customHeight="1">
      <c r="A74" s="266"/>
      <c r="B74" s="267"/>
      <c r="C74" s="272"/>
      <c r="D74" s="272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</row>
    <row r="75" spans="1:18" ht="15" customHeight="1">
      <c r="A75" s="266"/>
      <c r="B75" s="267"/>
      <c r="C75" s="272"/>
      <c r="D75" s="272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</row>
    <row r="76" spans="1:18" ht="15" customHeight="1">
      <c r="A76" s="266"/>
      <c r="B76" s="267"/>
      <c r="C76" s="272"/>
      <c r="D76" s="272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</row>
    <row r="77" spans="1:18" ht="15" customHeight="1">
      <c r="A77" s="266"/>
      <c r="B77" s="267"/>
      <c r="C77" s="272"/>
      <c r="D77" s="272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</row>
    <row r="78" spans="1:18" ht="15" customHeight="1">
      <c r="A78" s="266"/>
      <c r="B78" s="267"/>
      <c r="C78" s="272"/>
      <c r="D78" s="272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</row>
    <row r="79" spans="1:18" ht="15" customHeight="1">
      <c r="A79" s="266"/>
      <c r="B79" s="267"/>
      <c r="C79" s="272"/>
      <c r="D79" s="272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</row>
    <row r="80" spans="1:18" ht="15" customHeight="1">
      <c r="B80" s="267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</row>
    <row r="81" spans="2:18" ht="15" customHeight="1">
      <c r="B81" s="267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</row>
    <row r="82" spans="2:18" ht="15" customHeight="1">
      <c r="B82" s="267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</row>
    <row r="83" spans="2:18" ht="15" customHeight="1">
      <c r="B83" s="267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</row>
    <row r="84" spans="2:18" ht="15" customHeight="1">
      <c r="B84" s="267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</row>
    <row r="85" spans="2:18" ht="15" customHeight="1">
      <c r="B85" s="267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</row>
    <row r="86" spans="2:18" ht="15" customHeight="1">
      <c r="B86" s="267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</row>
    <row r="87" spans="2:18" ht="15" customHeight="1">
      <c r="B87" s="267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</row>
    <row r="88" spans="2:18" ht="15" customHeight="1">
      <c r="B88" s="267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</row>
    <row r="89" spans="2:18" ht="15" customHeight="1">
      <c r="B89" s="267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</row>
    <row r="90" spans="2:18" ht="15" customHeight="1">
      <c r="B90" s="267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</row>
    <row r="91" spans="2:18" ht="15" customHeight="1">
      <c r="B91" s="267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</row>
    <row r="92" spans="2:18" ht="15" customHeight="1">
      <c r="B92" s="267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</row>
    <row r="93" spans="2:18" ht="15" customHeight="1">
      <c r="B93" s="267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</row>
    <row r="94" spans="2:18" ht="15" customHeight="1">
      <c r="B94" s="267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</row>
    <row r="95" spans="2:18" ht="15" customHeight="1">
      <c r="B95" s="267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</row>
    <row r="96" spans="2:18" ht="15" customHeight="1">
      <c r="B96" s="267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</row>
    <row r="97" spans="2:18" ht="15" customHeight="1">
      <c r="B97" s="267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</row>
    <row r="98" spans="2:18" ht="15" customHeight="1">
      <c r="B98" s="267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</row>
    <row r="99" spans="2:18" ht="15" customHeight="1">
      <c r="B99" s="267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</row>
    <row r="100" spans="2:18" ht="15" customHeight="1">
      <c r="B100" s="267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</row>
    <row r="101" spans="2:18" ht="15" customHeight="1">
      <c r="B101" s="267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</row>
    <row r="102" spans="2:18" ht="15" customHeight="1"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</row>
    <row r="103" spans="2:18" ht="15" customHeight="1"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</row>
    <row r="104" spans="2:18" ht="15" customHeight="1"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</row>
    <row r="105" spans="2:18" ht="15" customHeight="1"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</row>
    <row r="106" spans="2:18" ht="15" customHeight="1"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</row>
    <row r="107" spans="2:18" ht="15" customHeight="1"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</row>
    <row r="108" spans="2:18" ht="15" customHeight="1"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</row>
    <row r="109" spans="2:18" ht="15" customHeight="1"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</row>
    <row r="110" spans="2:18" ht="15" customHeight="1"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</row>
    <row r="111" spans="2:18" ht="15" customHeight="1"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</row>
    <row r="112" spans="2:18" ht="15" customHeight="1"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</row>
    <row r="113" spans="5:18" ht="15" customHeight="1"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</row>
    <row r="114" spans="5:18" ht="15" customHeight="1"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</row>
    <row r="115" spans="5:18" ht="15" customHeight="1"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</row>
    <row r="116" spans="5:18" ht="15" customHeight="1"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</row>
    <row r="117" spans="5:18" ht="15" customHeight="1"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</row>
    <row r="118" spans="5:18" ht="15" customHeight="1"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</row>
    <row r="119" spans="5:18" ht="15" customHeight="1"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</row>
    <row r="120" spans="5:18" ht="15" customHeight="1"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</row>
    <row r="121" spans="5:18" ht="15" customHeight="1"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</row>
    <row r="122" spans="5:18" ht="15" customHeight="1"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</row>
    <row r="123" spans="5:18" ht="15" customHeight="1"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</row>
    <row r="124" spans="5:18" ht="15" customHeight="1"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</row>
    <row r="125" spans="5:18" ht="15" customHeight="1"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</row>
    <row r="126" spans="5:18" ht="15" customHeight="1"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</row>
    <row r="127" spans="5:18" ht="15" customHeight="1"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</row>
    <row r="128" spans="5:18" ht="15" customHeight="1"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</row>
    <row r="129" spans="5:18" ht="15" customHeight="1"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</row>
    <row r="130" spans="5:18" ht="15" customHeight="1"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</row>
    <row r="131" spans="5:18" ht="15" customHeight="1"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</row>
    <row r="132" spans="5:18" ht="15" customHeight="1"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</row>
    <row r="133" spans="5:18" ht="15" customHeight="1"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</row>
    <row r="134" spans="5:18" ht="15" customHeight="1"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</row>
    <row r="135" spans="5:18" ht="15" customHeight="1"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</row>
    <row r="136" spans="5:18" ht="15" customHeight="1"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</row>
    <row r="137" spans="5:18" ht="15" customHeight="1"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</row>
    <row r="138" spans="5:18" ht="15" customHeight="1"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</row>
    <row r="139" spans="5:18" ht="15" customHeight="1"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</row>
    <row r="140" spans="5:18" ht="15" customHeight="1"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</row>
    <row r="141" spans="5:18" ht="15" customHeight="1"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</row>
    <row r="142" spans="5:18" ht="15" customHeight="1"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</row>
    <row r="143" spans="5:18" ht="15" customHeight="1"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</row>
    <row r="144" spans="5:18" ht="15" customHeight="1"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</row>
    <row r="145" spans="5:18" ht="15" customHeight="1"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</row>
    <row r="146" spans="5:18" ht="15" customHeight="1"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</row>
    <row r="147" spans="5:18" ht="15" customHeight="1"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</row>
    <row r="148" spans="5:18" ht="15" customHeight="1"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</row>
    <row r="149" spans="5:18" ht="15" customHeight="1"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</row>
    <row r="150" spans="5:18" ht="15" customHeight="1"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</row>
    <row r="151" spans="5:18" ht="15" customHeight="1"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</row>
    <row r="152" spans="5:18" ht="15" customHeight="1"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</row>
    <row r="153" spans="5:18" ht="15" customHeight="1"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</row>
    <row r="154" spans="5:18" ht="15" customHeight="1"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</row>
    <row r="155" spans="5:18" ht="15" customHeight="1"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</row>
    <row r="156" spans="5:18" ht="15" customHeight="1"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</row>
    <row r="157" spans="5:18" ht="15" customHeight="1"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</row>
    <row r="158" spans="5:18" ht="15" customHeight="1"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</row>
    <row r="159" spans="5:18" ht="15" customHeight="1"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</row>
    <row r="160" spans="5:18" ht="15" customHeight="1"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</row>
    <row r="161" spans="5:18" ht="15" customHeight="1"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</row>
    <row r="162" spans="5:18" ht="15" customHeight="1"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</row>
    <row r="163" spans="5:18" ht="15" customHeight="1"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</row>
    <row r="164" spans="5:18" ht="15" customHeight="1"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</row>
    <row r="165" spans="5:18" ht="15" customHeight="1"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</row>
    <row r="166" spans="5:18" ht="15" customHeight="1"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</row>
    <row r="167" spans="5:18" ht="15" customHeight="1"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</row>
    <row r="168" spans="5:18" ht="15" customHeight="1"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</row>
    <row r="169" spans="5:18" ht="15" customHeight="1"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</row>
    <row r="170" spans="5:18" ht="15" customHeight="1"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</row>
    <row r="171" spans="5:18" ht="15" customHeight="1"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</row>
    <row r="172" spans="5:18" ht="15" customHeight="1"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</row>
    <row r="173" spans="5:18" ht="15" customHeight="1"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</row>
    <row r="174" spans="5:18" ht="15" customHeight="1"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</row>
    <row r="175" spans="5:18" ht="15" customHeight="1"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</row>
    <row r="176" spans="5:18" ht="15" customHeight="1"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</row>
    <row r="177" spans="5:18" ht="15" customHeight="1"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</row>
    <row r="178" spans="5:18" ht="15" customHeight="1"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</row>
    <row r="179" spans="5:18" ht="15" customHeight="1"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</row>
    <row r="180" spans="5:18" ht="15" customHeight="1"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</row>
    <row r="181" spans="5:18" ht="15" customHeight="1"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</row>
    <row r="182" spans="5:18" ht="15" customHeight="1"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</row>
    <row r="183" spans="5:18" ht="15" customHeight="1"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</row>
    <row r="184" spans="5:18" ht="15" customHeight="1"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</row>
    <row r="185" spans="5:18" ht="15" customHeight="1"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</row>
    <row r="186" spans="5:18" ht="15" customHeight="1"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</row>
    <row r="187" spans="5:18" ht="15" customHeight="1"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</row>
    <row r="188" spans="5:18" ht="15" customHeight="1"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</row>
    <row r="189" spans="5:18" ht="15" customHeight="1"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</row>
    <row r="190" spans="5:18" ht="15" customHeight="1"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</row>
    <row r="191" spans="5:18" ht="15" customHeight="1"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</row>
    <row r="192" spans="5:18" ht="15" customHeight="1"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</row>
    <row r="193" spans="5:18" ht="15" customHeight="1"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</row>
    <row r="194" spans="5:18" ht="15" customHeight="1"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</row>
    <row r="195" spans="5:18" ht="15" customHeight="1"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</row>
    <row r="196" spans="5:18" ht="15" customHeight="1"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</row>
    <row r="197" spans="5:18" ht="15" customHeight="1"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</row>
    <row r="198" spans="5:18" ht="15" customHeight="1"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</row>
    <row r="199" spans="5:18" ht="15" customHeight="1"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</row>
    <row r="200" spans="5:18" ht="15" customHeight="1"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</row>
    <row r="201" spans="5:18" ht="15" customHeight="1"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</row>
    <row r="202" spans="5:18" ht="15" customHeight="1"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</row>
    <row r="203" spans="5:18" ht="15" customHeight="1"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</row>
    <row r="204" spans="5:18" ht="15" customHeight="1"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</row>
    <row r="205" spans="5:18" ht="15" customHeight="1"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</row>
    <row r="206" spans="5:18" ht="15" customHeight="1"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</row>
    <row r="207" spans="5:18" ht="15" customHeight="1"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</row>
    <row r="208" spans="5:18" ht="15" customHeight="1"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</row>
    <row r="209" spans="5:18" ht="15" customHeight="1"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</row>
    <row r="210" spans="5:18" ht="15" customHeight="1"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</row>
    <row r="211" spans="5:18" ht="15" customHeight="1"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</row>
    <row r="212" spans="5:18" ht="15" customHeight="1"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</row>
    <row r="213" spans="5:18" ht="15" customHeight="1"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</row>
    <row r="214" spans="5:18" ht="15" customHeight="1"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</row>
    <row r="215" spans="5:18" ht="15" customHeight="1"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</row>
    <row r="216" spans="5:18" ht="15" customHeight="1"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</row>
    <row r="217" spans="5:18" ht="15" customHeight="1"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</row>
  </sheetData>
  <mergeCells count="4">
    <mergeCell ref="B3:B9"/>
    <mergeCell ref="A1:R1"/>
    <mergeCell ref="B11:B19"/>
    <mergeCell ref="B20:B24"/>
  </mergeCells>
  <pageMargins left="0.76" right="0.26" top="0.51" bottom="0.43" header="0.25" footer="0.19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0"/>
  <dimension ref="A1:R217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defaultRowHeight="12.75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18" width="6.83203125" style="273" customWidth="1"/>
    <col min="19" max="256" width="9.3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74" width="6.83203125" style="273" customWidth="1"/>
    <col min="275" max="512" width="9.3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30" width="6.83203125" style="273" customWidth="1"/>
    <col min="531" max="768" width="9.3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86" width="6.83203125" style="273" customWidth="1"/>
    <col min="787" max="1024" width="9.3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42" width="6.83203125" style="273" customWidth="1"/>
    <col min="1043" max="1280" width="9.3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98" width="6.83203125" style="273" customWidth="1"/>
    <col min="1299" max="1536" width="9.3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54" width="6.83203125" style="273" customWidth="1"/>
    <col min="1555" max="1792" width="9.3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10" width="6.83203125" style="273" customWidth="1"/>
    <col min="1811" max="2048" width="9.3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66" width="6.83203125" style="273" customWidth="1"/>
    <col min="2067" max="2304" width="9.3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22" width="6.83203125" style="273" customWidth="1"/>
    <col min="2323" max="2560" width="9.3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78" width="6.83203125" style="273" customWidth="1"/>
    <col min="2579" max="2816" width="9.3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34" width="6.83203125" style="273" customWidth="1"/>
    <col min="2835" max="3072" width="9.3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90" width="6.83203125" style="273" customWidth="1"/>
    <col min="3091" max="3328" width="9.3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46" width="6.83203125" style="273" customWidth="1"/>
    <col min="3347" max="3584" width="9.3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602" width="6.83203125" style="273" customWidth="1"/>
    <col min="3603" max="3840" width="9.3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58" width="6.83203125" style="273" customWidth="1"/>
    <col min="3859" max="4096" width="9.3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14" width="6.83203125" style="273" customWidth="1"/>
    <col min="4115" max="4352" width="9.3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70" width="6.83203125" style="273" customWidth="1"/>
    <col min="4371" max="4608" width="9.3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26" width="6.83203125" style="273" customWidth="1"/>
    <col min="4627" max="4864" width="9.3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82" width="6.83203125" style="273" customWidth="1"/>
    <col min="4883" max="5120" width="9.3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38" width="6.83203125" style="273" customWidth="1"/>
    <col min="5139" max="5376" width="9.3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94" width="6.83203125" style="273" customWidth="1"/>
    <col min="5395" max="5632" width="9.3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50" width="6.83203125" style="273" customWidth="1"/>
    <col min="5651" max="5888" width="9.3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906" width="6.83203125" style="273" customWidth="1"/>
    <col min="5907" max="6144" width="9.3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62" width="6.83203125" style="273" customWidth="1"/>
    <col min="6163" max="6400" width="9.3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18" width="6.83203125" style="273" customWidth="1"/>
    <col min="6419" max="6656" width="9.3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74" width="6.83203125" style="273" customWidth="1"/>
    <col min="6675" max="6912" width="9.3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30" width="6.83203125" style="273" customWidth="1"/>
    <col min="6931" max="7168" width="9.3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86" width="6.83203125" style="273" customWidth="1"/>
    <col min="7187" max="7424" width="9.3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42" width="6.83203125" style="273" customWidth="1"/>
    <col min="7443" max="7680" width="9.3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98" width="6.83203125" style="273" customWidth="1"/>
    <col min="7699" max="7936" width="9.3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54" width="6.83203125" style="273" customWidth="1"/>
    <col min="7955" max="8192" width="9.3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10" width="6.83203125" style="273" customWidth="1"/>
    <col min="8211" max="8448" width="9.3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66" width="6.83203125" style="273" customWidth="1"/>
    <col min="8467" max="8704" width="9.3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22" width="6.83203125" style="273" customWidth="1"/>
    <col min="8723" max="8960" width="9.3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78" width="6.83203125" style="273" customWidth="1"/>
    <col min="8979" max="9216" width="9.3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34" width="6.83203125" style="273" customWidth="1"/>
    <col min="9235" max="9472" width="9.3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90" width="6.83203125" style="273" customWidth="1"/>
    <col min="9491" max="9728" width="9.3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46" width="6.83203125" style="273" customWidth="1"/>
    <col min="9747" max="9984" width="9.3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10002" width="6.83203125" style="273" customWidth="1"/>
    <col min="10003" max="10240" width="9.3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58" width="6.83203125" style="273" customWidth="1"/>
    <col min="10259" max="10496" width="9.3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14" width="6.83203125" style="273" customWidth="1"/>
    <col min="10515" max="10752" width="9.3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70" width="6.83203125" style="273" customWidth="1"/>
    <col min="10771" max="11008" width="9.3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26" width="6.83203125" style="273" customWidth="1"/>
    <col min="11027" max="11264" width="9.3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82" width="6.83203125" style="273" customWidth="1"/>
    <col min="11283" max="11520" width="9.3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38" width="6.83203125" style="273" customWidth="1"/>
    <col min="11539" max="11776" width="9.3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94" width="6.83203125" style="273" customWidth="1"/>
    <col min="11795" max="12032" width="9.3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50" width="6.83203125" style="273" customWidth="1"/>
    <col min="12051" max="12288" width="9.3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306" width="6.83203125" style="273" customWidth="1"/>
    <col min="12307" max="12544" width="9.3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62" width="6.83203125" style="273" customWidth="1"/>
    <col min="12563" max="12800" width="9.3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18" width="6.83203125" style="273" customWidth="1"/>
    <col min="12819" max="13056" width="9.3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74" width="6.83203125" style="273" customWidth="1"/>
    <col min="13075" max="13312" width="9.3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30" width="6.83203125" style="273" customWidth="1"/>
    <col min="13331" max="13568" width="9.3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86" width="6.83203125" style="273" customWidth="1"/>
    <col min="13587" max="13824" width="9.3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42" width="6.83203125" style="273" customWidth="1"/>
    <col min="13843" max="14080" width="9.3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98" width="6.83203125" style="273" customWidth="1"/>
    <col min="14099" max="14336" width="9.3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54" width="6.83203125" style="273" customWidth="1"/>
    <col min="14355" max="14592" width="9.3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10" width="6.83203125" style="273" customWidth="1"/>
    <col min="14611" max="14848" width="9.3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66" width="6.83203125" style="273" customWidth="1"/>
    <col min="14867" max="15104" width="9.3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22" width="6.83203125" style="273" customWidth="1"/>
    <col min="15123" max="15360" width="9.3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78" width="6.83203125" style="273" customWidth="1"/>
    <col min="15379" max="15616" width="9.3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34" width="6.83203125" style="273" customWidth="1"/>
    <col min="15635" max="15872" width="9.3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90" width="6.83203125" style="273" customWidth="1"/>
    <col min="15891" max="16128" width="9.3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46" width="6.83203125" style="273" customWidth="1"/>
    <col min="16147" max="16384" width="9.33203125" style="273" customWidth="1"/>
  </cols>
  <sheetData>
    <row r="1" spans="1:18" ht="47.25" customHeight="1" thickBot="1">
      <c r="A1" s="472" t="s">
        <v>203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2" spans="1:18" s="272" customFormat="1" ht="39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21</v>
      </c>
      <c r="F2" s="225">
        <v>22</v>
      </c>
      <c r="G2" s="225">
        <v>23</v>
      </c>
      <c r="H2" s="225">
        <v>24</v>
      </c>
      <c r="I2" s="225">
        <v>25</v>
      </c>
      <c r="J2" s="225">
        <v>26</v>
      </c>
      <c r="K2" s="225">
        <v>27</v>
      </c>
      <c r="L2" s="225">
        <v>28</v>
      </c>
      <c r="M2" s="225">
        <v>29</v>
      </c>
      <c r="N2" s="225">
        <v>30</v>
      </c>
      <c r="O2" s="224">
        <v>31</v>
      </c>
      <c r="P2" s="227" t="s">
        <v>184</v>
      </c>
      <c r="Q2" s="227" t="s">
        <v>204</v>
      </c>
      <c r="R2" s="228" t="s">
        <v>205</v>
      </c>
    </row>
    <row r="3" spans="1:18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e">
        <f ca="1">IF(ngay21!O5&lt;&gt;"",ngay21!O5,"")</f>
        <v>#N/A</v>
      </c>
      <c r="F3" s="282" t="e">
        <f ca="1">IF(ngay22!O5&lt;&gt;"",ngay22!O5,"")</f>
        <v>#N/A</v>
      </c>
      <c r="G3" s="282" t="e">
        <f ca="1">IF(ngay23!O5&lt;&gt;"",ngay23!O5,"")</f>
        <v>#N/A</v>
      </c>
      <c r="H3" s="282" t="e">
        <f ca="1">IF(ngay24!O5&lt;&gt;"",ngay24!O5,"")</f>
        <v>#N/A</v>
      </c>
      <c r="I3" s="282" t="e">
        <f ca="1">IF(ngay25!O5&lt;&gt;"",ngay25!O5,"")</f>
        <v>#N/A</v>
      </c>
      <c r="J3" s="282" t="e">
        <f ca="1">IF(ngay26!O5&lt;&gt;"",ngay26!O5,"")</f>
        <v>#N/A</v>
      </c>
      <c r="K3" s="282" t="e">
        <f ca="1">IF(ngay27!O5&lt;&gt;"",ngay27!O5,"")</f>
        <v>#N/A</v>
      </c>
      <c r="L3" s="282" t="e">
        <f ca="1">IF(ngay28!O5&lt;&gt;"",ngay28!O5,"")</f>
        <v>#N/A</v>
      </c>
      <c r="M3" s="282" t="e">
        <f ca="1">IF(ngay29!O5&lt;&gt;"",ngay29!O5,"")</f>
        <v>#N/A</v>
      </c>
      <c r="N3" s="282" t="e">
        <f ca="1">IF(ngay30!O5&lt;&gt;"",ngay30!O5,"")</f>
        <v>#N/A</v>
      </c>
      <c r="O3" s="283" t="e">
        <f ca="1">IF(ngay31!O5&lt;&gt;"",ngay31!O5,"")</f>
        <v>#N/A</v>
      </c>
      <c r="P3" s="261" t="str">
        <f t="shared" ref="P3:P24" ca="1" si="0">IF(COUNT(E3:I3)=0,"",MAX(E3:I3))</f>
        <v/>
      </c>
      <c r="Q3" s="260" t="str">
        <f t="shared" ref="Q3:Q24" ca="1" si="1">IF(COUNT(J3:O3)=0,"",MAX(J3:O3))</f>
        <v/>
      </c>
      <c r="R3" s="262" t="str">
        <f t="shared" ref="R3:R24" ca="1" si="2">IF(COUNT(E3:O3)=0,"",AVERAGE(E3:O3))</f>
        <v/>
      </c>
    </row>
    <row r="4" spans="1:18" ht="15" customHeight="1">
      <c r="A4" s="229">
        <v>2</v>
      </c>
      <c r="B4" s="461"/>
      <c r="C4" s="233" t="s">
        <v>120</v>
      </c>
      <c r="D4" s="300" t="s">
        <v>121</v>
      </c>
      <c r="E4" s="284" t="e">
        <f ca="1">IF(ngay21!O6&lt;&gt;"",ngay21!O6,"")</f>
        <v>#N/A</v>
      </c>
      <c r="F4" s="285" t="e">
        <f ca="1">IF(ngay22!O6&lt;&gt;"",ngay22!O6,"")</f>
        <v>#N/A</v>
      </c>
      <c r="G4" s="285" t="e">
        <f ca="1">IF(ngay23!O6&lt;&gt;"",ngay23!O6,"")</f>
        <v>#N/A</v>
      </c>
      <c r="H4" s="285" t="e">
        <f ca="1">IF(ngay24!O6&lt;&gt;"",ngay24!O6,"")</f>
        <v>#N/A</v>
      </c>
      <c r="I4" s="285" t="e">
        <f ca="1">IF(ngay25!O6&lt;&gt;"",ngay25!O6,"")</f>
        <v>#N/A</v>
      </c>
      <c r="J4" s="285" t="e">
        <f ca="1">IF(ngay26!O6&lt;&gt;"",ngay26!O6,"")</f>
        <v>#N/A</v>
      </c>
      <c r="K4" s="285" t="e">
        <f ca="1">IF(ngay27!O6&lt;&gt;"",ngay27!O6,"")</f>
        <v>#N/A</v>
      </c>
      <c r="L4" s="285" t="e">
        <f ca="1">IF(ngay28!O6&lt;&gt;"",ngay28!O6,"")</f>
        <v>#N/A</v>
      </c>
      <c r="M4" s="285" t="e">
        <f ca="1">IF(ngay29!O6&lt;&gt;"",ngay29!O6,"")</f>
        <v>#N/A</v>
      </c>
      <c r="N4" s="285" t="e">
        <f ca="1">IF(ngay30!O6&lt;&gt;"",ngay30!O6,"")</f>
        <v>#N/A</v>
      </c>
      <c r="O4" s="286" t="e">
        <f ca="1">IF(ngay31!O6&lt;&gt;"",ngay31!O6,"")</f>
        <v>#N/A</v>
      </c>
      <c r="P4" s="244" t="str">
        <f t="shared" ca="1" si="0"/>
        <v/>
      </c>
      <c r="Q4" s="243" t="str">
        <f t="shared" ca="1" si="1"/>
        <v/>
      </c>
      <c r="R4" s="245" t="str">
        <f t="shared" ca="1" si="2"/>
        <v/>
      </c>
    </row>
    <row r="5" spans="1:18" ht="15" customHeight="1">
      <c r="A5" s="234">
        <v>3</v>
      </c>
      <c r="B5" s="461"/>
      <c r="C5" s="233" t="s">
        <v>122</v>
      </c>
      <c r="D5" s="300" t="s">
        <v>123</v>
      </c>
      <c r="E5" s="284" t="e">
        <f ca="1">IF(ngay21!O7&lt;&gt;"",ngay21!O7,"")</f>
        <v>#N/A</v>
      </c>
      <c r="F5" s="285" t="e">
        <f ca="1">IF(ngay22!O7&lt;&gt;"",ngay22!O7,"")</f>
        <v>#N/A</v>
      </c>
      <c r="G5" s="285" t="e">
        <f ca="1">IF(ngay23!O7&lt;&gt;"",ngay23!O7,"")</f>
        <v>#N/A</v>
      </c>
      <c r="H5" s="285" t="e">
        <f ca="1">IF(ngay24!O7&lt;&gt;"",ngay24!O7,"")</f>
        <v>#N/A</v>
      </c>
      <c r="I5" s="285" t="e">
        <f ca="1">IF(ngay25!O7&lt;&gt;"",ngay25!O7,"")</f>
        <v>#N/A</v>
      </c>
      <c r="J5" s="285" t="e">
        <f ca="1">IF(ngay26!O7&lt;&gt;"",ngay26!O7,"")</f>
        <v>#N/A</v>
      </c>
      <c r="K5" s="285" t="e">
        <f ca="1">IF(ngay27!O7&lt;&gt;"",ngay27!O7,"")</f>
        <v>#N/A</v>
      </c>
      <c r="L5" s="285" t="e">
        <f ca="1">IF(ngay28!O7&lt;&gt;"",ngay28!O7,"")</f>
        <v>#N/A</v>
      </c>
      <c r="M5" s="285" t="e">
        <f ca="1">IF(ngay29!O7&lt;&gt;"",ngay29!O7,"")</f>
        <v>#N/A</v>
      </c>
      <c r="N5" s="285" t="e">
        <f ca="1">IF(ngay30!O7&lt;&gt;"",ngay30!O7,"")</f>
        <v>#N/A</v>
      </c>
      <c r="O5" s="286" t="e">
        <f ca="1">IF(ngay31!O7&lt;&gt;"",ngay31!O7,"")</f>
        <v>#N/A</v>
      </c>
      <c r="P5" s="244" t="str">
        <f t="shared" ca="1" si="0"/>
        <v/>
      </c>
      <c r="Q5" s="243" t="str">
        <f t="shared" ca="1" si="1"/>
        <v/>
      </c>
      <c r="R5" s="245" t="str">
        <f t="shared" ca="1" si="2"/>
        <v/>
      </c>
    </row>
    <row r="6" spans="1:18" ht="15" customHeight="1">
      <c r="A6" s="229">
        <v>4</v>
      </c>
      <c r="B6" s="461"/>
      <c r="C6" s="233" t="s">
        <v>124</v>
      </c>
      <c r="D6" s="300" t="s">
        <v>125</v>
      </c>
      <c r="E6" s="284" t="e">
        <f ca="1">IF(ngay21!O8&lt;&gt;"",ngay21!O8,"")</f>
        <v>#N/A</v>
      </c>
      <c r="F6" s="285" t="e">
        <f ca="1">IF(ngay22!O8&lt;&gt;"",ngay22!O8,"")</f>
        <v>#N/A</v>
      </c>
      <c r="G6" s="285" t="e">
        <f ca="1">IF(ngay23!O8&lt;&gt;"",ngay23!O8,"")</f>
        <v>#N/A</v>
      </c>
      <c r="H6" s="285" t="e">
        <f ca="1">IF(ngay24!O8&lt;&gt;"",ngay24!O8,"")</f>
        <v>#N/A</v>
      </c>
      <c r="I6" s="285" t="e">
        <f ca="1">IF(ngay25!O8&lt;&gt;"",ngay25!O8,"")</f>
        <v>#N/A</v>
      </c>
      <c r="J6" s="285" t="e">
        <f ca="1">IF(ngay26!O8&lt;&gt;"",ngay26!O8,"")</f>
        <v>#N/A</v>
      </c>
      <c r="K6" s="285" t="e">
        <f ca="1">IF(ngay27!O8&lt;&gt;"",ngay27!O8,"")</f>
        <v>#N/A</v>
      </c>
      <c r="L6" s="285" t="e">
        <f ca="1">IF(ngay28!O8&lt;&gt;"",ngay28!O8,"")</f>
        <v>#N/A</v>
      </c>
      <c r="M6" s="285" t="e">
        <f ca="1">IF(ngay29!O8&lt;&gt;"",ngay29!O8,"")</f>
        <v>#N/A</v>
      </c>
      <c r="N6" s="285" t="e">
        <f ca="1">IF(ngay30!O8&lt;&gt;"",ngay30!O8,"")</f>
        <v>#N/A</v>
      </c>
      <c r="O6" s="286" t="e">
        <f ca="1">IF(ngay31!O8&lt;&gt;"",ngay31!O8,"")</f>
        <v>#N/A</v>
      </c>
      <c r="P6" s="242" t="str">
        <f t="shared" ca="1" si="0"/>
        <v/>
      </c>
      <c r="Q6" s="243" t="str">
        <f t="shared" ca="1" si="1"/>
        <v/>
      </c>
      <c r="R6" s="245" t="str">
        <f t="shared" ca="1" si="2"/>
        <v/>
      </c>
    </row>
    <row r="7" spans="1:18" ht="15" customHeight="1">
      <c r="A7" s="234">
        <v>5</v>
      </c>
      <c r="B7" s="461"/>
      <c r="C7" s="233" t="s">
        <v>116</v>
      </c>
      <c r="D7" s="300" t="s">
        <v>126</v>
      </c>
      <c r="E7" s="284" t="e">
        <f ca="1">IF(ngay21!O9&lt;&gt;"",ngay21!O9,"")</f>
        <v>#N/A</v>
      </c>
      <c r="F7" s="285" t="e">
        <f ca="1">IF(ngay22!O9&lt;&gt;"",ngay22!O9,"")</f>
        <v>#N/A</v>
      </c>
      <c r="G7" s="285" t="e">
        <f ca="1">IF(ngay23!O9&lt;&gt;"",ngay23!O9,"")</f>
        <v>#N/A</v>
      </c>
      <c r="H7" s="285" t="e">
        <f ca="1">IF(ngay24!O9&lt;&gt;"",ngay24!O9,"")</f>
        <v>#N/A</v>
      </c>
      <c r="I7" s="285" t="e">
        <f ca="1">IF(ngay25!O9&lt;&gt;"",ngay25!O9,"")</f>
        <v>#N/A</v>
      </c>
      <c r="J7" s="285" t="e">
        <f ca="1">IF(ngay26!O9&lt;&gt;"",ngay26!O9,"")</f>
        <v>#N/A</v>
      </c>
      <c r="K7" s="285" t="e">
        <f ca="1">IF(ngay27!O9&lt;&gt;"",ngay27!O9,"")</f>
        <v>#N/A</v>
      </c>
      <c r="L7" s="285" t="e">
        <f ca="1">IF(ngay28!O9&lt;&gt;"",ngay28!O9,"")</f>
        <v>#N/A</v>
      </c>
      <c r="M7" s="285" t="e">
        <f ca="1">IF(ngay29!O9&lt;&gt;"",ngay29!O9,"")</f>
        <v>#N/A</v>
      </c>
      <c r="N7" s="285" t="e">
        <f ca="1">IF(ngay30!O9&lt;&gt;"",ngay30!O9,"")</f>
        <v>#N/A</v>
      </c>
      <c r="O7" s="286" t="e">
        <f ca="1">IF(ngay31!O9&lt;&gt;"",ngay31!O9,"")</f>
        <v>#N/A</v>
      </c>
      <c r="P7" s="242" t="str">
        <f t="shared" ca="1" si="0"/>
        <v/>
      </c>
      <c r="Q7" s="243" t="str">
        <f t="shared" ca="1" si="1"/>
        <v/>
      </c>
      <c r="R7" s="245" t="str">
        <f t="shared" ca="1" si="2"/>
        <v/>
      </c>
    </row>
    <row r="8" spans="1:18" ht="15" customHeight="1">
      <c r="A8" s="229">
        <v>6</v>
      </c>
      <c r="B8" s="461"/>
      <c r="C8" s="233" t="s">
        <v>127</v>
      </c>
      <c r="D8" s="300" t="s">
        <v>128</v>
      </c>
      <c r="E8" s="284" t="e">
        <f ca="1">IF(ngay21!O10&lt;&gt;"",ngay21!O10,"")</f>
        <v>#N/A</v>
      </c>
      <c r="F8" s="285" t="e">
        <f ca="1">IF(ngay22!O10&lt;&gt;"",ngay22!O10,"")</f>
        <v>#N/A</v>
      </c>
      <c r="G8" s="285" t="e">
        <f ca="1">IF(ngay23!O10&lt;&gt;"",ngay23!O10,"")</f>
        <v>#N/A</v>
      </c>
      <c r="H8" s="285" t="e">
        <f ca="1">IF(ngay24!O10&lt;&gt;"",ngay24!O10,"")</f>
        <v>#N/A</v>
      </c>
      <c r="I8" s="285" t="e">
        <f ca="1">IF(ngay25!O10&lt;&gt;"",ngay25!O10,"")</f>
        <v>#N/A</v>
      </c>
      <c r="J8" s="285" t="e">
        <f ca="1">IF(ngay26!O10&lt;&gt;"",ngay26!O10,"")</f>
        <v>#N/A</v>
      </c>
      <c r="K8" s="285" t="e">
        <f ca="1">IF(ngay27!O10&lt;&gt;"",ngay27!O10,"")</f>
        <v>#N/A</v>
      </c>
      <c r="L8" s="285" t="e">
        <f ca="1">IF(ngay28!O10&lt;&gt;"",ngay28!O10,"")</f>
        <v>#N/A</v>
      </c>
      <c r="M8" s="285" t="e">
        <f ca="1">IF(ngay29!O10&lt;&gt;"",ngay29!O10,"")</f>
        <v>#N/A</v>
      </c>
      <c r="N8" s="285" t="e">
        <f ca="1">IF(ngay30!O10&lt;&gt;"",ngay30!O10,"")</f>
        <v>#N/A</v>
      </c>
      <c r="O8" s="286" t="e">
        <f ca="1">IF(ngay31!O10&lt;&gt;"",ngay31!O10,"")</f>
        <v>#N/A</v>
      </c>
      <c r="P8" s="242" t="str">
        <f t="shared" ca="1" si="0"/>
        <v/>
      </c>
      <c r="Q8" s="243" t="str">
        <f t="shared" ca="1" si="1"/>
        <v/>
      </c>
      <c r="R8" s="245" t="str">
        <f t="shared" ca="1" si="2"/>
        <v/>
      </c>
    </row>
    <row r="9" spans="1:18" ht="15" customHeight="1">
      <c r="A9" s="234">
        <v>7</v>
      </c>
      <c r="B9" s="461"/>
      <c r="C9" s="233" t="s">
        <v>129</v>
      </c>
      <c r="D9" s="300" t="s">
        <v>130</v>
      </c>
      <c r="E9" s="284" t="e">
        <f ca="1">IF(ngay21!O11&lt;&gt;"",ngay21!O11,"")</f>
        <v>#N/A</v>
      </c>
      <c r="F9" s="285" t="e">
        <f ca="1">IF(ngay22!O11&lt;&gt;"",ngay22!O11,"")</f>
        <v>#N/A</v>
      </c>
      <c r="G9" s="285" t="e">
        <f ca="1">IF(ngay23!O11&lt;&gt;"",ngay23!O11,"")</f>
        <v>#N/A</v>
      </c>
      <c r="H9" s="285" t="e">
        <f ca="1">IF(ngay24!O11&lt;&gt;"",ngay24!O11,"")</f>
        <v>#N/A</v>
      </c>
      <c r="I9" s="285" t="e">
        <f ca="1">IF(ngay25!O11&lt;&gt;"",ngay25!O11,"")</f>
        <v>#N/A</v>
      </c>
      <c r="J9" s="285" t="e">
        <f ca="1">IF(ngay26!O11&lt;&gt;"",ngay26!O11,"")</f>
        <v>#N/A</v>
      </c>
      <c r="K9" s="285" t="e">
        <f ca="1">IF(ngay27!O11&lt;&gt;"",ngay27!O11,"")</f>
        <v>#N/A</v>
      </c>
      <c r="L9" s="285" t="e">
        <f ca="1">IF(ngay28!O11&lt;&gt;"",ngay28!O11,"")</f>
        <v>#N/A</v>
      </c>
      <c r="M9" s="285" t="e">
        <f ca="1">IF(ngay29!O11&lt;&gt;"",ngay29!O11,"")</f>
        <v>#N/A</v>
      </c>
      <c r="N9" s="285" t="e">
        <f ca="1">IF(ngay30!O11&lt;&gt;"",ngay30!O11,"")</f>
        <v>#N/A</v>
      </c>
      <c r="O9" s="286" t="e">
        <f ca="1">IF(ngay31!O11&lt;&gt;"",ngay31!O11,"")</f>
        <v>#N/A</v>
      </c>
      <c r="P9" s="242" t="str">
        <f t="shared" ca="1" si="0"/>
        <v/>
      </c>
      <c r="Q9" s="243" t="str">
        <f t="shared" ca="1" si="1"/>
        <v/>
      </c>
      <c r="R9" s="245" t="str">
        <f t="shared" ca="1" si="2"/>
        <v/>
      </c>
    </row>
    <row r="10" spans="1:18" ht="15" customHeight="1">
      <c r="A10" s="229">
        <v>8</v>
      </c>
      <c r="B10" s="434"/>
      <c r="C10" s="25" t="s">
        <v>131</v>
      </c>
      <c r="D10" s="219" t="s">
        <v>132</v>
      </c>
      <c r="E10" s="284" t="e">
        <f ca="1">IF(ngay21!O12&lt;&gt;"",ngay21!O12,"")</f>
        <v>#N/A</v>
      </c>
      <c r="F10" s="285" t="e">
        <f ca="1">IF(ngay22!O12&lt;&gt;"",ngay22!O12,"")</f>
        <v>#N/A</v>
      </c>
      <c r="G10" s="285" t="e">
        <f ca="1">IF(ngay23!O12&lt;&gt;"",ngay23!O12,"")</f>
        <v>#N/A</v>
      </c>
      <c r="H10" s="285" t="e">
        <f ca="1">IF(ngay24!O12&lt;&gt;"",ngay24!O12,"")</f>
        <v>#N/A</v>
      </c>
      <c r="I10" s="285" t="e">
        <f ca="1">IF(ngay25!O12&lt;&gt;"",ngay25!O12,"")</f>
        <v>#N/A</v>
      </c>
      <c r="J10" s="285" t="e">
        <f ca="1">IF(ngay26!O12&lt;&gt;"",ngay26!O12,"")</f>
        <v>#N/A</v>
      </c>
      <c r="K10" s="285" t="e">
        <f ca="1">IF(ngay27!O12&lt;&gt;"",ngay27!O12,"")</f>
        <v>#N/A</v>
      </c>
      <c r="L10" s="285" t="e">
        <f ca="1">IF(ngay28!O12&lt;&gt;"",ngay28!O12,"")</f>
        <v>#N/A</v>
      </c>
      <c r="M10" s="285" t="e">
        <f ca="1">IF(ngay29!O12&lt;&gt;"",ngay29!O12,"")</f>
        <v>#N/A</v>
      </c>
      <c r="N10" s="285" t="e">
        <f ca="1">IF(ngay30!O12&lt;&gt;"",ngay30!O12,"")</f>
        <v>#N/A</v>
      </c>
      <c r="O10" s="286" t="e">
        <f ca="1">IF(ngay31!O12&lt;&gt;"",ngay31!O12,"")</f>
        <v>#N/A</v>
      </c>
      <c r="P10" s="242" t="str">
        <f t="shared" ca="1" si="0"/>
        <v/>
      </c>
      <c r="Q10" s="243" t="str">
        <f t="shared" ca="1" si="1"/>
        <v/>
      </c>
      <c r="R10" s="245" t="str">
        <f t="shared" ca="1" si="2"/>
        <v/>
      </c>
    </row>
    <row r="11" spans="1:18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336" t="e">
        <f ca="1">IF(ngay21!O13&lt;&gt;"",ngay21!O13,"")</f>
        <v>#N/A</v>
      </c>
      <c r="F11" s="337" t="e">
        <f ca="1">IF(ngay22!O13&lt;&gt;"",ngay22!O13,"")</f>
        <v>#N/A</v>
      </c>
      <c r="G11" s="337" t="e">
        <f ca="1">IF(ngay23!O13&lt;&gt;"",ngay23!O13,"")</f>
        <v>#N/A</v>
      </c>
      <c r="H11" s="337" t="e">
        <f ca="1">IF(ngay24!O13&lt;&gt;"",ngay24!O13,"")</f>
        <v>#N/A</v>
      </c>
      <c r="I11" s="337" t="e">
        <f ca="1">IF(ngay25!O13&lt;&gt;"",ngay25!O13,"")</f>
        <v>#N/A</v>
      </c>
      <c r="J11" s="337" t="e">
        <f ca="1">IF(ngay26!O13&lt;&gt;"",ngay26!O13,"")</f>
        <v>#N/A</v>
      </c>
      <c r="K11" s="337" t="e">
        <f ca="1">IF(ngay27!O13&lt;&gt;"",ngay27!O13,"")</f>
        <v>#N/A</v>
      </c>
      <c r="L11" s="337" t="e">
        <f ca="1">IF(ngay28!O13&lt;&gt;"",ngay28!O13,"")</f>
        <v>#N/A</v>
      </c>
      <c r="M11" s="337" t="e">
        <f ca="1">IF(ngay29!O13&lt;&gt;"",ngay29!O13,"")</f>
        <v>#N/A</v>
      </c>
      <c r="N11" s="337" t="e">
        <f ca="1">IF(ngay30!O13&lt;&gt;"",ngay30!O13,"")</f>
        <v>#N/A</v>
      </c>
      <c r="O11" s="338" t="e">
        <f ca="1">IF(ngay31!O13&lt;&gt;"",ngay31!O13,"")</f>
        <v>#N/A</v>
      </c>
      <c r="P11" s="252" t="str">
        <f t="shared" ca="1" si="0"/>
        <v/>
      </c>
      <c r="Q11" s="251" t="str">
        <f t="shared" ca="1" si="1"/>
        <v/>
      </c>
      <c r="R11" s="253" t="str">
        <f t="shared" ca="1" si="2"/>
        <v/>
      </c>
    </row>
    <row r="12" spans="1:18" ht="15" customHeight="1">
      <c r="A12" s="229">
        <v>10</v>
      </c>
      <c r="B12" s="461"/>
      <c r="C12" s="233" t="s">
        <v>136</v>
      </c>
      <c r="D12" s="300" t="s">
        <v>137</v>
      </c>
      <c r="E12" s="284" t="e">
        <f ca="1">IF(ngay21!O14&lt;&gt;"",ngay21!O14,"")</f>
        <v>#N/A</v>
      </c>
      <c r="F12" s="285" t="e">
        <f ca="1">IF(ngay22!O14&lt;&gt;"",ngay22!O14,"")</f>
        <v>#N/A</v>
      </c>
      <c r="G12" s="285" t="e">
        <f ca="1">IF(ngay23!O14&lt;&gt;"",ngay23!O14,"")</f>
        <v>#N/A</v>
      </c>
      <c r="H12" s="285" t="e">
        <f ca="1">IF(ngay24!O14&lt;&gt;"",ngay24!O14,"")</f>
        <v>#N/A</v>
      </c>
      <c r="I12" s="285" t="e">
        <f ca="1">IF(ngay25!O14&lt;&gt;"",ngay25!O14,"")</f>
        <v>#N/A</v>
      </c>
      <c r="J12" s="285" t="e">
        <f ca="1">IF(ngay26!O14&lt;&gt;"",ngay26!O14,"")</f>
        <v>#N/A</v>
      </c>
      <c r="K12" s="285" t="e">
        <f ca="1">IF(ngay27!O14&lt;&gt;"",ngay27!O14,"")</f>
        <v>#N/A</v>
      </c>
      <c r="L12" s="285" t="e">
        <f ca="1">IF(ngay28!O14&lt;&gt;"",ngay28!O14,"")</f>
        <v>#N/A</v>
      </c>
      <c r="M12" s="285" t="e">
        <f ca="1">IF(ngay29!O14&lt;&gt;"",ngay29!O14,"")</f>
        <v>#N/A</v>
      </c>
      <c r="N12" s="285" t="e">
        <f ca="1">IF(ngay30!O14&lt;&gt;"",ngay30!O14,"")</f>
        <v>#N/A</v>
      </c>
      <c r="O12" s="286" t="e">
        <f ca="1">IF(ngay31!O14&lt;&gt;"",ngay31!O14,"")</f>
        <v>#N/A</v>
      </c>
      <c r="P12" s="244" t="str">
        <f t="shared" ca="1" si="0"/>
        <v/>
      </c>
      <c r="Q12" s="243" t="str">
        <f t="shared" ca="1" si="1"/>
        <v/>
      </c>
      <c r="R12" s="245" t="str">
        <f t="shared" ca="1" si="2"/>
        <v/>
      </c>
    </row>
    <row r="13" spans="1:18" ht="15" customHeight="1">
      <c r="A13" s="234">
        <v>11</v>
      </c>
      <c r="B13" s="461"/>
      <c r="C13" s="233" t="s">
        <v>138</v>
      </c>
      <c r="D13" s="300" t="s">
        <v>139</v>
      </c>
      <c r="E13" s="284" t="e">
        <f ca="1">IF(ngay21!O15&lt;&gt;"",ngay21!O15,"")</f>
        <v>#N/A</v>
      </c>
      <c r="F13" s="285" t="e">
        <f ca="1">IF(ngay22!O15&lt;&gt;"",ngay22!O15,"")</f>
        <v>#N/A</v>
      </c>
      <c r="G13" s="285" t="e">
        <f ca="1">IF(ngay23!O15&lt;&gt;"",ngay23!O15,"")</f>
        <v>#N/A</v>
      </c>
      <c r="H13" s="285" t="e">
        <f ca="1">IF(ngay24!O15&lt;&gt;"",ngay24!O15,"")</f>
        <v>#N/A</v>
      </c>
      <c r="I13" s="285" t="e">
        <f ca="1">IF(ngay25!O15&lt;&gt;"",ngay25!O15,"")</f>
        <v>#N/A</v>
      </c>
      <c r="J13" s="285" t="e">
        <f ca="1">IF(ngay26!O15&lt;&gt;"",ngay26!O15,"")</f>
        <v>#N/A</v>
      </c>
      <c r="K13" s="285" t="e">
        <f ca="1">IF(ngay27!O15&lt;&gt;"",ngay27!O15,"")</f>
        <v>#N/A</v>
      </c>
      <c r="L13" s="285" t="e">
        <f ca="1">IF(ngay28!O15&lt;&gt;"",ngay28!O15,"")</f>
        <v>#N/A</v>
      </c>
      <c r="M13" s="285" t="e">
        <f ca="1">IF(ngay29!O15&lt;&gt;"",ngay29!O15,"")</f>
        <v>#N/A</v>
      </c>
      <c r="N13" s="285" t="e">
        <f ca="1">IF(ngay30!O15&lt;&gt;"",ngay30!O15,"")</f>
        <v>#N/A</v>
      </c>
      <c r="O13" s="286" t="e">
        <f ca="1">IF(ngay31!O15&lt;&gt;"",ngay31!O15,"")</f>
        <v>#N/A</v>
      </c>
      <c r="P13" s="244" t="str">
        <f t="shared" ca="1" si="0"/>
        <v/>
      </c>
      <c r="Q13" s="243" t="str">
        <f t="shared" ca="1" si="1"/>
        <v/>
      </c>
      <c r="R13" s="245" t="str">
        <f t="shared" ca="1" si="2"/>
        <v/>
      </c>
    </row>
    <row r="14" spans="1:18" ht="15" customHeight="1">
      <c r="A14" s="229">
        <v>12</v>
      </c>
      <c r="B14" s="461"/>
      <c r="C14" s="233" t="s">
        <v>140</v>
      </c>
      <c r="D14" s="300" t="s">
        <v>141</v>
      </c>
      <c r="E14" s="284" t="e">
        <f ca="1">IF(ngay21!O16&lt;&gt;"",ngay21!O16,"")</f>
        <v>#N/A</v>
      </c>
      <c r="F14" s="285" t="e">
        <f ca="1">IF(ngay22!O16&lt;&gt;"",ngay22!O16,"")</f>
        <v>#N/A</v>
      </c>
      <c r="G14" s="285" t="e">
        <f ca="1">IF(ngay23!O16&lt;&gt;"",ngay23!O16,"")</f>
        <v>#N/A</v>
      </c>
      <c r="H14" s="285" t="e">
        <f ca="1">IF(ngay24!O16&lt;&gt;"",ngay24!O16,"")</f>
        <v>#N/A</v>
      </c>
      <c r="I14" s="285" t="e">
        <f ca="1">IF(ngay25!O16&lt;&gt;"",ngay25!O16,"")</f>
        <v>#N/A</v>
      </c>
      <c r="J14" s="285" t="e">
        <f ca="1">IF(ngay26!O16&lt;&gt;"",ngay26!O16,"")</f>
        <v>#N/A</v>
      </c>
      <c r="K14" s="285" t="e">
        <f ca="1">IF(ngay27!O16&lt;&gt;"",ngay27!O16,"")</f>
        <v>#N/A</v>
      </c>
      <c r="L14" s="285" t="e">
        <f ca="1">IF(ngay28!O16&lt;&gt;"",ngay28!O16,"")</f>
        <v>#N/A</v>
      </c>
      <c r="M14" s="285" t="e">
        <f ca="1">IF(ngay29!O16&lt;&gt;"",ngay29!O16,"")</f>
        <v>#N/A</v>
      </c>
      <c r="N14" s="285" t="e">
        <f ca="1">IF(ngay30!O16&lt;&gt;"",ngay30!O16,"")</f>
        <v>#N/A</v>
      </c>
      <c r="O14" s="286" t="e">
        <f ca="1">IF(ngay31!O16&lt;&gt;"",ngay31!O16,"")</f>
        <v>#N/A</v>
      </c>
      <c r="P14" s="244" t="str">
        <f t="shared" ca="1" si="0"/>
        <v/>
      </c>
      <c r="Q14" s="243" t="str">
        <f t="shared" ca="1" si="1"/>
        <v/>
      </c>
      <c r="R14" s="245" t="str">
        <f t="shared" ca="1" si="2"/>
        <v/>
      </c>
    </row>
    <row r="15" spans="1:18" ht="15" customHeight="1">
      <c r="A15" s="234">
        <v>13</v>
      </c>
      <c r="B15" s="461"/>
      <c r="C15" s="233" t="s">
        <v>142</v>
      </c>
      <c r="D15" s="300" t="s">
        <v>143</v>
      </c>
      <c r="E15" s="284" t="e">
        <f ca="1">IF(ngay21!O17&lt;&gt;"",ngay21!O17,"")</f>
        <v>#N/A</v>
      </c>
      <c r="F15" s="285" t="e">
        <f ca="1">IF(ngay22!O17&lt;&gt;"",ngay22!O17,"")</f>
        <v>#N/A</v>
      </c>
      <c r="G15" s="285" t="e">
        <f ca="1">IF(ngay23!O17&lt;&gt;"",ngay23!O17,"")</f>
        <v>#N/A</v>
      </c>
      <c r="H15" s="285" t="e">
        <f ca="1">IF(ngay24!O17&lt;&gt;"",ngay24!O17,"")</f>
        <v>#N/A</v>
      </c>
      <c r="I15" s="285" t="e">
        <f ca="1">IF(ngay25!O17&lt;&gt;"",ngay25!O17,"")</f>
        <v>#N/A</v>
      </c>
      <c r="J15" s="285" t="e">
        <f ca="1">IF(ngay26!O17&lt;&gt;"",ngay26!O17,"")</f>
        <v>#N/A</v>
      </c>
      <c r="K15" s="285" t="e">
        <f ca="1">IF(ngay27!O17&lt;&gt;"",ngay27!O17,"")</f>
        <v>#N/A</v>
      </c>
      <c r="L15" s="285" t="e">
        <f ca="1">IF(ngay28!O17&lt;&gt;"",ngay28!O17,"")</f>
        <v>#N/A</v>
      </c>
      <c r="M15" s="285" t="e">
        <f ca="1">IF(ngay29!O17&lt;&gt;"",ngay29!O17,"")</f>
        <v>#N/A</v>
      </c>
      <c r="N15" s="285" t="e">
        <f ca="1">IF(ngay30!O17&lt;&gt;"",ngay30!O17,"")</f>
        <v>#N/A</v>
      </c>
      <c r="O15" s="286" t="e">
        <f ca="1">IF(ngay31!O17&lt;&gt;"",ngay31!O17,"")</f>
        <v>#N/A</v>
      </c>
      <c r="P15" s="244" t="str">
        <f t="shared" ca="1" si="0"/>
        <v/>
      </c>
      <c r="Q15" s="243" t="str">
        <f t="shared" ca="1" si="1"/>
        <v/>
      </c>
      <c r="R15" s="245" t="str">
        <f t="shared" ca="1" si="2"/>
        <v/>
      </c>
    </row>
    <row r="16" spans="1:18" ht="15" customHeight="1">
      <c r="A16" s="229">
        <v>14</v>
      </c>
      <c r="B16" s="461"/>
      <c r="C16" s="233" t="s">
        <v>144</v>
      </c>
      <c r="D16" s="300" t="s">
        <v>145</v>
      </c>
      <c r="E16" s="284" t="e">
        <f ca="1">IF(ngay21!O18&lt;&gt;"",ngay21!O18,"")</f>
        <v>#N/A</v>
      </c>
      <c r="F16" s="285" t="e">
        <f ca="1">IF(ngay22!O18&lt;&gt;"",ngay22!O18,"")</f>
        <v>#N/A</v>
      </c>
      <c r="G16" s="285" t="e">
        <f ca="1">IF(ngay23!O18&lt;&gt;"",ngay23!O18,"")</f>
        <v>#N/A</v>
      </c>
      <c r="H16" s="285" t="e">
        <f ca="1">IF(ngay24!O18&lt;&gt;"",ngay24!O18,"")</f>
        <v>#N/A</v>
      </c>
      <c r="I16" s="285" t="e">
        <f ca="1">IF(ngay25!O18&lt;&gt;"",ngay25!O18,"")</f>
        <v>#N/A</v>
      </c>
      <c r="J16" s="285" t="e">
        <f ca="1">IF(ngay26!O18&lt;&gt;"",ngay26!O18,"")</f>
        <v>#N/A</v>
      </c>
      <c r="K16" s="285" t="e">
        <f ca="1">IF(ngay27!O18&lt;&gt;"",ngay27!O18,"")</f>
        <v>#N/A</v>
      </c>
      <c r="L16" s="285" t="e">
        <f ca="1">IF(ngay28!O18&lt;&gt;"",ngay28!O18,"")</f>
        <v>#N/A</v>
      </c>
      <c r="M16" s="285" t="e">
        <f ca="1">IF(ngay29!O18&lt;&gt;"",ngay29!O18,"")</f>
        <v>#N/A</v>
      </c>
      <c r="N16" s="285" t="e">
        <f ca="1">IF(ngay30!O18&lt;&gt;"",ngay30!O18,"")</f>
        <v>#N/A</v>
      </c>
      <c r="O16" s="286" t="e">
        <f ca="1">IF(ngay31!O18&lt;&gt;"",ngay31!O18,"")</f>
        <v>#N/A</v>
      </c>
      <c r="P16" s="244" t="str">
        <f t="shared" ca="1" si="0"/>
        <v/>
      </c>
      <c r="Q16" s="243" t="str">
        <f t="shared" ca="1" si="1"/>
        <v/>
      </c>
      <c r="R16" s="245" t="str">
        <f t="shared" ca="1" si="2"/>
        <v/>
      </c>
    </row>
    <row r="17" spans="1:18" ht="15" customHeight="1">
      <c r="A17" s="234">
        <v>15</v>
      </c>
      <c r="B17" s="461"/>
      <c r="C17" s="233" t="s">
        <v>146</v>
      </c>
      <c r="D17" s="300" t="s">
        <v>147</v>
      </c>
      <c r="E17" s="284" t="e">
        <f ca="1">IF(ngay21!O19&lt;&gt;"",ngay21!O19,"")</f>
        <v>#N/A</v>
      </c>
      <c r="F17" s="285" t="e">
        <f ca="1">IF(ngay22!O19&lt;&gt;"",ngay22!O19,"")</f>
        <v>#N/A</v>
      </c>
      <c r="G17" s="285" t="e">
        <f ca="1">IF(ngay23!O19&lt;&gt;"",ngay23!O19,"")</f>
        <v>#N/A</v>
      </c>
      <c r="H17" s="285" t="e">
        <f ca="1">IF(ngay24!O19&lt;&gt;"",ngay24!O19,"")</f>
        <v>#N/A</v>
      </c>
      <c r="I17" s="285" t="e">
        <f ca="1">IF(ngay25!O19&lt;&gt;"",ngay25!O19,"")</f>
        <v>#N/A</v>
      </c>
      <c r="J17" s="285" t="e">
        <f ca="1">IF(ngay26!O19&lt;&gt;"",ngay26!O19,"")</f>
        <v>#N/A</v>
      </c>
      <c r="K17" s="285" t="e">
        <f ca="1">IF(ngay27!O19&lt;&gt;"",ngay27!O19,"")</f>
        <v>#N/A</v>
      </c>
      <c r="L17" s="285" t="e">
        <f ca="1">IF(ngay28!O19&lt;&gt;"",ngay28!O19,"")</f>
        <v>#N/A</v>
      </c>
      <c r="M17" s="285" t="e">
        <f ca="1">IF(ngay29!O19&lt;&gt;"",ngay29!O19,"")</f>
        <v>#N/A</v>
      </c>
      <c r="N17" s="285" t="e">
        <f ca="1">IF(ngay30!O19&lt;&gt;"",ngay30!O19,"")</f>
        <v>#N/A</v>
      </c>
      <c r="O17" s="286" t="e">
        <f ca="1">IF(ngay31!O19&lt;&gt;"",ngay31!O19,"")</f>
        <v>#N/A</v>
      </c>
      <c r="P17" s="244" t="str">
        <f t="shared" ca="1" si="0"/>
        <v/>
      </c>
      <c r="Q17" s="243" t="str">
        <f t="shared" ca="1" si="1"/>
        <v/>
      </c>
      <c r="R17" s="245" t="str">
        <f t="shared" ca="1" si="2"/>
        <v/>
      </c>
    </row>
    <row r="18" spans="1:18" ht="15" customHeight="1">
      <c r="A18" s="229">
        <v>16</v>
      </c>
      <c r="B18" s="461"/>
      <c r="C18" s="233" t="s">
        <v>148</v>
      </c>
      <c r="D18" s="300" t="s">
        <v>149</v>
      </c>
      <c r="E18" s="284" t="e">
        <f ca="1">IF(ngay21!O20&lt;&gt;"",ngay21!O20,"")</f>
        <v>#N/A</v>
      </c>
      <c r="F18" s="285" t="e">
        <f ca="1">IF(ngay22!O20&lt;&gt;"",ngay22!O20,"")</f>
        <v>#N/A</v>
      </c>
      <c r="G18" s="285" t="e">
        <f ca="1">IF(ngay23!O20&lt;&gt;"",ngay23!O20,"")</f>
        <v>#N/A</v>
      </c>
      <c r="H18" s="285" t="e">
        <f ca="1">IF(ngay24!O20&lt;&gt;"",ngay24!O20,"")</f>
        <v>#N/A</v>
      </c>
      <c r="I18" s="285" t="e">
        <f ca="1">IF(ngay25!O20&lt;&gt;"",ngay25!O20,"")</f>
        <v>#N/A</v>
      </c>
      <c r="J18" s="285" t="e">
        <f ca="1">IF(ngay26!O20&lt;&gt;"",ngay26!O20,"")</f>
        <v>#N/A</v>
      </c>
      <c r="K18" s="285" t="e">
        <f ca="1">IF(ngay27!O20&lt;&gt;"",ngay27!O20,"")</f>
        <v>#N/A</v>
      </c>
      <c r="L18" s="285" t="e">
        <f ca="1">IF(ngay28!O20&lt;&gt;"",ngay28!O20,"")</f>
        <v>#N/A</v>
      </c>
      <c r="M18" s="285" t="e">
        <f ca="1">IF(ngay29!O20&lt;&gt;"",ngay29!O20,"")</f>
        <v>#N/A</v>
      </c>
      <c r="N18" s="285" t="e">
        <f ca="1">IF(ngay30!O20&lt;&gt;"",ngay30!O20,"")</f>
        <v>#N/A</v>
      </c>
      <c r="O18" s="286" t="e">
        <f ca="1">IF(ngay31!O20&lt;&gt;"",ngay31!O20,"")</f>
        <v>#N/A</v>
      </c>
      <c r="P18" s="244" t="str">
        <f t="shared" ca="1" si="0"/>
        <v/>
      </c>
      <c r="Q18" s="243" t="str">
        <f t="shared" ca="1" si="1"/>
        <v/>
      </c>
      <c r="R18" s="245" t="str">
        <f t="shared" ca="1" si="2"/>
        <v/>
      </c>
    </row>
    <row r="19" spans="1:18" ht="15" customHeight="1">
      <c r="A19" s="234">
        <v>17</v>
      </c>
      <c r="B19" s="465"/>
      <c r="C19" s="231" t="s">
        <v>150</v>
      </c>
      <c r="D19" s="298" t="s">
        <v>151</v>
      </c>
      <c r="E19" s="339" t="e">
        <f ca="1">IF(ngay21!O21&lt;&gt;"",ngay21!O21,"")</f>
        <v>#N/A</v>
      </c>
      <c r="F19" s="340" t="e">
        <f ca="1">IF(ngay22!O21&lt;&gt;"",ngay22!O21,"")</f>
        <v>#N/A</v>
      </c>
      <c r="G19" s="340" t="e">
        <f ca="1">IF(ngay23!O21&lt;&gt;"",ngay23!O21,"")</f>
        <v>#N/A</v>
      </c>
      <c r="H19" s="340" t="e">
        <f ca="1">IF(ngay24!O21&lt;&gt;"",ngay24!O21,"")</f>
        <v>#N/A</v>
      </c>
      <c r="I19" s="340" t="e">
        <f ca="1">IF(ngay25!O21&lt;&gt;"",ngay25!O21,"")</f>
        <v>#N/A</v>
      </c>
      <c r="J19" s="340" t="e">
        <f ca="1">IF(ngay26!O21&lt;&gt;"",ngay26!O21,"")</f>
        <v>#N/A</v>
      </c>
      <c r="K19" s="340" t="e">
        <f ca="1">IF(ngay27!O21&lt;&gt;"",ngay27!O21,"")</f>
        <v>#N/A</v>
      </c>
      <c r="L19" s="340" t="e">
        <f ca="1">IF(ngay28!O21&lt;&gt;"",ngay28!O21,"")</f>
        <v>#N/A</v>
      </c>
      <c r="M19" s="340" t="e">
        <f ca="1">IF(ngay29!O21&lt;&gt;"",ngay29!O21,"")</f>
        <v>#N/A</v>
      </c>
      <c r="N19" s="340" t="e">
        <f ca="1">IF(ngay30!O21&lt;&gt;"",ngay30!O21,"")</f>
        <v>#N/A</v>
      </c>
      <c r="O19" s="341" t="e">
        <f ca="1">IF(ngay31!O21&lt;&gt;"",ngay31!O21,"")</f>
        <v>#N/A</v>
      </c>
      <c r="P19" s="240" t="str">
        <f t="shared" ca="1" si="0"/>
        <v/>
      </c>
      <c r="Q19" s="239" t="str">
        <f t="shared" ca="1" si="1"/>
        <v/>
      </c>
      <c r="R19" s="241" t="str">
        <f t="shared" ca="1" si="2"/>
        <v/>
      </c>
    </row>
    <row r="20" spans="1:18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84" t="e">
        <f ca="1">IF(ngay21!O22&lt;&gt;"",ngay21!O22,"")</f>
        <v>#N/A</v>
      </c>
      <c r="F20" s="285" t="e">
        <f ca="1">IF(ngay22!O22&lt;&gt;"",ngay22!O22,"")</f>
        <v>#N/A</v>
      </c>
      <c r="G20" s="285" t="e">
        <f ca="1">IF(ngay23!O22&lt;&gt;"",ngay23!O22,"")</f>
        <v>#N/A</v>
      </c>
      <c r="H20" s="285" t="e">
        <f ca="1">IF(ngay24!O22&lt;&gt;"",ngay24!O22,"")</f>
        <v>#N/A</v>
      </c>
      <c r="I20" s="285" t="e">
        <f ca="1">IF(ngay25!O22&lt;&gt;"",ngay25!O22,"")</f>
        <v>#N/A</v>
      </c>
      <c r="J20" s="285" t="e">
        <f ca="1">IF(ngay26!O22&lt;&gt;"",ngay26!O22,"")</f>
        <v>#N/A</v>
      </c>
      <c r="K20" s="285" t="e">
        <f ca="1">IF(ngay27!O22&lt;&gt;"",ngay27!O22,"")</f>
        <v>#N/A</v>
      </c>
      <c r="L20" s="285" t="e">
        <f ca="1">IF(ngay28!O22&lt;&gt;"",ngay28!O22,"")</f>
        <v>#N/A</v>
      </c>
      <c r="M20" s="285" t="e">
        <f ca="1">IF(ngay29!O22&lt;&gt;"",ngay29!O22,"")</f>
        <v>#N/A</v>
      </c>
      <c r="N20" s="285" t="e">
        <f ca="1">IF(ngay30!O22&lt;&gt;"",ngay30!O22,"")</f>
        <v>#N/A</v>
      </c>
      <c r="O20" s="286" t="e">
        <f ca="1">IF(ngay31!O22&lt;&gt;"",ngay31!O22,"")</f>
        <v>#N/A</v>
      </c>
      <c r="P20" s="244" t="str">
        <f t="shared" ca="1" si="0"/>
        <v/>
      </c>
      <c r="Q20" s="243" t="str">
        <f t="shared" ca="1" si="1"/>
        <v/>
      </c>
      <c r="R20" s="245" t="str">
        <f t="shared" ca="1" si="2"/>
        <v/>
      </c>
    </row>
    <row r="21" spans="1:18" ht="15" customHeight="1">
      <c r="A21" s="234">
        <v>19</v>
      </c>
      <c r="B21" s="461"/>
      <c r="C21" s="233" t="s">
        <v>152</v>
      </c>
      <c r="D21" s="300" t="s">
        <v>155</v>
      </c>
      <c r="E21" s="284" t="e">
        <f ca="1">IF(ngay21!O23&lt;&gt;"",ngay21!O23,"")</f>
        <v>#N/A</v>
      </c>
      <c r="F21" s="285" t="e">
        <f ca="1">IF(ngay22!O23&lt;&gt;"",ngay22!O23,"")</f>
        <v>#N/A</v>
      </c>
      <c r="G21" s="285" t="e">
        <f ca="1">IF(ngay23!O23&lt;&gt;"",ngay23!O23,"")</f>
        <v>#N/A</v>
      </c>
      <c r="H21" s="285" t="e">
        <f ca="1">IF(ngay24!O23&lt;&gt;"",ngay24!O23,"")</f>
        <v>#N/A</v>
      </c>
      <c r="I21" s="285" t="e">
        <f ca="1">IF(ngay25!O23&lt;&gt;"",ngay25!O23,"")</f>
        <v>#N/A</v>
      </c>
      <c r="J21" s="285" t="e">
        <f ca="1">IF(ngay26!O23&lt;&gt;"",ngay26!O23,"")</f>
        <v>#N/A</v>
      </c>
      <c r="K21" s="285" t="e">
        <f ca="1">IF(ngay27!O23&lt;&gt;"",ngay27!O23,"")</f>
        <v>#N/A</v>
      </c>
      <c r="L21" s="285" t="e">
        <f ca="1">IF(ngay28!O23&lt;&gt;"",ngay28!O23,"")</f>
        <v>#N/A</v>
      </c>
      <c r="M21" s="285" t="e">
        <f ca="1">IF(ngay29!O23&lt;&gt;"",ngay29!O23,"")</f>
        <v>#N/A</v>
      </c>
      <c r="N21" s="285" t="e">
        <f ca="1">IF(ngay30!O23&lt;&gt;"",ngay30!O23,"")</f>
        <v>#N/A</v>
      </c>
      <c r="O21" s="286" t="e">
        <f ca="1">IF(ngay31!O23&lt;&gt;"",ngay31!O23,"")</f>
        <v>#N/A</v>
      </c>
      <c r="P21" s="244" t="str">
        <f t="shared" ca="1" si="0"/>
        <v/>
      </c>
      <c r="Q21" s="243" t="str">
        <f t="shared" ca="1" si="1"/>
        <v/>
      </c>
      <c r="R21" s="245" t="str">
        <f t="shared" ca="1" si="2"/>
        <v/>
      </c>
    </row>
    <row r="22" spans="1:18" ht="15" customHeight="1">
      <c r="A22" s="229">
        <v>20</v>
      </c>
      <c r="B22" s="461"/>
      <c r="C22" s="233" t="s">
        <v>156</v>
      </c>
      <c r="D22" s="300" t="s">
        <v>157</v>
      </c>
      <c r="E22" s="284" t="e">
        <f ca="1">IF(ngay21!O24&lt;&gt;"",ngay21!O24,"")</f>
        <v>#N/A</v>
      </c>
      <c r="F22" s="285" t="e">
        <f ca="1">IF(ngay22!O24&lt;&gt;"",ngay22!O24,"")</f>
        <v>#N/A</v>
      </c>
      <c r="G22" s="285" t="e">
        <f ca="1">IF(ngay23!O24&lt;&gt;"",ngay23!O24,"")</f>
        <v>#N/A</v>
      </c>
      <c r="H22" s="285" t="e">
        <f ca="1">IF(ngay24!O24&lt;&gt;"",ngay24!O24,"")</f>
        <v>#N/A</v>
      </c>
      <c r="I22" s="285" t="e">
        <f ca="1">IF(ngay25!O24&lt;&gt;"",ngay25!O24,"")</f>
        <v>#N/A</v>
      </c>
      <c r="J22" s="285" t="e">
        <f ca="1">IF(ngay26!O24&lt;&gt;"",ngay26!O24,"")</f>
        <v>#N/A</v>
      </c>
      <c r="K22" s="285" t="e">
        <f ca="1">IF(ngay27!O24&lt;&gt;"",ngay27!O24,"")</f>
        <v>#N/A</v>
      </c>
      <c r="L22" s="285" t="e">
        <f ca="1">IF(ngay28!O24&lt;&gt;"",ngay28!O24,"")</f>
        <v>#N/A</v>
      </c>
      <c r="M22" s="285" t="e">
        <f ca="1">IF(ngay29!O24&lt;&gt;"",ngay29!O24,"")</f>
        <v>#N/A</v>
      </c>
      <c r="N22" s="285" t="e">
        <f ca="1">IF(ngay30!O24&lt;&gt;"",ngay30!O24,"")</f>
        <v>#N/A</v>
      </c>
      <c r="O22" s="286" t="e">
        <f ca="1">IF(ngay31!O24&lt;&gt;"",ngay31!O24,"")</f>
        <v>#N/A</v>
      </c>
      <c r="P22" s="244" t="str">
        <f t="shared" ca="1" si="0"/>
        <v/>
      </c>
      <c r="Q22" s="243" t="str">
        <f t="shared" ca="1" si="1"/>
        <v/>
      </c>
      <c r="R22" s="245" t="str">
        <f t="shared" ca="1" si="2"/>
        <v/>
      </c>
    </row>
    <row r="23" spans="1:18" ht="15" customHeight="1">
      <c r="A23" s="234">
        <v>21</v>
      </c>
      <c r="B23" s="461"/>
      <c r="C23" s="233" t="s">
        <v>158</v>
      </c>
      <c r="D23" s="300" t="s">
        <v>159</v>
      </c>
      <c r="E23" s="284" t="e">
        <f ca="1">IF(ngay21!O25&lt;&gt;"",ngay21!O25,"")</f>
        <v>#N/A</v>
      </c>
      <c r="F23" s="285" t="e">
        <f ca="1">IF(ngay22!O25&lt;&gt;"",ngay22!O25,"")</f>
        <v>#N/A</v>
      </c>
      <c r="G23" s="285" t="e">
        <f ca="1">IF(ngay23!O25&lt;&gt;"",ngay23!O25,"")</f>
        <v>#N/A</v>
      </c>
      <c r="H23" s="285" t="e">
        <f ca="1">IF(ngay24!O25&lt;&gt;"",ngay24!O25,"")</f>
        <v>#N/A</v>
      </c>
      <c r="I23" s="285" t="e">
        <f ca="1">IF(ngay25!O25&lt;&gt;"",ngay25!O25,"")</f>
        <v>#N/A</v>
      </c>
      <c r="J23" s="285" t="e">
        <f ca="1">IF(ngay26!O25&lt;&gt;"",ngay26!O25,"")</f>
        <v>#N/A</v>
      </c>
      <c r="K23" s="285" t="e">
        <f ca="1">IF(ngay27!O25&lt;&gt;"",ngay27!O25,"")</f>
        <v>#N/A</v>
      </c>
      <c r="L23" s="285" t="e">
        <f ca="1">IF(ngay28!O25&lt;&gt;"",ngay28!O25,"")</f>
        <v>#N/A</v>
      </c>
      <c r="M23" s="285" t="e">
        <f ca="1">IF(ngay29!O25&lt;&gt;"",ngay29!O25,"")</f>
        <v>#N/A</v>
      </c>
      <c r="N23" s="285" t="e">
        <f ca="1">IF(ngay30!O25&lt;&gt;"",ngay30!O25,"")</f>
        <v>#N/A</v>
      </c>
      <c r="O23" s="286" t="e">
        <f ca="1">IF(ngay31!O25&lt;&gt;"",ngay31!O25,"")</f>
        <v>#N/A</v>
      </c>
      <c r="P23" s="244" t="str">
        <f t="shared" ca="1" si="0"/>
        <v/>
      </c>
      <c r="Q23" s="243" t="str">
        <f t="shared" ca="1" si="1"/>
        <v/>
      </c>
      <c r="R23" s="245" t="str">
        <f t="shared" ca="1" si="2"/>
        <v/>
      </c>
    </row>
    <row r="24" spans="1:18" ht="15" customHeight="1">
      <c r="A24" s="229">
        <v>22</v>
      </c>
      <c r="B24" s="470"/>
      <c r="C24" s="246" t="s">
        <v>160</v>
      </c>
      <c r="D24" s="299" t="s">
        <v>161</v>
      </c>
      <c r="E24" s="293" t="e">
        <f ca="1">IF(ngay21!O26&lt;&gt;"",ngay21!O26,"")</f>
        <v>#N/A</v>
      </c>
      <c r="F24" s="294" t="e">
        <f ca="1">IF(ngay22!O26&lt;&gt;"",ngay22!O26,"")</f>
        <v>#N/A</v>
      </c>
      <c r="G24" s="294" t="e">
        <f ca="1">IF(ngay23!O26&lt;&gt;"",ngay23!O26,"")</f>
        <v>#N/A</v>
      </c>
      <c r="H24" s="294" t="e">
        <f ca="1">IF(ngay24!O26&lt;&gt;"",ngay24!O26,"")</f>
        <v>#N/A</v>
      </c>
      <c r="I24" s="294" t="e">
        <f ca="1">IF(ngay25!O26&lt;&gt;"",ngay25!O26,"")</f>
        <v>#N/A</v>
      </c>
      <c r="J24" s="294" t="e">
        <f ca="1">IF(ngay26!O26&lt;&gt;"",ngay26!O26,"")</f>
        <v>#N/A</v>
      </c>
      <c r="K24" s="294" t="e">
        <f ca="1">IF(ngay27!O26&lt;&gt;"",ngay27!O26,"")</f>
        <v>#N/A</v>
      </c>
      <c r="L24" s="294" t="e">
        <f ca="1">IF(ngay28!O26&lt;&gt;"",ngay28!O26,"")</f>
        <v>#N/A</v>
      </c>
      <c r="M24" s="294" t="e">
        <f ca="1">IF(ngay29!O26&lt;&gt;"",ngay29!O26,"")</f>
        <v>#N/A</v>
      </c>
      <c r="N24" s="294" t="e">
        <f ca="1">IF(ngay30!O26&lt;&gt;"",ngay30!O26,"")</f>
        <v>#N/A</v>
      </c>
      <c r="O24" s="295" t="e">
        <f ca="1">IF(ngay31!O26&lt;&gt;"",ngay31!O26,"")</f>
        <v>#N/A</v>
      </c>
      <c r="P24" s="249" t="str">
        <f t="shared" ca="1" si="0"/>
        <v/>
      </c>
      <c r="Q24" s="248" t="str">
        <f t="shared" ca="1" si="1"/>
        <v/>
      </c>
      <c r="R24" s="250" t="str">
        <f t="shared" ca="1" si="2"/>
        <v/>
      </c>
    </row>
    <row r="25" spans="1:18" ht="31.5" customHeight="1">
      <c r="A25" s="266"/>
      <c r="B25" s="267"/>
      <c r="C25" s="272"/>
      <c r="D25" s="272"/>
      <c r="E25" s="268" t="s">
        <v>173</v>
      </c>
      <c r="F25" s="268"/>
      <c r="G25" s="268" t="str">
        <f ca="1">IF(COUNT(P3:P24)=0,"",INDEX(C3:P24,MATCH(MIN(P3:P24),P3:P24,0),1))</f>
        <v/>
      </c>
      <c r="H25" s="268"/>
      <c r="I25" s="276"/>
      <c r="J25" s="276"/>
      <c r="K25" s="276"/>
      <c r="L25" s="276"/>
      <c r="M25" s="276"/>
      <c r="N25" s="276"/>
      <c r="O25" s="276"/>
      <c r="P25" s="270" t="str">
        <f ca="1">IF(COUNT(P3:P24)=0,"",MIN(P3:P24))</f>
        <v/>
      </c>
      <c r="Q25" s="270"/>
      <c r="R25" s="270"/>
    </row>
    <row r="26" spans="1:18" ht="15" customHeight="1">
      <c r="A26" s="266"/>
      <c r="B26" s="267"/>
      <c r="C26" s="272"/>
      <c r="D26" s="272"/>
      <c r="E26" s="271"/>
      <c r="F26" s="271"/>
      <c r="G26" s="271" t="str">
        <f ca="1">IF(COUNT(Q3:Q24)=0,"",INDEX(C3:Q24,MATCH(MIN(Q3:Q24),Q3:Q24,0),1))</f>
        <v/>
      </c>
      <c r="H26" s="271"/>
      <c r="I26" s="276"/>
      <c r="J26" s="276"/>
      <c r="K26" s="276"/>
      <c r="L26" s="276"/>
      <c r="M26" s="276"/>
      <c r="N26" s="276"/>
      <c r="O26" s="276"/>
      <c r="P26" s="270"/>
      <c r="Q26" s="270" t="str">
        <f ca="1">IF(COUNT(Q3:Q24)=0,"",MIN(Q3:Q24))</f>
        <v/>
      </c>
      <c r="R26" s="270"/>
    </row>
    <row r="27" spans="1:18" ht="15" customHeight="1">
      <c r="A27" s="266"/>
      <c r="B27" s="267"/>
      <c r="C27" s="272"/>
      <c r="D27" s="272"/>
      <c r="E27" s="271"/>
      <c r="F27" s="271"/>
      <c r="G27" s="271" t="str">
        <f ca="1">IF(COUNT(R3:R24)=0,"",INDEX(C3:R24,MATCH(MIN(R3:R24),R3:R24,0),1))</f>
        <v/>
      </c>
      <c r="H27" s="271"/>
      <c r="I27" s="276"/>
      <c r="J27" s="276"/>
      <c r="K27" s="276"/>
      <c r="L27" s="276"/>
      <c r="M27" s="276"/>
      <c r="N27" s="276"/>
      <c r="O27" s="276"/>
      <c r="P27" s="270"/>
      <c r="Q27" s="270"/>
      <c r="R27" s="270" t="str">
        <f ca="1">IF(COUNT(R3:R24)=0,"",MIN(R3:R24))</f>
        <v/>
      </c>
    </row>
    <row r="28" spans="1:18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IF(COUNT(P3:P24)=0,"",INDEX(C3:P24,MATCH(MAX(P3:P24),P3:P24,0),1))</f>
        <v/>
      </c>
      <c r="H28" s="268"/>
      <c r="I28" s="276"/>
      <c r="J28" s="276"/>
      <c r="K28" s="276"/>
      <c r="L28" s="276"/>
      <c r="M28" s="276"/>
      <c r="N28" s="276"/>
      <c r="O28" s="276"/>
      <c r="P28" s="270" t="str">
        <f ca="1">IF(COUNT(P3:P24)=0,"",MAX(P3:P24))</f>
        <v/>
      </c>
      <c r="Q28" s="270"/>
      <c r="R28" s="270"/>
    </row>
    <row r="29" spans="1:18" ht="15" customHeight="1">
      <c r="A29" s="266"/>
      <c r="B29" s="267"/>
      <c r="C29" s="272"/>
      <c r="D29" s="272"/>
      <c r="E29" s="271"/>
      <c r="F29" s="271"/>
      <c r="G29" s="271" t="str">
        <f ca="1">IF(COUNT(Q3:Q24)=0,"",INDEX(C3:Q24,MATCH(MAX(Q3:Q24),Q3:Q24,0),1))</f>
        <v/>
      </c>
      <c r="H29" s="271"/>
      <c r="I29" s="276"/>
      <c r="J29" s="276"/>
      <c r="K29" s="276"/>
      <c r="L29" s="276"/>
      <c r="M29" s="276"/>
      <c r="N29" s="276"/>
      <c r="O29" s="276"/>
      <c r="P29" s="270"/>
      <c r="Q29" s="270" t="str">
        <f ca="1">IF(COUNT(Q3:Q24)=0,"",MAX(Q3:Q24))</f>
        <v/>
      </c>
      <c r="R29" s="270"/>
    </row>
    <row r="30" spans="1:18" ht="15" customHeight="1">
      <c r="A30" s="266"/>
      <c r="B30" s="267"/>
      <c r="C30" s="272"/>
      <c r="D30" s="272"/>
      <c r="E30" s="271"/>
      <c r="F30" s="271"/>
      <c r="G30" s="271" t="str">
        <f ca="1">IF(COUNT(R3:R24)=0,"",INDEX(C3:R24,MATCH(MAX(R3:R24),R3:R24,0),1))</f>
        <v/>
      </c>
      <c r="H30" s="271"/>
      <c r="I30" s="276"/>
      <c r="J30" s="276"/>
      <c r="K30" s="276"/>
      <c r="L30" s="276"/>
      <c r="M30" s="276"/>
      <c r="N30" s="276"/>
      <c r="O30" s="276"/>
      <c r="P30" s="270"/>
      <c r="Q30" s="270"/>
      <c r="R30" s="270" t="str">
        <f ca="1">IF(COUNT(R3:R24)=0,"",MAX(R3:R24))</f>
        <v/>
      </c>
    </row>
    <row r="31" spans="1:18" ht="15" customHeight="1">
      <c r="A31" s="266"/>
      <c r="B31" s="267"/>
      <c r="C31" s="272"/>
      <c r="D31" s="272"/>
      <c r="I31" s="276"/>
      <c r="J31" s="276"/>
      <c r="K31" s="276"/>
      <c r="L31" s="276"/>
      <c r="M31" s="276"/>
      <c r="N31" s="276"/>
      <c r="O31" s="276"/>
      <c r="P31" s="270"/>
      <c r="Q31" s="270"/>
      <c r="R31" s="270"/>
    </row>
    <row r="32" spans="1:18" ht="15" customHeight="1">
      <c r="A32" s="266"/>
      <c r="B32" s="267"/>
      <c r="C32" s="272"/>
      <c r="D32" s="272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0"/>
      <c r="Q32" s="270"/>
      <c r="R32" s="270"/>
    </row>
    <row r="33" spans="1:18" ht="15" customHeight="1">
      <c r="A33" s="266"/>
      <c r="B33" s="267"/>
      <c r="C33" s="272"/>
      <c r="D33" s="272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</row>
    <row r="34" spans="1:18" ht="15" customHeight="1">
      <c r="A34" s="266"/>
      <c r="B34" s="267"/>
      <c r="C34" s="272"/>
      <c r="D34" s="272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</row>
    <row r="35" spans="1:18" ht="15" customHeight="1">
      <c r="A35" s="266"/>
      <c r="B35" s="267"/>
      <c r="C35" s="272"/>
      <c r="D35" s="272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</row>
    <row r="36" spans="1:18" ht="15" customHeight="1">
      <c r="A36" s="266"/>
      <c r="B36" s="267"/>
      <c r="C36" s="272"/>
      <c r="D36" s="272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</row>
    <row r="37" spans="1:18" ht="15" customHeight="1">
      <c r="A37" s="266"/>
      <c r="B37" s="267"/>
      <c r="C37" s="272"/>
      <c r="D37" s="272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</row>
    <row r="38" spans="1:18" ht="15" customHeight="1">
      <c r="A38" s="266"/>
      <c r="B38" s="267"/>
      <c r="C38" s="272"/>
      <c r="D38" s="272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</row>
    <row r="39" spans="1:18" ht="15" customHeight="1">
      <c r="A39" s="266"/>
      <c r="B39" s="267"/>
      <c r="C39" s="272"/>
      <c r="D39" s="272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</row>
    <row r="40" spans="1:18" ht="15" customHeight="1">
      <c r="A40" s="266"/>
      <c r="B40" s="267"/>
      <c r="C40" s="272"/>
      <c r="D40" s="272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</row>
    <row r="41" spans="1:18" ht="15" customHeight="1">
      <c r="A41" s="266"/>
      <c r="B41" s="267"/>
      <c r="C41" s="272"/>
      <c r="D41" s="272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</row>
    <row r="42" spans="1:18" ht="15" customHeight="1">
      <c r="A42" s="266"/>
      <c r="B42" s="267"/>
      <c r="C42" s="272"/>
      <c r="D42" s="272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</row>
    <row r="43" spans="1:18" ht="15" customHeight="1">
      <c r="A43" s="266"/>
      <c r="B43" s="267"/>
      <c r="C43" s="272"/>
      <c r="D43" s="272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</row>
    <row r="44" spans="1:18" ht="15" customHeight="1">
      <c r="A44" s="266"/>
      <c r="B44" s="267"/>
      <c r="C44" s="272"/>
      <c r="D44" s="272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</row>
    <row r="45" spans="1:18" ht="15" customHeight="1">
      <c r="A45" s="266"/>
      <c r="B45" s="267"/>
      <c r="C45" s="272"/>
      <c r="D45" s="272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</row>
    <row r="46" spans="1:18" ht="15" customHeight="1">
      <c r="A46" s="266"/>
      <c r="B46" s="267"/>
      <c r="C46" s="272"/>
      <c r="D46" s="272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</row>
    <row r="47" spans="1:18" ht="15" customHeight="1">
      <c r="A47" s="266"/>
      <c r="B47" s="267"/>
      <c r="C47" s="272"/>
      <c r="D47" s="272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</row>
    <row r="48" spans="1:18" ht="15" customHeight="1">
      <c r="A48" s="266"/>
      <c r="B48" s="267"/>
      <c r="C48" s="272"/>
      <c r="D48" s="272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</row>
    <row r="49" spans="1:18" ht="15" customHeight="1">
      <c r="A49" s="266"/>
      <c r="B49" s="267"/>
      <c r="C49" s="272"/>
      <c r="D49" s="272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</row>
    <row r="50" spans="1:18" ht="15" customHeight="1">
      <c r="A50" s="266"/>
      <c r="B50" s="267"/>
      <c r="C50" s="272"/>
      <c r="D50" s="272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</row>
    <row r="51" spans="1:18" ht="15" customHeight="1">
      <c r="A51" s="266"/>
      <c r="B51" s="267"/>
      <c r="C51" s="272"/>
      <c r="D51" s="272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</row>
    <row r="52" spans="1:18" ht="15" customHeight="1">
      <c r="A52" s="266"/>
      <c r="B52" s="267"/>
      <c r="C52" s="272"/>
      <c r="D52" s="272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</row>
    <row r="53" spans="1:18" ht="15" customHeight="1">
      <c r="A53" s="266"/>
      <c r="B53" s="267"/>
      <c r="C53" s="272"/>
      <c r="D53" s="272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</row>
    <row r="54" spans="1:18" ht="15" customHeight="1">
      <c r="A54" s="266"/>
      <c r="B54" s="267"/>
      <c r="C54" s="272"/>
      <c r="D54" s="272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</row>
    <row r="55" spans="1:18" ht="15" customHeight="1">
      <c r="A55" s="266"/>
      <c r="B55" s="267"/>
      <c r="C55" s="272"/>
      <c r="D55" s="272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</row>
    <row r="56" spans="1:18" ht="15" customHeight="1">
      <c r="A56" s="266"/>
      <c r="B56" s="267"/>
      <c r="C56" s="272"/>
      <c r="D56" s="272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</row>
    <row r="57" spans="1:18" ht="15" customHeight="1">
      <c r="A57" s="266"/>
      <c r="B57" s="267"/>
      <c r="C57" s="272"/>
      <c r="D57" s="272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</row>
    <row r="58" spans="1:18" ht="15" customHeight="1">
      <c r="A58" s="266"/>
      <c r="B58" s="267"/>
      <c r="C58" s="272"/>
      <c r="D58" s="272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</row>
    <row r="59" spans="1:18" ht="15" customHeight="1">
      <c r="A59" s="266"/>
      <c r="B59" s="267"/>
      <c r="C59" s="272"/>
      <c r="D59" s="272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</row>
    <row r="60" spans="1:18" ht="15" customHeight="1">
      <c r="A60" s="266"/>
      <c r="B60" s="267"/>
      <c r="C60" s="272"/>
      <c r="D60" s="272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</row>
    <row r="61" spans="1:18" ht="15" customHeight="1">
      <c r="A61" s="266"/>
      <c r="B61" s="267"/>
      <c r="C61" s="272"/>
      <c r="D61" s="272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</row>
    <row r="62" spans="1:18" ht="15" customHeight="1">
      <c r="A62" s="266"/>
      <c r="B62" s="267"/>
      <c r="C62" s="272"/>
      <c r="D62" s="272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</row>
    <row r="63" spans="1:18" ht="15" customHeight="1">
      <c r="A63" s="266"/>
      <c r="B63" s="267"/>
      <c r="C63" s="272"/>
      <c r="D63" s="272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</row>
    <row r="64" spans="1:18" ht="15" customHeight="1">
      <c r="A64" s="266"/>
      <c r="B64" s="267"/>
      <c r="C64" s="272"/>
      <c r="D64" s="272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</row>
    <row r="65" spans="1:18" ht="15" customHeight="1">
      <c r="A65" s="266"/>
      <c r="B65" s="267"/>
      <c r="C65" s="272"/>
      <c r="D65" s="272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</row>
    <row r="66" spans="1:18" ht="15" customHeight="1">
      <c r="A66" s="266"/>
      <c r="B66" s="267"/>
      <c r="C66" s="272"/>
      <c r="D66" s="272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</row>
    <row r="67" spans="1:18" ht="15" customHeight="1">
      <c r="A67" s="266"/>
      <c r="B67" s="267"/>
      <c r="C67" s="272"/>
      <c r="D67" s="272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</row>
    <row r="68" spans="1:18" ht="15" customHeight="1">
      <c r="A68" s="266"/>
      <c r="B68" s="267"/>
      <c r="C68" s="272"/>
      <c r="D68" s="272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</row>
    <row r="69" spans="1:18" ht="15" customHeight="1">
      <c r="A69" s="266"/>
      <c r="B69" s="267"/>
      <c r="C69" s="272"/>
      <c r="D69" s="272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</row>
    <row r="70" spans="1:18" ht="15" customHeight="1">
      <c r="A70" s="266"/>
      <c r="B70" s="267"/>
      <c r="C70" s="272"/>
      <c r="D70" s="272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</row>
    <row r="71" spans="1:18" ht="15" customHeight="1">
      <c r="A71" s="266"/>
      <c r="B71" s="267"/>
      <c r="C71" s="272"/>
      <c r="D71" s="272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</row>
    <row r="72" spans="1:18" ht="15" customHeight="1">
      <c r="A72" s="266"/>
      <c r="B72" s="267"/>
      <c r="C72" s="272"/>
      <c r="D72" s="272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</row>
    <row r="73" spans="1:18" ht="15" customHeight="1">
      <c r="A73" s="266"/>
      <c r="B73" s="267"/>
      <c r="C73" s="272"/>
      <c r="D73" s="272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</row>
    <row r="74" spans="1:18" ht="15" customHeight="1">
      <c r="A74" s="266"/>
      <c r="B74" s="267"/>
      <c r="C74" s="272"/>
      <c r="D74" s="272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</row>
    <row r="75" spans="1:18" ht="15" customHeight="1">
      <c r="A75" s="266"/>
      <c r="B75" s="267"/>
      <c r="C75" s="272"/>
      <c r="D75" s="272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</row>
    <row r="76" spans="1:18" ht="15" customHeight="1">
      <c r="A76" s="266"/>
      <c r="B76" s="267"/>
      <c r="C76" s="272"/>
      <c r="D76" s="272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</row>
    <row r="77" spans="1:18" ht="15" customHeight="1">
      <c r="A77" s="266"/>
      <c r="B77" s="267"/>
      <c r="C77" s="272"/>
      <c r="D77" s="272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</row>
    <row r="78" spans="1:18" ht="15" customHeight="1">
      <c r="A78" s="266"/>
      <c r="B78" s="267"/>
      <c r="C78" s="272"/>
      <c r="D78" s="272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</row>
    <row r="79" spans="1:18" ht="15" customHeight="1">
      <c r="A79" s="266"/>
      <c r="B79" s="267"/>
      <c r="C79" s="272"/>
      <c r="D79" s="272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</row>
    <row r="80" spans="1:18" ht="15" customHeight="1">
      <c r="B80" s="267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</row>
    <row r="81" spans="2:18" ht="15" customHeight="1">
      <c r="B81" s="267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</row>
    <row r="82" spans="2:18" ht="15" customHeight="1">
      <c r="B82" s="267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</row>
    <row r="83" spans="2:18" ht="15" customHeight="1">
      <c r="B83" s="267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</row>
    <row r="84" spans="2:18" ht="15" customHeight="1">
      <c r="B84" s="267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</row>
    <row r="85" spans="2:18" ht="15" customHeight="1">
      <c r="B85" s="267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</row>
    <row r="86" spans="2:18" ht="15" customHeight="1">
      <c r="B86" s="267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</row>
    <row r="87" spans="2:18" ht="15" customHeight="1">
      <c r="B87" s="267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</row>
    <row r="88" spans="2:18" ht="15" customHeight="1">
      <c r="B88" s="267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</row>
    <row r="89" spans="2:18" ht="15" customHeight="1">
      <c r="B89" s="267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</row>
    <row r="90" spans="2:18" ht="15" customHeight="1">
      <c r="B90" s="267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</row>
    <row r="91" spans="2:18" ht="15" customHeight="1">
      <c r="B91" s="267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</row>
    <row r="92" spans="2:18" ht="15" customHeight="1">
      <c r="B92" s="267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</row>
    <row r="93" spans="2:18" ht="15" customHeight="1">
      <c r="B93" s="267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</row>
    <row r="94" spans="2:18" ht="15" customHeight="1">
      <c r="B94" s="267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</row>
    <row r="95" spans="2:18" ht="15" customHeight="1">
      <c r="B95" s="267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</row>
    <row r="96" spans="2:18" ht="15" customHeight="1">
      <c r="B96" s="267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</row>
    <row r="97" spans="2:18" ht="15" customHeight="1">
      <c r="B97" s="267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</row>
    <row r="98" spans="2:18" ht="15" customHeight="1">
      <c r="B98" s="267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</row>
    <row r="99" spans="2:18" ht="15" customHeight="1">
      <c r="B99" s="267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</row>
    <row r="100" spans="2:18" ht="15" customHeight="1">
      <c r="B100" s="267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</row>
    <row r="101" spans="2:18" ht="15" customHeight="1">
      <c r="B101" s="267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</row>
    <row r="102" spans="2:18" ht="15" customHeight="1"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</row>
    <row r="103" spans="2:18" ht="15" customHeight="1"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</row>
    <row r="104" spans="2:18" ht="15" customHeight="1"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</row>
    <row r="105" spans="2:18" ht="15" customHeight="1"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</row>
    <row r="106" spans="2:18" ht="15" customHeight="1"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</row>
    <row r="107" spans="2:18" ht="15" customHeight="1"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</row>
    <row r="108" spans="2:18" ht="15" customHeight="1"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</row>
    <row r="109" spans="2:18" ht="15" customHeight="1"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</row>
    <row r="110" spans="2:18" ht="15" customHeight="1"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</row>
    <row r="111" spans="2:18" ht="15" customHeight="1"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</row>
    <row r="112" spans="2:18" ht="15" customHeight="1"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</row>
    <row r="113" spans="5:18" ht="15" customHeight="1"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</row>
    <row r="114" spans="5:18" ht="15" customHeight="1"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</row>
    <row r="115" spans="5:18" ht="15" customHeight="1"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</row>
    <row r="116" spans="5:18" ht="15" customHeight="1"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</row>
    <row r="117" spans="5:18" ht="15" customHeight="1"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</row>
    <row r="118" spans="5:18" ht="15" customHeight="1"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</row>
    <row r="119" spans="5:18" ht="15" customHeight="1"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</row>
    <row r="120" spans="5:18" ht="15" customHeight="1"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</row>
    <row r="121" spans="5:18" ht="15" customHeight="1"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</row>
    <row r="122" spans="5:18" ht="15" customHeight="1"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</row>
    <row r="123" spans="5:18" ht="15" customHeight="1"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</row>
    <row r="124" spans="5:18" ht="15" customHeight="1"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</row>
    <row r="125" spans="5:18" ht="15" customHeight="1"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</row>
    <row r="126" spans="5:18" ht="15" customHeight="1"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</row>
    <row r="127" spans="5:18" ht="15" customHeight="1"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</row>
    <row r="128" spans="5:18" ht="15" customHeight="1"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</row>
    <row r="129" spans="5:18" ht="15" customHeight="1"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</row>
    <row r="130" spans="5:18" ht="15" customHeight="1"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</row>
    <row r="131" spans="5:18" ht="15" customHeight="1"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</row>
    <row r="132" spans="5:18" ht="15" customHeight="1"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</row>
    <row r="133" spans="5:18" ht="15" customHeight="1"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</row>
    <row r="134" spans="5:18" ht="15" customHeight="1"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</row>
    <row r="135" spans="5:18" ht="15" customHeight="1"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</row>
    <row r="136" spans="5:18" ht="15" customHeight="1"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</row>
    <row r="137" spans="5:18" ht="15" customHeight="1"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</row>
    <row r="138" spans="5:18" ht="15" customHeight="1"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</row>
    <row r="139" spans="5:18" ht="15" customHeight="1"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</row>
    <row r="140" spans="5:18" ht="15" customHeight="1"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</row>
    <row r="141" spans="5:18" ht="15" customHeight="1"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</row>
    <row r="142" spans="5:18" ht="15" customHeight="1"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</row>
    <row r="143" spans="5:18" ht="15" customHeight="1"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</row>
    <row r="144" spans="5:18" ht="15" customHeight="1"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</row>
    <row r="145" spans="5:18" ht="15" customHeight="1"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</row>
    <row r="146" spans="5:18" ht="15" customHeight="1"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</row>
    <row r="147" spans="5:18" ht="15" customHeight="1"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</row>
    <row r="148" spans="5:18" ht="15" customHeight="1"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</row>
    <row r="149" spans="5:18" ht="15" customHeight="1"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</row>
    <row r="150" spans="5:18" ht="15" customHeight="1"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</row>
    <row r="151" spans="5:18" ht="15" customHeight="1"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</row>
    <row r="152" spans="5:18" ht="15" customHeight="1"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</row>
    <row r="153" spans="5:18" ht="15" customHeight="1"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</row>
    <row r="154" spans="5:18" ht="15" customHeight="1"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</row>
    <row r="155" spans="5:18" ht="15" customHeight="1"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</row>
    <row r="156" spans="5:18" ht="15" customHeight="1"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</row>
    <row r="157" spans="5:18" ht="15" customHeight="1"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</row>
    <row r="158" spans="5:18" ht="15" customHeight="1"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</row>
    <row r="159" spans="5:18" ht="15" customHeight="1"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</row>
    <row r="160" spans="5:18" ht="15" customHeight="1"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</row>
    <row r="161" spans="5:18" ht="15" customHeight="1"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</row>
    <row r="162" spans="5:18" ht="15" customHeight="1"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</row>
    <row r="163" spans="5:18" ht="15" customHeight="1"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</row>
    <row r="164" spans="5:18" ht="15" customHeight="1"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</row>
    <row r="165" spans="5:18" ht="15" customHeight="1"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</row>
    <row r="166" spans="5:18" ht="15" customHeight="1"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</row>
    <row r="167" spans="5:18" ht="15" customHeight="1"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</row>
    <row r="168" spans="5:18" ht="15" customHeight="1"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</row>
    <row r="169" spans="5:18" ht="15" customHeight="1"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</row>
    <row r="170" spans="5:18" ht="15" customHeight="1"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</row>
    <row r="171" spans="5:18" ht="15" customHeight="1"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</row>
    <row r="172" spans="5:18" ht="15" customHeight="1"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</row>
    <row r="173" spans="5:18" ht="15" customHeight="1"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</row>
    <row r="174" spans="5:18" ht="15" customHeight="1"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</row>
    <row r="175" spans="5:18" ht="15" customHeight="1"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</row>
    <row r="176" spans="5:18" ht="15" customHeight="1"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</row>
    <row r="177" spans="5:18" ht="15" customHeight="1"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</row>
    <row r="178" spans="5:18" ht="15" customHeight="1"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</row>
    <row r="179" spans="5:18" ht="15" customHeight="1"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</row>
    <row r="180" spans="5:18" ht="15" customHeight="1"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</row>
    <row r="181" spans="5:18" ht="15" customHeight="1"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</row>
    <row r="182" spans="5:18" ht="15" customHeight="1"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</row>
    <row r="183" spans="5:18" ht="15" customHeight="1"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</row>
    <row r="184" spans="5:18" ht="15" customHeight="1"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</row>
    <row r="185" spans="5:18" ht="15" customHeight="1"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</row>
    <row r="186" spans="5:18" ht="15" customHeight="1"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</row>
    <row r="187" spans="5:18" ht="15" customHeight="1"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</row>
    <row r="188" spans="5:18" ht="15" customHeight="1"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</row>
    <row r="189" spans="5:18" ht="15" customHeight="1"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</row>
    <row r="190" spans="5:18" ht="15" customHeight="1"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</row>
    <row r="191" spans="5:18" ht="15" customHeight="1"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</row>
    <row r="192" spans="5:18" ht="15" customHeight="1"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</row>
    <row r="193" spans="5:18" ht="15" customHeight="1"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</row>
    <row r="194" spans="5:18" ht="15" customHeight="1"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</row>
    <row r="195" spans="5:18" ht="15" customHeight="1"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</row>
    <row r="196" spans="5:18" ht="15" customHeight="1"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</row>
    <row r="197" spans="5:18" ht="15" customHeight="1"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</row>
    <row r="198" spans="5:18" ht="15" customHeight="1"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</row>
    <row r="199" spans="5:18" ht="15" customHeight="1"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</row>
    <row r="200" spans="5:18" ht="15" customHeight="1"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</row>
    <row r="201" spans="5:18" ht="15" customHeight="1"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</row>
    <row r="202" spans="5:18" ht="15" customHeight="1"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</row>
    <row r="203" spans="5:18" ht="15" customHeight="1"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</row>
    <row r="204" spans="5:18" ht="15" customHeight="1"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</row>
    <row r="205" spans="5:18" ht="15" customHeight="1"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</row>
    <row r="206" spans="5:18" ht="15" customHeight="1"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</row>
    <row r="207" spans="5:18" ht="15" customHeight="1"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</row>
    <row r="208" spans="5:18" ht="15" customHeight="1"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</row>
    <row r="209" spans="5:18" ht="15" customHeight="1"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</row>
    <row r="210" spans="5:18" ht="15" customHeight="1"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</row>
    <row r="211" spans="5:18" ht="15" customHeight="1"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</row>
    <row r="212" spans="5:18" ht="15" customHeight="1"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</row>
    <row r="213" spans="5:18" ht="15" customHeight="1"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</row>
    <row r="214" spans="5:18" ht="15" customHeight="1"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</row>
    <row r="215" spans="5:18" ht="15" customHeight="1"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</row>
    <row r="216" spans="5:18" ht="15" customHeight="1"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</row>
    <row r="217" spans="5:18" ht="15" customHeight="1"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</row>
  </sheetData>
  <mergeCells count="4">
    <mergeCell ref="B3:B9"/>
    <mergeCell ref="A1:R1"/>
    <mergeCell ref="B11:B19"/>
    <mergeCell ref="B20:B24"/>
  </mergeCells>
  <pageMargins left="0.81" right="0.26" top="0.56999999999999995" bottom="0.48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1"/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defaultRowHeight="12.75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18" width="6.83203125" style="273" customWidth="1"/>
    <col min="19" max="256" width="9.3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74" width="6.83203125" style="273" customWidth="1"/>
    <col min="275" max="512" width="9.3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30" width="6.83203125" style="273" customWidth="1"/>
    <col min="531" max="768" width="9.3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86" width="6.83203125" style="273" customWidth="1"/>
    <col min="787" max="1024" width="9.3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42" width="6.83203125" style="273" customWidth="1"/>
    <col min="1043" max="1280" width="9.3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98" width="6.83203125" style="273" customWidth="1"/>
    <col min="1299" max="1536" width="9.3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54" width="6.83203125" style="273" customWidth="1"/>
    <col min="1555" max="1792" width="9.3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10" width="6.83203125" style="273" customWidth="1"/>
    <col min="1811" max="2048" width="9.3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66" width="6.83203125" style="273" customWidth="1"/>
    <col min="2067" max="2304" width="9.3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22" width="6.83203125" style="273" customWidth="1"/>
    <col min="2323" max="2560" width="9.3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78" width="6.83203125" style="273" customWidth="1"/>
    <col min="2579" max="2816" width="9.3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34" width="6.83203125" style="273" customWidth="1"/>
    <col min="2835" max="3072" width="9.3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90" width="6.83203125" style="273" customWidth="1"/>
    <col min="3091" max="3328" width="9.3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46" width="6.83203125" style="273" customWidth="1"/>
    <col min="3347" max="3584" width="9.3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602" width="6.83203125" style="273" customWidth="1"/>
    <col min="3603" max="3840" width="9.3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58" width="6.83203125" style="273" customWidth="1"/>
    <col min="3859" max="4096" width="9.3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14" width="6.83203125" style="273" customWidth="1"/>
    <col min="4115" max="4352" width="9.3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70" width="6.83203125" style="273" customWidth="1"/>
    <col min="4371" max="4608" width="9.3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26" width="6.83203125" style="273" customWidth="1"/>
    <col min="4627" max="4864" width="9.3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82" width="6.83203125" style="273" customWidth="1"/>
    <col min="4883" max="5120" width="9.3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38" width="6.83203125" style="273" customWidth="1"/>
    <col min="5139" max="5376" width="9.3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94" width="6.83203125" style="273" customWidth="1"/>
    <col min="5395" max="5632" width="9.3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50" width="6.83203125" style="273" customWidth="1"/>
    <col min="5651" max="5888" width="9.3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906" width="6.83203125" style="273" customWidth="1"/>
    <col min="5907" max="6144" width="9.3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62" width="6.83203125" style="273" customWidth="1"/>
    <col min="6163" max="6400" width="9.3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18" width="6.83203125" style="273" customWidth="1"/>
    <col min="6419" max="6656" width="9.3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74" width="6.83203125" style="273" customWidth="1"/>
    <col min="6675" max="6912" width="9.3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30" width="6.83203125" style="273" customWidth="1"/>
    <col min="6931" max="7168" width="9.3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86" width="6.83203125" style="273" customWidth="1"/>
    <col min="7187" max="7424" width="9.3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42" width="6.83203125" style="273" customWidth="1"/>
    <col min="7443" max="7680" width="9.3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98" width="6.83203125" style="273" customWidth="1"/>
    <col min="7699" max="7936" width="9.3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54" width="6.83203125" style="273" customWidth="1"/>
    <col min="7955" max="8192" width="9.3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10" width="6.83203125" style="273" customWidth="1"/>
    <col min="8211" max="8448" width="9.3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66" width="6.83203125" style="273" customWidth="1"/>
    <col min="8467" max="8704" width="9.3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22" width="6.83203125" style="273" customWidth="1"/>
    <col min="8723" max="8960" width="9.3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78" width="6.83203125" style="273" customWidth="1"/>
    <col min="8979" max="9216" width="9.3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34" width="6.83203125" style="273" customWidth="1"/>
    <col min="9235" max="9472" width="9.3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90" width="6.83203125" style="273" customWidth="1"/>
    <col min="9491" max="9728" width="9.3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46" width="6.83203125" style="273" customWidth="1"/>
    <col min="9747" max="9984" width="9.3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10002" width="6.83203125" style="273" customWidth="1"/>
    <col min="10003" max="10240" width="9.3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58" width="6.83203125" style="273" customWidth="1"/>
    <col min="10259" max="10496" width="9.3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14" width="6.83203125" style="273" customWidth="1"/>
    <col min="10515" max="10752" width="9.3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70" width="6.83203125" style="273" customWidth="1"/>
    <col min="10771" max="11008" width="9.3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26" width="6.83203125" style="273" customWidth="1"/>
    <col min="11027" max="11264" width="9.3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82" width="6.83203125" style="273" customWidth="1"/>
    <col min="11283" max="11520" width="9.3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38" width="6.83203125" style="273" customWidth="1"/>
    <col min="11539" max="11776" width="9.3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94" width="6.83203125" style="273" customWidth="1"/>
    <col min="11795" max="12032" width="9.3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50" width="6.83203125" style="273" customWidth="1"/>
    <col min="12051" max="12288" width="9.3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306" width="6.83203125" style="273" customWidth="1"/>
    <col min="12307" max="12544" width="9.3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62" width="6.83203125" style="273" customWidth="1"/>
    <col min="12563" max="12800" width="9.3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18" width="6.83203125" style="273" customWidth="1"/>
    <col min="12819" max="13056" width="9.3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74" width="6.83203125" style="273" customWidth="1"/>
    <col min="13075" max="13312" width="9.3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30" width="6.83203125" style="273" customWidth="1"/>
    <col min="13331" max="13568" width="9.3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86" width="6.83203125" style="273" customWidth="1"/>
    <col min="13587" max="13824" width="9.3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42" width="6.83203125" style="273" customWidth="1"/>
    <col min="13843" max="14080" width="9.3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98" width="6.83203125" style="273" customWidth="1"/>
    <col min="14099" max="14336" width="9.3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54" width="6.83203125" style="273" customWidth="1"/>
    <col min="14355" max="14592" width="9.3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10" width="6.83203125" style="273" customWidth="1"/>
    <col min="14611" max="14848" width="9.3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66" width="6.83203125" style="273" customWidth="1"/>
    <col min="14867" max="15104" width="9.3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22" width="6.83203125" style="273" customWidth="1"/>
    <col min="15123" max="15360" width="9.3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78" width="6.83203125" style="273" customWidth="1"/>
    <col min="15379" max="15616" width="9.3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34" width="6.83203125" style="273" customWidth="1"/>
    <col min="15635" max="15872" width="9.3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90" width="6.83203125" style="273" customWidth="1"/>
    <col min="15891" max="16128" width="9.3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46" width="6.83203125" style="273" customWidth="1"/>
    <col min="16147" max="16384" width="9.33203125" style="273" customWidth="1"/>
  </cols>
  <sheetData>
    <row r="1" spans="1:18" ht="47.25" customHeight="1" thickBot="1">
      <c r="A1" s="472" t="s">
        <v>206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2" spans="1:18" s="272" customFormat="1" ht="39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21</v>
      </c>
      <c r="F2" s="225">
        <v>22</v>
      </c>
      <c r="G2" s="225">
        <v>23</v>
      </c>
      <c r="H2" s="225">
        <v>24</v>
      </c>
      <c r="I2" s="225">
        <v>25</v>
      </c>
      <c r="J2" s="225">
        <v>26</v>
      </c>
      <c r="K2" s="225">
        <v>27</v>
      </c>
      <c r="L2" s="225">
        <v>28</v>
      </c>
      <c r="M2" s="225">
        <v>29</v>
      </c>
      <c r="N2" s="225">
        <v>30</v>
      </c>
      <c r="O2" s="224">
        <v>31</v>
      </c>
      <c r="P2" s="227" t="s">
        <v>207</v>
      </c>
      <c r="Q2" s="227" t="s">
        <v>208</v>
      </c>
      <c r="R2" s="228" t="s">
        <v>209</v>
      </c>
    </row>
    <row r="3" spans="1:18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>IF(ngay21!U5&lt;&gt;"",ngay21!U5,"")</f>
        <v>-</v>
      </c>
      <c r="F3" s="282" t="str">
        <f>IF(ngay22!U5&lt;&gt;"",ngay22!U5,"")</f>
        <v>-</v>
      </c>
      <c r="G3" s="282" t="str">
        <f>IF(ngay23!U5&lt;&gt;"",ngay23!U5,"")</f>
        <v>-</v>
      </c>
      <c r="H3" s="282" t="str">
        <f>IF(ngay24!U5&lt;&gt;"",ngay24!U5,"")</f>
        <v>-</v>
      </c>
      <c r="I3" s="282" t="str">
        <f>IF(ngay25!U5&lt;&gt;"",ngay25!U5,"")</f>
        <v>-</v>
      </c>
      <c r="J3" s="282" t="str">
        <f>IF(ngay26!U5&lt;&gt;"",ngay26!U5,"")</f>
        <v>-</v>
      </c>
      <c r="K3" s="282" t="str">
        <f>IF(ngay27!U5&lt;&gt;"",ngay27!U5,"")</f>
        <v>-</v>
      </c>
      <c r="L3" s="282" t="str">
        <f>IF(ngay28!U5&lt;&gt;"",ngay28!U5,"")</f>
        <v>-</v>
      </c>
      <c r="M3" s="282" t="str">
        <f>IF(ngay29!U5&lt;&gt;"",ngay29!U5,"")</f>
        <v>-</v>
      </c>
      <c r="N3" s="282" t="str">
        <f>IF(ngay30!U5&lt;&gt;"",ngay30!U5,"")</f>
        <v>-</v>
      </c>
      <c r="O3" s="283" t="str">
        <f>IF(ngay31!U5&lt;&gt;"",ngay31!U5,"")</f>
        <v>-</v>
      </c>
      <c r="P3" s="261" t="str">
        <f t="shared" ref="P3:P24" si="0">IF(COUNT(E3:I3)=0,"",SUM(E3:I3))</f>
        <v/>
      </c>
      <c r="Q3" s="260" t="str">
        <f t="shared" ref="Q3:Q24" si="1">IF(COUNT(J3:O3)=0,"",SUM(J3:O3))</f>
        <v/>
      </c>
      <c r="R3" s="262" t="str">
        <f t="shared" ref="R3:R24" si="2">IF(COUNT(E3:O3)=0,"",SUM(E3:O3))</f>
        <v/>
      </c>
    </row>
    <row r="4" spans="1:18" ht="15" customHeight="1">
      <c r="A4" s="229">
        <v>2</v>
      </c>
      <c r="B4" s="461"/>
      <c r="C4" s="233" t="s">
        <v>120</v>
      </c>
      <c r="D4" s="300" t="s">
        <v>121</v>
      </c>
      <c r="E4" s="284" t="str">
        <f>IF(ngay21!U6&lt;&gt;"",ngay21!U6,"")</f>
        <v>-</v>
      </c>
      <c r="F4" s="285" t="str">
        <f>IF(ngay22!U6&lt;&gt;"",ngay22!U6,"")</f>
        <v>-</v>
      </c>
      <c r="G4" s="285" t="str">
        <f>IF(ngay23!U6&lt;&gt;"",ngay23!U6,"")</f>
        <v>-</v>
      </c>
      <c r="H4" s="285" t="str">
        <f>IF(ngay24!U6&lt;&gt;"",ngay24!U6,"")</f>
        <v>-</v>
      </c>
      <c r="I4" s="285" t="str">
        <f>IF(ngay25!U6&lt;&gt;"",ngay25!U6,"")</f>
        <v>-</v>
      </c>
      <c r="J4" s="285" t="str">
        <f>IF(ngay26!U6&lt;&gt;"",ngay26!U6,"")</f>
        <v>-</v>
      </c>
      <c r="K4" s="285" t="str">
        <f>IF(ngay27!U6&lt;&gt;"",ngay27!U6,"")</f>
        <v>-</v>
      </c>
      <c r="L4" s="285" t="str">
        <f>IF(ngay28!U6&lt;&gt;"",ngay28!U6,"")</f>
        <v>-</v>
      </c>
      <c r="M4" s="285" t="str">
        <f>IF(ngay29!U6&lt;&gt;"",ngay29!U6,"")</f>
        <v>-</v>
      </c>
      <c r="N4" s="285" t="str">
        <f>IF(ngay30!U6&lt;&gt;"",ngay30!U6,"")</f>
        <v>-</v>
      </c>
      <c r="O4" s="286" t="str">
        <f>IF(ngay31!U6&lt;&gt;"",ngay31!U6,"")</f>
        <v>-</v>
      </c>
      <c r="P4" s="244" t="str">
        <f t="shared" si="0"/>
        <v/>
      </c>
      <c r="Q4" s="243" t="str">
        <f t="shared" si="1"/>
        <v/>
      </c>
      <c r="R4" s="245" t="str">
        <f t="shared" si="2"/>
        <v/>
      </c>
    </row>
    <row r="5" spans="1:18" ht="15" customHeight="1">
      <c r="A5" s="234">
        <v>3</v>
      </c>
      <c r="B5" s="461"/>
      <c r="C5" s="233" t="s">
        <v>122</v>
      </c>
      <c r="D5" s="300" t="s">
        <v>123</v>
      </c>
      <c r="E5" s="284" t="str">
        <f>IF(ngay21!U7&lt;&gt;"",ngay21!U7,"")</f>
        <v>-</v>
      </c>
      <c r="F5" s="285" t="str">
        <f>IF(ngay22!U7&lt;&gt;"",ngay22!U7,"")</f>
        <v>-</v>
      </c>
      <c r="G5" s="285" t="str">
        <f>IF(ngay23!U7&lt;&gt;"",ngay23!U7,"")</f>
        <v>-</v>
      </c>
      <c r="H5" s="285" t="str">
        <f>IF(ngay24!U7&lt;&gt;"",ngay24!U7,"")</f>
        <v>-</v>
      </c>
      <c r="I5" s="285" t="str">
        <f>IF(ngay25!U7&lt;&gt;"",ngay25!U7,"")</f>
        <v>-</v>
      </c>
      <c r="J5" s="285" t="str">
        <f>IF(ngay26!U7&lt;&gt;"",ngay26!U7,"")</f>
        <v>-</v>
      </c>
      <c r="K5" s="285" t="str">
        <f>IF(ngay27!U7&lt;&gt;"",ngay27!U7,"")</f>
        <v>-</v>
      </c>
      <c r="L5" s="285" t="str">
        <f>IF(ngay28!U7&lt;&gt;"",ngay28!U7,"")</f>
        <v>-</v>
      </c>
      <c r="M5" s="285" t="str">
        <f>IF(ngay29!U7&lt;&gt;"",ngay29!U7,"")</f>
        <v>-</v>
      </c>
      <c r="N5" s="285" t="str">
        <f>IF(ngay30!U7&lt;&gt;"",ngay30!U7,"")</f>
        <v>-</v>
      </c>
      <c r="O5" s="286" t="str">
        <f>IF(ngay31!U7&lt;&gt;"",ngay31!U7,"")</f>
        <v>-</v>
      </c>
      <c r="P5" s="244" t="str">
        <f t="shared" si="0"/>
        <v/>
      </c>
      <c r="Q5" s="243" t="str">
        <f t="shared" si="1"/>
        <v/>
      </c>
      <c r="R5" s="245" t="str">
        <f t="shared" si="2"/>
        <v/>
      </c>
    </row>
    <row r="6" spans="1:18" ht="15" customHeight="1">
      <c r="A6" s="229">
        <v>4</v>
      </c>
      <c r="B6" s="461"/>
      <c r="C6" s="233" t="s">
        <v>124</v>
      </c>
      <c r="D6" s="300" t="s">
        <v>125</v>
      </c>
      <c r="E6" s="284" t="str">
        <f>IF(ngay21!U8&lt;&gt;"",ngay21!U8,"")</f>
        <v>-</v>
      </c>
      <c r="F6" s="285" t="str">
        <f>IF(ngay22!U8&lt;&gt;"",ngay22!U8,"")</f>
        <v>-</v>
      </c>
      <c r="G6" s="285" t="str">
        <f>IF(ngay23!U8&lt;&gt;"",ngay23!U8,"")</f>
        <v>-</v>
      </c>
      <c r="H6" s="285" t="str">
        <f>IF(ngay24!U8&lt;&gt;"",ngay24!U8,"")</f>
        <v>-</v>
      </c>
      <c r="I6" s="285" t="str">
        <f>IF(ngay25!U8&lt;&gt;"",ngay25!U8,"")</f>
        <v>-</v>
      </c>
      <c r="J6" s="285" t="str">
        <f>IF(ngay26!U8&lt;&gt;"",ngay26!U8,"")</f>
        <v>-</v>
      </c>
      <c r="K6" s="285" t="str">
        <f>IF(ngay27!U8&lt;&gt;"",ngay27!U8,"")</f>
        <v>-</v>
      </c>
      <c r="L6" s="285" t="str">
        <f>IF(ngay28!U8&lt;&gt;"",ngay28!U8,"")</f>
        <v>-</v>
      </c>
      <c r="M6" s="285" t="str">
        <f>IF(ngay29!U8&lt;&gt;"",ngay29!U8,"")</f>
        <v>-</v>
      </c>
      <c r="N6" s="285" t="str">
        <f>IF(ngay30!U8&lt;&gt;"",ngay30!U8,"")</f>
        <v>-</v>
      </c>
      <c r="O6" s="286" t="str">
        <f>IF(ngay31!U8&lt;&gt;"",ngay31!U8,"")</f>
        <v>-</v>
      </c>
      <c r="P6" s="244" t="str">
        <f t="shared" si="0"/>
        <v/>
      </c>
      <c r="Q6" s="243" t="str">
        <f t="shared" si="1"/>
        <v/>
      </c>
      <c r="R6" s="245" t="str">
        <f t="shared" si="2"/>
        <v/>
      </c>
    </row>
    <row r="7" spans="1:18" ht="15" customHeight="1">
      <c r="A7" s="234">
        <v>5</v>
      </c>
      <c r="B7" s="461"/>
      <c r="C7" s="233" t="s">
        <v>116</v>
      </c>
      <c r="D7" s="300" t="s">
        <v>126</v>
      </c>
      <c r="E7" s="284" t="str">
        <f>IF(ngay21!U9&lt;&gt;"",ngay21!U9,"")</f>
        <v>-</v>
      </c>
      <c r="F7" s="285" t="str">
        <f>IF(ngay22!U9&lt;&gt;"",ngay22!U9,"")</f>
        <v>-</v>
      </c>
      <c r="G7" s="285" t="str">
        <f>IF(ngay23!U9&lt;&gt;"",ngay23!U9,"")</f>
        <v>-</v>
      </c>
      <c r="H7" s="285" t="str">
        <f>IF(ngay24!U9&lt;&gt;"",ngay24!U9,"")</f>
        <v>-</v>
      </c>
      <c r="I7" s="285" t="str">
        <f>IF(ngay25!U9&lt;&gt;"",ngay25!U9,"")</f>
        <v>-</v>
      </c>
      <c r="J7" s="285" t="str">
        <f>IF(ngay26!U9&lt;&gt;"",ngay26!U9,"")</f>
        <v>-</v>
      </c>
      <c r="K7" s="285" t="str">
        <f>IF(ngay27!U9&lt;&gt;"",ngay27!U9,"")</f>
        <v>-</v>
      </c>
      <c r="L7" s="285" t="str">
        <f>IF(ngay28!U9&lt;&gt;"",ngay28!U9,"")</f>
        <v>-</v>
      </c>
      <c r="M7" s="285" t="str">
        <f>IF(ngay29!U9&lt;&gt;"",ngay29!U9,"")</f>
        <v>-</v>
      </c>
      <c r="N7" s="285" t="str">
        <f>IF(ngay30!U9&lt;&gt;"",ngay30!U9,"")</f>
        <v>-</v>
      </c>
      <c r="O7" s="286" t="str">
        <f>IF(ngay31!U9&lt;&gt;"",ngay31!U9,"")</f>
        <v>-</v>
      </c>
      <c r="P7" s="244" t="str">
        <f t="shared" si="0"/>
        <v/>
      </c>
      <c r="Q7" s="243" t="str">
        <f t="shared" si="1"/>
        <v/>
      </c>
      <c r="R7" s="245" t="str">
        <f t="shared" si="2"/>
        <v/>
      </c>
    </row>
    <row r="8" spans="1:18" ht="15" customHeight="1">
      <c r="A8" s="229">
        <v>6</v>
      </c>
      <c r="B8" s="461"/>
      <c r="C8" s="233" t="s">
        <v>127</v>
      </c>
      <c r="D8" s="300" t="s">
        <v>128</v>
      </c>
      <c r="E8" s="284" t="str">
        <f>IF(ngay21!U10&lt;&gt;"",ngay21!U10,"")</f>
        <v>-</v>
      </c>
      <c r="F8" s="285" t="str">
        <f>IF(ngay22!U10&lt;&gt;"",ngay22!U10,"")</f>
        <v>-</v>
      </c>
      <c r="G8" s="285" t="str">
        <f>IF(ngay23!U10&lt;&gt;"",ngay23!U10,"")</f>
        <v>-</v>
      </c>
      <c r="H8" s="285" t="str">
        <f>IF(ngay24!U10&lt;&gt;"",ngay24!U10,"")</f>
        <v>-</v>
      </c>
      <c r="I8" s="285" t="str">
        <f>IF(ngay25!U10&lt;&gt;"",ngay25!U10,"")</f>
        <v>-</v>
      </c>
      <c r="J8" s="285" t="str">
        <f>IF(ngay26!U10&lt;&gt;"",ngay26!U10,"")</f>
        <v>-</v>
      </c>
      <c r="K8" s="285" t="str">
        <f>IF(ngay27!U10&lt;&gt;"",ngay27!U10,"")</f>
        <v>-</v>
      </c>
      <c r="L8" s="285" t="str">
        <f>IF(ngay28!U10&lt;&gt;"",ngay28!U10,"")</f>
        <v>-</v>
      </c>
      <c r="M8" s="285" t="str">
        <f>IF(ngay29!U10&lt;&gt;"",ngay29!U10,"")</f>
        <v>-</v>
      </c>
      <c r="N8" s="285" t="str">
        <f>IF(ngay30!U10&lt;&gt;"",ngay30!U10,"")</f>
        <v>-</v>
      </c>
      <c r="O8" s="286" t="str">
        <f>IF(ngay31!U10&lt;&gt;"",ngay31!U10,"")</f>
        <v>-</v>
      </c>
      <c r="P8" s="244" t="str">
        <f t="shared" si="0"/>
        <v/>
      </c>
      <c r="Q8" s="243" t="str">
        <f t="shared" si="1"/>
        <v/>
      </c>
      <c r="R8" s="245" t="str">
        <f t="shared" si="2"/>
        <v/>
      </c>
    </row>
    <row r="9" spans="1:18" ht="15" customHeight="1">
      <c r="A9" s="234">
        <v>7</v>
      </c>
      <c r="B9" s="461"/>
      <c r="C9" s="233" t="s">
        <v>129</v>
      </c>
      <c r="D9" s="300" t="s">
        <v>130</v>
      </c>
      <c r="E9" s="284" t="str">
        <f>IF(ngay21!U11&lt;&gt;"",ngay21!U11,"")</f>
        <v>-</v>
      </c>
      <c r="F9" s="285" t="str">
        <f>IF(ngay22!U11&lt;&gt;"",ngay22!U11,"")</f>
        <v>-</v>
      </c>
      <c r="G9" s="285" t="str">
        <f>IF(ngay23!U11&lt;&gt;"",ngay23!U11,"")</f>
        <v>-</v>
      </c>
      <c r="H9" s="285" t="str">
        <f>IF(ngay24!U11&lt;&gt;"",ngay24!U11,"")</f>
        <v>-</v>
      </c>
      <c r="I9" s="285" t="str">
        <f>IF(ngay25!U11&lt;&gt;"",ngay25!U11,"")</f>
        <v>-</v>
      </c>
      <c r="J9" s="285" t="str">
        <f>IF(ngay26!U11&lt;&gt;"",ngay26!U11,"")</f>
        <v>-</v>
      </c>
      <c r="K9" s="285" t="str">
        <f>IF(ngay27!U11&lt;&gt;"",ngay27!U11,"")</f>
        <v>-</v>
      </c>
      <c r="L9" s="285" t="str">
        <f>IF(ngay28!U11&lt;&gt;"",ngay28!U11,"")</f>
        <v>-</v>
      </c>
      <c r="M9" s="285" t="str">
        <f>IF(ngay29!U11&lt;&gt;"",ngay29!U11,"")</f>
        <v>-</v>
      </c>
      <c r="N9" s="285" t="str">
        <f>IF(ngay30!U11&lt;&gt;"",ngay30!U11,"")</f>
        <v>-</v>
      </c>
      <c r="O9" s="286" t="str">
        <f>IF(ngay31!U11&lt;&gt;"",ngay31!U11,"")</f>
        <v>-</v>
      </c>
      <c r="P9" s="242" t="str">
        <f t="shared" si="0"/>
        <v/>
      </c>
      <c r="Q9" s="243" t="str">
        <f t="shared" si="1"/>
        <v/>
      </c>
      <c r="R9" s="245" t="str">
        <f t="shared" si="2"/>
        <v/>
      </c>
    </row>
    <row r="10" spans="1:18" ht="15" customHeight="1">
      <c r="A10" s="229">
        <v>8</v>
      </c>
      <c r="B10" s="434"/>
      <c r="C10" s="25" t="s">
        <v>131</v>
      </c>
      <c r="D10" s="219" t="s">
        <v>132</v>
      </c>
      <c r="E10" s="287" t="str">
        <f>IF(ngay21!U12&lt;&gt;"",ngay21!U12,"")</f>
        <v>-</v>
      </c>
      <c r="F10" s="288" t="str">
        <f>IF(ngay22!U12&lt;&gt;"",ngay22!U12,"")</f>
        <v>-</v>
      </c>
      <c r="G10" s="288" t="str">
        <f>IF(ngay23!U12&lt;&gt;"",ngay23!U12,"")</f>
        <v>-</v>
      </c>
      <c r="H10" s="288" t="str">
        <f>IF(ngay24!U12&lt;&gt;"",ngay24!U12,"")</f>
        <v>-</v>
      </c>
      <c r="I10" s="288" t="str">
        <f>IF(ngay25!U12&lt;&gt;"",ngay25!U12,"")</f>
        <v>-</v>
      </c>
      <c r="J10" s="288" t="str">
        <f>IF(ngay26!U12&lt;&gt;"",ngay26!U12,"")</f>
        <v>-</v>
      </c>
      <c r="K10" s="288" t="str">
        <f>IF(ngay27!U12&lt;&gt;"",ngay27!U12,"")</f>
        <v>-</v>
      </c>
      <c r="L10" s="288" t="str">
        <f>IF(ngay28!U12&lt;&gt;"",ngay28!U12,"")</f>
        <v>-</v>
      </c>
      <c r="M10" s="288" t="str">
        <f>IF(ngay29!U12&lt;&gt;"",ngay29!U12,"")</f>
        <v>-</v>
      </c>
      <c r="N10" s="288" t="str">
        <f>IF(ngay30!U12&lt;&gt;"",ngay30!U12,"")</f>
        <v>-</v>
      </c>
      <c r="O10" s="289" t="str">
        <f>IF(ngay31!U12&lt;&gt;"",ngay31!U12,"")</f>
        <v>-</v>
      </c>
      <c r="P10" s="238" t="str">
        <f t="shared" si="0"/>
        <v/>
      </c>
      <c r="Q10" s="239" t="str">
        <f t="shared" si="1"/>
        <v/>
      </c>
      <c r="R10" s="241" t="str">
        <f t="shared" si="2"/>
        <v/>
      </c>
    </row>
    <row r="11" spans="1:18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>IF(ngay21!U13&lt;&gt;"",ngay21!U13,"")</f>
        <v>-</v>
      </c>
      <c r="F11" s="291" t="str">
        <f>IF(ngay22!U13&lt;&gt;"",ngay22!U13,"")</f>
        <v>-</v>
      </c>
      <c r="G11" s="291" t="str">
        <f>IF(ngay23!U13&lt;&gt;"",ngay23!U13,"")</f>
        <v>-</v>
      </c>
      <c r="H11" s="291" t="str">
        <f>IF(ngay24!U13&lt;&gt;"",ngay24!U13,"")</f>
        <v>-</v>
      </c>
      <c r="I11" s="291" t="str">
        <f>IF(ngay25!U13&lt;&gt;"",ngay25!U13,"")</f>
        <v>-</v>
      </c>
      <c r="J11" s="291" t="str">
        <f>IF(ngay26!U13&lt;&gt;"",ngay26!U13,"")</f>
        <v>-</v>
      </c>
      <c r="K11" s="291" t="str">
        <f>IF(ngay27!U13&lt;&gt;"",ngay27!U13,"")</f>
        <v>-</v>
      </c>
      <c r="L11" s="291" t="str">
        <f>IF(ngay28!U13&lt;&gt;"",ngay28!U13,"")</f>
        <v>-</v>
      </c>
      <c r="M11" s="291" t="str">
        <f>IF(ngay29!U13&lt;&gt;"",ngay29!U13,"")</f>
        <v>-</v>
      </c>
      <c r="N11" s="291" t="str">
        <f>IF(ngay30!U13&lt;&gt;"",ngay30!U13,"")</f>
        <v>-</v>
      </c>
      <c r="O11" s="292" t="str">
        <f>IF(ngay31!U13&lt;&gt;"",ngay31!U13,"")</f>
        <v>-</v>
      </c>
      <c r="P11" s="244" t="str">
        <f t="shared" si="0"/>
        <v/>
      </c>
      <c r="Q11" s="243" t="str">
        <f t="shared" si="1"/>
        <v/>
      </c>
      <c r="R11" s="245" t="str">
        <f t="shared" si="2"/>
        <v/>
      </c>
    </row>
    <row r="12" spans="1:18" ht="15" customHeight="1">
      <c r="A12" s="229">
        <v>10</v>
      </c>
      <c r="B12" s="461"/>
      <c r="C12" s="233" t="s">
        <v>136</v>
      </c>
      <c r="D12" s="300" t="s">
        <v>137</v>
      </c>
      <c r="E12" s="284" t="str">
        <f>IF(ngay21!U14&lt;&gt;"",ngay21!U14,"")</f>
        <v>-</v>
      </c>
      <c r="F12" s="285" t="str">
        <f>IF(ngay22!U14&lt;&gt;"",ngay22!U14,"")</f>
        <v>-</v>
      </c>
      <c r="G12" s="285" t="str">
        <f>IF(ngay23!U14&lt;&gt;"",ngay23!U14,"")</f>
        <v>-</v>
      </c>
      <c r="H12" s="285" t="str">
        <f>IF(ngay24!U14&lt;&gt;"",ngay24!U14,"")</f>
        <v>-</v>
      </c>
      <c r="I12" s="285" t="str">
        <f>IF(ngay25!U14&lt;&gt;"",ngay25!U14,"")</f>
        <v>-</v>
      </c>
      <c r="J12" s="285" t="str">
        <f>IF(ngay26!U14&lt;&gt;"",ngay26!U14,"")</f>
        <v>-</v>
      </c>
      <c r="K12" s="285" t="str">
        <f>IF(ngay27!U14&lt;&gt;"",ngay27!U14,"")</f>
        <v>-</v>
      </c>
      <c r="L12" s="285" t="str">
        <f>IF(ngay28!U14&lt;&gt;"",ngay28!U14,"")</f>
        <v>-</v>
      </c>
      <c r="M12" s="285" t="str">
        <f>IF(ngay29!U14&lt;&gt;"",ngay29!U14,"")</f>
        <v>-</v>
      </c>
      <c r="N12" s="285" t="str">
        <f>IF(ngay30!U14&lt;&gt;"",ngay30!U14,"")</f>
        <v>-</v>
      </c>
      <c r="O12" s="286" t="str">
        <f>IF(ngay31!U14&lt;&gt;"",ngay31!U14,"")</f>
        <v>-</v>
      </c>
      <c r="P12" s="244" t="str">
        <f t="shared" si="0"/>
        <v/>
      </c>
      <c r="Q12" s="243" t="str">
        <f t="shared" si="1"/>
        <v/>
      </c>
      <c r="R12" s="245" t="str">
        <f t="shared" si="2"/>
        <v/>
      </c>
    </row>
    <row r="13" spans="1:18" ht="15" customHeight="1">
      <c r="A13" s="234">
        <v>11</v>
      </c>
      <c r="B13" s="461"/>
      <c r="C13" s="233" t="s">
        <v>138</v>
      </c>
      <c r="D13" s="300" t="s">
        <v>139</v>
      </c>
      <c r="E13" s="284" t="str">
        <f>IF(ngay21!U15&lt;&gt;"",ngay21!U15,"")</f>
        <v>-</v>
      </c>
      <c r="F13" s="285" t="str">
        <f>IF(ngay22!U15&lt;&gt;"",ngay22!U15,"")</f>
        <v>-</v>
      </c>
      <c r="G13" s="285" t="str">
        <f>IF(ngay23!U15&lt;&gt;"",ngay23!U15,"")</f>
        <v>-</v>
      </c>
      <c r="H13" s="285" t="str">
        <f>IF(ngay24!U15&lt;&gt;"",ngay24!U15,"")</f>
        <v>-</v>
      </c>
      <c r="I13" s="285" t="str">
        <f>IF(ngay25!U15&lt;&gt;"",ngay25!U15,"")</f>
        <v>-</v>
      </c>
      <c r="J13" s="285" t="str">
        <f>IF(ngay26!U15&lt;&gt;"",ngay26!U15,"")</f>
        <v>-</v>
      </c>
      <c r="K13" s="285" t="str">
        <f>IF(ngay27!U15&lt;&gt;"",ngay27!U15,"")</f>
        <v>-</v>
      </c>
      <c r="L13" s="285" t="str">
        <f>IF(ngay28!U15&lt;&gt;"",ngay28!U15,"")</f>
        <v>-</v>
      </c>
      <c r="M13" s="285" t="str">
        <f>IF(ngay29!U15&lt;&gt;"",ngay29!U15,"")</f>
        <v>-</v>
      </c>
      <c r="N13" s="285" t="str">
        <f>IF(ngay30!U15&lt;&gt;"",ngay30!U15,"")</f>
        <v>-</v>
      </c>
      <c r="O13" s="286" t="str">
        <f>IF(ngay31!U15&lt;&gt;"",ngay31!U15,"")</f>
        <v>-</v>
      </c>
      <c r="P13" s="244" t="str">
        <f t="shared" si="0"/>
        <v/>
      </c>
      <c r="Q13" s="243" t="str">
        <f t="shared" si="1"/>
        <v/>
      </c>
      <c r="R13" s="245" t="str">
        <f t="shared" si="2"/>
        <v/>
      </c>
    </row>
    <row r="14" spans="1:18" ht="15" customHeight="1">
      <c r="A14" s="229">
        <v>12</v>
      </c>
      <c r="B14" s="461"/>
      <c r="C14" s="233" t="s">
        <v>140</v>
      </c>
      <c r="D14" s="300" t="s">
        <v>141</v>
      </c>
      <c r="E14" s="284" t="str">
        <f>IF(ngay21!U16&lt;&gt;"",ngay21!U16,"")</f>
        <v>-</v>
      </c>
      <c r="F14" s="285" t="str">
        <f>IF(ngay22!U16&lt;&gt;"",ngay22!U16,"")</f>
        <v>-</v>
      </c>
      <c r="G14" s="285" t="str">
        <f>IF(ngay23!U16&lt;&gt;"",ngay23!U16,"")</f>
        <v>-</v>
      </c>
      <c r="H14" s="285" t="str">
        <f>IF(ngay24!U16&lt;&gt;"",ngay24!U16,"")</f>
        <v>-</v>
      </c>
      <c r="I14" s="285" t="str">
        <f>IF(ngay25!U16&lt;&gt;"",ngay25!U16,"")</f>
        <v>-</v>
      </c>
      <c r="J14" s="285" t="str">
        <f>IF(ngay26!U16&lt;&gt;"",ngay26!U16,"")</f>
        <v>-</v>
      </c>
      <c r="K14" s="285" t="str">
        <f>IF(ngay27!U16&lt;&gt;"",ngay27!U16,"")</f>
        <v>-</v>
      </c>
      <c r="L14" s="285" t="str">
        <f>IF(ngay28!U16&lt;&gt;"",ngay28!U16,"")</f>
        <v>-</v>
      </c>
      <c r="M14" s="285" t="str">
        <f>IF(ngay29!U16&lt;&gt;"",ngay29!U16,"")</f>
        <v>-</v>
      </c>
      <c r="N14" s="285" t="str">
        <f>IF(ngay30!U16&lt;&gt;"",ngay30!U16,"")</f>
        <v>-</v>
      </c>
      <c r="O14" s="286" t="str">
        <f>IF(ngay31!U16&lt;&gt;"",ngay31!U16,"")</f>
        <v>-</v>
      </c>
      <c r="P14" s="244" t="str">
        <f t="shared" si="0"/>
        <v/>
      </c>
      <c r="Q14" s="243" t="str">
        <f t="shared" si="1"/>
        <v/>
      </c>
      <c r="R14" s="245" t="str">
        <f t="shared" si="2"/>
        <v/>
      </c>
    </row>
    <row r="15" spans="1:18" ht="15" customHeight="1">
      <c r="A15" s="234">
        <v>13</v>
      </c>
      <c r="B15" s="461"/>
      <c r="C15" s="233" t="s">
        <v>142</v>
      </c>
      <c r="D15" s="300" t="s">
        <v>143</v>
      </c>
      <c r="E15" s="284">
        <f>IF(ngay21!U17&lt;&gt;"",ngay21!U17,"")</f>
        <v>0.2</v>
      </c>
      <c r="F15" s="285">
        <f>IF(ngay22!U17&lt;&gt;"",ngay22!U17,"")</f>
        <v>0.2</v>
      </c>
      <c r="G15" s="285">
        <f>IF(ngay23!U17&lt;&gt;"",ngay23!U17,"")</f>
        <v>0.2</v>
      </c>
      <c r="H15" s="285">
        <f>IF(ngay24!U17&lt;&gt;"",ngay24!U17,"")</f>
        <v>0.2</v>
      </c>
      <c r="I15" s="285">
        <f>IF(ngay25!U17&lt;&gt;"",ngay25!U17,"")</f>
        <v>0.2</v>
      </c>
      <c r="J15" s="285">
        <f>IF(ngay26!U17&lt;&gt;"",ngay26!U17,"")</f>
        <v>0.2</v>
      </c>
      <c r="K15" s="285">
        <f>IF(ngay27!U17&lt;&gt;"",ngay27!U17,"")</f>
        <v>0.2</v>
      </c>
      <c r="L15" s="285">
        <f>IF(ngay28!U17&lt;&gt;"",ngay28!U17,"")</f>
        <v>0.2</v>
      </c>
      <c r="M15" s="285">
        <f>IF(ngay29!U17&lt;&gt;"",ngay29!U17,"")</f>
        <v>0.2</v>
      </c>
      <c r="N15" s="285">
        <f>IF(ngay30!U17&lt;&gt;"",ngay30!U17,"")</f>
        <v>0.2</v>
      </c>
      <c r="O15" s="286">
        <f>IF(ngay31!U17&lt;&gt;"",ngay31!U17,"")</f>
        <v>0.2</v>
      </c>
      <c r="P15" s="244">
        <f t="shared" si="0"/>
        <v>1</v>
      </c>
      <c r="Q15" s="243">
        <f t="shared" si="1"/>
        <v>1.2</v>
      </c>
      <c r="R15" s="245">
        <f t="shared" si="2"/>
        <v>2.1999999999999997</v>
      </c>
    </row>
    <row r="16" spans="1:18" ht="15" customHeight="1">
      <c r="A16" s="229">
        <v>14</v>
      </c>
      <c r="B16" s="461"/>
      <c r="C16" s="233" t="s">
        <v>144</v>
      </c>
      <c r="D16" s="300" t="s">
        <v>145</v>
      </c>
      <c r="E16" s="284" t="str">
        <f>IF(ngay21!U18&lt;&gt;"",ngay21!U18,"")</f>
        <v>-</v>
      </c>
      <c r="F16" s="285" t="str">
        <f>IF(ngay22!U18&lt;&gt;"",ngay22!U18,"")</f>
        <v>-</v>
      </c>
      <c r="G16" s="285" t="str">
        <f>IF(ngay23!U18&lt;&gt;"",ngay23!U18,"")</f>
        <v>-</v>
      </c>
      <c r="H16" s="285" t="str">
        <f>IF(ngay24!U18&lt;&gt;"",ngay24!U18,"")</f>
        <v>-</v>
      </c>
      <c r="I16" s="285" t="str">
        <f>IF(ngay25!U18&lt;&gt;"",ngay25!U18,"")</f>
        <v>-</v>
      </c>
      <c r="J16" s="285" t="str">
        <f>IF(ngay26!U18&lt;&gt;"",ngay26!U18,"")</f>
        <v>-</v>
      </c>
      <c r="K16" s="285" t="str">
        <f>IF(ngay27!U18&lt;&gt;"",ngay27!U18,"")</f>
        <v>-</v>
      </c>
      <c r="L16" s="285" t="str">
        <f>IF(ngay28!U18&lt;&gt;"",ngay28!U18,"")</f>
        <v>-</v>
      </c>
      <c r="M16" s="285" t="str">
        <f>IF(ngay29!U18&lt;&gt;"",ngay29!U18,"")</f>
        <v>-</v>
      </c>
      <c r="N16" s="285" t="str">
        <f>IF(ngay30!U18&lt;&gt;"",ngay30!U18,"")</f>
        <v>-</v>
      </c>
      <c r="O16" s="286" t="str">
        <f>IF(ngay31!U18&lt;&gt;"",ngay31!U18,"")</f>
        <v>-</v>
      </c>
      <c r="P16" s="244" t="str">
        <f t="shared" si="0"/>
        <v/>
      </c>
      <c r="Q16" s="243" t="str">
        <f t="shared" si="1"/>
        <v/>
      </c>
      <c r="R16" s="245" t="str">
        <f t="shared" si="2"/>
        <v/>
      </c>
    </row>
    <row r="17" spans="1:18" ht="15" customHeight="1">
      <c r="A17" s="234">
        <v>15</v>
      </c>
      <c r="B17" s="461"/>
      <c r="C17" s="233" t="s">
        <v>146</v>
      </c>
      <c r="D17" s="300" t="s">
        <v>147</v>
      </c>
      <c r="E17" s="284" t="str">
        <f>IF(ngay21!U19&lt;&gt;"",ngay21!U19,"")</f>
        <v>-</v>
      </c>
      <c r="F17" s="285" t="str">
        <f>IF(ngay22!U19&lt;&gt;"",ngay22!U19,"")</f>
        <v>-</v>
      </c>
      <c r="G17" s="285" t="str">
        <f>IF(ngay23!U19&lt;&gt;"",ngay23!U19,"")</f>
        <v>-</v>
      </c>
      <c r="H17" s="285" t="str">
        <f>IF(ngay24!U19&lt;&gt;"",ngay24!U19,"")</f>
        <v>-</v>
      </c>
      <c r="I17" s="285" t="str">
        <f>IF(ngay25!U19&lt;&gt;"",ngay25!U19,"")</f>
        <v>-</v>
      </c>
      <c r="J17" s="285" t="str">
        <f>IF(ngay26!U19&lt;&gt;"",ngay26!U19,"")</f>
        <v>-</v>
      </c>
      <c r="K17" s="285" t="str">
        <f>IF(ngay27!U19&lt;&gt;"",ngay27!U19,"")</f>
        <v>-</v>
      </c>
      <c r="L17" s="285" t="str">
        <f>IF(ngay28!U19&lt;&gt;"",ngay28!U19,"")</f>
        <v>-</v>
      </c>
      <c r="M17" s="285" t="str">
        <f>IF(ngay29!U19&lt;&gt;"",ngay29!U19,"")</f>
        <v>-</v>
      </c>
      <c r="N17" s="285" t="str">
        <f>IF(ngay30!U19&lt;&gt;"",ngay30!U19,"")</f>
        <v>-</v>
      </c>
      <c r="O17" s="286" t="str">
        <f>IF(ngay31!U19&lt;&gt;"",ngay31!U19,"")</f>
        <v>-</v>
      </c>
      <c r="P17" s="244" t="str">
        <f t="shared" si="0"/>
        <v/>
      </c>
      <c r="Q17" s="243" t="str">
        <f t="shared" si="1"/>
        <v/>
      </c>
      <c r="R17" s="245" t="str">
        <f t="shared" si="2"/>
        <v/>
      </c>
    </row>
    <row r="18" spans="1:18" ht="15" customHeight="1">
      <c r="A18" s="229">
        <v>16</v>
      </c>
      <c r="B18" s="461"/>
      <c r="C18" s="233" t="s">
        <v>148</v>
      </c>
      <c r="D18" s="300" t="s">
        <v>149</v>
      </c>
      <c r="E18" s="284" t="str">
        <f>IF(ngay21!U20&lt;&gt;"",ngay21!U20,"")</f>
        <v>-</v>
      </c>
      <c r="F18" s="285" t="str">
        <f>IF(ngay22!U20&lt;&gt;"",ngay22!U20,"")</f>
        <v>-</v>
      </c>
      <c r="G18" s="285" t="str">
        <f>IF(ngay23!U20&lt;&gt;"",ngay23!U20,"")</f>
        <v>-</v>
      </c>
      <c r="H18" s="285" t="str">
        <f>IF(ngay24!U20&lt;&gt;"",ngay24!U20,"")</f>
        <v>-</v>
      </c>
      <c r="I18" s="285" t="str">
        <f>IF(ngay25!U20&lt;&gt;"",ngay25!U20,"")</f>
        <v>-</v>
      </c>
      <c r="J18" s="285" t="str">
        <f>IF(ngay26!U20&lt;&gt;"",ngay26!U20,"")</f>
        <v>-</v>
      </c>
      <c r="K18" s="285" t="str">
        <f>IF(ngay27!U20&lt;&gt;"",ngay27!U20,"")</f>
        <v>-</v>
      </c>
      <c r="L18" s="285" t="str">
        <f>IF(ngay28!U20&lt;&gt;"",ngay28!U20,"")</f>
        <v>-</v>
      </c>
      <c r="M18" s="285" t="str">
        <f>IF(ngay29!U20&lt;&gt;"",ngay29!U20,"")</f>
        <v>-</v>
      </c>
      <c r="N18" s="285" t="str">
        <f>IF(ngay30!U20&lt;&gt;"",ngay30!U20,"")</f>
        <v>-</v>
      </c>
      <c r="O18" s="286" t="str">
        <f>IF(ngay31!U20&lt;&gt;"",ngay31!U20,"")</f>
        <v>-</v>
      </c>
      <c r="P18" s="244" t="str">
        <f t="shared" si="0"/>
        <v/>
      </c>
      <c r="Q18" s="243" t="str">
        <f t="shared" si="1"/>
        <v/>
      </c>
      <c r="R18" s="245" t="str">
        <f t="shared" si="2"/>
        <v/>
      </c>
    </row>
    <row r="19" spans="1:18" ht="15" customHeight="1">
      <c r="A19" s="234">
        <v>17</v>
      </c>
      <c r="B19" s="465"/>
      <c r="C19" s="231" t="s">
        <v>150</v>
      </c>
      <c r="D19" s="298" t="s">
        <v>151</v>
      </c>
      <c r="E19" s="287" t="str">
        <f>IF(ngay21!U21&lt;&gt;"",ngay21!U21,"")</f>
        <v>-</v>
      </c>
      <c r="F19" s="288" t="str">
        <f>IF(ngay22!U21&lt;&gt;"",ngay22!U21,"")</f>
        <v>-</v>
      </c>
      <c r="G19" s="288" t="str">
        <f>IF(ngay23!U21&lt;&gt;"",ngay23!U21,"")</f>
        <v>-</v>
      </c>
      <c r="H19" s="288" t="str">
        <f>IF(ngay24!U21&lt;&gt;"",ngay24!U21,"")</f>
        <v>-</v>
      </c>
      <c r="I19" s="288" t="str">
        <f>IF(ngay25!U21&lt;&gt;"",ngay25!U21,"")</f>
        <v>-</v>
      </c>
      <c r="J19" s="288" t="str">
        <f>IF(ngay26!U21&lt;&gt;"",ngay26!U21,"")</f>
        <v>-</v>
      </c>
      <c r="K19" s="288" t="str">
        <f>IF(ngay27!U21&lt;&gt;"",ngay27!U21,"")</f>
        <v>-</v>
      </c>
      <c r="L19" s="288" t="str">
        <f>IF(ngay28!U21&lt;&gt;"",ngay28!U21,"")</f>
        <v>-</v>
      </c>
      <c r="M19" s="288" t="str">
        <f>IF(ngay29!U21&lt;&gt;"",ngay29!U21,"")</f>
        <v>-</v>
      </c>
      <c r="N19" s="288" t="str">
        <f>IF(ngay30!U21&lt;&gt;"",ngay30!U21,"")</f>
        <v>-</v>
      </c>
      <c r="O19" s="289" t="str">
        <f>IF(ngay31!U21&lt;&gt;"",ngay31!U21,"")</f>
        <v>-</v>
      </c>
      <c r="P19" s="244" t="str">
        <f t="shared" si="0"/>
        <v/>
      </c>
      <c r="Q19" s="243" t="str">
        <f t="shared" si="1"/>
        <v/>
      </c>
      <c r="R19" s="245" t="str">
        <f t="shared" si="2"/>
        <v/>
      </c>
    </row>
    <row r="20" spans="1:18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>
        <f>IF(ngay21!U22&lt;&gt;"",ngay21!U22,"")</f>
        <v>0.9</v>
      </c>
      <c r="F20" s="291">
        <f>IF(ngay22!U22&lt;&gt;"",ngay22!U22,"")</f>
        <v>0.9</v>
      </c>
      <c r="G20" s="291">
        <f>IF(ngay23!U22&lt;&gt;"",ngay23!U22,"")</f>
        <v>0.9</v>
      </c>
      <c r="H20" s="291">
        <f>IF(ngay24!U22&lt;&gt;"",ngay24!U22,"")</f>
        <v>0.9</v>
      </c>
      <c r="I20" s="291">
        <f>IF(ngay25!U22&lt;&gt;"",ngay25!U22,"")</f>
        <v>0.9</v>
      </c>
      <c r="J20" s="291">
        <f>IF(ngay26!U22&lt;&gt;"",ngay26!U22,"")</f>
        <v>0.9</v>
      </c>
      <c r="K20" s="291">
        <f>IF(ngay27!U22&lt;&gt;"",ngay27!U22,"")</f>
        <v>0.9</v>
      </c>
      <c r="L20" s="291">
        <f>IF(ngay28!U22&lt;&gt;"",ngay28!U22,"")</f>
        <v>0.9</v>
      </c>
      <c r="M20" s="291">
        <f>IF(ngay29!U22&lt;&gt;"",ngay29!U22,"")</f>
        <v>0.9</v>
      </c>
      <c r="N20" s="291">
        <f>IF(ngay30!U22&lt;&gt;"",ngay30!U22,"")</f>
        <v>0.9</v>
      </c>
      <c r="O20" s="292">
        <f>IF(ngay31!U22&lt;&gt;"",ngay31!U22,"")</f>
        <v>0.9</v>
      </c>
      <c r="P20" s="252">
        <f t="shared" si="0"/>
        <v>4.5</v>
      </c>
      <c r="Q20" s="251">
        <f t="shared" si="1"/>
        <v>5.4</v>
      </c>
      <c r="R20" s="253">
        <f t="shared" si="2"/>
        <v>9.9000000000000021</v>
      </c>
    </row>
    <row r="21" spans="1:18" ht="15" customHeight="1">
      <c r="A21" s="234">
        <v>19</v>
      </c>
      <c r="B21" s="461"/>
      <c r="C21" s="233" t="s">
        <v>152</v>
      </c>
      <c r="D21" s="300" t="s">
        <v>155</v>
      </c>
      <c r="E21" s="284" t="str">
        <f>IF(ngay21!U23&lt;&gt;"",ngay21!U23,"")</f>
        <v>-</v>
      </c>
      <c r="F21" s="285" t="str">
        <f>IF(ngay22!U23&lt;&gt;"",ngay22!U23,"")</f>
        <v>-</v>
      </c>
      <c r="G21" s="285" t="str">
        <f>IF(ngay23!U23&lt;&gt;"",ngay23!U23,"")</f>
        <v>-</v>
      </c>
      <c r="H21" s="285" t="str">
        <f>IF(ngay24!U23&lt;&gt;"",ngay24!U23,"")</f>
        <v>-</v>
      </c>
      <c r="I21" s="285" t="str">
        <f>IF(ngay25!U23&lt;&gt;"",ngay25!U23,"")</f>
        <v>-</v>
      </c>
      <c r="J21" s="285" t="str">
        <f>IF(ngay26!U23&lt;&gt;"",ngay26!U23,"")</f>
        <v>-</v>
      </c>
      <c r="K21" s="285" t="str">
        <f>IF(ngay27!U23&lt;&gt;"",ngay27!U23,"")</f>
        <v>-</v>
      </c>
      <c r="L21" s="285" t="str">
        <f>IF(ngay28!U23&lt;&gt;"",ngay28!U23,"")</f>
        <v>-</v>
      </c>
      <c r="M21" s="285" t="str">
        <f>IF(ngay29!U23&lt;&gt;"",ngay29!U23,"")</f>
        <v>-</v>
      </c>
      <c r="N21" s="285" t="str">
        <f>IF(ngay30!U23&lt;&gt;"",ngay30!U23,"")</f>
        <v>-</v>
      </c>
      <c r="O21" s="286" t="str">
        <f>IF(ngay31!U23&lt;&gt;"",ngay31!U23,"")</f>
        <v>-</v>
      </c>
      <c r="P21" s="244" t="str">
        <f t="shared" si="0"/>
        <v/>
      </c>
      <c r="Q21" s="243" t="str">
        <f t="shared" si="1"/>
        <v/>
      </c>
      <c r="R21" s="245" t="str">
        <f t="shared" si="2"/>
        <v/>
      </c>
    </row>
    <row r="22" spans="1:18" ht="15" customHeight="1">
      <c r="A22" s="229">
        <v>20</v>
      </c>
      <c r="B22" s="461"/>
      <c r="C22" s="233" t="s">
        <v>156</v>
      </c>
      <c r="D22" s="300" t="s">
        <v>157</v>
      </c>
      <c r="E22" s="284" t="str">
        <f>IF(ngay21!U24&lt;&gt;"",ngay21!U24,"")</f>
        <v>-</v>
      </c>
      <c r="F22" s="285" t="str">
        <f>IF(ngay22!U24&lt;&gt;"",ngay22!U24,"")</f>
        <v>-</v>
      </c>
      <c r="G22" s="285" t="str">
        <f>IF(ngay23!U24&lt;&gt;"",ngay23!U24,"")</f>
        <v>-</v>
      </c>
      <c r="H22" s="285" t="str">
        <f>IF(ngay24!U24&lt;&gt;"",ngay24!U24,"")</f>
        <v>-</v>
      </c>
      <c r="I22" s="285" t="str">
        <f>IF(ngay25!U24&lt;&gt;"",ngay25!U24,"")</f>
        <v>-</v>
      </c>
      <c r="J22" s="285" t="str">
        <f>IF(ngay26!U24&lt;&gt;"",ngay26!U24,"")</f>
        <v>-</v>
      </c>
      <c r="K22" s="285" t="str">
        <f>IF(ngay27!U24&lt;&gt;"",ngay27!U24,"")</f>
        <v>-</v>
      </c>
      <c r="L22" s="285" t="str">
        <f>IF(ngay28!U24&lt;&gt;"",ngay28!U24,"")</f>
        <v>-</v>
      </c>
      <c r="M22" s="285" t="str">
        <f>IF(ngay29!U24&lt;&gt;"",ngay29!U24,"")</f>
        <v>-</v>
      </c>
      <c r="N22" s="285" t="str">
        <f>IF(ngay30!U24&lt;&gt;"",ngay30!U24,"")</f>
        <v>-</v>
      </c>
      <c r="O22" s="286" t="str">
        <f>IF(ngay31!U24&lt;&gt;"",ngay31!U24,"")</f>
        <v>-</v>
      </c>
      <c r="P22" s="244" t="str">
        <f t="shared" si="0"/>
        <v/>
      </c>
      <c r="Q22" s="243" t="str">
        <f t="shared" si="1"/>
        <v/>
      </c>
      <c r="R22" s="245" t="str">
        <f t="shared" si="2"/>
        <v/>
      </c>
    </row>
    <row r="23" spans="1:18" ht="15" customHeight="1">
      <c r="A23" s="234">
        <v>21</v>
      </c>
      <c r="B23" s="461"/>
      <c r="C23" s="233" t="s">
        <v>158</v>
      </c>
      <c r="D23" s="300" t="s">
        <v>159</v>
      </c>
      <c r="E23" s="284" t="str">
        <f>IF(ngay21!U25&lt;&gt;"",ngay21!U25,"")</f>
        <v>-</v>
      </c>
      <c r="F23" s="285" t="str">
        <f>IF(ngay22!U25&lt;&gt;"",ngay22!U25,"")</f>
        <v>-</v>
      </c>
      <c r="G23" s="285" t="str">
        <f>IF(ngay23!U25&lt;&gt;"",ngay23!U25,"")</f>
        <v>-</v>
      </c>
      <c r="H23" s="285" t="str">
        <f>IF(ngay24!U25&lt;&gt;"",ngay24!U25,"")</f>
        <v>-</v>
      </c>
      <c r="I23" s="285" t="str">
        <f>IF(ngay25!U25&lt;&gt;"",ngay25!U25,"")</f>
        <v>-</v>
      </c>
      <c r="J23" s="285" t="str">
        <f>IF(ngay26!U25&lt;&gt;"",ngay26!U25,"")</f>
        <v>-</v>
      </c>
      <c r="K23" s="285" t="str">
        <f>IF(ngay27!U25&lt;&gt;"",ngay27!U25,"")</f>
        <v>-</v>
      </c>
      <c r="L23" s="285" t="str">
        <f>IF(ngay28!U25&lt;&gt;"",ngay28!U25,"")</f>
        <v>-</v>
      </c>
      <c r="M23" s="285" t="str">
        <f>IF(ngay29!U25&lt;&gt;"",ngay29!U25,"")</f>
        <v>-</v>
      </c>
      <c r="N23" s="285" t="str">
        <f>IF(ngay30!U25&lt;&gt;"",ngay30!U25,"")</f>
        <v>-</v>
      </c>
      <c r="O23" s="286" t="str">
        <f>IF(ngay31!U25&lt;&gt;"",ngay31!U25,"")</f>
        <v>-</v>
      </c>
      <c r="P23" s="244" t="str">
        <f t="shared" si="0"/>
        <v/>
      </c>
      <c r="Q23" s="243" t="str">
        <f t="shared" si="1"/>
        <v/>
      </c>
      <c r="R23" s="245" t="str">
        <f t="shared" si="2"/>
        <v/>
      </c>
    </row>
    <row r="24" spans="1:18" ht="15" customHeight="1">
      <c r="A24" s="229">
        <v>22</v>
      </c>
      <c r="B24" s="470"/>
      <c r="C24" s="246" t="s">
        <v>160</v>
      </c>
      <c r="D24" s="299" t="s">
        <v>161</v>
      </c>
      <c r="E24" s="293" t="str">
        <f>IF(ngay21!U26&lt;&gt;"",ngay21!U26,"")</f>
        <v>-</v>
      </c>
      <c r="F24" s="294" t="str">
        <f>IF(ngay22!U26&lt;&gt;"",ngay22!U26,"")</f>
        <v>-</v>
      </c>
      <c r="G24" s="294" t="str">
        <f>IF(ngay23!U26&lt;&gt;"",ngay23!U26,"")</f>
        <v>-</v>
      </c>
      <c r="H24" s="294" t="str">
        <f>IF(ngay24!U26&lt;&gt;"",ngay24!U26,"")</f>
        <v>-</v>
      </c>
      <c r="I24" s="294" t="str">
        <f>IF(ngay25!U26&lt;&gt;"",ngay25!U26,"")</f>
        <v>-</v>
      </c>
      <c r="J24" s="294" t="str">
        <f>IF(ngay26!U26&lt;&gt;"",ngay26!U26,"")</f>
        <v>-</v>
      </c>
      <c r="K24" s="294" t="str">
        <f>IF(ngay27!U26&lt;&gt;"",ngay27!U26,"")</f>
        <v>-</v>
      </c>
      <c r="L24" s="294" t="str">
        <f>IF(ngay28!U26&lt;&gt;"",ngay28!U26,"")</f>
        <v>-</v>
      </c>
      <c r="M24" s="294" t="str">
        <f>IF(ngay29!U26&lt;&gt;"",ngay29!U26,"")</f>
        <v>-</v>
      </c>
      <c r="N24" s="294" t="str">
        <f>IF(ngay30!U26&lt;&gt;"",ngay30!U26,"")</f>
        <v>-</v>
      </c>
      <c r="O24" s="295" t="str">
        <f>IF(ngay31!U26&lt;&gt;"",ngay31!U26,"")</f>
        <v>-</v>
      </c>
      <c r="P24" s="249" t="str">
        <f t="shared" si="0"/>
        <v/>
      </c>
      <c r="Q24" s="248" t="str">
        <f t="shared" si="1"/>
        <v/>
      </c>
      <c r="R24" s="250" t="str">
        <f t="shared" si="2"/>
        <v/>
      </c>
    </row>
    <row r="25" spans="1:18" ht="31.5" customHeight="1">
      <c r="A25" s="266"/>
      <c r="B25" s="267"/>
      <c r="C25" s="272"/>
      <c r="D25" s="272"/>
      <c r="E25" s="268" t="s">
        <v>173</v>
      </c>
      <c r="F25" s="268"/>
      <c r="G25" s="268" t="str">
        <f>IF(COUNT(P3:P24)=0,"",INDEX(C3:P24,MATCH(MIN(P3:P24),P3:P24,0),1))</f>
        <v>Con Cuông</v>
      </c>
      <c r="H25" s="268"/>
      <c r="I25" s="276"/>
      <c r="J25" s="276"/>
      <c r="K25" s="276"/>
      <c r="L25" s="276"/>
      <c r="M25" s="276"/>
      <c r="N25" s="276"/>
      <c r="O25" s="276"/>
      <c r="P25" s="270">
        <f>IF(COUNT(P3:P24)=0,"",MIN(P3:P24))</f>
        <v>1</v>
      </c>
      <c r="Q25" s="270"/>
      <c r="R25" s="270"/>
    </row>
    <row r="26" spans="1:18" ht="15" customHeight="1">
      <c r="A26" s="266"/>
      <c r="B26" s="267"/>
      <c r="C26" s="272"/>
      <c r="D26" s="272"/>
      <c r="E26" s="271"/>
      <c r="F26" s="271"/>
      <c r="G26" s="271" t="str">
        <f>IF(COUNT(Q3:Q24)=0,"",INDEX(C3:Q24,MATCH(MIN(Q3:Q24),Q3:Q24,0),1))</f>
        <v>Con Cuông</v>
      </c>
      <c r="H26" s="271"/>
      <c r="I26" s="276"/>
      <c r="J26" s="276"/>
      <c r="K26" s="276"/>
      <c r="L26" s="276"/>
      <c r="M26" s="276"/>
      <c r="N26" s="276"/>
      <c r="O26" s="276"/>
      <c r="P26" s="270"/>
      <c r="Q26" s="270">
        <f>IF(COUNT(Q3:Q24)=0,"",MIN(Q3:Q24))</f>
        <v>1.2</v>
      </c>
      <c r="R26" s="270"/>
    </row>
    <row r="27" spans="1:18" ht="15" customHeight="1">
      <c r="A27" s="266"/>
      <c r="B27" s="267"/>
      <c r="C27" s="272"/>
      <c r="D27" s="272"/>
      <c r="E27" s="271"/>
      <c r="F27" s="271"/>
      <c r="G27" s="271" t="str">
        <f>IF(COUNT(R3:R24)=0,"",INDEX(C3:R24,MATCH(MIN(R3:R24),R3:R24,0),1))</f>
        <v>Con Cuông</v>
      </c>
      <c r="H27" s="271"/>
      <c r="I27" s="276"/>
      <c r="J27" s="276"/>
      <c r="K27" s="276"/>
      <c r="L27" s="276"/>
      <c r="M27" s="276"/>
      <c r="N27" s="276"/>
      <c r="O27" s="276"/>
      <c r="P27" s="270"/>
      <c r="Q27" s="270"/>
      <c r="R27" s="270">
        <f>IF(COUNT(R3:R24)=0,"",MIN(R3:R24))</f>
        <v>2.1999999999999997</v>
      </c>
    </row>
    <row r="28" spans="1:18" ht="15" customHeight="1">
      <c r="A28" s="266"/>
      <c r="B28" s="267"/>
      <c r="C28" s="272"/>
      <c r="D28" s="272"/>
      <c r="E28" s="268" t="s">
        <v>174</v>
      </c>
      <c r="F28" s="268"/>
      <c r="G28" s="268" t="str">
        <f>IF(COUNT(P3:P24)=0,"",INDEX(C3:P24,MATCH(MAX(P3:P24),P3:P24,0),1))</f>
        <v>Hương Sơn</v>
      </c>
      <c r="H28" s="268"/>
      <c r="I28" s="276"/>
      <c r="J28" s="276"/>
      <c r="K28" s="276"/>
      <c r="L28" s="276"/>
      <c r="M28" s="276"/>
      <c r="N28" s="276"/>
      <c r="O28" s="276"/>
      <c r="P28" s="270">
        <f>IF(COUNT(P3:P24)=0,"",MAX(P3:P24))</f>
        <v>4.5</v>
      </c>
      <c r="Q28" s="270"/>
      <c r="R28" s="270"/>
    </row>
    <row r="29" spans="1:18" ht="15" customHeight="1">
      <c r="A29" s="266"/>
      <c r="B29" s="267"/>
      <c r="C29" s="272"/>
      <c r="D29" s="272"/>
      <c r="E29" s="271"/>
      <c r="F29" s="271"/>
      <c r="G29" s="271" t="str">
        <f>IF(COUNT(Q3:Q24)=0,"",INDEX(C3:Q24,MATCH(MAX(Q3:Q24),Q3:Q24,0),1))</f>
        <v>Hương Sơn</v>
      </c>
      <c r="H29" s="271"/>
      <c r="I29" s="276"/>
      <c r="J29" s="276"/>
      <c r="K29" s="276"/>
      <c r="L29" s="276"/>
      <c r="M29" s="276"/>
      <c r="N29" s="276"/>
      <c r="O29" s="276"/>
      <c r="P29" s="270"/>
      <c r="Q29" s="270">
        <f>IF(COUNT(Q3:Q24)=0,"",MAX(Q3:Q24))</f>
        <v>5.4</v>
      </c>
      <c r="R29" s="270"/>
    </row>
    <row r="30" spans="1:18" ht="15" customHeight="1">
      <c r="A30" s="266"/>
      <c r="B30" s="267"/>
      <c r="C30" s="272"/>
      <c r="D30" s="272"/>
      <c r="E30" s="271"/>
      <c r="F30" s="271"/>
      <c r="G30" s="271" t="str">
        <f>IF(COUNT(R3:R24)=0,"",INDEX(C3:R24,MATCH(MAX(R3:R24),R3:R24,0),1))</f>
        <v>Hương Sơn</v>
      </c>
      <c r="H30" s="271"/>
      <c r="I30" s="276"/>
      <c r="J30" s="276"/>
      <c r="K30" s="276"/>
      <c r="L30" s="276"/>
      <c r="M30" s="276"/>
      <c r="N30" s="276"/>
      <c r="O30" s="276"/>
      <c r="P30" s="270"/>
      <c r="Q30" s="270"/>
      <c r="R30" s="270">
        <f>IF(COUNT(R3:R24)=0,"",MAX(R3:R24))</f>
        <v>9.9000000000000021</v>
      </c>
    </row>
    <row r="31" spans="1:18" ht="15" customHeight="1">
      <c r="A31" s="266"/>
      <c r="B31" s="267"/>
      <c r="C31" s="272"/>
      <c r="D31" s="272"/>
      <c r="I31" s="276"/>
      <c r="J31" s="276"/>
      <c r="K31" s="276"/>
      <c r="L31" s="276"/>
      <c r="M31" s="276"/>
      <c r="N31" s="276"/>
      <c r="O31" s="276"/>
      <c r="P31" s="270"/>
      <c r="Q31" s="270"/>
      <c r="R31" s="270"/>
    </row>
    <row r="32" spans="1:18" ht="15" customHeight="1">
      <c r="A32" s="266"/>
      <c r="B32" s="267"/>
      <c r="C32" s="272"/>
      <c r="D32" s="272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0"/>
      <c r="Q32" s="270"/>
      <c r="R32" s="270"/>
    </row>
    <row r="33" spans="1:18" ht="15" customHeight="1">
      <c r="A33" s="266"/>
      <c r="B33" s="267"/>
      <c r="C33" s="272"/>
      <c r="D33" s="272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</row>
    <row r="34" spans="1:18" ht="15" customHeight="1">
      <c r="A34" s="266"/>
      <c r="B34" s="267"/>
      <c r="C34" s="272"/>
      <c r="D34" s="272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</row>
    <row r="35" spans="1:18" ht="15" customHeight="1">
      <c r="A35" s="266"/>
      <c r="B35" s="267"/>
      <c r="C35" s="272"/>
      <c r="D35" s="272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</row>
    <row r="36" spans="1:18" ht="15" customHeight="1">
      <c r="A36" s="266"/>
      <c r="B36" s="267"/>
      <c r="C36" s="272"/>
      <c r="D36" s="272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</row>
    <row r="37" spans="1:18" ht="15" customHeight="1">
      <c r="A37" s="266"/>
      <c r="B37" s="267"/>
      <c r="C37" s="272"/>
      <c r="D37" s="272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</row>
    <row r="38" spans="1:18" ht="15" customHeight="1">
      <c r="A38" s="266"/>
      <c r="B38" s="267"/>
      <c r="C38" s="272"/>
      <c r="D38" s="272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</row>
    <row r="39" spans="1:18" ht="15" customHeight="1">
      <c r="A39" s="266"/>
      <c r="B39" s="267"/>
      <c r="C39" s="272"/>
      <c r="D39" s="272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</row>
    <row r="40" spans="1:18" ht="15" customHeight="1">
      <c r="A40" s="266"/>
      <c r="B40" s="267"/>
      <c r="C40" s="272"/>
      <c r="D40" s="272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</row>
    <row r="41" spans="1:18" ht="15" customHeight="1">
      <c r="A41" s="266"/>
      <c r="B41" s="267"/>
      <c r="C41" s="272"/>
      <c r="D41" s="272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</row>
    <row r="42" spans="1:18" ht="15" customHeight="1">
      <c r="A42" s="266"/>
      <c r="B42" s="267"/>
      <c r="C42" s="272"/>
      <c r="D42" s="272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</row>
    <row r="43" spans="1:18" ht="15" customHeight="1">
      <c r="A43" s="266"/>
      <c r="B43" s="267"/>
      <c r="C43" s="272"/>
      <c r="D43" s="272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</row>
    <row r="44" spans="1:18" ht="15" customHeight="1">
      <c r="A44" s="266"/>
      <c r="B44" s="267"/>
      <c r="C44" s="272"/>
      <c r="D44" s="272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</row>
    <row r="45" spans="1:18" ht="15" customHeight="1">
      <c r="A45" s="266"/>
      <c r="B45" s="267"/>
      <c r="C45" s="272"/>
      <c r="D45" s="272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</row>
    <row r="46" spans="1:18" ht="15" customHeight="1">
      <c r="A46" s="266"/>
      <c r="B46" s="267"/>
      <c r="C46" s="272"/>
      <c r="D46" s="272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</row>
    <row r="47" spans="1:18" ht="15" customHeight="1">
      <c r="A47" s="266"/>
      <c r="B47" s="267"/>
      <c r="C47" s="272"/>
      <c r="D47" s="272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</row>
    <row r="48" spans="1:18" ht="15" customHeight="1">
      <c r="A48" s="266"/>
      <c r="B48" s="267"/>
      <c r="C48" s="272"/>
      <c r="D48" s="272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</row>
    <row r="49" spans="1:18" ht="15" customHeight="1">
      <c r="A49" s="266"/>
      <c r="B49" s="267"/>
      <c r="C49" s="272"/>
      <c r="D49" s="272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</row>
    <row r="50" spans="1:18" ht="15" customHeight="1">
      <c r="A50" s="266"/>
      <c r="B50" s="267"/>
      <c r="C50" s="272"/>
      <c r="D50" s="272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</row>
    <row r="51" spans="1:18" ht="15" customHeight="1">
      <c r="A51" s="266"/>
      <c r="B51" s="267"/>
      <c r="C51" s="272"/>
      <c r="D51" s="272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</row>
    <row r="52" spans="1:18" ht="15" customHeight="1">
      <c r="A52" s="266"/>
      <c r="B52" s="267"/>
      <c r="C52" s="272"/>
      <c r="D52" s="272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</row>
    <row r="53" spans="1:18" ht="15" customHeight="1">
      <c r="A53" s="266"/>
      <c r="B53" s="267"/>
      <c r="C53" s="272"/>
      <c r="D53" s="272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</row>
    <row r="54" spans="1:18" ht="15" customHeight="1">
      <c r="A54" s="266"/>
      <c r="B54" s="267"/>
      <c r="C54" s="272"/>
      <c r="D54" s="272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</row>
    <row r="55" spans="1:18" ht="15" customHeight="1">
      <c r="A55" s="266"/>
      <c r="B55" s="267"/>
      <c r="C55" s="272"/>
      <c r="D55" s="272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</row>
    <row r="56" spans="1:18" ht="15" customHeight="1">
      <c r="A56" s="266"/>
      <c r="B56" s="267"/>
      <c r="C56" s="272"/>
      <c r="D56" s="272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</row>
    <row r="57" spans="1:18" ht="15" customHeight="1">
      <c r="A57" s="266"/>
      <c r="B57" s="267"/>
      <c r="C57" s="272"/>
      <c r="D57" s="272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</row>
    <row r="58" spans="1:18" ht="15" customHeight="1">
      <c r="A58" s="266"/>
      <c r="B58" s="267"/>
      <c r="C58" s="272"/>
      <c r="D58" s="272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</row>
    <row r="59" spans="1:18" ht="15" customHeight="1">
      <c r="A59" s="266"/>
      <c r="B59" s="267"/>
      <c r="C59" s="272"/>
      <c r="D59" s="272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</row>
    <row r="60" spans="1:18" ht="15" customHeight="1">
      <c r="A60" s="266"/>
      <c r="B60" s="267"/>
      <c r="C60" s="272"/>
      <c r="D60" s="272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</row>
    <row r="61" spans="1:18" ht="15" customHeight="1">
      <c r="A61" s="266"/>
      <c r="B61" s="267"/>
      <c r="C61" s="272"/>
      <c r="D61" s="272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</row>
    <row r="62" spans="1:18" ht="15" customHeight="1">
      <c r="A62" s="266"/>
      <c r="B62" s="267"/>
      <c r="C62" s="272"/>
      <c r="D62" s="272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</row>
    <row r="63" spans="1:18" ht="15" customHeight="1">
      <c r="A63" s="266"/>
      <c r="B63" s="267"/>
      <c r="C63" s="272"/>
      <c r="D63" s="272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</row>
    <row r="64" spans="1:18" ht="15" customHeight="1">
      <c r="A64" s="266"/>
      <c r="B64" s="267"/>
      <c r="C64" s="272"/>
      <c r="D64" s="272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</row>
    <row r="65" spans="1:18" ht="15" customHeight="1">
      <c r="A65" s="266"/>
      <c r="B65" s="267"/>
      <c r="C65" s="272"/>
      <c r="D65" s="272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</row>
    <row r="66" spans="1:18" ht="15" customHeight="1">
      <c r="A66" s="266"/>
      <c r="B66" s="267"/>
      <c r="C66" s="272"/>
      <c r="D66" s="272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</row>
    <row r="67" spans="1:18" ht="15" customHeight="1">
      <c r="A67" s="266"/>
      <c r="B67" s="267"/>
      <c r="C67" s="272"/>
      <c r="D67" s="272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</row>
    <row r="68" spans="1:18" ht="15" customHeight="1">
      <c r="A68" s="266"/>
      <c r="B68" s="267"/>
      <c r="C68" s="272"/>
      <c r="D68" s="272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</row>
    <row r="69" spans="1:18" ht="15" customHeight="1">
      <c r="A69" s="266"/>
      <c r="B69" s="267"/>
      <c r="C69" s="272"/>
      <c r="D69" s="272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</row>
    <row r="70" spans="1:18" ht="15" customHeight="1">
      <c r="A70" s="266"/>
      <c r="B70" s="267"/>
      <c r="C70" s="272"/>
      <c r="D70" s="272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</row>
    <row r="71" spans="1:18" ht="15" customHeight="1">
      <c r="A71" s="266"/>
      <c r="B71" s="267"/>
      <c r="C71" s="272"/>
      <c r="D71" s="272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</row>
    <row r="72" spans="1:18" ht="15" customHeight="1">
      <c r="A72" s="266"/>
      <c r="B72" s="267"/>
      <c r="C72" s="272"/>
      <c r="D72" s="272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</row>
    <row r="73" spans="1:18" ht="15" customHeight="1">
      <c r="A73" s="266"/>
      <c r="B73" s="267"/>
      <c r="C73" s="272"/>
      <c r="D73" s="272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</row>
    <row r="74" spans="1:18" ht="15" customHeight="1">
      <c r="A74" s="266"/>
      <c r="B74" s="267"/>
      <c r="C74" s="272"/>
      <c r="D74" s="272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</row>
    <row r="75" spans="1:18" ht="15" customHeight="1">
      <c r="A75" s="266"/>
      <c r="B75" s="267"/>
      <c r="C75" s="272"/>
      <c r="D75" s="272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</row>
    <row r="76" spans="1:18" ht="15" customHeight="1">
      <c r="A76" s="266"/>
      <c r="B76" s="267"/>
      <c r="C76" s="272"/>
      <c r="D76" s="272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</row>
    <row r="77" spans="1:18" ht="15" customHeight="1">
      <c r="A77" s="266"/>
      <c r="B77" s="267"/>
      <c r="C77" s="272"/>
      <c r="D77" s="272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</row>
    <row r="78" spans="1:18" ht="15" customHeight="1">
      <c r="A78" s="266"/>
      <c r="B78" s="267"/>
      <c r="C78" s="272"/>
      <c r="D78" s="272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</row>
    <row r="79" spans="1:18" ht="15" customHeight="1">
      <c r="A79" s="266"/>
      <c r="B79" s="267"/>
      <c r="C79" s="272"/>
      <c r="D79" s="272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</row>
    <row r="80" spans="1:18" ht="15" customHeight="1">
      <c r="B80" s="267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</row>
    <row r="81" spans="2:18" ht="15" customHeight="1">
      <c r="B81" s="267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</row>
    <row r="82" spans="2:18" ht="15" customHeight="1">
      <c r="B82" s="267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</row>
    <row r="83" spans="2:18" ht="15" customHeight="1">
      <c r="B83" s="267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</row>
    <row r="84" spans="2:18" ht="15" customHeight="1">
      <c r="B84" s="267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</row>
    <row r="85" spans="2:18" ht="15" customHeight="1">
      <c r="B85" s="267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</row>
    <row r="86" spans="2:18" ht="15" customHeight="1">
      <c r="B86" s="267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</row>
    <row r="87" spans="2:18" ht="15" customHeight="1">
      <c r="B87" s="267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</row>
    <row r="88" spans="2:18" ht="15" customHeight="1">
      <c r="B88" s="267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</row>
    <row r="89" spans="2:18" ht="15" customHeight="1">
      <c r="B89" s="267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</row>
    <row r="90" spans="2:18" ht="15" customHeight="1">
      <c r="B90" s="267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</row>
    <row r="91" spans="2:18" ht="15" customHeight="1">
      <c r="B91" s="267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</row>
    <row r="92" spans="2:18" ht="15" customHeight="1">
      <c r="B92" s="267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</row>
    <row r="93" spans="2:18" ht="15" customHeight="1">
      <c r="B93" s="267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</row>
    <row r="94" spans="2:18" ht="15" customHeight="1">
      <c r="B94" s="267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</row>
    <row r="95" spans="2:18" ht="15" customHeight="1">
      <c r="B95" s="267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</row>
    <row r="96" spans="2:18" ht="15" customHeight="1">
      <c r="B96" s="267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</row>
    <row r="97" spans="2:18" ht="15" customHeight="1">
      <c r="B97" s="267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</row>
    <row r="98" spans="2:18" ht="15" customHeight="1">
      <c r="B98" s="267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</row>
    <row r="99" spans="2:18" ht="15" customHeight="1">
      <c r="B99" s="267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</row>
    <row r="100" spans="2:18" ht="15" customHeight="1">
      <c r="B100" s="267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</row>
    <row r="101" spans="2:18" ht="15" customHeight="1">
      <c r="B101" s="267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</row>
    <row r="102" spans="2:18" ht="15" customHeight="1"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</row>
    <row r="103" spans="2:18" ht="15" customHeight="1"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</row>
    <row r="104" spans="2:18" ht="15" customHeight="1"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</row>
    <row r="105" spans="2:18" ht="15" customHeight="1"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</row>
    <row r="106" spans="2:18" ht="15" customHeight="1"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</row>
    <row r="107" spans="2:18" ht="15" customHeight="1"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</row>
    <row r="108" spans="2:18" ht="15" customHeight="1"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</row>
    <row r="109" spans="2:18" ht="15" customHeight="1"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</row>
    <row r="110" spans="2:18" ht="15" customHeight="1"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</row>
    <row r="111" spans="2:18" ht="15" customHeight="1"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</row>
    <row r="112" spans="2:18" ht="15" customHeight="1"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</row>
    <row r="113" spans="5:18" ht="15" customHeight="1"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</row>
    <row r="114" spans="5:18" ht="15" customHeight="1"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</row>
    <row r="115" spans="5:18" ht="15" customHeight="1"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</row>
    <row r="116" spans="5:18" ht="15" customHeight="1"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</row>
    <row r="117" spans="5:18" ht="15" customHeight="1"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</row>
    <row r="118" spans="5:18" ht="15" customHeight="1"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</row>
    <row r="119" spans="5:18" ht="15" customHeight="1"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</row>
    <row r="120" spans="5:18" ht="15" customHeight="1"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</row>
    <row r="121" spans="5:18" ht="15" customHeight="1"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</row>
    <row r="122" spans="5:18" ht="15" customHeight="1"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</row>
    <row r="123" spans="5:18" ht="15" customHeight="1"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</row>
    <row r="124" spans="5:18" ht="15" customHeight="1"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</row>
    <row r="125" spans="5:18" ht="15" customHeight="1"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</row>
    <row r="126" spans="5:18" ht="15" customHeight="1"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</row>
    <row r="127" spans="5:18" ht="15" customHeight="1"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</row>
    <row r="128" spans="5:18" ht="15" customHeight="1"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</row>
    <row r="129" spans="5:18" ht="15" customHeight="1"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</row>
    <row r="130" spans="5:18" ht="15" customHeight="1"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</row>
    <row r="131" spans="5:18" ht="15" customHeight="1"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</row>
    <row r="132" spans="5:18" ht="15" customHeight="1"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</row>
    <row r="133" spans="5:18" ht="15" customHeight="1"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</row>
    <row r="134" spans="5:18" ht="15" customHeight="1"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</row>
    <row r="135" spans="5:18" ht="15" customHeight="1"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</row>
    <row r="136" spans="5:18" ht="15" customHeight="1"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</row>
    <row r="137" spans="5:18" ht="15" customHeight="1"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</row>
    <row r="138" spans="5:18" ht="15" customHeight="1"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</row>
    <row r="139" spans="5:18" ht="15" customHeight="1"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</row>
    <row r="140" spans="5:18" ht="15" customHeight="1"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</row>
    <row r="141" spans="5:18" ht="15" customHeight="1"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</row>
    <row r="142" spans="5:18" ht="15" customHeight="1"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</row>
    <row r="143" spans="5:18" ht="15" customHeight="1"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</row>
    <row r="144" spans="5:18" ht="15" customHeight="1"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</row>
    <row r="145" spans="5:18" ht="15" customHeight="1"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</row>
    <row r="146" spans="5:18" ht="15" customHeight="1"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</row>
    <row r="147" spans="5:18" ht="15" customHeight="1"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</row>
    <row r="148" spans="5:18" ht="15" customHeight="1"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</row>
    <row r="149" spans="5:18" ht="15" customHeight="1"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</row>
    <row r="150" spans="5:18" ht="15" customHeight="1"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</row>
    <row r="151" spans="5:18" ht="15" customHeight="1"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</row>
    <row r="152" spans="5:18" ht="15" customHeight="1"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</row>
    <row r="153" spans="5:18" ht="15" customHeight="1"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</row>
    <row r="154" spans="5:18" ht="15" customHeight="1"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</row>
    <row r="155" spans="5:18" ht="15" customHeight="1"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</row>
    <row r="156" spans="5:18" ht="15" customHeight="1"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</row>
    <row r="157" spans="5:18" ht="15" customHeight="1"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</row>
    <row r="158" spans="5:18" ht="15" customHeight="1"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</row>
    <row r="159" spans="5:18" ht="15" customHeight="1"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</row>
    <row r="160" spans="5:18" ht="15" customHeight="1"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</row>
    <row r="161" spans="5:18" ht="15" customHeight="1"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</row>
    <row r="162" spans="5:18" ht="15" customHeight="1"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</row>
    <row r="163" spans="5:18" ht="15" customHeight="1"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</row>
    <row r="164" spans="5:18" ht="15" customHeight="1"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</row>
    <row r="165" spans="5:18" ht="15" customHeight="1"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</row>
    <row r="166" spans="5:18" ht="15" customHeight="1"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</row>
    <row r="167" spans="5:18" ht="15" customHeight="1"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</row>
    <row r="168" spans="5:18" ht="15" customHeight="1"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</row>
    <row r="169" spans="5:18" ht="15" customHeight="1"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</row>
    <row r="170" spans="5:18" ht="15" customHeight="1"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</row>
    <row r="171" spans="5:18" ht="15" customHeight="1"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</row>
    <row r="172" spans="5:18" ht="15" customHeight="1"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</row>
    <row r="173" spans="5:18" ht="15" customHeight="1"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</row>
    <row r="174" spans="5:18" ht="15" customHeight="1"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</row>
    <row r="175" spans="5:18" ht="15" customHeight="1"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</row>
    <row r="176" spans="5:18" ht="15" customHeight="1"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</row>
    <row r="177" spans="5:18" ht="15" customHeight="1"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</row>
    <row r="178" spans="5:18" ht="15" customHeight="1"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</row>
    <row r="179" spans="5:18" ht="15" customHeight="1"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</row>
    <row r="180" spans="5:18" ht="15" customHeight="1"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</row>
    <row r="181" spans="5:18" ht="15" customHeight="1"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</row>
    <row r="182" spans="5:18" ht="15" customHeight="1"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</row>
    <row r="183" spans="5:18" ht="15" customHeight="1"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</row>
    <row r="184" spans="5:18" ht="15" customHeight="1"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</row>
    <row r="185" spans="5:18" ht="15" customHeight="1"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</row>
    <row r="186" spans="5:18" ht="15" customHeight="1"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</row>
    <row r="187" spans="5:18" ht="15" customHeight="1"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</row>
    <row r="188" spans="5:18" ht="15" customHeight="1"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</row>
    <row r="189" spans="5:18" ht="15" customHeight="1"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</row>
    <row r="190" spans="5:18" ht="15" customHeight="1"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</row>
    <row r="191" spans="5:18" ht="15" customHeight="1"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</row>
    <row r="192" spans="5:18" ht="15" customHeight="1"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</row>
    <row r="193" spans="5:18" ht="15" customHeight="1"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</row>
    <row r="194" spans="5:18" ht="15" customHeight="1"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</row>
    <row r="195" spans="5:18" ht="15" customHeight="1"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</row>
    <row r="196" spans="5:18" ht="15" customHeight="1"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</row>
    <row r="197" spans="5:18" ht="15" customHeight="1"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</row>
    <row r="198" spans="5:18" ht="15" customHeight="1"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</row>
    <row r="199" spans="5:18" ht="15" customHeight="1"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</row>
    <row r="200" spans="5:18" ht="15" customHeight="1"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</row>
    <row r="201" spans="5:18" ht="15" customHeight="1"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</row>
    <row r="202" spans="5:18" ht="15" customHeight="1"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</row>
    <row r="203" spans="5:18" ht="15" customHeight="1"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</row>
    <row r="204" spans="5:18" ht="15" customHeight="1"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</row>
    <row r="205" spans="5:18" ht="15" customHeight="1"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</row>
    <row r="206" spans="5:18" ht="15" customHeight="1"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</row>
    <row r="207" spans="5:18" ht="15" customHeight="1"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</row>
    <row r="208" spans="5:18" ht="15" customHeight="1"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</row>
    <row r="209" spans="5:18" ht="15" customHeight="1"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</row>
    <row r="210" spans="5:18" ht="15" customHeight="1"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</row>
    <row r="211" spans="5:18" ht="15" customHeight="1"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</row>
    <row r="212" spans="5:18" ht="15" customHeight="1"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</row>
    <row r="213" spans="5:18" ht="15" customHeight="1"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</row>
    <row r="214" spans="5:18" ht="15" customHeight="1"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</row>
    <row r="215" spans="5:18" ht="15" customHeight="1"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</row>
    <row r="216" spans="5:18" ht="15" customHeight="1"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</row>
    <row r="217" spans="5:18" ht="15" customHeight="1"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</row>
  </sheetData>
  <mergeCells count="4">
    <mergeCell ref="B3:B9"/>
    <mergeCell ref="A1:R1"/>
    <mergeCell ref="B11:B19"/>
    <mergeCell ref="B20:B24"/>
  </mergeCells>
  <pageMargins left="0.81" right="0.26" top="0.56999999999999995" bottom="0.5" header="0.25" footer="0.21"/>
  <pageSetup paperSize="9" orientation="portrait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80"/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defaultRowHeight="12.75"/>
  <cols>
    <col min="1" max="1" width="4.5" style="273" bestFit="1" customWidth="1"/>
    <col min="2" max="2" width="10.6640625" style="275" bestFit="1" customWidth="1"/>
    <col min="3" max="3" width="13.83203125" style="274" customWidth="1"/>
    <col min="4" max="4" width="6.1640625" style="274" bestFit="1" customWidth="1"/>
    <col min="5" max="18" width="6.83203125" style="273" customWidth="1"/>
    <col min="19" max="256" width="9.33203125" style="273" customWidth="1"/>
    <col min="257" max="257" width="4.5" style="273" bestFit="1" customWidth="1"/>
    <col min="258" max="258" width="10.6640625" style="273" bestFit="1" customWidth="1"/>
    <col min="259" max="259" width="13.83203125" style="273" customWidth="1"/>
    <col min="260" max="260" width="6.1640625" style="273" bestFit="1" customWidth="1"/>
    <col min="261" max="274" width="6.83203125" style="273" customWidth="1"/>
    <col min="275" max="512" width="9.33203125" style="273" customWidth="1"/>
    <col min="513" max="513" width="4.5" style="273" bestFit="1" customWidth="1"/>
    <col min="514" max="514" width="10.6640625" style="273" bestFit="1" customWidth="1"/>
    <col min="515" max="515" width="13.83203125" style="273" customWidth="1"/>
    <col min="516" max="516" width="6.1640625" style="273" bestFit="1" customWidth="1"/>
    <col min="517" max="530" width="6.83203125" style="273" customWidth="1"/>
    <col min="531" max="768" width="9.33203125" style="273" customWidth="1"/>
    <col min="769" max="769" width="4.5" style="273" bestFit="1" customWidth="1"/>
    <col min="770" max="770" width="10.6640625" style="273" bestFit="1" customWidth="1"/>
    <col min="771" max="771" width="13.83203125" style="273" customWidth="1"/>
    <col min="772" max="772" width="6.1640625" style="273" bestFit="1" customWidth="1"/>
    <col min="773" max="786" width="6.83203125" style="273" customWidth="1"/>
    <col min="787" max="1024" width="9.33203125" style="273" customWidth="1"/>
    <col min="1025" max="1025" width="4.5" style="273" bestFit="1" customWidth="1"/>
    <col min="1026" max="1026" width="10.6640625" style="273" bestFit="1" customWidth="1"/>
    <col min="1027" max="1027" width="13.83203125" style="273" customWidth="1"/>
    <col min="1028" max="1028" width="6.1640625" style="273" bestFit="1" customWidth="1"/>
    <col min="1029" max="1042" width="6.83203125" style="273" customWidth="1"/>
    <col min="1043" max="1280" width="9.33203125" style="273" customWidth="1"/>
    <col min="1281" max="1281" width="4.5" style="273" bestFit="1" customWidth="1"/>
    <col min="1282" max="1282" width="10.6640625" style="273" bestFit="1" customWidth="1"/>
    <col min="1283" max="1283" width="13.83203125" style="273" customWidth="1"/>
    <col min="1284" max="1284" width="6.1640625" style="273" bestFit="1" customWidth="1"/>
    <col min="1285" max="1298" width="6.83203125" style="273" customWidth="1"/>
    <col min="1299" max="1536" width="9.33203125" style="273" customWidth="1"/>
    <col min="1537" max="1537" width="4.5" style="273" bestFit="1" customWidth="1"/>
    <col min="1538" max="1538" width="10.6640625" style="273" bestFit="1" customWidth="1"/>
    <col min="1539" max="1539" width="13.83203125" style="273" customWidth="1"/>
    <col min="1540" max="1540" width="6.1640625" style="273" bestFit="1" customWidth="1"/>
    <col min="1541" max="1554" width="6.83203125" style="273" customWidth="1"/>
    <col min="1555" max="1792" width="9.33203125" style="273" customWidth="1"/>
    <col min="1793" max="1793" width="4.5" style="273" bestFit="1" customWidth="1"/>
    <col min="1794" max="1794" width="10.6640625" style="273" bestFit="1" customWidth="1"/>
    <col min="1795" max="1795" width="13.83203125" style="273" customWidth="1"/>
    <col min="1796" max="1796" width="6.1640625" style="273" bestFit="1" customWidth="1"/>
    <col min="1797" max="1810" width="6.83203125" style="273" customWidth="1"/>
    <col min="1811" max="2048" width="9.33203125" style="273" customWidth="1"/>
    <col min="2049" max="2049" width="4.5" style="273" bestFit="1" customWidth="1"/>
    <col min="2050" max="2050" width="10.6640625" style="273" bestFit="1" customWidth="1"/>
    <col min="2051" max="2051" width="13.83203125" style="273" customWidth="1"/>
    <col min="2052" max="2052" width="6.1640625" style="273" bestFit="1" customWidth="1"/>
    <col min="2053" max="2066" width="6.83203125" style="273" customWidth="1"/>
    <col min="2067" max="2304" width="9.33203125" style="273" customWidth="1"/>
    <col min="2305" max="2305" width="4.5" style="273" bestFit="1" customWidth="1"/>
    <col min="2306" max="2306" width="10.6640625" style="273" bestFit="1" customWidth="1"/>
    <col min="2307" max="2307" width="13.83203125" style="273" customWidth="1"/>
    <col min="2308" max="2308" width="6.1640625" style="273" bestFit="1" customWidth="1"/>
    <col min="2309" max="2322" width="6.83203125" style="273" customWidth="1"/>
    <col min="2323" max="2560" width="9.33203125" style="273" customWidth="1"/>
    <col min="2561" max="2561" width="4.5" style="273" bestFit="1" customWidth="1"/>
    <col min="2562" max="2562" width="10.6640625" style="273" bestFit="1" customWidth="1"/>
    <col min="2563" max="2563" width="13.83203125" style="273" customWidth="1"/>
    <col min="2564" max="2564" width="6.1640625" style="273" bestFit="1" customWidth="1"/>
    <col min="2565" max="2578" width="6.83203125" style="273" customWidth="1"/>
    <col min="2579" max="2816" width="9.33203125" style="273" customWidth="1"/>
    <col min="2817" max="2817" width="4.5" style="273" bestFit="1" customWidth="1"/>
    <col min="2818" max="2818" width="10.6640625" style="273" bestFit="1" customWidth="1"/>
    <col min="2819" max="2819" width="13.83203125" style="273" customWidth="1"/>
    <col min="2820" max="2820" width="6.1640625" style="273" bestFit="1" customWidth="1"/>
    <col min="2821" max="2834" width="6.83203125" style="273" customWidth="1"/>
    <col min="2835" max="3072" width="9.33203125" style="273" customWidth="1"/>
    <col min="3073" max="3073" width="4.5" style="273" bestFit="1" customWidth="1"/>
    <col min="3074" max="3074" width="10.6640625" style="273" bestFit="1" customWidth="1"/>
    <col min="3075" max="3075" width="13.83203125" style="273" customWidth="1"/>
    <col min="3076" max="3076" width="6.1640625" style="273" bestFit="1" customWidth="1"/>
    <col min="3077" max="3090" width="6.83203125" style="273" customWidth="1"/>
    <col min="3091" max="3328" width="9.33203125" style="273" customWidth="1"/>
    <col min="3329" max="3329" width="4.5" style="273" bestFit="1" customWidth="1"/>
    <col min="3330" max="3330" width="10.6640625" style="273" bestFit="1" customWidth="1"/>
    <col min="3331" max="3331" width="13.83203125" style="273" customWidth="1"/>
    <col min="3332" max="3332" width="6.1640625" style="273" bestFit="1" customWidth="1"/>
    <col min="3333" max="3346" width="6.83203125" style="273" customWidth="1"/>
    <col min="3347" max="3584" width="9.33203125" style="273" customWidth="1"/>
    <col min="3585" max="3585" width="4.5" style="273" bestFit="1" customWidth="1"/>
    <col min="3586" max="3586" width="10.6640625" style="273" bestFit="1" customWidth="1"/>
    <col min="3587" max="3587" width="13.83203125" style="273" customWidth="1"/>
    <col min="3588" max="3588" width="6.1640625" style="273" bestFit="1" customWidth="1"/>
    <col min="3589" max="3602" width="6.83203125" style="273" customWidth="1"/>
    <col min="3603" max="3840" width="9.33203125" style="273" customWidth="1"/>
    <col min="3841" max="3841" width="4.5" style="273" bestFit="1" customWidth="1"/>
    <col min="3842" max="3842" width="10.6640625" style="273" bestFit="1" customWidth="1"/>
    <col min="3843" max="3843" width="13.83203125" style="273" customWidth="1"/>
    <col min="3844" max="3844" width="6.1640625" style="273" bestFit="1" customWidth="1"/>
    <col min="3845" max="3858" width="6.83203125" style="273" customWidth="1"/>
    <col min="3859" max="4096" width="9.33203125" style="273" customWidth="1"/>
    <col min="4097" max="4097" width="4.5" style="273" bestFit="1" customWidth="1"/>
    <col min="4098" max="4098" width="10.6640625" style="273" bestFit="1" customWidth="1"/>
    <col min="4099" max="4099" width="13.83203125" style="273" customWidth="1"/>
    <col min="4100" max="4100" width="6.1640625" style="273" bestFit="1" customWidth="1"/>
    <col min="4101" max="4114" width="6.83203125" style="273" customWidth="1"/>
    <col min="4115" max="4352" width="9.33203125" style="273" customWidth="1"/>
    <col min="4353" max="4353" width="4.5" style="273" bestFit="1" customWidth="1"/>
    <col min="4354" max="4354" width="10.6640625" style="273" bestFit="1" customWidth="1"/>
    <col min="4355" max="4355" width="13.83203125" style="273" customWidth="1"/>
    <col min="4356" max="4356" width="6.1640625" style="273" bestFit="1" customWidth="1"/>
    <col min="4357" max="4370" width="6.83203125" style="273" customWidth="1"/>
    <col min="4371" max="4608" width="9.33203125" style="273" customWidth="1"/>
    <col min="4609" max="4609" width="4.5" style="273" bestFit="1" customWidth="1"/>
    <col min="4610" max="4610" width="10.6640625" style="273" bestFit="1" customWidth="1"/>
    <col min="4611" max="4611" width="13.83203125" style="273" customWidth="1"/>
    <col min="4612" max="4612" width="6.1640625" style="273" bestFit="1" customWidth="1"/>
    <col min="4613" max="4626" width="6.83203125" style="273" customWidth="1"/>
    <col min="4627" max="4864" width="9.33203125" style="273" customWidth="1"/>
    <col min="4865" max="4865" width="4.5" style="273" bestFit="1" customWidth="1"/>
    <col min="4866" max="4866" width="10.6640625" style="273" bestFit="1" customWidth="1"/>
    <col min="4867" max="4867" width="13.83203125" style="273" customWidth="1"/>
    <col min="4868" max="4868" width="6.1640625" style="273" bestFit="1" customWidth="1"/>
    <col min="4869" max="4882" width="6.83203125" style="273" customWidth="1"/>
    <col min="4883" max="5120" width="9.33203125" style="273" customWidth="1"/>
    <col min="5121" max="5121" width="4.5" style="273" bestFit="1" customWidth="1"/>
    <col min="5122" max="5122" width="10.6640625" style="273" bestFit="1" customWidth="1"/>
    <col min="5123" max="5123" width="13.83203125" style="273" customWidth="1"/>
    <col min="5124" max="5124" width="6.1640625" style="273" bestFit="1" customWidth="1"/>
    <col min="5125" max="5138" width="6.83203125" style="273" customWidth="1"/>
    <col min="5139" max="5376" width="9.33203125" style="273" customWidth="1"/>
    <col min="5377" max="5377" width="4.5" style="273" bestFit="1" customWidth="1"/>
    <col min="5378" max="5378" width="10.6640625" style="273" bestFit="1" customWidth="1"/>
    <col min="5379" max="5379" width="13.83203125" style="273" customWidth="1"/>
    <col min="5380" max="5380" width="6.1640625" style="273" bestFit="1" customWidth="1"/>
    <col min="5381" max="5394" width="6.83203125" style="273" customWidth="1"/>
    <col min="5395" max="5632" width="9.33203125" style="273" customWidth="1"/>
    <col min="5633" max="5633" width="4.5" style="273" bestFit="1" customWidth="1"/>
    <col min="5634" max="5634" width="10.6640625" style="273" bestFit="1" customWidth="1"/>
    <col min="5635" max="5635" width="13.83203125" style="273" customWidth="1"/>
    <col min="5636" max="5636" width="6.1640625" style="273" bestFit="1" customWidth="1"/>
    <col min="5637" max="5650" width="6.83203125" style="273" customWidth="1"/>
    <col min="5651" max="5888" width="9.33203125" style="273" customWidth="1"/>
    <col min="5889" max="5889" width="4.5" style="273" bestFit="1" customWidth="1"/>
    <col min="5890" max="5890" width="10.6640625" style="273" bestFit="1" customWidth="1"/>
    <col min="5891" max="5891" width="13.83203125" style="273" customWidth="1"/>
    <col min="5892" max="5892" width="6.1640625" style="273" bestFit="1" customWidth="1"/>
    <col min="5893" max="5906" width="6.83203125" style="273" customWidth="1"/>
    <col min="5907" max="6144" width="9.33203125" style="273" customWidth="1"/>
    <col min="6145" max="6145" width="4.5" style="273" bestFit="1" customWidth="1"/>
    <col min="6146" max="6146" width="10.6640625" style="273" bestFit="1" customWidth="1"/>
    <col min="6147" max="6147" width="13.83203125" style="273" customWidth="1"/>
    <col min="6148" max="6148" width="6.1640625" style="273" bestFit="1" customWidth="1"/>
    <col min="6149" max="6162" width="6.83203125" style="273" customWidth="1"/>
    <col min="6163" max="6400" width="9.33203125" style="273" customWidth="1"/>
    <col min="6401" max="6401" width="4.5" style="273" bestFit="1" customWidth="1"/>
    <col min="6402" max="6402" width="10.6640625" style="273" bestFit="1" customWidth="1"/>
    <col min="6403" max="6403" width="13.83203125" style="273" customWidth="1"/>
    <col min="6404" max="6404" width="6.1640625" style="273" bestFit="1" customWidth="1"/>
    <col min="6405" max="6418" width="6.83203125" style="273" customWidth="1"/>
    <col min="6419" max="6656" width="9.33203125" style="273" customWidth="1"/>
    <col min="6657" max="6657" width="4.5" style="273" bestFit="1" customWidth="1"/>
    <col min="6658" max="6658" width="10.6640625" style="273" bestFit="1" customWidth="1"/>
    <col min="6659" max="6659" width="13.83203125" style="273" customWidth="1"/>
    <col min="6660" max="6660" width="6.1640625" style="273" bestFit="1" customWidth="1"/>
    <col min="6661" max="6674" width="6.83203125" style="273" customWidth="1"/>
    <col min="6675" max="6912" width="9.33203125" style="273" customWidth="1"/>
    <col min="6913" max="6913" width="4.5" style="273" bestFit="1" customWidth="1"/>
    <col min="6914" max="6914" width="10.6640625" style="273" bestFit="1" customWidth="1"/>
    <col min="6915" max="6915" width="13.83203125" style="273" customWidth="1"/>
    <col min="6916" max="6916" width="6.1640625" style="273" bestFit="1" customWidth="1"/>
    <col min="6917" max="6930" width="6.83203125" style="273" customWidth="1"/>
    <col min="6931" max="7168" width="9.33203125" style="273" customWidth="1"/>
    <col min="7169" max="7169" width="4.5" style="273" bestFit="1" customWidth="1"/>
    <col min="7170" max="7170" width="10.6640625" style="273" bestFit="1" customWidth="1"/>
    <col min="7171" max="7171" width="13.83203125" style="273" customWidth="1"/>
    <col min="7172" max="7172" width="6.1640625" style="273" bestFit="1" customWidth="1"/>
    <col min="7173" max="7186" width="6.83203125" style="273" customWidth="1"/>
    <col min="7187" max="7424" width="9.33203125" style="273" customWidth="1"/>
    <col min="7425" max="7425" width="4.5" style="273" bestFit="1" customWidth="1"/>
    <col min="7426" max="7426" width="10.6640625" style="273" bestFit="1" customWidth="1"/>
    <col min="7427" max="7427" width="13.83203125" style="273" customWidth="1"/>
    <col min="7428" max="7428" width="6.1640625" style="273" bestFit="1" customWidth="1"/>
    <col min="7429" max="7442" width="6.83203125" style="273" customWidth="1"/>
    <col min="7443" max="7680" width="9.33203125" style="273" customWidth="1"/>
    <col min="7681" max="7681" width="4.5" style="273" bestFit="1" customWidth="1"/>
    <col min="7682" max="7682" width="10.6640625" style="273" bestFit="1" customWidth="1"/>
    <col min="7683" max="7683" width="13.83203125" style="273" customWidth="1"/>
    <col min="7684" max="7684" width="6.1640625" style="273" bestFit="1" customWidth="1"/>
    <col min="7685" max="7698" width="6.83203125" style="273" customWidth="1"/>
    <col min="7699" max="7936" width="9.33203125" style="273" customWidth="1"/>
    <col min="7937" max="7937" width="4.5" style="273" bestFit="1" customWidth="1"/>
    <col min="7938" max="7938" width="10.6640625" style="273" bestFit="1" customWidth="1"/>
    <col min="7939" max="7939" width="13.83203125" style="273" customWidth="1"/>
    <col min="7940" max="7940" width="6.1640625" style="273" bestFit="1" customWidth="1"/>
    <col min="7941" max="7954" width="6.83203125" style="273" customWidth="1"/>
    <col min="7955" max="8192" width="9.33203125" style="273" customWidth="1"/>
    <col min="8193" max="8193" width="4.5" style="273" bestFit="1" customWidth="1"/>
    <col min="8194" max="8194" width="10.6640625" style="273" bestFit="1" customWidth="1"/>
    <col min="8195" max="8195" width="13.83203125" style="273" customWidth="1"/>
    <col min="8196" max="8196" width="6.1640625" style="273" bestFit="1" customWidth="1"/>
    <col min="8197" max="8210" width="6.83203125" style="273" customWidth="1"/>
    <col min="8211" max="8448" width="9.33203125" style="273" customWidth="1"/>
    <col min="8449" max="8449" width="4.5" style="273" bestFit="1" customWidth="1"/>
    <col min="8450" max="8450" width="10.6640625" style="273" bestFit="1" customWidth="1"/>
    <col min="8451" max="8451" width="13.83203125" style="273" customWidth="1"/>
    <col min="8452" max="8452" width="6.1640625" style="273" bestFit="1" customWidth="1"/>
    <col min="8453" max="8466" width="6.83203125" style="273" customWidth="1"/>
    <col min="8467" max="8704" width="9.33203125" style="273" customWidth="1"/>
    <col min="8705" max="8705" width="4.5" style="273" bestFit="1" customWidth="1"/>
    <col min="8706" max="8706" width="10.6640625" style="273" bestFit="1" customWidth="1"/>
    <col min="8707" max="8707" width="13.83203125" style="273" customWidth="1"/>
    <col min="8708" max="8708" width="6.1640625" style="273" bestFit="1" customWidth="1"/>
    <col min="8709" max="8722" width="6.83203125" style="273" customWidth="1"/>
    <col min="8723" max="8960" width="9.33203125" style="273" customWidth="1"/>
    <col min="8961" max="8961" width="4.5" style="273" bestFit="1" customWidth="1"/>
    <col min="8962" max="8962" width="10.6640625" style="273" bestFit="1" customWidth="1"/>
    <col min="8963" max="8963" width="13.83203125" style="273" customWidth="1"/>
    <col min="8964" max="8964" width="6.1640625" style="273" bestFit="1" customWidth="1"/>
    <col min="8965" max="8978" width="6.83203125" style="273" customWidth="1"/>
    <col min="8979" max="9216" width="9.33203125" style="273" customWidth="1"/>
    <col min="9217" max="9217" width="4.5" style="273" bestFit="1" customWidth="1"/>
    <col min="9218" max="9218" width="10.6640625" style="273" bestFit="1" customWidth="1"/>
    <col min="9219" max="9219" width="13.83203125" style="273" customWidth="1"/>
    <col min="9220" max="9220" width="6.1640625" style="273" bestFit="1" customWidth="1"/>
    <col min="9221" max="9234" width="6.83203125" style="273" customWidth="1"/>
    <col min="9235" max="9472" width="9.33203125" style="273" customWidth="1"/>
    <col min="9473" max="9473" width="4.5" style="273" bestFit="1" customWidth="1"/>
    <col min="9474" max="9474" width="10.6640625" style="273" bestFit="1" customWidth="1"/>
    <col min="9475" max="9475" width="13.83203125" style="273" customWidth="1"/>
    <col min="9476" max="9476" width="6.1640625" style="273" bestFit="1" customWidth="1"/>
    <col min="9477" max="9490" width="6.83203125" style="273" customWidth="1"/>
    <col min="9491" max="9728" width="9.33203125" style="273" customWidth="1"/>
    <col min="9729" max="9729" width="4.5" style="273" bestFit="1" customWidth="1"/>
    <col min="9730" max="9730" width="10.6640625" style="273" bestFit="1" customWidth="1"/>
    <col min="9731" max="9731" width="13.83203125" style="273" customWidth="1"/>
    <col min="9732" max="9732" width="6.1640625" style="273" bestFit="1" customWidth="1"/>
    <col min="9733" max="9746" width="6.83203125" style="273" customWidth="1"/>
    <col min="9747" max="9984" width="9.33203125" style="273" customWidth="1"/>
    <col min="9985" max="9985" width="4.5" style="273" bestFit="1" customWidth="1"/>
    <col min="9986" max="9986" width="10.6640625" style="273" bestFit="1" customWidth="1"/>
    <col min="9987" max="9987" width="13.83203125" style="273" customWidth="1"/>
    <col min="9988" max="9988" width="6.1640625" style="273" bestFit="1" customWidth="1"/>
    <col min="9989" max="10002" width="6.83203125" style="273" customWidth="1"/>
    <col min="10003" max="10240" width="9.33203125" style="273" customWidth="1"/>
    <col min="10241" max="10241" width="4.5" style="273" bestFit="1" customWidth="1"/>
    <col min="10242" max="10242" width="10.6640625" style="273" bestFit="1" customWidth="1"/>
    <col min="10243" max="10243" width="13.83203125" style="273" customWidth="1"/>
    <col min="10244" max="10244" width="6.1640625" style="273" bestFit="1" customWidth="1"/>
    <col min="10245" max="10258" width="6.83203125" style="273" customWidth="1"/>
    <col min="10259" max="10496" width="9.33203125" style="273" customWidth="1"/>
    <col min="10497" max="10497" width="4.5" style="273" bestFit="1" customWidth="1"/>
    <col min="10498" max="10498" width="10.6640625" style="273" bestFit="1" customWidth="1"/>
    <col min="10499" max="10499" width="13.83203125" style="273" customWidth="1"/>
    <col min="10500" max="10500" width="6.1640625" style="273" bestFit="1" customWidth="1"/>
    <col min="10501" max="10514" width="6.83203125" style="273" customWidth="1"/>
    <col min="10515" max="10752" width="9.33203125" style="273" customWidth="1"/>
    <col min="10753" max="10753" width="4.5" style="273" bestFit="1" customWidth="1"/>
    <col min="10754" max="10754" width="10.6640625" style="273" bestFit="1" customWidth="1"/>
    <col min="10755" max="10755" width="13.83203125" style="273" customWidth="1"/>
    <col min="10756" max="10756" width="6.1640625" style="273" bestFit="1" customWidth="1"/>
    <col min="10757" max="10770" width="6.83203125" style="273" customWidth="1"/>
    <col min="10771" max="11008" width="9.33203125" style="273" customWidth="1"/>
    <col min="11009" max="11009" width="4.5" style="273" bestFit="1" customWidth="1"/>
    <col min="11010" max="11010" width="10.6640625" style="273" bestFit="1" customWidth="1"/>
    <col min="11011" max="11011" width="13.83203125" style="273" customWidth="1"/>
    <col min="11012" max="11012" width="6.1640625" style="273" bestFit="1" customWidth="1"/>
    <col min="11013" max="11026" width="6.83203125" style="273" customWidth="1"/>
    <col min="11027" max="11264" width="9.33203125" style="273" customWidth="1"/>
    <col min="11265" max="11265" width="4.5" style="273" bestFit="1" customWidth="1"/>
    <col min="11266" max="11266" width="10.6640625" style="273" bestFit="1" customWidth="1"/>
    <col min="11267" max="11267" width="13.83203125" style="273" customWidth="1"/>
    <col min="11268" max="11268" width="6.1640625" style="273" bestFit="1" customWidth="1"/>
    <col min="11269" max="11282" width="6.83203125" style="273" customWidth="1"/>
    <col min="11283" max="11520" width="9.33203125" style="273" customWidth="1"/>
    <col min="11521" max="11521" width="4.5" style="273" bestFit="1" customWidth="1"/>
    <col min="11522" max="11522" width="10.6640625" style="273" bestFit="1" customWidth="1"/>
    <col min="11523" max="11523" width="13.83203125" style="273" customWidth="1"/>
    <col min="11524" max="11524" width="6.1640625" style="273" bestFit="1" customWidth="1"/>
    <col min="11525" max="11538" width="6.83203125" style="273" customWidth="1"/>
    <col min="11539" max="11776" width="9.33203125" style="273" customWidth="1"/>
    <col min="11777" max="11777" width="4.5" style="273" bestFit="1" customWidth="1"/>
    <col min="11778" max="11778" width="10.6640625" style="273" bestFit="1" customWidth="1"/>
    <col min="11779" max="11779" width="13.83203125" style="273" customWidth="1"/>
    <col min="11780" max="11780" width="6.1640625" style="273" bestFit="1" customWidth="1"/>
    <col min="11781" max="11794" width="6.83203125" style="273" customWidth="1"/>
    <col min="11795" max="12032" width="9.33203125" style="273" customWidth="1"/>
    <col min="12033" max="12033" width="4.5" style="273" bestFit="1" customWidth="1"/>
    <col min="12034" max="12034" width="10.6640625" style="273" bestFit="1" customWidth="1"/>
    <col min="12035" max="12035" width="13.83203125" style="273" customWidth="1"/>
    <col min="12036" max="12036" width="6.1640625" style="273" bestFit="1" customWidth="1"/>
    <col min="12037" max="12050" width="6.83203125" style="273" customWidth="1"/>
    <col min="12051" max="12288" width="9.33203125" style="273" customWidth="1"/>
    <col min="12289" max="12289" width="4.5" style="273" bestFit="1" customWidth="1"/>
    <col min="12290" max="12290" width="10.6640625" style="273" bestFit="1" customWidth="1"/>
    <col min="12291" max="12291" width="13.83203125" style="273" customWidth="1"/>
    <col min="12292" max="12292" width="6.1640625" style="273" bestFit="1" customWidth="1"/>
    <col min="12293" max="12306" width="6.83203125" style="273" customWidth="1"/>
    <col min="12307" max="12544" width="9.33203125" style="273" customWidth="1"/>
    <col min="12545" max="12545" width="4.5" style="273" bestFit="1" customWidth="1"/>
    <col min="12546" max="12546" width="10.6640625" style="273" bestFit="1" customWidth="1"/>
    <col min="12547" max="12547" width="13.83203125" style="273" customWidth="1"/>
    <col min="12548" max="12548" width="6.1640625" style="273" bestFit="1" customWidth="1"/>
    <col min="12549" max="12562" width="6.83203125" style="273" customWidth="1"/>
    <col min="12563" max="12800" width="9.33203125" style="273" customWidth="1"/>
    <col min="12801" max="12801" width="4.5" style="273" bestFit="1" customWidth="1"/>
    <col min="12802" max="12802" width="10.6640625" style="273" bestFit="1" customWidth="1"/>
    <col min="12803" max="12803" width="13.83203125" style="273" customWidth="1"/>
    <col min="12804" max="12804" width="6.1640625" style="273" bestFit="1" customWidth="1"/>
    <col min="12805" max="12818" width="6.83203125" style="273" customWidth="1"/>
    <col min="12819" max="13056" width="9.33203125" style="273" customWidth="1"/>
    <col min="13057" max="13057" width="4.5" style="273" bestFit="1" customWidth="1"/>
    <col min="13058" max="13058" width="10.6640625" style="273" bestFit="1" customWidth="1"/>
    <col min="13059" max="13059" width="13.83203125" style="273" customWidth="1"/>
    <col min="13060" max="13060" width="6.1640625" style="273" bestFit="1" customWidth="1"/>
    <col min="13061" max="13074" width="6.83203125" style="273" customWidth="1"/>
    <col min="13075" max="13312" width="9.33203125" style="273" customWidth="1"/>
    <col min="13313" max="13313" width="4.5" style="273" bestFit="1" customWidth="1"/>
    <col min="13314" max="13314" width="10.6640625" style="273" bestFit="1" customWidth="1"/>
    <col min="13315" max="13315" width="13.83203125" style="273" customWidth="1"/>
    <col min="13316" max="13316" width="6.1640625" style="273" bestFit="1" customWidth="1"/>
    <col min="13317" max="13330" width="6.83203125" style="273" customWidth="1"/>
    <col min="13331" max="13568" width="9.33203125" style="273" customWidth="1"/>
    <col min="13569" max="13569" width="4.5" style="273" bestFit="1" customWidth="1"/>
    <col min="13570" max="13570" width="10.6640625" style="273" bestFit="1" customWidth="1"/>
    <col min="13571" max="13571" width="13.83203125" style="273" customWidth="1"/>
    <col min="13572" max="13572" width="6.1640625" style="273" bestFit="1" customWidth="1"/>
    <col min="13573" max="13586" width="6.83203125" style="273" customWidth="1"/>
    <col min="13587" max="13824" width="9.33203125" style="273" customWidth="1"/>
    <col min="13825" max="13825" width="4.5" style="273" bestFit="1" customWidth="1"/>
    <col min="13826" max="13826" width="10.6640625" style="273" bestFit="1" customWidth="1"/>
    <col min="13827" max="13827" width="13.83203125" style="273" customWidth="1"/>
    <col min="13828" max="13828" width="6.1640625" style="273" bestFit="1" customWidth="1"/>
    <col min="13829" max="13842" width="6.83203125" style="273" customWidth="1"/>
    <col min="13843" max="14080" width="9.33203125" style="273" customWidth="1"/>
    <col min="14081" max="14081" width="4.5" style="273" bestFit="1" customWidth="1"/>
    <col min="14082" max="14082" width="10.6640625" style="273" bestFit="1" customWidth="1"/>
    <col min="14083" max="14083" width="13.83203125" style="273" customWidth="1"/>
    <col min="14084" max="14084" width="6.1640625" style="273" bestFit="1" customWidth="1"/>
    <col min="14085" max="14098" width="6.83203125" style="273" customWidth="1"/>
    <col min="14099" max="14336" width="9.33203125" style="273" customWidth="1"/>
    <col min="14337" max="14337" width="4.5" style="273" bestFit="1" customWidth="1"/>
    <col min="14338" max="14338" width="10.6640625" style="273" bestFit="1" customWidth="1"/>
    <col min="14339" max="14339" width="13.83203125" style="273" customWidth="1"/>
    <col min="14340" max="14340" width="6.1640625" style="273" bestFit="1" customWidth="1"/>
    <col min="14341" max="14354" width="6.83203125" style="273" customWidth="1"/>
    <col min="14355" max="14592" width="9.33203125" style="273" customWidth="1"/>
    <col min="14593" max="14593" width="4.5" style="273" bestFit="1" customWidth="1"/>
    <col min="14594" max="14594" width="10.6640625" style="273" bestFit="1" customWidth="1"/>
    <col min="14595" max="14595" width="13.83203125" style="273" customWidth="1"/>
    <col min="14596" max="14596" width="6.1640625" style="273" bestFit="1" customWidth="1"/>
    <col min="14597" max="14610" width="6.83203125" style="273" customWidth="1"/>
    <col min="14611" max="14848" width="9.33203125" style="273" customWidth="1"/>
    <col min="14849" max="14849" width="4.5" style="273" bestFit="1" customWidth="1"/>
    <col min="14850" max="14850" width="10.6640625" style="273" bestFit="1" customWidth="1"/>
    <col min="14851" max="14851" width="13.83203125" style="273" customWidth="1"/>
    <col min="14852" max="14852" width="6.1640625" style="273" bestFit="1" customWidth="1"/>
    <col min="14853" max="14866" width="6.83203125" style="273" customWidth="1"/>
    <col min="14867" max="15104" width="9.33203125" style="273" customWidth="1"/>
    <col min="15105" max="15105" width="4.5" style="273" bestFit="1" customWidth="1"/>
    <col min="15106" max="15106" width="10.6640625" style="273" bestFit="1" customWidth="1"/>
    <col min="15107" max="15107" width="13.83203125" style="273" customWidth="1"/>
    <col min="15108" max="15108" width="6.1640625" style="273" bestFit="1" customWidth="1"/>
    <col min="15109" max="15122" width="6.83203125" style="273" customWidth="1"/>
    <col min="15123" max="15360" width="9.33203125" style="273" customWidth="1"/>
    <col min="15361" max="15361" width="4.5" style="273" bestFit="1" customWidth="1"/>
    <col min="15362" max="15362" width="10.6640625" style="273" bestFit="1" customWidth="1"/>
    <col min="15363" max="15363" width="13.83203125" style="273" customWidth="1"/>
    <col min="15364" max="15364" width="6.1640625" style="273" bestFit="1" customWidth="1"/>
    <col min="15365" max="15378" width="6.83203125" style="273" customWidth="1"/>
    <col min="15379" max="15616" width="9.33203125" style="273" customWidth="1"/>
    <col min="15617" max="15617" width="4.5" style="273" bestFit="1" customWidth="1"/>
    <col min="15618" max="15618" width="10.6640625" style="273" bestFit="1" customWidth="1"/>
    <col min="15619" max="15619" width="13.83203125" style="273" customWidth="1"/>
    <col min="15620" max="15620" width="6.1640625" style="273" bestFit="1" customWidth="1"/>
    <col min="15621" max="15634" width="6.83203125" style="273" customWidth="1"/>
    <col min="15635" max="15872" width="9.33203125" style="273" customWidth="1"/>
    <col min="15873" max="15873" width="4.5" style="273" bestFit="1" customWidth="1"/>
    <col min="15874" max="15874" width="10.6640625" style="273" bestFit="1" customWidth="1"/>
    <col min="15875" max="15875" width="13.83203125" style="273" customWidth="1"/>
    <col min="15876" max="15876" width="6.1640625" style="273" bestFit="1" customWidth="1"/>
    <col min="15877" max="15890" width="6.83203125" style="273" customWidth="1"/>
    <col min="15891" max="16128" width="9.33203125" style="273" customWidth="1"/>
    <col min="16129" max="16129" width="4.5" style="273" bestFit="1" customWidth="1"/>
    <col min="16130" max="16130" width="10.6640625" style="273" bestFit="1" customWidth="1"/>
    <col min="16131" max="16131" width="13.83203125" style="273" customWidth="1"/>
    <col min="16132" max="16132" width="6.1640625" style="273" bestFit="1" customWidth="1"/>
    <col min="16133" max="16146" width="6.83203125" style="273" customWidth="1"/>
    <col min="16147" max="16384" width="9.33203125" style="273" customWidth="1"/>
  </cols>
  <sheetData>
    <row r="1" spans="1:18" ht="47.25" customHeight="1" thickBot="1">
      <c r="A1" s="472" t="s">
        <v>168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</row>
    <row r="2" spans="1:18" s="272" customFormat="1" ht="39" customHeight="1" thickTop="1">
      <c r="A2" s="220" t="s">
        <v>169</v>
      </c>
      <c r="B2" s="221" t="s">
        <v>101</v>
      </c>
      <c r="C2" s="222" t="s">
        <v>102</v>
      </c>
      <c r="D2" s="223" t="s">
        <v>103</v>
      </c>
      <c r="E2" s="224">
        <v>21</v>
      </c>
      <c r="F2" s="225">
        <v>22</v>
      </c>
      <c r="G2" s="225">
        <v>23</v>
      </c>
      <c r="H2" s="225">
        <v>24</v>
      </c>
      <c r="I2" s="225">
        <v>25</v>
      </c>
      <c r="J2" s="225">
        <v>26</v>
      </c>
      <c r="K2" s="225">
        <v>27</v>
      </c>
      <c r="L2" s="225">
        <v>28</v>
      </c>
      <c r="M2" s="225">
        <v>29</v>
      </c>
      <c r="N2" s="225">
        <v>30</v>
      </c>
      <c r="O2" s="224">
        <v>31</v>
      </c>
      <c r="P2" s="227" t="s">
        <v>170</v>
      </c>
      <c r="Q2" s="227" t="s">
        <v>171</v>
      </c>
      <c r="R2" s="228" t="s">
        <v>172</v>
      </c>
    </row>
    <row r="3" spans="1:18" ht="15" customHeight="1">
      <c r="A3" s="234">
        <v>1</v>
      </c>
      <c r="B3" s="471" t="s">
        <v>116</v>
      </c>
      <c r="C3" s="233" t="s">
        <v>117</v>
      </c>
      <c r="D3" s="300" t="s">
        <v>118</v>
      </c>
      <c r="E3" s="281" t="str">
        <f ca="1">IF(ngay21!AL5&lt;&gt;"",ngay21!AL5,"")</f>
        <v/>
      </c>
      <c r="F3" s="282" t="str">
        <f ca="1">IF(ngay22!AL5&lt;&gt;"",ngay22!AL5,"")</f>
        <v/>
      </c>
      <c r="G3" s="282" t="str">
        <f ca="1">IF(ngay23!AL5&lt;&gt;"",ngay23!AL5,"")</f>
        <v/>
      </c>
      <c r="H3" s="282" t="str">
        <f ca="1">IF(ngay24!AL5&lt;&gt;"",ngay24!AL5,"")</f>
        <v/>
      </c>
      <c r="I3" s="282" t="str">
        <f ca="1">IF(ngay25!AL5&lt;&gt;"",ngay25!AL5,"")</f>
        <v/>
      </c>
      <c r="J3" s="282" t="str">
        <f ca="1">IF(ngay26!AL5&lt;&gt;"",ngay26!AL5,"")</f>
        <v/>
      </c>
      <c r="K3" s="282" t="str">
        <f ca="1">IF(ngay27!AL5&lt;&gt;"",ngay27!AL5,"")</f>
        <v/>
      </c>
      <c r="L3" s="282" t="str">
        <f ca="1">IF(ngay28!AL5&lt;&gt;"",ngay28!AL5,"")</f>
        <v/>
      </c>
      <c r="M3" s="282" t="str">
        <f ca="1">IF(ngay29!AL5&lt;&gt;"",ngay29!AL5,"")</f>
        <v/>
      </c>
      <c r="N3" s="282" t="str">
        <f ca="1">IF(ngay30!AL5&lt;&gt;"",ngay30!AL5,"")</f>
        <v/>
      </c>
      <c r="O3" s="283" t="str">
        <f ca="1">IF(ngay31!AL5&lt;&gt;"",ngay31!AL5,"")</f>
        <v/>
      </c>
      <c r="P3" s="261" t="str">
        <f t="shared" ref="P3:P24" ca="1" si="0">IF(COUNT(E3:I3)=0,"",AVERAGE(E3:I3))</f>
        <v/>
      </c>
      <c r="Q3" s="260" t="str">
        <f t="shared" ref="Q3:Q24" ca="1" si="1">IF(COUNT(J3:O3)=0,"",AVERAGE(J3:O3))</f>
        <v/>
      </c>
      <c r="R3" s="262" t="str">
        <f t="shared" ref="R3:R24" ca="1" si="2">IF(COUNT(E3:O3)=0,"",AVERAGE(E3:O3))</f>
        <v/>
      </c>
    </row>
    <row r="4" spans="1:18" ht="15" customHeight="1">
      <c r="A4" s="229">
        <v>2</v>
      </c>
      <c r="B4" s="461"/>
      <c r="C4" s="233" t="s">
        <v>120</v>
      </c>
      <c r="D4" s="300" t="s">
        <v>121</v>
      </c>
      <c r="E4" s="284" t="str">
        <f ca="1">IF(ngay21!AL6&lt;&gt;"",ngay21!AL6,"")</f>
        <v/>
      </c>
      <c r="F4" s="285" t="str">
        <f ca="1">IF(ngay22!AL6&lt;&gt;"",ngay22!AL6,"")</f>
        <v/>
      </c>
      <c r="G4" s="285" t="str">
        <f ca="1">IF(ngay23!AL6&lt;&gt;"",ngay23!AL6,"")</f>
        <v/>
      </c>
      <c r="H4" s="285" t="str">
        <f ca="1">IF(ngay24!AL6&lt;&gt;"",ngay24!AL6,"")</f>
        <v/>
      </c>
      <c r="I4" s="285" t="str">
        <f ca="1">IF(ngay25!AL6&lt;&gt;"",ngay25!AL6,"")</f>
        <v/>
      </c>
      <c r="J4" s="285" t="str">
        <f ca="1">IF(ngay26!AL6&lt;&gt;"",ngay26!AL6,"")</f>
        <v/>
      </c>
      <c r="K4" s="285" t="str">
        <f ca="1">IF(ngay27!AL6&lt;&gt;"",ngay27!AL6,"")</f>
        <v/>
      </c>
      <c r="L4" s="285" t="str">
        <f ca="1">IF(ngay28!AL6&lt;&gt;"",ngay28!AL6,"")</f>
        <v/>
      </c>
      <c r="M4" s="285" t="str">
        <f ca="1">IF(ngay29!AL6&lt;&gt;"",ngay29!AL6,"")</f>
        <v/>
      </c>
      <c r="N4" s="285" t="str">
        <f ca="1">IF(ngay30!AL6&lt;&gt;"",ngay30!AL6,"")</f>
        <v/>
      </c>
      <c r="O4" s="286" t="str">
        <f ca="1">IF(ngay31!AL6&lt;&gt;"",ngay31!AL6,"")</f>
        <v/>
      </c>
      <c r="P4" s="244" t="str">
        <f t="shared" ca="1" si="0"/>
        <v/>
      </c>
      <c r="Q4" s="243" t="str">
        <f t="shared" ca="1" si="1"/>
        <v/>
      </c>
      <c r="R4" s="245" t="str">
        <f t="shared" ca="1" si="2"/>
        <v/>
      </c>
    </row>
    <row r="5" spans="1:18" ht="15" customHeight="1">
      <c r="A5" s="234">
        <v>3</v>
      </c>
      <c r="B5" s="461"/>
      <c r="C5" s="233" t="s">
        <v>122</v>
      </c>
      <c r="D5" s="300" t="s">
        <v>123</v>
      </c>
      <c r="E5" s="284" t="str">
        <f ca="1">IF(ngay21!AL7&lt;&gt;"",ngay21!AL7,"")</f>
        <v/>
      </c>
      <c r="F5" s="285" t="str">
        <f ca="1">IF(ngay22!AL7&lt;&gt;"",ngay22!AL7,"")</f>
        <v/>
      </c>
      <c r="G5" s="285" t="str">
        <f ca="1">IF(ngay23!AL7&lt;&gt;"",ngay23!AL7,"")</f>
        <v/>
      </c>
      <c r="H5" s="285" t="str">
        <f ca="1">IF(ngay24!AL7&lt;&gt;"",ngay24!AL7,"")</f>
        <v/>
      </c>
      <c r="I5" s="285" t="str">
        <f ca="1">IF(ngay25!AL7&lt;&gt;"",ngay25!AL7,"")</f>
        <v/>
      </c>
      <c r="J5" s="285" t="str">
        <f ca="1">IF(ngay26!AL7&lt;&gt;"",ngay26!AL7,"")</f>
        <v/>
      </c>
      <c r="K5" s="285" t="str">
        <f ca="1">IF(ngay27!AL7&lt;&gt;"",ngay27!AL7,"")</f>
        <v/>
      </c>
      <c r="L5" s="285" t="str">
        <f ca="1">IF(ngay28!AL7&lt;&gt;"",ngay28!AL7,"")</f>
        <v/>
      </c>
      <c r="M5" s="285" t="str">
        <f ca="1">IF(ngay29!AL7&lt;&gt;"",ngay29!AL7,"")</f>
        <v/>
      </c>
      <c r="N5" s="285" t="str">
        <f ca="1">IF(ngay30!AL7&lt;&gt;"",ngay30!AL7,"")</f>
        <v/>
      </c>
      <c r="O5" s="286" t="str">
        <f ca="1">IF(ngay31!AL7&lt;&gt;"",ngay31!AL7,"")</f>
        <v/>
      </c>
      <c r="P5" s="244" t="str">
        <f t="shared" ca="1" si="0"/>
        <v/>
      </c>
      <c r="Q5" s="243" t="str">
        <f t="shared" ca="1" si="1"/>
        <v/>
      </c>
      <c r="R5" s="245" t="str">
        <f t="shared" ca="1" si="2"/>
        <v/>
      </c>
    </row>
    <row r="6" spans="1:18" ht="15" customHeight="1">
      <c r="A6" s="229">
        <v>4</v>
      </c>
      <c r="B6" s="461"/>
      <c r="C6" s="233" t="s">
        <v>124</v>
      </c>
      <c r="D6" s="300" t="s">
        <v>125</v>
      </c>
      <c r="E6" s="284" t="str">
        <f ca="1">IF(ngay21!AL8&lt;&gt;"",ngay21!AL8,"")</f>
        <v/>
      </c>
      <c r="F6" s="285" t="str">
        <f ca="1">IF(ngay22!AL8&lt;&gt;"",ngay22!AL8,"")</f>
        <v/>
      </c>
      <c r="G6" s="285" t="str">
        <f ca="1">IF(ngay23!AL8&lt;&gt;"",ngay23!AL8,"")</f>
        <v/>
      </c>
      <c r="H6" s="285" t="str">
        <f ca="1">IF(ngay24!AL8&lt;&gt;"",ngay24!AL8,"")</f>
        <v/>
      </c>
      <c r="I6" s="285" t="str">
        <f ca="1">IF(ngay25!AL8&lt;&gt;"",ngay25!AL8,"")</f>
        <v/>
      </c>
      <c r="J6" s="285" t="str">
        <f ca="1">IF(ngay26!AL8&lt;&gt;"",ngay26!AL8,"")</f>
        <v/>
      </c>
      <c r="K6" s="285" t="str">
        <f ca="1">IF(ngay27!AL8&lt;&gt;"",ngay27!AL8,"")</f>
        <v/>
      </c>
      <c r="L6" s="285" t="str">
        <f ca="1">IF(ngay28!AL8&lt;&gt;"",ngay28!AL8,"")</f>
        <v/>
      </c>
      <c r="M6" s="285" t="str">
        <f ca="1">IF(ngay29!AL8&lt;&gt;"",ngay29!AL8,"")</f>
        <v/>
      </c>
      <c r="N6" s="285" t="str">
        <f ca="1">IF(ngay30!AL8&lt;&gt;"",ngay30!AL8,"")</f>
        <v/>
      </c>
      <c r="O6" s="286" t="str">
        <f ca="1">IF(ngay31!AL8&lt;&gt;"",ngay31!AL8,"")</f>
        <v/>
      </c>
      <c r="P6" s="242" t="str">
        <f t="shared" ca="1" si="0"/>
        <v/>
      </c>
      <c r="Q6" s="243" t="str">
        <f t="shared" ca="1" si="1"/>
        <v/>
      </c>
      <c r="R6" s="245" t="str">
        <f t="shared" ca="1" si="2"/>
        <v/>
      </c>
    </row>
    <row r="7" spans="1:18" ht="15" customHeight="1">
      <c r="A7" s="234">
        <v>5</v>
      </c>
      <c r="B7" s="461"/>
      <c r="C7" s="233" t="s">
        <v>116</v>
      </c>
      <c r="D7" s="300" t="s">
        <v>126</v>
      </c>
      <c r="E7" s="284" t="str">
        <f ca="1">IF(ngay21!AL9&lt;&gt;"",ngay21!AL9,"")</f>
        <v/>
      </c>
      <c r="F7" s="285" t="str">
        <f ca="1">IF(ngay22!AL9&lt;&gt;"",ngay22!AL9,"")</f>
        <v/>
      </c>
      <c r="G7" s="285" t="str">
        <f ca="1">IF(ngay23!AL9&lt;&gt;"",ngay23!AL9,"")</f>
        <v/>
      </c>
      <c r="H7" s="285" t="str">
        <f ca="1">IF(ngay24!AL9&lt;&gt;"",ngay24!AL9,"")</f>
        <v/>
      </c>
      <c r="I7" s="285" t="str">
        <f ca="1">IF(ngay25!AL9&lt;&gt;"",ngay25!AL9,"")</f>
        <v/>
      </c>
      <c r="J7" s="285" t="str">
        <f ca="1">IF(ngay26!AL9&lt;&gt;"",ngay26!AL9,"")</f>
        <v/>
      </c>
      <c r="K7" s="285" t="str">
        <f ca="1">IF(ngay27!AL9&lt;&gt;"",ngay27!AL9,"")</f>
        <v/>
      </c>
      <c r="L7" s="285" t="str">
        <f ca="1">IF(ngay28!AL9&lt;&gt;"",ngay28!AL9,"")</f>
        <v/>
      </c>
      <c r="M7" s="285" t="str">
        <f ca="1">IF(ngay29!AL9&lt;&gt;"",ngay29!AL9,"")</f>
        <v/>
      </c>
      <c r="N7" s="285" t="str">
        <f ca="1">IF(ngay30!AL9&lt;&gt;"",ngay30!AL9,"")</f>
        <v/>
      </c>
      <c r="O7" s="286" t="str">
        <f ca="1">IF(ngay31!AL9&lt;&gt;"",ngay31!AL9,"")</f>
        <v/>
      </c>
      <c r="P7" s="242" t="str">
        <f t="shared" ca="1" si="0"/>
        <v/>
      </c>
      <c r="Q7" s="243" t="str">
        <f t="shared" ca="1" si="1"/>
        <v/>
      </c>
      <c r="R7" s="245" t="str">
        <f t="shared" ca="1" si="2"/>
        <v/>
      </c>
    </row>
    <row r="8" spans="1:18" ht="15" customHeight="1">
      <c r="A8" s="229">
        <v>6</v>
      </c>
      <c r="B8" s="461"/>
      <c r="C8" s="233" t="s">
        <v>127</v>
      </c>
      <c r="D8" s="300" t="s">
        <v>128</v>
      </c>
      <c r="E8" s="284" t="str">
        <f ca="1">IF(ngay21!AL10&lt;&gt;"",ngay21!AL10,"")</f>
        <v/>
      </c>
      <c r="F8" s="285" t="str">
        <f ca="1">IF(ngay22!AL10&lt;&gt;"",ngay22!AL10,"")</f>
        <v/>
      </c>
      <c r="G8" s="285" t="str">
        <f ca="1">IF(ngay23!AL10&lt;&gt;"",ngay23!AL10,"")</f>
        <v/>
      </c>
      <c r="H8" s="285" t="str">
        <f ca="1">IF(ngay24!AL10&lt;&gt;"",ngay24!AL10,"")</f>
        <v/>
      </c>
      <c r="I8" s="285" t="str">
        <f ca="1">IF(ngay25!AL10&lt;&gt;"",ngay25!AL10,"")</f>
        <v/>
      </c>
      <c r="J8" s="285" t="str">
        <f ca="1">IF(ngay26!AL10&lt;&gt;"",ngay26!AL10,"")</f>
        <v/>
      </c>
      <c r="K8" s="285" t="str">
        <f ca="1">IF(ngay27!AL10&lt;&gt;"",ngay27!AL10,"")</f>
        <v/>
      </c>
      <c r="L8" s="285" t="str">
        <f ca="1">IF(ngay28!AL10&lt;&gt;"",ngay28!AL10,"")</f>
        <v/>
      </c>
      <c r="M8" s="285" t="str">
        <f ca="1">IF(ngay29!AL10&lt;&gt;"",ngay29!AL10,"")</f>
        <v/>
      </c>
      <c r="N8" s="285" t="str">
        <f ca="1">IF(ngay30!AL10&lt;&gt;"",ngay30!AL10,"")</f>
        <v/>
      </c>
      <c r="O8" s="286" t="str">
        <f ca="1">IF(ngay31!AL10&lt;&gt;"",ngay31!AL10,"")</f>
        <v/>
      </c>
      <c r="P8" s="242" t="str">
        <f t="shared" ca="1" si="0"/>
        <v/>
      </c>
      <c r="Q8" s="243" t="str">
        <f t="shared" ca="1" si="1"/>
        <v/>
      </c>
      <c r="R8" s="245" t="str">
        <f t="shared" ca="1" si="2"/>
        <v/>
      </c>
    </row>
    <row r="9" spans="1:18" ht="15" customHeight="1">
      <c r="A9" s="234">
        <v>7</v>
      </c>
      <c r="B9" s="461"/>
      <c r="C9" s="233" t="s">
        <v>129</v>
      </c>
      <c r="D9" s="300" t="s">
        <v>130</v>
      </c>
      <c r="E9" s="284" t="str">
        <f ca="1">IF(ngay21!AL11&lt;&gt;"",ngay21!AL11,"")</f>
        <v/>
      </c>
      <c r="F9" s="285" t="str">
        <f ca="1">IF(ngay22!AL11&lt;&gt;"",ngay22!AL11,"")</f>
        <v/>
      </c>
      <c r="G9" s="285" t="str">
        <f ca="1">IF(ngay23!AL11&lt;&gt;"",ngay23!AL11,"")</f>
        <v/>
      </c>
      <c r="H9" s="285" t="str">
        <f ca="1">IF(ngay24!AL11&lt;&gt;"",ngay24!AL11,"")</f>
        <v/>
      </c>
      <c r="I9" s="285" t="str">
        <f ca="1">IF(ngay25!AL11&lt;&gt;"",ngay25!AL11,"")</f>
        <v/>
      </c>
      <c r="J9" s="285" t="str">
        <f ca="1">IF(ngay26!AL11&lt;&gt;"",ngay26!AL11,"")</f>
        <v/>
      </c>
      <c r="K9" s="285" t="str">
        <f ca="1">IF(ngay27!AL11&lt;&gt;"",ngay27!AL11,"")</f>
        <v/>
      </c>
      <c r="L9" s="285" t="str">
        <f ca="1">IF(ngay28!AL11&lt;&gt;"",ngay28!AL11,"")</f>
        <v/>
      </c>
      <c r="M9" s="285" t="str">
        <f ca="1">IF(ngay29!AL11&lt;&gt;"",ngay29!AL11,"")</f>
        <v/>
      </c>
      <c r="N9" s="285" t="str">
        <f ca="1">IF(ngay30!AL11&lt;&gt;"",ngay30!AL11,"")</f>
        <v/>
      </c>
      <c r="O9" s="286" t="str">
        <f ca="1">IF(ngay31!AL11&lt;&gt;"",ngay31!AL11,"")</f>
        <v/>
      </c>
      <c r="P9" s="242" t="str">
        <f t="shared" ca="1" si="0"/>
        <v/>
      </c>
      <c r="Q9" s="243" t="str">
        <f t="shared" ca="1" si="1"/>
        <v/>
      </c>
      <c r="R9" s="245" t="str">
        <f t="shared" ca="1" si="2"/>
        <v/>
      </c>
    </row>
    <row r="10" spans="1:18" ht="15" customHeight="1">
      <c r="A10" s="229">
        <v>8</v>
      </c>
      <c r="B10" s="434"/>
      <c r="C10" s="25" t="s">
        <v>131</v>
      </c>
      <c r="D10" s="219" t="s">
        <v>132</v>
      </c>
      <c r="E10" s="287" t="str">
        <f ca="1">IF(ngay21!AL12&lt;&gt;"",ngay21!AL12,"")</f>
        <v/>
      </c>
      <c r="F10" s="288" t="str">
        <f ca="1">IF(ngay22!AL12&lt;&gt;"",ngay22!AL12,"")</f>
        <v/>
      </c>
      <c r="G10" s="288" t="str">
        <f ca="1">IF(ngay23!AL12&lt;&gt;"",ngay23!AL12,"")</f>
        <v/>
      </c>
      <c r="H10" s="288" t="str">
        <f ca="1">IF(ngay24!AL12&lt;&gt;"",ngay24!AL12,"")</f>
        <v/>
      </c>
      <c r="I10" s="288" t="str">
        <f ca="1">IF(ngay25!AL12&lt;&gt;"",ngay25!AL12,"")</f>
        <v/>
      </c>
      <c r="J10" s="288" t="str">
        <f ca="1">IF(ngay26!AL12&lt;&gt;"",ngay26!AL12,"")</f>
        <v/>
      </c>
      <c r="K10" s="288" t="str">
        <f ca="1">IF(ngay27!AL12&lt;&gt;"",ngay27!AL12,"")</f>
        <v/>
      </c>
      <c r="L10" s="288" t="str">
        <f ca="1">IF(ngay28!AL12&lt;&gt;"",ngay28!AL12,"")</f>
        <v/>
      </c>
      <c r="M10" s="288" t="str">
        <f ca="1">IF(ngay29!AL12&lt;&gt;"",ngay29!AL12,"")</f>
        <v/>
      </c>
      <c r="N10" s="288" t="str">
        <f ca="1">IF(ngay30!AL12&lt;&gt;"",ngay30!AL12,"")</f>
        <v/>
      </c>
      <c r="O10" s="289" t="str">
        <f ca="1">IF(ngay31!AL12&lt;&gt;"",ngay31!AL12,"")</f>
        <v/>
      </c>
      <c r="P10" s="242" t="str">
        <f t="shared" ca="1" si="0"/>
        <v/>
      </c>
      <c r="Q10" s="243" t="str">
        <f t="shared" ca="1" si="1"/>
        <v/>
      </c>
      <c r="R10" s="245" t="str">
        <f t="shared" ca="1" si="2"/>
        <v/>
      </c>
    </row>
    <row r="11" spans="1:18" ht="15" customHeight="1">
      <c r="A11" s="234">
        <v>9</v>
      </c>
      <c r="B11" s="474" t="s">
        <v>133</v>
      </c>
      <c r="C11" s="235" t="s">
        <v>134</v>
      </c>
      <c r="D11" s="296" t="s">
        <v>135</v>
      </c>
      <c r="E11" s="290" t="str">
        <f ca="1">IF(ngay21!AL13&lt;&gt;"",ngay21!AL13,"")</f>
        <v/>
      </c>
      <c r="F11" s="291" t="str">
        <f ca="1">IF(ngay22!AL13&lt;&gt;"",ngay22!AL13,"")</f>
        <v/>
      </c>
      <c r="G11" s="291" t="str">
        <f ca="1">IF(ngay23!AL13&lt;&gt;"",ngay23!AL13,"")</f>
        <v/>
      </c>
      <c r="H11" s="291" t="str">
        <f ca="1">IF(ngay24!AL13&lt;&gt;"",ngay24!AL13,"")</f>
        <v/>
      </c>
      <c r="I11" s="291" t="str">
        <f ca="1">IF(ngay25!AL13&lt;&gt;"",ngay25!AL13,"")</f>
        <v/>
      </c>
      <c r="J11" s="291" t="str">
        <f ca="1">IF(ngay26!AL13&lt;&gt;"",ngay26!AL13,"")</f>
        <v/>
      </c>
      <c r="K11" s="291" t="str">
        <f ca="1">IF(ngay27!AL13&lt;&gt;"",ngay27!AL13,"")</f>
        <v/>
      </c>
      <c r="L11" s="291" t="str">
        <f ca="1">IF(ngay28!AL13&lt;&gt;"",ngay28!AL13,"")</f>
        <v/>
      </c>
      <c r="M11" s="291" t="str">
        <f ca="1">IF(ngay29!AL13&lt;&gt;"",ngay29!AL13,"")</f>
        <v/>
      </c>
      <c r="N11" s="291" t="str">
        <f ca="1">IF(ngay30!AL13&lt;&gt;"",ngay30!AL13,"")</f>
        <v/>
      </c>
      <c r="O11" s="292" t="str">
        <f ca="1">IF(ngay31!AL13&lt;&gt;"",ngay31!AL13,"")</f>
        <v/>
      </c>
      <c r="P11" s="304" t="str">
        <f t="shared" ca="1" si="0"/>
        <v/>
      </c>
      <c r="Q11" s="302" t="str">
        <f t="shared" ca="1" si="1"/>
        <v/>
      </c>
      <c r="R11" s="303" t="str">
        <f t="shared" ca="1" si="2"/>
        <v/>
      </c>
    </row>
    <row r="12" spans="1:18" ht="15" customHeight="1">
      <c r="A12" s="229">
        <v>10</v>
      </c>
      <c r="B12" s="461"/>
      <c r="C12" s="233" t="s">
        <v>136</v>
      </c>
      <c r="D12" s="300" t="s">
        <v>137</v>
      </c>
      <c r="E12" s="284" t="str">
        <f ca="1">IF(ngay21!AL14&lt;&gt;"",ngay21!AL14,"")</f>
        <v/>
      </c>
      <c r="F12" s="285" t="str">
        <f ca="1">IF(ngay22!AL14&lt;&gt;"",ngay22!AL14,"")</f>
        <v/>
      </c>
      <c r="G12" s="285" t="str">
        <f ca="1">IF(ngay23!AL14&lt;&gt;"",ngay23!AL14,"")</f>
        <v/>
      </c>
      <c r="H12" s="285" t="str">
        <f ca="1">IF(ngay24!AL14&lt;&gt;"",ngay24!AL14,"")</f>
        <v/>
      </c>
      <c r="I12" s="285" t="str">
        <f ca="1">IF(ngay25!AL14&lt;&gt;"",ngay25!AL14,"")</f>
        <v/>
      </c>
      <c r="J12" s="285" t="str">
        <f ca="1">IF(ngay26!AL14&lt;&gt;"",ngay26!AL14,"")</f>
        <v/>
      </c>
      <c r="K12" s="285" t="str">
        <f ca="1">IF(ngay27!AL14&lt;&gt;"",ngay27!AL14,"")</f>
        <v/>
      </c>
      <c r="L12" s="285" t="str">
        <f ca="1">IF(ngay28!AL14&lt;&gt;"",ngay28!AL14,"")</f>
        <v/>
      </c>
      <c r="M12" s="285" t="str">
        <f ca="1">IF(ngay29!AL14&lt;&gt;"",ngay29!AL14,"")</f>
        <v/>
      </c>
      <c r="N12" s="285" t="str">
        <f ca="1">IF(ngay30!AL14&lt;&gt;"",ngay30!AL14,"")</f>
        <v/>
      </c>
      <c r="O12" s="286" t="str">
        <f ca="1">IF(ngay31!AL14&lt;&gt;"",ngay31!AL14,"")</f>
        <v/>
      </c>
      <c r="P12" s="242" t="str">
        <f t="shared" ca="1" si="0"/>
        <v/>
      </c>
      <c r="Q12" s="243" t="str">
        <f t="shared" ca="1" si="1"/>
        <v/>
      </c>
      <c r="R12" s="245" t="str">
        <f t="shared" ca="1" si="2"/>
        <v/>
      </c>
    </row>
    <row r="13" spans="1:18" ht="15" customHeight="1">
      <c r="A13" s="234">
        <v>11</v>
      </c>
      <c r="B13" s="461"/>
      <c r="C13" s="233" t="s">
        <v>138</v>
      </c>
      <c r="D13" s="300" t="s">
        <v>139</v>
      </c>
      <c r="E13" s="284" t="str">
        <f ca="1">IF(ngay21!AL15&lt;&gt;"",ngay21!AL15,"")</f>
        <v/>
      </c>
      <c r="F13" s="285" t="str">
        <f ca="1">IF(ngay22!AL15&lt;&gt;"",ngay22!AL15,"")</f>
        <v/>
      </c>
      <c r="G13" s="285" t="str">
        <f ca="1">IF(ngay23!AL15&lt;&gt;"",ngay23!AL15,"")</f>
        <v/>
      </c>
      <c r="H13" s="285" t="str">
        <f ca="1">IF(ngay24!AL15&lt;&gt;"",ngay24!AL15,"")</f>
        <v/>
      </c>
      <c r="I13" s="285" t="str">
        <f ca="1">IF(ngay25!AL15&lt;&gt;"",ngay25!AL15,"")</f>
        <v/>
      </c>
      <c r="J13" s="285" t="str">
        <f ca="1">IF(ngay26!AL15&lt;&gt;"",ngay26!AL15,"")</f>
        <v/>
      </c>
      <c r="K13" s="285" t="str">
        <f ca="1">IF(ngay27!AL15&lt;&gt;"",ngay27!AL15,"")</f>
        <v/>
      </c>
      <c r="L13" s="285" t="str">
        <f ca="1">IF(ngay28!AL15&lt;&gt;"",ngay28!AL15,"")</f>
        <v/>
      </c>
      <c r="M13" s="285" t="str">
        <f ca="1">IF(ngay29!AL15&lt;&gt;"",ngay29!AL15,"")</f>
        <v/>
      </c>
      <c r="N13" s="285" t="str">
        <f ca="1">IF(ngay30!AL15&lt;&gt;"",ngay30!AL15,"")</f>
        <v/>
      </c>
      <c r="O13" s="286" t="str">
        <f ca="1">IF(ngay31!AL15&lt;&gt;"",ngay31!AL15,"")</f>
        <v/>
      </c>
      <c r="P13" s="242" t="str">
        <f t="shared" ca="1" si="0"/>
        <v/>
      </c>
      <c r="Q13" s="243" t="str">
        <f t="shared" ca="1" si="1"/>
        <v/>
      </c>
      <c r="R13" s="245" t="str">
        <f t="shared" ca="1" si="2"/>
        <v/>
      </c>
    </row>
    <row r="14" spans="1:18" ht="15" customHeight="1">
      <c r="A14" s="229">
        <v>12</v>
      </c>
      <c r="B14" s="461"/>
      <c r="C14" s="233" t="s">
        <v>140</v>
      </c>
      <c r="D14" s="300" t="s">
        <v>141</v>
      </c>
      <c r="E14" s="284" t="str">
        <f ca="1">IF(ngay21!AL16&lt;&gt;"",ngay21!AL16,"")</f>
        <v/>
      </c>
      <c r="F14" s="285" t="str">
        <f ca="1">IF(ngay22!AL16&lt;&gt;"",ngay22!AL16,"")</f>
        <v/>
      </c>
      <c r="G14" s="285" t="str">
        <f ca="1">IF(ngay23!AL16&lt;&gt;"",ngay23!AL16,"")</f>
        <v/>
      </c>
      <c r="H14" s="285" t="str">
        <f ca="1">IF(ngay24!AL16&lt;&gt;"",ngay24!AL16,"")</f>
        <v/>
      </c>
      <c r="I14" s="285" t="str">
        <f ca="1">IF(ngay25!AL16&lt;&gt;"",ngay25!AL16,"")</f>
        <v/>
      </c>
      <c r="J14" s="285" t="str">
        <f ca="1">IF(ngay26!AL16&lt;&gt;"",ngay26!AL16,"")</f>
        <v/>
      </c>
      <c r="K14" s="285" t="str">
        <f ca="1">IF(ngay27!AL16&lt;&gt;"",ngay27!AL16,"")</f>
        <v/>
      </c>
      <c r="L14" s="285" t="str">
        <f ca="1">IF(ngay28!AL16&lt;&gt;"",ngay28!AL16,"")</f>
        <v/>
      </c>
      <c r="M14" s="285" t="str">
        <f ca="1">IF(ngay29!AL16&lt;&gt;"",ngay29!AL16,"")</f>
        <v/>
      </c>
      <c r="N14" s="285" t="str">
        <f ca="1">IF(ngay30!AL16&lt;&gt;"",ngay30!AL16,"")</f>
        <v/>
      </c>
      <c r="O14" s="286" t="str">
        <f ca="1">IF(ngay31!AL16&lt;&gt;"",ngay31!AL16,"")</f>
        <v/>
      </c>
      <c r="P14" s="242" t="str">
        <f t="shared" ca="1" si="0"/>
        <v/>
      </c>
      <c r="Q14" s="243" t="str">
        <f t="shared" ca="1" si="1"/>
        <v/>
      </c>
      <c r="R14" s="245" t="str">
        <f t="shared" ca="1" si="2"/>
        <v/>
      </c>
    </row>
    <row r="15" spans="1:18" ht="15" customHeight="1">
      <c r="A15" s="234">
        <v>13</v>
      </c>
      <c r="B15" s="461"/>
      <c r="C15" s="233" t="s">
        <v>142</v>
      </c>
      <c r="D15" s="300" t="s">
        <v>143</v>
      </c>
      <c r="E15" s="284" t="str">
        <f ca="1">IF(ngay21!AL17&lt;&gt;"",ngay21!AL17,"")</f>
        <v/>
      </c>
      <c r="F15" s="285" t="str">
        <f ca="1">IF(ngay22!AL17&lt;&gt;"",ngay22!AL17,"")</f>
        <v/>
      </c>
      <c r="G15" s="285" t="str">
        <f ca="1">IF(ngay23!AL17&lt;&gt;"",ngay23!AL17,"")</f>
        <v/>
      </c>
      <c r="H15" s="285" t="str">
        <f ca="1">IF(ngay24!AL17&lt;&gt;"",ngay24!AL17,"")</f>
        <v/>
      </c>
      <c r="I15" s="285" t="str">
        <f ca="1">IF(ngay25!AL17&lt;&gt;"",ngay25!AL17,"")</f>
        <v/>
      </c>
      <c r="J15" s="285" t="str">
        <f ca="1">IF(ngay26!AL17&lt;&gt;"",ngay26!AL17,"")</f>
        <v/>
      </c>
      <c r="K15" s="285" t="str">
        <f ca="1">IF(ngay27!AL17&lt;&gt;"",ngay27!AL17,"")</f>
        <v/>
      </c>
      <c r="L15" s="285" t="str">
        <f ca="1">IF(ngay28!AL17&lt;&gt;"",ngay28!AL17,"")</f>
        <v/>
      </c>
      <c r="M15" s="285" t="str">
        <f ca="1">IF(ngay29!AL17&lt;&gt;"",ngay29!AL17,"")</f>
        <v/>
      </c>
      <c r="N15" s="285" t="str">
        <f ca="1">IF(ngay30!AL17&lt;&gt;"",ngay30!AL17,"")</f>
        <v/>
      </c>
      <c r="O15" s="286" t="str">
        <f ca="1">IF(ngay31!AL17&lt;&gt;"",ngay31!AL17,"")</f>
        <v/>
      </c>
      <c r="P15" s="242" t="str">
        <f t="shared" ca="1" si="0"/>
        <v/>
      </c>
      <c r="Q15" s="243" t="str">
        <f t="shared" ca="1" si="1"/>
        <v/>
      </c>
      <c r="R15" s="245" t="str">
        <f t="shared" ca="1" si="2"/>
        <v/>
      </c>
    </row>
    <row r="16" spans="1:18" ht="15" customHeight="1">
      <c r="A16" s="229">
        <v>14</v>
      </c>
      <c r="B16" s="461"/>
      <c r="C16" s="233" t="s">
        <v>144</v>
      </c>
      <c r="D16" s="300" t="s">
        <v>145</v>
      </c>
      <c r="E16" s="284" t="str">
        <f ca="1">IF(ngay21!AL18&lt;&gt;"",ngay21!AL18,"")</f>
        <v/>
      </c>
      <c r="F16" s="285" t="str">
        <f ca="1">IF(ngay22!AL18&lt;&gt;"",ngay22!AL18,"")</f>
        <v/>
      </c>
      <c r="G16" s="285" t="str">
        <f ca="1">IF(ngay23!AL18&lt;&gt;"",ngay23!AL18,"")</f>
        <v/>
      </c>
      <c r="H16" s="285" t="str">
        <f ca="1">IF(ngay24!AL18&lt;&gt;"",ngay24!AL18,"")</f>
        <v/>
      </c>
      <c r="I16" s="285" t="str">
        <f ca="1">IF(ngay25!AL18&lt;&gt;"",ngay25!AL18,"")</f>
        <v/>
      </c>
      <c r="J16" s="285" t="str">
        <f ca="1">IF(ngay26!AL18&lt;&gt;"",ngay26!AL18,"")</f>
        <v/>
      </c>
      <c r="K16" s="285" t="str">
        <f ca="1">IF(ngay27!AL18&lt;&gt;"",ngay27!AL18,"")</f>
        <v/>
      </c>
      <c r="L16" s="285" t="str">
        <f ca="1">IF(ngay28!AL18&lt;&gt;"",ngay28!AL18,"")</f>
        <v/>
      </c>
      <c r="M16" s="285" t="str">
        <f ca="1">IF(ngay29!AL18&lt;&gt;"",ngay29!AL18,"")</f>
        <v/>
      </c>
      <c r="N16" s="285" t="str">
        <f ca="1">IF(ngay30!AL18&lt;&gt;"",ngay30!AL18,"")</f>
        <v/>
      </c>
      <c r="O16" s="286" t="str">
        <f ca="1">IF(ngay31!AL18&lt;&gt;"",ngay31!AL18,"")</f>
        <v/>
      </c>
      <c r="P16" s="242" t="str">
        <f t="shared" ca="1" si="0"/>
        <v/>
      </c>
      <c r="Q16" s="243" t="str">
        <f t="shared" ca="1" si="1"/>
        <v/>
      </c>
      <c r="R16" s="245" t="str">
        <f t="shared" ca="1" si="2"/>
        <v/>
      </c>
    </row>
    <row r="17" spans="1:18" ht="15" customHeight="1">
      <c r="A17" s="234">
        <v>15</v>
      </c>
      <c r="B17" s="461"/>
      <c r="C17" s="233" t="s">
        <v>146</v>
      </c>
      <c r="D17" s="300" t="s">
        <v>147</v>
      </c>
      <c r="E17" s="284" t="str">
        <f ca="1">IF(ngay21!AL19&lt;&gt;"",ngay21!AL19,"")</f>
        <v/>
      </c>
      <c r="F17" s="285" t="str">
        <f ca="1">IF(ngay22!AL19&lt;&gt;"",ngay22!AL19,"")</f>
        <v/>
      </c>
      <c r="G17" s="285" t="str">
        <f ca="1">IF(ngay23!AL19&lt;&gt;"",ngay23!AL19,"")</f>
        <v/>
      </c>
      <c r="H17" s="285" t="str">
        <f ca="1">IF(ngay24!AL19&lt;&gt;"",ngay24!AL19,"")</f>
        <v/>
      </c>
      <c r="I17" s="285" t="str">
        <f ca="1">IF(ngay25!AL19&lt;&gt;"",ngay25!AL19,"")</f>
        <v/>
      </c>
      <c r="J17" s="285" t="str">
        <f ca="1">IF(ngay26!AL19&lt;&gt;"",ngay26!AL19,"")</f>
        <v/>
      </c>
      <c r="K17" s="285" t="str">
        <f ca="1">IF(ngay27!AL19&lt;&gt;"",ngay27!AL19,"")</f>
        <v/>
      </c>
      <c r="L17" s="285" t="str">
        <f ca="1">IF(ngay28!AL19&lt;&gt;"",ngay28!AL19,"")</f>
        <v/>
      </c>
      <c r="M17" s="285" t="str">
        <f ca="1">IF(ngay29!AL19&lt;&gt;"",ngay29!AL19,"")</f>
        <v/>
      </c>
      <c r="N17" s="285" t="str">
        <f ca="1">IF(ngay30!AL19&lt;&gt;"",ngay30!AL19,"")</f>
        <v/>
      </c>
      <c r="O17" s="286" t="str">
        <f ca="1">IF(ngay31!AL19&lt;&gt;"",ngay31!AL19,"")</f>
        <v/>
      </c>
      <c r="P17" s="242" t="str">
        <f t="shared" ca="1" si="0"/>
        <v/>
      </c>
      <c r="Q17" s="243" t="str">
        <f t="shared" ca="1" si="1"/>
        <v/>
      </c>
      <c r="R17" s="245" t="str">
        <f t="shared" ca="1" si="2"/>
        <v/>
      </c>
    </row>
    <row r="18" spans="1:18" ht="15" customHeight="1">
      <c r="A18" s="229">
        <v>16</v>
      </c>
      <c r="B18" s="461"/>
      <c r="C18" s="233" t="s">
        <v>148</v>
      </c>
      <c r="D18" s="300" t="s">
        <v>149</v>
      </c>
      <c r="E18" s="284" t="str">
        <f ca="1">IF(ngay21!AL20&lt;&gt;"",ngay21!AL20,"")</f>
        <v/>
      </c>
      <c r="F18" s="285" t="str">
        <f ca="1">IF(ngay22!AL20&lt;&gt;"",ngay22!AL20,"")</f>
        <v/>
      </c>
      <c r="G18" s="285" t="str">
        <f ca="1">IF(ngay23!AL20&lt;&gt;"",ngay23!AL20,"")</f>
        <v/>
      </c>
      <c r="H18" s="285" t="str">
        <f ca="1">IF(ngay24!AL20&lt;&gt;"",ngay24!AL20,"")</f>
        <v/>
      </c>
      <c r="I18" s="285" t="str">
        <f ca="1">IF(ngay25!AL20&lt;&gt;"",ngay25!AL20,"")</f>
        <v/>
      </c>
      <c r="J18" s="285" t="str">
        <f ca="1">IF(ngay26!AL20&lt;&gt;"",ngay26!AL20,"")</f>
        <v/>
      </c>
      <c r="K18" s="285" t="str">
        <f ca="1">IF(ngay27!AL20&lt;&gt;"",ngay27!AL20,"")</f>
        <v/>
      </c>
      <c r="L18" s="285" t="str">
        <f ca="1">IF(ngay28!AL20&lt;&gt;"",ngay28!AL20,"")</f>
        <v/>
      </c>
      <c r="M18" s="285" t="str">
        <f ca="1">IF(ngay29!AL20&lt;&gt;"",ngay29!AL20,"")</f>
        <v/>
      </c>
      <c r="N18" s="285" t="str">
        <f ca="1">IF(ngay30!AL20&lt;&gt;"",ngay30!AL20,"")</f>
        <v/>
      </c>
      <c r="O18" s="286" t="str">
        <f ca="1">IF(ngay31!AL20&lt;&gt;"",ngay31!AL20,"")</f>
        <v/>
      </c>
      <c r="P18" s="242" t="str">
        <f t="shared" ca="1" si="0"/>
        <v/>
      </c>
      <c r="Q18" s="243" t="str">
        <f t="shared" ca="1" si="1"/>
        <v/>
      </c>
      <c r="R18" s="245" t="str">
        <f t="shared" ca="1" si="2"/>
        <v/>
      </c>
    </row>
    <row r="19" spans="1:18" ht="15" customHeight="1">
      <c r="A19" s="234">
        <v>17</v>
      </c>
      <c r="B19" s="465"/>
      <c r="C19" s="231" t="s">
        <v>150</v>
      </c>
      <c r="D19" s="298" t="s">
        <v>151</v>
      </c>
      <c r="E19" s="287" t="str">
        <f ca="1">IF(ngay21!AL21&lt;&gt;"",ngay21!AL21,"")</f>
        <v/>
      </c>
      <c r="F19" s="288" t="str">
        <f ca="1">IF(ngay22!AL21&lt;&gt;"",ngay22!AL21,"")</f>
        <v/>
      </c>
      <c r="G19" s="288" t="str">
        <f ca="1">IF(ngay23!AL21&lt;&gt;"",ngay23!AL21,"")</f>
        <v/>
      </c>
      <c r="H19" s="288" t="str">
        <f ca="1">IF(ngay24!AL21&lt;&gt;"",ngay24!AL21,"")</f>
        <v/>
      </c>
      <c r="I19" s="288" t="str">
        <f ca="1">IF(ngay25!AL21&lt;&gt;"",ngay25!AL21,"")</f>
        <v/>
      </c>
      <c r="J19" s="288" t="str">
        <f ca="1">IF(ngay26!AL21&lt;&gt;"",ngay26!AL21,"")</f>
        <v/>
      </c>
      <c r="K19" s="288" t="str">
        <f ca="1">IF(ngay27!AL21&lt;&gt;"",ngay27!AL21,"")</f>
        <v/>
      </c>
      <c r="L19" s="288" t="str">
        <f ca="1">IF(ngay28!AL21&lt;&gt;"",ngay28!AL21,"")</f>
        <v/>
      </c>
      <c r="M19" s="288" t="str">
        <f ca="1">IF(ngay29!AL21&lt;&gt;"",ngay29!AL21,"")</f>
        <v/>
      </c>
      <c r="N19" s="288" t="str">
        <f ca="1">IF(ngay30!AL21&lt;&gt;"",ngay30!AL21,"")</f>
        <v/>
      </c>
      <c r="O19" s="289" t="str">
        <f ca="1">IF(ngay31!AL21&lt;&gt;"",ngay31!AL21,"")</f>
        <v/>
      </c>
      <c r="P19" s="277" t="str">
        <f t="shared" ca="1" si="0"/>
        <v/>
      </c>
      <c r="Q19" s="278" t="str">
        <f t="shared" ca="1" si="1"/>
        <v/>
      </c>
      <c r="R19" s="280" t="str">
        <f t="shared" ca="1" si="2"/>
        <v/>
      </c>
    </row>
    <row r="20" spans="1:18" ht="15" customHeight="1">
      <c r="A20" s="229">
        <v>18</v>
      </c>
      <c r="B20" s="475" t="s">
        <v>152</v>
      </c>
      <c r="C20" s="235" t="s">
        <v>153</v>
      </c>
      <c r="D20" s="296" t="s">
        <v>154</v>
      </c>
      <c r="E20" s="290" t="str">
        <f ca="1">IF(ngay21!AL22&lt;&gt;"",ngay21!AL22,"")</f>
        <v/>
      </c>
      <c r="F20" s="291" t="str">
        <f ca="1">IF(ngay22!AL22&lt;&gt;"",ngay22!AL22,"")</f>
        <v/>
      </c>
      <c r="G20" s="291" t="str">
        <f ca="1">IF(ngay23!AL22&lt;&gt;"",ngay23!AL22,"")</f>
        <v/>
      </c>
      <c r="H20" s="291" t="str">
        <f ca="1">IF(ngay24!AL22&lt;&gt;"",ngay24!AL22,"")</f>
        <v/>
      </c>
      <c r="I20" s="291" t="str">
        <f ca="1">IF(ngay25!AL22&lt;&gt;"",ngay25!AL22,"")</f>
        <v/>
      </c>
      <c r="J20" s="291" t="str">
        <f ca="1">IF(ngay26!AL22&lt;&gt;"",ngay26!AL22,"")</f>
        <v/>
      </c>
      <c r="K20" s="291" t="str">
        <f ca="1">IF(ngay27!AL22&lt;&gt;"",ngay27!AL22,"")</f>
        <v/>
      </c>
      <c r="L20" s="291" t="str">
        <f ca="1">IF(ngay28!AL22&lt;&gt;"",ngay28!AL22,"")</f>
        <v/>
      </c>
      <c r="M20" s="291" t="str">
        <f ca="1">IF(ngay29!AL22&lt;&gt;"",ngay29!AL22,"")</f>
        <v/>
      </c>
      <c r="N20" s="291" t="str">
        <f ca="1">IF(ngay30!AL22&lt;&gt;"",ngay30!AL22,"")</f>
        <v/>
      </c>
      <c r="O20" s="292" t="str">
        <f ca="1">IF(ngay31!AL22&lt;&gt;"",ngay31!AL22,"")</f>
        <v/>
      </c>
      <c r="P20" s="244" t="str">
        <f t="shared" ca="1" si="0"/>
        <v/>
      </c>
      <c r="Q20" s="243" t="str">
        <f t="shared" ca="1" si="1"/>
        <v/>
      </c>
      <c r="R20" s="245" t="str">
        <f t="shared" ca="1" si="2"/>
        <v/>
      </c>
    </row>
    <row r="21" spans="1:18" ht="15" customHeight="1">
      <c r="A21" s="234">
        <v>19</v>
      </c>
      <c r="B21" s="461"/>
      <c r="C21" s="233" t="s">
        <v>152</v>
      </c>
      <c r="D21" s="300" t="s">
        <v>155</v>
      </c>
      <c r="E21" s="284" t="str">
        <f ca="1">IF(ngay21!AL23&lt;&gt;"",ngay21!AL23,"")</f>
        <v/>
      </c>
      <c r="F21" s="285" t="str">
        <f ca="1">IF(ngay22!AL23&lt;&gt;"",ngay22!AL23,"")</f>
        <v/>
      </c>
      <c r="G21" s="285" t="str">
        <f ca="1">IF(ngay23!AL23&lt;&gt;"",ngay23!AL23,"")</f>
        <v/>
      </c>
      <c r="H21" s="285" t="str">
        <f ca="1">IF(ngay24!AL23&lt;&gt;"",ngay24!AL23,"")</f>
        <v/>
      </c>
      <c r="I21" s="285" t="str">
        <f ca="1">IF(ngay25!AL23&lt;&gt;"",ngay25!AL23,"")</f>
        <v/>
      </c>
      <c r="J21" s="285" t="str">
        <f ca="1">IF(ngay26!AL23&lt;&gt;"",ngay26!AL23,"")</f>
        <v/>
      </c>
      <c r="K21" s="285" t="str">
        <f ca="1">IF(ngay27!AL23&lt;&gt;"",ngay27!AL23,"")</f>
        <v/>
      </c>
      <c r="L21" s="285" t="str">
        <f ca="1">IF(ngay28!AL23&lt;&gt;"",ngay28!AL23,"")</f>
        <v/>
      </c>
      <c r="M21" s="285" t="str">
        <f ca="1">IF(ngay29!AL23&lt;&gt;"",ngay29!AL23,"")</f>
        <v/>
      </c>
      <c r="N21" s="285" t="str">
        <f ca="1">IF(ngay30!AL23&lt;&gt;"",ngay30!AL23,"")</f>
        <v/>
      </c>
      <c r="O21" s="286" t="str">
        <f ca="1">IF(ngay31!AL23&lt;&gt;"",ngay31!AL23,"")</f>
        <v/>
      </c>
      <c r="P21" s="244" t="str">
        <f t="shared" ca="1" si="0"/>
        <v/>
      </c>
      <c r="Q21" s="243" t="str">
        <f t="shared" ca="1" si="1"/>
        <v/>
      </c>
      <c r="R21" s="245" t="str">
        <f t="shared" ca="1" si="2"/>
        <v/>
      </c>
    </row>
    <row r="22" spans="1:18" ht="15" customHeight="1">
      <c r="A22" s="229">
        <v>20</v>
      </c>
      <c r="B22" s="461"/>
      <c r="C22" s="233" t="s">
        <v>156</v>
      </c>
      <c r="D22" s="300" t="s">
        <v>157</v>
      </c>
      <c r="E22" s="284" t="str">
        <f ca="1">IF(ngay21!AL24&lt;&gt;"",ngay21!AL24,"")</f>
        <v/>
      </c>
      <c r="F22" s="285" t="str">
        <f ca="1">IF(ngay22!AL24&lt;&gt;"",ngay22!AL24,"")</f>
        <v/>
      </c>
      <c r="G22" s="285" t="str">
        <f ca="1">IF(ngay23!AL24&lt;&gt;"",ngay23!AL24,"")</f>
        <v/>
      </c>
      <c r="H22" s="285" t="str">
        <f ca="1">IF(ngay24!AL24&lt;&gt;"",ngay24!AL24,"")</f>
        <v/>
      </c>
      <c r="I22" s="285" t="str">
        <f ca="1">IF(ngay25!AL24&lt;&gt;"",ngay25!AL24,"")</f>
        <v/>
      </c>
      <c r="J22" s="285" t="str">
        <f ca="1">IF(ngay26!AL24&lt;&gt;"",ngay26!AL24,"")</f>
        <v/>
      </c>
      <c r="K22" s="285" t="str">
        <f ca="1">IF(ngay27!AL24&lt;&gt;"",ngay27!AL24,"")</f>
        <v/>
      </c>
      <c r="L22" s="285" t="str">
        <f ca="1">IF(ngay28!AL24&lt;&gt;"",ngay28!AL24,"")</f>
        <v/>
      </c>
      <c r="M22" s="285" t="str">
        <f ca="1">IF(ngay29!AL24&lt;&gt;"",ngay29!AL24,"")</f>
        <v/>
      </c>
      <c r="N22" s="285" t="str">
        <f ca="1">IF(ngay30!AL24&lt;&gt;"",ngay30!AL24,"")</f>
        <v/>
      </c>
      <c r="O22" s="286" t="str">
        <f ca="1">IF(ngay31!AL24&lt;&gt;"",ngay31!AL24,"")</f>
        <v/>
      </c>
      <c r="P22" s="244" t="str">
        <f t="shared" ca="1" si="0"/>
        <v/>
      </c>
      <c r="Q22" s="243" t="str">
        <f t="shared" ca="1" si="1"/>
        <v/>
      </c>
      <c r="R22" s="245" t="str">
        <f t="shared" ca="1" si="2"/>
        <v/>
      </c>
    </row>
    <row r="23" spans="1:18" ht="15" customHeight="1">
      <c r="A23" s="234">
        <v>21</v>
      </c>
      <c r="B23" s="461"/>
      <c r="C23" s="233" t="s">
        <v>158</v>
      </c>
      <c r="D23" s="300" t="s">
        <v>159</v>
      </c>
      <c r="E23" s="284" t="str">
        <f ca="1">IF(ngay21!AL25&lt;&gt;"",ngay21!AL25,"")</f>
        <v/>
      </c>
      <c r="F23" s="285" t="str">
        <f ca="1">IF(ngay22!AL25&lt;&gt;"",ngay22!AL25,"")</f>
        <v/>
      </c>
      <c r="G23" s="285" t="str">
        <f ca="1">IF(ngay23!AL25&lt;&gt;"",ngay23!AL25,"")</f>
        <v/>
      </c>
      <c r="H23" s="285" t="str">
        <f ca="1">IF(ngay24!AL25&lt;&gt;"",ngay24!AL25,"")</f>
        <v/>
      </c>
      <c r="I23" s="285" t="str">
        <f ca="1">IF(ngay25!AL25&lt;&gt;"",ngay25!AL25,"")</f>
        <v/>
      </c>
      <c r="J23" s="285" t="str">
        <f ca="1">IF(ngay26!AL25&lt;&gt;"",ngay26!AL25,"")</f>
        <v/>
      </c>
      <c r="K23" s="285" t="str">
        <f ca="1">IF(ngay27!AL25&lt;&gt;"",ngay27!AL25,"")</f>
        <v/>
      </c>
      <c r="L23" s="285" t="str">
        <f ca="1">IF(ngay28!AL25&lt;&gt;"",ngay28!AL25,"")</f>
        <v/>
      </c>
      <c r="M23" s="285" t="str">
        <f ca="1">IF(ngay29!AL25&lt;&gt;"",ngay29!AL25,"")</f>
        <v/>
      </c>
      <c r="N23" s="285" t="str">
        <f ca="1">IF(ngay30!AL25&lt;&gt;"",ngay30!AL25,"")</f>
        <v/>
      </c>
      <c r="O23" s="286" t="str">
        <f ca="1">IF(ngay31!AL25&lt;&gt;"",ngay31!AL25,"")</f>
        <v/>
      </c>
      <c r="P23" s="244" t="str">
        <f t="shared" ca="1" si="0"/>
        <v/>
      </c>
      <c r="Q23" s="243" t="str">
        <f t="shared" ca="1" si="1"/>
        <v/>
      </c>
      <c r="R23" s="245" t="str">
        <f t="shared" ca="1" si="2"/>
        <v/>
      </c>
    </row>
    <row r="24" spans="1:18" ht="15" customHeight="1">
      <c r="A24" s="229">
        <v>22</v>
      </c>
      <c r="B24" s="470"/>
      <c r="C24" s="246" t="s">
        <v>160</v>
      </c>
      <c r="D24" s="299" t="s">
        <v>161</v>
      </c>
      <c r="E24" s="293" t="str">
        <f ca="1">IF(ngay21!AL26&lt;&gt;"",ngay21!AL26,"")</f>
        <v/>
      </c>
      <c r="F24" s="294" t="str">
        <f ca="1">IF(ngay22!AL26&lt;&gt;"",ngay22!AL26,"")</f>
        <v/>
      </c>
      <c r="G24" s="294" t="str">
        <f ca="1">IF(ngay23!AL26&lt;&gt;"",ngay23!AL26,"")</f>
        <v/>
      </c>
      <c r="H24" s="294" t="str">
        <f ca="1">IF(ngay24!AL26&lt;&gt;"",ngay24!AL26,"")</f>
        <v/>
      </c>
      <c r="I24" s="294" t="str">
        <f ca="1">IF(ngay25!AL26&lt;&gt;"",ngay25!AL26,"")</f>
        <v/>
      </c>
      <c r="J24" s="294" t="str">
        <f ca="1">IF(ngay26!AL26&lt;&gt;"",ngay26!AL26,"")</f>
        <v/>
      </c>
      <c r="K24" s="294" t="str">
        <f ca="1">IF(ngay27!AL26&lt;&gt;"",ngay27!AL26,"")</f>
        <v/>
      </c>
      <c r="L24" s="294" t="str">
        <f ca="1">IF(ngay28!AL26&lt;&gt;"",ngay28!AL26,"")</f>
        <v/>
      </c>
      <c r="M24" s="294" t="str">
        <f ca="1">IF(ngay29!AL26&lt;&gt;"",ngay29!AL26,"")</f>
        <v/>
      </c>
      <c r="N24" s="294" t="str">
        <f ca="1">IF(ngay30!AL26&lt;&gt;"",ngay30!AL26,"")</f>
        <v/>
      </c>
      <c r="O24" s="295" t="str">
        <f ca="1">IF(ngay31!AL26&lt;&gt;"",ngay31!AL26,"")</f>
        <v/>
      </c>
      <c r="P24" s="249" t="str">
        <f t="shared" ca="1" si="0"/>
        <v/>
      </c>
      <c r="Q24" s="248" t="str">
        <f t="shared" ca="1" si="1"/>
        <v/>
      </c>
      <c r="R24" s="250" t="str">
        <f t="shared" ca="1" si="2"/>
        <v/>
      </c>
    </row>
    <row r="25" spans="1:18" ht="31.5" customHeight="1">
      <c r="A25" s="266"/>
      <c r="B25" s="267"/>
      <c r="C25" s="272"/>
      <c r="D25" s="272"/>
      <c r="E25" s="268" t="s">
        <v>173</v>
      </c>
      <c r="F25" s="268"/>
      <c r="G25" s="268" t="str">
        <f ca="1">IF(COUNT(P3:P24)=0,"",INDEX(C3:P24,MATCH(MIN(P3:P24),P3:P24,0),1))</f>
        <v/>
      </c>
      <c r="H25" s="268"/>
      <c r="I25" s="276"/>
      <c r="J25" s="276"/>
      <c r="K25" s="276"/>
      <c r="L25" s="276"/>
      <c r="M25" s="276"/>
      <c r="N25" s="276"/>
      <c r="O25" s="276"/>
      <c r="P25" s="270" t="str">
        <f ca="1">IF(COUNT(P3:P24)=0,"",MIN(P3:P24))</f>
        <v/>
      </c>
      <c r="Q25" s="270"/>
      <c r="R25" s="270"/>
    </row>
    <row r="26" spans="1:18" ht="15" customHeight="1">
      <c r="A26" s="266"/>
      <c r="B26" s="267"/>
      <c r="C26" s="272"/>
      <c r="D26" s="272"/>
      <c r="E26" s="271"/>
      <c r="F26" s="271"/>
      <c r="G26" s="271" t="str">
        <f ca="1">IF(COUNT(Q3:Q24)=0,"",INDEX(C3:Q24,MATCH(MIN(Q3:Q24),Q3:Q24,0),1))</f>
        <v/>
      </c>
      <c r="H26" s="271"/>
      <c r="I26" s="276"/>
      <c r="J26" s="276"/>
      <c r="K26" s="276"/>
      <c r="L26" s="276"/>
      <c r="M26" s="276"/>
      <c r="N26" s="276"/>
      <c r="O26" s="276"/>
      <c r="P26" s="270"/>
      <c r="Q26" s="270" t="str">
        <f ca="1">IF(COUNT(Q3:Q24)=0,"",MIN(Q3:Q24))</f>
        <v/>
      </c>
      <c r="R26" s="270"/>
    </row>
    <row r="27" spans="1:18" ht="15" customHeight="1">
      <c r="A27" s="266"/>
      <c r="B27" s="267"/>
      <c r="C27" s="272"/>
      <c r="D27" s="272"/>
      <c r="E27" s="271"/>
      <c r="F27" s="271"/>
      <c r="G27" s="271" t="str">
        <f ca="1">IF(COUNT(R3:R24)=0,"",INDEX(C3:R24,MATCH(MIN(R3:R24),R3:R24,0),1))</f>
        <v/>
      </c>
      <c r="H27" s="271"/>
      <c r="I27" s="276"/>
      <c r="J27" s="276"/>
      <c r="K27" s="276"/>
      <c r="L27" s="276"/>
      <c r="M27" s="276"/>
      <c r="N27" s="276"/>
      <c r="O27" s="276"/>
      <c r="P27" s="270"/>
      <c r="Q27" s="270"/>
      <c r="R27" s="270" t="str">
        <f ca="1">IF(COUNT(R3:R24)=0,"",MIN(R3:R24))</f>
        <v/>
      </c>
    </row>
    <row r="28" spans="1:18" ht="15" customHeight="1">
      <c r="A28" s="266"/>
      <c r="B28" s="267"/>
      <c r="C28" s="272"/>
      <c r="D28" s="272"/>
      <c r="E28" s="268" t="s">
        <v>174</v>
      </c>
      <c r="F28" s="268"/>
      <c r="G28" s="268" t="str">
        <f ca="1">IF(COUNT(P3:P24)=0,"",INDEX(C3:P24,MATCH(MAX(P3:P24),P3:P24,0),1))</f>
        <v/>
      </c>
      <c r="H28" s="268"/>
      <c r="I28" s="276"/>
      <c r="J28" s="276"/>
      <c r="K28" s="276"/>
      <c r="L28" s="276"/>
      <c r="M28" s="276"/>
      <c r="N28" s="276"/>
      <c r="O28" s="276"/>
      <c r="P28" s="270" t="str">
        <f ca="1">IF(COUNT(P3:P24)=0,"",MAX(P3:P24))</f>
        <v/>
      </c>
      <c r="Q28" s="270"/>
      <c r="R28" s="270"/>
    </row>
    <row r="29" spans="1:18" ht="15" customHeight="1">
      <c r="A29" s="266"/>
      <c r="B29" s="267"/>
      <c r="C29" s="272"/>
      <c r="D29" s="272"/>
      <c r="E29" s="271"/>
      <c r="F29" s="271"/>
      <c r="G29" s="271" t="str">
        <f ca="1">IF(COUNT(Q3:Q24)=0,"",INDEX(C3:Q24,MATCH(MAX(Q3:Q24),Q3:Q24,0),1))</f>
        <v/>
      </c>
      <c r="H29" s="271"/>
      <c r="I29" s="276"/>
      <c r="J29" s="276"/>
      <c r="K29" s="276"/>
      <c r="L29" s="276"/>
      <c r="M29" s="276"/>
      <c r="N29" s="276"/>
      <c r="O29" s="276"/>
      <c r="P29" s="270"/>
      <c r="Q29" s="270" t="str">
        <f ca="1">IF(COUNT(Q3:Q24)=0,"",MAX(Q3:Q24))</f>
        <v/>
      </c>
      <c r="R29" s="270"/>
    </row>
    <row r="30" spans="1:18" ht="15" customHeight="1">
      <c r="A30" s="266"/>
      <c r="B30" s="267"/>
      <c r="C30" s="272"/>
      <c r="D30" s="272"/>
      <c r="E30" s="271"/>
      <c r="F30" s="271"/>
      <c r="G30" s="271" t="str">
        <f ca="1">IF(COUNT(R3:R24)=0,"",INDEX(C3:R24,MATCH(MAX(R3:R24),R3:R24,0),1))</f>
        <v/>
      </c>
      <c r="H30" s="271"/>
      <c r="I30" s="276"/>
      <c r="J30" s="276"/>
      <c r="K30" s="276"/>
      <c r="L30" s="276"/>
      <c r="M30" s="276"/>
      <c r="N30" s="276"/>
      <c r="O30" s="276"/>
      <c r="P30" s="270"/>
      <c r="Q30" s="270"/>
      <c r="R30" s="270" t="str">
        <f ca="1">IF(COUNT(R3:R24)=0,"",MAX(R3:R24))</f>
        <v/>
      </c>
    </row>
    <row r="31" spans="1:18" ht="15" customHeight="1">
      <c r="A31" s="266"/>
      <c r="B31" s="267"/>
      <c r="C31" s="272"/>
      <c r="D31" s="272"/>
      <c r="I31" s="276"/>
      <c r="J31" s="276"/>
      <c r="K31" s="276"/>
      <c r="L31" s="276"/>
      <c r="M31" s="276"/>
      <c r="N31" s="276"/>
      <c r="O31" s="276"/>
      <c r="P31" s="270"/>
      <c r="Q31" s="270"/>
      <c r="R31" s="270"/>
    </row>
    <row r="32" spans="1:18" ht="15" customHeight="1">
      <c r="A32" s="266"/>
      <c r="B32" s="267"/>
      <c r="C32" s="272"/>
      <c r="D32" s="272"/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70"/>
      <c r="Q32" s="270"/>
      <c r="R32" s="270"/>
    </row>
    <row r="33" spans="1:18" ht="15" customHeight="1">
      <c r="A33" s="266"/>
      <c r="B33" s="267"/>
      <c r="C33" s="272"/>
      <c r="D33" s="272"/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76"/>
      <c r="Q33" s="276"/>
      <c r="R33" s="276"/>
    </row>
    <row r="34" spans="1:18" ht="15" customHeight="1">
      <c r="A34" s="266"/>
      <c r="B34" s="267"/>
      <c r="C34" s="272"/>
      <c r="D34" s="272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</row>
    <row r="35" spans="1:18" ht="15" customHeight="1">
      <c r="A35" s="266"/>
      <c r="B35" s="267"/>
      <c r="C35" s="272"/>
      <c r="D35" s="272"/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6"/>
      <c r="Q35" s="276"/>
      <c r="R35" s="276"/>
    </row>
    <row r="36" spans="1:18" ht="15" customHeight="1">
      <c r="A36" s="266"/>
      <c r="B36" s="267"/>
      <c r="C36" s="272"/>
      <c r="D36" s="272"/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6"/>
      <c r="Q36" s="276"/>
      <c r="R36" s="276"/>
    </row>
    <row r="37" spans="1:18" ht="15" customHeight="1">
      <c r="A37" s="266"/>
      <c r="B37" s="267"/>
      <c r="C37" s="272"/>
      <c r="D37" s="272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</row>
    <row r="38" spans="1:18" ht="15" customHeight="1">
      <c r="A38" s="266"/>
      <c r="B38" s="267"/>
      <c r="C38" s="272"/>
      <c r="D38" s="272"/>
      <c r="E38" s="276"/>
      <c r="F38" s="276"/>
      <c r="G38" s="276"/>
      <c r="H38" s="276"/>
      <c r="I38" s="276"/>
      <c r="J38" s="276"/>
      <c r="K38" s="276"/>
      <c r="L38" s="276"/>
      <c r="M38" s="276"/>
      <c r="N38" s="276"/>
      <c r="O38" s="276"/>
      <c r="P38" s="276"/>
      <c r="Q38" s="276"/>
      <c r="R38" s="276"/>
    </row>
    <row r="39" spans="1:18" ht="15" customHeight="1">
      <c r="A39" s="266"/>
      <c r="B39" s="267"/>
      <c r="C39" s="272"/>
      <c r="D39" s="272"/>
      <c r="E39" s="276"/>
      <c r="F39" s="276"/>
      <c r="G39" s="2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</row>
    <row r="40" spans="1:18" ht="15" customHeight="1">
      <c r="A40" s="266"/>
      <c r="B40" s="267"/>
      <c r="C40" s="272"/>
      <c r="D40" s="272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</row>
    <row r="41" spans="1:18" ht="15" customHeight="1">
      <c r="A41" s="266"/>
      <c r="B41" s="267"/>
      <c r="C41" s="272"/>
      <c r="D41" s="272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</row>
    <row r="42" spans="1:18" ht="15" customHeight="1">
      <c r="A42" s="266"/>
      <c r="B42" s="267"/>
      <c r="C42" s="272"/>
      <c r="D42" s="272"/>
      <c r="E42" s="276"/>
      <c r="F42" s="276"/>
      <c r="G42" s="276"/>
      <c r="H42" s="276"/>
      <c r="I42" s="276"/>
      <c r="J42" s="276"/>
      <c r="K42" s="276"/>
      <c r="L42" s="276"/>
      <c r="M42" s="276"/>
      <c r="N42" s="276"/>
      <c r="O42" s="276"/>
      <c r="P42" s="276"/>
      <c r="Q42" s="276"/>
      <c r="R42" s="276"/>
    </row>
    <row r="43" spans="1:18" ht="15" customHeight="1">
      <c r="A43" s="266"/>
      <c r="B43" s="267"/>
      <c r="C43" s="272"/>
      <c r="D43" s="272"/>
      <c r="E43" s="276"/>
      <c r="F43" s="276"/>
      <c r="G43" s="276"/>
      <c r="H43" s="276"/>
      <c r="I43" s="276"/>
      <c r="J43" s="276"/>
      <c r="K43" s="276"/>
      <c r="L43" s="276"/>
      <c r="M43" s="276"/>
      <c r="N43" s="276"/>
      <c r="O43" s="276"/>
      <c r="P43" s="276"/>
      <c r="Q43" s="276"/>
      <c r="R43" s="276"/>
    </row>
    <row r="44" spans="1:18" ht="15" customHeight="1">
      <c r="A44" s="266"/>
      <c r="B44" s="267"/>
      <c r="C44" s="272"/>
      <c r="D44" s="272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</row>
    <row r="45" spans="1:18" ht="15" customHeight="1">
      <c r="A45" s="266"/>
      <c r="B45" s="267"/>
      <c r="C45" s="272"/>
      <c r="D45" s="272"/>
      <c r="E45" s="276"/>
      <c r="F45" s="276"/>
      <c r="G45" s="276"/>
      <c r="H45" s="276"/>
      <c r="I45" s="276"/>
      <c r="J45" s="276"/>
      <c r="K45" s="276"/>
      <c r="L45" s="276"/>
      <c r="M45" s="276"/>
      <c r="N45" s="276"/>
      <c r="O45" s="276"/>
      <c r="P45" s="276"/>
      <c r="Q45" s="276"/>
      <c r="R45" s="276"/>
    </row>
    <row r="46" spans="1:18" ht="15" customHeight="1">
      <c r="A46" s="266"/>
      <c r="B46" s="267"/>
      <c r="C46" s="272"/>
      <c r="D46" s="272"/>
      <c r="E46" s="276"/>
      <c r="F46" s="276"/>
      <c r="G46" s="276"/>
      <c r="H46" s="276"/>
      <c r="I46" s="276"/>
      <c r="J46" s="276"/>
      <c r="K46" s="276"/>
      <c r="L46" s="276"/>
      <c r="M46" s="276"/>
      <c r="N46" s="276"/>
      <c r="O46" s="276"/>
      <c r="P46" s="276"/>
      <c r="Q46" s="276"/>
      <c r="R46" s="276"/>
    </row>
    <row r="47" spans="1:18" ht="15" customHeight="1">
      <c r="A47" s="266"/>
      <c r="B47" s="267"/>
      <c r="C47" s="272"/>
      <c r="D47" s="272"/>
      <c r="E47" s="276"/>
      <c r="F47" s="276"/>
      <c r="G47" s="276"/>
      <c r="H47" s="276"/>
      <c r="I47" s="276"/>
      <c r="J47" s="276"/>
      <c r="K47" s="276"/>
      <c r="L47" s="276"/>
      <c r="M47" s="276"/>
      <c r="N47" s="276"/>
      <c r="O47" s="276"/>
      <c r="P47" s="276"/>
      <c r="Q47" s="276"/>
      <c r="R47" s="276"/>
    </row>
    <row r="48" spans="1:18" ht="15" customHeight="1">
      <c r="A48" s="266"/>
      <c r="B48" s="267"/>
      <c r="C48" s="272"/>
      <c r="D48" s="272"/>
      <c r="E48" s="276"/>
      <c r="F48" s="276"/>
      <c r="G48" s="276"/>
      <c r="H48" s="276"/>
      <c r="I48" s="276"/>
      <c r="J48" s="276"/>
      <c r="K48" s="276"/>
      <c r="L48" s="276"/>
      <c r="M48" s="276"/>
      <c r="N48" s="276"/>
      <c r="O48" s="276"/>
      <c r="P48" s="276"/>
      <c r="Q48" s="276"/>
      <c r="R48" s="276"/>
    </row>
    <row r="49" spans="1:18" ht="15" customHeight="1">
      <c r="A49" s="266"/>
      <c r="B49" s="267"/>
      <c r="C49" s="272"/>
      <c r="D49" s="272"/>
      <c r="E49" s="276"/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Q49" s="276"/>
      <c r="R49" s="276"/>
    </row>
    <row r="50" spans="1:18" ht="15" customHeight="1">
      <c r="A50" s="266"/>
      <c r="B50" s="267"/>
      <c r="C50" s="272"/>
      <c r="D50" s="272"/>
      <c r="E50" s="276"/>
      <c r="F50" s="276"/>
      <c r="G50" s="276"/>
      <c r="H50" s="276"/>
      <c r="I50" s="276"/>
      <c r="J50" s="276"/>
      <c r="K50" s="276"/>
      <c r="L50" s="276"/>
      <c r="M50" s="276"/>
      <c r="N50" s="276"/>
      <c r="O50" s="276"/>
      <c r="P50" s="276"/>
      <c r="Q50" s="276"/>
      <c r="R50" s="276"/>
    </row>
    <row r="51" spans="1:18" ht="15" customHeight="1">
      <c r="A51" s="266"/>
      <c r="B51" s="267"/>
      <c r="C51" s="272"/>
      <c r="D51" s="272"/>
      <c r="E51" s="276"/>
      <c r="F51" s="276"/>
      <c r="G51" s="276"/>
      <c r="H51" s="276"/>
      <c r="I51" s="276"/>
      <c r="J51" s="276"/>
      <c r="K51" s="276"/>
      <c r="L51" s="276"/>
      <c r="M51" s="276"/>
      <c r="N51" s="276"/>
      <c r="O51" s="276"/>
      <c r="P51" s="276"/>
      <c r="Q51" s="276"/>
      <c r="R51" s="276"/>
    </row>
    <row r="52" spans="1:18" ht="15" customHeight="1">
      <c r="A52" s="266"/>
      <c r="B52" s="267"/>
      <c r="C52" s="272"/>
      <c r="D52" s="272"/>
      <c r="E52" s="27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</row>
    <row r="53" spans="1:18" ht="15" customHeight="1">
      <c r="A53" s="266"/>
      <c r="B53" s="267"/>
      <c r="C53" s="272"/>
      <c r="D53" s="272"/>
      <c r="E53" s="27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</row>
    <row r="54" spans="1:18" ht="15" customHeight="1">
      <c r="A54" s="266"/>
      <c r="B54" s="267"/>
      <c r="C54" s="272"/>
      <c r="D54" s="272"/>
      <c r="E54" s="27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</row>
    <row r="55" spans="1:18" ht="15" customHeight="1">
      <c r="A55" s="266"/>
      <c r="B55" s="267"/>
      <c r="C55" s="272"/>
      <c r="D55" s="272"/>
      <c r="E55" s="27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</row>
    <row r="56" spans="1:18" ht="15" customHeight="1">
      <c r="A56" s="266"/>
      <c r="B56" s="267"/>
      <c r="C56" s="272"/>
      <c r="D56" s="272"/>
      <c r="E56" s="276"/>
      <c r="F56" s="276"/>
      <c r="G56" s="276"/>
      <c r="H56" s="276"/>
      <c r="I56" s="276"/>
      <c r="J56" s="276"/>
      <c r="K56" s="276"/>
      <c r="L56" s="276"/>
      <c r="M56" s="276"/>
      <c r="N56" s="276"/>
      <c r="O56" s="276"/>
      <c r="P56" s="276"/>
      <c r="Q56" s="276"/>
      <c r="R56" s="276"/>
    </row>
    <row r="57" spans="1:18" ht="15" customHeight="1">
      <c r="A57" s="266"/>
      <c r="B57" s="267"/>
      <c r="C57" s="272"/>
      <c r="D57" s="272"/>
      <c r="E57" s="276"/>
      <c r="F57" s="276"/>
      <c r="G57" s="276"/>
      <c r="H57" s="276"/>
      <c r="I57" s="276"/>
      <c r="J57" s="276"/>
      <c r="K57" s="276"/>
      <c r="L57" s="276"/>
      <c r="M57" s="276"/>
      <c r="N57" s="276"/>
      <c r="O57" s="276"/>
      <c r="P57" s="276"/>
      <c r="Q57" s="276"/>
      <c r="R57" s="276"/>
    </row>
    <row r="58" spans="1:18" ht="15" customHeight="1">
      <c r="A58" s="266"/>
      <c r="B58" s="267"/>
      <c r="C58" s="272"/>
      <c r="D58" s="272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</row>
    <row r="59" spans="1:18" ht="15" customHeight="1">
      <c r="A59" s="266"/>
      <c r="B59" s="267"/>
      <c r="C59" s="272"/>
      <c r="D59" s="272"/>
      <c r="E59" s="276"/>
      <c r="F59" s="276"/>
      <c r="G59" s="276"/>
      <c r="H59" s="276"/>
      <c r="I59" s="276"/>
      <c r="J59" s="276"/>
      <c r="K59" s="276"/>
      <c r="L59" s="276"/>
      <c r="M59" s="276"/>
      <c r="N59" s="276"/>
      <c r="O59" s="276"/>
      <c r="P59" s="276"/>
      <c r="Q59" s="276"/>
      <c r="R59" s="276"/>
    </row>
    <row r="60" spans="1:18" ht="15" customHeight="1">
      <c r="A60" s="266"/>
      <c r="B60" s="267"/>
      <c r="C60" s="272"/>
      <c r="D60" s="272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</row>
    <row r="61" spans="1:18" ht="15" customHeight="1">
      <c r="A61" s="266"/>
      <c r="B61" s="267"/>
      <c r="C61" s="272"/>
      <c r="D61" s="272"/>
      <c r="E61" s="276"/>
      <c r="F61" s="276"/>
      <c r="G61" s="276"/>
      <c r="H61" s="276"/>
      <c r="I61" s="276"/>
      <c r="J61" s="276"/>
      <c r="K61" s="276"/>
      <c r="L61" s="276"/>
      <c r="M61" s="276"/>
      <c r="N61" s="276"/>
      <c r="O61" s="276"/>
      <c r="P61" s="276"/>
      <c r="Q61" s="276"/>
      <c r="R61" s="276"/>
    </row>
    <row r="62" spans="1:18" ht="15" customHeight="1">
      <c r="A62" s="266"/>
      <c r="B62" s="267"/>
      <c r="C62" s="272"/>
      <c r="D62" s="272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</row>
    <row r="63" spans="1:18" ht="15" customHeight="1">
      <c r="A63" s="266"/>
      <c r="B63" s="267"/>
      <c r="C63" s="272"/>
      <c r="D63" s="272"/>
      <c r="E63" s="276"/>
      <c r="F63" s="276"/>
      <c r="G63" s="276"/>
      <c r="H63" s="276"/>
      <c r="I63" s="276"/>
      <c r="J63" s="276"/>
      <c r="K63" s="276"/>
      <c r="L63" s="276"/>
      <c r="M63" s="276"/>
      <c r="N63" s="276"/>
      <c r="O63" s="276"/>
      <c r="P63" s="276"/>
      <c r="Q63" s="276"/>
      <c r="R63" s="276"/>
    </row>
    <row r="64" spans="1:18" ht="15" customHeight="1">
      <c r="A64" s="266"/>
      <c r="B64" s="267"/>
      <c r="C64" s="272"/>
      <c r="D64" s="272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</row>
    <row r="65" spans="1:18" ht="15" customHeight="1">
      <c r="A65" s="266"/>
      <c r="B65" s="267"/>
      <c r="C65" s="272"/>
      <c r="D65" s="272"/>
      <c r="E65" s="276"/>
      <c r="F65" s="276"/>
      <c r="G65" s="276"/>
      <c r="H65" s="276"/>
      <c r="I65" s="276"/>
      <c r="J65" s="276"/>
      <c r="K65" s="276"/>
      <c r="L65" s="276"/>
      <c r="M65" s="276"/>
      <c r="N65" s="276"/>
      <c r="O65" s="276"/>
      <c r="P65" s="276"/>
      <c r="Q65" s="276"/>
      <c r="R65" s="276"/>
    </row>
    <row r="66" spans="1:18" ht="15" customHeight="1">
      <c r="A66" s="266"/>
      <c r="B66" s="267"/>
      <c r="C66" s="272"/>
      <c r="D66" s="272"/>
      <c r="E66" s="276"/>
      <c r="F66" s="276"/>
      <c r="G66" s="276"/>
      <c r="H66" s="276"/>
      <c r="I66" s="276"/>
      <c r="J66" s="276"/>
      <c r="K66" s="276"/>
      <c r="L66" s="276"/>
      <c r="M66" s="276"/>
      <c r="N66" s="276"/>
      <c r="O66" s="276"/>
      <c r="P66" s="276"/>
      <c r="Q66" s="276"/>
      <c r="R66" s="276"/>
    </row>
    <row r="67" spans="1:18" ht="15" customHeight="1">
      <c r="A67" s="266"/>
      <c r="B67" s="267"/>
      <c r="C67" s="272"/>
      <c r="D67" s="272"/>
      <c r="E67" s="276"/>
      <c r="F67" s="276"/>
      <c r="G67" s="276"/>
      <c r="H67" s="276"/>
      <c r="I67" s="276"/>
      <c r="J67" s="276"/>
      <c r="K67" s="276"/>
      <c r="L67" s="276"/>
      <c r="M67" s="276"/>
      <c r="N67" s="276"/>
      <c r="O67" s="276"/>
      <c r="P67" s="276"/>
      <c r="Q67" s="276"/>
      <c r="R67" s="276"/>
    </row>
    <row r="68" spans="1:18" ht="15" customHeight="1">
      <c r="A68" s="266"/>
      <c r="B68" s="267"/>
      <c r="C68" s="272"/>
      <c r="D68" s="272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</row>
    <row r="69" spans="1:18" ht="15" customHeight="1">
      <c r="A69" s="266"/>
      <c r="B69" s="267"/>
      <c r="C69" s="272"/>
      <c r="D69" s="272"/>
      <c r="E69" s="276"/>
      <c r="F69" s="276"/>
      <c r="G69" s="276"/>
      <c r="H69" s="276"/>
      <c r="I69" s="276"/>
      <c r="J69" s="276"/>
      <c r="K69" s="276"/>
      <c r="L69" s="276"/>
      <c r="M69" s="276"/>
      <c r="N69" s="276"/>
      <c r="O69" s="276"/>
      <c r="P69" s="276"/>
      <c r="Q69" s="276"/>
      <c r="R69" s="276"/>
    </row>
    <row r="70" spans="1:18" ht="15" customHeight="1">
      <c r="A70" s="266"/>
      <c r="B70" s="267"/>
      <c r="C70" s="272"/>
      <c r="D70" s="272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</row>
    <row r="71" spans="1:18" ht="15" customHeight="1">
      <c r="A71" s="266"/>
      <c r="B71" s="267"/>
      <c r="C71" s="272"/>
      <c r="D71" s="272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</row>
    <row r="72" spans="1:18" ht="15" customHeight="1">
      <c r="A72" s="266"/>
      <c r="B72" s="267"/>
      <c r="C72" s="272"/>
      <c r="D72" s="272"/>
      <c r="E72" s="276"/>
      <c r="F72" s="276"/>
      <c r="G72" s="276"/>
      <c r="H72" s="276"/>
      <c r="I72" s="276"/>
      <c r="J72" s="276"/>
      <c r="K72" s="276"/>
      <c r="L72" s="276"/>
      <c r="M72" s="276"/>
      <c r="N72" s="276"/>
      <c r="O72" s="276"/>
      <c r="P72" s="276"/>
      <c r="Q72" s="276"/>
      <c r="R72" s="276"/>
    </row>
    <row r="73" spans="1:18" ht="15" customHeight="1">
      <c r="A73" s="266"/>
      <c r="B73" s="267"/>
      <c r="C73" s="272"/>
      <c r="D73" s="272"/>
      <c r="E73" s="276"/>
      <c r="F73" s="276"/>
      <c r="G73" s="276"/>
      <c r="H73" s="276"/>
      <c r="I73" s="276"/>
      <c r="J73" s="276"/>
      <c r="K73" s="276"/>
      <c r="L73" s="276"/>
      <c r="M73" s="276"/>
      <c r="N73" s="276"/>
      <c r="O73" s="276"/>
      <c r="P73" s="276"/>
      <c r="Q73" s="276"/>
      <c r="R73" s="276"/>
    </row>
    <row r="74" spans="1:18" ht="15" customHeight="1">
      <c r="A74" s="266"/>
      <c r="B74" s="267"/>
      <c r="C74" s="272"/>
      <c r="D74" s="272"/>
      <c r="E74" s="276"/>
      <c r="F74" s="276"/>
      <c r="G74" s="276"/>
      <c r="H74" s="276"/>
      <c r="I74" s="276"/>
      <c r="J74" s="276"/>
      <c r="K74" s="276"/>
      <c r="L74" s="276"/>
      <c r="M74" s="276"/>
      <c r="N74" s="276"/>
      <c r="O74" s="276"/>
      <c r="P74" s="276"/>
      <c r="Q74" s="276"/>
      <c r="R74" s="276"/>
    </row>
    <row r="75" spans="1:18" ht="15" customHeight="1">
      <c r="A75" s="266"/>
      <c r="B75" s="267"/>
      <c r="C75" s="272"/>
      <c r="D75" s="272"/>
      <c r="E75" s="276"/>
      <c r="F75" s="276"/>
      <c r="G75" s="276"/>
      <c r="H75" s="276"/>
      <c r="I75" s="276"/>
      <c r="J75" s="276"/>
      <c r="K75" s="276"/>
      <c r="L75" s="276"/>
      <c r="M75" s="276"/>
      <c r="N75" s="276"/>
      <c r="O75" s="276"/>
      <c r="P75" s="276"/>
      <c r="Q75" s="276"/>
      <c r="R75" s="276"/>
    </row>
    <row r="76" spans="1:18" ht="15" customHeight="1">
      <c r="A76" s="266"/>
      <c r="B76" s="267"/>
      <c r="C76" s="272"/>
      <c r="D76" s="272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</row>
    <row r="77" spans="1:18" ht="15" customHeight="1">
      <c r="A77" s="266"/>
      <c r="B77" s="267"/>
      <c r="C77" s="272"/>
      <c r="D77" s="272"/>
      <c r="E77" s="276"/>
      <c r="F77" s="276"/>
      <c r="G77" s="276"/>
      <c r="H77" s="276"/>
      <c r="I77" s="276"/>
      <c r="J77" s="276"/>
      <c r="K77" s="276"/>
      <c r="L77" s="276"/>
      <c r="M77" s="276"/>
      <c r="N77" s="276"/>
      <c r="O77" s="276"/>
      <c r="P77" s="276"/>
      <c r="Q77" s="276"/>
      <c r="R77" s="276"/>
    </row>
    <row r="78" spans="1:18" ht="15" customHeight="1">
      <c r="A78" s="266"/>
      <c r="B78" s="267"/>
      <c r="C78" s="272"/>
      <c r="D78" s="272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</row>
    <row r="79" spans="1:18" ht="15" customHeight="1">
      <c r="A79" s="266"/>
      <c r="B79" s="267"/>
      <c r="C79" s="272"/>
      <c r="D79" s="272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</row>
    <row r="80" spans="1:18" ht="15" customHeight="1">
      <c r="B80" s="267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</row>
    <row r="81" spans="2:18" ht="15" customHeight="1">
      <c r="B81" s="267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</row>
    <row r="82" spans="2:18" ht="15" customHeight="1">
      <c r="B82" s="267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</row>
    <row r="83" spans="2:18" ht="15" customHeight="1">
      <c r="B83" s="267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</row>
    <row r="84" spans="2:18" ht="15" customHeight="1">
      <c r="B84" s="267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</row>
    <row r="85" spans="2:18" ht="15" customHeight="1">
      <c r="B85" s="267"/>
      <c r="E85" s="276"/>
      <c r="F85" s="276"/>
      <c r="G85" s="276"/>
      <c r="H85" s="276"/>
      <c r="I85" s="276"/>
      <c r="J85" s="276"/>
      <c r="K85" s="276"/>
      <c r="L85" s="276"/>
      <c r="M85" s="276"/>
      <c r="N85" s="276"/>
      <c r="O85" s="276"/>
      <c r="P85" s="276"/>
      <c r="Q85" s="276"/>
      <c r="R85" s="276"/>
    </row>
    <row r="86" spans="2:18" ht="15" customHeight="1">
      <c r="B86" s="267"/>
      <c r="E86" s="276"/>
      <c r="F86" s="276"/>
      <c r="G86" s="276"/>
      <c r="H86" s="276"/>
      <c r="I86" s="276"/>
      <c r="J86" s="276"/>
      <c r="K86" s="276"/>
      <c r="L86" s="276"/>
      <c r="M86" s="276"/>
      <c r="N86" s="276"/>
      <c r="O86" s="276"/>
      <c r="P86" s="276"/>
      <c r="Q86" s="276"/>
      <c r="R86" s="276"/>
    </row>
    <row r="87" spans="2:18" ht="15" customHeight="1">
      <c r="B87" s="267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</row>
    <row r="88" spans="2:18" ht="15" customHeight="1">
      <c r="B88" s="267"/>
      <c r="E88" s="276"/>
      <c r="F88" s="276"/>
      <c r="G88" s="276"/>
      <c r="H88" s="276"/>
      <c r="I88" s="276"/>
      <c r="J88" s="276"/>
      <c r="K88" s="276"/>
      <c r="L88" s="276"/>
      <c r="M88" s="276"/>
      <c r="N88" s="276"/>
      <c r="O88" s="276"/>
      <c r="P88" s="276"/>
      <c r="Q88" s="276"/>
      <c r="R88" s="276"/>
    </row>
    <row r="89" spans="2:18" ht="15" customHeight="1">
      <c r="B89" s="267"/>
      <c r="E89" s="276"/>
      <c r="F89" s="276"/>
      <c r="G89" s="276"/>
      <c r="H89" s="276"/>
      <c r="I89" s="276"/>
      <c r="J89" s="276"/>
      <c r="K89" s="276"/>
      <c r="L89" s="276"/>
      <c r="M89" s="276"/>
      <c r="N89" s="276"/>
      <c r="O89" s="276"/>
      <c r="P89" s="276"/>
      <c r="Q89" s="276"/>
      <c r="R89" s="276"/>
    </row>
    <row r="90" spans="2:18" ht="15" customHeight="1">
      <c r="B90" s="267"/>
      <c r="E90" s="276"/>
      <c r="F90" s="276"/>
      <c r="G90" s="276"/>
      <c r="H90" s="276"/>
      <c r="I90" s="276"/>
      <c r="J90" s="276"/>
      <c r="K90" s="276"/>
      <c r="L90" s="276"/>
      <c r="M90" s="276"/>
      <c r="N90" s="276"/>
      <c r="O90" s="276"/>
      <c r="P90" s="276"/>
      <c r="Q90" s="276"/>
      <c r="R90" s="276"/>
    </row>
    <row r="91" spans="2:18" ht="15" customHeight="1">
      <c r="B91" s="267"/>
      <c r="E91" s="276"/>
      <c r="F91" s="276"/>
      <c r="G91" s="276"/>
      <c r="H91" s="276"/>
      <c r="I91" s="276"/>
      <c r="J91" s="276"/>
      <c r="K91" s="276"/>
      <c r="L91" s="276"/>
      <c r="M91" s="276"/>
      <c r="N91" s="276"/>
      <c r="O91" s="276"/>
      <c r="P91" s="276"/>
      <c r="Q91" s="276"/>
      <c r="R91" s="276"/>
    </row>
    <row r="92" spans="2:18" ht="15" customHeight="1">
      <c r="B92" s="267"/>
      <c r="E92" s="276"/>
      <c r="F92" s="276"/>
      <c r="G92" s="276"/>
      <c r="H92" s="276"/>
      <c r="I92" s="276"/>
      <c r="J92" s="276"/>
      <c r="K92" s="276"/>
      <c r="L92" s="276"/>
      <c r="M92" s="276"/>
      <c r="N92" s="276"/>
      <c r="O92" s="276"/>
      <c r="P92" s="276"/>
      <c r="Q92" s="276"/>
      <c r="R92" s="276"/>
    </row>
    <row r="93" spans="2:18" ht="15" customHeight="1">
      <c r="B93" s="267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276"/>
    </row>
    <row r="94" spans="2:18" ht="15" customHeight="1">
      <c r="B94" s="267"/>
      <c r="E94" s="276"/>
      <c r="F94" s="276"/>
      <c r="G94" s="276"/>
      <c r="H94" s="276"/>
      <c r="I94" s="276"/>
      <c r="J94" s="276"/>
      <c r="K94" s="276"/>
      <c r="L94" s="276"/>
      <c r="M94" s="276"/>
      <c r="N94" s="276"/>
      <c r="O94" s="276"/>
      <c r="P94" s="276"/>
      <c r="Q94" s="276"/>
      <c r="R94" s="276"/>
    </row>
    <row r="95" spans="2:18" ht="15" customHeight="1">
      <c r="B95" s="267"/>
      <c r="E95" s="276"/>
      <c r="F95" s="276"/>
      <c r="G95" s="276"/>
      <c r="H95" s="276"/>
      <c r="I95" s="276"/>
      <c r="J95" s="276"/>
      <c r="K95" s="276"/>
      <c r="L95" s="276"/>
      <c r="M95" s="276"/>
      <c r="N95" s="276"/>
      <c r="O95" s="276"/>
      <c r="P95" s="276"/>
      <c r="Q95" s="276"/>
      <c r="R95" s="276"/>
    </row>
    <row r="96" spans="2:18" ht="15" customHeight="1">
      <c r="B96" s="267"/>
      <c r="E96" s="276"/>
      <c r="F96" s="276"/>
      <c r="G96" s="276"/>
      <c r="H96" s="276"/>
      <c r="I96" s="276"/>
      <c r="J96" s="276"/>
      <c r="K96" s="276"/>
      <c r="L96" s="276"/>
      <c r="M96" s="276"/>
      <c r="N96" s="276"/>
      <c r="O96" s="276"/>
      <c r="P96" s="276"/>
      <c r="Q96" s="276"/>
      <c r="R96" s="276"/>
    </row>
    <row r="97" spans="2:18" ht="15" customHeight="1">
      <c r="B97" s="267"/>
      <c r="E97" s="276"/>
      <c r="F97" s="276"/>
      <c r="G97" s="276"/>
      <c r="H97" s="276"/>
      <c r="I97" s="276"/>
      <c r="J97" s="276"/>
      <c r="K97" s="276"/>
      <c r="L97" s="276"/>
      <c r="M97" s="276"/>
      <c r="N97" s="276"/>
      <c r="O97" s="276"/>
      <c r="P97" s="276"/>
      <c r="Q97" s="276"/>
      <c r="R97" s="276"/>
    </row>
    <row r="98" spans="2:18" ht="15" customHeight="1">
      <c r="B98" s="267"/>
      <c r="E98" s="276"/>
      <c r="F98" s="276"/>
      <c r="G98" s="276"/>
      <c r="H98" s="276"/>
      <c r="I98" s="276"/>
      <c r="J98" s="276"/>
      <c r="K98" s="276"/>
      <c r="L98" s="276"/>
      <c r="M98" s="276"/>
      <c r="N98" s="276"/>
      <c r="O98" s="276"/>
      <c r="P98" s="276"/>
      <c r="Q98" s="276"/>
      <c r="R98" s="276"/>
    </row>
    <row r="99" spans="2:18" ht="15" customHeight="1">
      <c r="B99" s="267"/>
      <c r="E99" s="276"/>
      <c r="F99" s="276"/>
      <c r="G99" s="276"/>
      <c r="H99" s="276"/>
      <c r="I99" s="276"/>
      <c r="J99" s="276"/>
      <c r="K99" s="276"/>
      <c r="L99" s="276"/>
      <c r="M99" s="276"/>
      <c r="N99" s="276"/>
      <c r="O99" s="276"/>
      <c r="P99" s="276"/>
      <c r="Q99" s="276"/>
      <c r="R99" s="276"/>
    </row>
    <row r="100" spans="2:18" ht="15" customHeight="1">
      <c r="B100" s="267"/>
      <c r="E100" s="276"/>
      <c r="F100" s="276"/>
      <c r="G100" s="276"/>
      <c r="H100" s="276"/>
      <c r="I100" s="276"/>
      <c r="J100" s="276"/>
      <c r="K100" s="276"/>
      <c r="L100" s="276"/>
      <c r="M100" s="276"/>
      <c r="N100" s="276"/>
      <c r="O100" s="276"/>
      <c r="P100" s="276"/>
      <c r="Q100" s="276"/>
      <c r="R100" s="276"/>
    </row>
    <row r="101" spans="2:18" ht="15" customHeight="1">
      <c r="B101" s="267"/>
      <c r="E101" s="276"/>
      <c r="F101" s="276"/>
      <c r="G101" s="276"/>
      <c r="H101" s="276"/>
      <c r="I101" s="276"/>
      <c r="J101" s="276"/>
      <c r="K101" s="276"/>
      <c r="L101" s="276"/>
      <c r="M101" s="276"/>
      <c r="N101" s="276"/>
      <c r="O101" s="276"/>
      <c r="P101" s="276"/>
      <c r="Q101" s="276"/>
      <c r="R101" s="276"/>
    </row>
    <row r="102" spans="2:18" ht="15" customHeight="1">
      <c r="E102" s="276"/>
      <c r="F102" s="276"/>
      <c r="G102" s="276"/>
      <c r="H102" s="276"/>
      <c r="I102" s="276"/>
      <c r="J102" s="276"/>
      <c r="K102" s="276"/>
      <c r="L102" s="276"/>
      <c r="M102" s="276"/>
      <c r="N102" s="276"/>
      <c r="O102" s="276"/>
      <c r="P102" s="276"/>
      <c r="Q102" s="276"/>
      <c r="R102" s="276"/>
    </row>
    <row r="103" spans="2:18" ht="15" customHeight="1">
      <c r="E103" s="276"/>
      <c r="F103" s="276"/>
      <c r="G103" s="276"/>
      <c r="H103" s="276"/>
      <c r="I103" s="276"/>
      <c r="J103" s="276"/>
      <c r="K103" s="276"/>
      <c r="L103" s="276"/>
      <c r="M103" s="276"/>
      <c r="N103" s="276"/>
      <c r="O103" s="276"/>
      <c r="P103" s="276"/>
      <c r="Q103" s="276"/>
      <c r="R103" s="276"/>
    </row>
    <row r="104" spans="2:18" ht="15" customHeight="1">
      <c r="E104" s="276"/>
      <c r="F104" s="276"/>
      <c r="G104" s="276"/>
      <c r="H104" s="276"/>
      <c r="I104" s="276"/>
      <c r="J104" s="276"/>
      <c r="K104" s="276"/>
      <c r="L104" s="276"/>
      <c r="M104" s="276"/>
      <c r="N104" s="276"/>
      <c r="O104" s="276"/>
      <c r="P104" s="276"/>
      <c r="Q104" s="276"/>
      <c r="R104" s="276"/>
    </row>
    <row r="105" spans="2:18" ht="15" customHeight="1">
      <c r="E105" s="276"/>
      <c r="F105" s="276"/>
      <c r="G105" s="276"/>
      <c r="H105" s="276"/>
      <c r="I105" s="276"/>
      <c r="J105" s="276"/>
      <c r="K105" s="276"/>
      <c r="L105" s="276"/>
      <c r="M105" s="276"/>
      <c r="N105" s="276"/>
      <c r="O105" s="276"/>
      <c r="P105" s="276"/>
      <c r="Q105" s="276"/>
      <c r="R105" s="276"/>
    </row>
    <row r="106" spans="2:18" ht="15" customHeight="1">
      <c r="E106" s="276"/>
      <c r="F106" s="276"/>
      <c r="G106" s="276"/>
      <c r="H106" s="276"/>
      <c r="I106" s="276"/>
      <c r="J106" s="276"/>
      <c r="K106" s="276"/>
      <c r="L106" s="276"/>
      <c r="M106" s="276"/>
      <c r="N106" s="276"/>
      <c r="O106" s="276"/>
      <c r="P106" s="276"/>
      <c r="Q106" s="276"/>
      <c r="R106" s="276"/>
    </row>
    <row r="107" spans="2:18" ht="15" customHeight="1">
      <c r="E107" s="276"/>
      <c r="F107" s="276"/>
      <c r="G107" s="276"/>
      <c r="H107" s="276"/>
      <c r="I107" s="276"/>
      <c r="J107" s="276"/>
      <c r="K107" s="276"/>
      <c r="L107" s="276"/>
      <c r="M107" s="276"/>
      <c r="N107" s="276"/>
      <c r="O107" s="276"/>
      <c r="P107" s="276"/>
      <c r="Q107" s="276"/>
      <c r="R107" s="276"/>
    </row>
    <row r="108" spans="2:18" ht="15" customHeight="1">
      <c r="E108" s="276"/>
      <c r="F108" s="276"/>
      <c r="G108" s="276"/>
      <c r="H108" s="276"/>
      <c r="I108" s="276"/>
      <c r="J108" s="276"/>
      <c r="K108" s="276"/>
      <c r="L108" s="276"/>
      <c r="M108" s="276"/>
      <c r="N108" s="276"/>
      <c r="O108" s="276"/>
      <c r="P108" s="276"/>
      <c r="Q108" s="276"/>
      <c r="R108" s="276"/>
    </row>
    <row r="109" spans="2:18" ht="15" customHeight="1">
      <c r="E109" s="276"/>
      <c r="F109" s="276"/>
      <c r="G109" s="276"/>
      <c r="H109" s="276"/>
      <c r="I109" s="276"/>
      <c r="J109" s="276"/>
      <c r="K109" s="276"/>
      <c r="L109" s="276"/>
      <c r="M109" s="276"/>
      <c r="N109" s="276"/>
      <c r="O109" s="276"/>
      <c r="P109" s="276"/>
      <c r="Q109" s="276"/>
      <c r="R109" s="276"/>
    </row>
    <row r="110" spans="2:18" ht="15" customHeight="1">
      <c r="E110" s="27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</row>
    <row r="111" spans="2:18" ht="15" customHeight="1">
      <c r="E111" s="27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</row>
    <row r="112" spans="2:18" ht="15" customHeight="1">
      <c r="E112" s="27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</row>
    <row r="113" spans="5:18" ht="15" customHeight="1">
      <c r="E113" s="27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</row>
    <row r="114" spans="5:18" ht="15" customHeight="1">
      <c r="E114" s="276"/>
      <c r="F114" s="276"/>
      <c r="G114" s="276"/>
      <c r="H114" s="276"/>
      <c r="I114" s="276"/>
      <c r="J114" s="276"/>
      <c r="K114" s="276"/>
      <c r="L114" s="276"/>
      <c r="M114" s="276"/>
      <c r="N114" s="276"/>
      <c r="O114" s="276"/>
      <c r="P114" s="276"/>
      <c r="Q114" s="276"/>
      <c r="R114" s="276"/>
    </row>
    <row r="115" spans="5:18" ht="15" customHeight="1">
      <c r="E115" s="276"/>
      <c r="F115" s="276"/>
      <c r="G115" s="276"/>
      <c r="H115" s="276"/>
      <c r="I115" s="276"/>
      <c r="J115" s="276"/>
      <c r="K115" s="276"/>
      <c r="L115" s="276"/>
      <c r="M115" s="276"/>
      <c r="N115" s="276"/>
      <c r="O115" s="276"/>
      <c r="P115" s="276"/>
      <c r="Q115" s="276"/>
      <c r="R115" s="276"/>
    </row>
    <row r="116" spans="5:18" ht="15" customHeight="1">
      <c r="E116" s="276"/>
      <c r="F116" s="276"/>
      <c r="G116" s="276"/>
      <c r="H116" s="276"/>
      <c r="I116" s="276"/>
      <c r="J116" s="276"/>
      <c r="K116" s="276"/>
      <c r="L116" s="276"/>
      <c r="M116" s="276"/>
      <c r="N116" s="276"/>
      <c r="O116" s="276"/>
      <c r="P116" s="276"/>
      <c r="Q116" s="276"/>
      <c r="R116" s="276"/>
    </row>
    <row r="117" spans="5:18" ht="15" customHeight="1">
      <c r="E117" s="276"/>
      <c r="F117" s="276"/>
      <c r="G117" s="276"/>
      <c r="H117" s="276"/>
      <c r="I117" s="276"/>
      <c r="J117" s="276"/>
      <c r="K117" s="276"/>
      <c r="L117" s="276"/>
      <c r="M117" s="276"/>
      <c r="N117" s="276"/>
      <c r="O117" s="276"/>
      <c r="P117" s="276"/>
      <c r="Q117" s="276"/>
      <c r="R117" s="276"/>
    </row>
    <row r="118" spans="5:18" ht="15" customHeight="1">
      <c r="E118" s="276"/>
      <c r="F118" s="276"/>
      <c r="G118" s="276"/>
      <c r="H118" s="276"/>
      <c r="I118" s="276"/>
      <c r="J118" s="276"/>
      <c r="K118" s="276"/>
      <c r="L118" s="276"/>
      <c r="M118" s="276"/>
      <c r="N118" s="276"/>
      <c r="O118" s="276"/>
      <c r="P118" s="276"/>
      <c r="Q118" s="276"/>
      <c r="R118" s="276"/>
    </row>
    <row r="119" spans="5:18" ht="15" customHeight="1">
      <c r="E119" s="276"/>
      <c r="F119" s="276"/>
      <c r="G119" s="276"/>
      <c r="H119" s="276"/>
      <c r="I119" s="276"/>
      <c r="J119" s="276"/>
      <c r="K119" s="276"/>
      <c r="L119" s="276"/>
      <c r="M119" s="276"/>
      <c r="N119" s="276"/>
      <c r="O119" s="276"/>
      <c r="P119" s="276"/>
      <c r="Q119" s="276"/>
      <c r="R119" s="276"/>
    </row>
    <row r="120" spans="5:18" ht="15" customHeight="1">
      <c r="E120" s="276"/>
      <c r="F120" s="276"/>
      <c r="G120" s="276"/>
      <c r="H120" s="276"/>
      <c r="I120" s="276"/>
      <c r="J120" s="276"/>
      <c r="K120" s="276"/>
      <c r="L120" s="276"/>
      <c r="M120" s="276"/>
      <c r="N120" s="276"/>
      <c r="O120" s="276"/>
      <c r="P120" s="276"/>
      <c r="Q120" s="276"/>
      <c r="R120" s="276"/>
    </row>
    <row r="121" spans="5:18" ht="15" customHeight="1"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</row>
    <row r="122" spans="5:18" ht="15" customHeight="1"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</row>
    <row r="123" spans="5:18" ht="15" customHeight="1"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</row>
    <row r="124" spans="5:18" ht="15" customHeight="1"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</row>
    <row r="125" spans="5:18" ht="15" customHeight="1"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</row>
    <row r="126" spans="5:18" ht="15" customHeight="1"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</row>
    <row r="127" spans="5:18" ht="15" customHeight="1"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</row>
    <row r="128" spans="5:18" ht="15" customHeight="1"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</row>
    <row r="129" spans="5:18" ht="15" customHeight="1">
      <c r="E129" s="276"/>
      <c r="F129" s="276"/>
      <c r="G129" s="276"/>
      <c r="H129" s="276"/>
      <c r="I129" s="276"/>
      <c r="J129" s="276"/>
      <c r="K129" s="276"/>
      <c r="L129" s="276"/>
      <c r="M129" s="276"/>
      <c r="N129" s="276"/>
      <c r="O129" s="276"/>
      <c r="P129" s="276"/>
      <c r="Q129" s="276"/>
      <c r="R129" s="276"/>
    </row>
    <row r="130" spans="5:18" ht="15" customHeight="1"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</row>
    <row r="131" spans="5:18" ht="15" customHeight="1"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</row>
    <row r="132" spans="5:18" ht="15" customHeight="1">
      <c r="E132" s="276"/>
      <c r="F132" s="276"/>
      <c r="G132" s="276"/>
      <c r="H132" s="276"/>
      <c r="I132" s="276"/>
      <c r="J132" s="276"/>
      <c r="K132" s="276"/>
      <c r="L132" s="276"/>
      <c r="M132" s="276"/>
      <c r="N132" s="276"/>
      <c r="O132" s="276"/>
      <c r="P132" s="276"/>
      <c r="Q132" s="276"/>
      <c r="R132" s="276"/>
    </row>
    <row r="133" spans="5:18" ht="15" customHeight="1"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</row>
    <row r="134" spans="5:18" ht="15" customHeight="1"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</row>
    <row r="135" spans="5:18" ht="15" customHeight="1">
      <c r="E135" s="276"/>
      <c r="F135" s="276"/>
      <c r="G135" s="276"/>
      <c r="H135" s="276"/>
      <c r="I135" s="276"/>
      <c r="J135" s="276"/>
      <c r="K135" s="276"/>
      <c r="L135" s="276"/>
      <c r="M135" s="276"/>
      <c r="N135" s="276"/>
      <c r="O135" s="276"/>
      <c r="P135" s="276"/>
      <c r="Q135" s="276"/>
      <c r="R135" s="276"/>
    </row>
    <row r="136" spans="5:18" ht="15" customHeight="1">
      <c r="E136" s="276"/>
      <c r="F136" s="276"/>
      <c r="G136" s="276"/>
      <c r="H136" s="276"/>
      <c r="I136" s="276"/>
      <c r="J136" s="276"/>
      <c r="K136" s="276"/>
      <c r="L136" s="276"/>
      <c r="M136" s="276"/>
      <c r="N136" s="276"/>
      <c r="O136" s="276"/>
      <c r="P136" s="276"/>
      <c r="Q136" s="276"/>
      <c r="R136" s="276"/>
    </row>
    <row r="137" spans="5:18" ht="15" customHeight="1">
      <c r="E137" s="276"/>
      <c r="F137" s="276"/>
      <c r="G137" s="276"/>
      <c r="H137" s="276"/>
      <c r="I137" s="276"/>
      <c r="J137" s="276"/>
      <c r="K137" s="276"/>
      <c r="L137" s="276"/>
      <c r="M137" s="276"/>
      <c r="N137" s="276"/>
      <c r="O137" s="276"/>
      <c r="P137" s="276"/>
      <c r="Q137" s="276"/>
      <c r="R137" s="276"/>
    </row>
    <row r="138" spans="5:18" ht="15" customHeight="1">
      <c r="E138" s="276"/>
      <c r="F138" s="276"/>
      <c r="G138" s="276"/>
      <c r="H138" s="276"/>
      <c r="I138" s="276"/>
      <c r="J138" s="276"/>
      <c r="K138" s="276"/>
      <c r="L138" s="276"/>
      <c r="M138" s="276"/>
      <c r="N138" s="276"/>
      <c r="O138" s="276"/>
      <c r="P138" s="276"/>
      <c r="Q138" s="276"/>
      <c r="R138" s="276"/>
    </row>
    <row r="139" spans="5:18" ht="15" customHeight="1">
      <c r="E139" s="276"/>
      <c r="F139" s="276"/>
      <c r="G139" s="276"/>
      <c r="H139" s="276"/>
      <c r="I139" s="276"/>
      <c r="J139" s="276"/>
      <c r="K139" s="276"/>
      <c r="L139" s="276"/>
      <c r="M139" s="276"/>
      <c r="N139" s="276"/>
      <c r="O139" s="276"/>
      <c r="P139" s="276"/>
      <c r="Q139" s="276"/>
      <c r="R139" s="276"/>
    </row>
    <row r="140" spans="5:18" ht="15" customHeight="1">
      <c r="E140" s="276"/>
      <c r="F140" s="276"/>
      <c r="G140" s="276"/>
      <c r="H140" s="276"/>
      <c r="I140" s="276"/>
      <c r="J140" s="276"/>
      <c r="K140" s="276"/>
      <c r="L140" s="276"/>
      <c r="M140" s="276"/>
      <c r="N140" s="276"/>
      <c r="O140" s="276"/>
      <c r="P140" s="276"/>
      <c r="Q140" s="276"/>
      <c r="R140" s="276"/>
    </row>
    <row r="141" spans="5:18" ht="15" customHeight="1">
      <c r="E141" s="276"/>
      <c r="F141" s="276"/>
      <c r="G141" s="276"/>
      <c r="H141" s="276"/>
      <c r="I141" s="276"/>
      <c r="J141" s="276"/>
      <c r="K141" s="276"/>
      <c r="L141" s="276"/>
      <c r="M141" s="276"/>
      <c r="N141" s="276"/>
      <c r="O141" s="276"/>
      <c r="P141" s="276"/>
      <c r="Q141" s="276"/>
      <c r="R141" s="276"/>
    </row>
    <row r="142" spans="5:18" ht="15" customHeight="1">
      <c r="E142" s="276"/>
      <c r="F142" s="276"/>
      <c r="G142" s="276"/>
      <c r="H142" s="276"/>
      <c r="I142" s="276"/>
      <c r="J142" s="276"/>
      <c r="K142" s="276"/>
      <c r="L142" s="276"/>
      <c r="M142" s="276"/>
      <c r="N142" s="276"/>
      <c r="O142" s="276"/>
      <c r="P142" s="276"/>
      <c r="Q142" s="276"/>
      <c r="R142" s="276"/>
    </row>
    <row r="143" spans="5:18" ht="15" customHeight="1"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</row>
    <row r="144" spans="5:18" ht="15" customHeight="1"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</row>
    <row r="145" spans="5:18" ht="15" customHeight="1"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</row>
    <row r="146" spans="5:18" ht="15" customHeight="1"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</row>
    <row r="147" spans="5:18" ht="15" customHeight="1"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</row>
    <row r="148" spans="5:18" ht="15" customHeight="1"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</row>
    <row r="149" spans="5:18" ht="15" customHeight="1"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</row>
    <row r="150" spans="5:18" ht="15" customHeight="1"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</row>
    <row r="151" spans="5:18" ht="15" customHeight="1"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</row>
    <row r="152" spans="5:18" ht="15" customHeight="1"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</row>
    <row r="153" spans="5:18" ht="15" customHeight="1"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</row>
    <row r="154" spans="5:18" ht="15" customHeight="1"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</row>
    <row r="155" spans="5:18" ht="15" customHeight="1">
      <c r="E155" s="276"/>
      <c r="F155" s="276"/>
      <c r="G155" s="276"/>
      <c r="H155" s="276"/>
      <c r="I155" s="276"/>
      <c r="J155" s="276"/>
      <c r="K155" s="276"/>
      <c r="L155" s="276"/>
      <c r="M155" s="276"/>
      <c r="N155" s="276"/>
      <c r="O155" s="276"/>
      <c r="P155" s="276"/>
      <c r="Q155" s="276"/>
      <c r="R155" s="276"/>
    </row>
    <row r="156" spans="5:18" ht="15" customHeight="1">
      <c r="E156" s="276"/>
      <c r="F156" s="276"/>
      <c r="G156" s="276"/>
      <c r="H156" s="276"/>
      <c r="I156" s="276"/>
      <c r="J156" s="276"/>
      <c r="K156" s="276"/>
      <c r="L156" s="276"/>
      <c r="M156" s="276"/>
      <c r="N156" s="276"/>
      <c r="O156" s="276"/>
      <c r="P156" s="276"/>
      <c r="Q156" s="276"/>
      <c r="R156" s="276"/>
    </row>
    <row r="157" spans="5:18" ht="15" customHeight="1">
      <c r="E157" s="276"/>
      <c r="F157" s="276"/>
      <c r="G157" s="276"/>
      <c r="H157" s="276"/>
      <c r="I157" s="276"/>
      <c r="J157" s="276"/>
      <c r="K157" s="276"/>
      <c r="L157" s="276"/>
      <c r="M157" s="276"/>
      <c r="N157" s="276"/>
      <c r="O157" s="276"/>
      <c r="P157" s="276"/>
      <c r="Q157" s="276"/>
      <c r="R157" s="276"/>
    </row>
    <row r="158" spans="5:18" ht="15" customHeight="1">
      <c r="E158" s="276"/>
      <c r="F158" s="276"/>
      <c r="G158" s="276"/>
      <c r="H158" s="276"/>
      <c r="I158" s="276"/>
      <c r="J158" s="276"/>
      <c r="K158" s="276"/>
      <c r="L158" s="276"/>
      <c r="M158" s="276"/>
      <c r="N158" s="276"/>
      <c r="O158" s="276"/>
      <c r="P158" s="276"/>
      <c r="Q158" s="276"/>
      <c r="R158" s="276"/>
    </row>
    <row r="159" spans="5:18" ht="15" customHeight="1"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</row>
    <row r="160" spans="5:18" ht="15" customHeight="1">
      <c r="E160" s="276"/>
      <c r="F160" s="276"/>
      <c r="G160" s="276"/>
      <c r="H160" s="276"/>
      <c r="I160" s="276"/>
      <c r="J160" s="276"/>
      <c r="K160" s="276"/>
      <c r="L160" s="276"/>
      <c r="M160" s="276"/>
      <c r="N160" s="276"/>
      <c r="O160" s="276"/>
      <c r="P160" s="276"/>
      <c r="Q160" s="276"/>
      <c r="R160" s="276"/>
    </row>
    <row r="161" spans="5:18" ht="15" customHeight="1"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</row>
    <row r="162" spans="5:18" ht="15" customHeight="1"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</row>
    <row r="163" spans="5:18" ht="15" customHeight="1">
      <c r="E163" s="276"/>
      <c r="F163" s="276"/>
      <c r="G163" s="276"/>
      <c r="H163" s="276"/>
      <c r="I163" s="276"/>
      <c r="J163" s="276"/>
      <c r="K163" s="276"/>
      <c r="L163" s="276"/>
      <c r="M163" s="276"/>
      <c r="N163" s="276"/>
      <c r="O163" s="276"/>
      <c r="P163" s="276"/>
      <c r="Q163" s="276"/>
      <c r="R163" s="276"/>
    </row>
    <row r="164" spans="5:18" ht="15" customHeight="1">
      <c r="E164" s="276"/>
      <c r="F164" s="276"/>
      <c r="G164" s="276"/>
      <c r="H164" s="276"/>
      <c r="I164" s="276"/>
      <c r="J164" s="276"/>
      <c r="K164" s="276"/>
      <c r="L164" s="276"/>
      <c r="M164" s="276"/>
      <c r="N164" s="276"/>
      <c r="O164" s="276"/>
      <c r="P164" s="276"/>
      <c r="Q164" s="276"/>
      <c r="R164" s="276"/>
    </row>
    <row r="165" spans="5:18" ht="15" customHeight="1">
      <c r="E165" s="276"/>
      <c r="F165" s="276"/>
      <c r="G165" s="276"/>
      <c r="H165" s="276"/>
      <c r="I165" s="276"/>
      <c r="J165" s="276"/>
      <c r="K165" s="276"/>
      <c r="L165" s="276"/>
      <c r="M165" s="276"/>
      <c r="N165" s="276"/>
      <c r="O165" s="276"/>
      <c r="P165" s="276"/>
      <c r="Q165" s="276"/>
      <c r="R165" s="276"/>
    </row>
    <row r="166" spans="5:18" ht="15" customHeight="1">
      <c r="E166" s="276"/>
      <c r="F166" s="276"/>
      <c r="G166" s="276"/>
      <c r="H166" s="276"/>
      <c r="I166" s="276"/>
      <c r="J166" s="276"/>
      <c r="K166" s="276"/>
      <c r="L166" s="276"/>
      <c r="M166" s="276"/>
      <c r="N166" s="276"/>
      <c r="O166" s="276"/>
      <c r="P166" s="276"/>
      <c r="Q166" s="276"/>
      <c r="R166" s="276"/>
    </row>
    <row r="167" spans="5:18" ht="15" customHeight="1">
      <c r="E167" s="276"/>
      <c r="F167" s="276"/>
      <c r="G167" s="276"/>
      <c r="H167" s="276"/>
      <c r="I167" s="276"/>
      <c r="J167" s="276"/>
      <c r="K167" s="276"/>
      <c r="L167" s="276"/>
      <c r="M167" s="276"/>
      <c r="N167" s="276"/>
      <c r="O167" s="276"/>
      <c r="P167" s="276"/>
      <c r="Q167" s="276"/>
      <c r="R167" s="276"/>
    </row>
    <row r="168" spans="5:18" ht="15" customHeight="1">
      <c r="E168" s="27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</row>
    <row r="169" spans="5:18" ht="15" customHeight="1">
      <c r="E169" s="27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</row>
    <row r="170" spans="5:18" ht="15" customHeight="1">
      <c r="E170" s="27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</row>
    <row r="171" spans="5:18" ht="15" customHeight="1">
      <c r="E171" s="27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</row>
    <row r="172" spans="5:18" ht="15" customHeight="1">
      <c r="E172" s="276"/>
      <c r="F172" s="276"/>
      <c r="G172" s="276"/>
      <c r="H172" s="276"/>
      <c r="I172" s="276"/>
      <c r="J172" s="276"/>
      <c r="K172" s="276"/>
      <c r="L172" s="276"/>
      <c r="M172" s="276"/>
      <c r="N172" s="276"/>
      <c r="O172" s="276"/>
      <c r="P172" s="276"/>
      <c r="Q172" s="276"/>
      <c r="R172" s="276"/>
    </row>
    <row r="173" spans="5:18" ht="15" customHeight="1">
      <c r="E173" s="276"/>
      <c r="F173" s="276"/>
      <c r="G173" s="276"/>
      <c r="H173" s="276"/>
      <c r="I173" s="276"/>
      <c r="J173" s="276"/>
      <c r="K173" s="276"/>
      <c r="L173" s="276"/>
      <c r="M173" s="276"/>
      <c r="N173" s="276"/>
      <c r="O173" s="276"/>
      <c r="P173" s="276"/>
      <c r="Q173" s="276"/>
      <c r="R173" s="276"/>
    </row>
    <row r="174" spans="5:18" ht="15" customHeight="1">
      <c r="E174" s="276"/>
      <c r="F174" s="276"/>
      <c r="G174" s="276"/>
      <c r="H174" s="276"/>
      <c r="I174" s="276"/>
      <c r="J174" s="276"/>
      <c r="K174" s="276"/>
      <c r="L174" s="276"/>
      <c r="M174" s="276"/>
      <c r="N174" s="276"/>
      <c r="O174" s="276"/>
      <c r="P174" s="276"/>
      <c r="Q174" s="276"/>
      <c r="R174" s="276"/>
    </row>
    <row r="175" spans="5:18" ht="15" customHeight="1">
      <c r="E175" s="276"/>
      <c r="F175" s="276"/>
      <c r="G175" s="276"/>
      <c r="H175" s="276"/>
      <c r="I175" s="276"/>
      <c r="J175" s="276"/>
      <c r="K175" s="276"/>
      <c r="L175" s="276"/>
      <c r="M175" s="276"/>
      <c r="N175" s="276"/>
      <c r="O175" s="276"/>
      <c r="P175" s="276"/>
      <c r="Q175" s="276"/>
      <c r="R175" s="276"/>
    </row>
    <row r="176" spans="5:18" ht="15" customHeight="1">
      <c r="E176" s="276"/>
      <c r="F176" s="276"/>
      <c r="G176" s="276"/>
      <c r="H176" s="276"/>
      <c r="I176" s="276"/>
      <c r="J176" s="276"/>
      <c r="K176" s="276"/>
      <c r="L176" s="276"/>
      <c r="M176" s="276"/>
      <c r="N176" s="276"/>
      <c r="O176" s="276"/>
      <c r="P176" s="276"/>
      <c r="Q176" s="276"/>
      <c r="R176" s="276"/>
    </row>
    <row r="177" spans="5:18" ht="15" customHeight="1">
      <c r="E177" s="276"/>
      <c r="F177" s="276"/>
      <c r="G177" s="276"/>
      <c r="H177" s="276"/>
      <c r="I177" s="276"/>
      <c r="J177" s="276"/>
      <c r="K177" s="276"/>
      <c r="L177" s="276"/>
      <c r="M177" s="276"/>
      <c r="N177" s="276"/>
      <c r="O177" s="276"/>
      <c r="P177" s="276"/>
      <c r="Q177" s="276"/>
      <c r="R177" s="276"/>
    </row>
    <row r="178" spans="5:18" ht="15" customHeight="1">
      <c r="E178" s="276"/>
      <c r="F178" s="276"/>
      <c r="G178" s="276"/>
      <c r="H178" s="276"/>
      <c r="I178" s="276"/>
      <c r="J178" s="276"/>
      <c r="K178" s="276"/>
      <c r="L178" s="276"/>
      <c r="M178" s="276"/>
      <c r="N178" s="276"/>
      <c r="O178" s="276"/>
      <c r="P178" s="276"/>
      <c r="Q178" s="276"/>
      <c r="R178" s="276"/>
    </row>
    <row r="179" spans="5:18" ht="15" customHeight="1">
      <c r="E179" s="276"/>
      <c r="F179" s="276"/>
      <c r="G179" s="276"/>
      <c r="H179" s="276"/>
      <c r="I179" s="276"/>
      <c r="J179" s="276"/>
      <c r="K179" s="276"/>
      <c r="L179" s="276"/>
      <c r="M179" s="276"/>
      <c r="N179" s="276"/>
      <c r="O179" s="276"/>
      <c r="P179" s="276"/>
      <c r="Q179" s="276"/>
      <c r="R179" s="276"/>
    </row>
    <row r="180" spans="5:18" ht="15" customHeight="1">
      <c r="E180" s="276"/>
      <c r="F180" s="276"/>
      <c r="G180" s="276"/>
      <c r="H180" s="276"/>
      <c r="I180" s="276"/>
      <c r="J180" s="276"/>
      <c r="K180" s="276"/>
      <c r="L180" s="276"/>
      <c r="M180" s="276"/>
      <c r="N180" s="276"/>
      <c r="O180" s="276"/>
      <c r="P180" s="276"/>
      <c r="Q180" s="276"/>
      <c r="R180" s="276"/>
    </row>
    <row r="181" spans="5:18" ht="15" customHeight="1">
      <c r="E181" s="276"/>
      <c r="F181" s="276"/>
      <c r="G181" s="276"/>
      <c r="H181" s="276"/>
      <c r="I181" s="276"/>
      <c r="J181" s="276"/>
      <c r="K181" s="276"/>
      <c r="L181" s="276"/>
      <c r="M181" s="276"/>
      <c r="N181" s="276"/>
      <c r="O181" s="276"/>
      <c r="P181" s="276"/>
      <c r="Q181" s="276"/>
      <c r="R181" s="276"/>
    </row>
    <row r="182" spans="5:18" ht="15" customHeight="1">
      <c r="E182" s="276"/>
      <c r="F182" s="276"/>
      <c r="G182" s="276"/>
      <c r="H182" s="276"/>
      <c r="I182" s="276"/>
      <c r="J182" s="276"/>
      <c r="K182" s="276"/>
      <c r="L182" s="276"/>
      <c r="M182" s="276"/>
      <c r="N182" s="276"/>
      <c r="O182" s="276"/>
      <c r="P182" s="276"/>
      <c r="Q182" s="276"/>
      <c r="R182" s="276"/>
    </row>
    <row r="183" spans="5:18" ht="15" customHeight="1">
      <c r="E183" s="276"/>
      <c r="F183" s="276"/>
      <c r="G183" s="276"/>
      <c r="H183" s="276"/>
      <c r="I183" s="276"/>
      <c r="J183" s="276"/>
      <c r="K183" s="276"/>
      <c r="L183" s="276"/>
      <c r="M183" s="276"/>
      <c r="N183" s="276"/>
      <c r="O183" s="276"/>
      <c r="P183" s="276"/>
      <c r="Q183" s="276"/>
      <c r="R183" s="276"/>
    </row>
    <row r="184" spans="5:18" ht="15" customHeight="1">
      <c r="E184" s="276"/>
      <c r="F184" s="276"/>
      <c r="G184" s="276"/>
      <c r="H184" s="276"/>
      <c r="I184" s="276"/>
      <c r="J184" s="276"/>
      <c r="K184" s="276"/>
      <c r="L184" s="276"/>
      <c r="M184" s="276"/>
      <c r="N184" s="276"/>
      <c r="O184" s="276"/>
      <c r="P184" s="276"/>
      <c r="Q184" s="276"/>
      <c r="R184" s="276"/>
    </row>
    <row r="185" spans="5:18" ht="15" customHeight="1">
      <c r="E185" s="276"/>
      <c r="F185" s="276"/>
      <c r="G185" s="276"/>
      <c r="H185" s="276"/>
      <c r="I185" s="276"/>
      <c r="J185" s="276"/>
      <c r="K185" s="276"/>
      <c r="L185" s="276"/>
      <c r="M185" s="276"/>
      <c r="N185" s="276"/>
      <c r="O185" s="276"/>
      <c r="P185" s="276"/>
      <c r="Q185" s="276"/>
      <c r="R185" s="276"/>
    </row>
    <row r="186" spans="5:18" ht="15" customHeight="1">
      <c r="E186" s="276"/>
      <c r="F186" s="276"/>
      <c r="G186" s="276"/>
      <c r="H186" s="276"/>
      <c r="I186" s="276"/>
      <c r="J186" s="276"/>
      <c r="K186" s="276"/>
      <c r="L186" s="276"/>
      <c r="M186" s="276"/>
      <c r="N186" s="276"/>
      <c r="O186" s="276"/>
      <c r="P186" s="276"/>
      <c r="Q186" s="276"/>
      <c r="R186" s="276"/>
    </row>
    <row r="187" spans="5:18" ht="15" customHeight="1">
      <c r="E187" s="276"/>
      <c r="F187" s="276"/>
      <c r="G187" s="276"/>
      <c r="H187" s="276"/>
      <c r="I187" s="276"/>
      <c r="J187" s="276"/>
      <c r="K187" s="276"/>
      <c r="L187" s="276"/>
      <c r="M187" s="276"/>
      <c r="N187" s="276"/>
      <c r="O187" s="276"/>
      <c r="P187" s="276"/>
      <c r="Q187" s="276"/>
      <c r="R187" s="276"/>
    </row>
    <row r="188" spans="5:18" ht="15" customHeight="1">
      <c r="E188" s="276"/>
      <c r="F188" s="276"/>
      <c r="G188" s="276"/>
      <c r="H188" s="276"/>
      <c r="I188" s="276"/>
      <c r="J188" s="276"/>
      <c r="K188" s="276"/>
      <c r="L188" s="276"/>
      <c r="M188" s="276"/>
      <c r="N188" s="276"/>
      <c r="O188" s="276"/>
      <c r="P188" s="276"/>
      <c r="Q188" s="276"/>
      <c r="R188" s="276"/>
    </row>
    <row r="189" spans="5:18" ht="15" customHeight="1">
      <c r="E189" s="276"/>
      <c r="F189" s="276"/>
      <c r="G189" s="276"/>
      <c r="H189" s="276"/>
      <c r="I189" s="276"/>
      <c r="J189" s="276"/>
      <c r="K189" s="276"/>
      <c r="L189" s="276"/>
      <c r="M189" s="276"/>
      <c r="N189" s="276"/>
      <c r="O189" s="276"/>
      <c r="P189" s="276"/>
      <c r="Q189" s="276"/>
      <c r="R189" s="276"/>
    </row>
    <row r="190" spans="5:18" ht="15" customHeight="1">
      <c r="E190" s="276"/>
      <c r="F190" s="276"/>
      <c r="G190" s="276"/>
      <c r="H190" s="276"/>
      <c r="I190" s="276"/>
      <c r="J190" s="276"/>
      <c r="K190" s="276"/>
      <c r="L190" s="276"/>
      <c r="M190" s="276"/>
      <c r="N190" s="276"/>
      <c r="O190" s="276"/>
      <c r="P190" s="276"/>
      <c r="Q190" s="276"/>
      <c r="R190" s="276"/>
    </row>
    <row r="191" spans="5:18" ht="15" customHeight="1">
      <c r="E191" s="276"/>
      <c r="F191" s="276"/>
      <c r="G191" s="276"/>
      <c r="H191" s="276"/>
      <c r="I191" s="276"/>
      <c r="J191" s="276"/>
      <c r="K191" s="276"/>
      <c r="L191" s="276"/>
      <c r="M191" s="276"/>
      <c r="N191" s="276"/>
      <c r="O191" s="276"/>
      <c r="P191" s="276"/>
      <c r="Q191" s="276"/>
      <c r="R191" s="276"/>
    </row>
    <row r="192" spans="5:18" ht="15" customHeight="1">
      <c r="E192" s="276"/>
      <c r="F192" s="276"/>
      <c r="G192" s="276"/>
      <c r="H192" s="276"/>
      <c r="I192" s="276"/>
      <c r="J192" s="276"/>
      <c r="K192" s="276"/>
      <c r="L192" s="276"/>
      <c r="M192" s="276"/>
      <c r="N192" s="276"/>
      <c r="O192" s="276"/>
      <c r="P192" s="276"/>
      <c r="Q192" s="276"/>
      <c r="R192" s="276"/>
    </row>
    <row r="193" spans="5:18" ht="15" customHeight="1">
      <c r="E193" s="276"/>
      <c r="F193" s="276"/>
      <c r="G193" s="276"/>
      <c r="H193" s="276"/>
      <c r="I193" s="276"/>
      <c r="J193" s="276"/>
      <c r="K193" s="276"/>
      <c r="L193" s="276"/>
      <c r="M193" s="276"/>
      <c r="N193" s="276"/>
      <c r="O193" s="276"/>
      <c r="P193" s="276"/>
      <c r="Q193" s="276"/>
      <c r="R193" s="276"/>
    </row>
    <row r="194" spans="5:18" ht="15" customHeight="1">
      <c r="E194" s="276"/>
      <c r="F194" s="276"/>
      <c r="G194" s="276"/>
      <c r="H194" s="276"/>
      <c r="I194" s="276"/>
      <c r="J194" s="276"/>
      <c r="K194" s="276"/>
      <c r="L194" s="276"/>
      <c r="M194" s="276"/>
      <c r="N194" s="276"/>
      <c r="O194" s="276"/>
      <c r="P194" s="276"/>
      <c r="Q194" s="276"/>
      <c r="R194" s="276"/>
    </row>
    <row r="195" spans="5:18" ht="15" customHeight="1">
      <c r="E195" s="276"/>
      <c r="F195" s="276"/>
      <c r="G195" s="276"/>
      <c r="H195" s="276"/>
      <c r="I195" s="276"/>
      <c r="J195" s="276"/>
      <c r="K195" s="276"/>
      <c r="L195" s="276"/>
      <c r="M195" s="276"/>
      <c r="N195" s="276"/>
      <c r="O195" s="276"/>
      <c r="P195" s="276"/>
      <c r="Q195" s="276"/>
      <c r="R195" s="276"/>
    </row>
    <row r="196" spans="5:18" ht="15" customHeight="1">
      <c r="E196" s="276"/>
      <c r="F196" s="276"/>
      <c r="G196" s="276"/>
      <c r="H196" s="276"/>
      <c r="I196" s="276"/>
      <c r="J196" s="276"/>
      <c r="K196" s="276"/>
      <c r="L196" s="276"/>
      <c r="M196" s="276"/>
      <c r="N196" s="276"/>
      <c r="O196" s="276"/>
      <c r="P196" s="276"/>
      <c r="Q196" s="276"/>
      <c r="R196" s="276"/>
    </row>
    <row r="197" spans="5:18" ht="15" customHeight="1">
      <c r="E197" s="276"/>
      <c r="F197" s="276"/>
      <c r="G197" s="276"/>
      <c r="H197" s="276"/>
      <c r="I197" s="276"/>
      <c r="J197" s="276"/>
      <c r="K197" s="276"/>
      <c r="L197" s="276"/>
      <c r="M197" s="276"/>
      <c r="N197" s="276"/>
      <c r="O197" s="276"/>
      <c r="P197" s="276"/>
      <c r="Q197" s="276"/>
      <c r="R197" s="276"/>
    </row>
    <row r="198" spans="5:18" ht="15" customHeight="1">
      <c r="E198" s="276"/>
      <c r="F198" s="276"/>
      <c r="G198" s="276"/>
      <c r="H198" s="276"/>
      <c r="I198" s="276"/>
      <c r="J198" s="276"/>
      <c r="K198" s="276"/>
      <c r="L198" s="276"/>
      <c r="M198" s="276"/>
      <c r="N198" s="276"/>
      <c r="O198" s="276"/>
      <c r="P198" s="276"/>
      <c r="Q198" s="276"/>
      <c r="R198" s="276"/>
    </row>
    <row r="199" spans="5:18" ht="15" customHeight="1">
      <c r="E199" s="276"/>
      <c r="F199" s="276"/>
      <c r="G199" s="276"/>
      <c r="H199" s="276"/>
      <c r="I199" s="276"/>
      <c r="J199" s="276"/>
      <c r="K199" s="276"/>
      <c r="L199" s="276"/>
      <c r="M199" s="276"/>
      <c r="N199" s="276"/>
      <c r="O199" s="276"/>
      <c r="P199" s="276"/>
      <c r="Q199" s="276"/>
      <c r="R199" s="276"/>
    </row>
    <row r="200" spans="5:18" ht="15" customHeight="1">
      <c r="E200" s="276"/>
      <c r="F200" s="276"/>
      <c r="G200" s="276"/>
      <c r="H200" s="276"/>
      <c r="I200" s="276"/>
      <c r="J200" s="276"/>
      <c r="K200" s="276"/>
      <c r="L200" s="276"/>
      <c r="M200" s="276"/>
      <c r="N200" s="276"/>
      <c r="O200" s="276"/>
      <c r="P200" s="276"/>
      <c r="Q200" s="276"/>
      <c r="R200" s="276"/>
    </row>
    <row r="201" spans="5:18" ht="15" customHeight="1">
      <c r="E201" s="276"/>
      <c r="F201" s="276"/>
      <c r="G201" s="276"/>
      <c r="H201" s="276"/>
      <c r="I201" s="276"/>
      <c r="J201" s="276"/>
      <c r="K201" s="276"/>
      <c r="L201" s="276"/>
      <c r="M201" s="276"/>
      <c r="N201" s="276"/>
      <c r="O201" s="276"/>
      <c r="P201" s="276"/>
      <c r="Q201" s="276"/>
      <c r="R201" s="276"/>
    </row>
    <row r="202" spans="5:18" ht="15" customHeight="1">
      <c r="E202" s="276"/>
      <c r="F202" s="276"/>
      <c r="G202" s="276"/>
      <c r="H202" s="276"/>
      <c r="I202" s="276"/>
      <c r="J202" s="276"/>
      <c r="K202" s="276"/>
      <c r="L202" s="276"/>
      <c r="M202" s="276"/>
      <c r="N202" s="276"/>
      <c r="O202" s="276"/>
      <c r="P202" s="276"/>
      <c r="Q202" s="276"/>
      <c r="R202" s="276"/>
    </row>
    <row r="203" spans="5:18" ht="15" customHeight="1">
      <c r="E203" s="276"/>
      <c r="F203" s="276"/>
      <c r="G203" s="276"/>
      <c r="H203" s="276"/>
      <c r="I203" s="276"/>
      <c r="J203" s="276"/>
      <c r="K203" s="276"/>
      <c r="L203" s="276"/>
      <c r="M203" s="276"/>
      <c r="N203" s="276"/>
      <c r="O203" s="276"/>
      <c r="P203" s="276"/>
      <c r="Q203" s="276"/>
      <c r="R203" s="276"/>
    </row>
    <row r="204" spans="5:18" ht="15" customHeight="1">
      <c r="E204" s="276"/>
      <c r="F204" s="276"/>
      <c r="G204" s="276"/>
      <c r="H204" s="276"/>
      <c r="I204" s="276"/>
      <c r="J204" s="276"/>
      <c r="K204" s="276"/>
      <c r="L204" s="276"/>
      <c r="M204" s="276"/>
      <c r="N204" s="276"/>
      <c r="O204" s="276"/>
      <c r="P204" s="276"/>
      <c r="Q204" s="276"/>
      <c r="R204" s="276"/>
    </row>
    <row r="205" spans="5:18" ht="15" customHeight="1"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</row>
    <row r="206" spans="5:18" ht="15" customHeight="1">
      <c r="E206" s="276"/>
      <c r="F206" s="276"/>
      <c r="G206" s="276"/>
      <c r="H206" s="276"/>
      <c r="I206" s="276"/>
      <c r="J206" s="276"/>
      <c r="K206" s="276"/>
      <c r="L206" s="276"/>
      <c r="M206" s="276"/>
      <c r="N206" s="276"/>
      <c r="O206" s="276"/>
      <c r="P206" s="276"/>
      <c r="Q206" s="276"/>
      <c r="R206" s="276"/>
    </row>
    <row r="207" spans="5:18" ht="15" customHeight="1">
      <c r="E207" s="276"/>
      <c r="F207" s="276"/>
      <c r="G207" s="276"/>
      <c r="H207" s="276"/>
      <c r="I207" s="276"/>
      <c r="J207" s="276"/>
      <c r="K207" s="276"/>
      <c r="L207" s="276"/>
      <c r="M207" s="276"/>
      <c r="N207" s="276"/>
      <c r="O207" s="276"/>
      <c r="P207" s="276"/>
      <c r="Q207" s="276"/>
      <c r="R207" s="276"/>
    </row>
    <row r="208" spans="5:18" ht="15" customHeight="1">
      <c r="E208" s="276"/>
      <c r="F208" s="276"/>
      <c r="G208" s="276"/>
      <c r="H208" s="276"/>
      <c r="I208" s="276"/>
      <c r="J208" s="276"/>
      <c r="K208" s="276"/>
      <c r="L208" s="276"/>
      <c r="M208" s="276"/>
      <c r="N208" s="276"/>
      <c r="O208" s="276"/>
      <c r="P208" s="276"/>
      <c r="Q208" s="276"/>
      <c r="R208" s="276"/>
    </row>
    <row r="209" spans="5:18" ht="15" customHeight="1">
      <c r="E209" s="276"/>
      <c r="F209" s="276"/>
      <c r="G209" s="276"/>
      <c r="H209" s="276"/>
      <c r="I209" s="276"/>
      <c r="J209" s="276"/>
      <c r="K209" s="276"/>
      <c r="L209" s="276"/>
      <c r="M209" s="276"/>
      <c r="N209" s="276"/>
      <c r="O209" s="276"/>
      <c r="P209" s="276"/>
      <c r="Q209" s="276"/>
      <c r="R209" s="276"/>
    </row>
    <row r="210" spans="5:18" ht="15" customHeight="1">
      <c r="E210" s="276"/>
      <c r="F210" s="276"/>
      <c r="G210" s="276"/>
      <c r="H210" s="276"/>
      <c r="I210" s="276"/>
      <c r="J210" s="276"/>
      <c r="K210" s="276"/>
      <c r="L210" s="276"/>
      <c r="M210" s="276"/>
      <c r="N210" s="276"/>
      <c r="O210" s="276"/>
      <c r="P210" s="276"/>
      <c r="Q210" s="276"/>
      <c r="R210" s="276"/>
    </row>
    <row r="211" spans="5:18" ht="15" customHeight="1">
      <c r="E211" s="276"/>
      <c r="F211" s="276"/>
      <c r="G211" s="276"/>
      <c r="H211" s="276"/>
      <c r="I211" s="276"/>
      <c r="J211" s="276"/>
      <c r="K211" s="276"/>
      <c r="L211" s="276"/>
      <c r="M211" s="276"/>
      <c r="N211" s="276"/>
      <c r="O211" s="276"/>
      <c r="P211" s="276"/>
      <c r="Q211" s="276"/>
      <c r="R211" s="276"/>
    </row>
    <row r="212" spans="5:18" ht="15" customHeight="1">
      <c r="E212" s="276"/>
      <c r="F212" s="276"/>
      <c r="G212" s="276"/>
      <c r="H212" s="276"/>
      <c r="I212" s="276"/>
      <c r="J212" s="276"/>
      <c r="K212" s="276"/>
      <c r="L212" s="276"/>
      <c r="M212" s="276"/>
      <c r="N212" s="276"/>
      <c r="O212" s="276"/>
      <c r="P212" s="276"/>
      <c r="Q212" s="276"/>
      <c r="R212" s="276"/>
    </row>
    <row r="213" spans="5:18" ht="15" customHeight="1">
      <c r="E213" s="276"/>
      <c r="F213" s="276"/>
      <c r="G213" s="276"/>
      <c r="H213" s="276"/>
      <c r="I213" s="276"/>
      <c r="J213" s="276"/>
      <c r="K213" s="276"/>
      <c r="L213" s="276"/>
      <c r="M213" s="276"/>
      <c r="N213" s="276"/>
      <c r="O213" s="276"/>
      <c r="P213" s="276"/>
      <c r="Q213" s="276"/>
      <c r="R213" s="276"/>
    </row>
    <row r="214" spans="5:18" ht="15" customHeight="1">
      <c r="E214" s="276"/>
      <c r="F214" s="276"/>
      <c r="G214" s="276"/>
      <c r="H214" s="276"/>
      <c r="I214" s="276"/>
      <c r="J214" s="276"/>
      <c r="K214" s="276"/>
      <c r="L214" s="276"/>
      <c r="M214" s="276"/>
      <c r="N214" s="276"/>
      <c r="O214" s="276"/>
      <c r="P214" s="276"/>
      <c r="Q214" s="276"/>
      <c r="R214" s="276"/>
    </row>
    <row r="215" spans="5:18" ht="15" customHeight="1">
      <c r="E215" s="276"/>
      <c r="F215" s="276"/>
      <c r="G215" s="276"/>
      <c r="H215" s="276"/>
      <c r="I215" s="276"/>
      <c r="J215" s="276"/>
      <c r="K215" s="276"/>
      <c r="L215" s="276"/>
      <c r="M215" s="276"/>
      <c r="N215" s="276"/>
      <c r="O215" s="276"/>
      <c r="P215" s="276"/>
      <c r="Q215" s="276"/>
      <c r="R215" s="276"/>
    </row>
    <row r="216" spans="5:18" ht="15" customHeight="1">
      <c r="E216" s="276"/>
      <c r="F216" s="276"/>
      <c r="G216" s="276"/>
      <c r="H216" s="276"/>
      <c r="I216" s="276"/>
      <c r="J216" s="276"/>
      <c r="K216" s="276"/>
      <c r="L216" s="276"/>
      <c r="M216" s="276"/>
      <c r="N216" s="276"/>
      <c r="O216" s="276"/>
      <c r="P216" s="276"/>
      <c r="Q216" s="276"/>
      <c r="R216" s="276"/>
    </row>
    <row r="217" spans="5:18" ht="15" customHeight="1">
      <c r="E217" s="276"/>
      <c r="F217" s="276"/>
      <c r="G217" s="276"/>
      <c r="H217" s="276"/>
      <c r="I217" s="276"/>
      <c r="J217" s="276"/>
      <c r="K217" s="276"/>
      <c r="L217" s="276"/>
      <c r="M217" s="276"/>
      <c r="N217" s="276"/>
      <c r="O217" s="276"/>
      <c r="P217" s="276"/>
      <c r="Q217" s="276"/>
      <c r="R217" s="276"/>
    </row>
  </sheetData>
  <mergeCells count="4">
    <mergeCell ref="B3:B9"/>
    <mergeCell ref="A1:R1"/>
    <mergeCell ref="B11:B19"/>
    <mergeCell ref="B20:B2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74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C4" sqref="AC4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214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180">
        <v>6</v>
      </c>
      <c r="K2" s="180">
        <v>7</v>
      </c>
      <c r="L2" s="180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215</v>
      </c>
      <c r="AK2" s="53" t="s">
        <v>216</v>
      </c>
      <c r="AL2" s="53" t="s">
        <v>217</v>
      </c>
      <c r="AM2" s="53" t="s">
        <v>218</v>
      </c>
      <c r="AN2" s="54" t="s">
        <v>217</v>
      </c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81" t="str">
        <f ca="1">IF(ngay1!M5&lt;&gt;"",ngay1!M5,"")</f>
        <v/>
      </c>
      <c r="F3" s="156" t="str">
        <f ca="1">IF(ngay2!M5&lt;&gt;"",ngay2!M5,"")</f>
        <v/>
      </c>
      <c r="G3" s="156" t="str">
        <f ca="1">IF(ngay3!M5&lt;&gt;"",ngay3!M5,"")</f>
        <v/>
      </c>
      <c r="H3" s="181" t="str">
        <f ca="1">IF(ngay4!M5&lt;&gt;"",ngay4!M5,"")</f>
        <v/>
      </c>
      <c r="I3" s="181" t="str">
        <f ca="1">IF(ngay5!M5&lt;&gt;"",ngay5!M5,"")</f>
        <v/>
      </c>
      <c r="J3" s="181" t="str">
        <f ca="1">IF(ngay6!M5&lt;&gt;"",ngay6!M5,"")</f>
        <v/>
      </c>
      <c r="K3" s="181" t="str">
        <f ca="1">IF(ngay7!M5&lt;&gt;"",ngay7!M5,"")</f>
        <v/>
      </c>
      <c r="L3" s="181" t="str">
        <f ca="1">IF(ngay8!M5&lt;&gt;"",ngay8!M5,"")</f>
        <v/>
      </c>
      <c r="M3" s="177" t="str">
        <f ca="1">IF(ngay9!M5&lt;&gt;"",ngay9!M5,"")</f>
        <v/>
      </c>
      <c r="N3" s="156" t="str">
        <f ca="1">IF(ngay10!M5&lt;&gt;"",ngay10!M5,"")</f>
        <v/>
      </c>
      <c r="O3" s="156" t="str">
        <f ca="1">IF(ngay11!M5&lt;&gt;"",ngay11!M5,"")</f>
        <v/>
      </c>
      <c r="P3" s="156" t="str">
        <f ca="1">IF(ngay12!M5&lt;&gt;"",ngay12!M5,"")</f>
        <v/>
      </c>
      <c r="Q3" s="156" t="str">
        <f ca="1">IF(ngay13!M5&lt;&gt;"",ngay13!M5,"")</f>
        <v/>
      </c>
      <c r="R3" s="156" t="str">
        <f ca="1">IF(ngay14!M5&lt;&gt;"",ngay14!M5,"")</f>
        <v/>
      </c>
      <c r="S3" s="156" t="str">
        <f ca="1">IF(ngay15!M5&lt;&gt;"",ngay15!M5,"")</f>
        <v/>
      </c>
      <c r="T3" s="156" t="str">
        <f ca="1">IF(ngay16!M5&lt;&gt;"",ngay16!M5,"")</f>
        <v/>
      </c>
      <c r="U3" s="156" t="str">
        <f ca="1">IF(ngay17!M5&lt;&gt;"",ngay17!M5,"")</f>
        <v/>
      </c>
      <c r="V3" s="156" t="str">
        <f ca="1">IF(ngay18!M5&lt;&gt;"",ngay18!M5,"")</f>
        <v/>
      </c>
      <c r="W3" s="156" t="str">
        <f ca="1">IF(ngay19!M5&lt;&gt;"",ngay19!M5,"")</f>
        <v/>
      </c>
      <c r="X3" s="156" t="str">
        <f ca="1">IF(ngay20!M5&lt;&gt;"",ngay20!M5,"")</f>
        <v/>
      </c>
      <c r="Y3" s="156" t="str">
        <f ca="1">IF(ngay21!M5&lt;&gt;"",ngay21!M5,"")</f>
        <v/>
      </c>
      <c r="Z3" s="156" t="str">
        <f ca="1">IF(ngay22!M5&lt;&gt;"",ngay22!M5,"")</f>
        <v/>
      </c>
      <c r="AA3" s="156" t="str">
        <f ca="1">IF(ngay23!M5&lt;&gt;"",ngay23!M5,"")</f>
        <v/>
      </c>
      <c r="AB3" s="156" t="str">
        <f ca="1">IF(ngay24!M5&lt;&gt;"",ngay24!M5,"")</f>
        <v/>
      </c>
      <c r="AC3" s="156" t="str">
        <f ca="1">IF(ngay25!M5&lt;&gt;"",ngay25!M5,"")</f>
        <v/>
      </c>
      <c r="AD3" s="156" t="str">
        <f ca="1">IF(ngay26!M5&lt;&gt;"",ngay26!M5,"")</f>
        <v/>
      </c>
      <c r="AE3" s="156" t="str">
        <f ca="1">IF(ngay27!M5&lt;&gt;"",ngay27!M5,"")</f>
        <v/>
      </c>
      <c r="AF3" s="156" t="str">
        <f ca="1">IF(ngay28!M5&lt;&gt;"",ngay28!M5,"")</f>
        <v/>
      </c>
      <c r="AG3" s="156" t="str">
        <f ca="1">IF(ngay29!M5&lt;&gt;"",ngay29!M5,"")</f>
        <v/>
      </c>
      <c r="AH3" s="156" t="str">
        <f ca="1">IF(ngay30!M5&lt;&gt;"",ngay30!M5,"")</f>
        <v/>
      </c>
      <c r="AI3" s="156" t="str">
        <f ca="1">IF(ngay31!M5&lt;&gt;"",ngay31!M5,"")</f>
        <v/>
      </c>
      <c r="AJ3" s="59" t="str">
        <f t="shared" ref="AJ3:AJ24" ca="1" si="0">IF(COUNT(E3:AI3)=0,"",AVERAGE(E3:AI3))</f>
        <v/>
      </c>
      <c r="AK3" s="58" t="str">
        <f t="shared" ref="AK3:AK24" ca="1" si="1">IF(COUNT(E3:AI3)=0,"",MIN(E3:AI3))</f>
        <v/>
      </c>
      <c r="AL3" s="59" t="str">
        <f ca="1">IF(COUNT(E3:AI3)=0,"",INDEX(E2:AI3,1,MATCH(MIN(E3:AI3),E3:AI3,0)))</f>
        <v/>
      </c>
      <c r="AM3" s="58" t="str">
        <f t="shared" ref="AM3:AM24" ca="1" si="2">IF(COUNT(E3:AI3)=0,"",MAX(E3:AI3))</f>
        <v/>
      </c>
      <c r="AN3" s="60" t="str">
        <f ca="1">IF(COUNT(E3:AK3)=0,"",INDEX(E2:AK3,1,MATCH(MAX(E3:AK3),E3:AK3,0)))</f>
        <v/>
      </c>
    </row>
    <row r="4" spans="1:40">
      <c r="A4" s="19">
        <v>2</v>
      </c>
      <c r="B4" s="461"/>
      <c r="C4" s="25" t="s">
        <v>120</v>
      </c>
      <c r="D4" s="335" t="s">
        <v>121</v>
      </c>
      <c r="E4" s="182" t="str">
        <f ca="1">IF(ngay1!M6&lt;&gt;"",ngay1!M6,"")</f>
        <v/>
      </c>
      <c r="F4" s="154" t="str">
        <f ca="1">IF(ngay2!M6&lt;&gt;"",ngay2!M6,"")</f>
        <v/>
      </c>
      <c r="G4" s="154" t="str">
        <f ca="1">IF(ngay3!M6&lt;&gt;"",ngay3!M6,"")</f>
        <v/>
      </c>
      <c r="H4" s="182" t="str">
        <f ca="1">IF(ngay4!M6&lt;&gt;"",ngay4!M6,"")</f>
        <v/>
      </c>
      <c r="I4" s="182" t="str">
        <f ca="1">IF(ngay5!M6&lt;&gt;"",ngay5!M6,"")</f>
        <v/>
      </c>
      <c r="J4" s="182" t="str">
        <f ca="1">IF(ngay6!M6&lt;&gt;"",ngay6!M6,"")</f>
        <v/>
      </c>
      <c r="K4" s="182" t="str">
        <f ca="1">IF(ngay7!M6&lt;&gt;"",ngay7!M6,"")</f>
        <v/>
      </c>
      <c r="L4" s="182" t="str">
        <f ca="1">IF(ngay8!M6&lt;&gt;"",ngay8!M6,"")</f>
        <v/>
      </c>
      <c r="M4" s="178" t="str">
        <f ca="1">IF(ngay9!M6&lt;&gt;"",ngay9!M6,"")</f>
        <v/>
      </c>
      <c r="N4" s="154" t="str">
        <f ca="1">IF(ngay10!M6&lt;&gt;"",ngay10!M6,"")</f>
        <v/>
      </c>
      <c r="O4" s="154" t="str">
        <f ca="1">IF(ngay11!M6&lt;&gt;"",ngay11!M6,"")</f>
        <v/>
      </c>
      <c r="P4" s="154" t="str">
        <f ca="1">IF(ngay12!M6&lt;&gt;"",ngay12!M6,"")</f>
        <v/>
      </c>
      <c r="Q4" s="154" t="str">
        <f ca="1">IF(ngay13!M6&lt;&gt;"",ngay13!M6,"")</f>
        <v/>
      </c>
      <c r="R4" s="154" t="str">
        <f ca="1">IF(ngay14!M6&lt;&gt;"",ngay14!M6,"")</f>
        <v/>
      </c>
      <c r="S4" s="154" t="str">
        <f ca="1">IF(ngay15!M6&lt;&gt;"",ngay15!M6,"")</f>
        <v/>
      </c>
      <c r="T4" s="154" t="str">
        <f ca="1">IF(ngay16!M6&lt;&gt;"",ngay16!M6,"")</f>
        <v/>
      </c>
      <c r="U4" s="154" t="str">
        <f ca="1">IF(ngay17!M6&lt;&gt;"",ngay17!M6,"")</f>
        <v/>
      </c>
      <c r="V4" s="154" t="str">
        <f ca="1">IF(ngay18!M6&lt;&gt;"",ngay18!M6,"")</f>
        <v/>
      </c>
      <c r="W4" s="154" t="str">
        <f ca="1">IF(ngay19!M6&lt;&gt;"",ngay19!M6,"")</f>
        <v/>
      </c>
      <c r="X4" s="154" t="str">
        <f ca="1">IF(ngay20!M6&lt;&gt;"",ngay20!M6,"")</f>
        <v/>
      </c>
      <c r="Y4" s="154" t="str">
        <f ca="1">IF(ngay21!M6&lt;&gt;"",ngay21!M6,"")</f>
        <v/>
      </c>
      <c r="Z4" s="154" t="str">
        <f ca="1">IF(ngay22!M6&lt;&gt;"",ngay22!M6,"")</f>
        <v/>
      </c>
      <c r="AA4" s="154" t="str">
        <f ca="1">IF(ngay23!M6&lt;&gt;"",ngay23!M6,"")</f>
        <v/>
      </c>
      <c r="AB4" s="154" t="str">
        <f ca="1">IF(ngay24!M6&lt;&gt;"",ngay24!M6,"")</f>
        <v/>
      </c>
      <c r="AC4" s="154" t="str">
        <f ca="1">IF(ngay25!M6&lt;&gt;"",ngay25!M6,"")</f>
        <v/>
      </c>
      <c r="AD4" s="154" t="str">
        <f ca="1">IF(ngay26!M6&lt;&gt;"",ngay26!M6,"")</f>
        <v/>
      </c>
      <c r="AE4" s="154" t="str">
        <f ca="1">IF(ngay27!M6&lt;&gt;"",ngay27!M6,"")</f>
        <v/>
      </c>
      <c r="AF4" s="154" t="str">
        <f ca="1">IF(ngay28!M6&lt;&gt;"",ngay28!M6,"")</f>
        <v/>
      </c>
      <c r="AG4" s="154" t="str">
        <f ca="1">IF(ngay29!M6&lt;&gt;"",ngay29!M6,"")</f>
        <v/>
      </c>
      <c r="AH4" s="154" t="str">
        <f ca="1">IF(ngay30!M6&lt;&gt;"",ngay30!M6,"")</f>
        <v/>
      </c>
      <c r="AI4" s="154" t="str">
        <f ca="1">IF(ngay31!M6&lt;&gt;"",ngay31!M6,"")</f>
        <v/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 t="str">
        <f t="shared" ca="1" si="2"/>
        <v/>
      </c>
      <c r="AN4" s="60" t="str">
        <f ca="1">IF(COUNT(E4:AK4)=0,"",INDEX(E2:AK4,1,MATCH(MAX(E4:AK4),E4:AK4,0)))</f>
        <v/>
      </c>
    </row>
    <row r="5" spans="1:40">
      <c r="A5" s="27">
        <v>3</v>
      </c>
      <c r="B5" s="461"/>
      <c r="C5" s="25" t="s">
        <v>122</v>
      </c>
      <c r="D5" s="335" t="s">
        <v>123</v>
      </c>
      <c r="E5" s="182" t="str">
        <f ca="1">IF(ngay1!M7&lt;&gt;"",ngay1!M7,"")</f>
        <v/>
      </c>
      <c r="F5" s="154" t="str">
        <f ca="1">IF(ngay2!M7&lt;&gt;"",ngay2!M7,"")</f>
        <v/>
      </c>
      <c r="G5" s="154" t="str">
        <f ca="1">IF(ngay3!M7&lt;&gt;"",ngay3!M7,"")</f>
        <v/>
      </c>
      <c r="H5" s="182" t="str">
        <f ca="1">IF(ngay4!M7&lt;&gt;"",ngay4!M7,"")</f>
        <v/>
      </c>
      <c r="I5" s="182" t="str">
        <f ca="1">IF(ngay5!M7&lt;&gt;"",ngay5!M7,"")</f>
        <v/>
      </c>
      <c r="J5" s="182" t="str">
        <f ca="1">IF(ngay6!M7&lt;&gt;"",ngay6!M7,"")</f>
        <v/>
      </c>
      <c r="K5" s="182" t="str">
        <f ca="1">IF(ngay7!M7&lt;&gt;"",ngay7!M7,"")</f>
        <v/>
      </c>
      <c r="L5" s="182" t="str">
        <f ca="1">IF(ngay8!M7&lt;&gt;"",ngay8!M7,"")</f>
        <v/>
      </c>
      <c r="M5" s="178" t="str">
        <f ca="1">IF(ngay9!M7&lt;&gt;"",ngay9!M7,"")</f>
        <v/>
      </c>
      <c r="N5" s="154" t="str">
        <f ca="1">IF(ngay10!M7&lt;&gt;"",ngay10!M7,"")</f>
        <v/>
      </c>
      <c r="O5" s="154" t="str">
        <f ca="1">IF(ngay11!M7&lt;&gt;"",ngay11!M7,"")</f>
        <v/>
      </c>
      <c r="P5" s="154" t="str">
        <f ca="1">IF(ngay12!M7&lt;&gt;"",ngay12!M7,"")</f>
        <v/>
      </c>
      <c r="Q5" s="154" t="str">
        <f ca="1">IF(ngay13!M7&lt;&gt;"",ngay13!M7,"")</f>
        <v/>
      </c>
      <c r="R5" s="154" t="str">
        <f ca="1">IF(ngay14!M7&lt;&gt;"",ngay14!M7,"")</f>
        <v/>
      </c>
      <c r="S5" s="154" t="str">
        <f ca="1">IF(ngay15!M7&lt;&gt;"",ngay15!M7,"")</f>
        <v/>
      </c>
      <c r="T5" s="154" t="str">
        <f ca="1">IF(ngay16!M7&lt;&gt;"",ngay16!M7,"")</f>
        <v/>
      </c>
      <c r="U5" s="154" t="str">
        <f ca="1">IF(ngay17!M7&lt;&gt;"",ngay17!M7,"")</f>
        <v/>
      </c>
      <c r="V5" s="154" t="str">
        <f ca="1">IF(ngay18!M7&lt;&gt;"",ngay18!M7,"")</f>
        <v/>
      </c>
      <c r="W5" s="154" t="str">
        <f ca="1">IF(ngay19!M7&lt;&gt;"",ngay19!M7,"")</f>
        <v/>
      </c>
      <c r="X5" s="154" t="str">
        <f ca="1">IF(ngay20!M7&lt;&gt;"",ngay20!M7,"")</f>
        <v/>
      </c>
      <c r="Y5" s="154" t="str">
        <f ca="1">IF(ngay21!M7&lt;&gt;"",ngay21!M7,"")</f>
        <v/>
      </c>
      <c r="Z5" s="154" t="str">
        <f ca="1">IF(ngay22!M7&lt;&gt;"",ngay22!M7,"")</f>
        <v/>
      </c>
      <c r="AA5" s="154" t="str">
        <f ca="1">IF(ngay23!M7&lt;&gt;"",ngay23!M7,"")</f>
        <v/>
      </c>
      <c r="AB5" s="154" t="str">
        <f ca="1">IF(ngay24!M7&lt;&gt;"",ngay24!M7,"")</f>
        <v/>
      </c>
      <c r="AC5" s="154" t="str">
        <f ca="1">IF(ngay25!M7&lt;&gt;"",ngay25!M7,"")</f>
        <v/>
      </c>
      <c r="AD5" s="154" t="str">
        <f ca="1">IF(ngay26!M7&lt;&gt;"",ngay26!M7,"")</f>
        <v/>
      </c>
      <c r="AE5" s="154" t="str">
        <f ca="1">IF(ngay27!M7&lt;&gt;"",ngay27!M7,"")</f>
        <v/>
      </c>
      <c r="AF5" s="154" t="str">
        <f ca="1">IF(ngay28!M7&lt;&gt;"",ngay28!M7,"")</f>
        <v/>
      </c>
      <c r="AG5" s="154" t="str">
        <f ca="1">IF(ngay29!M7&lt;&gt;"",ngay29!M7,"")</f>
        <v/>
      </c>
      <c r="AH5" s="154" t="str">
        <f ca="1">IF(ngay30!M7&lt;&gt;"",ngay30!M7,"")</f>
        <v/>
      </c>
      <c r="AI5" s="154" t="str">
        <f ca="1">IF(ngay31!M7&lt;&gt;"",ngay31!M7,"")</f>
        <v/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 t="str">
        <f t="shared" ca="1" si="2"/>
        <v/>
      </c>
      <c r="AN5" s="60" t="str">
        <f ca="1">IF(COUNT(E5:AK5)=0,"",INDEX(E2:AK5,1,MATCH(MAX(E5:AK5),E5:AK5,0)))</f>
        <v/>
      </c>
    </row>
    <row r="6" spans="1:40">
      <c r="A6" s="19">
        <v>4</v>
      </c>
      <c r="B6" s="461"/>
      <c r="C6" s="25" t="s">
        <v>124</v>
      </c>
      <c r="D6" s="335" t="s">
        <v>125</v>
      </c>
      <c r="E6" s="182" t="str">
        <f ca="1">IF(ngay1!M8&lt;&gt;"",ngay1!M8,"")</f>
        <v/>
      </c>
      <c r="F6" s="154" t="str">
        <f ca="1">IF(ngay2!M8&lt;&gt;"",ngay2!M8,"")</f>
        <v/>
      </c>
      <c r="G6" s="154" t="str">
        <f ca="1">IF(ngay3!M8&lt;&gt;"",ngay3!M8,"")</f>
        <v/>
      </c>
      <c r="H6" s="182" t="str">
        <f ca="1">IF(ngay4!M8&lt;&gt;"",ngay4!M8,"")</f>
        <v/>
      </c>
      <c r="I6" s="182" t="str">
        <f ca="1">IF(ngay5!M8&lt;&gt;"",ngay5!M8,"")</f>
        <v/>
      </c>
      <c r="J6" s="182" t="str">
        <f ca="1">IF(ngay6!M8&lt;&gt;"",ngay6!M8,"")</f>
        <v/>
      </c>
      <c r="K6" s="182" t="str">
        <f ca="1">IF(ngay7!M8&lt;&gt;"",ngay7!M8,"")</f>
        <v/>
      </c>
      <c r="L6" s="182" t="str">
        <f ca="1">IF(ngay8!M8&lt;&gt;"",ngay8!M8,"")</f>
        <v/>
      </c>
      <c r="M6" s="178" t="str">
        <f ca="1">IF(ngay9!M8&lt;&gt;"",ngay9!M8,"")</f>
        <v/>
      </c>
      <c r="N6" s="154" t="str">
        <f ca="1">IF(ngay10!M8&lt;&gt;"",ngay10!M8,"")</f>
        <v/>
      </c>
      <c r="O6" s="154" t="str">
        <f ca="1">IF(ngay11!M8&lt;&gt;"",ngay11!M8,"")</f>
        <v/>
      </c>
      <c r="P6" s="154" t="str">
        <f ca="1">IF(ngay12!M8&lt;&gt;"",ngay12!M8,"")</f>
        <v/>
      </c>
      <c r="Q6" s="154" t="str">
        <f ca="1">IF(ngay13!M8&lt;&gt;"",ngay13!M8,"")</f>
        <v/>
      </c>
      <c r="R6" s="154" t="str">
        <f ca="1">IF(ngay14!M8&lt;&gt;"",ngay14!M8,"")</f>
        <v/>
      </c>
      <c r="S6" s="154" t="str">
        <f ca="1">IF(ngay15!M8&lt;&gt;"",ngay15!M8,"")</f>
        <v/>
      </c>
      <c r="T6" s="154" t="str">
        <f ca="1">IF(ngay16!M8&lt;&gt;"",ngay16!M8,"")</f>
        <v/>
      </c>
      <c r="U6" s="154" t="str">
        <f ca="1">IF(ngay17!M8&lt;&gt;"",ngay17!M8,"")</f>
        <v/>
      </c>
      <c r="V6" s="154" t="str">
        <f ca="1">IF(ngay18!M8&lt;&gt;"",ngay18!M8,"")</f>
        <v/>
      </c>
      <c r="W6" s="154" t="str">
        <f ca="1">IF(ngay19!M8&lt;&gt;"",ngay19!M8,"")</f>
        <v/>
      </c>
      <c r="X6" s="154" t="str">
        <f ca="1">IF(ngay20!M8&lt;&gt;"",ngay20!M8,"")</f>
        <v/>
      </c>
      <c r="Y6" s="154" t="str">
        <f ca="1">IF(ngay21!M8&lt;&gt;"",ngay21!M8,"")</f>
        <v/>
      </c>
      <c r="Z6" s="154" t="str">
        <f ca="1">IF(ngay22!M8&lt;&gt;"",ngay22!M8,"")</f>
        <v/>
      </c>
      <c r="AA6" s="154" t="str">
        <f ca="1">IF(ngay23!M8&lt;&gt;"",ngay23!M8,"")</f>
        <v/>
      </c>
      <c r="AB6" s="154" t="str">
        <f ca="1">IF(ngay24!M8&lt;&gt;"",ngay24!M8,"")</f>
        <v/>
      </c>
      <c r="AC6" s="154" t="str">
        <f ca="1">IF(ngay25!M8&lt;&gt;"",ngay25!M8,"")</f>
        <v/>
      </c>
      <c r="AD6" s="154" t="str">
        <f ca="1">IF(ngay26!M8&lt;&gt;"",ngay26!M8,"")</f>
        <v/>
      </c>
      <c r="AE6" s="154" t="str">
        <f ca="1">IF(ngay27!M8&lt;&gt;"",ngay27!M8,"")</f>
        <v/>
      </c>
      <c r="AF6" s="154" t="str">
        <f ca="1">IF(ngay28!M8&lt;&gt;"",ngay28!M8,"")</f>
        <v/>
      </c>
      <c r="AG6" s="154" t="str">
        <f ca="1">IF(ngay29!M8&lt;&gt;"",ngay29!M8,"")</f>
        <v/>
      </c>
      <c r="AH6" s="154" t="str">
        <f ca="1">IF(ngay30!M8&lt;&gt;"",ngay30!M8,"")</f>
        <v/>
      </c>
      <c r="AI6" s="154" t="str">
        <f ca="1">IF(ngay31!M8&lt;&gt;"",ngay31!M8,"")</f>
        <v/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 t="str">
        <f t="shared" ca="1" si="2"/>
        <v/>
      </c>
      <c r="AN6" s="60" t="str">
        <f ca="1">IF(COUNT(E6:AK6)=0,"",INDEX(E2:AK6,1,MATCH(MAX(E6:AK6),E6:AK6,0)))</f>
        <v/>
      </c>
    </row>
    <row r="7" spans="1:40">
      <c r="A7" s="27">
        <v>5</v>
      </c>
      <c r="B7" s="461"/>
      <c r="C7" s="25" t="s">
        <v>116</v>
      </c>
      <c r="D7" s="335" t="s">
        <v>126</v>
      </c>
      <c r="E7" s="182" t="str">
        <f ca="1">IF(ngay1!M9&lt;&gt;"",ngay1!M9,"")</f>
        <v/>
      </c>
      <c r="F7" s="154" t="str">
        <f ca="1">IF(ngay2!M9&lt;&gt;"",ngay2!M9,"")</f>
        <v/>
      </c>
      <c r="G7" s="154" t="str">
        <f ca="1">IF(ngay3!M9&lt;&gt;"",ngay3!M9,"")</f>
        <v/>
      </c>
      <c r="H7" s="182" t="str">
        <f ca="1">IF(ngay4!M9&lt;&gt;"",ngay4!M9,"")</f>
        <v/>
      </c>
      <c r="I7" s="182" t="str">
        <f ca="1">IF(ngay5!M9&lt;&gt;"",ngay5!M9,"")</f>
        <v/>
      </c>
      <c r="J7" s="182" t="str">
        <f ca="1">IF(ngay6!M9&lt;&gt;"",ngay6!M9,"")</f>
        <v/>
      </c>
      <c r="K7" s="182" t="str">
        <f ca="1">IF(ngay7!M9&lt;&gt;"",ngay7!M9,"")</f>
        <v/>
      </c>
      <c r="L7" s="182" t="str">
        <f ca="1">IF(ngay8!M9&lt;&gt;"",ngay8!M9,"")</f>
        <v/>
      </c>
      <c r="M7" s="178" t="str">
        <f ca="1">IF(ngay9!M9&lt;&gt;"",ngay9!M9,"")</f>
        <v/>
      </c>
      <c r="N7" s="154" t="str">
        <f ca="1">IF(ngay10!M9&lt;&gt;"",ngay10!M9,"")</f>
        <v/>
      </c>
      <c r="O7" s="154" t="str">
        <f ca="1">IF(ngay11!M9&lt;&gt;"",ngay11!M9,"")</f>
        <v/>
      </c>
      <c r="P7" s="154" t="str">
        <f ca="1">IF(ngay12!M9&lt;&gt;"",ngay12!M9,"")</f>
        <v/>
      </c>
      <c r="Q7" s="154" t="str">
        <f ca="1">IF(ngay13!M9&lt;&gt;"",ngay13!M9,"")</f>
        <v/>
      </c>
      <c r="R7" s="154" t="str">
        <f ca="1">IF(ngay14!M9&lt;&gt;"",ngay14!M9,"")</f>
        <v/>
      </c>
      <c r="S7" s="154" t="str">
        <f ca="1">IF(ngay15!M9&lt;&gt;"",ngay15!M9,"")</f>
        <v/>
      </c>
      <c r="T7" s="154" t="str">
        <f ca="1">IF(ngay16!M9&lt;&gt;"",ngay16!M9,"")</f>
        <v/>
      </c>
      <c r="U7" s="154" t="str">
        <f ca="1">IF(ngay17!M9&lt;&gt;"",ngay17!M9,"")</f>
        <v/>
      </c>
      <c r="V7" s="154" t="str">
        <f ca="1">IF(ngay18!M9&lt;&gt;"",ngay18!M9,"")</f>
        <v/>
      </c>
      <c r="W7" s="154" t="str">
        <f ca="1">IF(ngay19!M9&lt;&gt;"",ngay19!M9,"")</f>
        <v/>
      </c>
      <c r="X7" s="154" t="str">
        <f ca="1">IF(ngay20!M9&lt;&gt;"",ngay20!M9,"")</f>
        <v/>
      </c>
      <c r="Y7" s="154" t="str">
        <f ca="1">IF(ngay21!M9&lt;&gt;"",ngay21!M9,"")</f>
        <v/>
      </c>
      <c r="Z7" s="154" t="str">
        <f ca="1">IF(ngay22!M9&lt;&gt;"",ngay22!M9,"")</f>
        <v/>
      </c>
      <c r="AA7" s="154" t="str">
        <f ca="1">IF(ngay23!M9&lt;&gt;"",ngay23!M9,"")</f>
        <v/>
      </c>
      <c r="AB7" s="154" t="str">
        <f ca="1">IF(ngay24!M9&lt;&gt;"",ngay24!M9,"")</f>
        <v/>
      </c>
      <c r="AC7" s="154" t="str">
        <f ca="1">IF(ngay25!M9&lt;&gt;"",ngay25!M9,"")</f>
        <v/>
      </c>
      <c r="AD7" s="154" t="str">
        <f ca="1">IF(ngay26!M9&lt;&gt;"",ngay26!M9,"")</f>
        <v/>
      </c>
      <c r="AE7" s="154" t="str">
        <f ca="1">IF(ngay27!M9&lt;&gt;"",ngay27!M9,"")</f>
        <v/>
      </c>
      <c r="AF7" s="154" t="str">
        <f ca="1">IF(ngay28!M9&lt;&gt;"",ngay28!M9,"")</f>
        <v/>
      </c>
      <c r="AG7" s="154" t="str">
        <f ca="1">IF(ngay29!M9&lt;&gt;"",ngay29!M9,"")</f>
        <v/>
      </c>
      <c r="AH7" s="154" t="str">
        <f ca="1">IF(ngay30!M9&lt;&gt;"",ngay30!M9,"")</f>
        <v/>
      </c>
      <c r="AI7" s="154" t="str">
        <f ca="1">IF(ngay31!M9&lt;&gt;"",ngay31!M9,"")</f>
        <v/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 t="str">
        <f t="shared" ca="1" si="2"/>
        <v/>
      </c>
      <c r="AN7" s="60" t="str">
        <f ca="1">IF(COUNT(E7:AK7)=0,"",INDEX(E2:AK7,1,MATCH(MAX(E7:AK7),E7:AK7,0)))</f>
        <v/>
      </c>
    </row>
    <row r="8" spans="1:40">
      <c r="A8" s="19">
        <v>6</v>
      </c>
      <c r="B8" s="461"/>
      <c r="C8" s="25" t="s">
        <v>127</v>
      </c>
      <c r="D8" s="335" t="s">
        <v>128</v>
      </c>
      <c r="E8" s="182" t="str">
        <f ca="1">IF(ngay1!M10&lt;&gt;"",ngay1!M10,"")</f>
        <v/>
      </c>
      <c r="F8" s="154" t="str">
        <f ca="1">IF(ngay2!M10&lt;&gt;"",ngay2!M10,"")</f>
        <v/>
      </c>
      <c r="G8" s="154" t="str">
        <f ca="1">IF(ngay3!M10&lt;&gt;"",ngay3!M10,"")</f>
        <v/>
      </c>
      <c r="H8" s="182" t="str">
        <f ca="1">IF(ngay4!M10&lt;&gt;"",ngay4!M10,"")</f>
        <v/>
      </c>
      <c r="I8" s="182" t="str">
        <f ca="1">IF(ngay5!M10&lt;&gt;"",ngay5!M10,"")</f>
        <v/>
      </c>
      <c r="J8" s="182" t="str">
        <f ca="1">IF(ngay6!M10&lt;&gt;"",ngay6!M10,"")</f>
        <v/>
      </c>
      <c r="K8" s="182" t="str">
        <f ca="1">IF(ngay7!M10&lt;&gt;"",ngay7!M10,"")</f>
        <v/>
      </c>
      <c r="L8" s="182" t="str">
        <f ca="1">IF(ngay8!M10&lt;&gt;"",ngay8!M10,"")</f>
        <v/>
      </c>
      <c r="M8" s="178" t="str">
        <f ca="1">IF(ngay9!M10&lt;&gt;"",ngay9!M10,"")</f>
        <v/>
      </c>
      <c r="N8" s="154" t="str">
        <f ca="1">IF(ngay10!M10&lt;&gt;"",ngay10!M10,"")</f>
        <v/>
      </c>
      <c r="O8" s="154" t="str">
        <f ca="1">IF(ngay11!M10&lt;&gt;"",ngay11!M10,"")</f>
        <v/>
      </c>
      <c r="P8" s="154" t="str">
        <f ca="1">IF(ngay12!M10&lt;&gt;"",ngay12!M10,"")</f>
        <v/>
      </c>
      <c r="Q8" s="154" t="str">
        <f ca="1">IF(ngay13!M10&lt;&gt;"",ngay13!M10,"")</f>
        <v/>
      </c>
      <c r="R8" s="154" t="str">
        <f ca="1">IF(ngay14!M10&lt;&gt;"",ngay14!M10,"")</f>
        <v/>
      </c>
      <c r="S8" s="154" t="str">
        <f ca="1">IF(ngay15!M10&lt;&gt;"",ngay15!M10,"")</f>
        <v/>
      </c>
      <c r="T8" s="154" t="str">
        <f ca="1">IF(ngay16!M10&lt;&gt;"",ngay16!M10,"")</f>
        <v/>
      </c>
      <c r="U8" s="154" t="str">
        <f ca="1">IF(ngay17!M10&lt;&gt;"",ngay17!M10,"")</f>
        <v/>
      </c>
      <c r="V8" s="154" t="str">
        <f ca="1">IF(ngay18!M10&lt;&gt;"",ngay18!M10,"")</f>
        <v/>
      </c>
      <c r="W8" s="154" t="str">
        <f ca="1">IF(ngay19!M10&lt;&gt;"",ngay19!M10,"")</f>
        <v/>
      </c>
      <c r="X8" s="154" t="str">
        <f ca="1">IF(ngay20!M10&lt;&gt;"",ngay20!M10,"")</f>
        <v/>
      </c>
      <c r="Y8" s="154" t="str">
        <f ca="1">IF(ngay21!M10&lt;&gt;"",ngay21!M10,"")</f>
        <v/>
      </c>
      <c r="Z8" s="154" t="str">
        <f ca="1">IF(ngay22!M10&lt;&gt;"",ngay22!M10,"")</f>
        <v/>
      </c>
      <c r="AA8" s="154" t="str">
        <f ca="1">IF(ngay23!M10&lt;&gt;"",ngay23!M10,"")</f>
        <v/>
      </c>
      <c r="AB8" s="154" t="str">
        <f ca="1">IF(ngay24!M10&lt;&gt;"",ngay24!M10,"")</f>
        <v/>
      </c>
      <c r="AC8" s="154" t="str">
        <f ca="1">IF(ngay25!M10&lt;&gt;"",ngay25!M10,"")</f>
        <v/>
      </c>
      <c r="AD8" s="154" t="str">
        <f ca="1">IF(ngay26!M10&lt;&gt;"",ngay26!M10,"")</f>
        <v/>
      </c>
      <c r="AE8" s="154" t="str">
        <f ca="1">IF(ngay27!M10&lt;&gt;"",ngay27!M10,"")</f>
        <v/>
      </c>
      <c r="AF8" s="154" t="str">
        <f ca="1">IF(ngay28!M10&lt;&gt;"",ngay28!M10,"")</f>
        <v/>
      </c>
      <c r="AG8" s="154" t="str">
        <f ca="1">IF(ngay29!M10&lt;&gt;"",ngay29!M10,"")</f>
        <v/>
      </c>
      <c r="AH8" s="154" t="str">
        <f ca="1">IF(ngay30!M10&lt;&gt;"",ngay30!M10,"")</f>
        <v/>
      </c>
      <c r="AI8" s="154" t="str">
        <f ca="1">IF(ngay31!M10&lt;&gt;"",ngay31!M10,"")</f>
        <v/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 t="str">
        <f t="shared" ca="1" si="2"/>
        <v/>
      </c>
      <c r="AN8" s="60" t="str">
        <f ca="1">IF(COUNT(E8:AK8)=0,"",INDEX(E2:AK8,1,MATCH(MAX(E8:AK8),E8:AK8,0)))</f>
        <v/>
      </c>
    </row>
    <row r="9" spans="1:40">
      <c r="A9" s="27">
        <v>7</v>
      </c>
      <c r="B9" s="465"/>
      <c r="C9" s="25" t="s">
        <v>129</v>
      </c>
      <c r="D9" s="335" t="s">
        <v>130</v>
      </c>
      <c r="E9" s="182" t="str">
        <f ca="1">IF(ngay1!M11&lt;&gt;"",ngay1!M11,"")</f>
        <v/>
      </c>
      <c r="F9" s="154" t="str">
        <f ca="1">IF(ngay2!M11&lt;&gt;"",ngay2!M11,"")</f>
        <v/>
      </c>
      <c r="G9" s="154" t="str">
        <f ca="1">IF(ngay3!M11&lt;&gt;"",ngay3!M11,"")</f>
        <v/>
      </c>
      <c r="H9" s="182" t="str">
        <f ca="1">IF(ngay4!M11&lt;&gt;"",ngay4!M11,"")</f>
        <v/>
      </c>
      <c r="I9" s="182" t="str">
        <f ca="1">IF(ngay5!M11&lt;&gt;"",ngay5!M11,"")</f>
        <v/>
      </c>
      <c r="J9" s="182" t="str">
        <f ca="1">IF(ngay6!M11&lt;&gt;"",ngay6!M11,"")</f>
        <v/>
      </c>
      <c r="K9" s="182" t="str">
        <f ca="1">IF(ngay7!M11&lt;&gt;"",ngay7!M11,"")</f>
        <v/>
      </c>
      <c r="L9" s="182" t="str">
        <f ca="1">IF(ngay8!M11&lt;&gt;"",ngay8!M11,"")</f>
        <v/>
      </c>
      <c r="M9" s="178" t="str">
        <f ca="1">IF(ngay9!M11&lt;&gt;"",ngay9!M11,"")</f>
        <v/>
      </c>
      <c r="N9" s="154" t="str">
        <f ca="1">IF(ngay10!M11&lt;&gt;"",ngay10!M11,"")</f>
        <v/>
      </c>
      <c r="O9" s="154" t="str">
        <f ca="1">IF(ngay11!M11&lt;&gt;"",ngay11!M11,"")</f>
        <v/>
      </c>
      <c r="P9" s="154" t="str">
        <f ca="1">IF(ngay12!M11&lt;&gt;"",ngay12!M11,"")</f>
        <v/>
      </c>
      <c r="Q9" s="154" t="str">
        <f ca="1">IF(ngay13!M11&lt;&gt;"",ngay13!M11,"")</f>
        <v/>
      </c>
      <c r="R9" s="154" t="str">
        <f ca="1">IF(ngay14!M11&lt;&gt;"",ngay14!M11,"")</f>
        <v/>
      </c>
      <c r="S9" s="154" t="str">
        <f ca="1">IF(ngay15!M11&lt;&gt;"",ngay15!M11,"")</f>
        <v/>
      </c>
      <c r="T9" s="154" t="str">
        <f ca="1">IF(ngay16!M11&lt;&gt;"",ngay16!M11,"")</f>
        <v/>
      </c>
      <c r="U9" s="154" t="str">
        <f ca="1">IF(ngay17!M11&lt;&gt;"",ngay17!M11,"")</f>
        <v/>
      </c>
      <c r="V9" s="154" t="str">
        <f ca="1">IF(ngay18!M11&lt;&gt;"",ngay18!M11,"")</f>
        <v/>
      </c>
      <c r="W9" s="154" t="str">
        <f ca="1">IF(ngay19!M11&lt;&gt;"",ngay19!M11,"")</f>
        <v/>
      </c>
      <c r="X9" s="154" t="str">
        <f ca="1">IF(ngay20!M11&lt;&gt;"",ngay20!M11,"")</f>
        <v/>
      </c>
      <c r="Y9" s="154" t="str">
        <f ca="1">IF(ngay21!M11&lt;&gt;"",ngay21!M11,"")</f>
        <v/>
      </c>
      <c r="Z9" s="154" t="str">
        <f ca="1">IF(ngay22!M11&lt;&gt;"",ngay22!M11,"")</f>
        <v/>
      </c>
      <c r="AA9" s="154" t="str">
        <f ca="1">IF(ngay23!M11&lt;&gt;"",ngay23!M11,"")</f>
        <v/>
      </c>
      <c r="AB9" s="154" t="str">
        <f ca="1">IF(ngay24!M11&lt;&gt;"",ngay24!M11,"")</f>
        <v/>
      </c>
      <c r="AC9" s="154" t="str">
        <f ca="1">IF(ngay25!M11&lt;&gt;"",ngay25!M11,"")</f>
        <v/>
      </c>
      <c r="AD9" s="154" t="str">
        <f ca="1">IF(ngay26!M11&lt;&gt;"",ngay26!M11,"")</f>
        <v/>
      </c>
      <c r="AE9" s="154" t="str">
        <f ca="1">IF(ngay27!M11&lt;&gt;"",ngay27!M11,"")</f>
        <v/>
      </c>
      <c r="AF9" s="154" t="str">
        <f ca="1">IF(ngay28!M11&lt;&gt;"",ngay28!M11,"")</f>
        <v/>
      </c>
      <c r="AG9" s="154" t="str">
        <f ca="1">IF(ngay29!M11&lt;&gt;"",ngay29!M11,"")</f>
        <v/>
      </c>
      <c r="AH9" s="154" t="str">
        <f ca="1">IF(ngay30!M11&lt;&gt;"",ngay30!M11,"")</f>
        <v/>
      </c>
      <c r="AI9" s="154" t="str">
        <f ca="1">IF(ngay31!M11&lt;&gt;"",ngay31!M11,"")</f>
        <v/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 t="str">
        <f t="shared" ca="1" si="2"/>
        <v/>
      </c>
      <c r="AN9" s="60" t="str">
        <f ca="1">IF(COUNT(E9:AK9)=0,"",INDEX(E2:AK9,1,MATCH(MAX(E9:AK9),E9:AK9,0)))</f>
        <v/>
      </c>
    </row>
    <row r="10" spans="1:40">
      <c r="A10" s="19">
        <v>8</v>
      </c>
      <c r="B10" s="433"/>
      <c r="C10" s="25" t="s">
        <v>131</v>
      </c>
      <c r="D10" s="335" t="s">
        <v>132</v>
      </c>
      <c r="E10" s="182" t="str">
        <f ca="1">IF(ngay1!M12&lt;&gt;"",ngay1!M12,"")</f>
        <v/>
      </c>
      <c r="F10" s="154" t="str">
        <f ca="1">IF(ngay2!M12&lt;&gt;"",ngay2!M12,"")</f>
        <v/>
      </c>
      <c r="G10" s="154" t="str">
        <f ca="1">IF(ngay3!M12&lt;&gt;"",ngay3!M12,"")</f>
        <v/>
      </c>
      <c r="H10" s="182" t="str">
        <f ca="1">IF(ngay4!M12&lt;&gt;"",ngay4!M12,"")</f>
        <v/>
      </c>
      <c r="I10" s="182" t="str">
        <f ca="1">IF(ngay5!M12&lt;&gt;"",ngay5!M12,"")</f>
        <v/>
      </c>
      <c r="J10" s="182" t="str">
        <f ca="1">IF(ngay6!M12&lt;&gt;"",ngay6!M12,"")</f>
        <v/>
      </c>
      <c r="K10" s="182" t="str">
        <f ca="1">IF(ngay7!M12&lt;&gt;"",ngay7!M12,"")</f>
        <v/>
      </c>
      <c r="L10" s="182" t="str">
        <f ca="1">IF(ngay8!M12&lt;&gt;"",ngay8!M12,"")</f>
        <v/>
      </c>
      <c r="M10" s="178" t="str">
        <f ca="1">IF(ngay9!M12&lt;&gt;"",ngay9!M12,"")</f>
        <v/>
      </c>
      <c r="N10" s="154" t="str">
        <f ca="1">IF(ngay10!M12&lt;&gt;"",ngay10!M12,"")</f>
        <v/>
      </c>
      <c r="O10" s="154" t="str">
        <f ca="1">IF(ngay11!M12&lt;&gt;"",ngay11!M12,"")</f>
        <v/>
      </c>
      <c r="P10" s="154" t="str">
        <f ca="1">IF(ngay12!M12&lt;&gt;"",ngay12!M12,"")</f>
        <v/>
      </c>
      <c r="Q10" s="154" t="str">
        <f ca="1">IF(ngay13!M12&lt;&gt;"",ngay13!M12,"")</f>
        <v/>
      </c>
      <c r="R10" s="154" t="str">
        <f ca="1">IF(ngay14!M12&lt;&gt;"",ngay14!M12,"")</f>
        <v/>
      </c>
      <c r="S10" s="154" t="str">
        <f ca="1">IF(ngay15!M12&lt;&gt;"",ngay15!M12,"")</f>
        <v/>
      </c>
      <c r="T10" s="154" t="str">
        <f ca="1">IF(ngay16!M12&lt;&gt;"",ngay16!M12,"")</f>
        <v/>
      </c>
      <c r="U10" s="154" t="str">
        <f ca="1">IF(ngay17!M12&lt;&gt;"",ngay17!M12,"")</f>
        <v/>
      </c>
      <c r="V10" s="154" t="str">
        <f ca="1">IF(ngay18!M12&lt;&gt;"",ngay18!M12,"")</f>
        <v/>
      </c>
      <c r="W10" s="154" t="str">
        <f ca="1">IF(ngay19!M12&lt;&gt;"",ngay19!M12,"")</f>
        <v/>
      </c>
      <c r="X10" s="154" t="str">
        <f ca="1">IF(ngay20!M12&lt;&gt;"",ngay20!M12,"")</f>
        <v/>
      </c>
      <c r="Y10" s="154" t="str">
        <f ca="1">IF(ngay21!M12&lt;&gt;"",ngay21!M12,"")</f>
        <v/>
      </c>
      <c r="Z10" s="154" t="str">
        <f ca="1">IF(ngay22!M12&lt;&gt;"",ngay22!M12,"")</f>
        <v/>
      </c>
      <c r="AA10" s="154" t="str">
        <f ca="1">IF(ngay23!M12&lt;&gt;"",ngay23!M12,"")</f>
        <v/>
      </c>
      <c r="AB10" s="154" t="str">
        <f ca="1">IF(ngay24!M12&lt;&gt;"",ngay24!M12,"")</f>
        <v/>
      </c>
      <c r="AC10" s="154" t="str">
        <f ca="1">IF(ngay25!M12&lt;&gt;"",ngay25!M12,"")</f>
        <v/>
      </c>
      <c r="AD10" s="154" t="str">
        <f ca="1">IF(ngay26!M12&lt;&gt;"",ngay26!M12,"")</f>
        <v/>
      </c>
      <c r="AE10" s="154" t="str">
        <f ca="1">IF(ngay27!M12&lt;&gt;"",ngay27!M12,"")</f>
        <v/>
      </c>
      <c r="AF10" s="154" t="str">
        <f ca="1">IF(ngay28!M12&lt;&gt;"",ngay28!M12,"")</f>
        <v/>
      </c>
      <c r="AG10" s="154" t="str">
        <f ca="1">IF(ngay29!M12&lt;&gt;"",ngay29!M12,"")</f>
        <v/>
      </c>
      <c r="AH10" s="154" t="str">
        <f ca="1">IF(ngay30!M12&lt;&gt;"",ngay30!M12,"")</f>
        <v/>
      </c>
      <c r="AI10" s="154" t="str">
        <f ca="1">IF(ngay31!M12&lt;&gt;"",ngay31!M12,"")</f>
        <v/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IF(COUNT(E10:AI10)=0,"",INDEX(E3:AI10,1,MATCH(MIN(E10:AI10),E10:AI10,0)))</f>
        <v/>
      </c>
      <c r="AM10" s="58" t="str">
        <f t="shared" ca="1" si="2"/>
        <v/>
      </c>
      <c r="AN10" s="60" t="str">
        <f ca="1">IF(COUNT(E10:AK10)=0,"",INDEX(E3:AK10,1,MATCH(MAX(E10:AK10),E10:AK10,0)))</f>
        <v/>
      </c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82" t="str">
        <f ca="1">IF(ngay1!M13&lt;&gt;"",ngay1!M13,"")</f>
        <v/>
      </c>
      <c r="F11" s="154" t="str">
        <f ca="1">IF(ngay2!M13&lt;&gt;"",ngay2!M13,"")</f>
        <v/>
      </c>
      <c r="G11" s="154" t="str">
        <f ca="1">IF(ngay3!M13&lt;&gt;"",ngay3!M13,"")</f>
        <v/>
      </c>
      <c r="H11" s="182" t="str">
        <f ca="1">IF(ngay4!M13&lt;&gt;"",ngay4!M13,"")</f>
        <v/>
      </c>
      <c r="I11" s="182" t="str">
        <f ca="1">IF(ngay5!M13&lt;&gt;"",ngay5!M13,"")</f>
        <v/>
      </c>
      <c r="J11" s="182" t="str">
        <f ca="1">IF(ngay6!M13&lt;&gt;"",ngay6!M13,"")</f>
        <v/>
      </c>
      <c r="K11" s="182" t="str">
        <f ca="1">IF(ngay7!M13&lt;&gt;"",ngay7!M13,"")</f>
        <v/>
      </c>
      <c r="L11" s="182" t="str">
        <f ca="1">IF(ngay8!M13&lt;&gt;"",ngay8!M13,"")</f>
        <v/>
      </c>
      <c r="M11" s="178" t="str">
        <f ca="1">IF(ngay9!M13&lt;&gt;"",ngay9!M13,"")</f>
        <v/>
      </c>
      <c r="N11" s="154" t="str">
        <f ca="1">IF(ngay10!M13&lt;&gt;"",ngay10!M13,"")</f>
        <v/>
      </c>
      <c r="O11" s="154" t="str">
        <f ca="1">IF(ngay11!M13&lt;&gt;"",ngay11!M13,"")</f>
        <v/>
      </c>
      <c r="P11" s="154" t="str">
        <f ca="1">IF(ngay12!M13&lt;&gt;"",ngay12!M13,"")</f>
        <v/>
      </c>
      <c r="Q11" s="154" t="str">
        <f ca="1">IF(ngay13!M13&lt;&gt;"",ngay13!M13,"")</f>
        <v/>
      </c>
      <c r="R11" s="154" t="str">
        <f ca="1">IF(ngay14!M13&lt;&gt;"",ngay14!M13,"")</f>
        <v/>
      </c>
      <c r="S11" s="154" t="str">
        <f ca="1">IF(ngay15!M13&lt;&gt;"",ngay15!M13,"")</f>
        <v/>
      </c>
      <c r="T11" s="154" t="str">
        <f ca="1">IF(ngay16!M13&lt;&gt;"",ngay16!M13,"")</f>
        <v/>
      </c>
      <c r="U11" s="154" t="str">
        <f ca="1">IF(ngay17!M13&lt;&gt;"",ngay17!M13,"")</f>
        <v/>
      </c>
      <c r="V11" s="154" t="str">
        <f ca="1">IF(ngay18!M13&lt;&gt;"",ngay18!M13,"")</f>
        <v/>
      </c>
      <c r="W11" s="154" t="str">
        <f ca="1">IF(ngay19!M13&lt;&gt;"",ngay19!M13,"")</f>
        <v/>
      </c>
      <c r="X11" s="154" t="str">
        <f ca="1">IF(ngay20!M13&lt;&gt;"",ngay20!M13,"")</f>
        <v/>
      </c>
      <c r="Y11" s="154" t="str">
        <f ca="1">IF(ngay21!M13&lt;&gt;"",ngay21!M13,"")</f>
        <v/>
      </c>
      <c r="Z11" s="154" t="str">
        <f ca="1">IF(ngay22!M13&lt;&gt;"",ngay22!M13,"")</f>
        <v/>
      </c>
      <c r="AA11" s="154" t="str">
        <f ca="1">IF(ngay23!M13&lt;&gt;"",ngay23!M13,"")</f>
        <v/>
      </c>
      <c r="AB11" s="154" t="str">
        <f ca="1">IF(ngay24!M13&lt;&gt;"",ngay24!M13,"")</f>
        <v/>
      </c>
      <c r="AC11" s="154" t="str">
        <f ca="1">IF(ngay25!M13&lt;&gt;"",ngay25!M13,"")</f>
        <v/>
      </c>
      <c r="AD11" s="154" t="str">
        <f ca="1">IF(ngay26!M13&lt;&gt;"",ngay26!M13,"")</f>
        <v/>
      </c>
      <c r="AE11" s="154" t="str">
        <f ca="1">IF(ngay27!M13&lt;&gt;"",ngay27!M13,"")</f>
        <v/>
      </c>
      <c r="AF11" s="154" t="str">
        <f ca="1">IF(ngay28!M13&lt;&gt;"",ngay28!M13,"")</f>
        <v/>
      </c>
      <c r="AG11" s="154" t="str">
        <f ca="1">IF(ngay29!M13&lt;&gt;"",ngay29!M13,"")</f>
        <v/>
      </c>
      <c r="AH11" s="154" t="str">
        <f ca="1">IF(ngay30!M13&lt;&gt;"",ngay30!M13,"")</f>
        <v/>
      </c>
      <c r="AI11" s="154" t="str">
        <f ca="1">IF(ngay31!M13&lt;&gt;"",ngay31!M13,"")</f>
        <v/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IF(COUNT(E11:AI11)=0,"",INDEX(E2:AI11,1,MATCH(MIN(E11:AI11),E11:AI11,0)))</f>
        <v/>
      </c>
      <c r="AM11" s="104" t="str">
        <f t="shared" ca="1" si="2"/>
        <v/>
      </c>
      <c r="AN11" s="106" t="str">
        <f ca="1">IF(COUNT(E11:AK11)=0,"",INDEX(E2:AK11,1,MATCH(MAX(E11:AK11),E11:AK11,0)))</f>
        <v/>
      </c>
    </row>
    <row r="12" spans="1:40">
      <c r="A12" s="19">
        <v>10</v>
      </c>
      <c r="B12" s="461"/>
      <c r="C12" s="25" t="s">
        <v>136</v>
      </c>
      <c r="D12" s="335" t="s">
        <v>137</v>
      </c>
      <c r="E12" s="182" t="str">
        <f ca="1">IF(ngay1!M14&lt;&gt;"",ngay1!M14,"")</f>
        <v/>
      </c>
      <c r="F12" s="154" t="str">
        <f ca="1">IF(ngay2!M14&lt;&gt;"",ngay2!M14,"")</f>
        <v/>
      </c>
      <c r="G12" s="154" t="str">
        <f ca="1">IF(ngay3!M14&lt;&gt;"",ngay3!M14,"")</f>
        <v/>
      </c>
      <c r="H12" s="182" t="str">
        <f ca="1">IF(ngay4!M14&lt;&gt;"",ngay4!M14,"")</f>
        <v/>
      </c>
      <c r="I12" s="182" t="str">
        <f ca="1">IF(ngay5!M14&lt;&gt;"",ngay5!M14,"")</f>
        <v/>
      </c>
      <c r="J12" s="182" t="str">
        <f ca="1">IF(ngay6!M14&lt;&gt;"",ngay6!M14,"")</f>
        <v/>
      </c>
      <c r="K12" s="182" t="str">
        <f ca="1">IF(ngay7!M14&lt;&gt;"",ngay7!M14,"")</f>
        <v/>
      </c>
      <c r="L12" s="182" t="str">
        <f ca="1">IF(ngay8!M14&lt;&gt;"",ngay8!M14,"")</f>
        <v/>
      </c>
      <c r="M12" s="178" t="str">
        <f ca="1">IF(ngay9!M14&lt;&gt;"",ngay9!M14,"")</f>
        <v/>
      </c>
      <c r="N12" s="154" t="str">
        <f ca="1">IF(ngay10!M14&lt;&gt;"",ngay10!M14,"")</f>
        <v/>
      </c>
      <c r="O12" s="154" t="str">
        <f ca="1">IF(ngay11!M14&lt;&gt;"",ngay11!M14,"")</f>
        <v/>
      </c>
      <c r="P12" s="154" t="str">
        <f ca="1">IF(ngay12!M14&lt;&gt;"",ngay12!M14,"")</f>
        <v/>
      </c>
      <c r="Q12" s="154" t="str">
        <f ca="1">IF(ngay13!M14&lt;&gt;"",ngay13!M14,"")</f>
        <v/>
      </c>
      <c r="R12" s="154" t="str">
        <f ca="1">IF(ngay14!M14&lt;&gt;"",ngay14!M14,"")</f>
        <v/>
      </c>
      <c r="S12" s="154" t="str">
        <f ca="1">IF(ngay15!M14&lt;&gt;"",ngay15!M14,"")</f>
        <v/>
      </c>
      <c r="T12" s="154" t="str">
        <f ca="1">IF(ngay16!M14&lt;&gt;"",ngay16!M14,"")</f>
        <v/>
      </c>
      <c r="U12" s="154" t="str">
        <f ca="1">IF(ngay17!M14&lt;&gt;"",ngay17!M14,"")</f>
        <v/>
      </c>
      <c r="V12" s="154" t="str">
        <f ca="1">IF(ngay18!M14&lt;&gt;"",ngay18!M14,"")</f>
        <v/>
      </c>
      <c r="W12" s="154" t="str">
        <f ca="1">IF(ngay19!M14&lt;&gt;"",ngay19!M14,"")</f>
        <v/>
      </c>
      <c r="X12" s="154" t="str">
        <f ca="1">IF(ngay20!M14&lt;&gt;"",ngay20!M14,"")</f>
        <v/>
      </c>
      <c r="Y12" s="154" t="str">
        <f ca="1">IF(ngay21!M14&lt;&gt;"",ngay21!M14,"")</f>
        <v/>
      </c>
      <c r="Z12" s="154" t="str">
        <f ca="1">IF(ngay22!M14&lt;&gt;"",ngay22!M14,"")</f>
        <v/>
      </c>
      <c r="AA12" s="154" t="str">
        <f ca="1">IF(ngay23!M14&lt;&gt;"",ngay23!M14,"")</f>
        <v/>
      </c>
      <c r="AB12" s="154" t="str">
        <f ca="1">IF(ngay24!M14&lt;&gt;"",ngay24!M14,"")</f>
        <v/>
      </c>
      <c r="AC12" s="154" t="str">
        <f ca="1">IF(ngay25!M14&lt;&gt;"",ngay25!M14,"")</f>
        <v/>
      </c>
      <c r="AD12" s="154" t="str">
        <f ca="1">IF(ngay26!M14&lt;&gt;"",ngay26!M14,"")</f>
        <v/>
      </c>
      <c r="AE12" s="154" t="str">
        <f ca="1">IF(ngay27!M14&lt;&gt;"",ngay27!M14,"")</f>
        <v/>
      </c>
      <c r="AF12" s="154" t="str">
        <f ca="1">IF(ngay28!M14&lt;&gt;"",ngay28!M14,"")</f>
        <v/>
      </c>
      <c r="AG12" s="154" t="str">
        <f ca="1">IF(ngay29!M14&lt;&gt;"",ngay29!M14,"")</f>
        <v/>
      </c>
      <c r="AH12" s="154" t="str">
        <f ca="1">IF(ngay30!M14&lt;&gt;"",ngay30!M14,"")</f>
        <v/>
      </c>
      <c r="AI12" s="154" t="str">
        <f ca="1">IF(ngay31!M14&lt;&gt;"",ngay31!M14,"")</f>
        <v/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IF(COUNT(E12:AI12)=0,"",INDEX(E2:AI12,1,MATCH(MIN(E12:AI12),E12:AI12,0)))</f>
        <v/>
      </c>
      <c r="AM12" s="58" t="str">
        <f t="shared" ca="1" si="2"/>
        <v/>
      </c>
      <c r="AN12" s="60" t="str">
        <f ca="1">IF(COUNT(E12:AK12)=0,"",INDEX(E2:AK12,1,MATCH(MAX(E12:AK12),E12:AK12,0)))</f>
        <v/>
      </c>
    </row>
    <row r="13" spans="1:40">
      <c r="A13" s="27">
        <v>11</v>
      </c>
      <c r="B13" s="461"/>
      <c r="C13" s="25" t="s">
        <v>138</v>
      </c>
      <c r="D13" s="335" t="s">
        <v>139</v>
      </c>
      <c r="E13" s="182" t="str">
        <f ca="1">IF(ngay1!M15&lt;&gt;"",ngay1!M15,"")</f>
        <v/>
      </c>
      <c r="F13" s="154" t="str">
        <f ca="1">IF(ngay2!M15&lt;&gt;"",ngay2!M15,"")</f>
        <v/>
      </c>
      <c r="G13" s="154" t="str">
        <f ca="1">IF(ngay3!M15&lt;&gt;"",ngay3!M15,"")</f>
        <v/>
      </c>
      <c r="H13" s="182" t="str">
        <f ca="1">IF(ngay4!M15&lt;&gt;"",ngay4!M15,"")</f>
        <v/>
      </c>
      <c r="I13" s="182" t="str">
        <f ca="1">IF(ngay5!M15&lt;&gt;"",ngay5!M15,"")</f>
        <v/>
      </c>
      <c r="J13" s="182" t="str">
        <f ca="1">IF(ngay6!M15&lt;&gt;"",ngay6!M15,"")</f>
        <v/>
      </c>
      <c r="K13" s="182" t="str">
        <f ca="1">IF(ngay7!M15&lt;&gt;"",ngay7!M15,"")</f>
        <v/>
      </c>
      <c r="L13" s="182" t="str">
        <f ca="1">IF(ngay8!M15&lt;&gt;"",ngay8!M15,"")</f>
        <v/>
      </c>
      <c r="M13" s="178" t="str">
        <f ca="1">IF(ngay9!M15&lt;&gt;"",ngay9!M15,"")</f>
        <v/>
      </c>
      <c r="N13" s="154" t="str">
        <f ca="1">IF(ngay10!M15&lt;&gt;"",ngay10!M15,"")</f>
        <v/>
      </c>
      <c r="O13" s="154" t="str">
        <f ca="1">IF(ngay11!M15&lt;&gt;"",ngay11!M15,"")</f>
        <v/>
      </c>
      <c r="P13" s="154" t="str">
        <f ca="1">IF(ngay12!M15&lt;&gt;"",ngay12!M15,"")</f>
        <v/>
      </c>
      <c r="Q13" s="154" t="str">
        <f ca="1">IF(ngay13!M15&lt;&gt;"",ngay13!M15,"")</f>
        <v/>
      </c>
      <c r="R13" s="154" t="str">
        <f ca="1">IF(ngay14!M15&lt;&gt;"",ngay14!M15,"")</f>
        <v/>
      </c>
      <c r="S13" s="154" t="str">
        <f ca="1">IF(ngay15!M15&lt;&gt;"",ngay15!M15,"")</f>
        <v/>
      </c>
      <c r="T13" s="154" t="str">
        <f ca="1">IF(ngay16!M15&lt;&gt;"",ngay16!M15,"")</f>
        <v/>
      </c>
      <c r="U13" s="154" t="str">
        <f ca="1">IF(ngay17!M15&lt;&gt;"",ngay17!M15,"")</f>
        <v/>
      </c>
      <c r="V13" s="154" t="str">
        <f ca="1">IF(ngay18!M15&lt;&gt;"",ngay18!M15,"")</f>
        <v/>
      </c>
      <c r="W13" s="154" t="str">
        <f ca="1">IF(ngay19!M15&lt;&gt;"",ngay19!M15,"")</f>
        <v/>
      </c>
      <c r="X13" s="154" t="str">
        <f ca="1">IF(ngay20!M15&lt;&gt;"",ngay20!M15,"")</f>
        <v/>
      </c>
      <c r="Y13" s="154" t="str">
        <f ca="1">IF(ngay21!M15&lt;&gt;"",ngay21!M15,"")</f>
        <v/>
      </c>
      <c r="Z13" s="154" t="str">
        <f ca="1">IF(ngay22!M15&lt;&gt;"",ngay22!M15,"")</f>
        <v/>
      </c>
      <c r="AA13" s="154" t="str">
        <f ca="1">IF(ngay23!M15&lt;&gt;"",ngay23!M15,"")</f>
        <v/>
      </c>
      <c r="AB13" s="154" t="str">
        <f ca="1">IF(ngay24!M15&lt;&gt;"",ngay24!M15,"")</f>
        <v/>
      </c>
      <c r="AC13" s="154" t="str">
        <f ca="1">IF(ngay25!M15&lt;&gt;"",ngay25!M15,"")</f>
        <v/>
      </c>
      <c r="AD13" s="154" t="str">
        <f ca="1">IF(ngay26!M15&lt;&gt;"",ngay26!M15,"")</f>
        <v/>
      </c>
      <c r="AE13" s="154" t="str">
        <f ca="1">IF(ngay27!M15&lt;&gt;"",ngay27!M15,"")</f>
        <v/>
      </c>
      <c r="AF13" s="154" t="str">
        <f ca="1">IF(ngay28!M15&lt;&gt;"",ngay28!M15,"")</f>
        <v/>
      </c>
      <c r="AG13" s="154" t="str">
        <f ca="1">IF(ngay29!M15&lt;&gt;"",ngay29!M15,"")</f>
        <v/>
      </c>
      <c r="AH13" s="154" t="str">
        <f ca="1">IF(ngay30!M15&lt;&gt;"",ngay30!M15,"")</f>
        <v/>
      </c>
      <c r="AI13" s="154" t="str">
        <f ca="1">IF(ngay31!M15&lt;&gt;"",ngay31!M15,"")</f>
        <v/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IF(COUNT(E13:AI13)=0,"",INDEX(E2:AI13,1,MATCH(MIN(E13:AI13),E13:AI13,0)))</f>
        <v/>
      </c>
      <c r="AM13" s="58" t="str">
        <f t="shared" ca="1" si="2"/>
        <v/>
      </c>
      <c r="AN13" s="60" t="str">
        <f ca="1">IF(COUNT(E13:AK13)=0,"",INDEX(E2:AK13,1,MATCH(MAX(E13:AK13),E13:AK13,0)))</f>
        <v/>
      </c>
    </row>
    <row r="14" spans="1:40">
      <c r="A14" s="19">
        <v>12</v>
      </c>
      <c r="B14" s="461"/>
      <c r="C14" s="25" t="s">
        <v>140</v>
      </c>
      <c r="D14" s="335" t="s">
        <v>141</v>
      </c>
      <c r="E14" s="182" t="str">
        <f ca="1">IF(ngay1!M16&lt;&gt;"",ngay1!M16,"")</f>
        <v/>
      </c>
      <c r="F14" s="154" t="str">
        <f ca="1">IF(ngay2!M16&lt;&gt;"",ngay2!M16,"")</f>
        <v/>
      </c>
      <c r="G14" s="154" t="str">
        <f ca="1">IF(ngay3!M16&lt;&gt;"",ngay3!M16,"")</f>
        <v/>
      </c>
      <c r="H14" s="182" t="str">
        <f ca="1">IF(ngay4!M16&lt;&gt;"",ngay4!M16,"")</f>
        <v/>
      </c>
      <c r="I14" s="182" t="str">
        <f ca="1">IF(ngay5!M16&lt;&gt;"",ngay5!M16,"")</f>
        <v/>
      </c>
      <c r="J14" s="182" t="str">
        <f ca="1">IF(ngay6!M16&lt;&gt;"",ngay6!M16,"")</f>
        <v/>
      </c>
      <c r="K14" s="182" t="str">
        <f ca="1">IF(ngay7!M16&lt;&gt;"",ngay7!M16,"")</f>
        <v/>
      </c>
      <c r="L14" s="182" t="str">
        <f ca="1">IF(ngay8!M16&lt;&gt;"",ngay8!M16,"")</f>
        <v/>
      </c>
      <c r="M14" s="178" t="str">
        <f ca="1">IF(ngay9!M16&lt;&gt;"",ngay9!M16,"")</f>
        <v/>
      </c>
      <c r="N14" s="154" t="str">
        <f ca="1">IF(ngay10!M16&lt;&gt;"",ngay10!M16,"")</f>
        <v/>
      </c>
      <c r="O14" s="154" t="str">
        <f ca="1">IF(ngay11!M16&lt;&gt;"",ngay11!M16,"")</f>
        <v/>
      </c>
      <c r="P14" s="154" t="str">
        <f ca="1">IF(ngay12!M16&lt;&gt;"",ngay12!M16,"")</f>
        <v/>
      </c>
      <c r="Q14" s="154" t="str">
        <f ca="1">IF(ngay13!M16&lt;&gt;"",ngay13!M16,"")</f>
        <v/>
      </c>
      <c r="R14" s="154" t="str">
        <f ca="1">IF(ngay14!M16&lt;&gt;"",ngay14!M16,"")</f>
        <v/>
      </c>
      <c r="S14" s="154" t="str">
        <f ca="1">IF(ngay15!M16&lt;&gt;"",ngay15!M16,"")</f>
        <v/>
      </c>
      <c r="T14" s="154" t="str">
        <f ca="1">IF(ngay16!M16&lt;&gt;"",ngay16!M16,"")</f>
        <v/>
      </c>
      <c r="U14" s="154" t="str">
        <f ca="1">IF(ngay17!M16&lt;&gt;"",ngay17!M16,"")</f>
        <v/>
      </c>
      <c r="V14" s="154" t="str">
        <f ca="1">IF(ngay18!M16&lt;&gt;"",ngay18!M16,"")</f>
        <v/>
      </c>
      <c r="W14" s="154" t="str">
        <f ca="1">IF(ngay19!M16&lt;&gt;"",ngay19!M16,"")</f>
        <v/>
      </c>
      <c r="X14" s="154" t="str">
        <f ca="1">IF(ngay20!M16&lt;&gt;"",ngay20!M16,"")</f>
        <v/>
      </c>
      <c r="Y14" s="154" t="str">
        <f ca="1">IF(ngay21!M16&lt;&gt;"",ngay21!M16,"")</f>
        <v/>
      </c>
      <c r="Z14" s="154" t="str">
        <f ca="1">IF(ngay22!M16&lt;&gt;"",ngay22!M16,"")</f>
        <v/>
      </c>
      <c r="AA14" s="154" t="str">
        <f ca="1">IF(ngay23!M16&lt;&gt;"",ngay23!M16,"")</f>
        <v/>
      </c>
      <c r="AB14" s="154" t="str">
        <f ca="1">IF(ngay24!M16&lt;&gt;"",ngay24!M16,"")</f>
        <v/>
      </c>
      <c r="AC14" s="154" t="str">
        <f ca="1">IF(ngay25!M16&lt;&gt;"",ngay25!M16,"")</f>
        <v/>
      </c>
      <c r="AD14" s="154" t="str">
        <f ca="1">IF(ngay26!M16&lt;&gt;"",ngay26!M16,"")</f>
        <v/>
      </c>
      <c r="AE14" s="154" t="str">
        <f ca="1">IF(ngay27!M16&lt;&gt;"",ngay27!M16,"")</f>
        <v/>
      </c>
      <c r="AF14" s="154" t="str">
        <f ca="1">IF(ngay28!M16&lt;&gt;"",ngay28!M16,"")</f>
        <v/>
      </c>
      <c r="AG14" s="154" t="str">
        <f ca="1">IF(ngay29!M16&lt;&gt;"",ngay29!M16,"")</f>
        <v/>
      </c>
      <c r="AH14" s="154" t="str">
        <f ca="1">IF(ngay30!M16&lt;&gt;"",ngay30!M16,"")</f>
        <v/>
      </c>
      <c r="AI14" s="154" t="str">
        <f ca="1">IF(ngay31!M16&lt;&gt;"",ngay31!M16,"")</f>
        <v/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IF(COUNT(E14:AI14)=0,"",INDEX(E2:AI14,1,MATCH(MIN(E14:AI14),E14:AI14,0)))</f>
        <v/>
      </c>
      <c r="AM14" s="58" t="str">
        <f t="shared" ca="1" si="2"/>
        <v/>
      </c>
      <c r="AN14" s="60" t="str">
        <f ca="1">IF(COUNT(E14:AK14)=0,"",INDEX(E2:AK14,1,MATCH(MAX(E14:AK14),E14:AK14,0)))</f>
        <v/>
      </c>
    </row>
    <row r="15" spans="1:40">
      <c r="A15" s="27">
        <v>13</v>
      </c>
      <c r="B15" s="461"/>
      <c r="C15" s="25" t="s">
        <v>142</v>
      </c>
      <c r="D15" s="335" t="s">
        <v>143</v>
      </c>
      <c r="E15" s="182" t="str">
        <f ca="1">IF(ngay1!M17&lt;&gt;"",ngay1!M17,"")</f>
        <v/>
      </c>
      <c r="F15" s="154" t="str">
        <f ca="1">IF(ngay2!M17&lt;&gt;"",ngay2!M17,"")</f>
        <v/>
      </c>
      <c r="G15" s="154" t="str">
        <f ca="1">IF(ngay3!M17&lt;&gt;"",ngay3!M17,"")</f>
        <v/>
      </c>
      <c r="H15" s="182" t="str">
        <f ca="1">IF(ngay4!M17&lt;&gt;"",ngay4!M17,"")</f>
        <v/>
      </c>
      <c r="I15" s="182" t="str">
        <f ca="1">IF(ngay5!M17&lt;&gt;"",ngay5!M17,"")</f>
        <v/>
      </c>
      <c r="J15" s="182" t="str">
        <f ca="1">IF(ngay6!M17&lt;&gt;"",ngay6!M17,"")</f>
        <v/>
      </c>
      <c r="K15" s="182" t="str">
        <f ca="1">IF(ngay7!M17&lt;&gt;"",ngay7!M17,"")</f>
        <v/>
      </c>
      <c r="L15" s="182" t="str">
        <f ca="1">IF(ngay8!M17&lt;&gt;"",ngay8!M17,"")</f>
        <v/>
      </c>
      <c r="M15" s="178" t="str">
        <f ca="1">IF(ngay9!M17&lt;&gt;"",ngay9!M17,"")</f>
        <v/>
      </c>
      <c r="N15" s="154" t="str">
        <f ca="1">IF(ngay10!M17&lt;&gt;"",ngay10!M17,"")</f>
        <v/>
      </c>
      <c r="O15" s="154" t="str">
        <f ca="1">IF(ngay11!M17&lt;&gt;"",ngay11!M17,"")</f>
        <v/>
      </c>
      <c r="P15" s="154" t="str">
        <f ca="1">IF(ngay12!M17&lt;&gt;"",ngay12!M17,"")</f>
        <v/>
      </c>
      <c r="Q15" s="154" t="str">
        <f ca="1">IF(ngay13!M17&lt;&gt;"",ngay13!M17,"")</f>
        <v/>
      </c>
      <c r="R15" s="154" t="str">
        <f ca="1">IF(ngay14!M17&lt;&gt;"",ngay14!M17,"")</f>
        <v/>
      </c>
      <c r="S15" s="154" t="str">
        <f ca="1">IF(ngay15!M17&lt;&gt;"",ngay15!M17,"")</f>
        <v/>
      </c>
      <c r="T15" s="154" t="str">
        <f ca="1">IF(ngay16!M17&lt;&gt;"",ngay16!M17,"")</f>
        <v/>
      </c>
      <c r="U15" s="154" t="str">
        <f ca="1">IF(ngay17!M17&lt;&gt;"",ngay17!M17,"")</f>
        <v/>
      </c>
      <c r="V15" s="154" t="str">
        <f ca="1">IF(ngay18!M17&lt;&gt;"",ngay18!M17,"")</f>
        <v/>
      </c>
      <c r="W15" s="154" t="str">
        <f ca="1">IF(ngay19!M17&lt;&gt;"",ngay19!M17,"")</f>
        <v/>
      </c>
      <c r="X15" s="154" t="str">
        <f ca="1">IF(ngay20!M17&lt;&gt;"",ngay20!M17,"")</f>
        <v/>
      </c>
      <c r="Y15" s="154" t="str">
        <f ca="1">IF(ngay21!M17&lt;&gt;"",ngay21!M17,"")</f>
        <v/>
      </c>
      <c r="Z15" s="154" t="str">
        <f ca="1">IF(ngay22!M17&lt;&gt;"",ngay22!M17,"")</f>
        <v/>
      </c>
      <c r="AA15" s="154" t="str">
        <f ca="1">IF(ngay23!M17&lt;&gt;"",ngay23!M17,"")</f>
        <v/>
      </c>
      <c r="AB15" s="154" t="str">
        <f ca="1">IF(ngay24!M17&lt;&gt;"",ngay24!M17,"")</f>
        <v/>
      </c>
      <c r="AC15" s="154" t="str">
        <f ca="1">IF(ngay25!M17&lt;&gt;"",ngay25!M17,"")</f>
        <v/>
      </c>
      <c r="AD15" s="154" t="str">
        <f ca="1">IF(ngay26!M17&lt;&gt;"",ngay26!M17,"")</f>
        <v/>
      </c>
      <c r="AE15" s="154" t="str">
        <f ca="1">IF(ngay27!M17&lt;&gt;"",ngay27!M17,"")</f>
        <v/>
      </c>
      <c r="AF15" s="154" t="str">
        <f ca="1">IF(ngay28!M17&lt;&gt;"",ngay28!M17,"")</f>
        <v/>
      </c>
      <c r="AG15" s="154" t="str">
        <f ca="1">IF(ngay29!M17&lt;&gt;"",ngay29!M17,"")</f>
        <v/>
      </c>
      <c r="AH15" s="154" t="str">
        <f ca="1">IF(ngay30!M17&lt;&gt;"",ngay30!M17,"")</f>
        <v/>
      </c>
      <c r="AI15" s="154" t="str">
        <f ca="1">IF(ngay31!M17&lt;&gt;"",ngay31!M17,"")</f>
        <v/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IF(COUNT(E15:AI15)=0,"",INDEX(E2:AI15,1,MATCH(MIN(E15:AI15),E15:AI15,0)))</f>
        <v/>
      </c>
      <c r="AM15" s="58" t="str">
        <f t="shared" ca="1" si="2"/>
        <v/>
      </c>
      <c r="AN15" s="60" t="str">
        <f ca="1">IF(COUNT(E15:AK15)=0,"",INDEX(E2:AK15,1,MATCH(MAX(E15:AK15),E15:AK15,0)))</f>
        <v/>
      </c>
    </row>
    <row r="16" spans="1:40">
      <c r="A16" s="19">
        <v>14</v>
      </c>
      <c r="B16" s="461"/>
      <c r="C16" s="25" t="s">
        <v>144</v>
      </c>
      <c r="D16" s="335" t="s">
        <v>145</v>
      </c>
      <c r="E16" s="182" t="str">
        <f ca="1">IF(ngay1!M18&lt;&gt;"",ngay1!M18,"")</f>
        <v/>
      </c>
      <c r="F16" s="154" t="str">
        <f ca="1">IF(ngay2!M18&lt;&gt;"",ngay2!M18,"")</f>
        <v/>
      </c>
      <c r="G16" s="154" t="str">
        <f ca="1">IF(ngay3!M18&lt;&gt;"",ngay3!M18,"")</f>
        <v/>
      </c>
      <c r="H16" s="182" t="str">
        <f ca="1">IF(ngay4!M18&lt;&gt;"",ngay4!M18,"")</f>
        <v/>
      </c>
      <c r="I16" s="182" t="str">
        <f ca="1">IF(ngay5!M18&lt;&gt;"",ngay5!M18,"")</f>
        <v/>
      </c>
      <c r="J16" s="182" t="str">
        <f ca="1">IF(ngay6!M18&lt;&gt;"",ngay6!M18,"")</f>
        <v/>
      </c>
      <c r="K16" s="182" t="str">
        <f ca="1">IF(ngay7!M18&lt;&gt;"",ngay7!M18,"")</f>
        <v/>
      </c>
      <c r="L16" s="182" t="str">
        <f ca="1">IF(ngay8!M18&lt;&gt;"",ngay8!M18,"")</f>
        <v/>
      </c>
      <c r="M16" s="178" t="str">
        <f ca="1">IF(ngay9!M18&lt;&gt;"",ngay9!M18,"")</f>
        <v/>
      </c>
      <c r="N16" s="154" t="str">
        <f ca="1">IF(ngay10!M18&lt;&gt;"",ngay10!M18,"")</f>
        <v/>
      </c>
      <c r="O16" s="154" t="str">
        <f ca="1">IF(ngay11!M18&lt;&gt;"",ngay11!M18,"")</f>
        <v/>
      </c>
      <c r="P16" s="154" t="str">
        <f ca="1">IF(ngay12!M18&lt;&gt;"",ngay12!M18,"")</f>
        <v/>
      </c>
      <c r="Q16" s="154" t="str">
        <f ca="1">IF(ngay13!M18&lt;&gt;"",ngay13!M18,"")</f>
        <v/>
      </c>
      <c r="R16" s="154" t="str">
        <f ca="1">IF(ngay14!M18&lt;&gt;"",ngay14!M18,"")</f>
        <v/>
      </c>
      <c r="S16" s="154" t="str">
        <f ca="1">IF(ngay15!M18&lt;&gt;"",ngay15!M18,"")</f>
        <v/>
      </c>
      <c r="T16" s="154" t="str">
        <f ca="1">IF(ngay16!M18&lt;&gt;"",ngay16!M18,"")</f>
        <v/>
      </c>
      <c r="U16" s="154" t="str">
        <f ca="1">IF(ngay17!M18&lt;&gt;"",ngay17!M18,"")</f>
        <v/>
      </c>
      <c r="V16" s="154" t="str">
        <f ca="1">IF(ngay18!M18&lt;&gt;"",ngay18!M18,"")</f>
        <v/>
      </c>
      <c r="W16" s="154" t="str">
        <f ca="1">IF(ngay19!M18&lt;&gt;"",ngay19!M18,"")</f>
        <v/>
      </c>
      <c r="X16" s="154" t="str">
        <f ca="1">IF(ngay20!M18&lt;&gt;"",ngay20!M18,"")</f>
        <v/>
      </c>
      <c r="Y16" s="154" t="str">
        <f ca="1">IF(ngay21!M18&lt;&gt;"",ngay21!M18,"")</f>
        <v/>
      </c>
      <c r="Z16" s="154" t="str">
        <f ca="1">IF(ngay22!M18&lt;&gt;"",ngay22!M18,"")</f>
        <v/>
      </c>
      <c r="AA16" s="154" t="str">
        <f ca="1">IF(ngay23!M18&lt;&gt;"",ngay23!M18,"")</f>
        <v/>
      </c>
      <c r="AB16" s="154" t="str">
        <f ca="1">IF(ngay24!M18&lt;&gt;"",ngay24!M18,"")</f>
        <v/>
      </c>
      <c r="AC16" s="154" t="str">
        <f ca="1">IF(ngay25!M18&lt;&gt;"",ngay25!M18,"")</f>
        <v/>
      </c>
      <c r="AD16" s="154" t="str">
        <f ca="1">IF(ngay26!M18&lt;&gt;"",ngay26!M18,"")</f>
        <v/>
      </c>
      <c r="AE16" s="154" t="str">
        <f ca="1">IF(ngay27!M18&lt;&gt;"",ngay27!M18,"")</f>
        <v/>
      </c>
      <c r="AF16" s="154" t="str">
        <f ca="1">IF(ngay28!M18&lt;&gt;"",ngay28!M18,"")</f>
        <v/>
      </c>
      <c r="AG16" s="154" t="str">
        <f ca="1">IF(ngay29!M18&lt;&gt;"",ngay29!M18,"")</f>
        <v/>
      </c>
      <c r="AH16" s="154" t="str">
        <f ca="1">IF(ngay30!M18&lt;&gt;"",ngay30!M18,"")</f>
        <v/>
      </c>
      <c r="AI16" s="154" t="str">
        <f ca="1">IF(ngay31!M18&lt;&gt;"",ngay31!M18,"")</f>
        <v/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IF(COUNT(E16:AI16)=0,"",INDEX(E2:AI16,1,MATCH(MIN(E16:AI16),E16:AI16,0)))</f>
        <v/>
      </c>
      <c r="AM16" s="58" t="str">
        <f t="shared" ca="1" si="2"/>
        <v/>
      </c>
      <c r="AN16" s="60" t="str">
        <f ca="1">IF(COUNT(E16:AK16)=0,"",INDEX(E2:AK16,1,MATCH(MAX(E16:AK16),E16:AK16,0)))</f>
        <v/>
      </c>
    </row>
    <row r="17" spans="1:40">
      <c r="A17" s="27">
        <v>15</v>
      </c>
      <c r="B17" s="461"/>
      <c r="C17" s="25" t="s">
        <v>146</v>
      </c>
      <c r="D17" s="335" t="s">
        <v>147</v>
      </c>
      <c r="E17" s="182" t="str">
        <f ca="1">IF(ngay1!M19&lt;&gt;"",ngay1!M19,"")</f>
        <v/>
      </c>
      <c r="F17" s="154" t="str">
        <f ca="1">IF(ngay2!M19&lt;&gt;"",ngay2!M19,"")</f>
        <v/>
      </c>
      <c r="G17" s="154" t="str">
        <f ca="1">IF(ngay3!M19&lt;&gt;"",ngay3!M19,"")</f>
        <v/>
      </c>
      <c r="H17" s="182" t="str">
        <f ca="1">IF(ngay4!M19&lt;&gt;"",ngay4!M19,"")</f>
        <v/>
      </c>
      <c r="I17" s="182" t="str">
        <f ca="1">IF(ngay5!M19&lt;&gt;"",ngay5!M19,"")</f>
        <v/>
      </c>
      <c r="J17" s="182" t="str">
        <f ca="1">IF(ngay6!M19&lt;&gt;"",ngay6!M19,"")</f>
        <v/>
      </c>
      <c r="K17" s="182" t="str">
        <f ca="1">IF(ngay7!M19&lt;&gt;"",ngay7!M19,"")</f>
        <v/>
      </c>
      <c r="L17" s="182" t="str">
        <f ca="1">IF(ngay8!M19&lt;&gt;"",ngay8!M19,"")</f>
        <v/>
      </c>
      <c r="M17" s="178" t="str">
        <f ca="1">IF(ngay9!M19&lt;&gt;"",ngay9!M19,"")</f>
        <v/>
      </c>
      <c r="N17" s="154" t="str">
        <f ca="1">IF(ngay10!M19&lt;&gt;"",ngay10!M19,"")</f>
        <v/>
      </c>
      <c r="O17" s="154" t="str">
        <f ca="1">IF(ngay11!M19&lt;&gt;"",ngay11!M19,"")</f>
        <v/>
      </c>
      <c r="P17" s="154" t="str">
        <f ca="1">IF(ngay12!M19&lt;&gt;"",ngay12!M19,"")</f>
        <v/>
      </c>
      <c r="Q17" s="154" t="str">
        <f ca="1">IF(ngay13!M19&lt;&gt;"",ngay13!M19,"")</f>
        <v/>
      </c>
      <c r="R17" s="154" t="str">
        <f ca="1">IF(ngay14!M19&lt;&gt;"",ngay14!M19,"")</f>
        <v/>
      </c>
      <c r="S17" s="154" t="str">
        <f ca="1">IF(ngay15!M19&lt;&gt;"",ngay15!M19,"")</f>
        <v/>
      </c>
      <c r="T17" s="154" t="str">
        <f ca="1">IF(ngay16!M19&lt;&gt;"",ngay16!M19,"")</f>
        <v/>
      </c>
      <c r="U17" s="154" t="str">
        <f ca="1">IF(ngay17!M19&lt;&gt;"",ngay17!M19,"")</f>
        <v/>
      </c>
      <c r="V17" s="154" t="str">
        <f ca="1">IF(ngay18!M19&lt;&gt;"",ngay18!M19,"")</f>
        <v/>
      </c>
      <c r="W17" s="154" t="str">
        <f ca="1">IF(ngay19!M19&lt;&gt;"",ngay19!M19,"")</f>
        <v/>
      </c>
      <c r="X17" s="154" t="str">
        <f ca="1">IF(ngay20!M19&lt;&gt;"",ngay20!M19,"")</f>
        <v/>
      </c>
      <c r="Y17" s="154" t="str">
        <f ca="1">IF(ngay21!M19&lt;&gt;"",ngay21!M19,"")</f>
        <v/>
      </c>
      <c r="Z17" s="154" t="str">
        <f ca="1">IF(ngay22!M19&lt;&gt;"",ngay22!M19,"")</f>
        <v/>
      </c>
      <c r="AA17" s="154" t="str">
        <f ca="1">IF(ngay23!M19&lt;&gt;"",ngay23!M19,"")</f>
        <v/>
      </c>
      <c r="AB17" s="154" t="str">
        <f ca="1">IF(ngay24!M19&lt;&gt;"",ngay24!M19,"")</f>
        <v/>
      </c>
      <c r="AC17" s="154" t="str">
        <f ca="1">IF(ngay25!M19&lt;&gt;"",ngay25!M19,"")</f>
        <v/>
      </c>
      <c r="AD17" s="154" t="str">
        <f ca="1">IF(ngay26!M19&lt;&gt;"",ngay26!M19,"")</f>
        <v/>
      </c>
      <c r="AE17" s="154" t="str">
        <f ca="1">IF(ngay27!M19&lt;&gt;"",ngay27!M19,"")</f>
        <v/>
      </c>
      <c r="AF17" s="154" t="str">
        <f ca="1">IF(ngay28!M19&lt;&gt;"",ngay28!M19,"")</f>
        <v/>
      </c>
      <c r="AG17" s="154" t="str">
        <f ca="1">IF(ngay29!M19&lt;&gt;"",ngay29!M19,"")</f>
        <v/>
      </c>
      <c r="AH17" s="154" t="str">
        <f ca="1">IF(ngay30!M19&lt;&gt;"",ngay30!M19,"")</f>
        <v/>
      </c>
      <c r="AI17" s="154" t="str">
        <f ca="1">IF(ngay31!M19&lt;&gt;"",ngay31!M19,"")</f>
        <v/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IF(COUNT(E17:AI17)=0,"",INDEX(E2:AI17,1,MATCH(MIN(E17:AI17),E17:AI17,0)))</f>
        <v/>
      </c>
      <c r="AM17" s="58" t="str">
        <f t="shared" ca="1" si="2"/>
        <v/>
      </c>
      <c r="AN17" s="60" t="str">
        <f ca="1">IF(COUNT(E17:AK17)=0,"",INDEX(E2:AK17,1,MATCH(MAX(E17:AK17),E17:AK17,0)))</f>
        <v/>
      </c>
    </row>
    <row r="18" spans="1:40">
      <c r="A18" s="19">
        <v>16</v>
      </c>
      <c r="B18" s="461"/>
      <c r="C18" s="25" t="s">
        <v>148</v>
      </c>
      <c r="D18" s="335" t="s">
        <v>149</v>
      </c>
      <c r="E18" s="182" t="str">
        <f ca="1">IF(ngay1!M20&lt;&gt;"",ngay1!M20,"")</f>
        <v/>
      </c>
      <c r="F18" s="154" t="str">
        <f ca="1">IF(ngay2!M20&lt;&gt;"",ngay2!M20,"")</f>
        <v/>
      </c>
      <c r="G18" s="154" t="str">
        <f ca="1">IF(ngay3!M20&lt;&gt;"",ngay3!M20,"")</f>
        <v/>
      </c>
      <c r="H18" s="182" t="str">
        <f ca="1">IF(ngay4!M20&lt;&gt;"",ngay4!M20,"")</f>
        <v/>
      </c>
      <c r="I18" s="182" t="str">
        <f ca="1">IF(ngay5!M20&lt;&gt;"",ngay5!M20,"")</f>
        <v/>
      </c>
      <c r="J18" s="182" t="str">
        <f ca="1">IF(ngay6!M20&lt;&gt;"",ngay6!M20,"")</f>
        <v/>
      </c>
      <c r="K18" s="182" t="str">
        <f ca="1">IF(ngay7!M20&lt;&gt;"",ngay7!M20,"")</f>
        <v/>
      </c>
      <c r="L18" s="182" t="str">
        <f ca="1">IF(ngay8!M20&lt;&gt;"",ngay8!M20,"")</f>
        <v/>
      </c>
      <c r="M18" s="178" t="str">
        <f ca="1">IF(ngay9!M20&lt;&gt;"",ngay9!M20,"")</f>
        <v/>
      </c>
      <c r="N18" s="154" t="str">
        <f ca="1">IF(ngay10!M20&lt;&gt;"",ngay10!M20,"")</f>
        <v/>
      </c>
      <c r="O18" s="154" t="str">
        <f ca="1">IF(ngay11!M20&lt;&gt;"",ngay11!M20,"")</f>
        <v/>
      </c>
      <c r="P18" s="154" t="str">
        <f ca="1">IF(ngay12!M20&lt;&gt;"",ngay12!M20,"")</f>
        <v/>
      </c>
      <c r="Q18" s="154" t="str">
        <f ca="1">IF(ngay13!M20&lt;&gt;"",ngay13!M20,"")</f>
        <v/>
      </c>
      <c r="R18" s="154" t="str">
        <f ca="1">IF(ngay14!M20&lt;&gt;"",ngay14!M20,"")</f>
        <v/>
      </c>
      <c r="S18" s="154" t="str">
        <f ca="1">IF(ngay15!M20&lt;&gt;"",ngay15!M20,"")</f>
        <v/>
      </c>
      <c r="T18" s="154" t="str">
        <f ca="1">IF(ngay16!M20&lt;&gt;"",ngay16!M20,"")</f>
        <v/>
      </c>
      <c r="U18" s="154" t="str">
        <f ca="1">IF(ngay17!M20&lt;&gt;"",ngay17!M20,"")</f>
        <v/>
      </c>
      <c r="V18" s="154" t="str">
        <f ca="1">IF(ngay18!M20&lt;&gt;"",ngay18!M20,"")</f>
        <v/>
      </c>
      <c r="W18" s="154" t="str">
        <f ca="1">IF(ngay19!M20&lt;&gt;"",ngay19!M20,"")</f>
        <v/>
      </c>
      <c r="X18" s="154" t="str">
        <f ca="1">IF(ngay20!M20&lt;&gt;"",ngay20!M20,"")</f>
        <v/>
      </c>
      <c r="Y18" s="154" t="str">
        <f ca="1">IF(ngay21!M20&lt;&gt;"",ngay21!M20,"")</f>
        <v/>
      </c>
      <c r="Z18" s="154" t="str">
        <f ca="1">IF(ngay22!M20&lt;&gt;"",ngay22!M20,"")</f>
        <v/>
      </c>
      <c r="AA18" s="154" t="str">
        <f ca="1">IF(ngay23!M20&lt;&gt;"",ngay23!M20,"")</f>
        <v/>
      </c>
      <c r="AB18" s="154" t="str">
        <f ca="1">IF(ngay24!M20&lt;&gt;"",ngay24!M20,"")</f>
        <v/>
      </c>
      <c r="AC18" s="154" t="str">
        <f ca="1">IF(ngay25!M20&lt;&gt;"",ngay25!M20,"")</f>
        <v/>
      </c>
      <c r="AD18" s="154" t="str">
        <f ca="1">IF(ngay26!M20&lt;&gt;"",ngay26!M20,"")</f>
        <v/>
      </c>
      <c r="AE18" s="154" t="str">
        <f ca="1">IF(ngay27!M20&lt;&gt;"",ngay27!M20,"")</f>
        <v/>
      </c>
      <c r="AF18" s="154" t="str">
        <f ca="1">IF(ngay28!M20&lt;&gt;"",ngay28!M20,"")</f>
        <v/>
      </c>
      <c r="AG18" s="154" t="str">
        <f ca="1">IF(ngay29!M20&lt;&gt;"",ngay29!M20,"")</f>
        <v/>
      </c>
      <c r="AH18" s="154" t="str">
        <f ca="1">IF(ngay30!M20&lt;&gt;"",ngay30!M20,"")</f>
        <v/>
      </c>
      <c r="AI18" s="154" t="str">
        <f ca="1">IF(ngay31!M20&lt;&gt;"",ngay31!M20,"")</f>
        <v/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IF(COUNT(E18:AI18)=0,"",INDEX(E2:AI18,1,MATCH(MIN(E18:AI18),E18:AI18,0)))</f>
        <v/>
      </c>
      <c r="AM18" s="214" t="str">
        <f t="shared" ca="1" si="2"/>
        <v/>
      </c>
      <c r="AN18" s="215" t="str">
        <f ca="1">IF(COUNT(E18:AK18)=0,"",INDEX(E2:AK18,1,MATCH(MAX(E18:AK18),E18:AK18,0)))</f>
        <v/>
      </c>
    </row>
    <row r="19" spans="1:40">
      <c r="A19" s="27">
        <v>17</v>
      </c>
      <c r="B19" s="465"/>
      <c r="C19" s="22" t="s">
        <v>150</v>
      </c>
      <c r="D19" s="31" t="s">
        <v>151</v>
      </c>
      <c r="E19" s="182" t="str">
        <f ca="1">IF(ngay1!M21&lt;&gt;"",ngay1!M21,"")</f>
        <v/>
      </c>
      <c r="F19" s="154" t="str">
        <f ca="1">IF(ngay2!M21&lt;&gt;"",ngay2!M21,"")</f>
        <v/>
      </c>
      <c r="G19" s="154" t="str">
        <f ca="1">IF(ngay3!M21&lt;&gt;"",ngay3!M21,"")</f>
        <v/>
      </c>
      <c r="H19" s="182" t="str">
        <f ca="1">IF(ngay4!M21&lt;&gt;"",ngay4!M21,"")</f>
        <v/>
      </c>
      <c r="I19" s="182" t="str">
        <f ca="1">IF(ngay5!M21&lt;&gt;"",ngay5!M21,"")</f>
        <v/>
      </c>
      <c r="J19" s="182" t="str">
        <f ca="1">IF(ngay6!M21&lt;&gt;"",ngay6!M21,"")</f>
        <v/>
      </c>
      <c r="K19" s="182" t="str">
        <f ca="1">IF(ngay7!M21&lt;&gt;"",ngay7!M21,"")</f>
        <v/>
      </c>
      <c r="L19" s="182" t="str">
        <f ca="1">IF(ngay8!M21&lt;&gt;"",ngay8!M21,"")</f>
        <v/>
      </c>
      <c r="M19" s="178" t="str">
        <f ca="1">IF(ngay9!M21&lt;&gt;"",ngay9!M21,"")</f>
        <v/>
      </c>
      <c r="N19" s="154" t="str">
        <f ca="1">IF(ngay10!M21&lt;&gt;"",ngay10!M21,"")</f>
        <v/>
      </c>
      <c r="O19" s="154" t="str">
        <f ca="1">IF(ngay11!M21&lt;&gt;"",ngay11!M21,"")</f>
        <v/>
      </c>
      <c r="P19" s="154" t="str">
        <f ca="1">IF(ngay12!M21&lt;&gt;"",ngay12!M21,"")</f>
        <v/>
      </c>
      <c r="Q19" s="154" t="str">
        <f ca="1">IF(ngay13!M21&lt;&gt;"",ngay13!M21,"")</f>
        <v/>
      </c>
      <c r="R19" s="154" t="str">
        <f ca="1">IF(ngay14!M21&lt;&gt;"",ngay14!M21,"")</f>
        <v/>
      </c>
      <c r="S19" s="154" t="str">
        <f ca="1">IF(ngay15!M21&lt;&gt;"",ngay15!M21,"")</f>
        <v/>
      </c>
      <c r="T19" s="154" t="str">
        <f ca="1">IF(ngay16!M21&lt;&gt;"",ngay16!M21,"")</f>
        <v/>
      </c>
      <c r="U19" s="154" t="str">
        <f ca="1">IF(ngay17!M21&lt;&gt;"",ngay17!M21,"")</f>
        <v/>
      </c>
      <c r="V19" s="154" t="str">
        <f ca="1">IF(ngay18!M21&lt;&gt;"",ngay18!M21,"")</f>
        <v/>
      </c>
      <c r="W19" s="154" t="str">
        <f ca="1">IF(ngay19!M21&lt;&gt;"",ngay19!M21,"")</f>
        <v/>
      </c>
      <c r="X19" s="154" t="str">
        <f ca="1">IF(ngay20!M21&lt;&gt;"",ngay20!M21,"")</f>
        <v/>
      </c>
      <c r="Y19" s="154" t="str">
        <f ca="1">IF(ngay21!M21&lt;&gt;"",ngay21!M21,"")</f>
        <v/>
      </c>
      <c r="Z19" s="154" t="str">
        <f ca="1">IF(ngay22!M21&lt;&gt;"",ngay22!M21,"")</f>
        <v/>
      </c>
      <c r="AA19" s="154" t="str">
        <f ca="1">IF(ngay23!M21&lt;&gt;"",ngay23!M21,"")</f>
        <v/>
      </c>
      <c r="AB19" s="154" t="str">
        <f ca="1">IF(ngay24!M21&lt;&gt;"",ngay24!M21,"")</f>
        <v/>
      </c>
      <c r="AC19" s="154" t="str">
        <f ca="1">IF(ngay25!M21&lt;&gt;"",ngay25!M21,"")</f>
        <v/>
      </c>
      <c r="AD19" s="154" t="str">
        <f ca="1">IF(ngay26!M21&lt;&gt;"",ngay26!M21,"")</f>
        <v/>
      </c>
      <c r="AE19" s="154" t="str">
        <f ca="1">IF(ngay27!M21&lt;&gt;"",ngay27!M21,"")</f>
        <v/>
      </c>
      <c r="AF19" s="154" t="str">
        <f ca="1">IF(ngay28!M21&lt;&gt;"",ngay28!M21,"")</f>
        <v/>
      </c>
      <c r="AG19" s="154" t="str">
        <f ca="1">IF(ngay29!M21&lt;&gt;"",ngay29!M21,"")</f>
        <v/>
      </c>
      <c r="AH19" s="154" t="str">
        <f ca="1">IF(ngay30!M21&lt;&gt;"",ngay30!M21,"")</f>
        <v/>
      </c>
      <c r="AI19" s="154" t="str">
        <f ca="1">IF(ngay31!M21&lt;&gt;"",ngay31!M21,"")</f>
        <v/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IF(COUNT(E19:AI19)=0,"",INDEX(E2:AI19,1,MATCH(MIN(E19:AI19),E19:AI19,0)))</f>
        <v/>
      </c>
      <c r="AM19" s="129" t="str">
        <f t="shared" ca="1" si="2"/>
        <v/>
      </c>
      <c r="AN19" s="139" t="str">
        <f ca="1">IF(COUNT(E19:AK19)=0,"",INDEX(E2:AK19,1,MATCH(MAX(E19:AK19),E19:AK19,0)))</f>
        <v/>
      </c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82" t="str">
        <f ca="1">IF(ngay1!M22&lt;&gt;"",ngay1!M22,"")</f>
        <v/>
      </c>
      <c r="F20" s="154" t="str">
        <f ca="1">IF(ngay2!M22&lt;&gt;"",ngay2!M22,"")</f>
        <v/>
      </c>
      <c r="G20" s="154" t="str">
        <f ca="1">IF(ngay3!M22&lt;&gt;"",ngay3!M22,"")</f>
        <v/>
      </c>
      <c r="H20" s="182" t="str">
        <f ca="1">IF(ngay4!M22&lt;&gt;"",ngay4!M22,"")</f>
        <v/>
      </c>
      <c r="I20" s="182" t="str">
        <f ca="1">IF(ngay5!M22&lt;&gt;"",ngay5!M22,"")</f>
        <v/>
      </c>
      <c r="J20" s="182" t="str">
        <f ca="1">IF(ngay6!M22&lt;&gt;"",ngay6!M22,"")</f>
        <v/>
      </c>
      <c r="K20" s="182" t="str">
        <f ca="1">IF(ngay7!M22&lt;&gt;"",ngay7!M22,"")</f>
        <v/>
      </c>
      <c r="L20" s="182" t="str">
        <f ca="1">IF(ngay8!M22&lt;&gt;"",ngay8!M22,"")</f>
        <v/>
      </c>
      <c r="M20" s="178" t="str">
        <f ca="1">IF(ngay9!M22&lt;&gt;"",ngay9!M22,"")</f>
        <v/>
      </c>
      <c r="N20" s="154" t="str">
        <f ca="1">IF(ngay10!M22&lt;&gt;"",ngay10!M22,"")</f>
        <v/>
      </c>
      <c r="O20" s="154" t="str">
        <f ca="1">IF(ngay11!M22&lt;&gt;"",ngay11!M22,"")</f>
        <v/>
      </c>
      <c r="P20" s="154" t="str">
        <f ca="1">IF(ngay12!M22&lt;&gt;"",ngay12!M22,"")</f>
        <v/>
      </c>
      <c r="Q20" s="154" t="str">
        <f ca="1">IF(ngay13!M22&lt;&gt;"",ngay13!M22,"")</f>
        <v/>
      </c>
      <c r="R20" s="154" t="str">
        <f ca="1">IF(ngay14!M22&lt;&gt;"",ngay14!M22,"")</f>
        <v/>
      </c>
      <c r="S20" s="154" t="str">
        <f ca="1">IF(ngay15!M22&lt;&gt;"",ngay15!M22,"")</f>
        <v/>
      </c>
      <c r="T20" s="154" t="str">
        <f ca="1">IF(ngay16!M22&lt;&gt;"",ngay16!M22,"")</f>
        <v/>
      </c>
      <c r="U20" s="154" t="str">
        <f ca="1">IF(ngay17!M22&lt;&gt;"",ngay17!M22,"")</f>
        <v/>
      </c>
      <c r="V20" s="154" t="str">
        <f ca="1">IF(ngay18!M22&lt;&gt;"",ngay18!M22,"")</f>
        <v/>
      </c>
      <c r="W20" s="154" t="str">
        <f ca="1">IF(ngay19!M22&lt;&gt;"",ngay19!M22,"")</f>
        <v/>
      </c>
      <c r="X20" s="154" t="str">
        <f ca="1">IF(ngay20!M22&lt;&gt;"",ngay20!M22,"")</f>
        <v/>
      </c>
      <c r="Y20" s="154" t="str">
        <f ca="1">IF(ngay21!M22&lt;&gt;"",ngay21!M22,"")</f>
        <v/>
      </c>
      <c r="Z20" s="154" t="str">
        <f ca="1">IF(ngay22!M22&lt;&gt;"",ngay22!M22,"")</f>
        <v/>
      </c>
      <c r="AA20" s="154" t="str">
        <f ca="1">IF(ngay23!M22&lt;&gt;"",ngay23!M22,"")</f>
        <v/>
      </c>
      <c r="AB20" s="154" t="str">
        <f ca="1">IF(ngay24!M22&lt;&gt;"",ngay24!M22,"")</f>
        <v/>
      </c>
      <c r="AC20" s="154" t="str">
        <f ca="1">IF(ngay25!M22&lt;&gt;"",ngay25!M22,"")</f>
        <v/>
      </c>
      <c r="AD20" s="154" t="str">
        <f ca="1">IF(ngay26!M22&lt;&gt;"",ngay26!M22,"")</f>
        <v/>
      </c>
      <c r="AE20" s="154" t="str">
        <f ca="1">IF(ngay27!M22&lt;&gt;"",ngay27!M22,"")</f>
        <v/>
      </c>
      <c r="AF20" s="154" t="str">
        <f ca="1">IF(ngay28!M22&lt;&gt;"",ngay28!M22,"")</f>
        <v/>
      </c>
      <c r="AG20" s="154" t="str">
        <f ca="1">IF(ngay29!M22&lt;&gt;"",ngay29!M22,"")</f>
        <v/>
      </c>
      <c r="AH20" s="154" t="str">
        <f ca="1">IF(ngay30!M22&lt;&gt;"",ngay30!M22,"")</f>
        <v/>
      </c>
      <c r="AI20" s="154" t="str">
        <f ca="1">IF(ngay31!M22&lt;&gt;"",ngay31!M22,"")</f>
        <v/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IF(COUNT(E20:AI20)=0,"",INDEX(E2:AI20,1,MATCH(MIN(E20:AI20),E20:AI20,0)))</f>
        <v/>
      </c>
      <c r="AM20" s="58" t="str">
        <f t="shared" ca="1" si="2"/>
        <v/>
      </c>
      <c r="AN20" s="60" t="str">
        <f ca="1">IF(COUNT(E20:AK20)=0,"",INDEX(E2:AK20,1,MATCH(MAX(E20:AK20),E20:AK20,0)))</f>
        <v/>
      </c>
    </row>
    <row r="21" spans="1:40">
      <c r="A21" s="27">
        <v>19</v>
      </c>
      <c r="B21" s="461"/>
      <c r="C21" s="25" t="s">
        <v>152</v>
      </c>
      <c r="D21" s="335" t="s">
        <v>155</v>
      </c>
      <c r="E21" s="182" t="str">
        <f ca="1">IF(ngay1!M23&lt;&gt;"",ngay1!M23,"")</f>
        <v/>
      </c>
      <c r="F21" s="154" t="str">
        <f ca="1">IF(ngay2!M23&lt;&gt;"",ngay2!M23,"")</f>
        <v/>
      </c>
      <c r="G21" s="154" t="str">
        <f ca="1">IF(ngay3!M23&lt;&gt;"",ngay3!M23,"")</f>
        <v/>
      </c>
      <c r="H21" s="182" t="str">
        <f ca="1">IF(ngay4!M23&lt;&gt;"",ngay4!M23,"")</f>
        <v/>
      </c>
      <c r="I21" s="182" t="str">
        <f ca="1">IF(ngay5!M23&lt;&gt;"",ngay5!M23,"")</f>
        <v/>
      </c>
      <c r="J21" s="182" t="str">
        <f ca="1">IF(ngay6!M23&lt;&gt;"",ngay6!M23,"")</f>
        <v/>
      </c>
      <c r="K21" s="182" t="str">
        <f ca="1">IF(ngay7!M23&lt;&gt;"",ngay7!M23,"")</f>
        <v/>
      </c>
      <c r="L21" s="182" t="str">
        <f ca="1">IF(ngay8!M23&lt;&gt;"",ngay8!M23,"")</f>
        <v/>
      </c>
      <c r="M21" s="178" t="str">
        <f ca="1">IF(ngay9!M23&lt;&gt;"",ngay9!M23,"")</f>
        <v/>
      </c>
      <c r="N21" s="154" t="str">
        <f ca="1">IF(ngay10!M23&lt;&gt;"",ngay10!M23,"")</f>
        <v/>
      </c>
      <c r="O21" s="154" t="str">
        <f ca="1">IF(ngay11!M23&lt;&gt;"",ngay11!M23,"")</f>
        <v/>
      </c>
      <c r="P21" s="154" t="str">
        <f ca="1">IF(ngay12!M23&lt;&gt;"",ngay12!M23,"")</f>
        <v/>
      </c>
      <c r="Q21" s="154" t="str">
        <f ca="1">IF(ngay13!M23&lt;&gt;"",ngay13!M23,"")</f>
        <v/>
      </c>
      <c r="R21" s="154" t="str">
        <f ca="1">IF(ngay14!M23&lt;&gt;"",ngay14!M23,"")</f>
        <v/>
      </c>
      <c r="S21" s="154" t="str">
        <f ca="1">IF(ngay15!M23&lt;&gt;"",ngay15!M23,"")</f>
        <v/>
      </c>
      <c r="T21" s="154" t="str">
        <f ca="1">IF(ngay16!M23&lt;&gt;"",ngay16!M23,"")</f>
        <v/>
      </c>
      <c r="U21" s="154" t="str">
        <f ca="1">IF(ngay17!M23&lt;&gt;"",ngay17!M23,"")</f>
        <v/>
      </c>
      <c r="V21" s="154" t="str">
        <f ca="1">IF(ngay18!M23&lt;&gt;"",ngay18!M23,"")</f>
        <v/>
      </c>
      <c r="W21" s="154" t="str">
        <f ca="1">IF(ngay19!M23&lt;&gt;"",ngay19!M23,"")</f>
        <v/>
      </c>
      <c r="X21" s="154" t="str">
        <f ca="1">IF(ngay20!M23&lt;&gt;"",ngay20!M23,"")</f>
        <v/>
      </c>
      <c r="Y21" s="154" t="str">
        <f ca="1">IF(ngay21!M23&lt;&gt;"",ngay21!M23,"")</f>
        <v/>
      </c>
      <c r="Z21" s="154" t="str">
        <f ca="1">IF(ngay22!M23&lt;&gt;"",ngay22!M23,"")</f>
        <v/>
      </c>
      <c r="AA21" s="154" t="str">
        <f ca="1">IF(ngay23!M23&lt;&gt;"",ngay23!M23,"")</f>
        <v/>
      </c>
      <c r="AB21" s="154" t="str">
        <f ca="1">IF(ngay24!M23&lt;&gt;"",ngay24!M23,"")</f>
        <v/>
      </c>
      <c r="AC21" s="154" t="str">
        <f ca="1">IF(ngay25!M23&lt;&gt;"",ngay25!M23,"")</f>
        <v/>
      </c>
      <c r="AD21" s="154" t="str">
        <f ca="1">IF(ngay26!M23&lt;&gt;"",ngay26!M23,"")</f>
        <v/>
      </c>
      <c r="AE21" s="154" t="str">
        <f ca="1">IF(ngay27!M23&lt;&gt;"",ngay27!M23,"")</f>
        <v/>
      </c>
      <c r="AF21" s="154" t="str">
        <f ca="1">IF(ngay28!M23&lt;&gt;"",ngay28!M23,"")</f>
        <v/>
      </c>
      <c r="AG21" s="154" t="str">
        <f ca="1">IF(ngay29!M23&lt;&gt;"",ngay29!M23,"")</f>
        <v/>
      </c>
      <c r="AH21" s="154" t="str">
        <f ca="1">IF(ngay30!M23&lt;&gt;"",ngay30!M23,"")</f>
        <v/>
      </c>
      <c r="AI21" s="154" t="str">
        <f ca="1">IF(ngay31!M23&lt;&gt;"",ngay31!M23,"")</f>
        <v/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IF(COUNT(E21:AI21)=0,"",INDEX(E2:AI21,1,MATCH(MIN(E21:AI21),E21:AI21,0)))</f>
        <v/>
      </c>
      <c r="AM21" s="58" t="str">
        <f t="shared" ca="1" si="2"/>
        <v/>
      </c>
      <c r="AN21" s="60" t="str">
        <f ca="1">IF(COUNT(E21:AK21)=0,"",INDEX(E2:AK21,1,MATCH(MAX(E21:AK21),E21:AK21,0)))</f>
        <v/>
      </c>
    </row>
    <row r="22" spans="1:40">
      <c r="A22" s="19">
        <v>20</v>
      </c>
      <c r="B22" s="461"/>
      <c r="C22" s="25" t="s">
        <v>156</v>
      </c>
      <c r="D22" s="335" t="s">
        <v>157</v>
      </c>
      <c r="E22" s="182" t="str">
        <f ca="1">IF(ngay1!M24&lt;&gt;"",ngay1!M24,"")</f>
        <v/>
      </c>
      <c r="F22" s="154" t="str">
        <f ca="1">IF(ngay2!M24&lt;&gt;"",ngay2!M24,"")</f>
        <v/>
      </c>
      <c r="G22" s="154" t="str">
        <f ca="1">IF(ngay3!M24&lt;&gt;"",ngay3!M24,"")</f>
        <v/>
      </c>
      <c r="H22" s="182" t="str">
        <f ca="1">IF(ngay4!M24&lt;&gt;"",ngay4!M24,"")</f>
        <v/>
      </c>
      <c r="I22" s="182" t="str">
        <f ca="1">IF(ngay5!M24&lt;&gt;"",ngay5!M24,"")</f>
        <v/>
      </c>
      <c r="J22" s="182" t="str">
        <f ca="1">IF(ngay6!M24&lt;&gt;"",ngay6!M24,"")</f>
        <v/>
      </c>
      <c r="K22" s="182" t="str">
        <f ca="1">IF(ngay7!M24&lt;&gt;"",ngay7!M24,"")</f>
        <v/>
      </c>
      <c r="L22" s="182" t="str">
        <f ca="1">IF(ngay8!M24&lt;&gt;"",ngay8!M24,"")</f>
        <v/>
      </c>
      <c r="M22" s="178" t="str">
        <f ca="1">IF(ngay9!M24&lt;&gt;"",ngay9!M24,"")</f>
        <v/>
      </c>
      <c r="N22" s="154" t="str">
        <f ca="1">IF(ngay10!M24&lt;&gt;"",ngay10!M24,"")</f>
        <v/>
      </c>
      <c r="O22" s="154" t="str">
        <f ca="1">IF(ngay11!M24&lt;&gt;"",ngay11!M24,"")</f>
        <v/>
      </c>
      <c r="P22" s="154" t="str">
        <f ca="1">IF(ngay12!M24&lt;&gt;"",ngay12!M24,"")</f>
        <v/>
      </c>
      <c r="Q22" s="154" t="str">
        <f ca="1">IF(ngay13!M24&lt;&gt;"",ngay13!M24,"")</f>
        <v/>
      </c>
      <c r="R22" s="154" t="str">
        <f ca="1">IF(ngay14!M24&lt;&gt;"",ngay14!M24,"")</f>
        <v/>
      </c>
      <c r="S22" s="154" t="str">
        <f ca="1">IF(ngay15!M24&lt;&gt;"",ngay15!M24,"")</f>
        <v/>
      </c>
      <c r="T22" s="154" t="str">
        <f ca="1">IF(ngay16!M24&lt;&gt;"",ngay16!M24,"")</f>
        <v/>
      </c>
      <c r="U22" s="154" t="str">
        <f ca="1">IF(ngay17!M24&lt;&gt;"",ngay17!M24,"")</f>
        <v/>
      </c>
      <c r="V22" s="154" t="str">
        <f ca="1">IF(ngay18!M24&lt;&gt;"",ngay18!M24,"")</f>
        <v/>
      </c>
      <c r="W22" s="154" t="str">
        <f ca="1">IF(ngay19!M24&lt;&gt;"",ngay19!M24,"")</f>
        <v/>
      </c>
      <c r="X22" s="154" t="str">
        <f ca="1">IF(ngay20!M24&lt;&gt;"",ngay20!M24,"")</f>
        <v/>
      </c>
      <c r="Y22" s="154" t="str">
        <f ca="1">IF(ngay21!M24&lt;&gt;"",ngay21!M24,"")</f>
        <v/>
      </c>
      <c r="Z22" s="154" t="str">
        <f ca="1">IF(ngay22!M24&lt;&gt;"",ngay22!M24,"")</f>
        <v/>
      </c>
      <c r="AA22" s="154" t="str">
        <f ca="1">IF(ngay23!M24&lt;&gt;"",ngay23!M24,"")</f>
        <v/>
      </c>
      <c r="AB22" s="154" t="str">
        <f ca="1">IF(ngay24!M24&lt;&gt;"",ngay24!M24,"")</f>
        <v/>
      </c>
      <c r="AC22" s="154" t="str">
        <f ca="1">IF(ngay25!M24&lt;&gt;"",ngay25!M24,"")</f>
        <v/>
      </c>
      <c r="AD22" s="154" t="str">
        <f ca="1">IF(ngay26!M24&lt;&gt;"",ngay26!M24,"")</f>
        <v/>
      </c>
      <c r="AE22" s="154" t="str">
        <f ca="1">IF(ngay27!M24&lt;&gt;"",ngay27!M24,"")</f>
        <v/>
      </c>
      <c r="AF22" s="154" t="str">
        <f ca="1">IF(ngay28!M24&lt;&gt;"",ngay28!M24,"")</f>
        <v/>
      </c>
      <c r="AG22" s="154" t="str">
        <f ca="1">IF(ngay29!M24&lt;&gt;"",ngay29!M24,"")</f>
        <v/>
      </c>
      <c r="AH22" s="154" t="str">
        <f ca="1">IF(ngay30!M24&lt;&gt;"",ngay30!M24,"")</f>
        <v/>
      </c>
      <c r="AI22" s="154" t="str">
        <f ca="1">IF(ngay31!M24&lt;&gt;"",ngay31!M24,"")</f>
        <v/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IF(COUNT(E22:AI22)=0,"",INDEX(E2:AI22,1,MATCH(MIN(E22:AI22),E22:AI22,0)))</f>
        <v/>
      </c>
      <c r="AM22" s="58" t="str">
        <f t="shared" ca="1" si="2"/>
        <v/>
      </c>
      <c r="AN22" s="60" t="str">
        <f ca="1">IF(COUNT(E22:AK22)=0,"",INDEX(E2:AK22,1,MATCH(MAX(E22:AK22),E22:AK22,0)))</f>
        <v/>
      </c>
    </row>
    <row r="23" spans="1:40">
      <c r="A23" s="27">
        <v>21</v>
      </c>
      <c r="B23" s="461"/>
      <c r="C23" s="175" t="s">
        <v>158</v>
      </c>
      <c r="D23" s="335" t="s">
        <v>159</v>
      </c>
      <c r="E23" s="182" t="str">
        <f ca="1">IF(ngay1!M25&lt;&gt;"",ngay1!M25,"")</f>
        <v/>
      </c>
      <c r="F23" s="154" t="str">
        <f ca="1">IF(ngay2!M25&lt;&gt;"",ngay2!M25,"")</f>
        <v/>
      </c>
      <c r="G23" s="154" t="str">
        <f ca="1">IF(ngay3!M25&lt;&gt;"",ngay3!M25,"")</f>
        <v/>
      </c>
      <c r="H23" s="182" t="str">
        <f ca="1">IF(ngay4!M25&lt;&gt;"",ngay4!M25,"")</f>
        <v/>
      </c>
      <c r="I23" s="182" t="str">
        <f ca="1">IF(ngay5!M25&lt;&gt;"",ngay5!M25,"")</f>
        <v/>
      </c>
      <c r="J23" s="182" t="str">
        <f ca="1">IF(ngay6!M25&lt;&gt;"",ngay6!M25,"")</f>
        <v/>
      </c>
      <c r="K23" s="182" t="str">
        <f ca="1">IF(ngay7!M25&lt;&gt;"",ngay7!M25,"")</f>
        <v/>
      </c>
      <c r="L23" s="182" t="str">
        <f ca="1">IF(ngay8!M25&lt;&gt;"",ngay8!M25,"")</f>
        <v/>
      </c>
      <c r="M23" s="178" t="str">
        <f ca="1">IF(ngay9!M25&lt;&gt;"",ngay9!M25,"")</f>
        <v/>
      </c>
      <c r="N23" s="154" t="str">
        <f ca="1">IF(ngay10!M25&lt;&gt;"",ngay10!M25,"")</f>
        <v/>
      </c>
      <c r="O23" s="154" t="str">
        <f ca="1">IF(ngay11!M25&lt;&gt;"",ngay11!M25,"")</f>
        <v/>
      </c>
      <c r="P23" s="154" t="str">
        <f ca="1">IF(ngay12!M25&lt;&gt;"",ngay12!M25,"")</f>
        <v/>
      </c>
      <c r="Q23" s="154" t="str">
        <f ca="1">IF(ngay13!M25&lt;&gt;"",ngay13!M25,"")</f>
        <v/>
      </c>
      <c r="R23" s="154" t="str">
        <f ca="1">IF(ngay14!M25&lt;&gt;"",ngay14!M25,"")</f>
        <v/>
      </c>
      <c r="S23" s="154" t="str">
        <f ca="1">IF(ngay15!M25&lt;&gt;"",ngay15!M25,"")</f>
        <v/>
      </c>
      <c r="T23" s="154" t="str">
        <f ca="1">IF(ngay16!M25&lt;&gt;"",ngay16!M25,"")</f>
        <v/>
      </c>
      <c r="U23" s="154" t="str">
        <f ca="1">IF(ngay17!M25&lt;&gt;"",ngay17!M25,"")</f>
        <v/>
      </c>
      <c r="V23" s="154" t="str">
        <f ca="1">IF(ngay18!M25&lt;&gt;"",ngay18!M25,"")</f>
        <v/>
      </c>
      <c r="W23" s="154" t="str">
        <f ca="1">IF(ngay19!M25&lt;&gt;"",ngay19!M25,"")</f>
        <v/>
      </c>
      <c r="X23" s="154" t="str">
        <f ca="1">IF(ngay20!M25&lt;&gt;"",ngay20!M25,"")</f>
        <v/>
      </c>
      <c r="Y23" s="154" t="str">
        <f ca="1">IF(ngay21!M25&lt;&gt;"",ngay21!M25,"")</f>
        <v/>
      </c>
      <c r="Z23" s="154" t="str">
        <f ca="1">IF(ngay22!M25&lt;&gt;"",ngay22!M25,"")</f>
        <v/>
      </c>
      <c r="AA23" s="154" t="str">
        <f ca="1">IF(ngay23!M25&lt;&gt;"",ngay23!M25,"")</f>
        <v/>
      </c>
      <c r="AB23" s="154" t="str">
        <f ca="1">IF(ngay24!M25&lt;&gt;"",ngay24!M25,"")</f>
        <v/>
      </c>
      <c r="AC23" s="154" t="str">
        <f ca="1">IF(ngay25!M25&lt;&gt;"",ngay25!M25,"")</f>
        <v/>
      </c>
      <c r="AD23" s="154" t="str">
        <f ca="1">IF(ngay26!M25&lt;&gt;"",ngay26!M25,"")</f>
        <v/>
      </c>
      <c r="AE23" s="154" t="str">
        <f ca="1">IF(ngay27!M25&lt;&gt;"",ngay27!M25,"")</f>
        <v/>
      </c>
      <c r="AF23" s="154" t="str">
        <f ca="1">IF(ngay28!M25&lt;&gt;"",ngay28!M25,"")</f>
        <v/>
      </c>
      <c r="AG23" s="154" t="str">
        <f ca="1">IF(ngay29!M25&lt;&gt;"",ngay29!M25,"")</f>
        <v/>
      </c>
      <c r="AH23" s="154" t="str">
        <f ca="1">IF(ngay30!M25&lt;&gt;"",ngay30!M25,"")</f>
        <v/>
      </c>
      <c r="AI23" s="154" t="str">
        <f ca="1">IF(ngay31!M25&lt;&gt;"",ngay31!M25,"")</f>
        <v/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IF(COUNT(E23:AI23)=0,"",INDEX(E2:AI23,1,MATCH(MIN(E23:AI23),E23:AI23,0)))</f>
        <v/>
      </c>
      <c r="AM23" s="58" t="str">
        <f t="shared" ca="1" si="2"/>
        <v/>
      </c>
      <c r="AN23" s="60" t="str">
        <f ca="1">IF(COUNT(E23:AK23)=0,"",INDEX(E2:AK23,1,MATCH(MAX(E23:AK23),E23:AK23,0)))</f>
        <v/>
      </c>
    </row>
    <row r="24" spans="1:40">
      <c r="A24" s="19">
        <v>22</v>
      </c>
      <c r="B24" s="470"/>
      <c r="C24" s="23" t="s">
        <v>160</v>
      </c>
      <c r="D24" s="32" t="s">
        <v>161</v>
      </c>
      <c r="E24" s="183" t="str">
        <f ca="1">IF(ngay1!M26&lt;&gt;"",ngay1!M26,"")</f>
        <v/>
      </c>
      <c r="F24" s="150" t="str">
        <f ca="1">IF(ngay2!M26&lt;&gt;"",ngay2!M26,"")</f>
        <v/>
      </c>
      <c r="G24" s="150" t="str">
        <f ca="1">IF(ngay3!M26&lt;&gt;"",ngay3!M26,"")</f>
        <v/>
      </c>
      <c r="H24" s="183" t="str">
        <f ca="1">IF(ngay4!M26&lt;&gt;"",ngay4!M26,"")</f>
        <v/>
      </c>
      <c r="I24" s="183" t="str">
        <f ca="1">IF(ngay5!M26&lt;&gt;"",ngay5!M26,"")</f>
        <v/>
      </c>
      <c r="J24" s="183" t="str">
        <f ca="1">IF(ngay6!M26&lt;&gt;"",ngay6!M26,"")</f>
        <v/>
      </c>
      <c r="K24" s="183" t="str">
        <f ca="1">IF(ngay7!M26&lt;&gt;"",ngay7!M26,"")</f>
        <v/>
      </c>
      <c r="L24" s="183" t="str">
        <f ca="1">IF(ngay8!M26&lt;&gt;"",ngay8!M26,"")</f>
        <v/>
      </c>
      <c r="M24" s="179" t="str">
        <f ca="1">IF(ngay9!M26&lt;&gt;"",ngay9!M26,"")</f>
        <v/>
      </c>
      <c r="N24" s="150" t="str">
        <f ca="1">IF(ngay10!M26&lt;&gt;"",ngay10!M26,"")</f>
        <v/>
      </c>
      <c r="O24" s="150" t="str">
        <f ca="1">IF(ngay11!M26&lt;&gt;"",ngay11!M26,"")</f>
        <v/>
      </c>
      <c r="P24" s="150" t="str">
        <f ca="1">IF(ngay12!M26&lt;&gt;"",ngay12!M26,"")</f>
        <v/>
      </c>
      <c r="Q24" s="150" t="str">
        <f ca="1">IF(ngay13!M26&lt;&gt;"",ngay13!M26,"")</f>
        <v/>
      </c>
      <c r="R24" s="150" t="str">
        <f ca="1">IF(ngay14!M26&lt;&gt;"",ngay14!M26,"")</f>
        <v/>
      </c>
      <c r="S24" s="150" t="str">
        <f ca="1">IF(ngay15!M26&lt;&gt;"",ngay15!M26,"")</f>
        <v/>
      </c>
      <c r="T24" s="150" t="str">
        <f ca="1">IF(ngay16!M26&lt;&gt;"",ngay16!M26,"")</f>
        <v/>
      </c>
      <c r="U24" s="150" t="str">
        <f ca="1">IF(ngay17!M26&lt;&gt;"",ngay17!M26,"")</f>
        <v/>
      </c>
      <c r="V24" s="150" t="str">
        <f ca="1">IF(ngay18!M26&lt;&gt;"",ngay18!M26,"")</f>
        <v/>
      </c>
      <c r="W24" s="150" t="str">
        <f ca="1">IF(ngay19!M26&lt;&gt;"",ngay19!M26,"")</f>
        <v/>
      </c>
      <c r="X24" s="150" t="str">
        <f ca="1">IF(ngay20!M26&lt;&gt;"",ngay20!M26,"")</f>
        <v/>
      </c>
      <c r="Y24" s="150" t="str">
        <f ca="1">IF(ngay21!M26&lt;&gt;"",ngay21!M26,"")</f>
        <v/>
      </c>
      <c r="Z24" s="150" t="str">
        <f ca="1">IF(ngay22!M26&lt;&gt;"",ngay22!M26,"")</f>
        <v/>
      </c>
      <c r="AA24" s="150" t="str">
        <f ca="1">IF(ngay23!M26&lt;&gt;"",ngay23!M26,"")</f>
        <v/>
      </c>
      <c r="AB24" s="150" t="str">
        <f ca="1">IF(ngay24!M26&lt;&gt;"",ngay24!M26,"")</f>
        <v/>
      </c>
      <c r="AC24" s="150" t="str">
        <f ca="1">IF(ngay25!M26&lt;&gt;"",ngay25!M26,"")</f>
        <v/>
      </c>
      <c r="AD24" s="150" t="str">
        <f ca="1">IF(ngay26!M26&lt;&gt;"",ngay26!M26,"")</f>
        <v/>
      </c>
      <c r="AE24" s="150" t="str">
        <f ca="1">IF(ngay27!M26&lt;&gt;"",ngay27!M26,"")</f>
        <v/>
      </c>
      <c r="AF24" s="150" t="str">
        <f ca="1">IF(ngay28!M26&lt;&gt;"",ngay28!M26,"")</f>
        <v/>
      </c>
      <c r="AG24" s="150" t="str">
        <f ca="1">IF(ngay29!M26&lt;&gt;"",ngay29!M26,"")</f>
        <v/>
      </c>
      <c r="AH24" s="150" t="str">
        <f ca="1">IF(ngay30!M26&lt;&gt;"",ngay30!M26,"")</f>
        <v/>
      </c>
      <c r="AI24" s="150" t="str">
        <f ca="1">IF(ngay31!M26&lt;&gt;"",ngay31!M26,"")</f>
        <v/>
      </c>
      <c r="AJ24" s="59" t="str">
        <f t="shared" ca="1" si="0"/>
        <v/>
      </c>
      <c r="AK24" s="58" t="str">
        <f t="shared" ca="1" si="1"/>
        <v/>
      </c>
      <c r="AL24" s="59" t="str">
        <f ca="1">IF(COUNT(E24:AI24)=0,"",INDEX(E2:AI24,1,MATCH(MIN(E24:AI24),E24:AI24,0)))</f>
        <v/>
      </c>
      <c r="AM24" s="58" t="str">
        <f t="shared" ca="1" si="2"/>
        <v/>
      </c>
      <c r="AN24" s="60" t="str">
        <f ca="1">IF(COUNT(E24:AK24)=0,"",INDEX(E2:AK24,1,MATCH(MAX(E24:AK24),E24:AK24,0)))</f>
        <v/>
      </c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54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M3" sqref="AM3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219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171" t="s">
        <v>169</v>
      </c>
      <c r="B2" s="172" t="s">
        <v>101</v>
      </c>
      <c r="C2" s="173" t="s">
        <v>102</v>
      </c>
      <c r="D2" s="174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220</v>
      </c>
      <c r="AK2" s="53" t="s">
        <v>221</v>
      </c>
      <c r="AL2" s="53" t="s">
        <v>217</v>
      </c>
      <c r="AM2" s="53"/>
      <c r="AN2" s="54"/>
    </row>
    <row r="3" spans="1:40">
      <c r="A3" s="27">
        <v>1</v>
      </c>
      <c r="B3" s="478" t="s">
        <v>116</v>
      </c>
      <c r="C3" s="25" t="s">
        <v>117</v>
      </c>
      <c r="D3" s="335" t="s">
        <v>118</v>
      </c>
      <c r="E3" s="156" t="str">
        <f ca="1">IF(ngay1!N5&lt;&gt;"",ngay1!N5,"")</f>
        <v/>
      </c>
      <c r="F3" s="157" t="str">
        <f ca="1">IF(ngay2!N5&lt;&gt;"",ngay2!N5,"")</f>
        <v/>
      </c>
      <c r="G3" s="157" t="str">
        <f ca="1">IF(ngay3!N5&lt;&gt;"",ngay3!N5,"")</f>
        <v/>
      </c>
      <c r="H3" s="157" t="str">
        <f ca="1">IF(ngay4!N5&lt;&gt;"",ngay4!N5,"")</f>
        <v/>
      </c>
      <c r="I3" s="157" t="str">
        <f ca="1">IF(ngay5!N5&lt;&gt;"",ngay5!N5,"")</f>
        <v/>
      </c>
      <c r="J3" s="157" t="str">
        <f ca="1">IF(ngay6!N5&lt;&gt;"",ngay6!N5,"")</f>
        <v/>
      </c>
      <c r="K3" s="157" t="str">
        <f ca="1">IF(ngay7!N5&lt;&gt;"",ngay7!N5,"")</f>
        <v/>
      </c>
      <c r="L3" s="157" t="str">
        <f ca="1">IF(ngay8!N5&lt;&gt;"",ngay8!N5,"")</f>
        <v/>
      </c>
      <c r="M3" s="157" t="str">
        <f ca="1">IF(ngay9!N5&lt;&gt;"",ngay9!N5,"")</f>
        <v/>
      </c>
      <c r="N3" s="157" t="str">
        <f ca="1">IF(ngay10!N5&lt;&gt;"",ngay10!N5,"")</f>
        <v/>
      </c>
      <c r="O3" s="157" t="str">
        <f ca="1">IF(ngay11!N5&lt;&gt;"",ngay11!N5,"")</f>
        <v/>
      </c>
      <c r="P3" s="157" t="str">
        <f ca="1">IF(ngay12!N5&lt;&gt;"",ngay12!N5,"")</f>
        <v/>
      </c>
      <c r="Q3" s="157" t="str">
        <f ca="1">IF(ngay13!N5&lt;&gt;"",ngay13!N5,"")</f>
        <v/>
      </c>
      <c r="R3" s="157" t="str">
        <f ca="1">IF(ngay14!N5&lt;&gt;"",ngay14!N5,"")</f>
        <v/>
      </c>
      <c r="S3" s="157" t="str">
        <f ca="1">IF(ngay15!N5&lt;&gt;"",ngay15!N5,"")</f>
        <v/>
      </c>
      <c r="T3" s="157" t="str">
        <f ca="1">IF(ngay16!N5&lt;&gt;"",ngay16!N5,"")</f>
        <v/>
      </c>
      <c r="U3" s="157" t="str">
        <f ca="1">IF(ngay17!N5&lt;&gt;"",ngay17!N5,"")</f>
        <v/>
      </c>
      <c r="V3" s="157" t="str">
        <f ca="1">IF(ngay18!N5&lt;&gt;"",ngay18!N5,"")</f>
        <v/>
      </c>
      <c r="W3" s="157" t="str">
        <f ca="1">IF(ngay19!N5&lt;&gt;"",ngay19!N5,"")</f>
        <v/>
      </c>
      <c r="X3" s="157" t="str">
        <f ca="1">IF(ngay20!N5&lt;&gt;"",ngay20!N5,"")</f>
        <v/>
      </c>
      <c r="Y3" s="157" t="str">
        <f ca="1">IF(ngay21!N5&lt;&gt;"",ngay21!N5,"")</f>
        <v/>
      </c>
      <c r="Z3" s="157" t="str">
        <f ca="1">IF(ngay22!N5&lt;&gt;"",ngay22!N5,"")</f>
        <v/>
      </c>
      <c r="AA3" s="157" t="str">
        <f ca="1">IF(ngay23!N5&lt;&gt;"",ngay23!N5,"")</f>
        <v/>
      </c>
      <c r="AB3" s="157" t="str">
        <f ca="1">IF(ngay24!N5&lt;&gt;"",ngay24!N5,"")</f>
        <v/>
      </c>
      <c r="AC3" s="157" t="str">
        <f ca="1">IF(ngay25!N5&lt;&gt;"",ngay25!N5,"")</f>
        <v/>
      </c>
      <c r="AD3" s="157" t="str">
        <f ca="1">IF(ngay26!N5&lt;&gt;"",ngay26!N5,"")</f>
        <v/>
      </c>
      <c r="AE3" s="157" t="str">
        <f ca="1">IF(ngay27!N5&lt;&gt;"",ngay27!N5,"")</f>
        <v/>
      </c>
      <c r="AF3" s="157" t="str">
        <f ca="1">IF(ngay28!N5&lt;&gt;"",ngay28!N5,"")</f>
        <v/>
      </c>
      <c r="AG3" s="157" t="str">
        <f ca="1">IF(ngay29!N5&lt;&gt;"",ngay29!N5,"")</f>
        <v/>
      </c>
      <c r="AH3" s="157" t="str">
        <f ca="1">IF(ngay30!N5&lt;&gt;"",ngay30!N5,"")</f>
        <v/>
      </c>
      <c r="AI3" s="157" t="str">
        <f ca="1">IF(ngay31!N5&lt;&gt;"",ngay31!N5,"")</f>
        <v/>
      </c>
      <c r="AJ3" s="59" t="str">
        <f t="shared" ref="AJ3:AJ24" ca="1" si="0">IF(COUNT(E3:AI3)=0,"",AVERAGE(E3:AI3))</f>
        <v/>
      </c>
      <c r="AK3" s="58" t="str">
        <f t="shared" ref="AK3:AK24" ca="1" si="1">IF(COUNT(E3:AI3)=0,"",MIN(E3:AI3))</f>
        <v/>
      </c>
      <c r="AL3" s="59" t="str">
        <f ca="1">IF(COUNT(E3:AI3)=0,"",INDEX(E2:AI3,1,MATCH(MIN(E3:AI3),E3:AI3,0)))</f>
        <v/>
      </c>
      <c r="AM3" s="58"/>
      <c r="AN3" s="60"/>
    </row>
    <row r="4" spans="1:40">
      <c r="A4" s="19">
        <v>2</v>
      </c>
      <c r="B4" s="461"/>
      <c r="C4" s="25" t="s">
        <v>120</v>
      </c>
      <c r="D4" s="335" t="s">
        <v>121</v>
      </c>
      <c r="E4" s="154" t="str">
        <f ca="1">IF(ngay1!N6&lt;&gt;"",ngay1!N6,"")</f>
        <v/>
      </c>
      <c r="F4" s="155" t="str">
        <f ca="1">IF(ngay2!N6&lt;&gt;"",ngay2!N6,"")</f>
        <v/>
      </c>
      <c r="G4" s="155" t="str">
        <f ca="1">IF(ngay3!N6&lt;&gt;"",ngay3!N6,"")</f>
        <v/>
      </c>
      <c r="H4" s="155" t="str">
        <f ca="1">IF(ngay4!N6&lt;&gt;"",ngay4!N6,"")</f>
        <v/>
      </c>
      <c r="I4" s="155" t="str">
        <f ca="1">IF(ngay5!N6&lt;&gt;"",ngay5!N6,"")</f>
        <v/>
      </c>
      <c r="J4" s="155" t="str">
        <f ca="1">IF(ngay6!N6&lt;&gt;"",ngay6!N6,"")</f>
        <v/>
      </c>
      <c r="K4" s="155" t="str">
        <f ca="1">IF(ngay7!N6&lt;&gt;"",ngay7!N6,"")</f>
        <v/>
      </c>
      <c r="L4" s="155" t="str">
        <f ca="1">IF(ngay8!N6&lt;&gt;"",ngay8!N6,"")</f>
        <v/>
      </c>
      <c r="M4" s="155" t="str">
        <f ca="1">IF(ngay9!N6&lt;&gt;"",ngay9!N6,"")</f>
        <v/>
      </c>
      <c r="N4" s="155" t="str">
        <f ca="1">IF(ngay10!N6&lt;&gt;"",ngay10!N6,"")</f>
        <v/>
      </c>
      <c r="O4" s="155" t="str">
        <f ca="1">IF(ngay11!N6&lt;&gt;"",ngay11!N6,"")</f>
        <v/>
      </c>
      <c r="P4" s="155" t="str">
        <f ca="1">IF(ngay12!N6&lt;&gt;"",ngay12!N6,"")</f>
        <v/>
      </c>
      <c r="Q4" s="155" t="str">
        <f ca="1">IF(ngay13!N6&lt;&gt;"",ngay13!N6,"")</f>
        <v/>
      </c>
      <c r="R4" s="155" t="str">
        <f ca="1">IF(ngay14!N6&lt;&gt;"",ngay14!N6,"")</f>
        <v/>
      </c>
      <c r="S4" s="155" t="str">
        <f ca="1">IF(ngay15!N6&lt;&gt;"",ngay15!N6,"")</f>
        <v/>
      </c>
      <c r="T4" s="155" t="str">
        <f ca="1">IF(ngay16!N6&lt;&gt;"",ngay16!N6,"")</f>
        <v/>
      </c>
      <c r="U4" s="155" t="str">
        <f ca="1">IF(ngay17!N6&lt;&gt;"",ngay17!N6,"")</f>
        <v/>
      </c>
      <c r="V4" s="155" t="str">
        <f ca="1">IF(ngay18!N6&lt;&gt;"",ngay18!N6,"")</f>
        <v/>
      </c>
      <c r="W4" s="155" t="str">
        <f ca="1">IF(ngay19!N6&lt;&gt;"",ngay19!N6,"")</f>
        <v/>
      </c>
      <c r="X4" s="155" t="str">
        <f ca="1">IF(ngay20!N6&lt;&gt;"",ngay20!N6,"")</f>
        <v/>
      </c>
      <c r="Y4" s="155" t="str">
        <f ca="1">IF(ngay21!N6&lt;&gt;"",ngay21!N6,"")</f>
        <v/>
      </c>
      <c r="Z4" s="155" t="str">
        <f ca="1">IF(ngay22!N6&lt;&gt;"",ngay22!N6,"")</f>
        <v/>
      </c>
      <c r="AA4" s="155" t="str">
        <f ca="1">IF(ngay23!N6&lt;&gt;"",ngay23!N6,"")</f>
        <v/>
      </c>
      <c r="AB4" s="155" t="str">
        <f ca="1">IF(ngay24!N6&lt;&gt;"",ngay24!N6,"")</f>
        <v/>
      </c>
      <c r="AC4" s="155" t="str">
        <f ca="1">IF(ngay25!N6&lt;&gt;"",ngay25!N6,"")</f>
        <v/>
      </c>
      <c r="AD4" s="155" t="str">
        <f ca="1">IF(ngay26!N6&lt;&gt;"",ngay26!N6,"")</f>
        <v/>
      </c>
      <c r="AE4" s="155" t="str">
        <f ca="1">IF(ngay27!N6&lt;&gt;"",ngay27!N6,"")</f>
        <v/>
      </c>
      <c r="AF4" s="155" t="str">
        <f ca="1">IF(ngay28!N6&lt;&gt;"",ngay28!N6,"")</f>
        <v/>
      </c>
      <c r="AG4" s="155" t="str">
        <f ca="1">IF(ngay29!N6&lt;&gt;"",ngay29!N6,"")</f>
        <v/>
      </c>
      <c r="AH4" s="155" t="str">
        <f ca="1">IF(ngay30!N6&lt;&gt;"",ngay30!N6,"")</f>
        <v/>
      </c>
      <c r="AI4" s="155" t="str">
        <f ca="1">IF(ngay31!N6&lt;&gt;"",ngay31!N6,"")</f>
        <v/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/>
      <c r="AN4" s="60"/>
    </row>
    <row r="5" spans="1:40">
      <c r="A5" s="27">
        <v>3</v>
      </c>
      <c r="B5" s="461"/>
      <c r="C5" s="25" t="s">
        <v>122</v>
      </c>
      <c r="D5" s="335" t="s">
        <v>123</v>
      </c>
      <c r="E5" s="154" t="str">
        <f ca="1">IF(ngay1!N7&lt;&gt;"",ngay1!N7,"")</f>
        <v/>
      </c>
      <c r="F5" s="155" t="str">
        <f ca="1">IF(ngay2!N7&lt;&gt;"",ngay2!N7,"")</f>
        <v/>
      </c>
      <c r="G5" s="155" t="str">
        <f ca="1">IF(ngay3!N7&lt;&gt;"",ngay3!N7,"")</f>
        <v/>
      </c>
      <c r="H5" s="155" t="str">
        <f ca="1">IF(ngay4!N7&lt;&gt;"",ngay4!N7,"")</f>
        <v/>
      </c>
      <c r="I5" s="155" t="str">
        <f ca="1">IF(ngay5!N7&lt;&gt;"",ngay5!N7,"")</f>
        <v/>
      </c>
      <c r="J5" s="155" t="str">
        <f ca="1">IF(ngay6!N7&lt;&gt;"",ngay6!N7,"")</f>
        <v/>
      </c>
      <c r="K5" s="155" t="str">
        <f ca="1">IF(ngay7!N7&lt;&gt;"",ngay7!N7,"")</f>
        <v/>
      </c>
      <c r="L5" s="155" t="str">
        <f ca="1">IF(ngay8!N7&lt;&gt;"",ngay8!N7,"")</f>
        <v/>
      </c>
      <c r="M5" s="155" t="str">
        <f ca="1">IF(ngay9!N7&lt;&gt;"",ngay9!N7,"")</f>
        <v/>
      </c>
      <c r="N5" s="155" t="str">
        <f ca="1">IF(ngay10!N7&lt;&gt;"",ngay10!N7,"")</f>
        <v/>
      </c>
      <c r="O5" s="155" t="str">
        <f ca="1">IF(ngay11!N7&lt;&gt;"",ngay11!N7,"")</f>
        <v/>
      </c>
      <c r="P5" s="155" t="str">
        <f ca="1">IF(ngay12!N7&lt;&gt;"",ngay12!N7,"")</f>
        <v/>
      </c>
      <c r="Q5" s="155" t="str">
        <f ca="1">IF(ngay13!N7&lt;&gt;"",ngay13!N7,"")</f>
        <v/>
      </c>
      <c r="R5" s="155" t="str">
        <f ca="1">IF(ngay14!N7&lt;&gt;"",ngay14!N7,"")</f>
        <v/>
      </c>
      <c r="S5" s="155" t="str">
        <f ca="1">IF(ngay15!N7&lt;&gt;"",ngay15!N7,"")</f>
        <v/>
      </c>
      <c r="T5" s="155" t="str">
        <f ca="1">IF(ngay16!N7&lt;&gt;"",ngay16!N7,"")</f>
        <v/>
      </c>
      <c r="U5" s="155" t="str">
        <f ca="1">IF(ngay17!N7&lt;&gt;"",ngay17!N7,"")</f>
        <v/>
      </c>
      <c r="V5" s="155" t="str">
        <f ca="1">IF(ngay18!N7&lt;&gt;"",ngay18!N7,"")</f>
        <v/>
      </c>
      <c r="W5" s="155" t="str">
        <f ca="1">IF(ngay19!N7&lt;&gt;"",ngay19!N7,"")</f>
        <v/>
      </c>
      <c r="X5" s="155" t="str">
        <f ca="1">IF(ngay20!N7&lt;&gt;"",ngay20!N7,"")</f>
        <v/>
      </c>
      <c r="Y5" s="155" t="str">
        <f ca="1">IF(ngay21!N7&lt;&gt;"",ngay21!N7,"")</f>
        <v/>
      </c>
      <c r="Z5" s="155" t="str">
        <f ca="1">IF(ngay22!N7&lt;&gt;"",ngay22!N7,"")</f>
        <v/>
      </c>
      <c r="AA5" s="155" t="str">
        <f ca="1">IF(ngay23!N7&lt;&gt;"",ngay23!N7,"")</f>
        <v/>
      </c>
      <c r="AB5" s="155" t="str">
        <f ca="1">IF(ngay24!N7&lt;&gt;"",ngay24!N7,"")</f>
        <v/>
      </c>
      <c r="AC5" s="155" t="str">
        <f ca="1">IF(ngay25!N7&lt;&gt;"",ngay25!N7,"")</f>
        <v/>
      </c>
      <c r="AD5" s="155" t="str">
        <f ca="1">IF(ngay26!N7&lt;&gt;"",ngay26!N7,"")</f>
        <v/>
      </c>
      <c r="AE5" s="155" t="str">
        <f ca="1">IF(ngay27!N7&lt;&gt;"",ngay27!N7,"")</f>
        <v/>
      </c>
      <c r="AF5" s="155" t="str">
        <f ca="1">IF(ngay28!N7&lt;&gt;"",ngay28!N7,"")</f>
        <v/>
      </c>
      <c r="AG5" s="155" t="str">
        <f ca="1">IF(ngay29!N7&lt;&gt;"",ngay29!N7,"")</f>
        <v/>
      </c>
      <c r="AH5" s="155" t="str">
        <f ca="1">IF(ngay30!N7&lt;&gt;"",ngay30!N7,"")</f>
        <v/>
      </c>
      <c r="AI5" s="155" t="str">
        <f ca="1">IF(ngay31!N7&lt;&gt;"",ngay31!N7,"")</f>
        <v/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/>
      <c r="AN5" s="60"/>
    </row>
    <row r="6" spans="1:40">
      <c r="A6" s="19">
        <v>4</v>
      </c>
      <c r="B6" s="461"/>
      <c r="C6" s="25" t="s">
        <v>124</v>
      </c>
      <c r="D6" s="335" t="s">
        <v>125</v>
      </c>
      <c r="E6" s="154" t="str">
        <f ca="1">IF(ngay1!N8&lt;&gt;"",ngay1!N8,"")</f>
        <v/>
      </c>
      <c r="F6" s="155" t="str">
        <f ca="1">IF(ngay2!N8&lt;&gt;"",ngay2!N8,"")</f>
        <v/>
      </c>
      <c r="G6" s="155" t="str">
        <f ca="1">IF(ngay3!N8&lt;&gt;"",ngay3!N8,"")</f>
        <v/>
      </c>
      <c r="H6" s="155" t="str">
        <f ca="1">IF(ngay4!N8&lt;&gt;"",ngay4!N8,"")</f>
        <v/>
      </c>
      <c r="I6" s="155" t="str">
        <f ca="1">IF(ngay5!N8&lt;&gt;"",ngay5!N8,"")</f>
        <v/>
      </c>
      <c r="J6" s="155" t="str">
        <f ca="1">IF(ngay6!N8&lt;&gt;"",ngay6!N8,"")</f>
        <v/>
      </c>
      <c r="K6" s="155" t="str">
        <f ca="1">IF(ngay7!N8&lt;&gt;"",ngay7!N8,"")</f>
        <v/>
      </c>
      <c r="L6" s="155" t="str">
        <f ca="1">IF(ngay8!N8&lt;&gt;"",ngay8!N8,"")</f>
        <v/>
      </c>
      <c r="M6" s="155" t="str">
        <f ca="1">IF(ngay9!N8&lt;&gt;"",ngay9!N8,"")</f>
        <v/>
      </c>
      <c r="N6" s="155" t="str">
        <f ca="1">IF(ngay10!N8&lt;&gt;"",ngay10!N8,"")</f>
        <v/>
      </c>
      <c r="O6" s="155" t="str">
        <f ca="1">IF(ngay11!N8&lt;&gt;"",ngay11!N8,"")</f>
        <v/>
      </c>
      <c r="P6" s="155" t="str">
        <f ca="1">IF(ngay12!N8&lt;&gt;"",ngay12!N8,"")</f>
        <v/>
      </c>
      <c r="Q6" s="155" t="str">
        <f ca="1">IF(ngay13!N8&lt;&gt;"",ngay13!N8,"")</f>
        <v/>
      </c>
      <c r="R6" s="155" t="str">
        <f ca="1">IF(ngay14!N8&lt;&gt;"",ngay14!N8,"")</f>
        <v/>
      </c>
      <c r="S6" s="155" t="str">
        <f ca="1">IF(ngay15!N8&lt;&gt;"",ngay15!N8,"")</f>
        <v/>
      </c>
      <c r="T6" s="155" t="str">
        <f ca="1">IF(ngay16!N8&lt;&gt;"",ngay16!N8,"")</f>
        <v/>
      </c>
      <c r="U6" s="155" t="str">
        <f ca="1">IF(ngay17!N8&lt;&gt;"",ngay17!N8,"")</f>
        <v/>
      </c>
      <c r="V6" s="155" t="str">
        <f ca="1">IF(ngay18!N8&lt;&gt;"",ngay18!N8,"")</f>
        <v/>
      </c>
      <c r="W6" s="155" t="str">
        <f ca="1">IF(ngay19!N8&lt;&gt;"",ngay19!N8,"")</f>
        <v/>
      </c>
      <c r="X6" s="155" t="str">
        <f ca="1">IF(ngay20!N8&lt;&gt;"",ngay20!N8,"")</f>
        <v/>
      </c>
      <c r="Y6" s="155" t="str">
        <f ca="1">IF(ngay21!N8&lt;&gt;"",ngay21!N8,"")</f>
        <v/>
      </c>
      <c r="Z6" s="155" t="str">
        <f ca="1">IF(ngay22!N8&lt;&gt;"",ngay22!N8,"")</f>
        <v/>
      </c>
      <c r="AA6" s="155" t="str">
        <f ca="1">IF(ngay23!N8&lt;&gt;"",ngay23!N8,"")</f>
        <v/>
      </c>
      <c r="AB6" s="155" t="str">
        <f ca="1">IF(ngay24!N8&lt;&gt;"",ngay24!N8,"")</f>
        <v/>
      </c>
      <c r="AC6" s="155" t="str">
        <f ca="1">IF(ngay25!N8&lt;&gt;"",ngay25!N8,"")</f>
        <v/>
      </c>
      <c r="AD6" s="155" t="str">
        <f ca="1">IF(ngay26!N8&lt;&gt;"",ngay26!N8,"")</f>
        <v/>
      </c>
      <c r="AE6" s="155" t="str">
        <f ca="1">IF(ngay27!N8&lt;&gt;"",ngay27!N8,"")</f>
        <v/>
      </c>
      <c r="AF6" s="155" t="str">
        <f ca="1">IF(ngay28!N8&lt;&gt;"",ngay28!N8,"")</f>
        <v/>
      </c>
      <c r="AG6" s="155" t="str">
        <f ca="1">IF(ngay29!N8&lt;&gt;"",ngay29!N8,"")</f>
        <v/>
      </c>
      <c r="AH6" s="155" t="str">
        <f ca="1">IF(ngay30!N8&lt;&gt;"",ngay30!N8,"")</f>
        <v/>
      </c>
      <c r="AI6" s="155" t="str">
        <f ca="1">IF(ngay31!N8&lt;&gt;"",ngay31!N8,"")</f>
        <v/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/>
      <c r="AN6" s="60"/>
    </row>
    <row r="7" spans="1:40">
      <c r="A7" s="27">
        <v>5</v>
      </c>
      <c r="B7" s="461"/>
      <c r="C7" s="25" t="s">
        <v>116</v>
      </c>
      <c r="D7" s="335" t="s">
        <v>126</v>
      </c>
      <c r="E7" s="154" t="str">
        <f ca="1">IF(ngay1!N9&lt;&gt;"",ngay1!N9,"")</f>
        <v/>
      </c>
      <c r="F7" s="155" t="str">
        <f ca="1">IF(ngay2!N9&lt;&gt;"",ngay2!N9,"")</f>
        <v/>
      </c>
      <c r="G7" s="155" t="str">
        <f ca="1">IF(ngay3!N9&lt;&gt;"",ngay3!N9,"")</f>
        <v/>
      </c>
      <c r="H7" s="155" t="str">
        <f ca="1">IF(ngay4!N9&lt;&gt;"",ngay4!N9,"")</f>
        <v/>
      </c>
      <c r="I7" s="155" t="str">
        <f ca="1">IF(ngay5!N9&lt;&gt;"",ngay5!N9,"")</f>
        <v/>
      </c>
      <c r="J7" s="155" t="str">
        <f ca="1">IF(ngay6!N9&lt;&gt;"",ngay6!N9,"")</f>
        <v/>
      </c>
      <c r="K7" s="155" t="str">
        <f ca="1">IF(ngay7!N9&lt;&gt;"",ngay7!N9,"")</f>
        <v/>
      </c>
      <c r="L7" s="155" t="str">
        <f ca="1">IF(ngay8!N9&lt;&gt;"",ngay8!N9,"")</f>
        <v/>
      </c>
      <c r="M7" s="155" t="str">
        <f ca="1">IF(ngay9!N9&lt;&gt;"",ngay9!N9,"")</f>
        <v/>
      </c>
      <c r="N7" s="155" t="str">
        <f ca="1">IF(ngay10!N9&lt;&gt;"",ngay10!N9,"")</f>
        <v/>
      </c>
      <c r="O7" s="155" t="str">
        <f ca="1">IF(ngay11!N9&lt;&gt;"",ngay11!N9,"")</f>
        <v/>
      </c>
      <c r="P7" s="155" t="str">
        <f ca="1">IF(ngay12!N9&lt;&gt;"",ngay12!N9,"")</f>
        <v/>
      </c>
      <c r="Q7" s="155" t="str">
        <f ca="1">IF(ngay13!N9&lt;&gt;"",ngay13!N9,"")</f>
        <v/>
      </c>
      <c r="R7" s="155" t="str">
        <f ca="1">IF(ngay14!N9&lt;&gt;"",ngay14!N9,"")</f>
        <v/>
      </c>
      <c r="S7" s="155" t="str">
        <f ca="1">IF(ngay15!N9&lt;&gt;"",ngay15!N9,"")</f>
        <v/>
      </c>
      <c r="T7" s="155" t="str">
        <f ca="1">IF(ngay16!N9&lt;&gt;"",ngay16!N9,"")</f>
        <v/>
      </c>
      <c r="U7" s="155" t="str">
        <f ca="1">IF(ngay17!N9&lt;&gt;"",ngay17!N9,"")</f>
        <v/>
      </c>
      <c r="V7" s="155" t="str">
        <f ca="1">IF(ngay18!N9&lt;&gt;"",ngay18!N9,"")</f>
        <v/>
      </c>
      <c r="W7" s="155" t="str">
        <f ca="1">IF(ngay19!N9&lt;&gt;"",ngay19!N9,"")</f>
        <v/>
      </c>
      <c r="X7" s="155" t="str">
        <f ca="1">IF(ngay20!N9&lt;&gt;"",ngay20!N9,"")</f>
        <v/>
      </c>
      <c r="Y7" s="155" t="str">
        <f ca="1">IF(ngay21!N9&lt;&gt;"",ngay21!N9,"")</f>
        <v/>
      </c>
      <c r="Z7" s="155" t="str">
        <f ca="1">IF(ngay22!N9&lt;&gt;"",ngay22!N9,"")</f>
        <v/>
      </c>
      <c r="AA7" s="155" t="str">
        <f ca="1">IF(ngay23!N9&lt;&gt;"",ngay23!N9,"")</f>
        <v/>
      </c>
      <c r="AB7" s="155" t="str">
        <f ca="1">IF(ngay24!N9&lt;&gt;"",ngay24!N9,"")</f>
        <v/>
      </c>
      <c r="AC7" s="155" t="str">
        <f ca="1">IF(ngay25!N9&lt;&gt;"",ngay25!N9,"")</f>
        <v/>
      </c>
      <c r="AD7" s="155" t="str">
        <f ca="1">IF(ngay26!N9&lt;&gt;"",ngay26!N9,"")</f>
        <v/>
      </c>
      <c r="AE7" s="155" t="str">
        <f ca="1">IF(ngay27!N9&lt;&gt;"",ngay27!N9,"")</f>
        <v/>
      </c>
      <c r="AF7" s="155" t="str">
        <f ca="1">IF(ngay28!N9&lt;&gt;"",ngay28!N9,"")</f>
        <v/>
      </c>
      <c r="AG7" s="155" t="str">
        <f ca="1">IF(ngay29!N9&lt;&gt;"",ngay29!N9,"")</f>
        <v/>
      </c>
      <c r="AH7" s="155" t="str">
        <f ca="1">IF(ngay30!N9&lt;&gt;"",ngay30!N9,"")</f>
        <v/>
      </c>
      <c r="AI7" s="155" t="str">
        <f ca="1">IF(ngay31!N9&lt;&gt;"",ngay31!N9,"")</f>
        <v/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/>
      <c r="AN7" s="60"/>
    </row>
    <row r="8" spans="1:40">
      <c r="A8" s="19">
        <v>6</v>
      </c>
      <c r="B8" s="461"/>
      <c r="C8" s="25" t="s">
        <v>127</v>
      </c>
      <c r="D8" s="335" t="s">
        <v>128</v>
      </c>
      <c r="E8" s="154" t="str">
        <f ca="1">IF(ngay1!N10&lt;&gt;"",ngay1!N10,"")</f>
        <v/>
      </c>
      <c r="F8" s="155" t="str">
        <f ca="1">IF(ngay2!N10&lt;&gt;"",ngay2!N10,"")</f>
        <v/>
      </c>
      <c r="G8" s="155" t="str">
        <f ca="1">IF(ngay3!N10&lt;&gt;"",ngay3!N10,"")</f>
        <v/>
      </c>
      <c r="H8" s="155" t="str">
        <f ca="1">IF(ngay4!N10&lt;&gt;"",ngay4!N10,"")</f>
        <v/>
      </c>
      <c r="I8" s="155" t="str">
        <f ca="1">IF(ngay5!N10&lt;&gt;"",ngay5!N10,"")</f>
        <v/>
      </c>
      <c r="J8" s="155" t="str">
        <f ca="1">IF(ngay6!N10&lt;&gt;"",ngay6!N10,"")</f>
        <v/>
      </c>
      <c r="K8" s="155" t="str">
        <f ca="1">IF(ngay7!N10&lt;&gt;"",ngay7!N10,"")</f>
        <v/>
      </c>
      <c r="L8" s="155" t="str">
        <f ca="1">IF(ngay8!N10&lt;&gt;"",ngay8!N10,"")</f>
        <v/>
      </c>
      <c r="M8" s="155" t="str">
        <f ca="1">IF(ngay9!N10&lt;&gt;"",ngay9!N10,"")</f>
        <v/>
      </c>
      <c r="N8" s="155" t="str">
        <f ca="1">IF(ngay10!N10&lt;&gt;"",ngay10!N10,"")</f>
        <v/>
      </c>
      <c r="O8" s="155" t="str">
        <f ca="1">IF(ngay11!N10&lt;&gt;"",ngay11!N10,"")</f>
        <v/>
      </c>
      <c r="P8" s="155" t="str">
        <f ca="1">IF(ngay12!N10&lt;&gt;"",ngay12!N10,"")</f>
        <v/>
      </c>
      <c r="Q8" s="155" t="str">
        <f ca="1">IF(ngay13!N10&lt;&gt;"",ngay13!N10,"")</f>
        <v/>
      </c>
      <c r="R8" s="155" t="str">
        <f ca="1">IF(ngay14!N10&lt;&gt;"",ngay14!N10,"")</f>
        <v/>
      </c>
      <c r="S8" s="155" t="str">
        <f ca="1">IF(ngay15!N10&lt;&gt;"",ngay15!N10,"")</f>
        <v/>
      </c>
      <c r="T8" s="155" t="str">
        <f ca="1">IF(ngay16!N10&lt;&gt;"",ngay16!N10,"")</f>
        <v/>
      </c>
      <c r="U8" s="155" t="str">
        <f ca="1">IF(ngay17!N10&lt;&gt;"",ngay17!N10,"")</f>
        <v/>
      </c>
      <c r="V8" s="155" t="str">
        <f ca="1">IF(ngay18!N10&lt;&gt;"",ngay18!N10,"")</f>
        <v/>
      </c>
      <c r="W8" s="155" t="str">
        <f ca="1">IF(ngay19!N10&lt;&gt;"",ngay19!N10,"")</f>
        <v/>
      </c>
      <c r="X8" s="155" t="str">
        <f ca="1">IF(ngay20!N10&lt;&gt;"",ngay20!N10,"")</f>
        <v/>
      </c>
      <c r="Y8" s="155" t="str">
        <f ca="1">IF(ngay21!N10&lt;&gt;"",ngay21!N10,"")</f>
        <v/>
      </c>
      <c r="Z8" s="155" t="str">
        <f ca="1">IF(ngay22!N10&lt;&gt;"",ngay22!N10,"")</f>
        <v/>
      </c>
      <c r="AA8" s="155" t="str">
        <f ca="1">IF(ngay23!N10&lt;&gt;"",ngay23!N10,"")</f>
        <v/>
      </c>
      <c r="AB8" s="155" t="str">
        <f ca="1">IF(ngay24!N10&lt;&gt;"",ngay24!N10,"")</f>
        <v/>
      </c>
      <c r="AC8" s="155" t="str">
        <f ca="1">IF(ngay25!N10&lt;&gt;"",ngay25!N10,"")</f>
        <v/>
      </c>
      <c r="AD8" s="155" t="str">
        <f ca="1">IF(ngay26!N10&lt;&gt;"",ngay26!N10,"")</f>
        <v/>
      </c>
      <c r="AE8" s="155" t="str">
        <f ca="1">IF(ngay27!N10&lt;&gt;"",ngay27!N10,"")</f>
        <v/>
      </c>
      <c r="AF8" s="155" t="str">
        <f ca="1">IF(ngay28!N10&lt;&gt;"",ngay28!N10,"")</f>
        <v/>
      </c>
      <c r="AG8" s="155" t="str">
        <f ca="1">IF(ngay29!N10&lt;&gt;"",ngay29!N10,"")</f>
        <v/>
      </c>
      <c r="AH8" s="155" t="str">
        <f ca="1">IF(ngay30!N10&lt;&gt;"",ngay30!N10,"")</f>
        <v/>
      </c>
      <c r="AI8" s="155" t="str">
        <f ca="1">IF(ngay31!N10&lt;&gt;"",ngay31!N10,"")</f>
        <v/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/>
      <c r="AN8" s="60"/>
    </row>
    <row r="9" spans="1:40">
      <c r="A9" s="45">
        <v>7</v>
      </c>
      <c r="B9" s="461"/>
      <c r="C9" s="25" t="s">
        <v>129</v>
      </c>
      <c r="D9" s="335" t="s">
        <v>130</v>
      </c>
      <c r="E9" s="154" t="str">
        <f ca="1">IF(ngay1!N11&lt;&gt;"",ngay1!N11,"")</f>
        <v/>
      </c>
      <c r="F9" s="155" t="str">
        <f ca="1">IF(ngay2!N11&lt;&gt;"",ngay2!N11,"")</f>
        <v/>
      </c>
      <c r="G9" s="155" t="str">
        <f ca="1">IF(ngay3!N11&lt;&gt;"",ngay3!N11,"")</f>
        <v/>
      </c>
      <c r="H9" s="155" t="str">
        <f ca="1">IF(ngay4!N11&lt;&gt;"",ngay4!N11,"")</f>
        <v/>
      </c>
      <c r="I9" s="155" t="str">
        <f ca="1">IF(ngay5!N11&lt;&gt;"",ngay5!N11,"")</f>
        <v/>
      </c>
      <c r="J9" s="155" t="str">
        <f ca="1">IF(ngay6!N11&lt;&gt;"",ngay6!N11,"")</f>
        <v/>
      </c>
      <c r="K9" s="155" t="str">
        <f ca="1">IF(ngay7!N11&lt;&gt;"",ngay7!N11,"")</f>
        <v/>
      </c>
      <c r="L9" s="155" t="str">
        <f ca="1">IF(ngay8!N11&lt;&gt;"",ngay8!N11,"")</f>
        <v/>
      </c>
      <c r="M9" s="155" t="str">
        <f ca="1">IF(ngay9!N11&lt;&gt;"",ngay9!N11,"")</f>
        <v/>
      </c>
      <c r="N9" s="155" t="str">
        <f ca="1">IF(ngay10!N11&lt;&gt;"",ngay10!N11,"")</f>
        <v/>
      </c>
      <c r="O9" s="155" t="str">
        <f ca="1">IF(ngay11!N11&lt;&gt;"",ngay11!N11,"")</f>
        <v/>
      </c>
      <c r="P9" s="155" t="str">
        <f ca="1">IF(ngay12!N11&lt;&gt;"",ngay12!N11,"")</f>
        <v/>
      </c>
      <c r="Q9" s="155" t="str">
        <f ca="1">IF(ngay13!N11&lt;&gt;"",ngay13!N11,"")</f>
        <v/>
      </c>
      <c r="R9" s="155" t="str">
        <f ca="1">IF(ngay14!N11&lt;&gt;"",ngay14!N11,"")</f>
        <v/>
      </c>
      <c r="S9" s="155" t="str">
        <f ca="1">IF(ngay15!N11&lt;&gt;"",ngay15!N11,"")</f>
        <v/>
      </c>
      <c r="T9" s="155" t="str">
        <f ca="1">IF(ngay16!N11&lt;&gt;"",ngay16!N11,"")</f>
        <v/>
      </c>
      <c r="U9" s="155" t="str">
        <f ca="1">IF(ngay17!N11&lt;&gt;"",ngay17!N11,"")</f>
        <v/>
      </c>
      <c r="V9" s="155" t="str">
        <f ca="1">IF(ngay18!N11&lt;&gt;"",ngay18!N11,"")</f>
        <v/>
      </c>
      <c r="W9" s="155" t="str">
        <f ca="1">IF(ngay19!N11&lt;&gt;"",ngay19!N11,"")</f>
        <v/>
      </c>
      <c r="X9" s="155" t="str">
        <f ca="1">IF(ngay20!N11&lt;&gt;"",ngay20!N11,"")</f>
        <v/>
      </c>
      <c r="Y9" s="155" t="str">
        <f ca="1">IF(ngay21!N11&lt;&gt;"",ngay21!N11,"")</f>
        <v/>
      </c>
      <c r="Z9" s="155" t="str">
        <f ca="1">IF(ngay22!N11&lt;&gt;"",ngay22!N11,"")</f>
        <v/>
      </c>
      <c r="AA9" s="155" t="str">
        <f ca="1">IF(ngay23!N11&lt;&gt;"",ngay23!N11,"")</f>
        <v/>
      </c>
      <c r="AB9" s="155" t="str">
        <f ca="1">IF(ngay24!N11&lt;&gt;"",ngay24!N11,"")</f>
        <v/>
      </c>
      <c r="AC9" s="155" t="str">
        <f ca="1">IF(ngay25!N11&lt;&gt;"",ngay25!N11,"")</f>
        <v/>
      </c>
      <c r="AD9" s="155" t="str">
        <f ca="1">IF(ngay26!N11&lt;&gt;"",ngay26!N11,"")</f>
        <v/>
      </c>
      <c r="AE9" s="155" t="str">
        <f ca="1">IF(ngay27!N11&lt;&gt;"",ngay27!N11,"")</f>
        <v/>
      </c>
      <c r="AF9" s="155" t="str">
        <f ca="1">IF(ngay28!N11&lt;&gt;"",ngay28!N11,"")</f>
        <v/>
      </c>
      <c r="AG9" s="155" t="str">
        <f ca="1">IF(ngay29!N11&lt;&gt;"",ngay29!N11,"")</f>
        <v/>
      </c>
      <c r="AH9" s="155" t="str">
        <f ca="1">IF(ngay30!N11&lt;&gt;"",ngay30!N11,"")</f>
        <v/>
      </c>
      <c r="AI9" s="155" t="str">
        <f ca="1">IF(ngay31!N11&lt;&gt;"",ngay31!N11,"")</f>
        <v/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/>
      <c r="AN9" s="60"/>
    </row>
    <row r="10" spans="1:40">
      <c r="A10" s="176">
        <v>8</v>
      </c>
      <c r="B10" s="42"/>
      <c r="C10" s="25" t="s">
        <v>131</v>
      </c>
      <c r="D10" s="335" t="s">
        <v>132</v>
      </c>
      <c r="E10" s="154" t="str">
        <f ca="1">IF(ngay1!N12&lt;&gt;"",ngay1!N12,"")</f>
        <v/>
      </c>
      <c r="F10" s="155" t="str">
        <f ca="1">IF(ngay2!N12&lt;&gt;"",ngay2!N12,"")</f>
        <v/>
      </c>
      <c r="G10" s="155" t="str">
        <f ca="1">IF(ngay3!N12&lt;&gt;"",ngay3!N12,"")</f>
        <v/>
      </c>
      <c r="H10" s="155" t="str">
        <f ca="1">IF(ngay4!N12&lt;&gt;"",ngay4!N12,"")</f>
        <v/>
      </c>
      <c r="I10" s="155" t="str">
        <f ca="1">IF(ngay5!N12&lt;&gt;"",ngay5!N12,"")</f>
        <v/>
      </c>
      <c r="J10" s="155" t="str">
        <f ca="1">IF(ngay6!N12&lt;&gt;"",ngay6!N12,"")</f>
        <v/>
      </c>
      <c r="K10" s="155" t="str">
        <f ca="1">IF(ngay7!N12&lt;&gt;"",ngay7!N12,"")</f>
        <v/>
      </c>
      <c r="L10" s="155" t="str">
        <f ca="1">IF(ngay8!N12&lt;&gt;"",ngay8!N12,"")</f>
        <v/>
      </c>
      <c r="M10" s="155" t="str">
        <f ca="1">IF(ngay9!N12&lt;&gt;"",ngay9!N12,"")</f>
        <v/>
      </c>
      <c r="N10" s="155" t="str">
        <f ca="1">IF(ngay10!N12&lt;&gt;"",ngay10!N12,"")</f>
        <v/>
      </c>
      <c r="O10" s="155" t="str">
        <f ca="1">IF(ngay11!N12&lt;&gt;"",ngay11!N12,"")</f>
        <v/>
      </c>
      <c r="P10" s="155" t="str">
        <f ca="1">IF(ngay12!N12&lt;&gt;"",ngay12!N12,"")</f>
        <v/>
      </c>
      <c r="Q10" s="155" t="str">
        <f ca="1">IF(ngay13!N12&lt;&gt;"",ngay13!N12,"")</f>
        <v/>
      </c>
      <c r="R10" s="155" t="str">
        <f ca="1">IF(ngay14!N12&lt;&gt;"",ngay14!N12,"")</f>
        <v/>
      </c>
      <c r="S10" s="155" t="str">
        <f ca="1">IF(ngay15!N12&lt;&gt;"",ngay15!N12,"")</f>
        <v/>
      </c>
      <c r="T10" s="155" t="str">
        <f ca="1">IF(ngay16!N12&lt;&gt;"",ngay16!N12,"")</f>
        <v/>
      </c>
      <c r="U10" s="155" t="str">
        <f ca="1">IF(ngay17!N12&lt;&gt;"",ngay17!N12,"")</f>
        <v/>
      </c>
      <c r="V10" s="155" t="str">
        <f ca="1">IF(ngay18!N12&lt;&gt;"",ngay18!N12,"")</f>
        <v/>
      </c>
      <c r="W10" s="155" t="str">
        <f ca="1">IF(ngay19!N12&lt;&gt;"",ngay19!N12,"")</f>
        <v/>
      </c>
      <c r="X10" s="155" t="str">
        <f ca="1">IF(ngay20!N12&lt;&gt;"",ngay20!N12,"")</f>
        <v/>
      </c>
      <c r="Y10" s="155" t="str">
        <f ca="1">IF(ngay21!N12&lt;&gt;"",ngay21!N12,"")</f>
        <v/>
      </c>
      <c r="Z10" s="155" t="str">
        <f ca="1">IF(ngay22!N12&lt;&gt;"",ngay22!N12,"")</f>
        <v/>
      </c>
      <c r="AA10" s="155" t="str">
        <f ca="1">IF(ngay23!N12&lt;&gt;"",ngay23!N12,"")</f>
        <v/>
      </c>
      <c r="AB10" s="155" t="str">
        <f ca="1">IF(ngay24!N12&lt;&gt;"",ngay24!N12,"")</f>
        <v/>
      </c>
      <c r="AC10" s="155" t="str">
        <f ca="1">IF(ngay25!N12&lt;&gt;"",ngay25!N12,"")</f>
        <v/>
      </c>
      <c r="AD10" s="155" t="str">
        <f ca="1">IF(ngay26!N12&lt;&gt;"",ngay26!N12,"")</f>
        <v/>
      </c>
      <c r="AE10" s="155" t="str">
        <f ca="1">IF(ngay27!N12&lt;&gt;"",ngay27!N12,"")</f>
        <v/>
      </c>
      <c r="AF10" s="155" t="str">
        <f ca="1">IF(ngay28!N12&lt;&gt;"",ngay28!N12,"")</f>
        <v/>
      </c>
      <c r="AG10" s="155" t="str">
        <f ca="1">IF(ngay29!N12&lt;&gt;"",ngay29!N12,"")</f>
        <v/>
      </c>
      <c r="AH10" s="155" t="str">
        <f ca="1">IF(ngay30!N12&lt;&gt;"",ngay30!N12,"")</f>
        <v/>
      </c>
      <c r="AI10" s="155" t="str">
        <f ca="1">IF(ngay31!N12&lt;&gt;"",ngay31!N12,"")</f>
        <v/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IF(COUNT(E10:AI10)=0,"",INDEX(E3:AI10,1,MATCH(MIN(E10:AI10),E10:AI10,0)))</f>
        <v/>
      </c>
      <c r="AM10" s="58"/>
      <c r="AN10" s="60"/>
    </row>
    <row r="11" spans="1:40">
      <c r="A11" s="27">
        <v>9</v>
      </c>
      <c r="B11" s="479" t="s">
        <v>133</v>
      </c>
      <c r="C11" s="21" t="s">
        <v>134</v>
      </c>
      <c r="D11" s="30" t="s">
        <v>135</v>
      </c>
      <c r="E11" s="154" t="str">
        <f ca="1">IF(ngay1!N13&lt;&gt;"",ngay1!N13,"")</f>
        <v/>
      </c>
      <c r="F11" s="155" t="str">
        <f ca="1">IF(ngay2!N13&lt;&gt;"",ngay2!N13,"")</f>
        <v/>
      </c>
      <c r="G11" s="155" t="str">
        <f ca="1">IF(ngay3!N13&lt;&gt;"",ngay3!N13,"")</f>
        <v/>
      </c>
      <c r="H11" s="155" t="str">
        <f ca="1">IF(ngay4!N13&lt;&gt;"",ngay4!N13,"")</f>
        <v/>
      </c>
      <c r="I11" s="155" t="str">
        <f ca="1">IF(ngay5!N13&lt;&gt;"",ngay5!N13,"")</f>
        <v/>
      </c>
      <c r="J11" s="155" t="str">
        <f ca="1">IF(ngay6!N13&lt;&gt;"",ngay6!N13,"")</f>
        <v/>
      </c>
      <c r="K11" s="155" t="str">
        <f ca="1">IF(ngay7!N13&lt;&gt;"",ngay7!N13,"")</f>
        <v/>
      </c>
      <c r="L11" s="155" t="str">
        <f ca="1">IF(ngay8!N13&lt;&gt;"",ngay8!N13,"")</f>
        <v/>
      </c>
      <c r="M11" s="155" t="str">
        <f ca="1">IF(ngay9!N13&lt;&gt;"",ngay9!N13,"")</f>
        <v/>
      </c>
      <c r="N11" s="155" t="str">
        <f ca="1">IF(ngay10!N13&lt;&gt;"",ngay10!N13,"")</f>
        <v/>
      </c>
      <c r="O11" s="155" t="str">
        <f ca="1">IF(ngay11!N13&lt;&gt;"",ngay11!N13,"")</f>
        <v/>
      </c>
      <c r="P11" s="155" t="str">
        <f ca="1">IF(ngay12!N13&lt;&gt;"",ngay12!N13,"")</f>
        <v/>
      </c>
      <c r="Q11" s="155" t="str">
        <f ca="1">IF(ngay13!N13&lt;&gt;"",ngay13!N13,"")</f>
        <v/>
      </c>
      <c r="R11" s="155" t="str">
        <f ca="1">IF(ngay14!N13&lt;&gt;"",ngay14!N13,"")</f>
        <v/>
      </c>
      <c r="S11" s="155" t="str">
        <f ca="1">IF(ngay15!N13&lt;&gt;"",ngay15!N13,"")</f>
        <v/>
      </c>
      <c r="T11" s="155" t="str">
        <f ca="1">IF(ngay16!N13&lt;&gt;"",ngay16!N13,"")</f>
        <v/>
      </c>
      <c r="U11" s="155" t="str">
        <f ca="1">IF(ngay17!N13&lt;&gt;"",ngay17!N13,"")</f>
        <v/>
      </c>
      <c r="V11" s="155" t="str">
        <f ca="1">IF(ngay18!N13&lt;&gt;"",ngay18!N13,"")</f>
        <v/>
      </c>
      <c r="W11" s="155" t="str">
        <f ca="1">IF(ngay19!N13&lt;&gt;"",ngay19!N13,"")</f>
        <v/>
      </c>
      <c r="X11" s="155" t="str">
        <f ca="1">IF(ngay20!N13&lt;&gt;"",ngay20!N13,"")</f>
        <v/>
      </c>
      <c r="Y11" s="155" t="str">
        <f ca="1">IF(ngay21!N13&lt;&gt;"",ngay21!N13,"")</f>
        <v/>
      </c>
      <c r="Z11" s="155" t="str">
        <f ca="1">IF(ngay22!N13&lt;&gt;"",ngay22!N13,"")</f>
        <v/>
      </c>
      <c r="AA11" s="155" t="str">
        <f ca="1">IF(ngay23!N13&lt;&gt;"",ngay23!N13,"")</f>
        <v/>
      </c>
      <c r="AB11" s="155" t="str">
        <f ca="1">IF(ngay24!N13&lt;&gt;"",ngay24!N13,"")</f>
        <v/>
      </c>
      <c r="AC11" s="155" t="str">
        <f ca="1">IF(ngay25!N13&lt;&gt;"",ngay25!N13,"")</f>
        <v/>
      </c>
      <c r="AD11" s="155" t="str">
        <f ca="1">IF(ngay26!N13&lt;&gt;"",ngay26!N13,"")</f>
        <v/>
      </c>
      <c r="AE11" s="155" t="str">
        <f ca="1">IF(ngay27!N13&lt;&gt;"",ngay27!N13,"")</f>
        <v/>
      </c>
      <c r="AF11" s="155" t="str">
        <f ca="1">IF(ngay28!N13&lt;&gt;"",ngay28!N13,"")</f>
        <v/>
      </c>
      <c r="AG11" s="155" t="str">
        <f ca="1">IF(ngay29!N13&lt;&gt;"",ngay29!N13,"")</f>
        <v/>
      </c>
      <c r="AH11" s="155" t="str">
        <f ca="1">IF(ngay30!N13&lt;&gt;"",ngay30!N13,"")</f>
        <v/>
      </c>
      <c r="AI11" s="155" t="str">
        <f ca="1">IF(ngay31!N13&lt;&gt;"",ngay31!N13,"")</f>
        <v/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IF(COUNT(E11:AI11)=0,"",INDEX(E2:AI11,1,MATCH(MIN(E11:AI11),E11:AI11,0)))</f>
        <v/>
      </c>
      <c r="AM11" s="104"/>
      <c r="AN11" s="106"/>
    </row>
    <row r="12" spans="1:40">
      <c r="A12" s="19">
        <v>10</v>
      </c>
      <c r="B12" s="461"/>
      <c r="C12" s="25" t="s">
        <v>136</v>
      </c>
      <c r="D12" s="335" t="s">
        <v>137</v>
      </c>
      <c r="E12" s="154" t="str">
        <f ca="1">IF(ngay1!N14&lt;&gt;"",ngay1!N14,"")</f>
        <v/>
      </c>
      <c r="F12" s="155" t="str">
        <f ca="1">IF(ngay2!N14&lt;&gt;"",ngay2!N14,"")</f>
        <v/>
      </c>
      <c r="G12" s="155" t="str">
        <f ca="1">IF(ngay3!N14&lt;&gt;"",ngay3!N14,"")</f>
        <v/>
      </c>
      <c r="H12" s="155" t="str">
        <f ca="1">IF(ngay4!N14&lt;&gt;"",ngay4!N14,"")</f>
        <v/>
      </c>
      <c r="I12" s="155" t="str">
        <f ca="1">IF(ngay5!N14&lt;&gt;"",ngay5!N14,"")</f>
        <v/>
      </c>
      <c r="J12" s="155" t="str">
        <f ca="1">IF(ngay6!N14&lt;&gt;"",ngay6!N14,"")</f>
        <v/>
      </c>
      <c r="K12" s="155" t="str">
        <f ca="1">IF(ngay7!N14&lt;&gt;"",ngay7!N14,"")</f>
        <v/>
      </c>
      <c r="L12" s="155" t="str">
        <f ca="1">IF(ngay8!N14&lt;&gt;"",ngay8!N14,"")</f>
        <v/>
      </c>
      <c r="M12" s="155" t="str">
        <f ca="1">IF(ngay9!N14&lt;&gt;"",ngay9!N14,"")</f>
        <v/>
      </c>
      <c r="N12" s="155" t="str">
        <f ca="1">IF(ngay10!N14&lt;&gt;"",ngay10!N14,"")</f>
        <v/>
      </c>
      <c r="O12" s="155" t="str">
        <f ca="1">IF(ngay11!N14&lt;&gt;"",ngay11!N14,"")</f>
        <v/>
      </c>
      <c r="P12" s="155" t="str">
        <f ca="1">IF(ngay12!N14&lt;&gt;"",ngay12!N14,"")</f>
        <v/>
      </c>
      <c r="Q12" s="155" t="str">
        <f ca="1">IF(ngay13!N14&lt;&gt;"",ngay13!N14,"")</f>
        <v/>
      </c>
      <c r="R12" s="155" t="str">
        <f ca="1">IF(ngay14!N14&lt;&gt;"",ngay14!N14,"")</f>
        <v/>
      </c>
      <c r="S12" s="155" t="str">
        <f ca="1">IF(ngay15!N14&lt;&gt;"",ngay15!N14,"")</f>
        <v/>
      </c>
      <c r="T12" s="155" t="str">
        <f ca="1">IF(ngay16!N14&lt;&gt;"",ngay16!N14,"")</f>
        <v/>
      </c>
      <c r="U12" s="155" t="str">
        <f ca="1">IF(ngay17!N14&lt;&gt;"",ngay17!N14,"")</f>
        <v/>
      </c>
      <c r="V12" s="155" t="str">
        <f ca="1">IF(ngay18!N14&lt;&gt;"",ngay18!N14,"")</f>
        <v/>
      </c>
      <c r="W12" s="155" t="str">
        <f ca="1">IF(ngay19!N14&lt;&gt;"",ngay19!N14,"")</f>
        <v/>
      </c>
      <c r="X12" s="155" t="str">
        <f ca="1">IF(ngay20!N14&lt;&gt;"",ngay20!N14,"")</f>
        <v/>
      </c>
      <c r="Y12" s="155" t="str">
        <f ca="1">IF(ngay21!N14&lt;&gt;"",ngay21!N14,"")</f>
        <v/>
      </c>
      <c r="Z12" s="155" t="str">
        <f ca="1">IF(ngay22!N14&lt;&gt;"",ngay22!N14,"")</f>
        <v/>
      </c>
      <c r="AA12" s="155" t="str">
        <f ca="1">IF(ngay23!N14&lt;&gt;"",ngay23!N14,"")</f>
        <v/>
      </c>
      <c r="AB12" s="155" t="str">
        <f ca="1">IF(ngay24!N14&lt;&gt;"",ngay24!N14,"")</f>
        <v/>
      </c>
      <c r="AC12" s="155" t="str">
        <f ca="1">IF(ngay25!N14&lt;&gt;"",ngay25!N14,"")</f>
        <v/>
      </c>
      <c r="AD12" s="155" t="str">
        <f ca="1">IF(ngay26!N14&lt;&gt;"",ngay26!N14,"")</f>
        <v/>
      </c>
      <c r="AE12" s="155" t="str">
        <f ca="1">IF(ngay27!N14&lt;&gt;"",ngay27!N14,"")</f>
        <v/>
      </c>
      <c r="AF12" s="155" t="str">
        <f ca="1">IF(ngay28!N14&lt;&gt;"",ngay28!N14,"")</f>
        <v/>
      </c>
      <c r="AG12" s="155" t="str">
        <f ca="1">IF(ngay29!N14&lt;&gt;"",ngay29!N14,"")</f>
        <v/>
      </c>
      <c r="AH12" s="155" t="str">
        <f ca="1">IF(ngay30!N14&lt;&gt;"",ngay30!N14,"")</f>
        <v/>
      </c>
      <c r="AI12" s="155" t="str">
        <f ca="1">IF(ngay31!N14&lt;&gt;"",ngay31!N14,"")</f>
        <v/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IF(COUNT(E12:AI12)=0,"",INDEX(E2:AI12,1,MATCH(MIN(E12:AI12),E12:AI12,0)))</f>
        <v/>
      </c>
      <c r="AM12" s="58"/>
      <c r="AN12" s="60"/>
    </row>
    <row r="13" spans="1:40">
      <c r="A13" s="27">
        <v>11</v>
      </c>
      <c r="B13" s="461"/>
      <c r="C13" s="25" t="s">
        <v>138</v>
      </c>
      <c r="D13" s="335" t="s">
        <v>139</v>
      </c>
      <c r="E13" s="154" t="str">
        <f ca="1">IF(ngay1!N15&lt;&gt;"",ngay1!N15,"")</f>
        <v/>
      </c>
      <c r="F13" s="155" t="str">
        <f ca="1">IF(ngay2!N15&lt;&gt;"",ngay2!N15,"")</f>
        <v/>
      </c>
      <c r="G13" s="155" t="str">
        <f ca="1">IF(ngay3!N15&lt;&gt;"",ngay3!N15,"")</f>
        <v/>
      </c>
      <c r="H13" s="155" t="str">
        <f ca="1">IF(ngay4!N15&lt;&gt;"",ngay4!N15,"")</f>
        <v/>
      </c>
      <c r="I13" s="155" t="str">
        <f ca="1">IF(ngay5!N15&lt;&gt;"",ngay5!N15,"")</f>
        <v/>
      </c>
      <c r="J13" s="155" t="str">
        <f ca="1">IF(ngay6!N15&lt;&gt;"",ngay6!N15,"")</f>
        <v/>
      </c>
      <c r="K13" s="155" t="str">
        <f ca="1">IF(ngay7!N15&lt;&gt;"",ngay7!N15,"")</f>
        <v/>
      </c>
      <c r="L13" s="155" t="str">
        <f ca="1">IF(ngay8!N15&lt;&gt;"",ngay8!N15,"")</f>
        <v/>
      </c>
      <c r="M13" s="155" t="str">
        <f ca="1">IF(ngay9!N15&lt;&gt;"",ngay9!N15,"")</f>
        <v/>
      </c>
      <c r="N13" s="155" t="str">
        <f ca="1">IF(ngay10!N15&lt;&gt;"",ngay10!N15,"")</f>
        <v/>
      </c>
      <c r="O13" s="155" t="str">
        <f ca="1">IF(ngay11!N15&lt;&gt;"",ngay11!N15,"")</f>
        <v/>
      </c>
      <c r="P13" s="155" t="str">
        <f ca="1">IF(ngay12!N15&lt;&gt;"",ngay12!N15,"")</f>
        <v/>
      </c>
      <c r="Q13" s="155" t="str">
        <f ca="1">IF(ngay13!N15&lt;&gt;"",ngay13!N15,"")</f>
        <v/>
      </c>
      <c r="R13" s="155" t="str">
        <f ca="1">IF(ngay14!N15&lt;&gt;"",ngay14!N15,"")</f>
        <v/>
      </c>
      <c r="S13" s="155" t="str">
        <f ca="1">IF(ngay15!N15&lt;&gt;"",ngay15!N15,"")</f>
        <v/>
      </c>
      <c r="T13" s="155" t="str">
        <f ca="1">IF(ngay16!N15&lt;&gt;"",ngay16!N15,"")</f>
        <v/>
      </c>
      <c r="U13" s="155" t="str">
        <f ca="1">IF(ngay17!N15&lt;&gt;"",ngay17!N15,"")</f>
        <v/>
      </c>
      <c r="V13" s="155" t="str">
        <f ca="1">IF(ngay18!N15&lt;&gt;"",ngay18!N15,"")</f>
        <v/>
      </c>
      <c r="W13" s="155" t="str">
        <f ca="1">IF(ngay19!N15&lt;&gt;"",ngay19!N15,"")</f>
        <v/>
      </c>
      <c r="X13" s="155" t="str">
        <f ca="1">IF(ngay20!N15&lt;&gt;"",ngay20!N15,"")</f>
        <v/>
      </c>
      <c r="Y13" s="155" t="str">
        <f ca="1">IF(ngay21!N15&lt;&gt;"",ngay21!N15,"")</f>
        <v/>
      </c>
      <c r="Z13" s="155" t="str">
        <f ca="1">IF(ngay22!N15&lt;&gt;"",ngay22!N15,"")</f>
        <v/>
      </c>
      <c r="AA13" s="155" t="str">
        <f ca="1">IF(ngay23!N15&lt;&gt;"",ngay23!N15,"")</f>
        <v/>
      </c>
      <c r="AB13" s="155" t="str">
        <f ca="1">IF(ngay24!N15&lt;&gt;"",ngay24!N15,"")</f>
        <v/>
      </c>
      <c r="AC13" s="155" t="str">
        <f ca="1">IF(ngay25!N15&lt;&gt;"",ngay25!N15,"")</f>
        <v/>
      </c>
      <c r="AD13" s="155" t="str">
        <f ca="1">IF(ngay26!N15&lt;&gt;"",ngay26!N15,"")</f>
        <v/>
      </c>
      <c r="AE13" s="155" t="str">
        <f ca="1">IF(ngay27!N15&lt;&gt;"",ngay27!N15,"")</f>
        <v/>
      </c>
      <c r="AF13" s="155" t="str">
        <f ca="1">IF(ngay28!N15&lt;&gt;"",ngay28!N15,"")</f>
        <v/>
      </c>
      <c r="AG13" s="155" t="str">
        <f ca="1">IF(ngay29!N15&lt;&gt;"",ngay29!N15,"")</f>
        <v/>
      </c>
      <c r="AH13" s="155" t="str">
        <f ca="1">IF(ngay30!N15&lt;&gt;"",ngay30!N15,"")</f>
        <v/>
      </c>
      <c r="AI13" s="155" t="str">
        <f ca="1">IF(ngay31!N15&lt;&gt;"",ngay31!N15,"")</f>
        <v/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IF(COUNT(E13:AI13)=0,"",INDEX(E2:AI13,1,MATCH(MIN(E13:AI13),E13:AI13,0)))</f>
        <v/>
      </c>
      <c r="AM13" s="58"/>
      <c r="AN13" s="60"/>
    </row>
    <row r="14" spans="1:40">
      <c r="A14" s="19">
        <v>12</v>
      </c>
      <c r="B14" s="461"/>
      <c r="C14" s="25" t="s">
        <v>140</v>
      </c>
      <c r="D14" s="335" t="s">
        <v>141</v>
      </c>
      <c r="E14" s="154" t="str">
        <f ca="1">IF(ngay1!N16&lt;&gt;"",ngay1!N16,"")</f>
        <v/>
      </c>
      <c r="F14" s="155" t="str">
        <f ca="1">IF(ngay2!N16&lt;&gt;"",ngay2!N16,"")</f>
        <v/>
      </c>
      <c r="G14" s="155" t="str">
        <f ca="1">IF(ngay3!N16&lt;&gt;"",ngay3!N16,"")</f>
        <v/>
      </c>
      <c r="H14" s="155" t="str">
        <f ca="1">IF(ngay4!N16&lt;&gt;"",ngay4!N16,"")</f>
        <v/>
      </c>
      <c r="I14" s="155" t="str">
        <f ca="1">IF(ngay5!N16&lt;&gt;"",ngay5!N16,"")</f>
        <v/>
      </c>
      <c r="J14" s="155" t="str">
        <f ca="1">IF(ngay6!N16&lt;&gt;"",ngay6!N16,"")</f>
        <v/>
      </c>
      <c r="K14" s="155" t="str">
        <f ca="1">IF(ngay7!N16&lt;&gt;"",ngay7!N16,"")</f>
        <v/>
      </c>
      <c r="L14" s="155" t="str">
        <f ca="1">IF(ngay8!N16&lt;&gt;"",ngay8!N16,"")</f>
        <v/>
      </c>
      <c r="M14" s="155" t="str">
        <f ca="1">IF(ngay9!N16&lt;&gt;"",ngay9!N16,"")</f>
        <v/>
      </c>
      <c r="N14" s="155" t="str">
        <f ca="1">IF(ngay10!N16&lt;&gt;"",ngay10!N16,"")</f>
        <v/>
      </c>
      <c r="O14" s="155" t="str">
        <f ca="1">IF(ngay11!N16&lt;&gt;"",ngay11!N16,"")</f>
        <v/>
      </c>
      <c r="P14" s="155" t="str">
        <f ca="1">IF(ngay12!N16&lt;&gt;"",ngay12!N16,"")</f>
        <v/>
      </c>
      <c r="Q14" s="155" t="str">
        <f ca="1">IF(ngay13!N16&lt;&gt;"",ngay13!N16,"")</f>
        <v/>
      </c>
      <c r="R14" s="155" t="str">
        <f ca="1">IF(ngay14!N16&lt;&gt;"",ngay14!N16,"")</f>
        <v/>
      </c>
      <c r="S14" s="155" t="str">
        <f ca="1">IF(ngay15!N16&lt;&gt;"",ngay15!N16,"")</f>
        <v/>
      </c>
      <c r="T14" s="155" t="str">
        <f ca="1">IF(ngay16!N16&lt;&gt;"",ngay16!N16,"")</f>
        <v/>
      </c>
      <c r="U14" s="155" t="str">
        <f ca="1">IF(ngay17!N16&lt;&gt;"",ngay17!N16,"")</f>
        <v/>
      </c>
      <c r="V14" s="155" t="str">
        <f ca="1">IF(ngay18!N16&lt;&gt;"",ngay18!N16,"")</f>
        <v/>
      </c>
      <c r="W14" s="155" t="str">
        <f ca="1">IF(ngay19!N16&lt;&gt;"",ngay19!N16,"")</f>
        <v/>
      </c>
      <c r="X14" s="155" t="str">
        <f ca="1">IF(ngay20!N16&lt;&gt;"",ngay20!N16,"")</f>
        <v/>
      </c>
      <c r="Y14" s="155" t="str">
        <f ca="1">IF(ngay21!N16&lt;&gt;"",ngay21!N16,"")</f>
        <v/>
      </c>
      <c r="Z14" s="155" t="str">
        <f ca="1">IF(ngay22!N16&lt;&gt;"",ngay22!N16,"")</f>
        <v/>
      </c>
      <c r="AA14" s="155" t="str">
        <f ca="1">IF(ngay23!N16&lt;&gt;"",ngay23!N16,"")</f>
        <v/>
      </c>
      <c r="AB14" s="155" t="str">
        <f ca="1">IF(ngay24!N16&lt;&gt;"",ngay24!N16,"")</f>
        <v/>
      </c>
      <c r="AC14" s="155" t="str">
        <f ca="1">IF(ngay25!N16&lt;&gt;"",ngay25!N16,"")</f>
        <v/>
      </c>
      <c r="AD14" s="155" t="str">
        <f ca="1">IF(ngay26!N16&lt;&gt;"",ngay26!N16,"")</f>
        <v/>
      </c>
      <c r="AE14" s="155" t="str">
        <f ca="1">IF(ngay27!N16&lt;&gt;"",ngay27!N16,"")</f>
        <v/>
      </c>
      <c r="AF14" s="155" t="str">
        <f ca="1">IF(ngay28!N16&lt;&gt;"",ngay28!N16,"")</f>
        <v/>
      </c>
      <c r="AG14" s="155" t="str">
        <f ca="1">IF(ngay29!N16&lt;&gt;"",ngay29!N16,"")</f>
        <v/>
      </c>
      <c r="AH14" s="155" t="str">
        <f ca="1">IF(ngay30!N16&lt;&gt;"",ngay30!N16,"")</f>
        <v/>
      </c>
      <c r="AI14" s="155" t="str">
        <f ca="1">IF(ngay31!N16&lt;&gt;"",ngay31!N16,"")</f>
        <v/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IF(COUNT(E14:AI14)=0,"",INDEX(E2:AI14,1,MATCH(MIN(E14:AI14),E14:AI14,0)))</f>
        <v/>
      </c>
      <c r="AM14" s="58"/>
      <c r="AN14" s="60"/>
    </row>
    <row r="15" spans="1:40">
      <c r="A15" s="27">
        <v>13</v>
      </c>
      <c r="B15" s="461"/>
      <c r="C15" s="25" t="s">
        <v>142</v>
      </c>
      <c r="D15" s="335" t="s">
        <v>143</v>
      </c>
      <c r="E15" s="154" t="str">
        <f ca="1">IF(ngay1!N17&lt;&gt;"",ngay1!N17,"")</f>
        <v/>
      </c>
      <c r="F15" s="155" t="str">
        <f ca="1">IF(ngay2!N17&lt;&gt;"",ngay2!N17,"")</f>
        <v/>
      </c>
      <c r="G15" s="155" t="str">
        <f ca="1">IF(ngay3!N17&lt;&gt;"",ngay3!N17,"")</f>
        <v/>
      </c>
      <c r="H15" s="155" t="str">
        <f ca="1">IF(ngay4!N17&lt;&gt;"",ngay4!N17,"")</f>
        <v/>
      </c>
      <c r="I15" s="155" t="str">
        <f ca="1">IF(ngay5!N17&lt;&gt;"",ngay5!N17,"")</f>
        <v/>
      </c>
      <c r="J15" s="155" t="str">
        <f ca="1">IF(ngay6!N17&lt;&gt;"",ngay6!N17,"")</f>
        <v/>
      </c>
      <c r="K15" s="155" t="str">
        <f ca="1">IF(ngay7!N17&lt;&gt;"",ngay7!N17,"")</f>
        <v/>
      </c>
      <c r="L15" s="155" t="str">
        <f ca="1">IF(ngay8!N17&lt;&gt;"",ngay8!N17,"")</f>
        <v/>
      </c>
      <c r="M15" s="155" t="str">
        <f ca="1">IF(ngay9!N17&lt;&gt;"",ngay9!N17,"")</f>
        <v/>
      </c>
      <c r="N15" s="155" t="str">
        <f ca="1">IF(ngay10!N17&lt;&gt;"",ngay10!N17,"")</f>
        <v/>
      </c>
      <c r="O15" s="155" t="str">
        <f ca="1">IF(ngay11!N17&lt;&gt;"",ngay11!N17,"")</f>
        <v/>
      </c>
      <c r="P15" s="155" t="str">
        <f ca="1">IF(ngay12!N17&lt;&gt;"",ngay12!N17,"")</f>
        <v/>
      </c>
      <c r="Q15" s="155" t="str">
        <f ca="1">IF(ngay13!N17&lt;&gt;"",ngay13!N17,"")</f>
        <v/>
      </c>
      <c r="R15" s="155" t="str">
        <f ca="1">IF(ngay14!N17&lt;&gt;"",ngay14!N17,"")</f>
        <v/>
      </c>
      <c r="S15" s="155" t="str">
        <f ca="1">IF(ngay15!N17&lt;&gt;"",ngay15!N17,"")</f>
        <v/>
      </c>
      <c r="T15" s="155" t="str">
        <f ca="1">IF(ngay16!N17&lt;&gt;"",ngay16!N17,"")</f>
        <v/>
      </c>
      <c r="U15" s="155" t="str">
        <f ca="1">IF(ngay17!N17&lt;&gt;"",ngay17!N17,"")</f>
        <v/>
      </c>
      <c r="V15" s="155" t="str">
        <f ca="1">IF(ngay18!N17&lt;&gt;"",ngay18!N17,"")</f>
        <v/>
      </c>
      <c r="W15" s="155" t="str">
        <f ca="1">IF(ngay19!N17&lt;&gt;"",ngay19!N17,"")</f>
        <v/>
      </c>
      <c r="X15" s="155" t="str">
        <f ca="1">IF(ngay20!N17&lt;&gt;"",ngay20!N17,"")</f>
        <v/>
      </c>
      <c r="Y15" s="155" t="str">
        <f ca="1">IF(ngay21!N17&lt;&gt;"",ngay21!N17,"")</f>
        <v/>
      </c>
      <c r="Z15" s="155" t="str">
        <f ca="1">IF(ngay22!N17&lt;&gt;"",ngay22!N17,"")</f>
        <v/>
      </c>
      <c r="AA15" s="155" t="str">
        <f ca="1">IF(ngay23!N17&lt;&gt;"",ngay23!N17,"")</f>
        <v/>
      </c>
      <c r="AB15" s="155" t="str">
        <f ca="1">IF(ngay24!N17&lt;&gt;"",ngay24!N17,"")</f>
        <v/>
      </c>
      <c r="AC15" s="155" t="str">
        <f ca="1">IF(ngay25!N17&lt;&gt;"",ngay25!N17,"")</f>
        <v/>
      </c>
      <c r="AD15" s="155" t="str">
        <f ca="1">IF(ngay26!N17&lt;&gt;"",ngay26!N17,"")</f>
        <v/>
      </c>
      <c r="AE15" s="155" t="str">
        <f ca="1">IF(ngay27!N17&lt;&gt;"",ngay27!N17,"")</f>
        <v/>
      </c>
      <c r="AF15" s="155" t="str">
        <f ca="1">IF(ngay28!N17&lt;&gt;"",ngay28!N17,"")</f>
        <v/>
      </c>
      <c r="AG15" s="155" t="str">
        <f ca="1">IF(ngay29!N17&lt;&gt;"",ngay29!N17,"")</f>
        <v/>
      </c>
      <c r="AH15" s="155" t="str">
        <f ca="1">IF(ngay30!N17&lt;&gt;"",ngay30!N17,"")</f>
        <v/>
      </c>
      <c r="AI15" s="155" t="str">
        <f ca="1">IF(ngay31!N17&lt;&gt;"",ngay31!N17,"")</f>
        <v/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IF(COUNT(E15:AI15)=0,"",INDEX(E2:AI15,1,MATCH(MIN(E15:AI15),E15:AI15,0)))</f>
        <v/>
      </c>
      <c r="AM15" s="58"/>
      <c r="AN15" s="60"/>
    </row>
    <row r="16" spans="1:40">
      <c r="A16" s="19">
        <v>14</v>
      </c>
      <c r="B16" s="461"/>
      <c r="C16" s="25" t="s">
        <v>144</v>
      </c>
      <c r="D16" s="335" t="s">
        <v>145</v>
      </c>
      <c r="E16" s="154" t="str">
        <f ca="1">IF(ngay1!N18&lt;&gt;"",ngay1!N18,"")</f>
        <v/>
      </c>
      <c r="F16" s="155" t="str">
        <f ca="1">IF(ngay2!N18&lt;&gt;"",ngay2!N18,"")</f>
        <v/>
      </c>
      <c r="G16" s="155" t="str">
        <f ca="1">IF(ngay3!N18&lt;&gt;"",ngay3!N18,"")</f>
        <v/>
      </c>
      <c r="H16" s="155" t="str">
        <f ca="1">IF(ngay4!N18&lt;&gt;"",ngay4!N18,"")</f>
        <v/>
      </c>
      <c r="I16" s="155" t="str">
        <f ca="1">IF(ngay5!N18&lt;&gt;"",ngay5!N18,"")</f>
        <v/>
      </c>
      <c r="J16" s="155" t="str">
        <f ca="1">IF(ngay6!N18&lt;&gt;"",ngay6!N18,"")</f>
        <v/>
      </c>
      <c r="K16" s="155" t="str">
        <f ca="1">IF(ngay7!N18&lt;&gt;"",ngay7!N18,"")</f>
        <v/>
      </c>
      <c r="L16" s="155" t="str">
        <f ca="1">IF(ngay8!N18&lt;&gt;"",ngay8!N18,"")</f>
        <v/>
      </c>
      <c r="M16" s="155" t="str">
        <f ca="1">IF(ngay9!N18&lt;&gt;"",ngay9!N18,"")</f>
        <v/>
      </c>
      <c r="N16" s="155" t="str">
        <f ca="1">IF(ngay10!N18&lt;&gt;"",ngay10!N18,"")</f>
        <v/>
      </c>
      <c r="O16" s="155" t="str">
        <f ca="1">IF(ngay11!N18&lt;&gt;"",ngay11!N18,"")</f>
        <v/>
      </c>
      <c r="P16" s="155" t="str">
        <f ca="1">IF(ngay12!N18&lt;&gt;"",ngay12!N18,"")</f>
        <v/>
      </c>
      <c r="Q16" s="155" t="str">
        <f ca="1">IF(ngay13!N18&lt;&gt;"",ngay13!N18,"")</f>
        <v/>
      </c>
      <c r="R16" s="155" t="str">
        <f ca="1">IF(ngay14!N18&lt;&gt;"",ngay14!N18,"")</f>
        <v/>
      </c>
      <c r="S16" s="155" t="str">
        <f ca="1">IF(ngay15!N18&lt;&gt;"",ngay15!N18,"")</f>
        <v/>
      </c>
      <c r="T16" s="155" t="str">
        <f ca="1">IF(ngay16!N18&lt;&gt;"",ngay16!N18,"")</f>
        <v/>
      </c>
      <c r="U16" s="155" t="str">
        <f ca="1">IF(ngay17!N18&lt;&gt;"",ngay17!N18,"")</f>
        <v/>
      </c>
      <c r="V16" s="155" t="str">
        <f ca="1">IF(ngay18!N18&lt;&gt;"",ngay18!N18,"")</f>
        <v/>
      </c>
      <c r="W16" s="155" t="str">
        <f ca="1">IF(ngay19!N18&lt;&gt;"",ngay19!N18,"")</f>
        <v/>
      </c>
      <c r="X16" s="155" t="str">
        <f ca="1">IF(ngay20!N18&lt;&gt;"",ngay20!N18,"")</f>
        <v/>
      </c>
      <c r="Y16" s="155" t="str">
        <f ca="1">IF(ngay21!N18&lt;&gt;"",ngay21!N18,"")</f>
        <v/>
      </c>
      <c r="Z16" s="155" t="str">
        <f ca="1">IF(ngay22!N18&lt;&gt;"",ngay22!N18,"")</f>
        <v/>
      </c>
      <c r="AA16" s="155" t="str">
        <f ca="1">IF(ngay23!N18&lt;&gt;"",ngay23!N18,"")</f>
        <v/>
      </c>
      <c r="AB16" s="155" t="str">
        <f ca="1">IF(ngay24!N18&lt;&gt;"",ngay24!N18,"")</f>
        <v/>
      </c>
      <c r="AC16" s="155" t="str">
        <f ca="1">IF(ngay25!N18&lt;&gt;"",ngay25!N18,"")</f>
        <v/>
      </c>
      <c r="AD16" s="155" t="str">
        <f ca="1">IF(ngay26!N18&lt;&gt;"",ngay26!N18,"")</f>
        <v/>
      </c>
      <c r="AE16" s="155" t="str">
        <f ca="1">IF(ngay27!N18&lt;&gt;"",ngay27!N18,"")</f>
        <v/>
      </c>
      <c r="AF16" s="155" t="str">
        <f ca="1">IF(ngay28!N18&lt;&gt;"",ngay28!N18,"")</f>
        <v/>
      </c>
      <c r="AG16" s="155" t="str">
        <f ca="1">IF(ngay29!N18&lt;&gt;"",ngay29!N18,"")</f>
        <v/>
      </c>
      <c r="AH16" s="155" t="str">
        <f ca="1">IF(ngay30!N18&lt;&gt;"",ngay30!N18,"")</f>
        <v/>
      </c>
      <c r="AI16" s="155" t="str">
        <f ca="1">IF(ngay31!N18&lt;&gt;"",ngay31!N18,"")</f>
        <v/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IF(COUNT(E16:AI16)=0,"",INDEX(E2:AI16,1,MATCH(MIN(E16:AI16),E16:AI16,0)))</f>
        <v/>
      </c>
      <c r="AM16" s="58"/>
      <c r="AN16" s="60"/>
    </row>
    <row r="17" spans="1:40">
      <c r="A17" s="27">
        <v>15</v>
      </c>
      <c r="B17" s="461"/>
      <c r="C17" s="25" t="s">
        <v>146</v>
      </c>
      <c r="D17" s="335" t="s">
        <v>147</v>
      </c>
      <c r="E17" s="154" t="str">
        <f ca="1">IF(ngay1!N19&lt;&gt;"",ngay1!N19,"")</f>
        <v/>
      </c>
      <c r="F17" s="155" t="str">
        <f ca="1">IF(ngay2!N19&lt;&gt;"",ngay2!N19,"")</f>
        <v/>
      </c>
      <c r="G17" s="155" t="str">
        <f ca="1">IF(ngay3!N19&lt;&gt;"",ngay3!N19,"")</f>
        <v/>
      </c>
      <c r="H17" s="155" t="str">
        <f ca="1">IF(ngay4!N19&lt;&gt;"",ngay4!N19,"")</f>
        <v/>
      </c>
      <c r="I17" s="155" t="str">
        <f ca="1">IF(ngay5!N19&lt;&gt;"",ngay5!N19,"")</f>
        <v/>
      </c>
      <c r="J17" s="155" t="str">
        <f ca="1">IF(ngay6!N19&lt;&gt;"",ngay6!N19,"")</f>
        <v/>
      </c>
      <c r="K17" s="155" t="str">
        <f ca="1">IF(ngay7!N19&lt;&gt;"",ngay7!N19,"")</f>
        <v/>
      </c>
      <c r="L17" s="155" t="str">
        <f ca="1">IF(ngay8!N19&lt;&gt;"",ngay8!N19,"")</f>
        <v/>
      </c>
      <c r="M17" s="155" t="str">
        <f ca="1">IF(ngay9!N19&lt;&gt;"",ngay9!N19,"")</f>
        <v/>
      </c>
      <c r="N17" s="155" t="str">
        <f ca="1">IF(ngay10!N19&lt;&gt;"",ngay10!N19,"")</f>
        <v/>
      </c>
      <c r="O17" s="155" t="str">
        <f ca="1">IF(ngay11!N19&lt;&gt;"",ngay11!N19,"")</f>
        <v/>
      </c>
      <c r="P17" s="155" t="str">
        <f ca="1">IF(ngay12!N19&lt;&gt;"",ngay12!N19,"")</f>
        <v/>
      </c>
      <c r="Q17" s="155" t="str">
        <f ca="1">IF(ngay13!N19&lt;&gt;"",ngay13!N19,"")</f>
        <v/>
      </c>
      <c r="R17" s="155" t="str">
        <f ca="1">IF(ngay14!N19&lt;&gt;"",ngay14!N19,"")</f>
        <v/>
      </c>
      <c r="S17" s="155" t="str">
        <f ca="1">IF(ngay15!N19&lt;&gt;"",ngay15!N19,"")</f>
        <v/>
      </c>
      <c r="T17" s="155" t="str">
        <f ca="1">IF(ngay16!N19&lt;&gt;"",ngay16!N19,"")</f>
        <v/>
      </c>
      <c r="U17" s="155" t="str">
        <f ca="1">IF(ngay17!N19&lt;&gt;"",ngay17!N19,"")</f>
        <v/>
      </c>
      <c r="V17" s="155" t="str">
        <f ca="1">IF(ngay18!N19&lt;&gt;"",ngay18!N19,"")</f>
        <v/>
      </c>
      <c r="W17" s="155" t="str">
        <f ca="1">IF(ngay19!N19&lt;&gt;"",ngay19!N19,"")</f>
        <v/>
      </c>
      <c r="X17" s="155" t="str">
        <f ca="1">IF(ngay20!N19&lt;&gt;"",ngay20!N19,"")</f>
        <v/>
      </c>
      <c r="Y17" s="155" t="str">
        <f ca="1">IF(ngay21!N19&lt;&gt;"",ngay21!N19,"")</f>
        <v/>
      </c>
      <c r="Z17" s="155" t="str">
        <f ca="1">IF(ngay22!N19&lt;&gt;"",ngay22!N19,"")</f>
        <v/>
      </c>
      <c r="AA17" s="155" t="str">
        <f ca="1">IF(ngay23!N19&lt;&gt;"",ngay23!N19,"")</f>
        <v/>
      </c>
      <c r="AB17" s="155" t="str">
        <f ca="1">IF(ngay24!N19&lt;&gt;"",ngay24!N19,"")</f>
        <v/>
      </c>
      <c r="AC17" s="155" t="str">
        <f ca="1">IF(ngay25!N19&lt;&gt;"",ngay25!N19,"")</f>
        <v/>
      </c>
      <c r="AD17" s="155" t="str">
        <f ca="1">IF(ngay26!N19&lt;&gt;"",ngay26!N19,"")</f>
        <v/>
      </c>
      <c r="AE17" s="155" t="str">
        <f ca="1">IF(ngay27!N19&lt;&gt;"",ngay27!N19,"")</f>
        <v/>
      </c>
      <c r="AF17" s="155" t="str">
        <f ca="1">IF(ngay28!N19&lt;&gt;"",ngay28!N19,"")</f>
        <v/>
      </c>
      <c r="AG17" s="155" t="str">
        <f ca="1">IF(ngay29!N19&lt;&gt;"",ngay29!N19,"")</f>
        <v/>
      </c>
      <c r="AH17" s="155" t="str">
        <f ca="1">IF(ngay30!N19&lt;&gt;"",ngay30!N19,"")</f>
        <v/>
      </c>
      <c r="AI17" s="155" t="str">
        <f ca="1">IF(ngay31!N19&lt;&gt;"",ngay31!N19,"")</f>
        <v/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IF(COUNT(E17:AI17)=0,"",INDEX(E2:AI17,1,MATCH(MIN(E17:AI17),E17:AI17,0)))</f>
        <v/>
      </c>
      <c r="AM17" s="58"/>
      <c r="AN17" s="60"/>
    </row>
    <row r="18" spans="1:40">
      <c r="A18" s="19">
        <v>16</v>
      </c>
      <c r="B18" s="461"/>
      <c r="C18" s="25" t="s">
        <v>148</v>
      </c>
      <c r="D18" s="335" t="s">
        <v>149</v>
      </c>
      <c r="E18" s="154" t="str">
        <f ca="1">IF(ngay1!N20&lt;&gt;"",ngay1!N20,"")</f>
        <v/>
      </c>
      <c r="F18" s="155" t="str">
        <f ca="1">IF(ngay2!N20&lt;&gt;"",ngay2!N20,"")</f>
        <v/>
      </c>
      <c r="G18" s="155" t="str">
        <f ca="1">IF(ngay3!N20&lt;&gt;"",ngay3!N20,"")</f>
        <v/>
      </c>
      <c r="H18" s="155" t="str">
        <f ca="1">IF(ngay4!N20&lt;&gt;"",ngay4!N20,"")</f>
        <v/>
      </c>
      <c r="I18" s="155" t="str">
        <f ca="1">IF(ngay5!N20&lt;&gt;"",ngay5!N20,"")</f>
        <v/>
      </c>
      <c r="J18" s="155" t="str">
        <f ca="1">IF(ngay6!N20&lt;&gt;"",ngay6!N20,"")</f>
        <v/>
      </c>
      <c r="K18" s="155" t="str">
        <f ca="1">IF(ngay7!N20&lt;&gt;"",ngay7!N20,"")</f>
        <v/>
      </c>
      <c r="L18" s="155" t="str">
        <f ca="1">IF(ngay8!N20&lt;&gt;"",ngay8!N20,"")</f>
        <v/>
      </c>
      <c r="M18" s="155" t="str">
        <f ca="1">IF(ngay9!N20&lt;&gt;"",ngay9!N20,"")</f>
        <v/>
      </c>
      <c r="N18" s="155" t="str">
        <f ca="1">IF(ngay10!N20&lt;&gt;"",ngay10!N20,"")</f>
        <v/>
      </c>
      <c r="O18" s="155" t="str">
        <f ca="1">IF(ngay11!N20&lt;&gt;"",ngay11!N20,"")</f>
        <v/>
      </c>
      <c r="P18" s="155" t="str">
        <f ca="1">IF(ngay12!N20&lt;&gt;"",ngay12!N20,"")</f>
        <v/>
      </c>
      <c r="Q18" s="155" t="str">
        <f ca="1">IF(ngay13!N20&lt;&gt;"",ngay13!N20,"")</f>
        <v/>
      </c>
      <c r="R18" s="155" t="str">
        <f ca="1">IF(ngay14!N20&lt;&gt;"",ngay14!N20,"")</f>
        <v/>
      </c>
      <c r="S18" s="155" t="str">
        <f ca="1">IF(ngay15!N20&lt;&gt;"",ngay15!N20,"")</f>
        <v/>
      </c>
      <c r="T18" s="155" t="str">
        <f ca="1">IF(ngay16!N20&lt;&gt;"",ngay16!N20,"")</f>
        <v/>
      </c>
      <c r="U18" s="155" t="str">
        <f ca="1">IF(ngay17!N20&lt;&gt;"",ngay17!N20,"")</f>
        <v/>
      </c>
      <c r="V18" s="155" t="str">
        <f ca="1">IF(ngay18!N20&lt;&gt;"",ngay18!N20,"")</f>
        <v/>
      </c>
      <c r="W18" s="155" t="str">
        <f ca="1">IF(ngay19!N20&lt;&gt;"",ngay19!N20,"")</f>
        <v/>
      </c>
      <c r="X18" s="155" t="str">
        <f ca="1">IF(ngay20!N20&lt;&gt;"",ngay20!N20,"")</f>
        <v/>
      </c>
      <c r="Y18" s="155" t="str">
        <f ca="1">IF(ngay21!N20&lt;&gt;"",ngay21!N20,"")</f>
        <v/>
      </c>
      <c r="Z18" s="155" t="str">
        <f ca="1">IF(ngay22!N20&lt;&gt;"",ngay22!N20,"")</f>
        <v/>
      </c>
      <c r="AA18" s="155" t="str">
        <f ca="1">IF(ngay23!N20&lt;&gt;"",ngay23!N20,"")</f>
        <v/>
      </c>
      <c r="AB18" s="155" t="str">
        <f ca="1">IF(ngay24!N20&lt;&gt;"",ngay24!N20,"")</f>
        <v/>
      </c>
      <c r="AC18" s="155" t="str">
        <f ca="1">IF(ngay25!N20&lt;&gt;"",ngay25!N20,"")</f>
        <v/>
      </c>
      <c r="AD18" s="155" t="str">
        <f ca="1">IF(ngay26!N20&lt;&gt;"",ngay26!N20,"")</f>
        <v/>
      </c>
      <c r="AE18" s="155" t="str">
        <f ca="1">IF(ngay27!N20&lt;&gt;"",ngay27!N20,"")</f>
        <v/>
      </c>
      <c r="AF18" s="155" t="str">
        <f ca="1">IF(ngay28!N20&lt;&gt;"",ngay28!N20,"")</f>
        <v/>
      </c>
      <c r="AG18" s="155" t="str">
        <f ca="1">IF(ngay29!N20&lt;&gt;"",ngay29!N20,"")</f>
        <v/>
      </c>
      <c r="AH18" s="155" t="str">
        <f ca="1">IF(ngay30!N20&lt;&gt;"",ngay30!N20,"")</f>
        <v/>
      </c>
      <c r="AI18" s="155" t="str">
        <f ca="1">IF(ngay31!N20&lt;&gt;"",ngay31!N20,"")</f>
        <v/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IF(COUNT(E18:AI18)=0,"",INDEX(E2:AI18,1,MATCH(MIN(E18:AI18),E18:AI18,0)))</f>
        <v/>
      </c>
      <c r="AM18" s="214"/>
      <c r="AN18" s="215"/>
    </row>
    <row r="19" spans="1:40">
      <c r="A19" s="27">
        <v>17</v>
      </c>
      <c r="B19" s="465"/>
      <c r="C19" s="22" t="s">
        <v>150</v>
      </c>
      <c r="D19" s="31" t="s">
        <v>151</v>
      </c>
      <c r="E19" s="154" t="str">
        <f ca="1">IF(ngay1!N21&lt;&gt;"",ngay1!N21,"")</f>
        <v/>
      </c>
      <c r="F19" s="155" t="str">
        <f ca="1">IF(ngay2!N21&lt;&gt;"",ngay2!N21,"")</f>
        <v/>
      </c>
      <c r="G19" s="155" t="str">
        <f ca="1">IF(ngay3!N21&lt;&gt;"",ngay3!N21,"")</f>
        <v/>
      </c>
      <c r="H19" s="155" t="str">
        <f ca="1">IF(ngay4!N21&lt;&gt;"",ngay4!N21,"")</f>
        <v/>
      </c>
      <c r="I19" s="155" t="str">
        <f ca="1">IF(ngay5!N21&lt;&gt;"",ngay5!N21,"")</f>
        <v/>
      </c>
      <c r="J19" s="155" t="str">
        <f ca="1">IF(ngay6!N21&lt;&gt;"",ngay6!N21,"")</f>
        <v/>
      </c>
      <c r="K19" s="155" t="str">
        <f ca="1">IF(ngay7!N21&lt;&gt;"",ngay7!N21,"")</f>
        <v/>
      </c>
      <c r="L19" s="155" t="str">
        <f ca="1">IF(ngay8!N21&lt;&gt;"",ngay8!N21,"")</f>
        <v/>
      </c>
      <c r="M19" s="155" t="str">
        <f ca="1">IF(ngay9!N21&lt;&gt;"",ngay9!N21,"")</f>
        <v/>
      </c>
      <c r="N19" s="155" t="str">
        <f ca="1">IF(ngay10!N21&lt;&gt;"",ngay10!N21,"")</f>
        <v/>
      </c>
      <c r="O19" s="155" t="str">
        <f ca="1">IF(ngay11!N21&lt;&gt;"",ngay11!N21,"")</f>
        <v/>
      </c>
      <c r="P19" s="155" t="str">
        <f ca="1">IF(ngay12!N21&lt;&gt;"",ngay12!N21,"")</f>
        <v/>
      </c>
      <c r="Q19" s="155" t="str">
        <f ca="1">IF(ngay13!N21&lt;&gt;"",ngay13!N21,"")</f>
        <v/>
      </c>
      <c r="R19" s="155" t="str">
        <f ca="1">IF(ngay14!N21&lt;&gt;"",ngay14!N21,"")</f>
        <v/>
      </c>
      <c r="S19" s="155" t="str">
        <f ca="1">IF(ngay15!N21&lt;&gt;"",ngay15!N21,"")</f>
        <v/>
      </c>
      <c r="T19" s="155" t="str">
        <f ca="1">IF(ngay16!N21&lt;&gt;"",ngay16!N21,"")</f>
        <v/>
      </c>
      <c r="U19" s="155" t="str">
        <f ca="1">IF(ngay17!N21&lt;&gt;"",ngay17!N21,"")</f>
        <v/>
      </c>
      <c r="V19" s="155" t="str">
        <f ca="1">IF(ngay18!N21&lt;&gt;"",ngay18!N21,"")</f>
        <v/>
      </c>
      <c r="W19" s="155" t="str">
        <f ca="1">IF(ngay19!N21&lt;&gt;"",ngay19!N21,"")</f>
        <v/>
      </c>
      <c r="X19" s="155" t="str">
        <f ca="1">IF(ngay20!N21&lt;&gt;"",ngay20!N21,"")</f>
        <v/>
      </c>
      <c r="Y19" s="155" t="str">
        <f ca="1">IF(ngay21!N21&lt;&gt;"",ngay21!N21,"")</f>
        <v/>
      </c>
      <c r="Z19" s="155" t="str">
        <f ca="1">IF(ngay22!N21&lt;&gt;"",ngay22!N21,"")</f>
        <v/>
      </c>
      <c r="AA19" s="155" t="str">
        <f ca="1">IF(ngay23!N21&lt;&gt;"",ngay23!N21,"")</f>
        <v/>
      </c>
      <c r="AB19" s="155" t="str">
        <f ca="1">IF(ngay24!N21&lt;&gt;"",ngay24!N21,"")</f>
        <v/>
      </c>
      <c r="AC19" s="155" t="str">
        <f ca="1">IF(ngay25!N21&lt;&gt;"",ngay25!N21,"")</f>
        <v/>
      </c>
      <c r="AD19" s="155" t="str">
        <f ca="1">IF(ngay26!N21&lt;&gt;"",ngay26!N21,"")</f>
        <v/>
      </c>
      <c r="AE19" s="155" t="str">
        <f ca="1">IF(ngay27!N21&lt;&gt;"",ngay27!N21,"")</f>
        <v/>
      </c>
      <c r="AF19" s="155" t="str">
        <f ca="1">IF(ngay28!N21&lt;&gt;"",ngay28!N21,"")</f>
        <v/>
      </c>
      <c r="AG19" s="155" t="str">
        <f ca="1">IF(ngay29!N21&lt;&gt;"",ngay29!N21,"")</f>
        <v/>
      </c>
      <c r="AH19" s="155" t="str">
        <f ca="1">IF(ngay30!N21&lt;&gt;"",ngay30!N21,"")</f>
        <v/>
      </c>
      <c r="AI19" s="155" t="str">
        <f ca="1">IF(ngay31!N21&lt;&gt;"",ngay31!N21,"")</f>
        <v/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IF(COUNT(E19:AI19)=0,"",INDEX(E2:AI19,1,MATCH(MIN(E19:AI19),E19:AI19,0)))</f>
        <v/>
      </c>
      <c r="AM19" s="129"/>
      <c r="AN19" s="139"/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str">
        <f ca="1">IF(ngay1!N22&lt;&gt;"",ngay1!N22,"")</f>
        <v/>
      </c>
      <c r="F20" s="155" t="str">
        <f ca="1">IF(ngay2!N22&lt;&gt;"",ngay2!N22,"")</f>
        <v/>
      </c>
      <c r="G20" s="155" t="str">
        <f ca="1">IF(ngay3!N22&lt;&gt;"",ngay3!N22,"")</f>
        <v/>
      </c>
      <c r="H20" s="155" t="str">
        <f ca="1">IF(ngay4!N22&lt;&gt;"",ngay4!N22,"")</f>
        <v/>
      </c>
      <c r="I20" s="155" t="str">
        <f ca="1">IF(ngay5!N22&lt;&gt;"",ngay5!N22,"")</f>
        <v/>
      </c>
      <c r="J20" s="155" t="str">
        <f ca="1">IF(ngay6!N22&lt;&gt;"",ngay6!N22,"")</f>
        <v/>
      </c>
      <c r="K20" s="155" t="str">
        <f ca="1">IF(ngay7!N22&lt;&gt;"",ngay7!N22,"")</f>
        <v/>
      </c>
      <c r="L20" s="155" t="str">
        <f ca="1">IF(ngay8!N22&lt;&gt;"",ngay8!N22,"")</f>
        <v/>
      </c>
      <c r="M20" s="155" t="str">
        <f ca="1">IF(ngay9!N22&lt;&gt;"",ngay9!N22,"")</f>
        <v/>
      </c>
      <c r="N20" s="155" t="str">
        <f ca="1">IF(ngay10!N22&lt;&gt;"",ngay10!N22,"")</f>
        <v/>
      </c>
      <c r="O20" s="155" t="str">
        <f ca="1">IF(ngay11!N22&lt;&gt;"",ngay11!N22,"")</f>
        <v/>
      </c>
      <c r="P20" s="155" t="str">
        <f ca="1">IF(ngay12!N22&lt;&gt;"",ngay12!N22,"")</f>
        <v/>
      </c>
      <c r="Q20" s="155" t="str">
        <f ca="1">IF(ngay13!N22&lt;&gt;"",ngay13!N22,"")</f>
        <v/>
      </c>
      <c r="R20" s="155" t="str">
        <f ca="1">IF(ngay14!N22&lt;&gt;"",ngay14!N22,"")</f>
        <v/>
      </c>
      <c r="S20" s="155" t="str">
        <f ca="1">IF(ngay15!N22&lt;&gt;"",ngay15!N22,"")</f>
        <v/>
      </c>
      <c r="T20" s="155" t="str">
        <f ca="1">IF(ngay16!N22&lt;&gt;"",ngay16!N22,"")</f>
        <v/>
      </c>
      <c r="U20" s="155" t="str">
        <f ca="1">IF(ngay17!N22&lt;&gt;"",ngay17!N22,"")</f>
        <v/>
      </c>
      <c r="V20" s="155" t="str">
        <f ca="1">IF(ngay18!N22&lt;&gt;"",ngay18!N22,"")</f>
        <v/>
      </c>
      <c r="W20" s="155" t="str">
        <f ca="1">IF(ngay19!N22&lt;&gt;"",ngay19!N22,"")</f>
        <v/>
      </c>
      <c r="X20" s="155" t="str">
        <f ca="1">IF(ngay20!N22&lt;&gt;"",ngay20!N22,"")</f>
        <v/>
      </c>
      <c r="Y20" s="155" t="str">
        <f ca="1">IF(ngay21!N22&lt;&gt;"",ngay21!N22,"")</f>
        <v/>
      </c>
      <c r="Z20" s="155" t="str">
        <f ca="1">IF(ngay22!N22&lt;&gt;"",ngay22!N22,"")</f>
        <v/>
      </c>
      <c r="AA20" s="155" t="str">
        <f ca="1">IF(ngay23!N22&lt;&gt;"",ngay23!N22,"")</f>
        <v/>
      </c>
      <c r="AB20" s="155" t="str">
        <f ca="1">IF(ngay24!N22&lt;&gt;"",ngay24!N22,"")</f>
        <v/>
      </c>
      <c r="AC20" s="155" t="str">
        <f ca="1">IF(ngay25!N22&lt;&gt;"",ngay25!N22,"")</f>
        <v/>
      </c>
      <c r="AD20" s="155" t="str">
        <f ca="1">IF(ngay26!N22&lt;&gt;"",ngay26!N22,"")</f>
        <v/>
      </c>
      <c r="AE20" s="155" t="str">
        <f ca="1">IF(ngay27!N22&lt;&gt;"",ngay27!N22,"")</f>
        <v/>
      </c>
      <c r="AF20" s="155" t="str">
        <f ca="1">IF(ngay28!N22&lt;&gt;"",ngay28!N22,"")</f>
        <v/>
      </c>
      <c r="AG20" s="155" t="str">
        <f ca="1">IF(ngay29!N22&lt;&gt;"",ngay29!N22,"")</f>
        <v/>
      </c>
      <c r="AH20" s="155" t="str">
        <f ca="1">IF(ngay30!N22&lt;&gt;"",ngay30!N22,"")</f>
        <v/>
      </c>
      <c r="AI20" s="155" t="str">
        <f ca="1">IF(ngay31!N22&lt;&gt;"",ngay31!N22,"")</f>
        <v/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IF(COUNT(E20:AI20)=0,"",INDEX(E2:AI20,1,MATCH(MIN(E20:AI20),E20:AI20,0)))</f>
        <v/>
      </c>
      <c r="AM20" s="58"/>
      <c r="AN20" s="60"/>
    </row>
    <row r="21" spans="1:40">
      <c r="A21" s="27">
        <v>19</v>
      </c>
      <c r="B21" s="461"/>
      <c r="C21" s="25" t="s">
        <v>152</v>
      </c>
      <c r="D21" s="335" t="s">
        <v>155</v>
      </c>
      <c r="E21" s="154" t="str">
        <f ca="1">IF(ngay1!N23&lt;&gt;"",ngay1!N23,"")</f>
        <v/>
      </c>
      <c r="F21" s="155" t="str">
        <f ca="1">IF(ngay2!N23&lt;&gt;"",ngay2!N23,"")</f>
        <v/>
      </c>
      <c r="G21" s="155" t="str">
        <f ca="1">IF(ngay3!N23&lt;&gt;"",ngay3!N23,"")</f>
        <v/>
      </c>
      <c r="H21" s="155" t="str">
        <f ca="1">IF(ngay4!N23&lt;&gt;"",ngay4!N23,"")</f>
        <v/>
      </c>
      <c r="I21" s="155" t="str">
        <f ca="1">IF(ngay5!N23&lt;&gt;"",ngay5!N23,"")</f>
        <v/>
      </c>
      <c r="J21" s="155" t="str">
        <f ca="1">IF(ngay6!N23&lt;&gt;"",ngay6!N23,"")</f>
        <v/>
      </c>
      <c r="K21" s="155" t="str">
        <f ca="1">IF(ngay7!N23&lt;&gt;"",ngay7!N23,"")</f>
        <v/>
      </c>
      <c r="L21" s="155" t="str">
        <f ca="1">IF(ngay8!N23&lt;&gt;"",ngay8!N23,"")</f>
        <v/>
      </c>
      <c r="M21" s="155" t="str">
        <f ca="1">IF(ngay9!N23&lt;&gt;"",ngay9!N23,"")</f>
        <v/>
      </c>
      <c r="N21" s="155" t="str">
        <f ca="1">IF(ngay10!N23&lt;&gt;"",ngay10!N23,"")</f>
        <v/>
      </c>
      <c r="O21" s="155" t="str">
        <f ca="1">IF(ngay11!N23&lt;&gt;"",ngay11!N23,"")</f>
        <v/>
      </c>
      <c r="P21" s="155" t="str">
        <f ca="1">IF(ngay12!N23&lt;&gt;"",ngay12!N23,"")</f>
        <v/>
      </c>
      <c r="Q21" s="155" t="str">
        <f ca="1">IF(ngay13!N23&lt;&gt;"",ngay13!N23,"")</f>
        <v/>
      </c>
      <c r="R21" s="155" t="str">
        <f ca="1">IF(ngay14!N23&lt;&gt;"",ngay14!N23,"")</f>
        <v/>
      </c>
      <c r="S21" s="155" t="str">
        <f ca="1">IF(ngay15!N23&lt;&gt;"",ngay15!N23,"")</f>
        <v/>
      </c>
      <c r="T21" s="155" t="str">
        <f ca="1">IF(ngay16!N23&lt;&gt;"",ngay16!N23,"")</f>
        <v/>
      </c>
      <c r="U21" s="155" t="str">
        <f ca="1">IF(ngay17!N23&lt;&gt;"",ngay17!N23,"")</f>
        <v/>
      </c>
      <c r="V21" s="155" t="str">
        <f ca="1">IF(ngay18!N23&lt;&gt;"",ngay18!N23,"")</f>
        <v/>
      </c>
      <c r="W21" s="155" t="str">
        <f ca="1">IF(ngay19!N23&lt;&gt;"",ngay19!N23,"")</f>
        <v/>
      </c>
      <c r="X21" s="155" t="str">
        <f ca="1">IF(ngay20!N23&lt;&gt;"",ngay20!N23,"")</f>
        <v/>
      </c>
      <c r="Y21" s="155" t="str">
        <f ca="1">IF(ngay21!N23&lt;&gt;"",ngay21!N23,"")</f>
        <v/>
      </c>
      <c r="Z21" s="155" t="str">
        <f ca="1">IF(ngay22!N23&lt;&gt;"",ngay22!N23,"")</f>
        <v/>
      </c>
      <c r="AA21" s="155" t="str">
        <f ca="1">IF(ngay23!N23&lt;&gt;"",ngay23!N23,"")</f>
        <v/>
      </c>
      <c r="AB21" s="155" t="str">
        <f ca="1">IF(ngay24!N23&lt;&gt;"",ngay24!N23,"")</f>
        <v/>
      </c>
      <c r="AC21" s="155" t="str">
        <f ca="1">IF(ngay25!N23&lt;&gt;"",ngay25!N23,"")</f>
        <v/>
      </c>
      <c r="AD21" s="155" t="str">
        <f ca="1">IF(ngay26!N23&lt;&gt;"",ngay26!N23,"")</f>
        <v/>
      </c>
      <c r="AE21" s="155" t="str">
        <f ca="1">IF(ngay27!N23&lt;&gt;"",ngay27!N23,"")</f>
        <v/>
      </c>
      <c r="AF21" s="155" t="str">
        <f ca="1">IF(ngay28!N23&lt;&gt;"",ngay28!N23,"")</f>
        <v/>
      </c>
      <c r="AG21" s="155" t="str">
        <f ca="1">IF(ngay29!N23&lt;&gt;"",ngay29!N23,"")</f>
        <v/>
      </c>
      <c r="AH21" s="155" t="str">
        <f ca="1">IF(ngay30!N23&lt;&gt;"",ngay30!N23,"")</f>
        <v/>
      </c>
      <c r="AI21" s="155" t="str">
        <f ca="1">IF(ngay31!N23&lt;&gt;"",ngay31!N23,"")</f>
        <v/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IF(COUNT(E21:AI21)=0,"",INDEX(E2:AI21,1,MATCH(MIN(E21:AI21),E21:AI21,0)))</f>
        <v/>
      </c>
      <c r="AM21" s="58"/>
      <c r="AN21" s="60"/>
    </row>
    <row r="22" spans="1:40">
      <c r="A22" s="19">
        <v>20</v>
      </c>
      <c r="B22" s="461"/>
      <c r="C22" s="25" t="s">
        <v>156</v>
      </c>
      <c r="D22" s="335" t="s">
        <v>157</v>
      </c>
      <c r="E22" s="154" t="str">
        <f ca="1">IF(ngay1!N24&lt;&gt;"",ngay1!N24,"")</f>
        <v/>
      </c>
      <c r="F22" s="155" t="str">
        <f ca="1">IF(ngay2!N24&lt;&gt;"",ngay2!N24,"")</f>
        <v/>
      </c>
      <c r="G22" s="155" t="str">
        <f ca="1">IF(ngay3!N24&lt;&gt;"",ngay3!N24,"")</f>
        <v/>
      </c>
      <c r="H22" s="155" t="str">
        <f ca="1">IF(ngay4!N24&lt;&gt;"",ngay4!N24,"")</f>
        <v/>
      </c>
      <c r="I22" s="155" t="str">
        <f ca="1">IF(ngay5!N24&lt;&gt;"",ngay5!N24,"")</f>
        <v/>
      </c>
      <c r="J22" s="155" t="str">
        <f ca="1">IF(ngay6!N24&lt;&gt;"",ngay6!N24,"")</f>
        <v/>
      </c>
      <c r="K22" s="155" t="str">
        <f ca="1">IF(ngay7!N24&lt;&gt;"",ngay7!N24,"")</f>
        <v/>
      </c>
      <c r="L22" s="155" t="str">
        <f ca="1">IF(ngay8!N24&lt;&gt;"",ngay8!N24,"")</f>
        <v/>
      </c>
      <c r="M22" s="155" t="str">
        <f ca="1">IF(ngay9!N24&lt;&gt;"",ngay9!N24,"")</f>
        <v/>
      </c>
      <c r="N22" s="155" t="str">
        <f ca="1">IF(ngay10!N24&lt;&gt;"",ngay10!N24,"")</f>
        <v/>
      </c>
      <c r="O22" s="155" t="str">
        <f ca="1">IF(ngay11!N24&lt;&gt;"",ngay11!N24,"")</f>
        <v/>
      </c>
      <c r="P22" s="155" t="str">
        <f ca="1">IF(ngay12!N24&lt;&gt;"",ngay12!N24,"")</f>
        <v/>
      </c>
      <c r="Q22" s="155" t="str">
        <f ca="1">IF(ngay13!N24&lt;&gt;"",ngay13!N24,"")</f>
        <v/>
      </c>
      <c r="R22" s="155" t="str">
        <f ca="1">IF(ngay14!N24&lt;&gt;"",ngay14!N24,"")</f>
        <v/>
      </c>
      <c r="S22" s="155" t="str">
        <f ca="1">IF(ngay15!N24&lt;&gt;"",ngay15!N24,"")</f>
        <v/>
      </c>
      <c r="T22" s="155" t="str">
        <f ca="1">IF(ngay16!N24&lt;&gt;"",ngay16!N24,"")</f>
        <v/>
      </c>
      <c r="U22" s="155" t="str">
        <f ca="1">IF(ngay17!N24&lt;&gt;"",ngay17!N24,"")</f>
        <v/>
      </c>
      <c r="V22" s="155" t="str">
        <f ca="1">IF(ngay18!N24&lt;&gt;"",ngay18!N24,"")</f>
        <v/>
      </c>
      <c r="W22" s="155" t="str">
        <f ca="1">IF(ngay19!N24&lt;&gt;"",ngay19!N24,"")</f>
        <v/>
      </c>
      <c r="X22" s="155" t="str">
        <f ca="1">IF(ngay20!N24&lt;&gt;"",ngay20!N24,"")</f>
        <v/>
      </c>
      <c r="Y22" s="155" t="str">
        <f ca="1">IF(ngay21!N24&lt;&gt;"",ngay21!N24,"")</f>
        <v/>
      </c>
      <c r="Z22" s="155" t="str">
        <f ca="1">IF(ngay22!N24&lt;&gt;"",ngay22!N24,"")</f>
        <v/>
      </c>
      <c r="AA22" s="155" t="str">
        <f ca="1">IF(ngay23!N24&lt;&gt;"",ngay23!N24,"")</f>
        <v/>
      </c>
      <c r="AB22" s="155" t="str">
        <f ca="1">IF(ngay24!N24&lt;&gt;"",ngay24!N24,"")</f>
        <v/>
      </c>
      <c r="AC22" s="155" t="str">
        <f ca="1">IF(ngay25!N24&lt;&gt;"",ngay25!N24,"")</f>
        <v/>
      </c>
      <c r="AD22" s="155" t="str">
        <f ca="1">IF(ngay26!N24&lt;&gt;"",ngay26!N24,"")</f>
        <v/>
      </c>
      <c r="AE22" s="155" t="str">
        <f ca="1">IF(ngay27!N24&lt;&gt;"",ngay27!N24,"")</f>
        <v/>
      </c>
      <c r="AF22" s="155" t="str">
        <f ca="1">IF(ngay28!N24&lt;&gt;"",ngay28!N24,"")</f>
        <v/>
      </c>
      <c r="AG22" s="155" t="str">
        <f ca="1">IF(ngay29!N24&lt;&gt;"",ngay29!N24,"")</f>
        <v/>
      </c>
      <c r="AH22" s="155" t="str">
        <f ca="1">IF(ngay30!N24&lt;&gt;"",ngay30!N24,"")</f>
        <v/>
      </c>
      <c r="AI22" s="155" t="str">
        <f ca="1">IF(ngay31!N24&lt;&gt;"",ngay31!N24,"")</f>
        <v/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IF(COUNT(E22:AI22)=0,"",INDEX(E2:AI22,1,MATCH(MIN(E22:AI22),E22:AI22,0)))</f>
        <v/>
      </c>
      <c r="AM22" s="58"/>
      <c r="AN22" s="60"/>
    </row>
    <row r="23" spans="1:40">
      <c r="A23" s="27">
        <v>21</v>
      </c>
      <c r="B23" s="461"/>
      <c r="C23" s="175" t="s">
        <v>158</v>
      </c>
      <c r="D23" s="335" t="s">
        <v>159</v>
      </c>
      <c r="E23" s="154" t="str">
        <f ca="1">IF(ngay1!N25&lt;&gt;"",ngay1!N25,"")</f>
        <v/>
      </c>
      <c r="F23" s="155" t="str">
        <f ca="1">IF(ngay2!N25&lt;&gt;"",ngay2!N25,"")</f>
        <v/>
      </c>
      <c r="G23" s="155" t="str">
        <f ca="1">IF(ngay3!N25&lt;&gt;"",ngay3!N25,"")</f>
        <v/>
      </c>
      <c r="H23" s="155" t="str">
        <f ca="1">IF(ngay4!N25&lt;&gt;"",ngay4!N25,"")</f>
        <v/>
      </c>
      <c r="I23" s="155" t="str">
        <f ca="1">IF(ngay5!N25&lt;&gt;"",ngay5!N25,"")</f>
        <v/>
      </c>
      <c r="J23" s="155" t="str">
        <f ca="1">IF(ngay6!N25&lt;&gt;"",ngay6!N25,"")</f>
        <v/>
      </c>
      <c r="K23" s="155" t="str">
        <f ca="1">IF(ngay7!N25&lt;&gt;"",ngay7!N25,"")</f>
        <v/>
      </c>
      <c r="L23" s="155" t="str">
        <f ca="1">IF(ngay8!N25&lt;&gt;"",ngay8!N25,"")</f>
        <v/>
      </c>
      <c r="M23" s="155" t="str">
        <f ca="1">IF(ngay9!N25&lt;&gt;"",ngay9!N25,"")</f>
        <v/>
      </c>
      <c r="N23" s="155" t="str">
        <f ca="1">IF(ngay10!N25&lt;&gt;"",ngay10!N25,"")</f>
        <v/>
      </c>
      <c r="O23" s="155" t="str">
        <f ca="1">IF(ngay11!N25&lt;&gt;"",ngay11!N25,"")</f>
        <v/>
      </c>
      <c r="P23" s="155" t="str">
        <f ca="1">IF(ngay12!N25&lt;&gt;"",ngay12!N25,"")</f>
        <v/>
      </c>
      <c r="Q23" s="155" t="str">
        <f ca="1">IF(ngay13!N25&lt;&gt;"",ngay13!N25,"")</f>
        <v/>
      </c>
      <c r="R23" s="155" t="str">
        <f ca="1">IF(ngay14!N25&lt;&gt;"",ngay14!N25,"")</f>
        <v/>
      </c>
      <c r="S23" s="155" t="str">
        <f ca="1">IF(ngay15!N25&lt;&gt;"",ngay15!N25,"")</f>
        <v/>
      </c>
      <c r="T23" s="155" t="str">
        <f ca="1">IF(ngay16!N25&lt;&gt;"",ngay16!N25,"")</f>
        <v/>
      </c>
      <c r="U23" s="155" t="str">
        <f ca="1">IF(ngay17!N25&lt;&gt;"",ngay17!N25,"")</f>
        <v/>
      </c>
      <c r="V23" s="155" t="str">
        <f ca="1">IF(ngay18!N25&lt;&gt;"",ngay18!N25,"")</f>
        <v/>
      </c>
      <c r="W23" s="155" t="str">
        <f ca="1">IF(ngay19!N25&lt;&gt;"",ngay19!N25,"")</f>
        <v/>
      </c>
      <c r="X23" s="155" t="str">
        <f ca="1">IF(ngay20!N25&lt;&gt;"",ngay20!N25,"")</f>
        <v/>
      </c>
      <c r="Y23" s="155" t="str">
        <f ca="1">IF(ngay21!N25&lt;&gt;"",ngay21!N25,"")</f>
        <v/>
      </c>
      <c r="Z23" s="155" t="str">
        <f ca="1">IF(ngay22!N25&lt;&gt;"",ngay22!N25,"")</f>
        <v/>
      </c>
      <c r="AA23" s="155" t="str">
        <f ca="1">IF(ngay23!N25&lt;&gt;"",ngay23!N25,"")</f>
        <v/>
      </c>
      <c r="AB23" s="155" t="str">
        <f ca="1">IF(ngay24!N25&lt;&gt;"",ngay24!N25,"")</f>
        <v/>
      </c>
      <c r="AC23" s="155" t="str">
        <f ca="1">IF(ngay25!N25&lt;&gt;"",ngay25!N25,"")</f>
        <v/>
      </c>
      <c r="AD23" s="155" t="str">
        <f ca="1">IF(ngay26!N25&lt;&gt;"",ngay26!N25,"")</f>
        <v/>
      </c>
      <c r="AE23" s="155" t="str">
        <f ca="1">IF(ngay27!N25&lt;&gt;"",ngay27!N25,"")</f>
        <v/>
      </c>
      <c r="AF23" s="155" t="str">
        <f ca="1">IF(ngay28!N25&lt;&gt;"",ngay28!N25,"")</f>
        <v/>
      </c>
      <c r="AG23" s="155" t="str">
        <f ca="1">IF(ngay29!N25&lt;&gt;"",ngay29!N25,"")</f>
        <v/>
      </c>
      <c r="AH23" s="155" t="str">
        <f ca="1">IF(ngay30!N25&lt;&gt;"",ngay30!N25,"")</f>
        <v/>
      </c>
      <c r="AI23" s="155" t="str">
        <f ca="1">IF(ngay31!N25&lt;&gt;"",ngay31!N25,"")</f>
        <v/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IF(COUNT(E23:AI23)=0,"",INDEX(E2:AI23,1,MATCH(MIN(E23:AI23),E23:AI23,0)))</f>
        <v/>
      </c>
      <c r="AM23" s="58"/>
      <c r="AN23" s="60"/>
    </row>
    <row r="24" spans="1:40">
      <c r="A24" s="19">
        <v>22</v>
      </c>
      <c r="B24" s="470"/>
      <c r="C24" s="23" t="s">
        <v>160</v>
      </c>
      <c r="D24" s="32" t="s">
        <v>161</v>
      </c>
      <c r="E24" s="150" t="str">
        <f ca="1">IF(ngay1!N26&lt;&gt;"",ngay1!N26,"")</f>
        <v/>
      </c>
      <c r="F24" s="151" t="str">
        <f ca="1">IF(ngay2!N26&lt;&gt;"",ngay2!N26,"")</f>
        <v/>
      </c>
      <c r="G24" s="151" t="str">
        <f ca="1">IF(ngay3!N26&lt;&gt;"",ngay3!N26,"")</f>
        <v/>
      </c>
      <c r="H24" s="151" t="str">
        <f ca="1">IF(ngay4!N26&lt;&gt;"",ngay4!N26,"")</f>
        <v/>
      </c>
      <c r="I24" s="151" t="str">
        <f ca="1">IF(ngay5!N26&lt;&gt;"",ngay5!N26,"")</f>
        <v/>
      </c>
      <c r="J24" s="151" t="str">
        <f ca="1">IF(ngay6!N26&lt;&gt;"",ngay6!N26,"")</f>
        <v/>
      </c>
      <c r="K24" s="151" t="str">
        <f ca="1">IF(ngay7!N26&lt;&gt;"",ngay7!N26,"")</f>
        <v/>
      </c>
      <c r="L24" s="151" t="str">
        <f ca="1">IF(ngay8!N26&lt;&gt;"",ngay8!N26,"")</f>
        <v/>
      </c>
      <c r="M24" s="151" t="str">
        <f ca="1">IF(ngay9!N26&lt;&gt;"",ngay9!N26,"")</f>
        <v/>
      </c>
      <c r="N24" s="151" t="str">
        <f ca="1">IF(ngay10!N26&lt;&gt;"",ngay10!N26,"")</f>
        <v/>
      </c>
      <c r="O24" s="151" t="str">
        <f ca="1">IF(ngay11!N26&lt;&gt;"",ngay11!N26,"")</f>
        <v/>
      </c>
      <c r="P24" s="151" t="str">
        <f ca="1">IF(ngay12!N26&lt;&gt;"",ngay12!N26,"")</f>
        <v/>
      </c>
      <c r="Q24" s="151" t="str">
        <f ca="1">IF(ngay13!N26&lt;&gt;"",ngay13!N26,"")</f>
        <v/>
      </c>
      <c r="R24" s="151" t="str">
        <f ca="1">IF(ngay14!N26&lt;&gt;"",ngay14!N26,"")</f>
        <v/>
      </c>
      <c r="S24" s="151" t="str">
        <f ca="1">IF(ngay15!N26&lt;&gt;"",ngay15!N26,"")</f>
        <v/>
      </c>
      <c r="T24" s="151" t="str">
        <f ca="1">IF(ngay16!N26&lt;&gt;"",ngay16!N26,"")</f>
        <v/>
      </c>
      <c r="U24" s="151" t="str">
        <f ca="1">IF(ngay17!N26&lt;&gt;"",ngay17!N26,"")</f>
        <v/>
      </c>
      <c r="V24" s="151" t="str">
        <f ca="1">IF(ngay18!N26&lt;&gt;"",ngay18!N26,"")</f>
        <v/>
      </c>
      <c r="W24" s="151" t="str">
        <f ca="1">IF(ngay19!N26&lt;&gt;"",ngay19!N26,"")</f>
        <v/>
      </c>
      <c r="X24" s="151" t="str">
        <f ca="1">IF(ngay20!N26&lt;&gt;"",ngay20!N26,"")</f>
        <v/>
      </c>
      <c r="Y24" s="151" t="str">
        <f ca="1">IF(ngay21!N26&lt;&gt;"",ngay21!N26,"")</f>
        <v/>
      </c>
      <c r="Z24" s="151" t="str">
        <f ca="1">IF(ngay22!N26&lt;&gt;"",ngay22!N26,"")</f>
        <v/>
      </c>
      <c r="AA24" s="151" t="str">
        <f ca="1">IF(ngay23!N26&lt;&gt;"",ngay23!N26,"")</f>
        <v/>
      </c>
      <c r="AB24" s="151" t="str">
        <f ca="1">IF(ngay24!N26&lt;&gt;"",ngay24!N26,"")</f>
        <v/>
      </c>
      <c r="AC24" s="151" t="str">
        <f ca="1">IF(ngay25!N26&lt;&gt;"",ngay25!N26,"")</f>
        <v/>
      </c>
      <c r="AD24" s="151" t="str">
        <f ca="1">IF(ngay26!N26&lt;&gt;"",ngay26!N26,"")</f>
        <v/>
      </c>
      <c r="AE24" s="151" t="str">
        <f ca="1">IF(ngay27!N26&lt;&gt;"",ngay27!N26,"")</f>
        <v/>
      </c>
      <c r="AF24" s="151" t="str">
        <f ca="1">IF(ngay28!N26&lt;&gt;"",ngay28!N26,"")</f>
        <v/>
      </c>
      <c r="AG24" s="151" t="str">
        <f ca="1">IF(ngay29!N26&lt;&gt;"",ngay29!N26,"")</f>
        <v/>
      </c>
      <c r="AH24" s="151" t="str">
        <f ca="1">IF(ngay30!N26&lt;&gt;"",ngay30!N26,"")</f>
        <v/>
      </c>
      <c r="AI24" s="151" t="str">
        <f ca="1">IF(ngay31!N26&lt;&gt;"",ngay31!N26,"")</f>
        <v/>
      </c>
      <c r="AJ24" s="130" t="str">
        <f t="shared" ca="1" si="0"/>
        <v/>
      </c>
      <c r="AK24" s="131" t="str">
        <f t="shared" ca="1" si="1"/>
        <v/>
      </c>
      <c r="AL24" s="130" t="str">
        <f ca="1">IF(COUNT(E24:AI24)=0,"",INDEX(E2:AI24,1,MATCH(MIN(E24:AI24),E24:AI24,0)))</f>
        <v/>
      </c>
      <c r="AM24" s="131"/>
      <c r="AN24" s="132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5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E18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222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180">
        <v>4</v>
      </c>
      <c r="I2" s="180">
        <v>5</v>
      </c>
      <c r="J2" s="180">
        <v>6</v>
      </c>
      <c r="K2" s="180">
        <v>7</v>
      </c>
      <c r="L2" s="180">
        <v>8</v>
      </c>
      <c r="M2" s="180">
        <v>9</v>
      </c>
      <c r="N2" s="180">
        <v>10</v>
      </c>
      <c r="O2" s="180">
        <v>11</v>
      </c>
      <c r="P2" s="180">
        <v>12</v>
      </c>
      <c r="Q2" s="180">
        <v>13</v>
      </c>
      <c r="R2" s="180">
        <v>14</v>
      </c>
      <c r="S2" s="180">
        <v>15</v>
      </c>
      <c r="T2" s="180">
        <v>16</v>
      </c>
      <c r="U2" s="180">
        <v>17</v>
      </c>
      <c r="V2" s="180">
        <v>18</v>
      </c>
      <c r="W2" s="180">
        <v>19</v>
      </c>
      <c r="X2" s="180">
        <v>20</v>
      </c>
      <c r="Y2" s="180">
        <v>21</v>
      </c>
      <c r="Z2" s="180">
        <v>22</v>
      </c>
      <c r="AA2" s="180">
        <v>23</v>
      </c>
      <c r="AB2" s="180">
        <v>24</v>
      </c>
      <c r="AC2" s="180">
        <v>25</v>
      </c>
      <c r="AD2" s="180">
        <v>26</v>
      </c>
      <c r="AE2" s="180">
        <v>27</v>
      </c>
      <c r="AF2" s="180">
        <v>28</v>
      </c>
      <c r="AG2" s="180">
        <v>29</v>
      </c>
      <c r="AH2" s="180">
        <v>30</v>
      </c>
      <c r="AI2" s="180">
        <v>31</v>
      </c>
      <c r="AJ2" s="193" t="s">
        <v>223</v>
      </c>
      <c r="AK2" s="194" t="s">
        <v>224</v>
      </c>
      <c r="AL2" s="194" t="s">
        <v>217</v>
      </c>
      <c r="AM2" s="194"/>
      <c r="AN2" s="195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e">
        <f ca="1">IF(ngay1!O5&lt;&gt;"",ngay1!O5,"")</f>
        <v>#N/A</v>
      </c>
      <c r="F3" s="157" t="e">
        <f ca="1">IF(ngay2!O5&lt;&gt;"",ngay2!O5,"")</f>
        <v>#N/A</v>
      </c>
      <c r="G3" s="184" t="e">
        <f ca="1">IF(ngay3!O5&lt;&gt;"",ngay3!O5,"")</f>
        <v>#N/A</v>
      </c>
      <c r="H3" s="185" t="e">
        <f ca="1">IF(ngay4!O5&lt;&gt;"",ngay4!O5,"")</f>
        <v>#N/A</v>
      </c>
      <c r="I3" s="185" t="e">
        <f ca="1">IF(ngay5!O5&lt;&gt;"",ngay5!O5,"")</f>
        <v>#N/A</v>
      </c>
      <c r="J3" s="157" t="e">
        <f ca="1">IF(ngay6!O5&lt;&gt;"",ngay6!O5,"")</f>
        <v>#N/A</v>
      </c>
      <c r="K3" s="157" t="e">
        <f ca="1">IF(ngay7!O5&lt;&gt;"",ngay7!O5,"")</f>
        <v>#N/A</v>
      </c>
      <c r="L3" s="157" t="e">
        <f ca="1">IF(ngay8!O5&lt;&gt;"",ngay8!O5,"")</f>
        <v>#N/A</v>
      </c>
      <c r="M3" s="157" t="e">
        <f ca="1">IF(ngay9!O5&lt;&gt;"",ngay9!O5,"")</f>
        <v>#N/A</v>
      </c>
      <c r="N3" s="157" t="e">
        <f ca="1">IF(ngay10!O5&lt;&gt;"",ngay10!O5,"")</f>
        <v>#N/A</v>
      </c>
      <c r="O3" s="184" t="e">
        <f ca="1">IF(ngay11!O5&lt;&gt;"",ngay11!O5,"")</f>
        <v>#N/A</v>
      </c>
      <c r="P3" s="157" t="e">
        <f ca="1">IF(ngay12!O5&lt;&gt;"",ngay12!O5,"")</f>
        <v>#N/A</v>
      </c>
      <c r="Q3" s="157" t="e">
        <f ca="1">IF(ngay13!O5&lt;&gt;"",ngay13!O5,"")</f>
        <v>#N/A</v>
      </c>
      <c r="R3" s="157" t="e">
        <f ca="1">IF(ngay14!O5&lt;&gt;"",ngay14!O5,"")</f>
        <v>#N/A</v>
      </c>
      <c r="S3" s="157" t="e">
        <f ca="1">IF(ngay15!O5&lt;&gt;"",ngay15!O5,"")</f>
        <v>#N/A</v>
      </c>
      <c r="T3" s="157" t="e">
        <f ca="1">IF(ngay16!O5&lt;&gt;"",ngay16!O5,"")</f>
        <v>#N/A</v>
      </c>
      <c r="U3" s="157" t="e">
        <f ca="1">IF(ngay17!O5&lt;&gt;"",ngay17!O5,"")</f>
        <v>#N/A</v>
      </c>
      <c r="V3" s="157" t="e">
        <f ca="1">IF(ngay18!O5&lt;&gt;"",ngay18!O5,"")</f>
        <v>#N/A</v>
      </c>
      <c r="W3" s="157" t="e">
        <f ca="1">IF(ngay19!O5&lt;&gt;"",ngay19!O5,"")</f>
        <v>#N/A</v>
      </c>
      <c r="X3" s="157" t="e">
        <f ca="1">IF(ngay20!O5&lt;&gt;"",ngay20!O5,"")</f>
        <v>#N/A</v>
      </c>
      <c r="Y3" s="157" t="e">
        <f ca="1">IF(ngay21!O5&lt;&gt;"",ngay21!O5,"")</f>
        <v>#N/A</v>
      </c>
      <c r="Z3" s="157" t="e">
        <f ca="1">IF(ngay22!O5&lt;&gt;"",ngay22!O5,"")</f>
        <v>#N/A</v>
      </c>
      <c r="AA3" s="157" t="e">
        <f ca="1">IF(ngay23!O5&lt;&gt;"",ngay23!O5,"")</f>
        <v>#N/A</v>
      </c>
      <c r="AB3" s="157" t="e">
        <f ca="1">IF(ngay24!O5&lt;&gt;"",ngay24!O5,"")</f>
        <v>#N/A</v>
      </c>
      <c r="AC3" s="157" t="e">
        <f ca="1">IF(ngay25!O5&lt;&gt;"",ngay25!O5,"")</f>
        <v>#N/A</v>
      </c>
      <c r="AD3" s="157" t="e">
        <f ca="1">IF(ngay26!O5&lt;&gt;"",ngay26!O5,"")</f>
        <v>#N/A</v>
      </c>
      <c r="AE3" s="157" t="e">
        <f ca="1">IF(ngay27!O5&lt;&gt;"",ngay27!O5,"")</f>
        <v>#N/A</v>
      </c>
      <c r="AF3" s="157" t="e">
        <f ca="1">IF(ngay28!O5&lt;&gt;"",ngay28!O5,"")</f>
        <v>#N/A</v>
      </c>
      <c r="AG3" s="157" t="e">
        <f ca="1">IF(ngay29!O5&lt;&gt;"",ngay29!O5,"")</f>
        <v>#N/A</v>
      </c>
      <c r="AH3" s="157" t="e">
        <f ca="1">IF(ngay30!O5&lt;&gt;"",ngay30!O5,"")</f>
        <v>#N/A</v>
      </c>
      <c r="AI3" s="157" t="e">
        <f ca="1">IF(ngay31!O5&lt;&gt;"",ngay31!O5,"")</f>
        <v>#N/A</v>
      </c>
      <c r="AJ3" s="196" t="str">
        <f t="shared" ref="AJ3:AJ24" ca="1" si="0">IF(COUNT(E3:AI3)=0,"",AVERAGE(E3:AI3))</f>
        <v/>
      </c>
      <c r="AK3" s="197" t="str">
        <f t="shared" ref="AK3:AK24" ca="1" si="1">IF(COUNT(E3:AI3)=0,"",MAX(E3:AI3))</f>
        <v/>
      </c>
      <c r="AL3" s="198" t="str">
        <f ca="1">IF(COUNT(E3:AI3)=0,"",INDEX(E2:AI3,1,MATCH(MAX(E3:AI3),E3:AI3,0)))</f>
        <v/>
      </c>
      <c r="AM3" s="197"/>
      <c r="AN3" s="199"/>
    </row>
    <row r="4" spans="1:40">
      <c r="A4" s="19">
        <v>2</v>
      </c>
      <c r="B4" s="461"/>
      <c r="C4" s="25" t="s">
        <v>120</v>
      </c>
      <c r="D4" s="335" t="s">
        <v>121</v>
      </c>
      <c r="E4" s="154" t="e">
        <f ca="1">IF(ngay1!O6&lt;&gt;"",ngay1!O6,"")</f>
        <v>#N/A</v>
      </c>
      <c r="F4" s="155" t="e">
        <f ca="1">IF(ngay2!O6&lt;&gt;"",ngay2!O6,"")</f>
        <v>#N/A</v>
      </c>
      <c r="G4" s="185" t="e">
        <f ca="1">IF(ngay3!O6&lt;&gt;"",ngay3!O6,"")</f>
        <v>#N/A</v>
      </c>
      <c r="H4" s="185" t="e">
        <f ca="1">IF(ngay4!O6&lt;&gt;"",ngay4!O6,"")</f>
        <v>#N/A</v>
      </c>
      <c r="I4" s="185" t="e">
        <f ca="1">IF(ngay5!O6&lt;&gt;"",ngay5!O6,"")</f>
        <v>#N/A</v>
      </c>
      <c r="J4" s="155" t="e">
        <f ca="1">IF(ngay6!O6&lt;&gt;"",ngay6!O6,"")</f>
        <v>#N/A</v>
      </c>
      <c r="K4" s="155" t="e">
        <f ca="1">IF(ngay7!O6&lt;&gt;"",ngay7!O6,"")</f>
        <v>#N/A</v>
      </c>
      <c r="L4" s="155" t="e">
        <f ca="1">IF(ngay8!O6&lt;&gt;"",ngay8!O6,"")</f>
        <v>#N/A</v>
      </c>
      <c r="M4" s="155" t="e">
        <f ca="1">IF(ngay9!O6&lt;&gt;"",ngay9!O6,"")</f>
        <v>#N/A</v>
      </c>
      <c r="N4" s="155" t="e">
        <f ca="1">IF(ngay10!O6&lt;&gt;"",ngay10!O6,"")</f>
        <v>#N/A</v>
      </c>
      <c r="O4" s="185" t="e">
        <f ca="1">IF(ngay11!O6&lt;&gt;"",ngay11!O6,"")</f>
        <v>#N/A</v>
      </c>
      <c r="P4" s="155" t="e">
        <f ca="1">IF(ngay12!O6&lt;&gt;"",ngay12!O6,"")</f>
        <v>#N/A</v>
      </c>
      <c r="Q4" s="155" t="e">
        <f ca="1">IF(ngay13!O6&lt;&gt;"",ngay13!O6,"")</f>
        <v>#N/A</v>
      </c>
      <c r="R4" s="155" t="e">
        <f ca="1">IF(ngay14!O6&lt;&gt;"",ngay14!O6,"")</f>
        <v>#N/A</v>
      </c>
      <c r="S4" s="155" t="e">
        <f ca="1">IF(ngay15!O6&lt;&gt;"",ngay15!O6,"")</f>
        <v>#N/A</v>
      </c>
      <c r="T4" s="155" t="e">
        <f ca="1">IF(ngay16!O6&lt;&gt;"",ngay16!O6,"")</f>
        <v>#N/A</v>
      </c>
      <c r="U4" s="155" t="e">
        <f ca="1">IF(ngay17!O6&lt;&gt;"",ngay17!O6,"")</f>
        <v>#N/A</v>
      </c>
      <c r="V4" s="155" t="e">
        <f ca="1">IF(ngay18!O6&lt;&gt;"",ngay18!O6,"")</f>
        <v>#N/A</v>
      </c>
      <c r="W4" s="155" t="e">
        <f ca="1">IF(ngay19!O6&lt;&gt;"",ngay19!O6,"")</f>
        <v>#N/A</v>
      </c>
      <c r="X4" s="155" t="e">
        <f ca="1">IF(ngay20!O6&lt;&gt;"",ngay20!O6,"")</f>
        <v>#N/A</v>
      </c>
      <c r="Y4" s="155" t="e">
        <f ca="1">IF(ngay21!O6&lt;&gt;"",ngay21!O6,"")</f>
        <v>#N/A</v>
      </c>
      <c r="Z4" s="155" t="e">
        <f ca="1">IF(ngay22!O6&lt;&gt;"",ngay22!O6,"")</f>
        <v>#N/A</v>
      </c>
      <c r="AA4" s="155" t="e">
        <f ca="1">IF(ngay23!O6&lt;&gt;"",ngay23!O6,"")</f>
        <v>#N/A</v>
      </c>
      <c r="AB4" s="155" t="e">
        <f ca="1">IF(ngay24!O6&lt;&gt;"",ngay24!O6,"")</f>
        <v>#N/A</v>
      </c>
      <c r="AC4" s="155" t="e">
        <f ca="1">IF(ngay25!O6&lt;&gt;"",ngay25!O6,"")</f>
        <v>#N/A</v>
      </c>
      <c r="AD4" s="155" t="e">
        <f ca="1">IF(ngay26!O6&lt;&gt;"",ngay26!O6,"")</f>
        <v>#N/A</v>
      </c>
      <c r="AE4" s="155" t="e">
        <f ca="1">IF(ngay27!O6&lt;&gt;"",ngay27!O6,"")</f>
        <v>#N/A</v>
      </c>
      <c r="AF4" s="155" t="e">
        <f ca="1">IF(ngay28!O6&lt;&gt;"",ngay28!O6,"")</f>
        <v>#N/A</v>
      </c>
      <c r="AG4" s="155" t="e">
        <f ca="1">IF(ngay29!O6&lt;&gt;"",ngay29!O6,"")</f>
        <v>#N/A</v>
      </c>
      <c r="AH4" s="155" t="e">
        <f ca="1">IF(ngay30!O6&lt;&gt;"",ngay30!O6,"")</f>
        <v>#N/A</v>
      </c>
      <c r="AI4" s="155" t="e">
        <f ca="1">IF(ngay31!O6&lt;&gt;"",ngay31!O6,"")</f>
        <v>#N/A</v>
      </c>
      <c r="AJ4" s="189" t="str">
        <f t="shared" ca="1" si="0"/>
        <v/>
      </c>
      <c r="AK4" s="190" t="str">
        <f t="shared" ca="1" si="1"/>
        <v/>
      </c>
      <c r="AL4" s="191" t="str">
        <f ca="1">IF(COUNT(E4:AI4)=0,"",INDEX(E2:AI4,1,MATCH(MAX(E4:AI4),E4:AI4,0)))</f>
        <v/>
      </c>
      <c r="AM4" s="190"/>
      <c r="AN4" s="192"/>
    </row>
    <row r="5" spans="1:40">
      <c r="A5" s="27">
        <v>3</v>
      </c>
      <c r="B5" s="461"/>
      <c r="C5" s="25" t="s">
        <v>122</v>
      </c>
      <c r="D5" s="335" t="s">
        <v>123</v>
      </c>
      <c r="E5" s="154" t="e">
        <f ca="1">IF(ngay1!O7&lt;&gt;"",ngay1!O7,"")</f>
        <v>#N/A</v>
      </c>
      <c r="F5" s="155" t="e">
        <f ca="1">IF(ngay2!O7&lt;&gt;"",ngay2!O7,"")</f>
        <v>#N/A</v>
      </c>
      <c r="G5" s="185" t="e">
        <f ca="1">IF(ngay3!O7&lt;&gt;"",ngay3!O7,"")</f>
        <v>#N/A</v>
      </c>
      <c r="H5" s="185" t="e">
        <f ca="1">IF(ngay4!O7&lt;&gt;"",ngay4!O7,"")</f>
        <v>#N/A</v>
      </c>
      <c r="I5" s="185" t="e">
        <f ca="1">IF(ngay5!O7&lt;&gt;"",ngay5!O7,"")</f>
        <v>#N/A</v>
      </c>
      <c r="J5" s="155" t="e">
        <f ca="1">IF(ngay6!O7&lt;&gt;"",ngay6!O7,"")</f>
        <v>#N/A</v>
      </c>
      <c r="K5" s="155" t="e">
        <f ca="1">IF(ngay7!O7&lt;&gt;"",ngay7!O7,"")</f>
        <v>#N/A</v>
      </c>
      <c r="L5" s="155" t="e">
        <f ca="1">IF(ngay8!O7&lt;&gt;"",ngay8!O7,"")</f>
        <v>#N/A</v>
      </c>
      <c r="M5" s="155" t="e">
        <f ca="1">IF(ngay9!O7&lt;&gt;"",ngay9!O7,"")</f>
        <v>#N/A</v>
      </c>
      <c r="N5" s="155" t="e">
        <f ca="1">IF(ngay10!O7&lt;&gt;"",ngay10!O7,"")</f>
        <v>#N/A</v>
      </c>
      <c r="O5" s="185" t="e">
        <f ca="1">IF(ngay11!O7&lt;&gt;"",ngay11!O7,"")</f>
        <v>#N/A</v>
      </c>
      <c r="P5" s="155" t="e">
        <f ca="1">IF(ngay12!O7&lt;&gt;"",ngay12!O7,"")</f>
        <v>#N/A</v>
      </c>
      <c r="Q5" s="155" t="e">
        <f ca="1">IF(ngay13!O7&lt;&gt;"",ngay13!O7,"")</f>
        <v>#N/A</v>
      </c>
      <c r="R5" s="155" t="e">
        <f ca="1">IF(ngay14!O7&lt;&gt;"",ngay14!O7,"")</f>
        <v>#N/A</v>
      </c>
      <c r="S5" s="155" t="e">
        <f ca="1">IF(ngay15!O7&lt;&gt;"",ngay15!O7,"")</f>
        <v>#N/A</v>
      </c>
      <c r="T5" s="155" t="e">
        <f ca="1">IF(ngay16!O7&lt;&gt;"",ngay16!O7,"")</f>
        <v>#N/A</v>
      </c>
      <c r="U5" s="155" t="e">
        <f ca="1">IF(ngay17!O7&lt;&gt;"",ngay17!O7,"")</f>
        <v>#N/A</v>
      </c>
      <c r="V5" s="155" t="e">
        <f ca="1">IF(ngay18!O7&lt;&gt;"",ngay18!O7,"")</f>
        <v>#N/A</v>
      </c>
      <c r="W5" s="155" t="e">
        <f ca="1">IF(ngay19!O7&lt;&gt;"",ngay19!O7,"")</f>
        <v>#N/A</v>
      </c>
      <c r="X5" s="155" t="e">
        <f ca="1">IF(ngay20!O7&lt;&gt;"",ngay20!O7,"")</f>
        <v>#N/A</v>
      </c>
      <c r="Y5" s="155" t="e">
        <f ca="1">IF(ngay21!O7&lt;&gt;"",ngay21!O7,"")</f>
        <v>#N/A</v>
      </c>
      <c r="Z5" s="155" t="e">
        <f ca="1">IF(ngay22!O7&lt;&gt;"",ngay22!O7,"")</f>
        <v>#N/A</v>
      </c>
      <c r="AA5" s="155" t="e">
        <f ca="1">IF(ngay23!O7&lt;&gt;"",ngay23!O7,"")</f>
        <v>#N/A</v>
      </c>
      <c r="AB5" s="155" t="e">
        <f ca="1">IF(ngay24!O7&lt;&gt;"",ngay24!O7,"")</f>
        <v>#N/A</v>
      </c>
      <c r="AC5" s="155" t="e">
        <f ca="1">IF(ngay25!O7&lt;&gt;"",ngay25!O7,"")</f>
        <v>#N/A</v>
      </c>
      <c r="AD5" s="155" t="e">
        <f ca="1">IF(ngay26!O7&lt;&gt;"",ngay26!O7,"")</f>
        <v>#N/A</v>
      </c>
      <c r="AE5" s="155" t="e">
        <f ca="1">IF(ngay27!O7&lt;&gt;"",ngay27!O7,"")</f>
        <v>#N/A</v>
      </c>
      <c r="AF5" s="155" t="e">
        <f ca="1">IF(ngay28!O7&lt;&gt;"",ngay28!O7,"")</f>
        <v>#N/A</v>
      </c>
      <c r="AG5" s="155" t="e">
        <f ca="1">IF(ngay29!O7&lt;&gt;"",ngay29!O7,"")</f>
        <v>#N/A</v>
      </c>
      <c r="AH5" s="155" t="e">
        <f ca="1">IF(ngay30!O7&lt;&gt;"",ngay30!O7,"")</f>
        <v>#N/A</v>
      </c>
      <c r="AI5" s="155" t="e">
        <f ca="1">IF(ngay31!O7&lt;&gt;"",ngay31!O7,"")</f>
        <v>#N/A</v>
      </c>
      <c r="AJ5" s="189" t="str">
        <f t="shared" ca="1" si="0"/>
        <v/>
      </c>
      <c r="AK5" s="190" t="str">
        <f t="shared" ca="1" si="1"/>
        <v/>
      </c>
      <c r="AL5" s="191" t="str">
        <f ca="1">IF(COUNT(E5:AI5)=0,"",INDEX(E2:AI5,1,MATCH(MAX(E5:AI5),E5:AI5,0)))</f>
        <v/>
      </c>
      <c r="AM5" s="190"/>
      <c r="AN5" s="192"/>
    </row>
    <row r="6" spans="1:40">
      <c r="A6" s="19">
        <v>4</v>
      </c>
      <c r="B6" s="461"/>
      <c r="C6" s="25" t="s">
        <v>124</v>
      </c>
      <c r="D6" s="335" t="s">
        <v>125</v>
      </c>
      <c r="E6" s="154" t="e">
        <f ca="1">IF(ngay1!O8&lt;&gt;"",ngay1!O8,"")</f>
        <v>#N/A</v>
      </c>
      <c r="F6" s="155" t="e">
        <f ca="1">IF(ngay2!O8&lt;&gt;"",ngay2!O8,"")</f>
        <v>#N/A</v>
      </c>
      <c r="G6" s="185" t="e">
        <f ca="1">IF(ngay3!O8&lt;&gt;"",ngay3!O8,"")</f>
        <v>#N/A</v>
      </c>
      <c r="H6" s="185" t="e">
        <f ca="1">IF(ngay4!O8&lt;&gt;"",ngay4!O8,"")</f>
        <v>#N/A</v>
      </c>
      <c r="I6" s="185" t="e">
        <f ca="1">IF(ngay5!O8&lt;&gt;"",ngay5!O8,"")</f>
        <v>#N/A</v>
      </c>
      <c r="J6" s="155" t="e">
        <f ca="1">IF(ngay6!O8&lt;&gt;"",ngay6!O8,"")</f>
        <v>#N/A</v>
      </c>
      <c r="K6" s="155" t="e">
        <f ca="1">IF(ngay7!O8&lt;&gt;"",ngay7!O8,"")</f>
        <v>#N/A</v>
      </c>
      <c r="L6" s="155" t="e">
        <f ca="1">IF(ngay8!O8&lt;&gt;"",ngay8!O8,"")</f>
        <v>#N/A</v>
      </c>
      <c r="M6" s="155" t="e">
        <f ca="1">IF(ngay9!O8&lt;&gt;"",ngay9!O8,"")</f>
        <v>#N/A</v>
      </c>
      <c r="N6" s="155" t="e">
        <f ca="1">IF(ngay10!O8&lt;&gt;"",ngay10!O8,"")</f>
        <v>#N/A</v>
      </c>
      <c r="O6" s="185" t="e">
        <f ca="1">IF(ngay11!O8&lt;&gt;"",ngay11!O8,"")</f>
        <v>#N/A</v>
      </c>
      <c r="P6" s="155" t="e">
        <f ca="1">IF(ngay12!O8&lt;&gt;"",ngay12!O8,"")</f>
        <v>#N/A</v>
      </c>
      <c r="Q6" s="155" t="e">
        <f ca="1">IF(ngay13!O8&lt;&gt;"",ngay13!O8,"")</f>
        <v>#N/A</v>
      </c>
      <c r="R6" s="155" t="e">
        <f ca="1">IF(ngay14!O8&lt;&gt;"",ngay14!O8,"")</f>
        <v>#N/A</v>
      </c>
      <c r="S6" s="155" t="e">
        <f ca="1">IF(ngay15!O8&lt;&gt;"",ngay15!O8,"")</f>
        <v>#N/A</v>
      </c>
      <c r="T6" s="155" t="e">
        <f ca="1">IF(ngay16!O8&lt;&gt;"",ngay16!O8,"")</f>
        <v>#N/A</v>
      </c>
      <c r="U6" s="155" t="e">
        <f ca="1">IF(ngay17!O8&lt;&gt;"",ngay17!O8,"")</f>
        <v>#N/A</v>
      </c>
      <c r="V6" s="155" t="e">
        <f ca="1">IF(ngay18!O8&lt;&gt;"",ngay18!O8,"")</f>
        <v>#N/A</v>
      </c>
      <c r="W6" s="155" t="e">
        <f ca="1">IF(ngay19!O8&lt;&gt;"",ngay19!O8,"")</f>
        <v>#N/A</v>
      </c>
      <c r="X6" s="155" t="e">
        <f ca="1">IF(ngay20!O8&lt;&gt;"",ngay20!O8,"")</f>
        <v>#N/A</v>
      </c>
      <c r="Y6" s="155" t="e">
        <f ca="1">IF(ngay21!O8&lt;&gt;"",ngay21!O8,"")</f>
        <v>#N/A</v>
      </c>
      <c r="Z6" s="155" t="e">
        <f ca="1">IF(ngay22!O8&lt;&gt;"",ngay22!O8,"")</f>
        <v>#N/A</v>
      </c>
      <c r="AA6" s="155" t="e">
        <f ca="1">IF(ngay23!O8&lt;&gt;"",ngay23!O8,"")</f>
        <v>#N/A</v>
      </c>
      <c r="AB6" s="155" t="e">
        <f ca="1">IF(ngay24!O8&lt;&gt;"",ngay24!O8,"")</f>
        <v>#N/A</v>
      </c>
      <c r="AC6" s="155" t="e">
        <f ca="1">IF(ngay25!O8&lt;&gt;"",ngay25!O8,"")</f>
        <v>#N/A</v>
      </c>
      <c r="AD6" s="155" t="e">
        <f ca="1">IF(ngay26!O8&lt;&gt;"",ngay26!O8,"")</f>
        <v>#N/A</v>
      </c>
      <c r="AE6" s="155" t="e">
        <f ca="1">IF(ngay27!O8&lt;&gt;"",ngay27!O8,"")</f>
        <v>#N/A</v>
      </c>
      <c r="AF6" s="155" t="e">
        <f ca="1">IF(ngay28!O8&lt;&gt;"",ngay28!O8,"")</f>
        <v>#N/A</v>
      </c>
      <c r="AG6" s="155" t="e">
        <f ca="1">IF(ngay29!O8&lt;&gt;"",ngay29!O8,"")</f>
        <v>#N/A</v>
      </c>
      <c r="AH6" s="155" t="e">
        <f ca="1">IF(ngay30!O8&lt;&gt;"",ngay30!O8,"")</f>
        <v>#N/A</v>
      </c>
      <c r="AI6" s="155" t="e">
        <f ca="1">IF(ngay31!O8&lt;&gt;"",ngay31!O8,"")</f>
        <v>#N/A</v>
      </c>
      <c r="AJ6" s="189" t="str">
        <f t="shared" ca="1" si="0"/>
        <v/>
      </c>
      <c r="AK6" s="190" t="str">
        <f t="shared" ca="1" si="1"/>
        <v/>
      </c>
      <c r="AL6" s="191" t="str">
        <f ca="1">IF(COUNT(E6:AI6)=0,"",INDEX(E2:AI6,1,MATCH(MAX(E6:AI6),E6:AI6,0)))</f>
        <v/>
      </c>
      <c r="AM6" s="190"/>
      <c r="AN6" s="192"/>
    </row>
    <row r="7" spans="1:40">
      <c r="A7" s="27">
        <v>5</v>
      </c>
      <c r="B7" s="461"/>
      <c r="C7" s="25" t="s">
        <v>116</v>
      </c>
      <c r="D7" s="335" t="s">
        <v>126</v>
      </c>
      <c r="E7" s="154" t="e">
        <f ca="1">IF(ngay1!O9&lt;&gt;"",ngay1!O9,"")</f>
        <v>#N/A</v>
      </c>
      <c r="F7" s="155" t="e">
        <f ca="1">IF(ngay2!O9&lt;&gt;"",ngay2!O9,"")</f>
        <v>#N/A</v>
      </c>
      <c r="G7" s="185" t="e">
        <f ca="1">IF(ngay3!O9&lt;&gt;"",ngay3!O9,"")</f>
        <v>#N/A</v>
      </c>
      <c r="H7" s="185" t="e">
        <f ca="1">IF(ngay4!O9&lt;&gt;"",ngay4!O9,"")</f>
        <v>#N/A</v>
      </c>
      <c r="I7" s="185" t="e">
        <f ca="1">IF(ngay5!O9&lt;&gt;"",ngay5!O9,"")</f>
        <v>#N/A</v>
      </c>
      <c r="J7" s="155" t="e">
        <f ca="1">IF(ngay6!O9&lt;&gt;"",ngay6!O9,"")</f>
        <v>#N/A</v>
      </c>
      <c r="K7" s="155" t="e">
        <f ca="1">IF(ngay7!O9&lt;&gt;"",ngay7!O9,"")</f>
        <v>#N/A</v>
      </c>
      <c r="L7" s="155" t="e">
        <f ca="1">IF(ngay8!O9&lt;&gt;"",ngay8!O9,"")</f>
        <v>#N/A</v>
      </c>
      <c r="M7" s="155" t="e">
        <f ca="1">IF(ngay9!O9&lt;&gt;"",ngay9!O9,"")</f>
        <v>#N/A</v>
      </c>
      <c r="N7" s="155" t="e">
        <f ca="1">IF(ngay10!O9&lt;&gt;"",ngay10!O9,"")</f>
        <v>#N/A</v>
      </c>
      <c r="O7" s="185" t="e">
        <f ca="1">IF(ngay11!O9&lt;&gt;"",ngay11!O9,"")</f>
        <v>#N/A</v>
      </c>
      <c r="P7" s="155" t="e">
        <f ca="1">IF(ngay12!O9&lt;&gt;"",ngay12!O9,"")</f>
        <v>#N/A</v>
      </c>
      <c r="Q7" s="155" t="e">
        <f ca="1">IF(ngay13!O9&lt;&gt;"",ngay13!O9,"")</f>
        <v>#N/A</v>
      </c>
      <c r="R7" s="155" t="e">
        <f ca="1">IF(ngay14!O9&lt;&gt;"",ngay14!O9,"")</f>
        <v>#N/A</v>
      </c>
      <c r="S7" s="155" t="e">
        <f ca="1">IF(ngay15!O9&lt;&gt;"",ngay15!O9,"")</f>
        <v>#N/A</v>
      </c>
      <c r="T7" s="155" t="e">
        <f ca="1">IF(ngay16!O9&lt;&gt;"",ngay16!O9,"")</f>
        <v>#N/A</v>
      </c>
      <c r="U7" s="155" t="e">
        <f ca="1">IF(ngay17!O9&lt;&gt;"",ngay17!O9,"")</f>
        <v>#N/A</v>
      </c>
      <c r="V7" s="155" t="e">
        <f ca="1">IF(ngay18!O9&lt;&gt;"",ngay18!O9,"")</f>
        <v>#N/A</v>
      </c>
      <c r="W7" s="155" t="e">
        <f ca="1">IF(ngay19!O9&lt;&gt;"",ngay19!O9,"")</f>
        <v>#N/A</v>
      </c>
      <c r="X7" s="155" t="e">
        <f ca="1">IF(ngay20!O9&lt;&gt;"",ngay20!O9,"")</f>
        <v>#N/A</v>
      </c>
      <c r="Y7" s="155" t="e">
        <f ca="1">IF(ngay21!O9&lt;&gt;"",ngay21!O9,"")</f>
        <v>#N/A</v>
      </c>
      <c r="Z7" s="155" t="e">
        <f ca="1">IF(ngay22!O9&lt;&gt;"",ngay22!O9,"")</f>
        <v>#N/A</v>
      </c>
      <c r="AA7" s="155" t="e">
        <f ca="1">IF(ngay23!O9&lt;&gt;"",ngay23!O9,"")</f>
        <v>#N/A</v>
      </c>
      <c r="AB7" s="155" t="e">
        <f ca="1">IF(ngay24!O9&lt;&gt;"",ngay24!O9,"")</f>
        <v>#N/A</v>
      </c>
      <c r="AC7" s="155" t="e">
        <f ca="1">IF(ngay25!O9&lt;&gt;"",ngay25!O9,"")</f>
        <v>#N/A</v>
      </c>
      <c r="AD7" s="155" t="e">
        <f ca="1">IF(ngay26!O9&lt;&gt;"",ngay26!O9,"")</f>
        <v>#N/A</v>
      </c>
      <c r="AE7" s="155" t="e">
        <f ca="1">IF(ngay27!O9&lt;&gt;"",ngay27!O9,"")</f>
        <v>#N/A</v>
      </c>
      <c r="AF7" s="155" t="e">
        <f ca="1">IF(ngay28!O9&lt;&gt;"",ngay28!O9,"")</f>
        <v>#N/A</v>
      </c>
      <c r="AG7" s="155" t="e">
        <f ca="1">IF(ngay29!O9&lt;&gt;"",ngay29!O9,"")</f>
        <v>#N/A</v>
      </c>
      <c r="AH7" s="155" t="e">
        <f ca="1">IF(ngay30!O9&lt;&gt;"",ngay30!O9,"")</f>
        <v>#N/A</v>
      </c>
      <c r="AI7" s="155" t="e">
        <f ca="1">IF(ngay31!O9&lt;&gt;"",ngay31!O9,"")</f>
        <v>#N/A</v>
      </c>
      <c r="AJ7" s="189" t="str">
        <f t="shared" ca="1" si="0"/>
        <v/>
      </c>
      <c r="AK7" s="190" t="str">
        <f t="shared" ca="1" si="1"/>
        <v/>
      </c>
      <c r="AL7" s="191" t="str">
        <f ca="1">IF(COUNT(E7:AI7)=0,"",INDEX(E2:AI7,1,MATCH(MAX(E7:AI7),E7:AI7,0)))</f>
        <v/>
      </c>
      <c r="AM7" s="190"/>
      <c r="AN7" s="192"/>
    </row>
    <row r="8" spans="1:40">
      <c r="A8" s="19">
        <v>6</v>
      </c>
      <c r="B8" s="461"/>
      <c r="C8" s="25" t="s">
        <v>127</v>
      </c>
      <c r="D8" s="335" t="s">
        <v>128</v>
      </c>
      <c r="E8" s="154" t="e">
        <f ca="1">IF(ngay1!O10&lt;&gt;"",ngay1!O10,"")</f>
        <v>#N/A</v>
      </c>
      <c r="F8" s="155" t="e">
        <f ca="1">IF(ngay2!O10&lt;&gt;"",ngay2!O10,"")</f>
        <v>#N/A</v>
      </c>
      <c r="G8" s="185" t="e">
        <f ca="1">IF(ngay3!O10&lt;&gt;"",ngay3!O10,"")</f>
        <v>#N/A</v>
      </c>
      <c r="H8" s="185" t="e">
        <f ca="1">IF(ngay4!O10&lt;&gt;"",ngay4!O10,"")</f>
        <v>#N/A</v>
      </c>
      <c r="I8" s="185" t="e">
        <f ca="1">IF(ngay5!O10&lt;&gt;"",ngay5!O10,"")</f>
        <v>#N/A</v>
      </c>
      <c r="J8" s="155" t="e">
        <f ca="1">IF(ngay6!O10&lt;&gt;"",ngay6!O10,"")</f>
        <v>#N/A</v>
      </c>
      <c r="K8" s="155" t="e">
        <f ca="1">IF(ngay7!O10&lt;&gt;"",ngay7!O10,"")</f>
        <v>#N/A</v>
      </c>
      <c r="L8" s="155" t="e">
        <f ca="1">IF(ngay8!O10&lt;&gt;"",ngay8!O10,"")</f>
        <v>#N/A</v>
      </c>
      <c r="M8" s="155" t="e">
        <f ca="1">IF(ngay9!O10&lt;&gt;"",ngay9!O10,"")</f>
        <v>#N/A</v>
      </c>
      <c r="N8" s="155" t="e">
        <f ca="1">IF(ngay10!O10&lt;&gt;"",ngay10!O10,"")</f>
        <v>#N/A</v>
      </c>
      <c r="O8" s="185" t="e">
        <f ca="1">IF(ngay11!O10&lt;&gt;"",ngay11!O10,"")</f>
        <v>#N/A</v>
      </c>
      <c r="P8" s="155" t="e">
        <f ca="1">IF(ngay12!O10&lt;&gt;"",ngay12!O10,"")</f>
        <v>#N/A</v>
      </c>
      <c r="Q8" s="155" t="e">
        <f ca="1">IF(ngay13!O10&lt;&gt;"",ngay13!O10,"")</f>
        <v>#N/A</v>
      </c>
      <c r="R8" s="155" t="e">
        <f ca="1">IF(ngay14!O10&lt;&gt;"",ngay14!O10,"")</f>
        <v>#N/A</v>
      </c>
      <c r="S8" s="155" t="e">
        <f ca="1">IF(ngay15!O10&lt;&gt;"",ngay15!O10,"")</f>
        <v>#N/A</v>
      </c>
      <c r="T8" s="155" t="e">
        <f ca="1">IF(ngay16!O10&lt;&gt;"",ngay16!O10,"")</f>
        <v>#N/A</v>
      </c>
      <c r="U8" s="155" t="e">
        <f ca="1">IF(ngay17!O10&lt;&gt;"",ngay17!O10,"")</f>
        <v>#N/A</v>
      </c>
      <c r="V8" s="155" t="e">
        <f ca="1">IF(ngay18!O10&lt;&gt;"",ngay18!O10,"")</f>
        <v>#N/A</v>
      </c>
      <c r="W8" s="155" t="e">
        <f ca="1">IF(ngay19!O10&lt;&gt;"",ngay19!O10,"")</f>
        <v>#N/A</v>
      </c>
      <c r="X8" s="155" t="e">
        <f ca="1">IF(ngay20!O10&lt;&gt;"",ngay20!O10,"")</f>
        <v>#N/A</v>
      </c>
      <c r="Y8" s="155" t="e">
        <f ca="1">IF(ngay21!O10&lt;&gt;"",ngay21!O10,"")</f>
        <v>#N/A</v>
      </c>
      <c r="Z8" s="155" t="e">
        <f ca="1">IF(ngay22!O10&lt;&gt;"",ngay22!O10,"")</f>
        <v>#N/A</v>
      </c>
      <c r="AA8" s="155" t="e">
        <f ca="1">IF(ngay23!O10&lt;&gt;"",ngay23!O10,"")</f>
        <v>#N/A</v>
      </c>
      <c r="AB8" s="155" t="e">
        <f ca="1">IF(ngay24!O10&lt;&gt;"",ngay24!O10,"")</f>
        <v>#N/A</v>
      </c>
      <c r="AC8" s="155" t="e">
        <f ca="1">IF(ngay25!O10&lt;&gt;"",ngay25!O10,"")</f>
        <v>#N/A</v>
      </c>
      <c r="AD8" s="155" t="e">
        <f ca="1">IF(ngay26!O10&lt;&gt;"",ngay26!O10,"")</f>
        <v>#N/A</v>
      </c>
      <c r="AE8" s="155" t="e">
        <f ca="1">IF(ngay27!O10&lt;&gt;"",ngay27!O10,"")</f>
        <v>#N/A</v>
      </c>
      <c r="AF8" s="155" t="e">
        <f ca="1">IF(ngay28!O10&lt;&gt;"",ngay28!O10,"")</f>
        <v>#N/A</v>
      </c>
      <c r="AG8" s="155" t="e">
        <f ca="1">IF(ngay29!O10&lt;&gt;"",ngay29!O10,"")</f>
        <v>#N/A</v>
      </c>
      <c r="AH8" s="155" t="e">
        <f ca="1">IF(ngay30!O10&lt;&gt;"",ngay30!O10,"")</f>
        <v>#N/A</v>
      </c>
      <c r="AI8" s="155" t="e">
        <f ca="1">IF(ngay31!O10&lt;&gt;"",ngay31!O10,"")</f>
        <v>#N/A</v>
      </c>
      <c r="AJ8" s="189" t="str">
        <f t="shared" ca="1" si="0"/>
        <v/>
      </c>
      <c r="AK8" s="190" t="str">
        <f t="shared" ca="1" si="1"/>
        <v/>
      </c>
      <c r="AL8" s="191" t="str">
        <f ca="1">IF(COUNT(E8:AI8)=0,"",INDEX(E2:AI8,1,MATCH(MAX(E8:AI8),E8:AI8,0)))</f>
        <v/>
      </c>
      <c r="AM8" s="190"/>
      <c r="AN8" s="192"/>
    </row>
    <row r="9" spans="1:40">
      <c r="A9" s="27">
        <v>7</v>
      </c>
      <c r="B9" s="461"/>
      <c r="C9" s="25" t="s">
        <v>129</v>
      </c>
      <c r="D9" s="335" t="s">
        <v>130</v>
      </c>
      <c r="E9" s="154" t="e">
        <f ca="1">IF(ngay1!O11&lt;&gt;"",ngay1!O11,"")</f>
        <v>#N/A</v>
      </c>
      <c r="F9" s="155" t="e">
        <f ca="1">IF(ngay2!O11&lt;&gt;"",ngay2!O11,"")</f>
        <v>#N/A</v>
      </c>
      <c r="G9" s="185" t="e">
        <f ca="1">IF(ngay3!O11&lt;&gt;"",ngay3!O11,"")</f>
        <v>#N/A</v>
      </c>
      <c r="H9" s="185" t="e">
        <f ca="1">IF(ngay4!O11&lt;&gt;"",ngay4!O11,"")</f>
        <v>#N/A</v>
      </c>
      <c r="I9" s="185" t="e">
        <f ca="1">IF(ngay5!O11&lt;&gt;"",ngay5!O11,"")</f>
        <v>#N/A</v>
      </c>
      <c r="J9" s="155" t="e">
        <f ca="1">IF(ngay6!O11&lt;&gt;"",ngay6!O11,"")</f>
        <v>#N/A</v>
      </c>
      <c r="K9" s="155" t="e">
        <f ca="1">IF(ngay7!O11&lt;&gt;"",ngay7!O11,"")</f>
        <v>#N/A</v>
      </c>
      <c r="L9" s="155" t="e">
        <f ca="1">IF(ngay8!O11&lt;&gt;"",ngay8!O11,"")</f>
        <v>#N/A</v>
      </c>
      <c r="M9" s="155" t="e">
        <f ca="1">IF(ngay9!O11&lt;&gt;"",ngay9!O11,"")</f>
        <v>#N/A</v>
      </c>
      <c r="N9" s="155" t="e">
        <f ca="1">IF(ngay10!O11&lt;&gt;"",ngay10!O11,"")</f>
        <v>#N/A</v>
      </c>
      <c r="O9" s="185" t="e">
        <f ca="1">IF(ngay11!O11&lt;&gt;"",ngay11!O11,"")</f>
        <v>#N/A</v>
      </c>
      <c r="P9" s="155" t="e">
        <f ca="1">IF(ngay12!O11&lt;&gt;"",ngay12!O11,"")</f>
        <v>#N/A</v>
      </c>
      <c r="Q9" s="155" t="e">
        <f ca="1">IF(ngay13!O11&lt;&gt;"",ngay13!O11,"")</f>
        <v>#N/A</v>
      </c>
      <c r="R9" s="155" t="e">
        <f ca="1">IF(ngay14!O11&lt;&gt;"",ngay14!O11,"")</f>
        <v>#N/A</v>
      </c>
      <c r="S9" s="155" t="e">
        <f ca="1">IF(ngay15!O11&lt;&gt;"",ngay15!O11,"")</f>
        <v>#N/A</v>
      </c>
      <c r="T9" s="155" t="e">
        <f ca="1">IF(ngay16!O11&lt;&gt;"",ngay16!O11,"")</f>
        <v>#N/A</v>
      </c>
      <c r="U9" s="155" t="e">
        <f ca="1">IF(ngay17!O11&lt;&gt;"",ngay17!O11,"")</f>
        <v>#N/A</v>
      </c>
      <c r="V9" s="155" t="e">
        <f ca="1">IF(ngay18!O11&lt;&gt;"",ngay18!O11,"")</f>
        <v>#N/A</v>
      </c>
      <c r="W9" s="155" t="e">
        <f ca="1">IF(ngay19!O11&lt;&gt;"",ngay19!O11,"")</f>
        <v>#N/A</v>
      </c>
      <c r="X9" s="155" t="e">
        <f ca="1">IF(ngay20!O11&lt;&gt;"",ngay20!O11,"")</f>
        <v>#N/A</v>
      </c>
      <c r="Y9" s="155" t="e">
        <f ca="1">IF(ngay21!O11&lt;&gt;"",ngay21!O11,"")</f>
        <v>#N/A</v>
      </c>
      <c r="Z9" s="155" t="e">
        <f ca="1">IF(ngay22!O11&lt;&gt;"",ngay22!O11,"")</f>
        <v>#N/A</v>
      </c>
      <c r="AA9" s="155" t="e">
        <f ca="1">IF(ngay23!O11&lt;&gt;"",ngay23!O11,"")</f>
        <v>#N/A</v>
      </c>
      <c r="AB9" s="155" t="e">
        <f ca="1">IF(ngay24!O11&lt;&gt;"",ngay24!O11,"")</f>
        <v>#N/A</v>
      </c>
      <c r="AC9" s="155" t="e">
        <f ca="1">IF(ngay25!O11&lt;&gt;"",ngay25!O11,"")</f>
        <v>#N/A</v>
      </c>
      <c r="AD9" s="155" t="e">
        <f ca="1">IF(ngay26!O11&lt;&gt;"",ngay26!O11,"")</f>
        <v>#N/A</v>
      </c>
      <c r="AE9" s="155" t="e">
        <f ca="1">IF(ngay27!O11&lt;&gt;"",ngay27!O11,"")</f>
        <v>#N/A</v>
      </c>
      <c r="AF9" s="155" t="e">
        <f ca="1">IF(ngay28!O11&lt;&gt;"",ngay28!O11,"")</f>
        <v>#N/A</v>
      </c>
      <c r="AG9" s="155" t="e">
        <f ca="1">IF(ngay29!O11&lt;&gt;"",ngay29!O11,"")</f>
        <v>#N/A</v>
      </c>
      <c r="AH9" s="155" t="e">
        <f ca="1">IF(ngay30!O11&lt;&gt;"",ngay30!O11,"")</f>
        <v>#N/A</v>
      </c>
      <c r="AI9" s="155" t="e">
        <f ca="1">IF(ngay31!O11&lt;&gt;"",ngay31!O11,"")</f>
        <v>#N/A</v>
      </c>
      <c r="AJ9" s="189" t="str">
        <f t="shared" ca="1" si="0"/>
        <v/>
      </c>
      <c r="AK9" s="190" t="str">
        <f t="shared" ca="1" si="1"/>
        <v/>
      </c>
      <c r="AL9" s="191" t="str">
        <f ca="1">IF(COUNT(E9:AI9)=0,"",INDEX(E2:AI9,1,MATCH(MAX(E9:AI9),E9:AI9,0)))</f>
        <v/>
      </c>
      <c r="AM9" s="190"/>
      <c r="AN9" s="192"/>
    </row>
    <row r="10" spans="1:40">
      <c r="A10" s="19">
        <v>8</v>
      </c>
      <c r="B10" s="465"/>
      <c r="C10" s="25" t="s">
        <v>131</v>
      </c>
      <c r="D10" s="335" t="s">
        <v>132</v>
      </c>
      <c r="E10" s="152" t="e">
        <f ca="1">IF(ngay1!O12&lt;&gt;"",ngay1!O12,"")</f>
        <v>#N/A</v>
      </c>
      <c r="F10" s="153" t="e">
        <f ca="1">IF(ngay2!O12&lt;&gt;"",ngay2!O12,"")</f>
        <v>#N/A</v>
      </c>
      <c r="G10" s="187" t="e">
        <f ca="1">IF(ngay3!O12&lt;&gt;"",ngay3!O12,"")</f>
        <v>#N/A</v>
      </c>
      <c r="H10" s="187" t="e">
        <f ca="1">IF(ngay4!O12&lt;&gt;"",ngay4!O12,"")</f>
        <v>#N/A</v>
      </c>
      <c r="I10" s="187" t="e">
        <f ca="1">IF(ngay5!O12&lt;&gt;"",ngay5!O12,"")</f>
        <v>#N/A</v>
      </c>
      <c r="J10" s="153" t="e">
        <f ca="1">IF(ngay6!O12&lt;&gt;"",ngay6!O12,"")</f>
        <v>#N/A</v>
      </c>
      <c r="K10" s="153" t="e">
        <f ca="1">IF(ngay7!O12&lt;&gt;"",ngay7!O12,"")</f>
        <v>#N/A</v>
      </c>
      <c r="L10" s="153" t="e">
        <f ca="1">IF(ngay8!O12&lt;&gt;"",ngay8!O12,"")</f>
        <v>#N/A</v>
      </c>
      <c r="M10" s="153" t="e">
        <f ca="1">IF(ngay9!O12&lt;&gt;"",ngay9!O12,"")</f>
        <v>#N/A</v>
      </c>
      <c r="N10" s="153" t="e">
        <f ca="1">IF(ngay10!O12&lt;&gt;"",ngay10!O12,"")</f>
        <v>#N/A</v>
      </c>
      <c r="O10" s="187" t="e">
        <f ca="1">IF(ngay11!O12&lt;&gt;"",ngay11!O12,"")</f>
        <v>#N/A</v>
      </c>
      <c r="P10" s="153" t="e">
        <f ca="1">IF(ngay12!O12&lt;&gt;"",ngay12!O12,"")</f>
        <v>#N/A</v>
      </c>
      <c r="Q10" s="153" t="e">
        <f ca="1">IF(ngay13!O12&lt;&gt;"",ngay13!O12,"")</f>
        <v>#N/A</v>
      </c>
      <c r="R10" s="153" t="e">
        <f ca="1">IF(ngay14!O12&lt;&gt;"",ngay14!O12,"")</f>
        <v>#N/A</v>
      </c>
      <c r="S10" s="153" t="e">
        <f ca="1">IF(ngay15!O12&lt;&gt;"",ngay15!O12,"")</f>
        <v>#N/A</v>
      </c>
      <c r="T10" s="153" t="e">
        <f ca="1">IF(ngay16!O12&lt;&gt;"",ngay16!O12,"")</f>
        <v>#N/A</v>
      </c>
      <c r="U10" s="153" t="e">
        <f ca="1">IF(ngay17!O12&lt;&gt;"",ngay17!O12,"")</f>
        <v>#N/A</v>
      </c>
      <c r="V10" s="153" t="e">
        <f ca="1">IF(ngay18!O12&lt;&gt;"",ngay18!O12,"")</f>
        <v>#N/A</v>
      </c>
      <c r="W10" s="153" t="e">
        <f ca="1">IF(ngay19!O12&lt;&gt;"",ngay19!O12,"")</f>
        <v>#N/A</v>
      </c>
      <c r="X10" s="153" t="e">
        <f ca="1">IF(ngay20!O12&lt;&gt;"",ngay20!O12,"")</f>
        <v>#N/A</v>
      </c>
      <c r="Y10" s="153" t="e">
        <f ca="1">IF(ngay21!O12&lt;&gt;"",ngay21!O12,"")</f>
        <v>#N/A</v>
      </c>
      <c r="Z10" s="153" t="e">
        <f ca="1">IF(ngay22!O12&lt;&gt;"",ngay22!O12,"")</f>
        <v>#N/A</v>
      </c>
      <c r="AA10" s="153" t="e">
        <f ca="1">IF(ngay23!O12&lt;&gt;"",ngay23!O12,"")</f>
        <v>#N/A</v>
      </c>
      <c r="AB10" s="153" t="e">
        <f ca="1">IF(ngay24!O12&lt;&gt;"",ngay24!O12,"")</f>
        <v>#N/A</v>
      </c>
      <c r="AC10" s="153" t="e">
        <f ca="1">IF(ngay25!O12&lt;&gt;"",ngay25!O12,"")</f>
        <v>#N/A</v>
      </c>
      <c r="AD10" s="153" t="e">
        <f ca="1">IF(ngay26!O12&lt;&gt;"",ngay26!O12,"")</f>
        <v>#N/A</v>
      </c>
      <c r="AE10" s="153" t="e">
        <f ca="1">IF(ngay27!O12&lt;&gt;"",ngay27!O12,"")</f>
        <v>#N/A</v>
      </c>
      <c r="AF10" s="153" t="e">
        <f ca="1">IF(ngay28!O12&lt;&gt;"",ngay28!O12,"")</f>
        <v>#N/A</v>
      </c>
      <c r="AG10" s="153" t="e">
        <f ca="1">IF(ngay29!O12&lt;&gt;"",ngay29!O12,"")</f>
        <v>#N/A</v>
      </c>
      <c r="AH10" s="153" t="e">
        <f ca="1">IF(ngay30!O12&lt;&gt;"",ngay30!O12,"")</f>
        <v>#N/A</v>
      </c>
      <c r="AI10" s="153" t="e">
        <f ca="1">IF(ngay31!O12&lt;&gt;"",ngay31!O12,"")</f>
        <v>#N/A</v>
      </c>
      <c r="AJ10" s="189" t="str">
        <f t="shared" ca="1" si="0"/>
        <v/>
      </c>
      <c r="AK10" s="190" t="str">
        <f t="shared" ca="1" si="1"/>
        <v/>
      </c>
      <c r="AL10" s="191" t="str">
        <f ca="1">IF(COUNT(E10:AI10)=0,"",INDEX(E3:AI10,1,MATCH(MAX(E10:AI10),E10:AI10,0)))</f>
        <v/>
      </c>
      <c r="AM10" s="190"/>
      <c r="AN10" s="192"/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48" t="e">
        <f ca="1">IF(ngay1!O13&lt;&gt;"",ngay1!O13,"")</f>
        <v>#N/A</v>
      </c>
      <c r="F11" s="149" t="e">
        <f ca="1">IF(ngay2!O13&lt;&gt;"",ngay2!O13,"")</f>
        <v>#N/A</v>
      </c>
      <c r="G11" s="188" t="e">
        <f ca="1">IF(ngay3!O13&lt;&gt;"",ngay3!O13,"")</f>
        <v>#N/A</v>
      </c>
      <c r="H11" s="188" t="e">
        <f ca="1">IF(ngay4!O13&lt;&gt;"",ngay4!O13,"")</f>
        <v>#N/A</v>
      </c>
      <c r="I11" s="188" t="e">
        <f ca="1">IF(ngay5!O13&lt;&gt;"",ngay5!O13,"")</f>
        <v>#N/A</v>
      </c>
      <c r="J11" s="149" t="e">
        <f ca="1">IF(ngay6!O13&lt;&gt;"",ngay6!O13,"")</f>
        <v>#N/A</v>
      </c>
      <c r="K11" s="149" t="e">
        <f ca="1">IF(ngay7!O13&lt;&gt;"",ngay7!O13,"")</f>
        <v>#N/A</v>
      </c>
      <c r="L11" s="149" t="e">
        <f ca="1">IF(ngay8!O13&lt;&gt;"",ngay8!O13,"")</f>
        <v>#N/A</v>
      </c>
      <c r="M11" s="149" t="e">
        <f ca="1">IF(ngay9!O13&lt;&gt;"",ngay9!O13,"")</f>
        <v>#N/A</v>
      </c>
      <c r="N11" s="149" t="e">
        <f ca="1">IF(ngay10!O13&lt;&gt;"",ngay10!O13,"")</f>
        <v>#N/A</v>
      </c>
      <c r="O11" s="188" t="e">
        <f ca="1">IF(ngay11!O13&lt;&gt;"",ngay11!O13,"")</f>
        <v>#N/A</v>
      </c>
      <c r="P11" s="149" t="e">
        <f ca="1">IF(ngay12!O13&lt;&gt;"",ngay12!O13,"")</f>
        <v>#N/A</v>
      </c>
      <c r="Q11" s="149" t="e">
        <f ca="1">IF(ngay13!O13&lt;&gt;"",ngay13!O13,"")</f>
        <v>#N/A</v>
      </c>
      <c r="R11" s="149" t="e">
        <f ca="1">IF(ngay14!O13&lt;&gt;"",ngay14!O13,"")</f>
        <v>#N/A</v>
      </c>
      <c r="S11" s="149" t="e">
        <f ca="1">IF(ngay15!O13&lt;&gt;"",ngay15!O13,"")</f>
        <v>#N/A</v>
      </c>
      <c r="T11" s="149" t="e">
        <f ca="1">IF(ngay16!O13&lt;&gt;"",ngay16!O13,"")</f>
        <v>#N/A</v>
      </c>
      <c r="U11" s="149" t="e">
        <f ca="1">IF(ngay17!O13&lt;&gt;"",ngay17!O13,"")</f>
        <v>#N/A</v>
      </c>
      <c r="V11" s="149" t="e">
        <f ca="1">IF(ngay18!O13&lt;&gt;"",ngay18!O13,"")</f>
        <v>#N/A</v>
      </c>
      <c r="W11" s="149" t="e">
        <f ca="1">IF(ngay19!O13&lt;&gt;"",ngay19!O13,"")</f>
        <v>#N/A</v>
      </c>
      <c r="X11" s="149" t="e">
        <f ca="1">IF(ngay20!O13&lt;&gt;"",ngay20!O13,"")</f>
        <v>#N/A</v>
      </c>
      <c r="Y11" s="149" t="e">
        <f ca="1">IF(ngay21!O13&lt;&gt;"",ngay21!O13,"")</f>
        <v>#N/A</v>
      </c>
      <c r="Z11" s="149" t="e">
        <f ca="1">IF(ngay22!O13&lt;&gt;"",ngay22!O13,"")</f>
        <v>#N/A</v>
      </c>
      <c r="AA11" s="149" t="e">
        <f ca="1">IF(ngay23!O13&lt;&gt;"",ngay23!O13,"")</f>
        <v>#N/A</v>
      </c>
      <c r="AB11" s="149" t="e">
        <f ca="1">IF(ngay24!O13&lt;&gt;"",ngay24!O13,"")</f>
        <v>#N/A</v>
      </c>
      <c r="AC11" s="149" t="e">
        <f ca="1">IF(ngay25!O13&lt;&gt;"",ngay25!O13,"")</f>
        <v>#N/A</v>
      </c>
      <c r="AD11" s="149" t="e">
        <f ca="1">IF(ngay26!O13&lt;&gt;"",ngay26!O13,"")</f>
        <v>#N/A</v>
      </c>
      <c r="AE11" s="149" t="e">
        <f ca="1">IF(ngay27!O13&lt;&gt;"",ngay27!O13,"")</f>
        <v>#N/A</v>
      </c>
      <c r="AF11" s="149" t="e">
        <f ca="1">IF(ngay28!O13&lt;&gt;"",ngay28!O13,"")</f>
        <v>#N/A</v>
      </c>
      <c r="AG11" s="149" t="e">
        <f ca="1">IF(ngay29!O13&lt;&gt;"",ngay29!O13,"")</f>
        <v>#N/A</v>
      </c>
      <c r="AH11" s="149" t="e">
        <f ca="1">IF(ngay30!O13&lt;&gt;"",ngay30!O13,"")</f>
        <v>#N/A</v>
      </c>
      <c r="AI11" s="149" t="e">
        <f ca="1">IF(ngay31!O13&lt;&gt;"",ngay31!O13,"")</f>
        <v>#N/A</v>
      </c>
      <c r="AJ11" s="200" t="str">
        <f t="shared" ca="1" si="0"/>
        <v/>
      </c>
      <c r="AK11" s="201" t="str">
        <f t="shared" ca="1" si="1"/>
        <v/>
      </c>
      <c r="AL11" s="202" t="str">
        <f ca="1">IF(COUNT(E11:AI11)=0,"",INDEX(E2:AI11,1,MATCH(MAX(E11:AI11),E11:AI11,0)))</f>
        <v/>
      </c>
      <c r="AM11" s="201"/>
      <c r="AN11" s="203"/>
    </row>
    <row r="12" spans="1:40">
      <c r="A12" s="19">
        <v>10</v>
      </c>
      <c r="B12" s="461"/>
      <c r="C12" s="25" t="s">
        <v>136</v>
      </c>
      <c r="D12" s="335" t="s">
        <v>137</v>
      </c>
      <c r="E12" s="154" t="e">
        <f ca="1">IF(ngay1!O14&lt;&gt;"",ngay1!O14,"")</f>
        <v>#N/A</v>
      </c>
      <c r="F12" s="155" t="e">
        <f ca="1">IF(ngay2!O14&lt;&gt;"",ngay2!O14,"")</f>
        <v>#N/A</v>
      </c>
      <c r="G12" s="185" t="e">
        <f ca="1">IF(ngay3!O14&lt;&gt;"",ngay3!O14,"")</f>
        <v>#N/A</v>
      </c>
      <c r="H12" s="185" t="e">
        <f ca="1">IF(ngay4!O14&lt;&gt;"",ngay4!O14,"")</f>
        <v>#N/A</v>
      </c>
      <c r="I12" s="185" t="e">
        <f ca="1">IF(ngay5!O14&lt;&gt;"",ngay5!O14,"")</f>
        <v>#N/A</v>
      </c>
      <c r="J12" s="155" t="e">
        <f ca="1">IF(ngay6!O14&lt;&gt;"",ngay6!O14,"")</f>
        <v>#N/A</v>
      </c>
      <c r="K12" s="155" t="e">
        <f ca="1">IF(ngay7!O14&lt;&gt;"",ngay7!O14,"")</f>
        <v>#N/A</v>
      </c>
      <c r="L12" s="155" t="e">
        <f ca="1">IF(ngay8!O14&lt;&gt;"",ngay8!O14,"")</f>
        <v>#N/A</v>
      </c>
      <c r="M12" s="155" t="e">
        <f ca="1">IF(ngay9!O14&lt;&gt;"",ngay9!O14,"")</f>
        <v>#N/A</v>
      </c>
      <c r="N12" s="155" t="e">
        <f ca="1">IF(ngay10!O14&lt;&gt;"",ngay10!O14,"")</f>
        <v>#N/A</v>
      </c>
      <c r="O12" s="185" t="e">
        <f ca="1">IF(ngay11!O14&lt;&gt;"",ngay11!O14,"")</f>
        <v>#N/A</v>
      </c>
      <c r="P12" s="155" t="e">
        <f ca="1">IF(ngay12!O14&lt;&gt;"",ngay12!O14,"")</f>
        <v>#N/A</v>
      </c>
      <c r="Q12" s="155" t="e">
        <f ca="1">IF(ngay13!O14&lt;&gt;"",ngay13!O14,"")</f>
        <v>#N/A</v>
      </c>
      <c r="R12" s="155" t="e">
        <f ca="1">IF(ngay14!O14&lt;&gt;"",ngay14!O14,"")</f>
        <v>#N/A</v>
      </c>
      <c r="S12" s="155" t="e">
        <f ca="1">IF(ngay15!O14&lt;&gt;"",ngay15!O14,"")</f>
        <v>#N/A</v>
      </c>
      <c r="T12" s="155" t="e">
        <f ca="1">IF(ngay16!O14&lt;&gt;"",ngay16!O14,"")</f>
        <v>#N/A</v>
      </c>
      <c r="U12" s="155" t="e">
        <f ca="1">IF(ngay17!O14&lt;&gt;"",ngay17!O14,"")</f>
        <v>#N/A</v>
      </c>
      <c r="V12" s="155" t="e">
        <f ca="1">IF(ngay18!O14&lt;&gt;"",ngay18!O14,"")</f>
        <v>#N/A</v>
      </c>
      <c r="W12" s="155" t="e">
        <f ca="1">IF(ngay19!O14&lt;&gt;"",ngay19!O14,"")</f>
        <v>#N/A</v>
      </c>
      <c r="X12" s="155" t="e">
        <f ca="1">IF(ngay20!O14&lt;&gt;"",ngay20!O14,"")</f>
        <v>#N/A</v>
      </c>
      <c r="Y12" s="155" t="e">
        <f ca="1">IF(ngay21!O14&lt;&gt;"",ngay21!O14,"")</f>
        <v>#N/A</v>
      </c>
      <c r="Z12" s="155" t="e">
        <f ca="1">IF(ngay22!O14&lt;&gt;"",ngay22!O14,"")</f>
        <v>#N/A</v>
      </c>
      <c r="AA12" s="155" t="e">
        <f ca="1">IF(ngay23!O14&lt;&gt;"",ngay23!O14,"")</f>
        <v>#N/A</v>
      </c>
      <c r="AB12" s="155" t="e">
        <f ca="1">IF(ngay24!O14&lt;&gt;"",ngay24!O14,"")</f>
        <v>#N/A</v>
      </c>
      <c r="AC12" s="155" t="e">
        <f ca="1">IF(ngay25!O14&lt;&gt;"",ngay25!O14,"")</f>
        <v>#N/A</v>
      </c>
      <c r="AD12" s="155" t="e">
        <f ca="1">IF(ngay26!O14&lt;&gt;"",ngay26!O14,"")</f>
        <v>#N/A</v>
      </c>
      <c r="AE12" s="155" t="e">
        <f ca="1">IF(ngay27!O14&lt;&gt;"",ngay27!O14,"")</f>
        <v>#N/A</v>
      </c>
      <c r="AF12" s="155" t="e">
        <f ca="1">IF(ngay28!O14&lt;&gt;"",ngay28!O14,"")</f>
        <v>#N/A</v>
      </c>
      <c r="AG12" s="155" t="e">
        <f ca="1">IF(ngay29!O14&lt;&gt;"",ngay29!O14,"")</f>
        <v>#N/A</v>
      </c>
      <c r="AH12" s="155" t="e">
        <f ca="1">IF(ngay30!O14&lt;&gt;"",ngay30!O14,"")</f>
        <v>#N/A</v>
      </c>
      <c r="AI12" s="155" t="e">
        <f ca="1">IF(ngay31!O14&lt;&gt;"",ngay31!O14,"")</f>
        <v>#N/A</v>
      </c>
      <c r="AJ12" s="189" t="str">
        <f t="shared" ca="1" si="0"/>
        <v/>
      </c>
      <c r="AK12" s="190" t="str">
        <f t="shared" ca="1" si="1"/>
        <v/>
      </c>
      <c r="AL12" s="191" t="str">
        <f ca="1">IF(COUNT(E12:AI12)=0,"",INDEX(E2:AI12,1,MATCH(MAX(E12:AI12),E12:AI12,0)))</f>
        <v/>
      </c>
      <c r="AM12" s="190"/>
      <c r="AN12" s="192"/>
    </row>
    <row r="13" spans="1:40">
      <c r="A13" s="27">
        <v>11</v>
      </c>
      <c r="B13" s="461"/>
      <c r="C13" s="25" t="s">
        <v>138</v>
      </c>
      <c r="D13" s="335" t="s">
        <v>139</v>
      </c>
      <c r="E13" s="154" t="e">
        <f ca="1">IF(ngay1!O15&lt;&gt;"",ngay1!O15,"")</f>
        <v>#N/A</v>
      </c>
      <c r="F13" s="155" t="e">
        <f ca="1">IF(ngay2!O15&lt;&gt;"",ngay2!O15,"")</f>
        <v>#N/A</v>
      </c>
      <c r="G13" s="185" t="e">
        <f ca="1">IF(ngay3!O15&lt;&gt;"",ngay3!O15,"")</f>
        <v>#N/A</v>
      </c>
      <c r="H13" s="185" t="e">
        <f ca="1">IF(ngay4!O15&lt;&gt;"",ngay4!O15,"")</f>
        <v>#N/A</v>
      </c>
      <c r="I13" s="185" t="e">
        <f ca="1">IF(ngay5!O15&lt;&gt;"",ngay5!O15,"")</f>
        <v>#N/A</v>
      </c>
      <c r="J13" s="155" t="e">
        <f ca="1">IF(ngay6!O15&lt;&gt;"",ngay6!O15,"")</f>
        <v>#N/A</v>
      </c>
      <c r="K13" s="155" t="e">
        <f ca="1">IF(ngay7!O15&lt;&gt;"",ngay7!O15,"")</f>
        <v>#N/A</v>
      </c>
      <c r="L13" s="155" t="e">
        <f ca="1">IF(ngay8!O15&lt;&gt;"",ngay8!O15,"")</f>
        <v>#N/A</v>
      </c>
      <c r="M13" s="155" t="e">
        <f ca="1">IF(ngay9!O15&lt;&gt;"",ngay9!O15,"")</f>
        <v>#N/A</v>
      </c>
      <c r="N13" s="155" t="e">
        <f ca="1">IF(ngay10!O15&lt;&gt;"",ngay10!O15,"")</f>
        <v>#N/A</v>
      </c>
      <c r="O13" s="185" t="e">
        <f ca="1">IF(ngay11!O15&lt;&gt;"",ngay11!O15,"")</f>
        <v>#N/A</v>
      </c>
      <c r="P13" s="155" t="e">
        <f ca="1">IF(ngay12!O15&lt;&gt;"",ngay12!O15,"")</f>
        <v>#N/A</v>
      </c>
      <c r="Q13" s="155" t="e">
        <f ca="1">IF(ngay13!O15&lt;&gt;"",ngay13!O15,"")</f>
        <v>#N/A</v>
      </c>
      <c r="R13" s="155" t="e">
        <f ca="1">IF(ngay14!O15&lt;&gt;"",ngay14!O15,"")</f>
        <v>#N/A</v>
      </c>
      <c r="S13" s="155" t="e">
        <f ca="1">IF(ngay15!O15&lt;&gt;"",ngay15!O15,"")</f>
        <v>#N/A</v>
      </c>
      <c r="T13" s="155" t="e">
        <f ca="1">IF(ngay16!O15&lt;&gt;"",ngay16!O15,"")</f>
        <v>#N/A</v>
      </c>
      <c r="U13" s="155" t="e">
        <f ca="1">IF(ngay17!O15&lt;&gt;"",ngay17!O15,"")</f>
        <v>#N/A</v>
      </c>
      <c r="V13" s="155" t="e">
        <f ca="1">IF(ngay18!O15&lt;&gt;"",ngay18!O15,"")</f>
        <v>#N/A</v>
      </c>
      <c r="W13" s="155" t="e">
        <f ca="1">IF(ngay19!O15&lt;&gt;"",ngay19!O15,"")</f>
        <v>#N/A</v>
      </c>
      <c r="X13" s="155" t="e">
        <f ca="1">IF(ngay20!O15&lt;&gt;"",ngay20!O15,"")</f>
        <v>#N/A</v>
      </c>
      <c r="Y13" s="155" t="e">
        <f ca="1">IF(ngay21!O15&lt;&gt;"",ngay21!O15,"")</f>
        <v>#N/A</v>
      </c>
      <c r="Z13" s="155" t="e">
        <f ca="1">IF(ngay22!O15&lt;&gt;"",ngay22!O15,"")</f>
        <v>#N/A</v>
      </c>
      <c r="AA13" s="155" t="e">
        <f ca="1">IF(ngay23!O15&lt;&gt;"",ngay23!O15,"")</f>
        <v>#N/A</v>
      </c>
      <c r="AB13" s="155" t="e">
        <f ca="1">IF(ngay24!O15&lt;&gt;"",ngay24!O15,"")</f>
        <v>#N/A</v>
      </c>
      <c r="AC13" s="155" t="e">
        <f ca="1">IF(ngay25!O15&lt;&gt;"",ngay25!O15,"")</f>
        <v>#N/A</v>
      </c>
      <c r="AD13" s="155" t="e">
        <f ca="1">IF(ngay26!O15&lt;&gt;"",ngay26!O15,"")</f>
        <v>#N/A</v>
      </c>
      <c r="AE13" s="155" t="e">
        <f ca="1">IF(ngay27!O15&lt;&gt;"",ngay27!O15,"")</f>
        <v>#N/A</v>
      </c>
      <c r="AF13" s="155" t="e">
        <f ca="1">IF(ngay28!O15&lt;&gt;"",ngay28!O15,"")</f>
        <v>#N/A</v>
      </c>
      <c r="AG13" s="155" t="e">
        <f ca="1">IF(ngay29!O15&lt;&gt;"",ngay29!O15,"")</f>
        <v>#N/A</v>
      </c>
      <c r="AH13" s="155" t="e">
        <f ca="1">IF(ngay30!O15&lt;&gt;"",ngay30!O15,"")</f>
        <v>#N/A</v>
      </c>
      <c r="AI13" s="155" t="e">
        <f ca="1">IF(ngay31!O15&lt;&gt;"",ngay31!O15,"")</f>
        <v>#N/A</v>
      </c>
      <c r="AJ13" s="189" t="str">
        <f t="shared" ca="1" si="0"/>
        <v/>
      </c>
      <c r="AK13" s="190" t="str">
        <f t="shared" ca="1" si="1"/>
        <v/>
      </c>
      <c r="AL13" s="191" t="str">
        <f ca="1">IF(COUNT(E13:AI13)=0,"",INDEX(E2:AI13,1,MATCH(MAX(E13:AI13),E13:AI13,0)))</f>
        <v/>
      </c>
      <c r="AM13" s="190"/>
      <c r="AN13" s="192"/>
    </row>
    <row r="14" spans="1:40">
      <c r="A14" s="19">
        <v>12</v>
      </c>
      <c r="B14" s="461"/>
      <c r="C14" s="25" t="s">
        <v>140</v>
      </c>
      <c r="D14" s="335" t="s">
        <v>141</v>
      </c>
      <c r="E14" s="154" t="e">
        <f ca="1">IF(ngay1!O16&lt;&gt;"",ngay1!O16,"")</f>
        <v>#N/A</v>
      </c>
      <c r="F14" s="155" t="e">
        <f ca="1">IF(ngay2!O16&lt;&gt;"",ngay2!O16,"")</f>
        <v>#N/A</v>
      </c>
      <c r="G14" s="185" t="e">
        <f ca="1">IF(ngay3!O16&lt;&gt;"",ngay3!O16,"")</f>
        <v>#N/A</v>
      </c>
      <c r="H14" s="185" t="e">
        <f ca="1">IF(ngay4!O16&lt;&gt;"",ngay4!O16,"")</f>
        <v>#N/A</v>
      </c>
      <c r="I14" s="185" t="e">
        <f ca="1">IF(ngay5!O16&lt;&gt;"",ngay5!O16,"")</f>
        <v>#N/A</v>
      </c>
      <c r="J14" s="155" t="e">
        <f ca="1">IF(ngay6!O16&lt;&gt;"",ngay6!O16,"")</f>
        <v>#N/A</v>
      </c>
      <c r="K14" s="155" t="e">
        <f ca="1">IF(ngay7!O16&lt;&gt;"",ngay7!O16,"")</f>
        <v>#N/A</v>
      </c>
      <c r="L14" s="155" t="e">
        <f ca="1">IF(ngay8!O16&lt;&gt;"",ngay8!O16,"")</f>
        <v>#N/A</v>
      </c>
      <c r="M14" s="155" t="e">
        <f ca="1">IF(ngay9!O16&lt;&gt;"",ngay9!O16,"")</f>
        <v>#N/A</v>
      </c>
      <c r="N14" s="155" t="e">
        <f ca="1">IF(ngay10!O16&lt;&gt;"",ngay10!O16,"")</f>
        <v>#N/A</v>
      </c>
      <c r="O14" s="185" t="e">
        <f ca="1">IF(ngay11!O16&lt;&gt;"",ngay11!O16,"")</f>
        <v>#N/A</v>
      </c>
      <c r="P14" s="155" t="e">
        <f ca="1">IF(ngay12!O16&lt;&gt;"",ngay12!O16,"")</f>
        <v>#N/A</v>
      </c>
      <c r="Q14" s="155" t="e">
        <f ca="1">IF(ngay13!O16&lt;&gt;"",ngay13!O16,"")</f>
        <v>#N/A</v>
      </c>
      <c r="R14" s="155" t="e">
        <f ca="1">IF(ngay14!O16&lt;&gt;"",ngay14!O16,"")</f>
        <v>#N/A</v>
      </c>
      <c r="S14" s="155" t="e">
        <f ca="1">IF(ngay15!O16&lt;&gt;"",ngay15!O16,"")</f>
        <v>#N/A</v>
      </c>
      <c r="T14" s="155" t="e">
        <f ca="1">IF(ngay16!O16&lt;&gt;"",ngay16!O16,"")</f>
        <v>#N/A</v>
      </c>
      <c r="U14" s="155" t="e">
        <f ca="1">IF(ngay17!O16&lt;&gt;"",ngay17!O16,"")</f>
        <v>#N/A</v>
      </c>
      <c r="V14" s="155" t="e">
        <f ca="1">IF(ngay18!O16&lt;&gt;"",ngay18!O16,"")</f>
        <v>#N/A</v>
      </c>
      <c r="W14" s="155" t="e">
        <f ca="1">IF(ngay19!O16&lt;&gt;"",ngay19!O16,"")</f>
        <v>#N/A</v>
      </c>
      <c r="X14" s="155" t="e">
        <f ca="1">IF(ngay20!O16&lt;&gt;"",ngay20!O16,"")</f>
        <v>#N/A</v>
      </c>
      <c r="Y14" s="155" t="e">
        <f ca="1">IF(ngay21!O16&lt;&gt;"",ngay21!O16,"")</f>
        <v>#N/A</v>
      </c>
      <c r="Z14" s="155" t="e">
        <f ca="1">IF(ngay22!O16&lt;&gt;"",ngay22!O16,"")</f>
        <v>#N/A</v>
      </c>
      <c r="AA14" s="155" t="e">
        <f ca="1">IF(ngay23!O16&lt;&gt;"",ngay23!O16,"")</f>
        <v>#N/A</v>
      </c>
      <c r="AB14" s="155" t="e">
        <f ca="1">IF(ngay24!O16&lt;&gt;"",ngay24!O16,"")</f>
        <v>#N/A</v>
      </c>
      <c r="AC14" s="155" t="e">
        <f ca="1">IF(ngay25!O16&lt;&gt;"",ngay25!O16,"")</f>
        <v>#N/A</v>
      </c>
      <c r="AD14" s="155" t="e">
        <f ca="1">IF(ngay26!O16&lt;&gt;"",ngay26!O16,"")</f>
        <v>#N/A</v>
      </c>
      <c r="AE14" s="155" t="e">
        <f ca="1">IF(ngay27!O16&lt;&gt;"",ngay27!O16,"")</f>
        <v>#N/A</v>
      </c>
      <c r="AF14" s="155" t="e">
        <f ca="1">IF(ngay28!O16&lt;&gt;"",ngay28!O16,"")</f>
        <v>#N/A</v>
      </c>
      <c r="AG14" s="155" t="e">
        <f ca="1">IF(ngay29!O16&lt;&gt;"",ngay29!O16,"")</f>
        <v>#N/A</v>
      </c>
      <c r="AH14" s="155" t="e">
        <f ca="1">IF(ngay30!O16&lt;&gt;"",ngay30!O16,"")</f>
        <v>#N/A</v>
      </c>
      <c r="AI14" s="155" t="e">
        <f ca="1">IF(ngay31!O16&lt;&gt;"",ngay31!O16,"")</f>
        <v>#N/A</v>
      </c>
      <c r="AJ14" s="189" t="str">
        <f t="shared" ca="1" si="0"/>
        <v/>
      </c>
      <c r="AK14" s="190" t="str">
        <f t="shared" ca="1" si="1"/>
        <v/>
      </c>
      <c r="AL14" s="191" t="str">
        <f ca="1">IF(COUNT(E14:AI14)=0,"",INDEX(E2:AI14,1,MATCH(MAX(E14:AI14),E14:AI14,0)))</f>
        <v/>
      </c>
      <c r="AM14" s="190"/>
      <c r="AN14" s="192"/>
    </row>
    <row r="15" spans="1:40">
      <c r="A15" s="27">
        <v>13</v>
      </c>
      <c r="B15" s="461"/>
      <c r="C15" s="25" t="s">
        <v>142</v>
      </c>
      <c r="D15" s="335" t="s">
        <v>143</v>
      </c>
      <c r="E15" s="154" t="e">
        <f ca="1">IF(ngay1!O17&lt;&gt;"",ngay1!O17,"")</f>
        <v>#N/A</v>
      </c>
      <c r="F15" s="155" t="e">
        <f ca="1">IF(ngay2!O17&lt;&gt;"",ngay2!O17,"")</f>
        <v>#N/A</v>
      </c>
      <c r="G15" s="185" t="e">
        <f ca="1">IF(ngay3!O17&lt;&gt;"",ngay3!O17,"")</f>
        <v>#N/A</v>
      </c>
      <c r="H15" s="185" t="e">
        <f ca="1">IF(ngay4!O17&lt;&gt;"",ngay4!O17,"")</f>
        <v>#N/A</v>
      </c>
      <c r="I15" s="185" t="e">
        <f ca="1">IF(ngay5!O17&lt;&gt;"",ngay5!O17,"")</f>
        <v>#N/A</v>
      </c>
      <c r="J15" s="155" t="e">
        <f ca="1">IF(ngay6!O17&lt;&gt;"",ngay6!O17,"")</f>
        <v>#N/A</v>
      </c>
      <c r="K15" s="155" t="e">
        <f ca="1">IF(ngay7!O17&lt;&gt;"",ngay7!O17,"")</f>
        <v>#N/A</v>
      </c>
      <c r="L15" s="155" t="e">
        <f ca="1">IF(ngay8!O17&lt;&gt;"",ngay8!O17,"")</f>
        <v>#N/A</v>
      </c>
      <c r="M15" s="155" t="e">
        <f ca="1">IF(ngay9!O17&lt;&gt;"",ngay9!O17,"")</f>
        <v>#N/A</v>
      </c>
      <c r="N15" s="155" t="e">
        <f ca="1">IF(ngay10!O17&lt;&gt;"",ngay10!O17,"")</f>
        <v>#N/A</v>
      </c>
      <c r="O15" s="185" t="e">
        <f ca="1">IF(ngay11!O17&lt;&gt;"",ngay11!O17,"")</f>
        <v>#N/A</v>
      </c>
      <c r="P15" s="155" t="e">
        <f ca="1">IF(ngay12!O17&lt;&gt;"",ngay12!O17,"")</f>
        <v>#N/A</v>
      </c>
      <c r="Q15" s="155" t="e">
        <f ca="1">IF(ngay13!O17&lt;&gt;"",ngay13!O17,"")</f>
        <v>#N/A</v>
      </c>
      <c r="R15" s="155" t="e">
        <f ca="1">IF(ngay14!O17&lt;&gt;"",ngay14!O17,"")</f>
        <v>#N/A</v>
      </c>
      <c r="S15" s="155" t="e">
        <f ca="1">IF(ngay15!O17&lt;&gt;"",ngay15!O17,"")</f>
        <v>#N/A</v>
      </c>
      <c r="T15" s="155" t="e">
        <f ca="1">IF(ngay16!O17&lt;&gt;"",ngay16!O17,"")</f>
        <v>#N/A</v>
      </c>
      <c r="U15" s="155" t="e">
        <f ca="1">IF(ngay17!O17&lt;&gt;"",ngay17!O17,"")</f>
        <v>#N/A</v>
      </c>
      <c r="V15" s="155" t="e">
        <f ca="1">IF(ngay18!O17&lt;&gt;"",ngay18!O17,"")</f>
        <v>#N/A</v>
      </c>
      <c r="W15" s="155" t="e">
        <f ca="1">IF(ngay19!O17&lt;&gt;"",ngay19!O17,"")</f>
        <v>#N/A</v>
      </c>
      <c r="X15" s="155" t="e">
        <f ca="1">IF(ngay20!O17&lt;&gt;"",ngay20!O17,"")</f>
        <v>#N/A</v>
      </c>
      <c r="Y15" s="155" t="e">
        <f ca="1">IF(ngay21!O17&lt;&gt;"",ngay21!O17,"")</f>
        <v>#N/A</v>
      </c>
      <c r="Z15" s="155" t="e">
        <f ca="1">IF(ngay22!O17&lt;&gt;"",ngay22!O17,"")</f>
        <v>#N/A</v>
      </c>
      <c r="AA15" s="155" t="e">
        <f ca="1">IF(ngay23!O17&lt;&gt;"",ngay23!O17,"")</f>
        <v>#N/A</v>
      </c>
      <c r="AB15" s="155" t="e">
        <f ca="1">IF(ngay24!O17&lt;&gt;"",ngay24!O17,"")</f>
        <v>#N/A</v>
      </c>
      <c r="AC15" s="155" t="e">
        <f ca="1">IF(ngay25!O17&lt;&gt;"",ngay25!O17,"")</f>
        <v>#N/A</v>
      </c>
      <c r="AD15" s="155" t="e">
        <f ca="1">IF(ngay26!O17&lt;&gt;"",ngay26!O17,"")</f>
        <v>#N/A</v>
      </c>
      <c r="AE15" s="155" t="e">
        <f ca="1">IF(ngay27!O17&lt;&gt;"",ngay27!O17,"")</f>
        <v>#N/A</v>
      </c>
      <c r="AF15" s="155" t="e">
        <f ca="1">IF(ngay28!O17&lt;&gt;"",ngay28!O17,"")</f>
        <v>#N/A</v>
      </c>
      <c r="AG15" s="155" t="e">
        <f ca="1">IF(ngay29!O17&lt;&gt;"",ngay29!O17,"")</f>
        <v>#N/A</v>
      </c>
      <c r="AH15" s="155" t="e">
        <f ca="1">IF(ngay30!O17&lt;&gt;"",ngay30!O17,"")</f>
        <v>#N/A</v>
      </c>
      <c r="AI15" s="155" t="e">
        <f ca="1">IF(ngay31!O17&lt;&gt;"",ngay31!O17,"")</f>
        <v>#N/A</v>
      </c>
      <c r="AJ15" s="189" t="str">
        <f t="shared" ca="1" si="0"/>
        <v/>
      </c>
      <c r="AK15" s="190" t="str">
        <f t="shared" ca="1" si="1"/>
        <v/>
      </c>
      <c r="AL15" s="191" t="str">
        <f ca="1">IF(COUNT(E15:AI15)=0,"",INDEX(E2:AI15,1,MATCH(MAX(E15:AI15),E15:AI15,0)))</f>
        <v/>
      </c>
      <c r="AM15" s="190"/>
      <c r="AN15" s="192"/>
    </row>
    <row r="16" spans="1:40">
      <c r="A16" s="19">
        <v>14</v>
      </c>
      <c r="B16" s="461"/>
      <c r="C16" s="25" t="s">
        <v>144</v>
      </c>
      <c r="D16" s="335" t="s">
        <v>145</v>
      </c>
      <c r="E16" s="154" t="e">
        <f ca="1">IF(ngay1!O18&lt;&gt;"",ngay1!O18,"")</f>
        <v>#N/A</v>
      </c>
      <c r="F16" s="155" t="e">
        <f ca="1">IF(ngay2!O18&lt;&gt;"",ngay2!O18,"")</f>
        <v>#N/A</v>
      </c>
      <c r="G16" s="185" t="e">
        <f ca="1">IF(ngay3!O18&lt;&gt;"",ngay3!O18,"")</f>
        <v>#N/A</v>
      </c>
      <c r="H16" s="185" t="e">
        <f ca="1">IF(ngay4!O18&lt;&gt;"",ngay4!O18,"")</f>
        <v>#N/A</v>
      </c>
      <c r="I16" s="185" t="e">
        <f ca="1">IF(ngay5!O18&lt;&gt;"",ngay5!O18,"")</f>
        <v>#N/A</v>
      </c>
      <c r="J16" s="155" t="e">
        <f ca="1">IF(ngay6!O18&lt;&gt;"",ngay6!O18,"")</f>
        <v>#N/A</v>
      </c>
      <c r="K16" s="155" t="e">
        <f ca="1">IF(ngay7!O18&lt;&gt;"",ngay7!O18,"")</f>
        <v>#N/A</v>
      </c>
      <c r="L16" s="155" t="e">
        <f ca="1">IF(ngay8!O18&lt;&gt;"",ngay8!O18,"")</f>
        <v>#N/A</v>
      </c>
      <c r="M16" s="155" t="e">
        <f ca="1">IF(ngay9!O18&lt;&gt;"",ngay9!O18,"")</f>
        <v>#N/A</v>
      </c>
      <c r="N16" s="155" t="e">
        <f ca="1">IF(ngay10!O18&lt;&gt;"",ngay10!O18,"")</f>
        <v>#N/A</v>
      </c>
      <c r="O16" s="185" t="e">
        <f ca="1">IF(ngay11!O18&lt;&gt;"",ngay11!O18,"")</f>
        <v>#N/A</v>
      </c>
      <c r="P16" s="155" t="e">
        <f ca="1">IF(ngay12!O18&lt;&gt;"",ngay12!O18,"")</f>
        <v>#N/A</v>
      </c>
      <c r="Q16" s="155" t="e">
        <f ca="1">IF(ngay13!O18&lt;&gt;"",ngay13!O18,"")</f>
        <v>#N/A</v>
      </c>
      <c r="R16" s="155" t="e">
        <f ca="1">IF(ngay14!O18&lt;&gt;"",ngay14!O18,"")</f>
        <v>#N/A</v>
      </c>
      <c r="S16" s="155" t="e">
        <f ca="1">IF(ngay15!O18&lt;&gt;"",ngay15!O18,"")</f>
        <v>#N/A</v>
      </c>
      <c r="T16" s="155" t="e">
        <f ca="1">IF(ngay16!O18&lt;&gt;"",ngay16!O18,"")</f>
        <v>#N/A</v>
      </c>
      <c r="U16" s="155" t="e">
        <f ca="1">IF(ngay17!O18&lt;&gt;"",ngay17!O18,"")</f>
        <v>#N/A</v>
      </c>
      <c r="V16" s="155" t="e">
        <f ca="1">IF(ngay18!O18&lt;&gt;"",ngay18!O18,"")</f>
        <v>#N/A</v>
      </c>
      <c r="W16" s="155" t="e">
        <f ca="1">IF(ngay19!O18&lt;&gt;"",ngay19!O18,"")</f>
        <v>#N/A</v>
      </c>
      <c r="X16" s="155" t="e">
        <f ca="1">IF(ngay20!O18&lt;&gt;"",ngay20!O18,"")</f>
        <v>#N/A</v>
      </c>
      <c r="Y16" s="155" t="e">
        <f ca="1">IF(ngay21!O18&lt;&gt;"",ngay21!O18,"")</f>
        <v>#N/A</v>
      </c>
      <c r="Z16" s="155" t="e">
        <f ca="1">IF(ngay22!O18&lt;&gt;"",ngay22!O18,"")</f>
        <v>#N/A</v>
      </c>
      <c r="AA16" s="155" t="e">
        <f ca="1">IF(ngay23!O18&lt;&gt;"",ngay23!O18,"")</f>
        <v>#N/A</v>
      </c>
      <c r="AB16" s="155" t="e">
        <f ca="1">IF(ngay24!O18&lt;&gt;"",ngay24!O18,"")</f>
        <v>#N/A</v>
      </c>
      <c r="AC16" s="155" t="e">
        <f ca="1">IF(ngay25!O18&lt;&gt;"",ngay25!O18,"")</f>
        <v>#N/A</v>
      </c>
      <c r="AD16" s="155" t="e">
        <f ca="1">IF(ngay26!O18&lt;&gt;"",ngay26!O18,"")</f>
        <v>#N/A</v>
      </c>
      <c r="AE16" s="155" t="e">
        <f ca="1">IF(ngay27!O18&lt;&gt;"",ngay27!O18,"")</f>
        <v>#N/A</v>
      </c>
      <c r="AF16" s="155" t="e">
        <f ca="1">IF(ngay28!O18&lt;&gt;"",ngay28!O18,"")</f>
        <v>#N/A</v>
      </c>
      <c r="AG16" s="155" t="e">
        <f ca="1">IF(ngay29!O18&lt;&gt;"",ngay29!O18,"")</f>
        <v>#N/A</v>
      </c>
      <c r="AH16" s="155" t="e">
        <f ca="1">IF(ngay30!O18&lt;&gt;"",ngay30!O18,"")</f>
        <v>#N/A</v>
      </c>
      <c r="AI16" s="155" t="e">
        <f ca="1">IF(ngay31!O18&lt;&gt;"",ngay31!O18,"")</f>
        <v>#N/A</v>
      </c>
      <c r="AJ16" s="189" t="str">
        <f t="shared" ca="1" si="0"/>
        <v/>
      </c>
      <c r="AK16" s="190" t="str">
        <f t="shared" ca="1" si="1"/>
        <v/>
      </c>
      <c r="AL16" s="191" t="str">
        <f ca="1">IF(COUNT(E16:AI16)=0,"",INDEX(E2:AI16,1,MATCH(MAX(E16:AI16),E16:AI16,0)))</f>
        <v/>
      </c>
      <c r="AM16" s="190"/>
      <c r="AN16" s="192"/>
    </row>
    <row r="17" spans="1:40">
      <c r="A17" s="27">
        <v>15</v>
      </c>
      <c r="B17" s="461"/>
      <c r="C17" s="25" t="s">
        <v>146</v>
      </c>
      <c r="D17" s="335" t="s">
        <v>147</v>
      </c>
      <c r="E17" s="154" t="e">
        <f ca="1">IF(ngay1!O19&lt;&gt;"",ngay1!O19,"")</f>
        <v>#N/A</v>
      </c>
      <c r="F17" s="155" t="e">
        <f ca="1">IF(ngay2!O19&lt;&gt;"",ngay2!O19,"")</f>
        <v>#N/A</v>
      </c>
      <c r="G17" s="185" t="e">
        <f ca="1">IF(ngay3!O19&lt;&gt;"",ngay3!O19,"")</f>
        <v>#N/A</v>
      </c>
      <c r="H17" s="185" t="e">
        <f ca="1">IF(ngay4!O19&lt;&gt;"",ngay4!O19,"")</f>
        <v>#N/A</v>
      </c>
      <c r="I17" s="185" t="e">
        <f ca="1">IF(ngay5!O19&lt;&gt;"",ngay5!O19,"")</f>
        <v>#N/A</v>
      </c>
      <c r="J17" s="155" t="e">
        <f ca="1">IF(ngay6!O19&lt;&gt;"",ngay6!O19,"")</f>
        <v>#N/A</v>
      </c>
      <c r="K17" s="155" t="e">
        <f ca="1">IF(ngay7!O19&lt;&gt;"",ngay7!O19,"")</f>
        <v>#N/A</v>
      </c>
      <c r="L17" s="155" t="e">
        <f ca="1">IF(ngay8!O19&lt;&gt;"",ngay8!O19,"")</f>
        <v>#N/A</v>
      </c>
      <c r="M17" s="155" t="e">
        <f ca="1">IF(ngay9!O19&lt;&gt;"",ngay9!O19,"")</f>
        <v>#N/A</v>
      </c>
      <c r="N17" s="155" t="e">
        <f ca="1">IF(ngay10!O19&lt;&gt;"",ngay10!O19,"")</f>
        <v>#N/A</v>
      </c>
      <c r="O17" s="185" t="e">
        <f ca="1">IF(ngay11!O19&lt;&gt;"",ngay11!O19,"")</f>
        <v>#N/A</v>
      </c>
      <c r="P17" s="155" t="e">
        <f ca="1">IF(ngay12!O19&lt;&gt;"",ngay12!O19,"")</f>
        <v>#N/A</v>
      </c>
      <c r="Q17" s="155" t="e">
        <f ca="1">IF(ngay13!O19&lt;&gt;"",ngay13!O19,"")</f>
        <v>#N/A</v>
      </c>
      <c r="R17" s="155" t="e">
        <f ca="1">IF(ngay14!O19&lt;&gt;"",ngay14!O19,"")</f>
        <v>#N/A</v>
      </c>
      <c r="S17" s="155" t="e">
        <f ca="1">IF(ngay15!O19&lt;&gt;"",ngay15!O19,"")</f>
        <v>#N/A</v>
      </c>
      <c r="T17" s="155" t="e">
        <f ca="1">IF(ngay16!O19&lt;&gt;"",ngay16!O19,"")</f>
        <v>#N/A</v>
      </c>
      <c r="U17" s="155" t="e">
        <f ca="1">IF(ngay17!O19&lt;&gt;"",ngay17!O19,"")</f>
        <v>#N/A</v>
      </c>
      <c r="V17" s="155" t="e">
        <f ca="1">IF(ngay18!O19&lt;&gt;"",ngay18!O19,"")</f>
        <v>#N/A</v>
      </c>
      <c r="W17" s="155" t="e">
        <f ca="1">IF(ngay19!O19&lt;&gt;"",ngay19!O19,"")</f>
        <v>#N/A</v>
      </c>
      <c r="X17" s="155" t="e">
        <f ca="1">IF(ngay20!O19&lt;&gt;"",ngay20!O19,"")</f>
        <v>#N/A</v>
      </c>
      <c r="Y17" s="155" t="e">
        <f ca="1">IF(ngay21!O19&lt;&gt;"",ngay21!O19,"")</f>
        <v>#N/A</v>
      </c>
      <c r="Z17" s="155" t="e">
        <f ca="1">IF(ngay22!O19&lt;&gt;"",ngay22!O19,"")</f>
        <v>#N/A</v>
      </c>
      <c r="AA17" s="155" t="e">
        <f ca="1">IF(ngay23!O19&lt;&gt;"",ngay23!O19,"")</f>
        <v>#N/A</v>
      </c>
      <c r="AB17" s="155" t="e">
        <f ca="1">IF(ngay24!O19&lt;&gt;"",ngay24!O19,"")</f>
        <v>#N/A</v>
      </c>
      <c r="AC17" s="155" t="e">
        <f ca="1">IF(ngay25!O19&lt;&gt;"",ngay25!O19,"")</f>
        <v>#N/A</v>
      </c>
      <c r="AD17" s="155" t="e">
        <f ca="1">IF(ngay26!O19&lt;&gt;"",ngay26!O19,"")</f>
        <v>#N/A</v>
      </c>
      <c r="AE17" s="155" t="e">
        <f ca="1">IF(ngay27!O19&lt;&gt;"",ngay27!O19,"")</f>
        <v>#N/A</v>
      </c>
      <c r="AF17" s="155" t="e">
        <f ca="1">IF(ngay28!O19&lt;&gt;"",ngay28!O19,"")</f>
        <v>#N/A</v>
      </c>
      <c r="AG17" s="155" t="e">
        <f ca="1">IF(ngay29!O19&lt;&gt;"",ngay29!O19,"")</f>
        <v>#N/A</v>
      </c>
      <c r="AH17" s="155" t="e">
        <f ca="1">IF(ngay30!O19&lt;&gt;"",ngay30!O19,"")</f>
        <v>#N/A</v>
      </c>
      <c r="AI17" s="155" t="e">
        <f ca="1">IF(ngay31!O19&lt;&gt;"",ngay31!O19,"")</f>
        <v>#N/A</v>
      </c>
      <c r="AJ17" s="189" t="str">
        <f t="shared" ca="1" si="0"/>
        <v/>
      </c>
      <c r="AK17" s="190" t="str">
        <f t="shared" ca="1" si="1"/>
        <v/>
      </c>
      <c r="AL17" s="191" t="str">
        <f ca="1">IF(COUNT(E17:AI17)=0,"",INDEX(E2:AI17,1,MATCH(MAX(E17:AI17),E17:AI17,0)))</f>
        <v/>
      </c>
      <c r="AM17" s="190"/>
      <c r="AN17" s="192"/>
    </row>
    <row r="18" spans="1:40">
      <c r="A18" s="19">
        <v>16</v>
      </c>
      <c r="B18" s="461"/>
      <c r="C18" s="441" t="s">
        <v>148</v>
      </c>
      <c r="D18" s="442" t="s">
        <v>149</v>
      </c>
      <c r="E18" s="440" t="e">
        <f ca="1">IF(ngay1!O20&lt;&gt;"",ngay1!O20,"")</f>
        <v>#N/A</v>
      </c>
      <c r="F18" s="155" t="e">
        <f ca="1">IF(ngay2!O20&lt;&gt;"",ngay2!O20,"")</f>
        <v>#N/A</v>
      </c>
      <c r="G18" s="185" t="e">
        <f ca="1">IF(ngay3!O20&lt;&gt;"",ngay3!O20,"")</f>
        <v>#N/A</v>
      </c>
      <c r="H18" s="185" t="e">
        <f ca="1">IF(ngay4!O20&lt;&gt;"",ngay4!O20,"")</f>
        <v>#N/A</v>
      </c>
      <c r="I18" s="185" t="e">
        <f ca="1">IF(ngay5!O20&lt;&gt;"",ngay5!O20,"")</f>
        <v>#N/A</v>
      </c>
      <c r="J18" s="155" t="e">
        <f ca="1">IF(ngay6!O20&lt;&gt;"",ngay6!O20,"")</f>
        <v>#N/A</v>
      </c>
      <c r="K18" s="155" t="e">
        <f ca="1">IF(ngay7!O20&lt;&gt;"",ngay7!O20,"")</f>
        <v>#N/A</v>
      </c>
      <c r="L18" s="155" t="e">
        <f ca="1">IF(ngay8!O20&lt;&gt;"",ngay8!O20,"")</f>
        <v>#N/A</v>
      </c>
      <c r="M18" s="155" t="e">
        <f ca="1">IF(ngay9!O20&lt;&gt;"",ngay9!O20,"")</f>
        <v>#N/A</v>
      </c>
      <c r="N18" s="155" t="e">
        <f ca="1">IF(ngay10!O20&lt;&gt;"",ngay10!O20,"")</f>
        <v>#N/A</v>
      </c>
      <c r="O18" s="185" t="e">
        <f ca="1">IF(ngay11!O20&lt;&gt;"",ngay11!O20,"")</f>
        <v>#N/A</v>
      </c>
      <c r="P18" s="155" t="e">
        <f ca="1">IF(ngay12!O20&lt;&gt;"",ngay12!O20,"")</f>
        <v>#N/A</v>
      </c>
      <c r="Q18" s="155" t="e">
        <f ca="1">IF(ngay13!O20&lt;&gt;"",ngay13!O20,"")</f>
        <v>#N/A</v>
      </c>
      <c r="R18" s="155" t="e">
        <f ca="1">IF(ngay14!O20&lt;&gt;"",ngay14!O20,"")</f>
        <v>#N/A</v>
      </c>
      <c r="S18" s="155" t="e">
        <f ca="1">IF(ngay15!O20&lt;&gt;"",ngay15!O20,"")</f>
        <v>#N/A</v>
      </c>
      <c r="T18" s="155" t="e">
        <f ca="1">IF(ngay16!O20&lt;&gt;"",ngay16!O20,"")</f>
        <v>#N/A</v>
      </c>
      <c r="U18" s="155" t="e">
        <f ca="1">IF(ngay17!O20&lt;&gt;"",ngay17!O20,"")</f>
        <v>#N/A</v>
      </c>
      <c r="V18" s="155" t="e">
        <f ca="1">IF(ngay18!O20&lt;&gt;"",ngay18!O20,"")</f>
        <v>#N/A</v>
      </c>
      <c r="W18" s="155" t="e">
        <f ca="1">IF(ngay19!O20&lt;&gt;"",ngay19!O20,"")</f>
        <v>#N/A</v>
      </c>
      <c r="X18" s="155" t="e">
        <f ca="1">IF(ngay20!O20&lt;&gt;"",ngay20!O20,"")</f>
        <v>#N/A</v>
      </c>
      <c r="Y18" s="155" t="e">
        <f ca="1">IF(ngay21!O20&lt;&gt;"",ngay21!O20,"")</f>
        <v>#N/A</v>
      </c>
      <c r="Z18" s="155" t="e">
        <f ca="1">IF(ngay22!O20&lt;&gt;"",ngay22!O20,"")</f>
        <v>#N/A</v>
      </c>
      <c r="AA18" s="155" t="e">
        <f ca="1">IF(ngay23!O20&lt;&gt;"",ngay23!O20,"")</f>
        <v>#N/A</v>
      </c>
      <c r="AB18" s="155" t="e">
        <f ca="1">IF(ngay24!O20&lt;&gt;"",ngay24!O20,"")</f>
        <v>#N/A</v>
      </c>
      <c r="AC18" s="155" t="e">
        <f ca="1">IF(ngay25!O20&lt;&gt;"",ngay25!O20,"")</f>
        <v>#N/A</v>
      </c>
      <c r="AD18" s="155" t="e">
        <f ca="1">IF(ngay26!O20&lt;&gt;"",ngay26!O20,"")</f>
        <v>#N/A</v>
      </c>
      <c r="AE18" s="155" t="e">
        <f ca="1">IF(ngay27!O20&lt;&gt;"",ngay27!O20,"")</f>
        <v>#N/A</v>
      </c>
      <c r="AF18" s="155" t="e">
        <f ca="1">IF(ngay28!O20&lt;&gt;"",ngay28!O20,"")</f>
        <v>#N/A</v>
      </c>
      <c r="AG18" s="155" t="e">
        <f ca="1">IF(ngay29!O20&lt;&gt;"",ngay29!O20,"")</f>
        <v>#N/A</v>
      </c>
      <c r="AH18" s="155" t="e">
        <f ca="1">IF(ngay30!O20&lt;&gt;"",ngay30!O20,"")</f>
        <v>#N/A</v>
      </c>
      <c r="AI18" s="155" t="e">
        <f ca="1">IF(ngay31!O20&lt;&gt;"",ngay31!O20,"")</f>
        <v>#N/A</v>
      </c>
      <c r="AJ18" s="189" t="str">
        <f t="shared" ca="1" si="0"/>
        <v/>
      </c>
      <c r="AK18" s="190" t="str">
        <f t="shared" ca="1" si="1"/>
        <v/>
      </c>
      <c r="AL18" s="191" t="str">
        <f ca="1">IF(COUNT(E18:AI18)=0,"",INDEX(E2:AI18,1,MATCH(MAX(E18:AI18),E18:AI18,0)))</f>
        <v/>
      </c>
      <c r="AM18" s="190"/>
      <c r="AN18" s="192"/>
    </row>
    <row r="19" spans="1:40">
      <c r="A19" s="27">
        <v>17</v>
      </c>
      <c r="B19" s="465"/>
      <c r="C19" s="22" t="s">
        <v>150</v>
      </c>
      <c r="D19" s="31" t="s">
        <v>151</v>
      </c>
      <c r="E19" s="152" t="e">
        <f ca="1">IF(ngay1!O21&lt;&gt;"",ngay1!O21,"")</f>
        <v>#N/A</v>
      </c>
      <c r="F19" s="153" t="e">
        <f ca="1">IF(ngay2!O21&lt;&gt;"",ngay2!O21,"")</f>
        <v>#N/A</v>
      </c>
      <c r="G19" s="187" t="e">
        <f ca="1">IF(ngay3!O21&lt;&gt;"",ngay3!O21,"")</f>
        <v>#N/A</v>
      </c>
      <c r="H19" s="187" t="e">
        <f ca="1">IF(ngay4!O21&lt;&gt;"",ngay4!O21,"")</f>
        <v>#N/A</v>
      </c>
      <c r="I19" s="187" t="e">
        <f ca="1">IF(ngay5!O21&lt;&gt;"",ngay5!O21,"")</f>
        <v>#N/A</v>
      </c>
      <c r="J19" s="153" t="e">
        <f ca="1">IF(ngay6!O21&lt;&gt;"",ngay6!O21,"")</f>
        <v>#N/A</v>
      </c>
      <c r="K19" s="153" t="e">
        <f ca="1">IF(ngay7!O21&lt;&gt;"",ngay7!O21,"")</f>
        <v>#N/A</v>
      </c>
      <c r="L19" s="153" t="e">
        <f ca="1">IF(ngay8!O21&lt;&gt;"",ngay8!O21,"")</f>
        <v>#N/A</v>
      </c>
      <c r="M19" s="153" t="e">
        <f ca="1">IF(ngay9!O21&lt;&gt;"",ngay9!O21,"")</f>
        <v>#N/A</v>
      </c>
      <c r="N19" s="153" t="e">
        <f ca="1">IF(ngay10!O21&lt;&gt;"",ngay10!O21,"")</f>
        <v>#N/A</v>
      </c>
      <c r="O19" s="187" t="e">
        <f ca="1">IF(ngay11!O21&lt;&gt;"",ngay11!O21,"")</f>
        <v>#N/A</v>
      </c>
      <c r="P19" s="153" t="e">
        <f ca="1">IF(ngay12!O21&lt;&gt;"",ngay12!O21,"")</f>
        <v>#N/A</v>
      </c>
      <c r="Q19" s="153" t="e">
        <f ca="1">IF(ngay13!O21&lt;&gt;"",ngay13!O21,"")</f>
        <v>#N/A</v>
      </c>
      <c r="R19" s="153" t="e">
        <f ca="1">IF(ngay14!O21&lt;&gt;"",ngay14!O21,"")</f>
        <v>#N/A</v>
      </c>
      <c r="S19" s="153" t="e">
        <f ca="1">IF(ngay15!O21&lt;&gt;"",ngay15!O21,"")</f>
        <v>#N/A</v>
      </c>
      <c r="T19" s="153" t="e">
        <f ca="1">IF(ngay16!O21&lt;&gt;"",ngay16!O21,"")</f>
        <v>#N/A</v>
      </c>
      <c r="U19" s="153" t="e">
        <f ca="1">IF(ngay17!O21&lt;&gt;"",ngay17!O21,"")</f>
        <v>#N/A</v>
      </c>
      <c r="V19" s="153" t="e">
        <f ca="1">IF(ngay18!O21&lt;&gt;"",ngay18!O21,"")</f>
        <v>#N/A</v>
      </c>
      <c r="W19" s="153" t="e">
        <f ca="1">IF(ngay19!O21&lt;&gt;"",ngay19!O21,"")</f>
        <v>#N/A</v>
      </c>
      <c r="X19" s="153" t="e">
        <f ca="1">IF(ngay20!O21&lt;&gt;"",ngay20!O21,"")</f>
        <v>#N/A</v>
      </c>
      <c r="Y19" s="153" t="e">
        <f ca="1">IF(ngay21!O21&lt;&gt;"",ngay21!O21,"")</f>
        <v>#N/A</v>
      </c>
      <c r="Z19" s="153" t="e">
        <f ca="1">IF(ngay22!O21&lt;&gt;"",ngay22!O21,"")</f>
        <v>#N/A</v>
      </c>
      <c r="AA19" s="153" t="e">
        <f ca="1">IF(ngay23!O21&lt;&gt;"",ngay23!O21,"")</f>
        <v>#N/A</v>
      </c>
      <c r="AB19" s="153" t="e">
        <f ca="1">IF(ngay24!O21&lt;&gt;"",ngay24!O21,"")</f>
        <v>#N/A</v>
      </c>
      <c r="AC19" s="153" t="e">
        <f ca="1">IF(ngay25!O21&lt;&gt;"",ngay25!O21,"")</f>
        <v>#N/A</v>
      </c>
      <c r="AD19" s="153" t="e">
        <f ca="1">IF(ngay26!O21&lt;&gt;"",ngay26!O21,"")</f>
        <v>#N/A</v>
      </c>
      <c r="AE19" s="153" t="e">
        <f ca="1">IF(ngay27!O21&lt;&gt;"",ngay27!O21,"")</f>
        <v>#N/A</v>
      </c>
      <c r="AF19" s="153" t="e">
        <f ca="1">IF(ngay28!O21&lt;&gt;"",ngay28!O21,"")</f>
        <v>#N/A</v>
      </c>
      <c r="AG19" s="153" t="e">
        <f ca="1">IF(ngay29!O21&lt;&gt;"",ngay29!O21,"")</f>
        <v>#N/A</v>
      </c>
      <c r="AH19" s="153" t="e">
        <f ca="1">IF(ngay30!O21&lt;&gt;"",ngay30!O21,"")</f>
        <v>#N/A</v>
      </c>
      <c r="AI19" s="153" t="e">
        <f ca="1">IF(ngay31!O21&lt;&gt;"",ngay31!O21,"")</f>
        <v>#N/A</v>
      </c>
      <c r="AJ19" s="204" t="str">
        <f t="shared" ca="1" si="0"/>
        <v/>
      </c>
      <c r="AK19" s="205" t="str">
        <f t="shared" ca="1" si="1"/>
        <v/>
      </c>
      <c r="AL19" s="206" t="str">
        <f ca="1">IF(COUNT(E19:AI19)=0,"",INDEX(E2:AI19,1,MATCH(MAX(E19:AI19),E19:AI19,0)))</f>
        <v/>
      </c>
      <c r="AM19" s="205"/>
      <c r="AN19" s="207"/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e">
        <f ca="1">IF(ngay1!O22&lt;&gt;"",ngay1!O22,"")</f>
        <v>#N/A</v>
      </c>
      <c r="F20" s="155" t="e">
        <f ca="1">IF(ngay2!O22&lt;&gt;"",ngay2!O22,"")</f>
        <v>#N/A</v>
      </c>
      <c r="G20" s="185" t="e">
        <f ca="1">IF(ngay3!O22&lt;&gt;"",ngay3!O22,"")</f>
        <v>#N/A</v>
      </c>
      <c r="H20" s="185" t="e">
        <f ca="1">IF(ngay4!O22&lt;&gt;"",ngay4!O22,"")</f>
        <v>#N/A</v>
      </c>
      <c r="I20" s="185" t="e">
        <f ca="1">IF(ngay5!O22&lt;&gt;"",ngay5!O22,"")</f>
        <v>#N/A</v>
      </c>
      <c r="J20" s="155" t="e">
        <f ca="1">IF(ngay6!O22&lt;&gt;"",ngay6!O22,"")</f>
        <v>#N/A</v>
      </c>
      <c r="K20" s="155" t="e">
        <f ca="1">IF(ngay7!O22&lt;&gt;"",ngay7!O22,"")</f>
        <v>#N/A</v>
      </c>
      <c r="L20" s="155" t="e">
        <f ca="1">IF(ngay8!O22&lt;&gt;"",ngay8!O22,"")</f>
        <v>#N/A</v>
      </c>
      <c r="M20" s="155" t="e">
        <f ca="1">IF(ngay9!O22&lt;&gt;"",ngay9!O22,"")</f>
        <v>#N/A</v>
      </c>
      <c r="N20" s="155" t="e">
        <f ca="1">IF(ngay10!O22&lt;&gt;"",ngay10!O22,"")</f>
        <v>#N/A</v>
      </c>
      <c r="O20" s="185" t="e">
        <f ca="1">IF(ngay11!O22&lt;&gt;"",ngay11!O22,"")</f>
        <v>#N/A</v>
      </c>
      <c r="P20" s="155" t="e">
        <f ca="1">IF(ngay12!O22&lt;&gt;"",ngay12!O22,"")</f>
        <v>#N/A</v>
      </c>
      <c r="Q20" s="155" t="e">
        <f ca="1">IF(ngay13!O22&lt;&gt;"",ngay13!O22,"")</f>
        <v>#N/A</v>
      </c>
      <c r="R20" s="155" t="e">
        <f ca="1">IF(ngay14!O22&lt;&gt;"",ngay14!O22,"")</f>
        <v>#N/A</v>
      </c>
      <c r="S20" s="155" t="e">
        <f ca="1">IF(ngay15!O22&lt;&gt;"",ngay15!O22,"")</f>
        <v>#N/A</v>
      </c>
      <c r="T20" s="155" t="e">
        <f ca="1">IF(ngay16!O22&lt;&gt;"",ngay16!O22,"")</f>
        <v>#N/A</v>
      </c>
      <c r="U20" s="155" t="e">
        <f ca="1">IF(ngay17!O22&lt;&gt;"",ngay17!O22,"")</f>
        <v>#N/A</v>
      </c>
      <c r="V20" s="155" t="e">
        <f ca="1">IF(ngay18!O22&lt;&gt;"",ngay18!O22,"")</f>
        <v>#N/A</v>
      </c>
      <c r="W20" s="155" t="e">
        <f ca="1">IF(ngay19!O22&lt;&gt;"",ngay19!O22,"")</f>
        <v>#N/A</v>
      </c>
      <c r="X20" s="155" t="e">
        <f ca="1">IF(ngay20!O22&lt;&gt;"",ngay20!O22,"")</f>
        <v>#N/A</v>
      </c>
      <c r="Y20" s="155" t="e">
        <f ca="1">IF(ngay21!O22&lt;&gt;"",ngay21!O22,"")</f>
        <v>#N/A</v>
      </c>
      <c r="Z20" s="155" t="e">
        <f ca="1">IF(ngay22!O22&lt;&gt;"",ngay22!O22,"")</f>
        <v>#N/A</v>
      </c>
      <c r="AA20" s="155" t="e">
        <f ca="1">IF(ngay23!O22&lt;&gt;"",ngay23!O22,"")</f>
        <v>#N/A</v>
      </c>
      <c r="AB20" s="155" t="e">
        <f ca="1">IF(ngay24!O22&lt;&gt;"",ngay24!O22,"")</f>
        <v>#N/A</v>
      </c>
      <c r="AC20" s="155" t="e">
        <f ca="1">IF(ngay25!O22&lt;&gt;"",ngay25!O22,"")</f>
        <v>#N/A</v>
      </c>
      <c r="AD20" s="155" t="e">
        <f ca="1">IF(ngay26!O22&lt;&gt;"",ngay26!O22,"")</f>
        <v>#N/A</v>
      </c>
      <c r="AE20" s="155" t="e">
        <f ca="1">IF(ngay27!O22&lt;&gt;"",ngay27!O22,"")</f>
        <v>#N/A</v>
      </c>
      <c r="AF20" s="155" t="e">
        <f ca="1">IF(ngay28!O22&lt;&gt;"",ngay28!O22,"")</f>
        <v>#N/A</v>
      </c>
      <c r="AG20" s="155" t="e">
        <f ca="1">IF(ngay29!O22&lt;&gt;"",ngay29!O22,"")</f>
        <v>#N/A</v>
      </c>
      <c r="AH20" s="155" t="e">
        <f ca="1">IF(ngay30!O22&lt;&gt;"",ngay30!O22,"")</f>
        <v>#N/A</v>
      </c>
      <c r="AI20" s="155" t="e">
        <f ca="1">IF(ngay31!O22&lt;&gt;"",ngay31!O22,"")</f>
        <v>#N/A</v>
      </c>
      <c r="AJ20" s="189" t="str">
        <f t="shared" ca="1" si="0"/>
        <v/>
      </c>
      <c r="AK20" s="190" t="str">
        <f t="shared" ca="1" si="1"/>
        <v/>
      </c>
      <c r="AL20" s="191" t="str">
        <f ca="1">IF(COUNT(E20:AI20)=0,"",INDEX(E2:AI20,1,MATCH(MAX(E20:AI20),E20:AI20,0)))</f>
        <v/>
      </c>
      <c r="AM20" s="190"/>
      <c r="AN20" s="192"/>
    </row>
    <row r="21" spans="1:40">
      <c r="A21" s="27">
        <v>19</v>
      </c>
      <c r="B21" s="461"/>
      <c r="C21" s="25" t="s">
        <v>152</v>
      </c>
      <c r="D21" s="335" t="s">
        <v>155</v>
      </c>
      <c r="E21" s="154" t="e">
        <f ca="1">IF(ngay1!O23&lt;&gt;"",ngay1!O23,"")</f>
        <v>#N/A</v>
      </c>
      <c r="F21" s="155" t="e">
        <f ca="1">IF(ngay2!O23&lt;&gt;"",ngay2!O23,"")</f>
        <v>#N/A</v>
      </c>
      <c r="G21" s="185" t="e">
        <f ca="1">IF(ngay3!O23&lt;&gt;"",ngay3!O23,"")</f>
        <v>#N/A</v>
      </c>
      <c r="H21" s="185" t="e">
        <f ca="1">IF(ngay4!O23&lt;&gt;"",ngay4!O23,"")</f>
        <v>#N/A</v>
      </c>
      <c r="I21" s="185" t="e">
        <f ca="1">IF(ngay5!O23&lt;&gt;"",ngay5!O23,"")</f>
        <v>#N/A</v>
      </c>
      <c r="J21" s="155" t="e">
        <f ca="1">IF(ngay6!O23&lt;&gt;"",ngay6!O23,"")</f>
        <v>#N/A</v>
      </c>
      <c r="K21" s="155" t="e">
        <f ca="1">IF(ngay7!O23&lt;&gt;"",ngay7!O23,"")</f>
        <v>#N/A</v>
      </c>
      <c r="L21" s="155" t="e">
        <f ca="1">IF(ngay8!O23&lt;&gt;"",ngay8!O23,"")</f>
        <v>#N/A</v>
      </c>
      <c r="M21" s="155" t="e">
        <f ca="1">IF(ngay9!O23&lt;&gt;"",ngay9!O23,"")</f>
        <v>#N/A</v>
      </c>
      <c r="N21" s="155" t="e">
        <f ca="1">IF(ngay10!O23&lt;&gt;"",ngay10!O23,"")</f>
        <v>#N/A</v>
      </c>
      <c r="O21" s="185" t="e">
        <f ca="1">IF(ngay11!O23&lt;&gt;"",ngay11!O23,"")</f>
        <v>#N/A</v>
      </c>
      <c r="P21" s="155" t="e">
        <f ca="1">IF(ngay12!O23&lt;&gt;"",ngay12!O23,"")</f>
        <v>#N/A</v>
      </c>
      <c r="Q21" s="155" t="e">
        <f ca="1">IF(ngay13!O23&lt;&gt;"",ngay13!O23,"")</f>
        <v>#N/A</v>
      </c>
      <c r="R21" s="155" t="e">
        <f ca="1">IF(ngay14!O23&lt;&gt;"",ngay14!O23,"")</f>
        <v>#N/A</v>
      </c>
      <c r="S21" s="155" t="e">
        <f ca="1">IF(ngay15!O23&lt;&gt;"",ngay15!O23,"")</f>
        <v>#N/A</v>
      </c>
      <c r="T21" s="155" t="e">
        <f ca="1">IF(ngay16!O23&lt;&gt;"",ngay16!O23,"")</f>
        <v>#N/A</v>
      </c>
      <c r="U21" s="155" t="e">
        <f ca="1">IF(ngay17!O23&lt;&gt;"",ngay17!O23,"")</f>
        <v>#N/A</v>
      </c>
      <c r="V21" s="155" t="e">
        <f ca="1">IF(ngay18!O23&lt;&gt;"",ngay18!O23,"")</f>
        <v>#N/A</v>
      </c>
      <c r="W21" s="155" t="e">
        <f ca="1">IF(ngay19!O23&lt;&gt;"",ngay19!O23,"")</f>
        <v>#N/A</v>
      </c>
      <c r="X21" s="155" t="e">
        <f ca="1">IF(ngay20!O23&lt;&gt;"",ngay20!O23,"")</f>
        <v>#N/A</v>
      </c>
      <c r="Y21" s="155" t="e">
        <f ca="1">IF(ngay21!O23&lt;&gt;"",ngay21!O23,"")</f>
        <v>#N/A</v>
      </c>
      <c r="Z21" s="155" t="e">
        <f ca="1">IF(ngay22!O23&lt;&gt;"",ngay22!O23,"")</f>
        <v>#N/A</v>
      </c>
      <c r="AA21" s="155" t="e">
        <f ca="1">IF(ngay23!O23&lt;&gt;"",ngay23!O23,"")</f>
        <v>#N/A</v>
      </c>
      <c r="AB21" s="155" t="e">
        <f ca="1">IF(ngay24!O23&lt;&gt;"",ngay24!O23,"")</f>
        <v>#N/A</v>
      </c>
      <c r="AC21" s="155" t="e">
        <f ca="1">IF(ngay25!O23&lt;&gt;"",ngay25!O23,"")</f>
        <v>#N/A</v>
      </c>
      <c r="AD21" s="155" t="e">
        <f ca="1">IF(ngay26!O23&lt;&gt;"",ngay26!O23,"")</f>
        <v>#N/A</v>
      </c>
      <c r="AE21" s="155" t="e">
        <f ca="1">IF(ngay27!O23&lt;&gt;"",ngay27!O23,"")</f>
        <v>#N/A</v>
      </c>
      <c r="AF21" s="155" t="e">
        <f ca="1">IF(ngay28!O23&lt;&gt;"",ngay28!O23,"")</f>
        <v>#N/A</v>
      </c>
      <c r="AG21" s="155" t="e">
        <f ca="1">IF(ngay29!O23&lt;&gt;"",ngay29!O23,"")</f>
        <v>#N/A</v>
      </c>
      <c r="AH21" s="155" t="e">
        <f ca="1">IF(ngay30!O23&lt;&gt;"",ngay30!O23,"")</f>
        <v>#N/A</v>
      </c>
      <c r="AI21" s="155" t="e">
        <f ca="1">IF(ngay31!O23&lt;&gt;"",ngay31!O23,"")</f>
        <v>#N/A</v>
      </c>
      <c r="AJ21" s="189" t="str">
        <f t="shared" ca="1" si="0"/>
        <v/>
      </c>
      <c r="AK21" s="190" t="str">
        <f t="shared" ca="1" si="1"/>
        <v/>
      </c>
      <c r="AL21" s="191" t="str">
        <f ca="1">IF(COUNT(E21:AI21)=0,"",INDEX(E2:AI21,1,MATCH(MAX(E21:AI21),E21:AI21,0)))</f>
        <v/>
      </c>
      <c r="AM21" s="190"/>
      <c r="AN21" s="192"/>
    </row>
    <row r="22" spans="1:40">
      <c r="A22" s="19">
        <v>20</v>
      </c>
      <c r="B22" s="461"/>
      <c r="C22" s="25" t="s">
        <v>156</v>
      </c>
      <c r="D22" s="335" t="s">
        <v>157</v>
      </c>
      <c r="E22" s="154" t="e">
        <f ca="1">IF(ngay1!O24&lt;&gt;"",ngay1!O24,"")</f>
        <v>#N/A</v>
      </c>
      <c r="F22" s="155" t="e">
        <f ca="1">IF(ngay2!O24&lt;&gt;"",ngay2!O24,"")</f>
        <v>#N/A</v>
      </c>
      <c r="G22" s="185" t="e">
        <f ca="1">IF(ngay3!O24&lt;&gt;"",ngay3!O24,"")</f>
        <v>#N/A</v>
      </c>
      <c r="H22" s="185" t="e">
        <f ca="1">IF(ngay4!O24&lt;&gt;"",ngay4!O24,"")</f>
        <v>#N/A</v>
      </c>
      <c r="I22" s="185" t="e">
        <f ca="1">IF(ngay5!O24&lt;&gt;"",ngay5!O24,"")</f>
        <v>#N/A</v>
      </c>
      <c r="J22" s="155" t="e">
        <f ca="1">IF(ngay6!O24&lt;&gt;"",ngay6!O24,"")</f>
        <v>#N/A</v>
      </c>
      <c r="K22" s="155" t="e">
        <f ca="1">IF(ngay7!O24&lt;&gt;"",ngay7!O24,"")</f>
        <v>#N/A</v>
      </c>
      <c r="L22" s="155" t="e">
        <f ca="1">IF(ngay8!O24&lt;&gt;"",ngay8!O24,"")</f>
        <v>#N/A</v>
      </c>
      <c r="M22" s="155" t="e">
        <f ca="1">IF(ngay9!O24&lt;&gt;"",ngay9!O24,"")</f>
        <v>#N/A</v>
      </c>
      <c r="N22" s="155" t="e">
        <f ca="1">IF(ngay10!O24&lt;&gt;"",ngay10!O24,"")</f>
        <v>#N/A</v>
      </c>
      <c r="O22" s="185" t="e">
        <f ca="1">IF(ngay11!O24&lt;&gt;"",ngay11!O24,"")</f>
        <v>#N/A</v>
      </c>
      <c r="P22" s="155" t="e">
        <f ca="1">IF(ngay12!O24&lt;&gt;"",ngay12!O24,"")</f>
        <v>#N/A</v>
      </c>
      <c r="Q22" s="155" t="e">
        <f ca="1">IF(ngay13!O24&lt;&gt;"",ngay13!O24,"")</f>
        <v>#N/A</v>
      </c>
      <c r="R22" s="155" t="e">
        <f ca="1">IF(ngay14!O24&lt;&gt;"",ngay14!O24,"")</f>
        <v>#N/A</v>
      </c>
      <c r="S22" s="155" t="e">
        <f ca="1">IF(ngay15!O24&lt;&gt;"",ngay15!O24,"")</f>
        <v>#N/A</v>
      </c>
      <c r="T22" s="155" t="e">
        <f ca="1">IF(ngay16!O24&lt;&gt;"",ngay16!O24,"")</f>
        <v>#N/A</v>
      </c>
      <c r="U22" s="155" t="e">
        <f ca="1">IF(ngay17!O24&lt;&gt;"",ngay17!O24,"")</f>
        <v>#N/A</v>
      </c>
      <c r="V22" s="155" t="e">
        <f ca="1">IF(ngay18!O24&lt;&gt;"",ngay18!O24,"")</f>
        <v>#N/A</v>
      </c>
      <c r="W22" s="155" t="e">
        <f ca="1">IF(ngay19!O24&lt;&gt;"",ngay19!O24,"")</f>
        <v>#N/A</v>
      </c>
      <c r="X22" s="155" t="e">
        <f ca="1">IF(ngay20!O24&lt;&gt;"",ngay20!O24,"")</f>
        <v>#N/A</v>
      </c>
      <c r="Y22" s="155" t="e">
        <f ca="1">IF(ngay21!O24&lt;&gt;"",ngay21!O24,"")</f>
        <v>#N/A</v>
      </c>
      <c r="Z22" s="155" t="e">
        <f ca="1">IF(ngay22!O24&lt;&gt;"",ngay22!O24,"")</f>
        <v>#N/A</v>
      </c>
      <c r="AA22" s="155" t="e">
        <f ca="1">IF(ngay23!O24&lt;&gt;"",ngay23!O24,"")</f>
        <v>#N/A</v>
      </c>
      <c r="AB22" s="155" t="e">
        <f ca="1">IF(ngay24!O24&lt;&gt;"",ngay24!O24,"")</f>
        <v>#N/A</v>
      </c>
      <c r="AC22" s="155" t="e">
        <f ca="1">IF(ngay25!O24&lt;&gt;"",ngay25!O24,"")</f>
        <v>#N/A</v>
      </c>
      <c r="AD22" s="155" t="e">
        <f ca="1">IF(ngay26!O24&lt;&gt;"",ngay26!O24,"")</f>
        <v>#N/A</v>
      </c>
      <c r="AE22" s="155" t="e">
        <f ca="1">IF(ngay27!O24&lt;&gt;"",ngay27!O24,"")</f>
        <v>#N/A</v>
      </c>
      <c r="AF22" s="155" t="e">
        <f ca="1">IF(ngay28!O24&lt;&gt;"",ngay28!O24,"")</f>
        <v>#N/A</v>
      </c>
      <c r="AG22" s="155" t="e">
        <f ca="1">IF(ngay29!O24&lt;&gt;"",ngay29!O24,"")</f>
        <v>#N/A</v>
      </c>
      <c r="AH22" s="155" t="e">
        <f ca="1">IF(ngay30!O24&lt;&gt;"",ngay30!O24,"")</f>
        <v>#N/A</v>
      </c>
      <c r="AI22" s="155" t="e">
        <f ca="1">IF(ngay31!O24&lt;&gt;"",ngay31!O24,"")</f>
        <v>#N/A</v>
      </c>
      <c r="AJ22" s="189" t="str">
        <f t="shared" ca="1" si="0"/>
        <v/>
      </c>
      <c r="AK22" s="190" t="str">
        <f t="shared" ca="1" si="1"/>
        <v/>
      </c>
      <c r="AL22" s="191" t="str">
        <f ca="1">IF(COUNT(E22:AI22)=0,"",INDEX(E2:AI22,1,MATCH(MAX(E22:AI22),E22:AI22,0)))</f>
        <v/>
      </c>
      <c r="AM22" s="190"/>
      <c r="AN22" s="192"/>
    </row>
    <row r="23" spans="1:40">
      <c r="A23" s="27">
        <v>21</v>
      </c>
      <c r="B23" s="461"/>
      <c r="C23" s="25" t="s">
        <v>158</v>
      </c>
      <c r="D23" s="335" t="s">
        <v>159</v>
      </c>
      <c r="E23" s="154" t="e">
        <f ca="1">IF(ngay1!O25&lt;&gt;"",ngay1!O25,"")</f>
        <v>#N/A</v>
      </c>
      <c r="F23" s="155" t="e">
        <f ca="1">IF(ngay2!O25&lt;&gt;"",ngay2!O25,"")</f>
        <v>#N/A</v>
      </c>
      <c r="G23" s="185" t="e">
        <f ca="1">IF(ngay3!O25&lt;&gt;"",ngay3!O25,"")</f>
        <v>#N/A</v>
      </c>
      <c r="H23" s="185" t="e">
        <f ca="1">IF(ngay4!O25&lt;&gt;"",ngay4!O25,"")</f>
        <v>#N/A</v>
      </c>
      <c r="I23" s="185" t="e">
        <f ca="1">IF(ngay5!O25&lt;&gt;"",ngay5!O25,"")</f>
        <v>#N/A</v>
      </c>
      <c r="J23" s="155" t="e">
        <f ca="1">IF(ngay6!O25&lt;&gt;"",ngay6!O25,"")</f>
        <v>#N/A</v>
      </c>
      <c r="K23" s="155" t="e">
        <f ca="1">IF(ngay7!O25&lt;&gt;"",ngay7!O25,"")</f>
        <v>#N/A</v>
      </c>
      <c r="L23" s="155" t="e">
        <f ca="1">IF(ngay8!O25&lt;&gt;"",ngay8!O25,"")</f>
        <v>#N/A</v>
      </c>
      <c r="M23" s="155" t="e">
        <f ca="1">IF(ngay9!O25&lt;&gt;"",ngay9!O25,"")</f>
        <v>#N/A</v>
      </c>
      <c r="N23" s="155" t="e">
        <f ca="1">IF(ngay10!O25&lt;&gt;"",ngay10!O25,"")</f>
        <v>#N/A</v>
      </c>
      <c r="O23" s="185" t="e">
        <f ca="1">IF(ngay11!O25&lt;&gt;"",ngay11!O25,"")</f>
        <v>#N/A</v>
      </c>
      <c r="P23" s="155" t="e">
        <f ca="1">IF(ngay12!O25&lt;&gt;"",ngay12!O25,"")</f>
        <v>#N/A</v>
      </c>
      <c r="Q23" s="155" t="e">
        <f ca="1">IF(ngay13!O25&lt;&gt;"",ngay13!O25,"")</f>
        <v>#N/A</v>
      </c>
      <c r="R23" s="155" t="e">
        <f ca="1">IF(ngay14!O25&lt;&gt;"",ngay14!O25,"")</f>
        <v>#N/A</v>
      </c>
      <c r="S23" s="155" t="e">
        <f ca="1">IF(ngay15!O25&lt;&gt;"",ngay15!O25,"")</f>
        <v>#N/A</v>
      </c>
      <c r="T23" s="155" t="e">
        <f ca="1">IF(ngay16!O25&lt;&gt;"",ngay16!O25,"")</f>
        <v>#N/A</v>
      </c>
      <c r="U23" s="155" t="e">
        <f ca="1">IF(ngay17!O25&lt;&gt;"",ngay17!O25,"")</f>
        <v>#N/A</v>
      </c>
      <c r="V23" s="155" t="e">
        <f ca="1">IF(ngay18!O25&lt;&gt;"",ngay18!O25,"")</f>
        <v>#N/A</v>
      </c>
      <c r="W23" s="155" t="e">
        <f ca="1">IF(ngay19!O25&lt;&gt;"",ngay19!O25,"")</f>
        <v>#N/A</v>
      </c>
      <c r="X23" s="155" t="e">
        <f ca="1">IF(ngay20!O25&lt;&gt;"",ngay20!O25,"")</f>
        <v>#N/A</v>
      </c>
      <c r="Y23" s="155" t="e">
        <f ca="1">IF(ngay21!O25&lt;&gt;"",ngay21!O25,"")</f>
        <v>#N/A</v>
      </c>
      <c r="Z23" s="155" t="e">
        <f ca="1">IF(ngay22!O25&lt;&gt;"",ngay22!O25,"")</f>
        <v>#N/A</v>
      </c>
      <c r="AA23" s="155" t="e">
        <f ca="1">IF(ngay23!O25&lt;&gt;"",ngay23!O25,"")</f>
        <v>#N/A</v>
      </c>
      <c r="AB23" s="155" t="e">
        <f ca="1">IF(ngay24!O25&lt;&gt;"",ngay24!O25,"")</f>
        <v>#N/A</v>
      </c>
      <c r="AC23" s="155" t="e">
        <f ca="1">IF(ngay25!O25&lt;&gt;"",ngay25!O25,"")</f>
        <v>#N/A</v>
      </c>
      <c r="AD23" s="155" t="e">
        <f ca="1">IF(ngay26!O25&lt;&gt;"",ngay26!O25,"")</f>
        <v>#N/A</v>
      </c>
      <c r="AE23" s="155" t="e">
        <f ca="1">IF(ngay27!O25&lt;&gt;"",ngay27!O25,"")</f>
        <v>#N/A</v>
      </c>
      <c r="AF23" s="155" t="e">
        <f ca="1">IF(ngay28!O25&lt;&gt;"",ngay28!O25,"")</f>
        <v>#N/A</v>
      </c>
      <c r="AG23" s="155" t="e">
        <f ca="1">IF(ngay29!O25&lt;&gt;"",ngay29!O25,"")</f>
        <v>#N/A</v>
      </c>
      <c r="AH23" s="155" t="e">
        <f ca="1">IF(ngay30!O25&lt;&gt;"",ngay30!O25,"")</f>
        <v>#N/A</v>
      </c>
      <c r="AI23" s="155" t="e">
        <f ca="1">IF(ngay31!O25&lt;&gt;"",ngay31!O25,"")</f>
        <v>#N/A</v>
      </c>
      <c r="AJ23" s="189" t="str">
        <f t="shared" ca="1" si="0"/>
        <v/>
      </c>
      <c r="AK23" s="190" t="str">
        <f t="shared" ca="1" si="1"/>
        <v/>
      </c>
      <c r="AL23" s="191" t="str">
        <f ca="1">IF(COUNT(E23:AI23)=0,"",INDEX(E2:AI23,1,MATCH(MAX(E23:AI23),E23:AI23,0)))</f>
        <v/>
      </c>
      <c r="AM23" s="190"/>
      <c r="AN23" s="192"/>
    </row>
    <row r="24" spans="1:40">
      <c r="A24" s="19">
        <v>22</v>
      </c>
      <c r="B24" s="470"/>
      <c r="C24" s="23" t="s">
        <v>160</v>
      </c>
      <c r="D24" s="32" t="s">
        <v>161</v>
      </c>
      <c r="E24" s="150" t="e">
        <f ca="1">IF(ngay1!O26&lt;&gt;"",ngay1!O26,"")</f>
        <v>#N/A</v>
      </c>
      <c r="F24" s="151" t="e">
        <f ca="1">IF(ngay2!O26&lt;&gt;"",ngay2!O26,"")</f>
        <v>#N/A</v>
      </c>
      <c r="G24" s="186" t="e">
        <f ca="1">IF(ngay3!O26&lt;&gt;"",ngay3!O26,"")</f>
        <v>#N/A</v>
      </c>
      <c r="H24" s="186" t="e">
        <f ca="1">IF(ngay4!O26&lt;&gt;"",ngay4!O26,"")</f>
        <v>#N/A</v>
      </c>
      <c r="I24" s="186" t="e">
        <f ca="1">IF(ngay5!O26&lt;&gt;"",ngay5!O26,"")</f>
        <v>#N/A</v>
      </c>
      <c r="J24" s="151" t="e">
        <f ca="1">IF(ngay6!O26&lt;&gt;"",ngay6!O26,"")</f>
        <v>#N/A</v>
      </c>
      <c r="K24" s="151" t="e">
        <f ca="1">IF(ngay7!O26&lt;&gt;"",ngay7!O26,"")</f>
        <v>#N/A</v>
      </c>
      <c r="L24" s="151" t="e">
        <f ca="1">IF(ngay8!O26&lt;&gt;"",ngay8!O26,"")</f>
        <v>#N/A</v>
      </c>
      <c r="M24" s="151" t="e">
        <f ca="1">IF(ngay9!O26&lt;&gt;"",ngay9!O26,"")</f>
        <v>#N/A</v>
      </c>
      <c r="N24" s="151" t="e">
        <f ca="1">IF(ngay10!O26&lt;&gt;"",ngay10!O26,"")</f>
        <v>#N/A</v>
      </c>
      <c r="O24" s="186" t="e">
        <f ca="1">IF(ngay11!O26&lt;&gt;"",ngay11!O26,"")</f>
        <v>#N/A</v>
      </c>
      <c r="P24" s="151" t="e">
        <f ca="1">IF(ngay12!O26&lt;&gt;"",ngay12!O26,"")</f>
        <v>#N/A</v>
      </c>
      <c r="Q24" s="151" t="e">
        <f ca="1">IF(ngay13!O26&lt;&gt;"",ngay13!O26,"")</f>
        <v>#N/A</v>
      </c>
      <c r="R24" s="151" t="e">
        <f ca="1">IF(ngay14!O26&lt;&gt;"",ngay14!O26,"")</f>
        <v>#N/A</v>
      </c>
      <c r="S24" s="151" t="e">
        <f ca="1">IF(ngay15!O26&lt;&gt;"",ngay15!O26,"")</f>
        <v>#N/A</v>
      </c>
      <c r="T24" s="151" t="e">
        <f ca="1">IF(ngay16!O26&lt;&gt;"",ngay16!O26,"")</f>
        <v>#N/A</v>
      </c>
      <c r="U24" s="151" t="e">
        <f ca="1">IF(ngay17!O26&lt;&gt;"",ngay17!O26,"")</f>
        <v>#N/A</v>
      </c>
      <c r="V24" s="151" t="e">
        <f ca="1">IF(ngay18!O26&lt;&gt;"",ngay18!O26,"")</f>
        <v>#N/A</v>
      </c>
      <c r="W24" s="151" t="e">
        <f ca="1">IF(ngay19!O26&lt;&gt;"",ngay19!O26,"")</f>
        <v>#N/A</v>
      </c>
      <c r="X24" s="151" t="e">
        <f ca="1">IF(ngay20!O26&lt;&gt;"",ngay20!O26,"")</f>
        <v>#N/A</v>
      </c>
      <c r="Y24" s="151" t="e">
        <f ca="1">IF(ngay21!O26&lt;&gt;"",ngay21!O26,"")</f>
        <v>#N/A</v>
      </c>
      <c r="Z24" s="151" t="e">
        <f ca="1">IF(ngay22!O26&lt;&gt;"",ngay22!O26,"")</f>
        <v>#N/A</v>
      </c>
      <c r="AA24" s="151" t="e">
        <f ca="1">IF(ngay23!O26&lt;&gt;"",ngay23!O26,"")</f>
        <v>#N/A</v>
      </c>
      <c r="AB24" s="151" t="e">
        <f ca="1">IF(ngay24!O26&lt;&gt;"",ngay24!O26,"")</f>
        <v>#N/A</v>
      </c>
      <c r="AC24" s="151" t="e">
        <f ca="1">IF(ngay25!O26&lt;&gt;"",ngay25!O26,"")</f>
        <v>#N/A</v>
      </c>
      <c r="AD24" s="151" t="e">
        <f ca="1">IF(ngay26!O26&lt;&gt;"",ngay26!O26,"")</f>
        <v>#N/A</v>
      </c>
      <c r="AE24" s="151" t="e">
        <f ca="1">IF(ngay27!O26&lt;&gt;"",ngay27!O26,"")</f>
        <v>#N/A</v>
      </c>
      <c r="AF24" s="151" t="e">
        <f ca="1">IF(ngay28!O26&lt;&gt;"",ngay28!O26,"")</f>
        <v>#N/A</v>
      </c>
      <c r="AG24" s="151" t="e">
        <f ca="1">IF(ngay29!O26&lt;&gt;"",ngay29!O26,"")</f>
        <v>#N/A</v>
      </c>
      <c r="AH24" s="151" t="e">
        <f ca="1">IF(ngay30!O26&lt;&gt;"",ngay30!O26,"")</f>
        <v>#N/A</v>
      </c>
      <c r="AI24" s="151" t="e">
        <f ca="1">IF(ngay31!O26&lt;&gt;"",ngay31!O26,"")</f>
        <v>#N/A</v>
      </c>
      <c r="AJ24" s="208" t="str">
        <f t="shared" ca="1" si="0"/>
        <v/>
      </c>
      <c r="AK24" s="209" t="str">
        <f t="shared" ca="1" si="1"/>
        <v/>
      </c>
      <c r="AL24" s="210" t="str">
        <f ca="1">IF(COUNT(E24:AI24)=0,"",INDEX(E2:AI24,1,MATCH(MAX(E24:AI24),E24:AI24,0)))</f>
        <v/>
      </c>
      <c r="AM24" s="209"/>
      <c r="AN24" s="211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6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Y27" sqref="Y27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225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226</v>
      </c>
      <c r="AK2" s="53" t="s">
        <v>227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e">
        <f ca="1">IF(ngay1!T5&lt;&gt;"",ngay1!T5,"")</f>
        <v>#N/A</v>
      </c>
      <c r="F3" s="178" t="e">
        <f ca="1">IF(ngay2!T5&lt;&gt;"",ngay2!T5,"")</f>
        <v>#N/A</v>
      </c>
      <c r="G3" s="155" t="e">
        <f ca="1">IF(ngay3!T5&lt;&gt;"",ngay3!T5,"")</f>
        <v>#N/A</v>
      </c>
      <c r="H3" s="155" t="e">
        <f ca="1">IF(ngay4!T5&lt;&gt;"",ngay4!T5,"")</f>
        <v>#N/A</v>
      </c>
      <c r="I3" s="155" t="e">
        <f ca="1">IF(ngay5!T5&lt;&gt;"",ngay5!T5,"")</f>
        <v>#N/A</v>
      </c>
      <c r="J3" s="155" t="e">
        <f ca="1">IF(ngay6!T5&lt;&gt;"",ngay6!T5,"")</f>
        <v>#N/A</v>
      </c>
      <c r="K3" s="155" t="e">
        <f ca="1">IF(ngay7!T5&lt;&gt;"",ngay7!T5,"")</f>
        <v>#N/A</v>
      </c>
      <c r="L3" s="155" t="e">
        <f ca="1">IF(ngay8!T5&lt;&gt;"",ngay8!T5,"")</f>
        <v>#N/A</v>
      </c>
      <c r="M3" s="155" t="e">
        <f ca="1">IF(ngay9!T5&lt;&gt;"",ngay9!T5,"")</f>
        <v>#N/A</v>
      </c>
      <c r="N3" s="155" t="e">
        <f ca="1">IF(ngay10!T5&lt;&gt;"",ngay10!T5,"")</f>
        <v>#N/A</v>
      </c>
      <c r="O3" s="155" t="e">
        <f ca="1">IF(ngay11!T5&lt;&gt;"",ngay11!T5,"")</f>
        <v>#N/A</v>
      </c>
      <c r="P3" s="155" t="e">
        <f ca="1">IF(ngay12!T5&lt;&gt;"",ngay12!T5,"")</f>
        <v>#N/A</v>
      </c>
      <c r="Q3" s="155" t="e">
        <f ca="1">IF(ngay13!T5&lt;&gt;"",ngay13!T5,"")</f>
        <v>#N/A</v>
      </c>
      <c r="R3" s="155" t="e">
        <f ca="1">IF(ngay14!T5&lt;&gt;"",ngay14!T5,"")</f>
        <v>#N/A</v>
      </c>
      <c r="S3" s="155" t="e">
        <f ca="1">IF(ngay15!T5&lt;&gt;"",ngay15!T5,"")</f>
        <v>#N/A</v>
      </c>
      <c r="T3" s="155" t="e">
        <f ca="1">IF(ngay16!T5&lt;&gt;"",ngay16!T5,"")</f>
        <v>#N/A</v>
      </c>
      <c r="U3" s="155" t="e">
        <f ca="1">IF(ngay17!T5&lt;&gt;"",ngay17!T5,"")</f>
        <v>#N/A</v>
      </c>
      <c r="V3" s="155" t="e">
        <f ca="1">IF(ngay18!T5&lt;&gt;"",ngay18!T5,"")</f>
        <v>#N/A</v>
      </c>
      <c r="W3" s="155" t="e">
        <f ca="1">IF(ngay19!T5&lt;&gt;"",ngay19!T5,"")</f>
        <v>#N/A</v>
      </c>
      <c r="X3" s="155" t="e">
        <f ca="1">IF(ngay20!T5&lt;&gt;"",ngay20!T5,"")</f>
        <v>#N/A</v>
      </c>
      <c r="Y3" s="155" t="e">
        <f ca="1">IF(ngay21!T5&lt;&gt;"",ngay21!T5,"")</f>
        <v>#N/A</v>
      </c>
      <c r="Z3" s="155" t="e">
        <f ca="1">IF(ngay22!T5&lt;&gt;"",ngay22!T5,"")</f>
        <v>#N/A</v>
      </c>
      <c r="AA3" s="155" t="e">
        <f ca="1">IF(ngay23!T5&lt;&gt;"",ngay23!T5,"")</f>
        <v>#N/A</v>
      </c>
      <c r="AB3" s="155" t="e">
        <f ca="1">IF(ngay24!T5&lt;&gt;"",ngay24!T5,"")</f>
        <v>#N/A</v>
      </c>
      <c r="AC3" s="155" t="e">
        <f ca="1">IF(ngay25!T5&lt;&gt;"",ngay25!T5,"")</f>
        <v>#N/A</v>
      </c>
      <c r="AD3" s="155" t="e">
        <f ca="1">IF(ngay26!T5&lt;&gt;"",ngay26!T5,"")</f>
        <v>#N/A</v>
      </c>
      <c r="AE3" s="155" t="e">
        <f ca="1">IF(ngay27!T5&lt;&gt;"",ngay27!T5,"")</f>
        <v>#N/A</v>
      </c>
      <c r="AF3" s="155" t="e">
        <f ca="1">IF(ngay28!T5&lt;&gt;"",ngay28!T5,"")</f>
        <v>#N/A</v>
      </c>
      <c r="AG3" s="155" t="e">
        <f ca="1">IF(ngay29!T5&lt;&gt;"",ngay29!T5,"")</f>
        <v>#N/A</v>
      </c>
      <c r="AH3" s="155" t="e">
        <f ca="1">IF(ngay30!T5&lt;&gt;"",ngay30!T5,"")</f>
        <v>#N/A</v>
      </c>
      <c r="AI3" s="155" t="e">
        <f ca="1">IF(ngay31!T5&lt;&gt;"",ngay31!T5,"")</f>
        <v>#N/A</v>
      </c>
      <c r="AJ3" s="59" t="str">
        <f t="shared" ref="AJ3:AJ24" ca="1" si="0">IF(COUNT(E3:AI3)=0,"",SUM(E3:AI3))</f>
        <v/>
      </c>
      <c r="AK3" s="58" t="str">
        <f t="shared" ref="AK3:AK24" ca="1" si="1">IF(COUNT(E3:AI3)=0,"",MAX(E3:AI3))</f>
        <v/>
      </c>
      <c r="AL3" s="59" t="str">
        <f ca="1">IF(COUNT(E3:AI3)=0,"",INDEX(E2:AI3,1,MATCH(MAX(E3:AI3),E3:AI3,0)))</f>
        <v/>
      </c>
      <c r="AM3" s="58"/>
      <c r="AN3" s="60"/>
    </row>
    <row r="4" spans="1:40">
      <c r="A4" s="19">
        <v>2</v>
      </c>
      <c r="B4" s="461"/>
      <c r="C4" s="25" t="s">
        <v>120</v>
      </c>
      <c r="D4" s="335" t="s">
        <v>121</v>
      </c>
      <c r="E4" s="154" t="e">
        <f ca="1">IF(ngay1!T6&lt;&gt;"",ngay1!T6,"")</f>
        <v>#N/A</v>
      </c>
      <c r="F4" s="178" t="e">
        <f ca="1">IF(ngay2!T6&lt;&gt;"",ngay2!T6,"")</f>
        <v>#N/A</v>
      </c>
      <c r="G4" s="155" t="e">
        <f ca="1">IF(ngay3!T6&lt;&gt;"",ngay3!T6,"")</f>
        <v>#N/A</v>
      </c>
      <c r="H4" s="155" t="e">
        <f ca="1">IF(ngay4!T6&lt;&gt;"",ngay4!T6,"")</f>
        <v>#N/A</v>
      </c>
      <c r="I4" s="155" t="e">
        <f ca="1">IF(ngay5!T6&lt;&gt;"",ngay5!T6,"")</f>
        <v>#N/A</v>
      </c>
      <c r="J4" s="155" t="e">
        <f ca="1">IF(ngay6!T6&lt;&gt;"",ngay6!T6,"")</f>
        <v>#N/A</v>
      </c>
      <c r="K4" s="155" t="e">
        <f ca="1">IF(ngay7!T6&lt;&gt;"",ngay7!T6,"")</f>
        <v>#N/A</v>
      </c>
      <c r="L4" s="155" t="e">
        <f ca="1">IF(ngay8!T6&lt;&gt;"",ngay8!T6,"")</f>
        <v>#N/A</v>
      </c>
      <c r="M4" s="155" t="e">
        <f ca="1">IF(ngay9!T6&lt;&gt;"",ngay9!T6,"")</f>
        <v>#N/A</v>
      </c>
      <c r="N4" s="155" t="e">
        <f ca="1">IF(ngay10!T6&lt;&gt;"",ngay10!T6,"")</f>
        <v>#N/A</v>
      </c>
      <c r="O4" s="155" t="e">
        <f ca="1">IF(ngay11!T6&lt;&gt;"",ngay11!T6,"")</f>
        <v>#N/A</v>
      </c>
      <c r="P4" s="155" t="e">
        <f ca="1">IF(ngay12!T6&lt;&gt;"",ngay12!T6,"")</f>
        <v>#N/A</v>
      </c>
      <c r="Q4" s="155" t="e">
        <f ca="1">IF(ngay13!T6&lt;&gt;"",ngay13!T6,"")</f>
        <v>#N/A</v>
      </c>
      <c r="R4" s="155" t="e">
        <f ca="1">IF(ngay14!T6&lt;&gt;"",ngay14!T6,"")</f>
        <v>#N/A</v>
      </c>
      <c r="S4" s="155" t="e">
        <f ca="1">IF(ngay15!T6&lt;&gt;"",ngay15!T6,"")</f>
        <v>#N/A</v>
      </c>
      <c r="T4" s="155" t="e">
        <f ca="1">IF(ngay16!T6&lt;&gt;"",ngay16!T6,"")</f>
        <v>#N/A</v>
      </c>
      <c r="U4" s="155" t="e">
        <f ca="1">IF(ngay17!T6&lt;&gt;"",ngay17!T6,"")</f>
        <v>#N/A</v>
      </c>
      <c r="V4" s="155" t="e">
        <f ca="1">IF(ngay18!T6&lt;&gt;"",ngay18!T6,"")</f>
        <v>#N/A</v>
      </c>
      <c r="W4" s="155" t="e">
        <f ca="1">IF(ngay19!T6&lt;&gt;"",ngay19!T6,"")</f>
        <v>#N/A</v>
      </c>
      <c r="X4" s="155" t="e">
        <f ca="1">IF(ngay20!T6&lt;&gt;"",ngay20!T6,"")</f>
        <v>#N/A</v>
      </c>
      <c r="Y4" s="155" t="e">
        <f ca="1">IF(ngay21!T6&lt;&gt;"",ngay21!T6,"")</f>
        <v>#N/A</v>
      </c>
      <c r="Z4" s="155" t="e">
        <f ca="1">IF(ngay22!T6&lt;&gt;"",ngay22!T6,"")</f>
        <v>#N/A</v>
      </c>
      <c r="AA4" s="155" t="e">
        <f ca="1">IF(ngay23!T6&lt;&gt;"",ngay23!T6,"")</f>
        <v>#N/A</v>
      </c>
      <c r="AB4" s="155" t="e">
        <f ca="1">IF(ngay24!T6&lt;&gt;"",ngay24!T6,"")</f>
        <v>#N/A</v>
      </c>
      <c r="AC4" s="155" t="e">
        <f ca="1">IF(ngay25!T6&lt;&gt;"",ngay25!T6,"")</f>
        <v>#N/A</v>
      </c>
      <c r="AD4" s="155" t="e">
        <f ca="1">IF(ngay26!T6&lt;&gt;"",ngay26!T6,"")</f>
        <v>#N/A</v>
      </c>
      <c r="AE4" s="155" t="e">
        <f ca="1">IF(ngay27!T6&lt;&gt;"",ngay27!T6,"")</f>
        <v>#N/A</v>
      </c>
      <c r="AF4" s="155" t="e">
        <f ca="1">IF(ngay28!T6&lt;&gt;"",ngay28!T6,"")</f>
        <v>#N/A</v>
      </c>
      <c r="AG4" s="155" t="e">
        <f ca="1">IF(ngay29!T6&lt;&gt;"",ngay29!T6,"")</f>
        <v>#N/A</v>
      </c>
      <c r="AH4" s="155" t="e">
        <f ca="1">IF(ngay30!T6&lt;&gt;"",ngay30!T6,"")</f>
        <v>#N/A</v>
      </c>
      <c r="AI4" s="155" t="e">
        <f ca="1">IF(ngay31!T6&lt;&gt;"",ngay31!T6,"")</f>
        <v>#N/A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61"/>
      <c r="C5" s="25" t="s">
        <v>122</v>
      </c>
      <c r="D5" s="335" t="s">
        <v>123</v>
      </c>
      <c r="E5" s="154" t="e">
        <f ca="1">IF(ngay1!T7&lt;&gt;"",ngay1!T7,"")</f>
        <v>#N/A</v>
      </c>
      <c r="F5" s="178" t="e">
        <f ca="1">IF(ngay2!T7&lt;&gt;"",ngay2!T7,"")</f>
        <v>#N/A</v>
      </c>
      <c r="G5" s="155" t="e">
        <f ca="1">IF(ngay3!T7&lt;&gt;"",ngay3!T7,"")</f>
        <v>#N/A</v>
      </c>
      <c r="H5" s="155" t="e">
        <f ca="1">IF(ngay4!T7&lt;&gt;"",ngay4!T7,"")</f>
        <v>#N/A</v>
      </c>
      <c r="I5" s="155" t="e">
        <f ca="1">IF(ngay5!T7&lt;&gt;"",ngay5!T7,"")</f>
        <v>#N/A</v>
      </c>
      <c r="J5" s="155" t="e">
        <f ca="1">IF(ngay6!T7&lt;&gt;"",ngay6!T7,"")</f>
        <v>#N/A</v>
      </c>
      <c r="K5" s="155" t="e">
        <f ca="1">IF(ngay7!T7&lt;&gt;"",ngay7!T7,"")</f>
        <v>#N/A</v>
      </c>
      <c r="L5" s="155" t="e">
        <f ca="1">IF(ngay8!T7&lt;&gt;"",ngay8!T7,"")</f>
        <v>#N/A</v>
      </c>
      <c r="M5" s="155" t="e">
        <f ca="1">IF(ngay9!T7&lt;&gt;"",ngay9!T7,"")</f>
        <v>#N/A</v>
      </c>
      <c r="N5" s="155" t="e">
        <f ca="1">IF(ngay10!T7&lt;&gt;"",ngay10!T7,"")</f>
        <v>#N/A</v>
      </c>
      <c r="O5" s="155" t="e">
        <f ca="1">IF(ngay11!T7&lt;&gt;"",ngay11!T7,"")</f>
        <v>#N/A</v>
      </c>
      <c r="P5" s="155" t="e">
        <f ca="1">IF(ngay12!T7&lt;&gt;"",ngay12!T7,"")</f>
        <v>#N/A</v>
      </c>
      <c r="Q5" s="155" t="e">
        <f ca="1">IF(ngay13!T7&lt;&gt;"",ngay13!T7,"")</f>
        <v>#N/A</v>
      </c>
      <c r="R5" s="155" t="e">
        <f ca="1">IF(ngay14!T7&lt;&gt;"",ngay14!T7,"")</f>
        <v>#N/A</v>
      </c>
      <c r="S5" s="155" t="e">
        <f ca="1">IF(ngay15!T7&lt;&gt;"",ngay15!T7,"")</f>
        <v>#N/A</v>
      </c>
      <c r="T5" s="155" t="e">
        <f ca="1">IF(ngay16!T7&lt;&gt;"",ngay16!T7,"")</f>
        <v>#N/A</v>
      </c>
      <c r="U5" s="155" t="e">
        <f ca="1">IF(ngay17!T7&lt;&gt;"",ngay17!T7,"")</f>
        <v>#N/A</v>
      </c>
      <c r="V5" s="155" t="e">
        <f ca="1">IF(ngay18!T7&lt;&gt;"",ngay18!T7,"")</f>
        <v>#N/A</v>
      </c>
      <c r="W5" s="155" t="e">
        <f ca="1">IF(ngay19!T7&lt;&gt;"",ngay19!T7,"")</f>
        <v>#N/A</v>
      </c>
      <c r="X5" s="155" t="e">
        <f ca="1">IF(ngay20!T7&lt;&gt;"",ngay20!T7,"")</f>
        <v>#N/A</v>
      </c>
      <c r="Y5" s="155" t="e">
        <f ca="1">IF(ngay21!T7&lt;&gt;"",ngay21!T7,"")</f>
        <v>#N/A</v>
      </c>
      <c r="Z5" s="155" t="e">
        <f ca="1">IF(ngay22!T7&lt;&gt;"",ngay22!T7,"")</f>
        <v>#N/A</v>
      </c>
      <c r="AA5" s="155" t="e">
        <f ca="1">IF(ngay23!T7&lt;&gt;"",ngay23!T7,"")</f>
        <v>#N/A</v>
      </c>
      <c r="AB5" s="155" t="e">
        <f ca="1">IF(ngay24!T7&lt;&gt;"",ngay24!T7,"")</f>
        <v>#N/A</v>
      </c>
      <c r="AC5" s="155" t="e">
        <f ca="1">IF(ngay25!T7&lt;&gt;"",ngay25!T7,"")</f>
        <v>#N/A</v>
      </c>
      <c r="AD5" s="155" t="e">
        <f ca="1">IF(ngay26!T7&lt;&gt;"",ngay26!T7,"")</f>
        <v>#N/A</v>
      </c>
      <c r="AE5" s="155" t="e">
        <f ca="1">IF(ngay27!T7&lt;&gt;"",ngay27!T7,"")</f>
        <v>#N/A</v>
      </c>
      <c r="AF5" s="155" t="e">
        <f ca="1">IF(ngay28!T7&lt;&gt;"",ngay28!T7,"")</f>
        <v>#N/A</v>
      </c>
      <c r="AG5" s="155" t="e">
        <f ca="1">IF(ngay29!T7&lt;&gt;"",ngay29!T7,"")</f>
        <v>#N/A</v>
      </c>
      <c r="AH5" s="155" t="e">
        <f ca="1">IF(ngay30!T7&lt;&gt;"",ngay30!T7,"")</f>
        <v>#N/A</v>
      </c>
      <c r="AI5" s="155" t="e">
        <f ca="1">IF(ngay31!T7&lt;&gt;"",ngay31!T7,"")</f>
        <v>#N/A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61"/>
      <c r="C6" s="25" t="s">
        <v>124</v>
      </c>
      <c r="D6" s="335" t="s">
        <v>125</v>
      </c>
      <c r="E6" s="154" t="e">
        <f ca="1">IF(ngay1!T8&lt;&gt;"",ngay1!T8,"")</f>
        <v>#N/A</v>
      </c>
      <c r="F6" s="178" t="e">
        <f ca="1">IF(ngay2!T8&lt;&gt;"",ngay2!T8,"")</f>
        <v>#N/A</v>
      </c>
      <c r="G6" s="155" t="e">
        <f ca="1">IF(ngay3!T8&lt;&gt;"",ngay3!T8,"")</f>
        <v>#N/A</v>
      </c>
      <c r="H6" s="155" t="e">
        <f ca="1">IF(ngay4!T8&lt;&gt;"",ngay4!T8,"")</f>
        <v>#N/A</v>
      </c>
      <c r="I6" s="155" t="e">
        <f ca="1">IF(ngay5!T8&lt;&gt;"",ngay5!T8,"")</f>
        <v>#N/A</v>
      </c>
      <c r="J6" s="155" t="e">
        <f ca="1">IF(ngay6!T8&lt;&gt;"",ngay6!T8,"")</f>
        <v>#N/A</v>
      </c>
      <c r="K6" s="155" t="e">
        <f ca="1">IF(ngay7!T8&lt;&gt;"",ngay7!T8,"")</f>
        <v>#N/A</v>
      </c>
      <c r="L6" s="155" t="e">
        <f ca="1">IF(ngay8!T8&lt;&gt;"",ngay8!T8,"")</f>
        <v>#N/A</v>
      </c>
      <c r="M6" s="155" t="e">
        <f ca="1">IF(ngay9!T8&lt;&gt;"",ngay9!T8,"")</f>
        <v>#N/A</v>
      </c>
      <c r="N6" s="155" t="e">
        <f ca="1">IF(ngay10!T8&lt;&gt;"",ngay10!T8,"")</f>
        <v>#N/A</v>
      </c>
      <c r="O6" s="155" t="e">
        <f ca="1">IF(ngay11!T8&lt;&gt;"",ngay11!T8,"")</f>
        <v>#N/A</v>
      </c>
      <c r="P6" s="155" t="e">
        <f ca="1">IF(ngay12!T8&lt;&gt;"",ngay12!T8,"")</f>
        <v>#N/A</v>
      </c>
      <c r="Q6" s="155" t="e">
        <f ca="1">IF(ngay13!T8&lt;&gt;"",ngay13!T8,"")</f>
        <v>#N/A</v>
      </c>
      <c r="R6" s="155" t="e">
        <f ca="1">IF(ngay14!T8&lt;&gt;"",ngay14!T8,"")</f>
        <v>#N/A</v>
      </c>
      <c r="S6" s="155" t="e">
        <f ca="1">IF(ngay15!T8&lt;&gt;"",ngay15!T8,"")</f>
        <v>#N/A</v>
      </c>
      <c r="T6" s="155" t="e">
        <f ca="1">IF(ngay16!T8&lt;&gt;"",ngay16!T8,"")</f>
        <v>#N/A</v>
      </c>
      <c r="U6" s="155" t="e">
        <f ca="1">IF(ngay17!T8&lt;&gt;"",ngay17!T8,"")</f>
        <v>#N/A</v>
      </c>
      <c r="V6" s="155" t="e">
        <f ca="1">IF(ngay18!T8&lt;&gt;"",ngay18!T8,"")</f>
        <v>#N/A</v>
      </c>
      <c r="W6" s="155" t="e">
        <f ca="1">IF(ngay19!T8&lt;&gt;"",ngay19!T8,"")</f>
        <v>#N/A</v>
      </c>
      <c r="X6" s="155" t="e">
        <f ca="1">IF(ngay20!T8&lt;&gt;"",ngay20!T8,"")</f>
        <v>#N/A</v>
      </c>
      <c r="Y6" s="155" t="e">
        <f ca="1">IF(ngay21!T8&lt;&gt;"",ngay21!T8,"")</f>
        <v>#N/A</v>
      </c>
      <c r="Z6" s="155" t="e">
        <f ca="1">IF(ngay22!T8&lt;&gt;"",ngay22!T8,"")</f>
        <v>#N/A</v>
      </c>
      <c r="AA6" s="155" t="e">
        <f ca="1">IF(ngay23!T8&lt;&gt;"",ngay23!T8,"")</f>
        <v>#N/A</v>
      </c>
      <c r="AB6" s="155" t="e">
        <f ca="1">IF(ngay24!T8&lt;&gt;"",ngay24!T8,"")</f>
        <v>#N/A</v>
      </c>
      <c r="AC6" s="155" t="e">
        <f ca="1">IF(ngay25!T8&lt;&gt;"",ngay25!T8,"")</f>
        <v>#N/A</v>
      </c>
      <c r="AD6" s="155" t="e">
        <f ca="1">IF(ngay26!T8&lt;&gt;"",ngay26!T8,"")</f>
        <v>#N/A</v>
      </c>
      <c r="AE6" s="155" t="e">
        <f ca="1">IF(ngay27!T8&lt;&gt;"",ngay27!T8,"")</f>
        <v>#N/A</v>
      </c>
      <c r="AF6" s="155" t="e">
        <f ca="1">IF(ngay28!T8&lt;&gt;"",ngay28!T8,"")</f>
        <v>#N/A</v>
      </c>
      <c r="AG6" s="155" t="e">
        <f ca="1">IF(ngay29!T8&lt;&gt;"",ngay29!T8,"")</f>
        <v>#N/A</v>
      </c>
      <c r="AH6" s="155" t="e">
        <f ca="1">IF(ngay30!T8&lt;&gt;"",ngay30!T8,"")</f>
        <v>#N/A</v>
      </c>
      <c r="AI6" s="155" t="e">
        <f ca="1">IF(ngay31!T8&lt;&gt;"",ngay31!T8,"")</f>
        <v>#N/A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61"/>
      <c r="C7" s="25" t="s">
        <v>116</v>
      </c>
      <c r="D7" s="335" t="s">
        <v>126</v>
      </c>
      <c r="E7" s="154" t="e">
        <f ca="1">IF(ngay1!T9&lt;&gt;"",ngay1!T9,"")</f>
        <v>#N/A</v>
      </c>
      <c r="F7" s="178" t="e">
        <f ca="1">IF(ngay2!T9&lt;&gt;"",ngay2!T9,"")</f>
        <v>#N/A</v>
      </c>
      <c r="G7" s="155" t="e">
        <f ca="1">IF(ngay3!T9&lt;&gt;"",ngay3!T9,"")</f>
        <v>#N/A</v>
      </c>
      <c r="H7" s="155" t="e">
        <f ca="1">IF(ngay4!T9&lt;&gt;"",ngay4!T9,"")</f>
        <v>#N/A</v>
      </c>
      <c r="I7" s="155" t="e">
        <f ca="1">IF(ngay5!T9&lt;&gt;"",ngay5!T9,"")</f>
        <v>#N/A</v>
      </c>
      <c r="J7" s="155" t="e">
        <f ca="1">IF(ngay6!T9&lt;&gt;"",ngay6!T9,"")</f>
        <v>#N/A</v>
      </c>
      <c r="K7" s="155" t="e">
        <f ca="1">IF(ngay7!T9&lt;&gt;"",ngay7!T9,"")</f>
        <v>#N/A</v>
      </c>
      <c r="L7" s="155" t="e">
        <f ca="1">IF(ngay8!T9&lt;&gt;"",ngay8!T9,"")</f>
        <v>#N/A</v>
      </c>
      <c r="M7" s="155" t="e">
        <f ca="1">IF(ngay9!T9&lt;&gt;"",ngay9!T9,"")</f>
        <v>#N/A</v>
      </c>
      <c r="N7" s="155" t="e">
        <f ca="1">IF(ngay10!T9&lt;&gt;"",ngay10!T9,"")</f>
        <v>#N/A</v>
      </c>
      <c r="O7" s="155" t="e">
        <f ca="1">IF(ngay11!T9&lt;&gt;"",ngay11!T9,"")</f>
        <v>#N/A</v>
      </c>
      <c r="P7" s="155" t="e">
        <f ca="1">IF(ngay12!T9&lt;&gt;"",ngay12!T9,"")</f>
        <v>#N/A</v>
      </c>
      <c r="Q7" s="155" t="e">
        <f ca="1">IF(ngay13!T9&lt;&gt;"",ngay13!T9,"")</f>
        <v>#N/A</v>
      </c>
      <c r="R7" s="155" t="e">
        <f ca="1">IF(ngay14!T9&lt;&gt;"",ngay14!T9,"")</f>
        <v>#N/A</v>
      </c>
      <c r="S7" s="155" t="e">
        <f ca="1">IF(ngay15!T9&lt;&gt;"",ngay15!T9,"")</f>
        <v>#N/A</v>
      </c>
      <c r="T7" s="155" t="e">
        <f ca="1">IF(ngay16!T9&lt;&gt;"",ngay16!T9,"")</f>
        <v>#N/A</v>
      </c>
      <c r="U7" s="155" t="e">
        <f ca="1">IF(ngay17!T9&lt;&gt;"",ngay17!T9,"")</f>
        <v>#N/A</v>
      </c>
      <c r="V7" s="155" t="e">
        <f ca="1">IF(ngay18!T9&lt;&gt;"",ngay18!T9,"")</f>
        <v>#N/A</v>
      </c>
      <c r="W7" s="155" t="e">
        <f ca="1">IF(ngay19!T9&lt;&gt;"",ngay19!T9,"")</f>
        <v>#N/A</v>
      </c>
      <c r="X7" s="155" t="e">
        <f ca="1">IF(ngay20!T9&lt;&gt;"",ngay20!T9,"")</f>
        <v>#N/A</v>
      </c>
      <c r="Y7" s="155" t="e">
        <f ca="1">IF(ngay21!T9&lt;&gt;"",ngay21!T9,"")</f>
        <v>#N/A</v>
      </c>
      <c r="Z7" s="155" t="e">
        <f ca="1">IF(ngay22!T9&lt;&gt;"",ngay22!T9,"")</f>
        <v>#N/A</v>
      </c>
      <c r="AA7" s="155" t="e">
        <f ca="1">IF(ngay23!T9&lt;&gt;"",ngay23!T9,"")</f>
        <v>#N/A</v>
      </c>
      <c r="AB7" s="155" t="e">
        <f ca="1">IF(ngay24!T9&lt;&gt;"",ngay24!T9,"")</f>
        <v>#N/A</v>
      </c>
      <c r="AC7" s="155" t="e">
        <f ca="1">IF(ngay25!T9&lt;&gt;"",ngay25!T9,"")</f>
        <v>#N/A</v>
      </c>
      <c r="AD7" s="155" t="e">
        <f ca="1">IF(ngay26!T9&lt;&gt;"",ngay26!T9,"")</f>
        <v>#N/A</v>
      </c>
      <c r="AE7" s="155" t="e">
        <f ca="1">IF(ngay27!T9&lt;&gt;"",ngay27!T9,"")</f>
        <v>#N/A</v>
      </c>
      <c r="AF7" s="155" t="e">
        <f ca="1">IF(ngay28!T9&lt;&gt;"",ngay28!T9,"")</f>
        <v>#N/A</v>
      </c>
      <c r="AG7" s="155" t="e">
        <f ca="1">IF(ngay29!T9&lt;&gt;"",ngay29!T9,"")</f>
        <v>#N/A</v>
      </c>
      <c r="AH7" s="155" t="e">
        <f ca="1">IF(ngay30!T9&lt;&gt;"",ngay30!T9,"")</f>
        <v>#N/A</v>
      </c>
      <c r="AI7" s="155" t="e">
        <f ca="1">IF(ngay31!T9&lt;&gt;"",ngay31!T9,"")</f>
        <v>#N/A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61"/>
      <c r="C8" s="25" t="s">
        <v>127</v>
      </c>
      <c r="D8" s="335" t="s">
        <v>128</v>
      </c>
      <c r="E8" s="154" t="e">
        <f ca="1">IF(ngay1!T10&lt;&gt;"",ngay1!T10,"")</f>
        <v>#N/A</v>
      </c>
      <c r="F8" s="178" t="e">
        <f ca="1">IF(ngay2!T10&lt;&gt;"",ngay2!T10,"")</f>
        <v>#N/A</v>
      </c>
      <c r="G8" s="155" t="e">
        <f ca="1">IF(ngay3!T10&lt;&gt;"",ngay3!T10,"")</f>
        <v>#N/A</v>
      </c>
      <c r="H8" s="155" t="e">
        <f ca="1">IF(ngay4!T10&lt;&gt;"",ngay4!T10,"")</f>
        <v>#N/A</v>
      </c>
      <c r="I8" s="155" t="e">
        <f ca="1">IF(ngay5!T10&lt;&gt;"",ngay5!T10,"")</f>
        <v>#N/A</v>
      </c>
      <c r="J8" s="155" t="e">
        <f ca="1">IF(ngay6!T10&lt;&gt;"",ngay6!T10,"")</f>
        <v>#N/A</v>
      </c>
      <c r="K8" s="155" t="e">
        <f ca="1">IF(ngay7!T10&lt;&gt;"",ngay7!T10,"")</f>
        <v>#N/A</v>
      </c>
      <c r="L8" s="155" t="e">
        <f ca="1">IF(ngay8!T10&lt;&gt;"",ngay8!T10,"")</f>
        <v>#N/A</v>
      </c>
      <c r="M8" s="155" t="e">
        <f ca="1">IF(ngay9!T10&lt;&gt;"",ngay9!T10,"")</f>
        <v>#N/A</v>
      </c>
      <c r="N8" s="155" t="e">
        <f ca="1">IF(ngay10!T10&lt;&gt;"",ngay10!T10,"")</f>
        <v>#N/A</v>
      </c>
      <c r="O8" s="155" t="e">
        <f ca="1">IF(ngay11!T10&lt;&gt;"",ngay11!T10,"")</f>
        <v>#N/A</v>
      </c>
      <c r="P8" s="155" t="e">
        <f ca="1">IF(ngay12!T10&lt;&gt;"",ngay12!T10,"")</f>
        <v>#N/A</v>
      </c>
      <c r="Q8" s="155" t="e">
        <f ca="1">IF(ngay13!T10&lt;&gt;"",ngay13!T10,"")</f>
        <v>#N/A</v>
      </c>
      <c r="R8" s="155" t="e">
        <f ca="1">IF(ngay14!T10&lt;&gt;"",ngay14!T10,"")</f>
        <v>#N/A</v>
      </c>
      <c r="S8" s="155" t="e">
        <f ca="1">IF(ngay15!T10&lt;&gt;"",ngay15!T10,"")</f>
        <v>#N/A</v>
      </c>
      <c r="T8" s="155" t="e">
        <f ca="1">IF(ngay16!T10&lt;&gt;"",ngay16!T10,"")</f>
        <v>#N/A</v>
      </c>
      <c r="U8" s="155" t="e">
        <f ca="1">IF(ngay17!T10&lt;&gt;"",ngay17!T10,"")</f>
        <v>#N/A</v>
      </c>
      <c r="V8" s="155" t="e">
        <f ca="1">IF(ngay18!T10&lt;&gt;"",ngay18!T10,"")</f>
        <v>#N/A</v>
      </c>
      <c r="W8" s="155" t="e">
        <f ca="1">IF(ngay19!T10&lt;&gt;"",ngay19!T10,"")</f>
        <v>#N/A</v>
      </c>
      <c r="X8" s="155" t="e">
        <f ca="1">IF(ngay20!T10&lt;&gt;"",ngay20!T10,"")</f>
        <v>#N/A</v>
      </c>
      <c r="Y8" s="155" t="e">
        <f ca="1">IF(ngay21!T10&lt;&gt;"",ngay21!T10,"")</f>
        <v>#N/A</v>
      </c>
      <c r="Z8" s="155" t="e">
        <f ca="1">IF(ngay22!T10&lt;&gt;"",ngay22!T10,"")</f>
        <v>#N/A</v>
      </c>
      <c r="AA8" s="155" t="e">
        <f ca="1">IF(ngay23!T10&lt;&gt;"",ngay23!T10,"")</f>
        <v>#N/A</v>
      </c>
      <c r="AB8" s="155" t="e">
        <f ca="1">IF(ngay24!T10&lt;&gt;"",ngay24!T10,"")</f>
        <v>#N/A</v>
      </c>
      <c r="AC8" s="155" t="e">
        <f ca="1">IF(ngay25!T10&lt;&gt;"",ngay25!T10,"")</f>
        <v>#N/A</v>
      </c>
      <c r="AD8" s="155" t="e">
        <f ca="1">IF(ngay26!T10&lt;&gt;"",ngay26!T10,"")</f>
        <v>#N/A</v>
      </c>
      <c r="AE8" s="155" t="e">
        <f ca="1">IF(ngay27!T10&lt;&gt;"",ngay27!T10,"")</f>
        <v>#N/A</v>
      </c>
      <c r="AF8" s="155" t="e">
        <f ca="1">IF(ngay28!T10&lt;&gt;"",ngay28!T10,"")</f>
        <v>#N/A</v>
      </c>
      <c r="AG8" s="155" t="e">
        <f ca="1">IF(ngay29!T10&lt;&gt;"",ngay29!T10,"")</f>
        <v>#N/A</v>
      </c>
      <c r="AH8" s="155" t="e">
        <f ca="1">IF(ngay30!T10&lt;&gt;"",ngay30!T10,"")</f>
        <v>#N/A</v>
      </c>
      <c r="AI8" s="155" t="e">
        <f ca="1">IF(ngay31!T10&lt;&gt;"",ngay31!T10,"")</f>
        <v>#N/A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61"/>
      <c r="C9" s="25" t="s">
        <v>129</v>
      </c>
      <c r="D9" s="335" t="s">
        <v>130</v>
      </c>
      <c r="E9" s="154" t="e">
        <f ca="1">IF(ngay1!T11&lt;&gt;"",ngay1!T11,"")</f>
        <v>#N/A</v>
      </c>
      <c r="F9" s="178" t="e">
        <f ca="1">IF(ngay2!T11&lt;&gt;"",ngay2!T11,"")</f>
        <v>#N/A</v>
      </c>
      <c r="G9" s="155" t="e">
        <f ca="1">IF(ngay3!T11&lt;&gt;"",ngay3!T11,"")</f>
        <v>#N/A</v>
      </c>
      <c r="H9" s="155" t="e">
        <f ca="1">IF(ngay4!T11&lt;&gt;"",ngay4!T11,"")</f>
        <v>#N/A</v>
      </c>
      <c r="I9" s="155" t="e">
        <f ca="1">IF(ngay5!T11&lt;&gt;"",ngay5!T11,"")</f>
        <v>#N/A</v>
      </c>
      <c r="J9" s="155" t="e">
        <f ca="1">IF(ngay6!T11&lt;&gt;"",ngay6!T11,"")</f>
        <v>#N/A</v>
      </c>
      <c r="K9" s="155" t="e">
        <f ca="1">IF(ngay7!T11&lt;&gt;"",ngay7!T11,"")</f>
        <v>#N/A</v>
      </c>
      <c r="L9" s="155" t="e">
        <f ca="1">IF(ngay8!T11&lt;&gt;"",ngay8!T11,"")</f>
        <v>#N/A</v>
      </c>
      <c r="M9" s="155" t="e">
        <f ca="1">IF(ngay9!T11&lt;&gt;"",ngay9!T11,"")</f>
        <v>#N/A</v>
      </c>
      <c r="N9" s="155" t="e">
        <f ca="1">IF(ngay10!T11&lt;&gt;"",ngay10!T11,"")</f>
        <v>#N/A</v>
      </c>
      <c r="O9" s="155" t="e">
        <f ca="1">IF(ngay11!T11&lt;&gt;"",ngay11!T11,"")</f>
        <v>#N/A</v>
      </c>
      <c r="P9" s="155" t="e">
        <f ca="1">IF(ngay12!T11&lt;&gt;"",ngay12!T11,"")</f>
        <v>#N/A</v>
      </c>
      <c r="Q9" s="155" t="e">
        <f ca="1">IF(ngay13!T11&lt;&gt;"",ngay13!T11,"")</f>
        <v>#N/A</v>
      </c>
      <c r="R9" s="155" t="e">
        <f ca="1">IF(ngay14!T11&lt;&gt;"",ngay14!T11,"")</f>
        <v>#N/A</v>
      </c>
      <c r="S9" s="155" t="e">
        <f ca="1">IF(ngay15!T11&lt;&gt;"",ngay15!T11,"")</f>
        <v>#N/A</v>
      </c>
      <c r="T9" s="155" t="e">
        <f ca="1">IF(ngay16!T11&lt;&gt;"",ngay16!T11,"")</f>
        <v>#N/A</v>
      </c>
      <c r="U9" s="155" t="e">
        <f ca="1">IF(ngay17!T11&lt;&gt;"",ngay17!T11,"")</f>
        <v>#N/A</v>
      </c>
      <c r="V9" s="155" t="e">
        <f ca="1">IF(ngay18!T11&lt;&gt;"",ngay18!T11,"")</f>
        <v>#N/A</v>
      </c>
      <c r="W9" s="155" t="e">
        <f ca="1">IF(ngay19!T11&lt;&gt;"",ngay19!T11,"")</f>
        <v>#N/A</v>
      </c>
      <c r="X9" s="155" t="e">
        <f ca="1">IF(ngay20!T11&lt;&gt;"",ngay20!T11,"")</f>
        <v>#N/A</v>
      </c>
      <c r="Y9" s="155" t="e">
        <f ca="1">IF(ngay21!T11&lt;&gt;"",ngay21!T11,"")</f>
        <v>#N/A</v>
      </c>
      <c r="Z9" s="155" t="e">
        <f ca="1">IF(ngay22!T11&lt;&gt;"",ngay22!T11,"")</f>
        <v>#N/A</v>
      </c>
      <c r="AA9" s="155" t="e">
        <f ca="1">IF(ngay23!T11&lt;&gt;"",ngay23!T11,"")</f>
        <v>#N/A</v>
      </c>
      <c r="AB9" s="155" t="e">
        <f ca="1">IF(ngay24!T11&lt;&gt;"",ngay24!T11,"")</f>
        <v>#N/A</v>
      </c>
      <c r="AC9" s="155" t="e">
        <f ca="1">IF(ngay25!T11&lt;&gt;"",ngay25!T11,"")</f>
        <v>#N/A</v>
      </c>
      <c r="AD9" s="155" t="e">
        <f ca="1">IF(ngay26!T11&lt;&gt;"",ngay26!T11,"")</f>
        <v>#N/A</v>
      </c>
      <c r="AE9" s="155" t="e">
        <f ca="1">IF(ngay27!T11&lt;&gt;"",ngay27!T11,"")</f>
        <v>#N/A</v>
      </c>
      <c r="AF9" s="155" t="e">
        <f ca="1">IF(ngay28!T11&lt;&gt;"",ngay28!T11,"")</f>
        <v>#N/A</v>
      </c>
      <c r="AG9" s="155" t="e">
        <f ca="1">IF(ngay29!T11&lt;&gt;"",ngay29!T11,"")</f>
        <v>#N/A</v>
      </c>
      <c r="AH9" s="155" t="e">
        <f ca="1">IF(ngay30!T11&lt;&gt;"",ngay30!T11,"")</f>
        <v>#N/A</v>
      </c>
      <c r="AI9" s="155" t="e">
        <f ca="1">IF(ngay31!T11&lt;&gt;"",ngay31!T11,"")</f>
        <v>#N/A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65"/>
      <c r="C10" s="25" t="s">
        <v>131</v>
      </c>
      <c r="D10" s="335" t="s">
        <v>132</v>
      </c>
      <c r="E10" s="154"/>
      <c r="F10" s="178" t="e">
        <f ca="1">IF(ngay2!T12&lt;&gt;"",ngay2!T12,"")</f>
        <v>#N/A</v>
      </c>
      <c r="G10" s="155" t="e">
        <f ca="1">IF(ngay3!T12&lt;&gt;"",ngay3!T12,"")</f>
        <v>#N/A</v>
      </c>
      <c r="H10" s="155" t="e">
        <f ca="1">IF(ngay4!T12&lt;&gt;"",ngay4!T12,"")</f>
        <v>#N/A</v>
      </c>
      <c r="I10" s="155" t="e">
        <f ca="1">IF(ngay5!T12&lt;&gt;"",ngay5!T12,"")</f>
        <v>#N/A</v>
      </c>
      <c r="J10" s="155" t="e">
        <f ca="1">IF(ngay6!T12&lt;&gt;"",ngay6!T12,"")</f>
        <v>#N/A</v>
      </c>
      <c r="K10" s="155" t="e">
        <f ca="1">IF(ngay7!T12&lt;&gt;"",ngay7!T12,"")</f>
        <v>#N/A</v>
      </c>
      <c r="L10" s="155" t="e">
        <f ca="1">IF(ngay8!T12&lt;&gt;"",ngay8!T12,"")</f>
        <v>#N/A</v>
      </c>
      <c r="M10" s="155" t="e">
        <f ca="1">IF(ngay9!T12&lt;&gt;"",ngay9!T12,"")</f>
        <v>#N/A</v>
      </c>
      <c r="N10" s="155" t="e">
        <f ca="1">IF(ngay10!T12&lt;&gt;"",ngay10!T12,"")</f>
        <v>#N/A</v>
      </c>
      <c r="O10" s="155" t="e">
        <f ca="1">IF(ngay11!T12&lt;&gt;"",ngay11!T12,"")</f>
        <v>#N/A</v>
      </c>
      <c r="P10" s="155" t="e">
        <f ca="1">IF(ngay12!T12&lt;&gt;"",ngay12!T12,"")</f>
        <v>#N/A</v>
      </c>
      <c r="Q10" s="155" t="e">
        <f ca="1">IF(ngay13!T12&lt;&gt;"",ngay13!T12,"")</f>
        <v>#N/A</v>
      </c>
      <c r="R10" s="155" t="e">
        <f ca="1">IF(ngay14!T12&lt;&gt;"",ngay14!T12,"")</f>
        <v>#N/A</v>
      </c>
      <c r="S10" s="155" t="e">
        <f ca="1">IF(ngay15!T12&lt;&gt;"",ngay15!T12,"")</f>
        <v>#N/A</v>
      </c>
      <c r="T10" s="155" t="e">
        <f ca="1">IF(ngay16!T12&lt;&gt;"",ngay16!T12,"")</f>
        <v>#N/A</v>
      </c>
      <c r="U10" s="155" t="e">
        <f ca="1">IF(ngay17!T12&lt;&gt;"",ngay17!T12,"")</f>
        <v>#N/A</v>
      </c>
      <c r="V10" s="155" t="e">
        <f ca="1">IF(ngay18!T12&lt;&gt;"",ngay18!T12,"")</f>
        <v>#N/A</v>
      </c>
      <c r="W10" s="155" t="e">
        <f ca="1">IF(ngay19!T12&lt;&gt;"",ngay19!T12,"")</f>
        <v>#N/A</v>
      </c>
      <c r="X10" s="155" t="e">
        <f ca="1">IF(ngay20!T12&lt;&gt;"",ngay20!T12,"")</f>
        <v>#N/A</v>
      </c>
      <c r="Y10" s="155" t="e">
        <f ca="1">IF(ngay21!T12&lt;&gt;"",ngay21!T12,"")</f>
        <v>#N/A</v>
      </c>
      <c r="Z10" s="155" t="e">
        <f ca="1">IF(ngay22!T12&lt;&gt;"",ngay22!T12,"")</f>
        <v>#N/A</v>
      </c>
      <c r="AA10" s="155" t="e">
        <f ca="1">IF(ngay23!T12&lt;&gt;"",ngay23!T12,"")</f>
        <v>#N/A</v>
      </c>
      <c r="AB10" s="155" t="e">
        <f ca="1">IF(ngay24!T12&lt;&gt;"",ngay24!T12,"")</f>
        <v>#N/A</v>
      </c>
      <c r="AC10" s="155" t="e">
        <f ca="1">IF(ngay25!T12&lt;&gt;"",ngay25!T12,"")</f>
        <v>#N/A</v>
      </c>
      <c r="AD10" s="155" t="e">
        <f ca="1">IF(ngay26!T12&lt;&gt;"",ngay26!T12,"")</f>
        <v>#N/A</v>
      </c>
      <c r="AE10" s="155" t="e">
        <f ca="1">IF(ngay27!T12&lt;&gt;"",ngay27!T12,"")</f>
        <v>#N/A</v>
      </c>
      <c r="AF10" s="155" t="e">
        <f ca="1">IF(ngay28!T12&lt;&gt;"",ngay28!T12,"")</f>
        <v>#N/A</v>
      </c>
      <c r="AG10" s="155" t="e">
        <f ca="1">IF(ngay29!T12&lt;&gt;"",ngay29!T12,"")</f>
        <v>#N/A</v>
      </c>
      <c r="AH10" s="155" t="e">
        <f ca="1">IF(ngay30!T12&lt;&gt;"",ngay30!T12,"")</f>
        <v>#N/A</v>
      </c>
      <c r="AI10" s="155" t="e">
        <f ca="1">IF(ngay31!T12&lt;&gt;"",ngay31!T12,"")</f>
        <v>#N/A</v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IF(COUNT(E10:AI10)=0,"",INDEX(E3:AI10,1,MATCH(MAX(E10:AI10),E10:AI10,0)))</f>
        <v/>
      </c>
      <c r="AM10" s="58"/>
      <c r="AN10" s="60"/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58" t="e">
        <f ca="1">IF(ngay1!T13&lt;&gt;"",ngay1!T13,"")</f>
        <v>#N/A</v>
      </c>
      <c r="F11" s="149" t="e">
        <f ca="1">IF(ngay2!T13&lt;&gt;"",ngay2!T13,"")</f>
        <v>#N/A</v>
      </c>
      <c r="G11" s="149" t="e">
        <f ca="1">IF(ngay3!T13&lt;&gt;"",ngay3!T13,"")</f>
        <v>#N/A</v>
      </c>
      <c r="H11" s="149" t="e">
        <f ca="1">IF(ngay4!T13&lt;&gt;"",ngay4!T13,"")</f>
        <v>#N/A</v>
      </c>
      <c r="I11" s="149" t="e">
        <f ca="1">IF(ngay5!T13&lt;&gt;"",ngay5!T13,"")</f>
        <v>#N/A</v>
      </c>
      <c r="J11" s="149" t="e">
        <f ca="1">IF(ngay6!T13&lt;&gt;"",ngay6!T13,"")</f>
        <v>#N/A</v>
      </c>
      <c r="K11" s="149" t="e">
        <f ca="1">IF(ngay7!T13&lt;&gt;"",ngay7!T13,"")</f>
        <v>#N/A</v>
      </c>
      <c r="L11" s="149" t="e">
        <f ca="1">IF(ngay8!T13&lt;&gt;"",ngay8!T13,"")</f>
        <v>#N/A</v>
      </c>
      <c r="M11" s="149" t="e">
        <f ca="1">IF(ngay9!T13&lt;&gt;"",ngay9!T13,"")</f>
        <v>#N/A</v>
      </c>
      <c r="N11" s="149" t="e">
        <f ca="1">IF(ngay10!T13&lt;&gt;"",ngay10!T13,"")</f>
        <v>#N/A</v>
      </c>
      <c r="O11" s="149" t="e">
        <f ca="1">IF(ngay11!T13&lt;&gt;"",ngay11!T13,"")</f>
        <v>#N/A</v>
      </c>
      <c r="P11" s="149" t="e">
        <f ca="1">IF(ngay12!T13&lt;&gt;"",ngay12!T13,"")</f>
        <v>#N/A</v>
      </c>
      <c r="Q11" s="149" t="e">
        <f ca="1">IF(ngay13!T13&lt;&gt;"",ngay13!T13,"")</f>
        <v>#N/A</v>
      </c>
      <c r="R11" s="149" t="e">
        <f ca="1">IF(ngay14!T13&lt;&gt;"",ngay14!T13,"")</f>
        <v>#N/A</v>
      </c>
      <c r="S11" s="149" t="e">
        <f ca="1">IF(ngay15!T13&lt;&gt;"",ngay15!T13,"")</f>
        <v>#N/A</v>
      </c>
      <c r="T11" s="149" t="e">
        <f ca="1">IF(ngay16!T13&lt;&gt;"",ngay16!T13,"")</f>
        <v>#N/A</v>
      </c>
      <c r="U11" s="149" t="e">
        <f ca="1">IF(ngay17!T13&lt;&gt;"",ngay17!T13,"")</f>
        <v>#N/A</v>
      </c>
      <c r="V11" s="149" t="e">
        <f ca="1">IF(ngay18!T13&lt;&gt;"",ngay18!T13,"")</f>
        <v>#N/A</v>
      </c>
      <c r="W11" s="149" t="e">
        <f ca="1">IF(ngay19!T13&lt;&gt;"",ngay19!T13,"")</f>
        <v>#N/A</v>
      </c>
      <c r="X11" s="149" t="e">
        <f ca="1">IF(ngay20!T13&lt;&gt;"",ngay20!T13,"")</f>
        <v>#N/A</v>
      </c>
      <c r="Y11" s="149" t="e">
        <f ca="1">IF(ngay21!T13&lt;&gt;"",ngay21!T13,"")</f>
        <v>#N/A</v>
      </c>
      <c r="Z11" s="149" t="e">
        <f ca="1">IF(ngay22!T13&lt;&gt;"",ngay22!T13,"")</f>
        <v>#N/A</v>
      </c>
      <c r="AA11" s="149" t="e">
        <f ca="1">IF(ngay23!T13&lt;&gt;"",ngay23!T13,"")</f>
        <v>#N/A</v>
      </c>
      <c r="AB11" s="149" t="e">
        <f ca="1">IF(ngay24!T13&lt;&gt;"",ngay24!T13,"")</f>
        <v>#N/A</v>
      </c>
      <c r="AC11" s="149" t="e">
        <f ca="1">IF(ngay25!T13&lt;&gt;"",ngay25!T13,"")</f>
        <v>#N/A</v>
      </c>
      <c r="AD11" s="149" t="e">
        <f ca="1">IF(ngay26!T13&lt;&gt;"",ngay26!T13,"")</f>
        <v>#N/A</v>
      </c>
      <c r="AE11" s="149" t="e">
        <f ca="1">IF(ngay27!T13&lt;&gt;"",ngay27!T13,"")</f>
        <v>#N/A</v>
      </c>
      <c r="AF11" s="149" t="e">
        <f ca="1">IF(ngay28!T13&lt;&gt;"",ngay28!T13,"")</f>
        <v>#N/A</v>
      </c>
      <c r="AG11" s="149" t="e">
        <f ca="1">IF(ngay29!T13&lt;&gt;"",ngay29!T13,"")</f>
        <v>#N/A</v>
      </c>
      <c r="AH11" s="149" t="e">
        <f ca="1">IF(ngay30!T13&lt;&gt;"",ngay30!T13,"")</f>
        <v>#N/A</v>
      </c>
      <c r="AI11" s="149" t="e">
        <f ca="1">IF(ngay31!T13&lt;&gt;"",ngay31!T13,"")</f>
        <v>#N/A</v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61"/>
      <c r="C12" s="25" t="s">
        <v>136</v>
      </c>
      <c r="D12" s="335" t="s">
        <v>137</v>
      </c>
      <c r="E12" s="154" t="e">
        <f ca="1">IF(ngay1!T14&lt;&gt;"",ngay1!T14,"")</f>
        <v>#N/A</v>
      </c>
      <c r="F12" s="155" t="e">
        <f ca="1">IF(ngay2!T14&lt;&gt;"",ngay2!T14,"")</f>
        <v>#N/A</v>
      </c>
      <c r="G12" s="155" t="e">
        <f ca="1">IF(ngay3!T14&lt;&gt;"",ngay3!T14,"")</f>
        <v>#N/A</v>
      </c>
      <c r="H12" s="155" t="e">
        <f ca="1">IF(ngay4!T14&lt;&gt;"",ngay4!T14,"")</f>
        <v>#N/A</v>
      </c>
      <c r="I12" s="155" t="e">
        <f ca="1">IF(ngay5!T14&lt;&gt;"",ngay5!T14,"")</f>
        <v>#N/A</v>
      </c>
      <c r="J12" s="155" t="e">
        <f ca="1">IF(ngay6!T14&lt;&gt;"",ngay6!T14,"")</f>
        <v>#N/A</v>
      </c>
      <c r="K12" s="155" t="e">
        <f ca="1">IF(ngay7!T14&lt;&gt;"",ngay7!T14,"")</f>
        <v>#N/A</v>
      </c>
      <c r="L12" s="155" t="e">
        <f ca="1">IF(ngay8!T14&lt;&gt;"",ngay8!T14,"")</f>
        <v>#N/A</v>
      </c>
      <c r="M12" s="155" t="e">
        <f ca="1">IF(ngay9!T14&lt;&gt;"",ngay9!T14,"")</f>
        <v>#N/A</v>
      </c>
      <c r="N12" s="155" t="e">
        <f ca="1">IF(ngay10!T14&lt;&gt;"",ngay10!T14,"")</f>
        <v>#N/A</v>
      </c>
      <c r="O12" s="155" t="e">
        <f ca="1">IF(ngay11!T14&lt;&gt;"",ngay11!T14,"")</f>
        <v>#N/A</v>
      </c>
      <c r="P12" s="155" t="e">
        <f ca="1">IF(ngay12!T14&lt;&gt;"",ngay12!T14,"")</f>
        <v>#N/A</v>
      </c>
      <c r="Q12" s="155" t="e">
        <f ca="1">IF(ngay13!T14&lt;&gt;"",ngay13!T14,"")</f>
        <v>#N/A</v>
      </c>
      <c r="R12" s="155" t="e">
        <f ca="1">IF(ngay14!T14&lt;&gt;"",ngay14!T14,"")</f>
        <v>#N/A</v>
      </c>
      <c r="S12" s="155" t="e">
        <f ca="1">IF(ngay15!T14&lt;&gt;"",ngay15!T14,"")</f>
        <v>#N/A</v>
      </c>
      <c r="T12" s="155" t="e">
        <f ca="1">IF(ngay16!T14&lt;&gt;"",ngay16!T14,"")</f>
        <v>#N/A</v>
      </c>
      <c r="U12" s="155" t="e">
        <f ca="1">IF(ngay17!T14&lt;&gt;"",ngay17!T14,"")</f>
        <v>#N/A</v>
      </c>
      <c r="V12" s="155" t="e">
        <f ca="1">IF(ngay18!T14&lt;&gt;"",ngay18!T14,"")</f>
        <v>#N/A</v>
      </c>
      <c r="W12" s="155" t="e">
        <f ca="1">IF(ngay19!T14&lt;&gt;"",ngay19!T14,"")</f>
        <v>#N/A</v>
      </c>
      <c r="X12" s="155" t="e">
        <f ca="1">IF(ngay20!T14&lt;&gt;"",ngay20!T14,"")</f>
        <v>#N/A</v>
      </c>
      <c r="Y12" s="155" t="e">
        <f ca="1">IF(ngay21!T14&lt;&gt;"",ngay21!T14,"")</f>
        <v>#N/A</v>
      </c>
      <c r="Z12" s="155" t="e">
        <f ca="1">IF(ngay22!T14&lt;&gt;"",ngay22!T14,"")</f>
        <v>#N/A</v>
      </c>
      <c r="AA12" s="155" t="e">
        <f ca="1">IF(ngay23!T14&lt;&gt;"",ngay23!T14,"")</f>
        <v>#N/A</v>
      </c>
      <c r="AB12" s="155" t="e">
        <f ca="1">IF(ngay24!T14&lt;&gt;"",ngay24!T14,"")</f>
        <v>#N/A</v>
      </c>
      <c r="AC12" s="155" t="e">
        <f ca="1">IF(ngay25!T14&lt;&gt;"",ngay25!T14,"")</f>
        <v>#N/A</v>
      </c>
      <c r="AD12" s="155" t="e">
        <f ca="1">IF(ngay26!T14&lt;&gt;"",ngay26!T14,"")</f>
        <v>#N/A</v>
      </c>
      <c r="AE12" s="155" t="e">
        <f ca="1">IF(ngay27!T14&lt;&gt;"",ngay27!T14,"")</f>
        <v>#N/A</v>
      </c>
      <c r="AF12" s="155" t="e">
        <f ca="1">IF(ngay28!T14&lt;&gt;"",ngay28!T14,"")</f>
        <v>#N/A</v>
      </c>
      <c r="AG12" s="155" t="e">
        <f ca="1">IF(ngay29!T14&lt;&gt;"",ngay29!T14,"")</f>
        <v>#N/A</v>
      </c>
      <c r="AH12" s="155" t="e">
        <f ca="1">IF(ngay30!T14&lt;&gt;"",ngay30!T14,"")</f>
        <v>#N/A</v>
      </c>
      <c r="AI12" s="155" t="e">
        <f ca="1">IF(ngay31!T14&lt;&gt;"",ngay31!T14,"")</f>
        <v>#N/A</v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61"/>
      <c r="C13" s="25" t="s">
        <v>138</v>
      </c>
      <c r="D13" s="335" t="s">
        <v>139</v>
      </c>
      <c r="E13" s="154" t="e">
        <f ca="1">IF(ngay1!T15&lt;&gt;"",ngay1!T15,"")</f>
        <v>#N/A</v>
      </c>
      <c r="F13" s="155" t="e">
        <f ca="1">IF(ngay2!T15&lt;&gt;"",ngay2!T15,"")</f>
        <v>#N/A</v>
      </c>
      <c r="G13" s="155" t="e">
        <f ca="1">IF(ngay3!T15&lt;&gt;"",ngay3!T15,"")</f>
        <v>#N/A</v>
      </c>
      <c r="H13" s="155" t="e">
        <f ca="1">IF(ngay4!T15&lt;&gt;"",ngay4!T15,"")</f>
        <v>#N/A</v>
      </c>
      <c r="I13" s="155" t="e">
        <f ca="1">IF(ngay5!T15&lt;&gt;"",ngay5!T15,"")</f>
        <v>#N/A</v>
      </c>
      <c r="J13" s="155" t="e">
        <f ca="1">IF(ngay6!T15&lt;&gt;"",ngay6!T15,"")</f>
        <v>#N/A</v>
      </c>
      <c r="K13" s="155" t="e">
        <f ca="1">IF(ngay7!T15&lt;&gt;"",ngay7!T15,"")</f>
        <v>#N/A</v>
      </c>
      <c r="L13" s="155" t="e">
        <f ca="1">IF(ngay8!T15&lt;&gt;"",ngay8!T15,"")</f>
        <v>#N/A</v>
      </c>
      <c r="M13" s="155" t="e">
        <f ca="1">IF(ngay9!T15&lt;&gt;"",ngay9!T15,"")</f>
        <v>#N/A</v>
      </c>
      <c r="N13" s="155" t="e">
        <f ca="1">IF(ngay10!T15&lt;&gt;"",ngay10!T15,"")</f>
        <v>#N/A</v>
      </c>
      <c r="O13" s="155" t="e">
        <f ca="1">IF(ngay11!T15&lt;&gt;"",ngay11!T15,"")</f>
        <v>#N/A</v>
      </c>
      <c r="P13" s="155" t="e">
        <f ca="1">IF(ngay12!T15&lt;&gt;"",ngay12!T15,"")</f>
        <v>#N/A</v>
      </c>
      <c r="Q13" s="155" t="e">
        <f ca="1">IF(ngay13!T15&lt;&gt;"",ngay13!T15,"")</f>
        <v>#N/A</v>
      </c>
      <c r="R13" s="155" t="e">
        <f ca="1">IF(ngay14!T15&lt;&gt;"",ngay14!T15,"")</f>
        <v>#N/A</v>
      </c>
      <c r="S13" s="155" t="e">
        <f ca="1">IF(ngay15!T15&lt;&gt;"",ngay15!T15,"")</f>
        <v>#N/A</v>
      </c>
      <c r="T13" s="155" t="e">
        <f ca="1">IF(ngay16!T15&lt;&gt;"",ngay16!T15,"")</f>
        <v>#N/A</v>
      </c>
      <c r="U13" s="155" t="e">
        <f ca="1">IF(ngay17!T15&lt;&gt;"",ngay17!T15,"")</f>
        <v>#N/A</v>
      </c>
      <c r="V13" s="155" t="e">
        <f ca="1">IF(ngay18!T15&lt;&gt;"",ngay18!T15,"")</f>
        <v>#N/A</v>
      </c>
      <c r="W13" s="155" t="e">
        <f ca="1">IF(ngay19!T15&lt;&gt;"",ngay19!T15,"")</f>
        <v>#N/A</v>
      </c>
      <c r="X13" s="155" t="e">
        <f ca="1">IF(ngay20!T15&lt;&gt;"",ngay20!T15,"")</f>
        <v>#N/A</v>
      </c>
      <c r="Y13" s="155" t="e">
        <f ca="1">IF(ngay21!T15&lt;&gt;"",ngay21!T15,"")</f>
        <v>#N/A</v>
      </c>
      <c r="Z13" s="155" t="e">
        <f ca="1">IF(ngay22!T15&lt;&gt;"",ngay22!T15,"")</f>
        <v>#N/A</v>
      </c>
      <c r="AA13" s="155" t="e">
        <f ca="1">IF(ngay23!T15&lt;&gt;"",ngay23!T15,"")</f>
        <v>#N/A</v>
      </c>
      <c r="AB13" s="155" t="e">
        <f ca="1">IF(ngay24!T15&lt;&gt;"",ngay24!T15,"")</f>
        <v>#N/A</v>
      </c>
      <c r="AC13" s="155" t="e">
        <f ca="1">IF(ngay25!T15&lt;&gt;"",ngay25!T15,"")</f>
        <v>#N/A</v>
      </c>
      <c r="AD13" s="155" t="e">
        <f ca="1">IF(ngay26!T15&lt;&gt;"",ngay26!T15,"")</f>
        <v>#N/A</v>
      </c>
      <c r="AE13" s="155" t="e">
        <f ca="1">IF(ngay27!T15&lt;&gt;"",ngay27!T15,"")</f>
        <v>#N/A</v>
      </c>
      <c r="AF13" s="155" t="e">
        <f ca="1">IF(ngay28!T15&lt;&gt;"",ngay28!T15,"")</f>
        <v>#N/A</v>
      </c>
      <c r="AG13" s="155" t="e">
        <f ca="1">IF(ngay29!T15&lt;&gt;"",ngay29!T15,"")</f>
        <v>#N/A</v>
      </c>
      <c r="AH13" s="155" t="e">
        <f ca="1">IF(ngay30!T15&lt;&gt;"",ngay30!T15,"")</f>
        <v>#N/A</v>
      </c>
      <c r="AI13" s="155" t="e">
        <f ca="1">IF(ngay31!T15&lt;&gt;"",ngay31!T15,"")</f>
        <v>#N/A</v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61"/>
      <c r="C14" s="25" t="s">
        <v>140</v>
      </c>
      <c r="D14" s="335" t="s">
        <v>141</v>
      </c>
      <c r="E14" s="154" t="e">
        <f ca="1">IF(ngay1!T16&lt;&gt;"",ngay1!T16,"")</f>
        <v>#N/A</v>
      </c>
      <c r="F14" s="155" t="e">
        <f ca="1">IF(ngay2!T16&lt;&gt;"",ngay2!T16,"")</f>
        <v>#N/A</v>
      </c>
      <c r="G14" s="155" t="e">
        <f ca="1">IF(ngay3!T16&lt;&gt;"",ngay3!T16,"")</f>
        <v>#N/A</v>
      </c>
      <c r="H14" s="155" t="e">
        <f ca="1">IF(ngay4!T16&lt;&gt;"",ngay4!T16,"")</f>
        <v>#N/A</v>
      </c>
      <c r="I14" s="155" t="e">
        <f ca="1">IF(ngay5!T16&lt;&gt;"",ngay5!T16,"")</f>
        <v>#N/A</v>
      </c>
      <c r="J14" s="155" t="e">
        <f ca="1">IF(ngay6!T16&lt;&gt;"",ngay6!T16,"")</f>
        <v>#N/A</v>
      </c>
      <c r="K14" s="155" t="e">
        <f ca="1">IF(ngay7!T16&lt;&gt;"",ngay7!T16,"")</f>
        <v>#N/A</v>
      </c>
      <c r="L14" s="155" t="e">
        <f ca="1">IF(ngay8!T16&lt;&gt;"",ngay8!T16,"")</f>
        <v>#N/A</v>
      </c>
      <c r="M14" s="155" t="e">
        <f ca="1">IF(ngay9!T16&lt;&gt;"",ngay9!T16,"")</f>
        <v>#N/A</v>
      </c>
      <c r="N14" s="155" t="e">
        <f ca="1">IF(ngay10!T16&lt;&gt;"",ngay10!T16,"")</f>
        <v>#N/A</v>
      </c>
      <c r="O14" s="155" t="e">
        <f ca="1">IF(ngay11!T16&lt;&gt;"",ngay11!T16,"")</f>
        <v>#N/A</v>
      </c>
      <c r="P14" s="155" t="e">
        <f ca="1">IF(ngay12!T16&lt;&gt;"",ngay12!T16,"")</f>
        <v>#N/A</v>
      </c>
      <c r="Q14" s="155" t="e">
        <f ca="1">IF(ngay13!T16&lt;&gt;"",ngay13!T16,"")</f>
        <v>#N/A</v>
      </c>
      <c r="R14" s="155" t="e">
        <f ca="1">IF(ngay14!T16&lt;&gt;"",ngay14!T16,"")</f>
        <v>#N/A</v>
      </c>
      <c r="S14" s="155" t="e">
        <f ca="1">IF(ngay15!T16&lt;&gt;"",ngay15!T16,"")</f>
        <v>#N/A</v>
      </c>
      <c r="T14" s="155" t="e">
        <f ca="1">IF(ngay16!T16&lt;&gt;"",ngay16!T16,"")</f>
        <v>#N/A</v>
      </c>
      <c r="U14" s="155" t="e">
        <f ca="1">IF(ngay17!T16&lt;&gt;"",ngay17!T16,"")</f>
        <v>#N/A</v>
      </c>
      <c r="V14" s="155" t="e">
        <f ca="1">IF(ngay18!T16&lt;&gt;"",ngay18!T16,"")</f>
        <v>#N/A</v>
      </c>
      <c r="W14" s="155" t="e">
        <f ca="1">IF(ngay19!T16&lt;&gt;"",ngay19!T16,"")</f>
        <v>#N/A</v>
      </c>
      <c r="X14" s="155" t="e">
        <f ca="1">IF(ngay20!T16&lt;&gt;"",ngay20!T16,"")</f>
        <v>#N/A</v>
      </c>
      <c r="Y14" s="155" t="e">
        <f ca="1">IF(ngay21!T16&lt;&gt;"",ngay21!T16,"")</f>
        <v>#N/A</v>
      </c>
      <c r="Z14" s="155" t="e">
        <f ca="1">IF(ngay22!T16&lt;&gt;"",ngay22!T16,"")</f>
        <v>#N/A</v>
      </c>
      <c r="AA14" s="155" t="e">
        <f ca="1">IF(ngay23!T16&lt;&gt;"",ngay23!T16,"")</f>
        <v>#N/A</v>
      </c>
      <c r="AB14" s="155" t="e">
        <f ca="1">IF(ngay24!T16&lt;&gt;"",ngay24!T16,"")</f>
        <v>#N/A</v>
      </c>
      <c r="AC14" s="155" t="e">
        <f ca="1">IF(ngay25!T16&lt;&gt;"",ngay25!T16,"")</f>
        <v>#N/A</v>
      </c>
      <c r="AD14" s="155" t="e">
        <f ca="1">IF(ngay26!T16&lt;&gt;"",ngay26!T16,"")</f>
        <v>#N/A</v>
      </c>
      <c r="AE14" s="155" t="e">
        <f ca="1">IF(ngay27!T16&lt;&gt;"",ngay27!T16,"")</f>
        <v>#N/A</v>
      </c>
      <c r="AF14" s="155" t="e">
        <f ca="1">IF(ngay28!T16&lt;&gt;"",ngay28!T16,"")</f>
        <v>#N/A</v>
      </c>
      <c r="AG14" s="155" t="e">
        <f ca="1">IF(ngay29!T16&lt;&gt;"",ngay29!T16,"")</f>
        <v>#N/A</v>
      </c>
      <c r="AH14" s="155" t="e">
        <f ca="1">IF(ngay30!T16&lt;&gt;"",ngay30!T16,"")</f>
        <v>#N/A</v>
      </c>
      <c r="AI14" s="155" t="e">
        <f ca="1">IF(ngay31!T16&lt;&gt;"",ngay31!T16,"")</f>
        <v>#N/A</v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61"/>
      <c r="C15" s="25" t="s">
        <v>142</v>
      </c>
      <c r="D15" s="335" t="s">
        <v>143</v>
      </c>
      <c r="E15" s="154" t="e">
        <f ca="1">IF(ngay1!T17&lt;&gt;"",ngay1!T17,"")</f>
        <v>#N/A</v>
      </c>
      <c r="F15" s="155" t="e">
        <f ca="1">IF(ngay2!T17&lt;&gt;"",ngay2!T17,"")</f>
        <v>#N/A</v>
      </c>
      <c r="G15" s="155" t="e">
        <f ca="1">IF(ngay3!T17&lt;&gt;"",ngay3!T17,"")</f>
        <v>#N/A</v>
      </c>
      <c r="H15" s="155" t="e">
        <f ca="1">IF(ngay4!T17&lt;&gt;"",ngay4!T17,"")</f>
        <v>#N/A</v>
      </c>
      <c r="I15" s="155" t="e">
        <f ca="1">IF(ngay5!T17&lt;&gt;"",ngay5!T17,"")</f>
        <v>#N/A</v>
      </c>
      <c r="J15" s="155" t="e">
        <f ca="1">IF(ngay6!T17&lt;&gt;"",ngay6!T17,"")</f>
        <v>#N/A</v>
      </c>
      <c r="K15" s="155" t="e">
        <f ca="1">IF(ngay7!T17&lt;&gt;"",ngay7!T17,"")</f>
        <v>#N/A</v>
      </c>
      <c r="L15" s="155" t="e">
        <f ca="1">IF(ngay8!T17&lt;&gt;"",ngay8!T17,"")</f>
        <v>#N/A</v>
      </c>
      <c r="M15" s="155" t="e">
        <f ca="1">IF(ngay9!T17&lt;&gt;"",ngay9!T17,"")</f>
        <v>#N/A</v>
      </c>
      <c r="N15" s="155" t="e">
        <f ca="1">IF(ngay10!T17&lt;&gt;"",ngay10!T17,"")</f>
        <v>#N/A</v>
      </c>
      <c r="O15" s="155" t="e">
        <f ca="1">IF(ngay11!T17&lt;&gt;"",ngay11!T17,"")</f>
        <v>#N/A</v>
      </c>
      <c r="P15" s="155" t="e">
        <f ca="1">IF(ngay12!T17&lt;&gt;"",ngay12!T17,"")</f>
        <v>#N/A</v>
      </c>
      <c r="Q15" s="155" t="e">
        <f ca="1">IF(ngay13!T17&lt;&gt;"",ngay13!T17,"")</f>
        <v>#N/A</v>
      </c>
      <c r="R15" s="155" t="e">
        <f ca="1">IF(ngay14!T17&lt;&gt;"",ngay14!T17,"")</f>
        <v>#N/A</v>
      </c>
      <c r="S15" s="155" t="e">
        <f ca="1">IF(ngay15!T17&lt;&gt;"",ngay15!T17,"")</f>
        <v>#N/A</v>
      </c>
      <c r="T15" s="155" t="e">
        <f ca="1">IF(ngay16!T17&lt;&gt;"",ngay16!T17,"")</f>
        <v>#N/A</v>
      </c>
      <c r="U15" s="155" t="e">
        <f ca="1">IF(ngay17!T17&lt;&gt;"",ngay17!T17,"")</f>
        <v>#N/A</v>
      </c>
      <c r="V15" s="155" t="e">
        <f ca="1">IF(ngay18!T17&lt;&gt;"",ngay18!T17,"")</f>
        <v>#N/A</v>
      </c>
      <c r="W15" s="155" t="e">
        <f ca="1">IF(ngay19!T17&lt;&gt;"",ngay19!T17,"")</f>
        <v>#N/A</v>
      </c>
      <c r="X15" s="155" t="e">
        <f ca="1">IF(ngay20!T17&lt;&gt;"",ngay20!T17,"")</f>
        <v>#N/A</v>
      </c>
      <c r="Y15" s="155" t="e">
        <f ca="1">IF(ngay21!T17&lt;&gt;"",ngay21!T17,"")</f>
        <v>#N/A</v>
      </c>
      <c r="Z15" s="155" t="e">
        <f ca="1">IF(ngay22!T17&lt;&gt;"",ngay22!T17,"")</f>
        <v>#N/A</v>
      </c>
      <c r="AA15" s="155" t="e">
        <f ca="1">IF(ngay23!T17&lt;&gt;"",ngay23!T17,"")</f>
        <v>#N/A</v>
      </c>
      <c r="AB15" s="155" t="e">
        <f ca="1">IF(ngay24!T17&lt;&gt;"",ngay24!T17,"")</f>
        <v>#N/A</v>
      </c>
      <c r="AC15" s="155" t="e">
        <f ca="1">IF(ngay25!T17&lt;&gt;"",ngay25!T17,"")</f>
        <v>#N/A</v>
      </c>
      <c r="AD15" s="155" t="e">
        <f ca="1">IF(ngay26!T17&lt;&gt;"",ngay26!T17,"")</f>
        <v>#N/A</v>
      </c>
      <c r="AE15" s="155" t="e">
        <f ca="1">IF(ngay27!T17&lt;&gt;"",ngay27!T17,"")</f>
        <v>#N/A</v>
      </c>
      <c r="AF15" s="155" t="e">
        <f ca="1">IF(ngay28!T17&lt;&gt;"",ngay28!T17,"")</f>
        <v>#N/A</v>
      </c>
      <c r="AG15" s="155" t="e">
        <f ca="1">IF(ngay29!T17&lt;&gt;"",ngay29!T17,"")</f>
        <v>#N/A</v>
      </c>
      <c r="AH15" s="155" t="e">
        <f ca="1">IF(ngay30!T17&lt;&gt;"",ngay30!T17,"")</f>
        <v>#N/A</v>
      </c>
      <c r="AI15" s="155" t="e">
        <f ca="1">IF(ngay31!T17&lt;&gt;"",ngay31!T17,"")</f>
        <v>#N/A</v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61"/>
      <c r="C16" s="25" t="s">
        <v>144</v>
      </c>
      <c r="D16" s="335" t="s">
        <v>145</v>
      </c>
      <c r="E16" s="154" t="e">
        <f ca="1">IF(ngay1!T18&lt;&gt;"",ngay1!T18,"")</f>
        <v>#N/A</v>
      </c>
      <c r="F16" s="155" t="e">
        <f ca="1">IF(ngay2!T18&lt;&gt;"",ngay2!T18,"")</f>
        <v>#N/A</v>
      </c>
      <c r="G16" s="155" t="e">
        <f ca="1">IF(ngay3!T18&lt;&gt;"",ngay3!T18,"")</f>
        <v>#N/A</v>
      </c>
      <c r="H16" s="155" t="e">
        <f ca="1">IF(ngay4!T18&lt;&gt;"",ngay4!T18,"")</f>
        <v>#N/A</v>
      </c>
      <c r="I16" s="155" t="e">
        <f ca="1">IF(ngay5!T18&lt;&gt;"",ngay5!T18,"")</f>
        <v>#N/A</v>
      </c>
      <c r="J16" s="155" t="e">
        <f ca="1">IF(ngay6!T18&lt;&gt;"",ngay6!T18,"")</f>
        <v>#N/A</v>
      </c>
      <c r="K16" s="155" t="e">
        <f ca="1">IF(ngay7!T18&lt;&gt;"",ngay7!T18,"")</f>
        <v>#N/A</v>
      </c>
      <c r="L16" s="155" t="e">
        <f ca="1">IF(ngay8!T18&lt;&gt;"",ngay8!T18,"")</f>
        <v>#N/A</v>
      </c>
      <c r="M16" s="155" t="e">
        <f ca="1">IF(ngay9!T18&lt;&gt;"",ngay9!T18,"")</f>
        <v>#N/A</v>
      </c>
      <c r="N16" s="155" t="e">
        <f ca="1">IF(ngay10!T18&lt;&gt;"",ngay10!T18,"")</f>
        <v>#N/A</v>
      </c>
      <c r="O16" s="155" t="e">
        <f ca="1">IF(ngay11!T18&lt;&gt;"",ngay11!T18,"")</f>
        <v>#N/A</v>
      </c>
      <c r="P16" s="155" t="e">
        <f ca="1">IF(ngay12!T18&lt;&gt;"",ngay12!T18,"")</f>
        <v>#N/A</v>
      </c>
      <c r="Q16" s="155" t="e">
        <f ca="1">IF(ngay13!T18&lt;&gt;"",ngay13!T18,"")</f>
        <v>#N/A</v>
      </c>
      <c r="R16" s="155" t="e">
        <f ca="1">IF(ngay14!T18&lt;&gt;"",ngay14!T18,"")</f>
        <v>#N/A</v>
      </c>
      <c r="S16" s="155" t="e">
        <f ca="1">IF(ngay15!T18&lt;&gt;"",ngay15!T18,"")</f>
        <v>#N/A</v>
      </c>
      <c r="T16" s="155" t="e">
        <f ca="1">IF(ngay16!T18&lt;&gt;"",ngay16!T18,"")</f>
        <v>#N/A</v>
      </c>
      <c r="U16" s="155" t="e">
        <f ca="1">IF(ngay17!T18&lt;&gt;"",ngay17!T18,"")</f>
        <v>#N/A</v>
      </c>
      <c r="V16" s="155" t="e">
        <f ca="1">IF(ngay18!T18&lt;&gt;"",ngay18!T18,"")</f>
        <v>#N/A</v>
      </c>
      <c r="W16" s="155" t="e">
        <f ca="1">IF(ngay19!T18&lt;&gt;"",ngay19!T18,"")</f>
        <v>#N/A</v>
      </c>
      <c r="X16" s="155" t="e">
        <f ca="1">IF(ngay20!T18&lt;&gt;"",ngay20!T18,"")</f>
        <v>#N/A</v>
      </c>
      <c r="Y16" s="155" t="e">
        <f ca="1">IF(ngay21!T18&lt;&gt;"",ngay21!T18,"")</f>
        <v>#N/A</v>
      </c>
      <c r="Z16" s="155" t="e">
        <f ca="1">IF(ngay22!T18&lt;&gt;"",ngay22!T18,"")</f>
        <v>#N/A</v>
      </c>
      <c r="AA16" s="155" t="e">
        <f ca="1">IF(ngay23!T18&lt;&gt;"",ngay23!T18,"")</f>
        <v>#N/A</v>
      </c>
      <c r="AB16" s="155" t="e">
        <f ca="1">IF(ngay24!T18&lt;&gt;"",ngay24!T18,"")</f>
        <v>#N/A</v>
      </c>
      <c r="AC16" s="155" t="e">
        <f ca="1">IF(ngay25!T18&lt;&gt;"",ngay25!T18,"")</f>
        <v>#N/A</v>
      </c>
      <c r="AD16" s="155" t="e">
        <f ca="1">IF(ngay26!T18&lt;&gt;"",ngay26!T18,"")</f>
        <v>#N/A</v>
      </c>
      <c r="AE16" s="155" t="e">
        <f ca="1">IF(ngay27!T18&lt;&gt;"",ngay27!T18,"")</f>
        <v>#N/A</v>
      </c>
      <c r="AF16" s="155" t="e">
        <f ca="1">IF(ngay28!T18&lt;&gt;"",ngay28!T18,"")</f>
        <v>#N/A</v>
      </c>
      <c r="AG16" s="155" t="e">
        <f ca="1">IF(ngay29!T18&lt;&gt;"",ngay29!T18,"")</f>
        <v>#N/A</v>
      </c>
      <c r="AH16" s="155" t="e">
        <f ca="1">IF(ngay30!T18&lt;&gt;"",ngay30!T18,"")</f>
        <v>#N/A</v>
      </c>
      <c r="AI16" s="155" t="e">
        <f ca="1">IF(ngay31!T18&lt;&gt;"",ngay31!T18,"")</f>
        <v>#N/A</v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61"/>
      <c r="C17" s="25" t="s">
        <v>146</v>
      </c>
      <c r="D17" s="335" t="s">
        <v>147</v>
      </c>
      <c r="E17" s="154" t="e">
        <f ca="1">IF(ngay1!T19&lt;&gt;"",ngay1!T19,"")</f>
        <v>#N/A</v>
      </c>
      <c r="F17" s="155" t="e">
        <f ca="1">IF(ngay2!T19&lt;&gt;"",ngay2!T19,"")</f>
        <v>#N/A</v>
      </c>
      <c r="G17" s="155" t="e">
        <f ca="1">IF(ngay3!T19&lt;&gt;"",ngay3!T19,"")</f>
        <v>#N/A</v>
      </c>
      <c r="H17" s="155" t="e">
        <f ca="1">IF(ngay4!T19&lt;&gt;"",ngay4!T19,"")</f>
        <v>#N/A</v>
      </c>
      <c r="I17" s="155" t="e">
        <f ca="1">IF(ngay5!T19&lt;&gt;"",ngay5!T19,"")</f>
        <v>#N/A</v>
      </c>
      <c r="J17" s="155" t="e">
        <f ca="1">IF(ngay6!T19&lt;&gt;"",ngay6!T19,"")</f>
        <v>#N/A</v>
      </c>
      <c r="K17" s="155" t="e">
        <f ca="1">IF(ngay7!T19&lt;&gt;"",ngay7!T19,"")</f>
        <v>#N/A</v>
      </c>
      <c r="L17" s="155" t="e">
        <f ca="1">IF(ngay8!T19&lt;&gt;"",ngay8!T19,"")</f>
        <v>#N/A</v>
      </c>
      <c r="M17" s="155" t="e">
        <f ca="1">IF(ngay9!T19&lt;&gt;"",ngay9!T19,"")</f>
        <v>#N/A</v>
      </c>
      <c r="N17" s="155" t="e">
        <f ca="1">IF(ngay10!T19&lt;&gt;"",ngay10!T19,"")</f>
        <v>#N/A</v>
      </c>
      <c r="O17" s="155" t="e">
        <f ca="1">IF(ngay11!T19&lt;&gt;"",ngay11!T19,"")</f>
        <v>#N/A</v>
      </c>
      <c r="P17" s="155" t="e">
        <f ca="1">IF(ngay12!T19&lt;&gt;"",ngay12!T19,"")</f>
        <v>#N/A</v>
      </c>
      <c r="Q17" s="155" t="e">
        <f ca="1">IF(ngay13!T19&lt;&gt;"",ngay13!T19,"")</f>
        <v>#N/A</v>
      </c>
      <c r="R17" s="155" t="e">
        <f ca="1">IF(ngay14!T19&lt;&gt;"",ngay14!T19,"")</f>
        <v>#N/A</v>
      </c>
      <c r="S17" s="155" t="e">
        <f ca="1">IF(ngay15!T19&lt;&gt;"",ngay15!T19,"")</f>
        <v>#N/A</v>
      </c>
      <c r="T17" s="155" t="e">
        <f ca="1">IF(ngay16!T19&lt;&gt;"",ngay16!T19,"")</f>
        <v>#N/A</v>
      </c>
      <c r="U17" s="155" t="e">
        <f ca="1">IF(ngay17!T19&lt;&gt;"",ngay17!T19,"")</f>
        <v>#N/A</v>
      </c>
      <c r="V17" s="155" t="e">
        <f ca="1">IF(ngay18!T19&lt;&gt;"",ngay18!T19,"")</f>
        <v>#N/A</v>
      </c>
      <c r="W17" s="155" t="e">
        <f ca="1">IF(ngay19!T19&lt;&gt;"",ngay19!T19,"")</f>
        <v>#N/A</v>
      </c>
      <c r="X17" s="155" t="e">
        <f ca="1">IF(ngay20!T19&lt;&gt;"",ngay20!T19,"")</f>
        <v>#N/A</v>
      </c>
      <c r="Y17" s="155" t="e">
        <f ca="1">IF(ngay21!T19&lt;&gt;"",ngay21!T19,"")</f>
        <v>#N/A</v>
      </c>
      <c r="Z17" s="155" t="e">
        <f ca="1">IF(ngay22!T19&lt;&gt;"",ngay22!T19,"")</f>
        <v>#N/A</v>
      </c>
      <c r="AA17" s="155" t="e">
        <f ca="1">IF(ngay23!T19&lt;&gt;"",ngay23!T19,"")</f>
        <v>#N/A</v>
      </c>
      <c r="AB17" s="155" t="e">
        <f ca="1">IF(ngay24!T19&lt;&gt;"",ngay24!T19,"")</f>
        <v>#N/A</v>
      </c>
      <c r="AC17" s="155" t="e">
        <f ca="1">IF(ngay25!T19&lt;&gt;"",ngay25!T19,"")</f>
        <v>#N/A</v>
      </c>
      <c r="AD17" s="155" t="e">
        <f ca="1">IF(ngay26!T19&lt;&gt;"",ngay26!T19,"")</f>
        <v>#N/A</v>
      </c>
      <c r="AE17" s="155" t="e">
        <f ca="1">IF(ngay27!T19&lt;&gt;"",ngay27!T19,"")</f>
        <v>#N/A</v>
      </c>
      <c r="AF17" s="155" t="e">
        <f ca="1">IF(ngay28!T19&lt;&gt;"",ngay28!T19,"")</f>
        <v>#N/A</v>
      </c>
      <c r="AG17" s="155" t="e">
        <f ca="1">IF(ngay29!T19&lt;&gt;"",ngay29!T19,"")</f>
        <v>#N/A</v>
      </c>
      <c r="AH17" s="155" t="e">
        <f ca="1">IF(ngay30!T19&lt;&gt;"",ngay30!T19,"")</f>
        <v>#N/A</v>
      </c>
      <c r="AI17" s="155" t="e">
        <f ca="1">IF(ngay31!T19&lt;&gt;"",ngay31!T19,"")</f>
        <v>#N/A</v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61"/>
      <c r="C18" s="25" t="s">
        <v>148</v>
      </c>
      <c r="D18" s="335" t="s">
        <v>149</v>
      </c>
      <c r="E18" s="440" t="e">
        <f ca="1">IF(ngay1!T20&lt;&gt;"",ngay1!T20,"")</f>
        <v>#N/A</v>
      </c>
      <c r="F18" s="155" t="e">
        <f ca="1">IF(ngay2!T20&lt;&gt;"",ngay2!T20,"")</f>
        <v>#N/A</v>
      </c>
      <c r="G18" s="155" t="e">
        <f ca="1">IF(ngay3!T20&lt;&gt;"",ngay3!T20,"")</f>
        <v>#N/A</v>
      </c>
      <c r="H18" s="155" t="e">
        <f ca="1">IF(ngay4!T20&lt;&gt;"",ngay4!T20,"")</f>
        <v>#N/A</v>
      </c>
      <c r="I18" s="155" t="e">
        <f ca="1">IF(ngay5!T20&lt;&gt;"",ngay5!T20,"")</f>
        <v>#N/A</v>
      </c>
      <c r="J18" s="155" t="e">
        <f ca="1">IF(ngay6!T20&lt;&gt;"",ngay6!T20,"")</f>
        <v>#N/A</v>
      </c>
      <c r="K18" s="155" t="e">
        <f ca="1">IF(ngay7!T20&lt;&gt;"",ngay7!T20,"")</f>
        <v>#N/A</v>
      </c>
      <c r="L18" s="155" t="e">
        <f ca="1">IF(ngay8!T20&lt;&gt;"",ngay8!T20,"")</f>
        <v>#N/A</v>
      </c>
      <c r="M18" s="155" t="e">
        <f ca="1">IF(ngay9!T20&lt;&gt;"",ngay9!T20,"")</f>
        <v>#N/A</v>
      </c>
      <c r="N18" s="155" t="e">
        <f ca="1">IF(ngay10!T20&lt;&gt;"",ngay10!T20,"")</f>
        <v>#N/A</v>
      </c>
      <c r="O18" s="155" t="e">
        <f ca="1">IF(ngay11!T20&lt;&gt;"",ngay11!T20,"")</f>
        <v>#N/A</v>
      </c>
      <c r="P18" s="155" t="e">
        <f ca="1">IF(ngay12!T20&lt;&gt;"",ngay12!T20,"")</f>
        <v>#N/A</v>
      </c>
      <c r="Q18" s="155" t="e">
        <f ca="1">IF(ngay13!T20&lt;&gt;"",ngay13!T20,"")</f>
        <v>#N/A</v>
      </c>
      <c r="R18" s="155" t="e">
        <f ca="1">IF(ngay14!T20&lt;&gt;"",ngay14!T20,"")</f>
        <v>#N/A</v>
      </c>
      <c r="S18" s="155" t="e">
        <f ca="1">IF(ngay15!T20&lt;&gt;"",ngay15!T20,"")</f>
        <v>#N/A</v>
      </c>
      <c r="T18" s="155" t="e">
        <f ca="1">IF(ngay16!T20&lt;&gt;"",ngay16!T20,"")</f>
        <v>#N/A</v>
      </c>
      <c r="U18" s="155" t="e">
        <f ca="1">IF(ngay17!T20&lt;&gt;"",ngay17!T20,"")</f>
        <v>#N/A</v>
      </c>
      <c r="V18" s="155" t="e">
        <f ca="1">IF(ngay18!T20&lt;&gt;"",ngay18!T20,"")</f>
        <v>#N/A</v>
      </c>
      <c r="W18" s="155" t="e">
        <f ca="1">IF(ngay19!T20&lt;&gt;"",ngay19!T20,"")</f>
        <v>#N/A</v>
      </c>
      <c r="X18" s="155" t="e">
        <f ca="1">IF(ngay20!T20&lt;&gt;"",ngay20!T20,"")</f>
        <v>#N/A</v>
      </c>
      <c r="Y18" s="155" t="e">
        <f ca="1">IF(ngay21!T20&lt;&gt;"",ngay21!T20,"")</f>
        <v>#N/A</v>
      </c>
      <c r="Z18" s="155" t="e">
        <f ca="1">IF(ngay22!T20&lt;&gt;"",ngay22!T20,"")</f>
        <v>#N/A</v>
      </c>
      <c r="AA18" s="155" t="e">
        <f ca="1">IF(ngay23!T20&lt;&gt;"",ngay23!T20,"")</f>
        <v>#N/A</v>
      </c>
      <c r="AB18" s="155" t="e">
        <f ca="1">IF(ngay24!T20&lt;&gt;"",ngay24!T20,"")</f>
        <v>#N/A</v>
      </c>
      <c r="AC18" s="155" t="e">
        <f ca="1">IF(ngay25!T20&lt;&gt;"",ngay25!T20,"")</f>
        <v>#N/A</v>
      </c>
      <c r="AD18" s="155" t="e">
        <f ca="1">IF(ngay26!T20&lt;&gt;"",ngay26!T20,"")</f>
        <v>#N/A</v>
      </c>
      <c r="AE18" s="155" t="e">
        <f ca="1">IF(ngay27!T20&lt;&gt;"",ngay27!T20,"")</f>
        <v>#N/A</v>
      </c>
      <c r="AF18" s="155" t="e">
        <f ca="1">IF(ngay28!T20&lt;&gt;"",ngay28!T20,"")</f>
        <v>#N/A</v>
      </c>
      <c r="AG18" s="155" t="e">
        <f ca="1">IF(ngay29!T20&lt;&gt;"",ngay29!T20,"")</f>
        <v>#N/A</v>
      </c>
      <c r="AH18" s="155" t="e">
        <f ca="1">IF(ngay30!T20&lt;&gt;"",ngay30!T20,"")</f>
        <v>#N/A</v>
      </c>
      <c r="AI18" s="155" t="e">
        <f ca="1">IF(ngay31!T20&lt;&gt;"",ngay31!T20,"")</f>
        <v>#N/A</v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IF(COUNT(E18:AI18)=0,"",INDEX(E2:AI18,1,MATCH(MAX(E18:AI18),E18:AI18,0)))</f>
        <v/>
      </c>
      <c r="AM18" s="214"/>
      <c r="AN18" s="215"/>
    </row>
    <row r="19" spans="1:40">
      <c r="A19" s="27">
        <v>17</v>
      </c>
      <c r="B19" s="465"/>
      <c r="C19" s="22" t="s">
        <v>150</v>
      </c>
      <c r="D19" s="31" t="s">
        <v>151</v>
      </c>
      <c r="E19" s="126" t="e">
        <f ca="1">IF(ngay1!T21&lt;&gt;"",ngay1!T21,"")</f>
        <v>#N/A</v>
      </c>
      <c r="F19" s="153" t="e">
        <f ca="1">IF(ngay2!T21&lt;&gt;"",ngay2!T21,"")</f>
        <v>#N/A</v>
      </c>
      <c r="G19" s="153" t="e">
        <f ca="1">IF(ngay3!T21&lt;&gt;"",ngay3!T21,"")</f>
        <v>#N/A</v>
      </c>
      <c r="H19" s="153" t="e">
        <f ca="1">IF(ngay4!T21&lt;&gt;"",ngay4!T21,"")</f>
        <v>#N/A</v>
      </c>
      <c r="I19" s="153" t="e">
        <f ca="1">IF(ngay5!T21&lt;&gt;"",ngay5!T21,"")</f>
        <v>#N/A</v>
      </c>
      <c r="J19" s="153" t="e">
        <f ca="1">IF(ngay6!T21&lt;&gt;"",ngay6!T21,"")</f>
        <v>#N/A</v>
      </c>
      <c r="K19" s="153" t="e">
        <f ca="1">IF(ngay7!T21&lt;&gt;"",ngay7!T21,"")</f>
        <v>#N/A</v>
      </c>
      <c r="L19" s="153" t="e">
        <f ca="1">IF(ngay8!T21&lt;&gt;"",ngay8!T21,"")</f>
        <v>#N/A</v>
      </c>
      <c r="M19" s="153" t="e">
        <f ca="1">IF(ngay9!T21&lt;&gt;"",ngay9!T21,"")</f>
        <v>#N/A</v>
      </c>
      <c r="N19" s="153" t="e">
        <f ca="1">IF(ngay10!T21&lt;&gt;"",ngay10!T21,"")</f>
        <v>#N/A</v>
      </c>
      <c r="O19" s="153" t="e">
        <f ca="1">IF(ngay11!T21&lt;&gt;"",ngay11!T21,"")</f>
        <v>#N/A</v>
      </c>
      <c r="P19" s="153" t="e">
        <f ca="1">IF(ngay12!T21&lt;&gt;"",ngay12!T21,"")</f>
        <v>#N/A</v>
      </c>
      <c r="Q19" s="153" t="e">
        <f ca="1">IF(ngay13!T21&lt;&gt;"",ngay13!T21,"")</f>
        <v>#N/A</v>
      </c>
      <c r="R19" s="153" t="e">
        <f ca="1">IF(ngay14!T21&lt;&gt;"",ngay14!T21,"")</f>
        <v>#N/A</v>
      </c>
      <c r="S19" s="153" t="e">
        <f ca="1">IF(ngay15!T21&lt;&gt;"",ngay15!T21,"")</f>
        <v>#N/A</v>
      </c>
      <c r="T19" s="153" t="e">
        <f ca="1">IF(ngay16!T21&lt;&gt;"",ngay16!T21,"")</f>
        <v>#N/A</v>
      </c>
      <c r="U19" s="153" t="e">
        <f ca="1">IF(ngay17!T21&lt;&gt;"",ngay17!T21,"")</f>
        <v>#N/A</v>
      </c>
      <c r="V19" s="153" t="e">
        <f ca="1">IF(ngay18!T21&lt;&gt;"",ngay18!T21,"")</f>
        <v>#N/A</v>
      </c>
      <c r="W19" s="153" t="e">
        <f ca="1">IF(ngay19!T21&lt;&gt;"",ngay19!T21,"")</f>
        <v>#N/A</v>
      </c>
      <c r="X19" s="153" t="e">
        <f ca="1">IF(ngay20!T21&lt;&gt;"",ngay20!T21,"")</f>
        <v>#N/A</v>
      </c>
      <c r="Y19" s="153" t="e">
        <f ca="1">IF(ngay21!T21&lt;&gt;"",ngay21!T21,"")</f>
        <v>#N/A</v>
      </c>
      <c r="Z19" s="153" t="e">
        <f ca="1">IF(ngay22!T21&lt;&gt;"",ngay22!T21,"")</f>
        <v>#N/A</v>
      </c>
      <c r="AA19" s="153" t="e">
        <f ca="1">IF(ngay23!T21&lt;&gt;"",ngay23!T21,"")</f>
        <v>#N/A</v>
      </c>
      <c r="AB19" s="153" t="e">
        <f ca="1">IF(ngay24!T21&lt;&gt;"",ngay24!T21,"")</f>
        <v>#N/A</v>
      </c>
      <c r="AC19" s="153" t="e">
        <f ca="1">IF(ngay25!T21&lt;&gt;"",ngay25!T21,"")</f>
        <v>#N/A</v>
      </c>
      <c r="AD19" s="153" t="e">
        <f ca="1">IF(ngay26!T21&lt;&gt;"",ngay26!T21,"")</f>
        <v>#N/A</v>
      </c>
      <c r="AE19" s="153" t="e">
        <f ca="1">IF(ngay27!T21&lt;&gt;"",ngay27!T21,"")</f>
        <v>#N/A</v>
      </c>
      <c r="AF19" s="153" t="e">
        <f ca="1">IF(ngay28!T21&lt;&gt;"",ngay28!T21,"")</f>
        <v>#N/A</v>
      </c>
      <c r="AG19" s="153" t="e">
        <f ca="1">IF(ngay29!T21&lt;&gt;"",ngay29!T21,"")</f>
        <v>#N/A</v>
      </c>
      <c r="AH19" s="153" t="e">
        <f ca="1">IF(ngay30!T21&lt;&gt;"",ngay30!T21,"")</f>
        <v>#N/A</v>
      </c>
      <c r="AI19" s="153" t="e">
        <f ca="1">IF(ngay31!T21&lt;&gt;"",ngay31!T21,"")</f>
        <v>#N/A</v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e">
        <f ca="1">IF(ngay1!T22&lt;&gt;"",ngay1!T22,"")</f>
        <v>#N/A</v>
      </c>
      <c r="F20" s="155" t="e">
        <f ca="1">IF(ngay2!T22&lt;&gt;"",ngay2!T22,"")</f>
        <v>#N/A</v>
      </c>
      <c r="G20" s="155" t="e">
        <f ca="1">IF(ngay3!T22&lt;&gt;"",ngay3!T22,"")</f>
        <v>#N/A</v>
      </c>
      <c r="H20" s="155" t="e">
        <f ca="1">IF(ngay4!T22&lt;&gt;"",ngay4!T22,"")</f>
        <v>#N/A</v>
      </c>
      <c r="I20" s="155" t="e">
        <f ca="1">IF(ngay5!T22&lt;&gt;"",ngay5!T22,"")</f>
        <v>#N/A</v>
      </c>
      <c r="J20" s="155" t="e">
        <f ca="1">IF(ngay6!T22&lt;&gt;"",ngay6!T22,"")</f>
        <v>#N/A</v>
      </c>
      <c r="K20" s="155" t="e">
        <f ca="1">IF(ngay7!T22&lt;&gt;"",ngay7!T22,"")</f>
        <v>#N/A</v>
      </c>
      <c r="L20" s="155" t="e">
        <f ca="1">IF(ngay8!T22&lt;&gt;"",ngay8!T22,"")</f>
        <v>#N/A</v>
      </c>
      <c r="M20" s="155" t="e">
        <f ca="1">IF(ngay9!T22&lt;&gt;"",ngay9!T22,"")</f>
        <v>#N/A</v>
      </c>
      <c r="N20" s="155" t="e">
        <f ca="1">IF(ngay10!T22&lt;&gt;"",ngay10!T22,"")</f>
        <v>#N/A</v>
      </c>
      <c r="O20" s="155" t="e">
        <f ca="1">IF(ngay11!T22&lt;&gt;"",ngay11!T22,"")</f>
        <v>#N/A</v>
      </c>
      <c r="P20" s="155" t="e">
        <f ca="1">IF(ngay12!T22&lt;&gt;"",ngay12!T22,"")</f>
        <v>#N/A</v>
      </c>
      <c r="Q20" s="155" t="e">
        <f ca="1">IF(ngay13!T22&lt;&gt;"",ngay13!T22,"")</f>
        <v>#N/A</v>
      </c>
      <c r="R20" s="155" t="e">
        <f ca="1">IF(ngay14!T22&lt;&gt;"",ngay14!T22,"")</f>
        <v>#N/A</v>
      </c>
      <c r="S20" s="155" t="e">
        <f ca="1">IF(ngay15!T22&lt;&gt;"",ngay15!T22,"")</f>
        <v>#N/A</v>
      </c>
      <c r="T20" s="155" t="e">
        <f ca="1">IF(ngay16!T22&lt;&gt;"",ngay16!T22,"")</f>
        <v>#N/A</v>
      </c>
      <c r="U20" s="155" t="e">
        <f ca="1">IF(ngay17!T22&lt;&gt;"",ngay17!T22,"")</f>
        <v>#N/A</v>
      </c>
      <c r="V20" s="155" t="e">
        <f ca="1">IF(ngay18!T22&lt;&gt;"",ngay18!T22,"")</f>
        <v>#N/A</v>
      </c>
      <c r="W20" s="155" t="e">
        <f ca="1">IF(ngay19!T22&lt;&gt;"",ngay19!T22,"")</f>
        <v>#N/A</v>
      </c>
      <c r="X20" s="155" t="e">
        <f ca="1">IF(ngay20!T22&lt;&gt;"",ngay20!T22,"")</f>
        <v>#N/A</v>
      </c>
      <c r="Y20" s="155" t="e">
        <f ca="1">IF(ngay21!T22&lt;&gt;"",ngay21!T22,"")</f>
        <v>#N/A</v>
      </c>
      <c r="Z20" s="155" t="e">
        <f ca="1">IF(ngay22!T22&lt;&gt;"",ngay22!T22,"")</f>
        <v>#N/A</v>
      </c>
      <c r="AA20" s="155" t="e">
        <f ca="1">IF(ngay23!T22&lt;&gt;"",ngay23!T22,"")</f>
        <v>#N/A</v>
      </c>
      <c r="AB20" s="155" t="e">
        <f ca="1">IF(ngay24!T22&lt;&gt;"",ngay24!T22,"")</f>
        <v>#N/A</v>
      </c>
      <c r="AC20" s="155" t="e">
        <f ca="1">IF(ngay25!T22&lt;&gt;"",ngay25!T22,"")</f>
        <v>#N/A</v>
      </c>
      <c r="AD20" s="155" t="e">
        <f ca="1">IF(ngay26!T22&lt;&gt;"",ngay26!T22,"")</f>
        <v>#N/A</v>
      </c>
      <c r="AE20" s="155" t="e">
        <f ca="1">IF(ngay27!T22&lt;&gt;"",ngay27!T22,"")</f>
        <v>#N/A</v>
      </c>
      <c r="AF20" s="155" t="e">
        <f ca="1">IF(ngay28!T22&lt;&gt;"",ngay28!T22,"")</f>
        <v>#N/A</v>
      </c>
      <c r="AG20" s="155" t="e">
        <f ca="1">IF(ngay29!T22&lt;&gt;"",ngay29!T22,"")</f>
        <v>#N/A</v>
      </c>
      <c r="AH20" s="155" t="e">
        <f ca="1">IF(ngay30!T22&lt;&gt;"",ngay30!T22,"")</f>
        <v>#N/A</v>
      </c>
      <c r="AI20" s="155" t="e">
        <f ca="1">IF(ngay31!T22&lt;&gt;"",ngay31!T22,"")</f>
        <v>#N/A</v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61"/>
      <c r="C21" s="25" t="s">
        <v>152</v>
      </c>
      <c r="D21" s="335" t="s">
        <v>155</v>
      </c>
      <c r="E21" s="154" t="e">
        <f ca="1">IF(ngay1!T23&lt;&gt;"",ngay1!T23,"")</f>
        <v>#N/A</v>
      </c>
      <c r="F21" s="155" t="e">
        <f ca="1">IF(ngay2!T23&lt;&gt;"",ngay2!T23,"")</f>
        <v>#N/A</v>
      </c>
      <c r="G21" s="155" t="e">
        <f ca="1">IF(ngay3!T23&lt;&gt;"",ngay3!T23,"")</f>
        <v>#N/A</v>
      </c>
      <c r="H21" s="155" t="e">
        <f ca="1">IF(ngay4!T23&lt;&gt;"",ngay4!T23,"")</f>
        <v>#N/A</v>
      </c>
      <c r="I21" s="155" t="e">
        <f ca="1">IF(ngay5!T23&lt;&gt;"",ngay5!T23,"")</f>
        <v>#N/A</v>
      </c>
      <c r="J21" s="155" t="e">
        <f ca="1">IF(ngay6!T23&lt;&gt;"",ngay6!T23,"")</f>
        <v>#N/A</v>
      </c>
      <c r="K21" s="155" t="e">
        <f ca="1">IF(ngay7!T23&lt;&gt;"",ngay7!T23,"")</f>
        <v>#N/A</v>
      </c>
      <c r="L21" s="155" t="e">
        <f ca="1">IF(ngay8!T23&lt;&gt;"",ngay8!T23,"")</f>
        <v>#N/A</v>
      </c>
      <c r="M21" s="155" t="e">
        <f ca="1">IF(ngay9!T23&lt;&gt;"",ngay9!T23,"")</f>
        <v>#N/A</v>
      </c>
      <c r="N21" s="155" t="e">
        <f ca="1">IF(ngay10!T23&lt;&gt;"",ngay10!T23,"")</f>
        <v>#N/A</v>
      </c>
      <c r="O21" s="155" t="e">
        <f ca="1">IF(ngay11!T23&lt;&gt;"",ngay11!T23,"")</f>
        <v>#N/A</v>
      </c>
      <c r="P21" s="155" t="e">
        <f ca="1">IF(ngay12!T23&lt;&gt;"",ngay12!T23,"")</f>
        <v>#N/A</v>
      </c>
      <c r="Q21" s="155" t="e">
        <f ca="1">IF(ngay13!T23&lt;&gt;"",ngay13!T23,"")</f>
        <v>#N/A</v>
      </c>
      <c r="R21" s="155" t="e">
        <f ca="1">IF(ngay14!T23&lt;&gt;"",ngay14!T23,"")</f>
        <v>#N/A</v>
      </c>
      <c r="S21" s="155" t="e">
        <f ca="1">IF(ngay15!T23&lt;&gt;"",ngay15!T23,"")</f>
        <v>#N/A</v>
      </c>
      <c r="T21" s="155" t="e">
        <f ca="1">IF(ngay16!T23&lt;&gt;"",ngay16!T23,"")</f>
        <v>#N/A</v>
      </c>
      <c r="U21" s="155" t="e">
        <f ca="1">IF(ngay17!T23&lt;&gt;"",ngay17!T23,"")</f>
        <v>#N/A</v>
      </c>
      <c r="V21" s="155" t="e">
        <f ca="1">IF(ngay18!T23&lt;&gt;"",ngay18!T23,"")</f>
        <v>#N/A</v>
      </c>
      <c r="W21" s="155" t="e">
        <f ca="1">IF(ngay19!T23&lt;&gt;"",ngay19!T23,"")</f>
        <v>#N/A</v>
      </c>
      <c r="X21" s="155" t="e">
        <f ca="1">IF(ngay20!T23&lt;&gt;"",ngay20!T23,"")</f>
        <v>#N/A</v>
      </c>
      <c r="Y21" s="155" t="e">
        <f ca="1">IF(ngay21!T23&lt;&gt;"",ngay21!T23,"")</f>
        <v>#N/A</v>
      </c>
      <c r="Z21" s="155" t="e">
        <f ca="1">IF(ngay22!T23&lt;&gt;"",ngay22!T23,"")</f>
        <v>#N/A</v>
      </c>
      <c r="AA21" s="155" t="e">
        <f ca="1">IF(ngay23!T23&lt;&gt;"",ngay23!T23,"")</f>
        <v>#N/A</v>
      </c>
      <c r="AB21" s="155" t="e">
        <f ca="1">IF(ngay24!T23&lt;&gt;"",ngay24!T23,"")</f>
        <v>#N/A</v>
      </c>
      <c r="AC21" s="155" t="e">
        <f ca="1">IF(ngay25!T23&lt;&gt;"",ngay25!T23,"")</f>
        <v>#N/A</v>
      </c>
      <c r="AD21" s="155" t="e">
        <f ca="1">IF(ngay26!T23&lt;&gt;"",ngay26!T23,"")</f>
        <v>#N/A</v>
      </c>
      <c r="AE21" s="155" t="e">
        <f ca="1">IF(ngay27!T23&lt;&gt;"",ngay27!T23,"")</f>
        <v>#N/A</v>
      </c>
      <c r="AF21" s="155" t="e">
        <f ca="1">IF(ngay28!T23&lt;&gt;"",ngay28!T23,"")</f>
        <v>#N/A</v>
      </c>
      <c r="AG21" s="155" t="e">
        <f ca="1">IF(ngay29!T23&lt;&gt;"",ngay29!T23,"")</f>
        <v>#N/A</v>
      </c>
      <c r="AH21" s="155" t="e">
        <f ca="1">IF(ngay30!T23&lt;&gt;"",ngay30!T23,"")</f>
        <v>#N/A</v>
      </c>
      <c r="AI21" s="155" t="e">
        <f ca="1">IF(ngay31!T23&lt;&gt;"",ngay31!T23,"")</f>
        <v>#N/A</v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61"/>
      <c r="C22" s="25" t="s">
        <v>156</v>
      </c>
      <c r="D22" s="335" t="s">
        <v>157</v>
      </c>
      <c r="E22" s="154" t="e">
        <f ca="1">IF(ngay1!T24&lt;&gt;"",ngay1!T24,"")</f>
        <v>#N/A</v>
      </c>
      <c r="F22" s="155" t="e">
        <f ca="1">IF(ngay2!T24&lt;&gt;"",ngay2!T24,"")</f>
        <v>#N/A</v>
      </c>
      <c r="G22" s="155" t="e">
        <f ca="1">IF(ngay3!T24&lt;&gt;"",ngay3!T24,"")</f>
        <v>#N/A</v>
      </c>
      <c r="H22" s="155" t="e">
        <f ca="1">IF(ngay4!T24&lt;&gt;"",ngay4!T24,"")</f>
        <v>#N/A</v>
      </c>
      <c r="I22" s="155" t="e">
        <f ca="1">IF(ngay5!T24&lt;&gt;"",ngay5!T24,"")</f>
        <v>#N/A</v>
      </c>
      <c r="J22" s="155" t="e">
        <f ca="1">IF(ngay6!T24&lt;&gt;"",ngay6!T24,"")</f>
        <v>#N/A</v>
      </c>
      <c r="K22" s="155" t="e">
        <f ca="1">IF(ngay7!T24&lt;&gt;"",ngay7!T24,"")</f>
        <v>#N/A</v>
      </c>
      <c r="L22" s="155" t="e">
        <f ca="1">IF(ngay8!T24&lt;&gt;"",ngay8!T24,"")</f>
        <v>#N/A</v>
      </c>
      <c r="M22" s="155" t="e">
        <f ca="1">IF(ngay9!T24&lt;&gt;"",ngay9!T24,"")</f>
        <v>#N/A</v>
      </c>
      <c r="N22" s="155" t="e">
        <f ca="1">IF(ngay10!T24&lt;&gt;"",ngay10!T24,"")</f>
        <v>#N/A</v>
      </c>
      <c r="O22" s="155" t="e">
        <f ca="1">IF(ngay11!T24&lt;&gt;"",ngay11!T24,"")</f>
        <v>#N/A</v>
      </c>
      <c r="P22" s="155" t="e">
        <f ca="1">IF(ngay12!T24&lt;&gt;"",ngay12!T24,"")</f>
        <v>#N/A</v>
      </c>
      <c r="Q22" s="155" t="e">
        <f ca="1">IF(ngay13!T24&lt;&gt;"",ngay13!T24,"")</f>
        <v>#N/A</v>
      </c>
      <c r="R22" s="155" t="e">
        <f ca="1">IF(ngay14!T24&lt;&gt;"",ngay14!T24,"")</f>
        <v>#N/A</v>
      </c>
      <c r="S22" s="155" t="e">
        <f ca="1">IF(ngay15!T24&lt;&gt;"",ngay15!T24,"")</f>
        <v>#N/A</v>
      </c>
      <c r="T22" s="155" t="e">
        <f ca="1">IF(ngay16!T24&lt;&gt;"",ngay16!T24,"")</f>
        <v>#N/A</v>
      </c>
      <c r="U22" s="155" t="e">
        <f ca="1">IF(ngay17!T24&lt;&gt;"",ngay17!T24,"")</f>
        <v>#N/A</v>
      </c>
      <c r="V22" s="155" t="e">
        <f ca="1">IF(ngay18!T24&lt;&gt;"",ngay18!T24,"")</f>
        <v>#N/A</v>
      </c>
      <c r="W22" s="155" t="e">
        <f ca="1">IF(ngay19!T24&lt;&gt;"",ngay19!T24,"")</f>
        <v>#N/A</v>
      </c>
      <c r="X22" s="155" t="e">
        <f ca="1">IF(ngay20!T24&lt;&gt;"",ngay20!T24,"")</f>
        <v>#N/A</v>
      </c>
      <c r="Y22" s="155" t="e">
        <f ca="1">IF(ngay21!T24&lt;&gt;"",ngay21!T24,"")</f>
        <v>#N/A</v>
      </c>
      <c r="Z22" s="155" t="e">
        <f ca="1">IF(ngay22!T24&lt;&gt;"",ngay22!T24,"")</f>
        <v>#N/A</v>
      </c>
      <c r="AA22" s="155" t="e">
        <f ca="1">IF(ngay23!T24&lt;&gt;"",ngay23!T24,"")</f>
        <v>#N/A</v>
      </c>
      <c r="AB22" s="155" t="e">
        <f ca="1">IF(ngay24!T24&lt;&gt;"",ngay24!T24,"")</f>
        <v>#N/A</v>
      </c>
      <c r="AC22" s="155" t="e">
        <f ca="1">IF(ngay25!T24&lt;&gt;"",ngay25!T24,"")</f>
        <v>#N/A</v>
      </c>
      <c r="AD22" s="155" t="e">
        <f ca="1">IF(ngay26!T24&lt;&gt;"",ngay26!T24,"")</f>
        <v>#N/A</v>
      </c>
      <c r="AE22" s="155" t="e">
        <f ca="1">IF(ngay27!T24&lt;&gt;"",ngay27!T24,"")</f>
        <v>#N/A</v>
      </c>
      <c r="AF22" s="155" t="e">
        <f ca="1">IF(ngay28!T24&lt;&gt;"",ngay28!T24,"")</f>
        <v>#N/A</v>
      </c>
      <c r="AG22" s="155" t="e">
        <f ca="1">IF(ngay29!T24&lt;&gt;"",ngay29!T24,"")</f>
        <v>#N/A</v>
      </c>
      <c r="AH22" s="155" t="e">
        <f ca="1">IF(ngay30!T24&lt;&gt;"",ngay30!T24,"")</f>
        <v>#N/A</v>
      </c>
      <c r="AI22" s="155" t="e">
        <f ca="1">IF(ngay31!T24&lt;&gt;"",ngay31!T24,"")</f>
        <v>#N/A</v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61"/>
      <c r="C23" s="25" t="s">
        <v>158</v>
      </c>
      <c r="D23" s="335" t="s">
        <v>159</v>
      </c>
      <c r="E23" s="154" t="e">
        <f ca="1">IF(ngay1!T25&lt;&gt;"",ngay1!T25,"")</f>
        <v>#N/A</v>
      </c>
      <c r="F23" s="155" t="e">
        <f ca="1">IF(ngay2!T25&lt;&gt;"",ngay2!T25,"")</f>
        <v>#N/A</v>
      </c>
      <c r="G23" s="155" t="e">
        <f ca="1">IF(ngay3!T25&lt;&gt;"",ngay3!T25,"")</f>
        <v>#N/A</v>
      </c>
      <c r="H23" s="155" t="e">
        <f ca="1">IF(ngay4!T25&lt;&gt;"",ngay4!T25,"")</f>
        <v>#N/A</v>
      </c>
      <c r="I23" s="155" t="e">
        <f ca="1">IF(ngay5!T25&lt;&gt;"",ngay5!T25,"")</f>
        <v>#N/A</v>
      </c>
      <c r="J23" s="155" t="e">
        <f ca="1">IF(ngay6!T25&lt;&gt;"",ngay6!T25,"")</f>
        <v>#N/A</v>
      </c>
      <c r="K23" s="155" t="e">
        <f ca="1">IF(ngay7!T25&lt;&gt;"",ngay7!T25,"")</f>
        <v>#N/A</v>
      </c>
      <c r="L23" s="155" t="e">
        <f ca="1">IF(ngay8!T25&lt;&gt;"",ngay8!T25,"")</f>
        <v>#N/A</v>
      </c>
      <c r="M23" s="155" t="e">
        <f ca="1">IF(ngay9!T25&lt;&gt;"",ngay9!T25,"")</f>
        <v>#N/A</v>
      </c>
      <c r="N23" s="155" t="e">
        <f ca="1">IF(ngay10!T25&lt;&gt;"",ngay10!T25,"")</f>
        <v>#N/A</v>
      </c>
      <c r="O23" s="155" t="e">
        <f ca="1">IF(ngay11!T25&lt;&gt;"",ngay11!T25,"")</f>
        <v>#N/A</v>
      </c>
      <c r="P23" s="155" t="e">
        <f ca="1">IF(ngay12!T25&lt;&gt;"",ngay12!T25,"")</f>
        <v>#N/A</v>
      </c>
      <c r="Q23" s="155" t="e">
        <f ca="1">IF(ngay13!T25&lt;&gt;"",ngay13!T25,"")</f>
        <v>#N/A</v>
      </c>
      <c r="R23" s="155" t="e">
        <f ca="1">IF(ngay14!T25&lt;&gt;"",ngay14!T25,"")</f>
        <v>#N/A</v>
      </c>
      <c r="S23" s="155" t="e">
        <f ca="1">IF(ngay15!T25&lt;&gt;"",ngay15!T25,"")</f>
        <v>#N/A</v>
      </c>
      <c r="T23" s="155" t="e">
        <f ca="1">IF(ngay16!T25&lt;&gt;"",ngay16!T25,"")</f>
        <v>#N/A</v>
      </c>
      <c r="U23" s="155" t="e">
        <f ca="1">IF(ngay17!T25&lt;&gt;"",ngay17!T25,"")</f>
        <v>#N/A</v>
      </c>
      <c r="V23" s="155" t="e">
        <f ca="1">IF(ngay18!T25&lt;&gt;"",ngay18!T25,"")</f>
        <v>#N/A</v>
      </c>
      <c r="W23" s="155" t="e">
        <f ca="1">IF(ngay19!T25&lt;&gt;"",ngay19!T25,"")</f>
        <v>#N/A</v>
      </c>
      <c r="X23" s="155" t="e">
        <f ca="1">IF(ngay20!T25&lt;&gt;"",ngay20!T25,"")</f>
        <v>#N/A</v>
      </c>
      <c r="Y23" s="155" t="e">
        <f ca="1">IF(ngay21!T25&lt;&gt;"",ngay21!T25,"")</f>
        <v>#N/A</v>
      </c>
      <c r="Z23" s="155" t="e">
        <f ca="1">IF(ngay22!T25&lt;&gt;"",ngay22!T25,"")</f>
        <v>#N/A</v>
      </c>
      <c r="AA23" s="155" t="e">
        <f ca="1">IF(ngay23!T25&lt;&gt;"",ngay23!T25,"")</f>
        <v>#N/A</v>
      </c>
      <c r="AB23" s="155" t="e">
        <f ca="1">IF(ngay24!T25&lt;&gt;"",ngay24!T25,"")</f>
        <v>#N/A</v>
      </c>
      <c r="AC23" s="155" t="e">
        <f ca="1">IF(ngay25!T25&lt;&gt;"",ngay25!T25,"")</f>
        <v>#N/A</v>
      </c>
      <c r="AD23" s="155" t="e">
        <f ca="1">IF(ngay26!T25&lt;&gt;"",ngay26!T25,"")</f>
        <v>#N/A</v>
      </c>
      <c r="AE23" s="155" t="e">
        <f ca="1">IF(ngay27!T25&lt;&gt;"",ngay27!T25,"")</f>
        <v>#N/A</v>
      </c>
      <c r="AF23" s="155" t="e">
        <f ca="1">IF(ngay28!T25&lt;&gt;"",ngay28!T25,"")</f>
        <v>#N/A</v>
      </c>
      <c r="AG23" s="155" t="e">
        <f ca="1">IF(ngay29!T25&lt;&gt;"",ngay29!T25,"")</f>
        <v>#N/A</v>
      </c>
      <c r="AH23" s="155" t="e">
        <f ca="1">IF(ngay30!T25&lt;&gt;"",ngay30!T25,"")</f>
        <v>#N/A</v>
      </c>
      <c r="AI23" s="155" t="e">
        <f ca="1">IF(ngay31!T25&lt;&gt;"",ngay31!T25,"")</f>
        <v>#N/A</v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IF(COUNT(E23:AI23)=0,"",INDEX(E2:AI23,1,MATCH(MAX(E23:AI23),E23:AI23,0)))</f>
        <v/>
      </c>
      <c r="AM23" s="58"/>
      <c r="AN23" s="60"/>
    </row>
    <row r="24" spans="1:40">
      <c r="A24" s="19">
        <v>22</v>
      </c>
      <c r="B24" s="470"/>
      <c r="C24" s="23" t="s">
        <v>160</v>
      </c>
      <c r="D24" s="32" t="s">
        <v>161</v>
      </c>
      <c r="E24" s="150" t="e">
        <f ca="1">IF(ngay1!T26&lt;&gt;"",ngay1!T26,"")</f>
        <v>#N/A</v>
      </c>
      <c r="F24" s="151" t="e">
        <f ca="1">IF(ngay2!T26&lt;&gt;"",ngay2!T26,"")</f>
        <v>#N/A</v>
      </c>
      <c r="G24" s="151" t="e">
        <f ca="1">IF(ngay3!T26&lt;&gt;"",ngay3!T26,"")</f>
        <v>#N/A</v>
      </c>
      <c r="H24" s="151" t="e">
        <f ca="1">IF(ngay4!T26&lt;&gt;"",ngay4!T26,"")</f>
        <v>#N/A</v>
      </c>
      <c r="I24" s="151" t="e">
        <f ca="1">IF(ngay5!T26&lt;&gt;"",ngay5!T26,"")</f>
        <v>#N/A</v>
      </c>
      <c r="J24" s="151" t="e">
        <f ca="1">IF(ngay6!T26&lt;&gt;"",ngay6!T26,"")</f>
        <v>#N/A</v>
      </c>
      <c r="K24" s="151" t="e">
        <f ca="1">IF(ngay7!T26&lt;&gt;"",ngay7!T26,"")</f>
        <v>#N/A</v>
      </c>
      <c r="L24" s="151" t="e">
        <f ca="1">IF(ngay8!T26&lt;&gt;"",ngay8!T26,"")</f>
        <v>#N/A</v>
      </c>
      <c r="M24" s="151" t="e">
        <f ca="1">IF(ngay9!T26&lt;&gt;"",ngay9!T26,"")</f>
        <v>#N/A</v>
      </c>
      <c r="N24" s="151" t="e">
        <f ca="1">IF(ngay10!T26&lt;&gt;"",ngay10!T26,"")</f>
        <v>#N/A</v>
      </c>
      <c r="O24" s="151" t="e">
        <f ca="1">IF(ngay11!T26&lt;&gt;"",ngay11!T26,"")</f>
        <v>#N/A</v>
      </c>
      <c r="P24" s="151" t="e">
        <f ca="1">IF(ngay12!T26&lt;&gt;"",ngay12!T26,"")</f>
        <v>#N/A</v>
      </c>
      <c r="Q24" s="151" t="e">
        <f ca="1">IF(ngay13!T26&lt;&gt;"",ngay13!T26,"")</f>
        <v>#N/A</v>
      </c>
      <c r="R24" s="151" t="e">
        <f ca="1">IF(ngay14!T26&lt;&gt;"",ngay14!T26,"")</f>
        <v>#N/A</v>
      </c>
      <c r="S24" s="151" t="e">
        <f ca="1">IF(ngay15!T26&lt;&gt;"",ngay15!T26,"")</f>
        <v>#N/A</v>
      </c>
      <c r="T24" s="151" t="e">
        <f ca="1">IF(ngay16!T26&lt;&gt;"",ngay16!T26,"")</f>
        <v>#N/A</v>
      </c>
      <c r="U24" s="151" t="e">
        <f ca="1">IF(ngay17!T26&lt;&gt;"",ngay17!T26,"")</f>
        <v>#N/A</v>
      </c>
      <c r="V24" s="151" t="e">
        <f ca="1">IF(ngay18!T26&lt;&gt;"",ngay18!T26,"")</f>
        <v>#N/A</v>
      </c>
      <c r="W24" s="151" t="e">
        <f ca="1">IF(ngay19!T26&lt;&gt;"",ngay19!T26,"")</f>
        <v>#N/A</v>
      </c>
      <c r="X24" s="151" t="e">
        <f ca="1">IF(ngay20!T26&lt;&gt;"",ngay20!T26,"")</f>
        <v>#N/A</v>
      </c>
      <c r="Y24" s="151" t="e">
        <f ca="1">IF(ngay21!T26&lt;&gt;"",ngay21!T26,"")</f>
        <v>#N/A</v>
      </c>
      <c r="Z24" s="151" t="e">
        <f ca="1">IF(ngay22!T26&lt;&gt;"",ngay22!T26,"")</f>
        <v>#N/A</v>
      </c>
      <c r="AA24" s="151" t="e">
        <f ca="1">IF(ngay23!T26&lt;&gt;"",ngay23!T26,"")</f>
        <v>#N/A</v>
      </c>
      <c r="AB24" s="151" t="e">
        <f ca="1">IF(ngay24!T26&lt;&gt;"",ngay24!T26,"")</f>
        <v>#N/A</v>
      </c>
      <c r="AC24" s="151" t="e">
        <f ca="1">IF(ngay25!T26&lt;&gt;"",ngay25!T26,"")</f>
        <v>#N/A</v>
      </c>
      <c r="AD24" s="151" t="e">
        <f ca="1">IF(ngay26!T26&lt;&gt;"",ngay26!T26,"")</f>
        <v>#N/A</v>
      </c>
      <c r="AE24" s="151" t="e">
        <f ca="1">IF(ngay27!T26&lt;&gt;"",ngay27!T26,"")</f>
        <v>#N/A</v>
      </c>
      <c r="AF24" s="151" t="e">
        <f ca="1">IF(ngay28!T26&lt;&gt;"",ngay28!T26,"")</f>
        <v>#N/A</v>
      </c>
      <c r="AG24" s="151" t="e">
        <f ca="1">IF(ngay29!T26&lt;&gt;"",ngay29!T26,"")</f>
        <v>#N/A</v>
      </c>
      <c r="AH24" s="151" t="e">
        <f ca="1">IF(ngay30!T26&lt;&gt;"",ngay30!T26,"")</f>
        <v>#N/A</v>
      </c>
      <c r="AI24" s="151" t="e">
        <f ca="1">IF(ngay31!T26&lt;&gt;"",ngay31!T26,"")</f>
        <v>#N/A</v>
      </c>
      <c r="AJ24" s="130" t="str">
        <f t="shared" ca="1" si="0"/>
        <v/>
      </c>
      <c r="AK24" s="131" t="str">
        <f t="shared" ca="1" si="1"/>
        <v/>
      </c>
      <c r="AL24" s="130" t="str">
        <f ca="1">IF(COUNT(E24:AI24)=0,"",INDEX(E2:AI24,1,MATCH(MAX(E24:AI24),E24:AI24,0)))</f>
        <v/>
      </c>
      <c r="AM24" s="131"/>
      <c r="AN24" s="132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61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228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226</v>
      </c>
      <c r="AK2" s="53" t="s">
        <v>227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4" t="str">
        <f ca="1">IF(ngay1!Q5&lt;&gt;"",ngay1!Q5,"")</f>
        <v>x</v>
      </c>
      <c r="F3" s="155" t="e">
        <f>IF(#REF!&lt;&gt;"",#REF!,"")</f>
        <v>#REF!</v>
      </c>
      <c r="G3" s="155" t="e">
        <f>IF(#REF!&lt;&gt;"",#REF!,"")</f>
        <v>#REF!</v>
      </c>
      <c r="H3" s="155" t="e">
        <f>IF(#REF!&lt;&gt;"",#REF!,"")</f>
        <v>#REF!</v>
      </c>
      <c r="I3" s="155" t="e">
        <f>IF(#REF!&lt;&gt;"",#REF!,"")</f>
        <v>#REF!</v>
      </c>
      <c r="J3" s="155" t="e">
        <f>IF(#REF!&lt;&gt;"",#REF!,"")</f>
        <v>#REF!</v>
      </c>
      <c r="K3" s="155" t="e">
        <f>IF(#REF!&lt;&gt;"",#REF!,"")</f>
        <v>#REF!</v>
      </c>
      <c r="L3" s="155" t="e">
        <f>IF(#REF!&lt;&gt;"",#REF!,"")</f>
        <v>#REF!</v>
      </c>
      <c r="M3" s="155" t="e">
        <f>IF(#REF!&lt;&gt;"",#REF!,"")</f>
        <v>#REF!</v>
      </c>
      <c r="N3" s="155" t="e">
        <f>IF(#REF!&lt;&gt;"",#REF!,"")</f>
        <v>#REF!</v>
      </c>
      <c r="O3" s="155" t="e">
        <f>IF(#REF!&lt;&gt;"",#REF!,"")</f>
        <v>#REF!</v>
      </c>
      <c r="P3" s="155" t="e">
        <f>IF(#REF!&lt;&gt;"",#REF!,"")</f>
        <v>#REF!</v>
      </c>
      <c r="Q3" s="155" t="e">
        <f>IF(#REF!&lt;&gt;"",#REF!,"")</f>
        <v>#REF!</v>
      </c>
      <c r="R3" s="155" t="e">
        <f>IF(#REF!&lt;&gt;"",#REF!,"")</f>
        <v>#REF!</v>
      </c>
      <c r="S3" s="155" t="e">
        <f>IF(#REF!&lt;&gt;"",#REF!,"")</f>
        <v>#REF!</v>
      </c>
      <c r="T3" s="155" t="e">
        <f>IF(#REF!&lt;&gt;"",#REF!,"")</f>
        <v>#REF!</v>
      </c>
      <c r="U3" s="155" t="e">
        <f>IF(#REF!&lt;&gt;"",#REF!,"")</f>
        <v>#REF!</v>
      </c>
      <c r="V3" s="155" t="e">
        <f>IF(#REF!&lt;&gt;"",#REF!,"")</f>
        <v>#REF!</v>
      </c>
      <c r="W3" s="155" t="e">
        <f>IF(#REF!&lt;&gt;"",#REF!,"")</f>
        <v>#REF!</v>
      </c>
      <c r="X3" s="155" t="e">
        <f>IF(#REF!&lt;&gt;"",#REF!,"")</f>
        <v>#REF!</v>
      </c>
      <c r="Y3" s="155" t="e">
        <f>IF(#REF!&lt;&gt;"",#REF!,"")</f>
        <v>#REF!</v>
      </c>
      <c r="Z3" s="155" t="e">
        <f>IF(#REF!&lt;&gt;"",#REF!,"")</f>
        <v>#REF!</v>
      </c>
      <c r="AA3" s="155" t="e">
        <f>IF(#REF!&lt;&gt;"",#REF!,"")</f>
        <v>#REF!</v>
      </c>
      <c r="AB3" s="155" t="e">
        <f>IF(#REF!&lt;&gt;"",#REF!,"")</f>
        <v>#REF!</v>
      </c>
      <c r="AC3" s="155" t="e">
        <f>IF(#REF!&lt;&gt;"",#REF!,"")</f>
        <v>#REF!</v>
      </c>
      <c r="AD3" s="155" t="e">
        <f>IF(#REF!&lt;&gt;"",#REF!,"")</f>
        <v>#REF!</v>
      </c>
      <c r="AE3" s="155" t="e">
        <f>IF(#REF!&lt;&gt;"",#REF!,"")</f>
        <v>#REF!</v>
      </c>
      <c r="AF3" s="155" t="e">
        <f>IF(#REF!&lt;&gt;"",#REF!,"")</f>
        <v>#REF!</v>
      </c>
      <c r="AG3" s="155" t="e">
        <f>IF(#REF!&lt;&gt;"",#REF!,"")</f>
        <v>#REF!</v>
      </c>
      <c r="AH3" s="155" t="e">
        <f>IF(#REF!&lt;&gt;"",#REF!,"")</f>
        <v>#REF!</v>
      </c>
      <c r="AI3" s="155" t="e">
        <f>IF(#REF!&lt;&gt;"",#REF!,"")</f>
        <v>#REF!</v>
      </c>
      <c r="AJ3" s="59" t="str">
        <f t="shared" ref="AJ3:AJ9" ca="1" si="0">IF(COUNT(E3:AI3)=0,"",SUM(E3:AI3))</f>
        <v/>
      </c>
      <c r="AK3" s="58" t="str">
        <f t="shared" ref="AK3:AK9" ca="1" si="1">IF(COUNT(E3:AI3)=0,"",MAX(E3:AI3))</f>
        <v/>
      </c>
      <c r="AL3" s="59" t="str">
        <f ca="1">IF(COUNT(E3:AI3)=0,"",INDEX(E2:AI3,1,MATCH(MAX(E3:AI3),E3:AI3,0)))</f>
        <v/>
      </c>
      <c r="AM3" s="58"/>
      <c r="AN3" s="60"/>
    </row>
    <row r="4" spans="1:40">
      <c r="A4" s="19">
        <v>2</v>
      </c>
      <c r="B4" s="461"/>
      <c r="C4" s="25" t="s">
        <v>120</v>
      </c>
      <c r="D4" s="335" t="s">
        <v>121</v>
      </c>
      <c r="E4" s="154" t="str">
        <f ca="1">IF(ngay1!Q6&lt;&gt;"",ngay1!Q6,"")</f>
        <v>x</v>
      </c>
      <c r="F4" s="155" t="e">
        <f>IF(#REF!&lt;&gt;"",#REF!,"")</f>
        <v>#REF!</v>
      </c>
      <c r="G4" s="155" t="e">
        <f>IF(#REF!&lt;&gt;"",#REF!,"")</f>
        <v>#REF!</v>
      </c>
      <c r="H4" s="155" t="e">
        <f>IF(#REF!&lt;&gt;"",#REF!,"")</f>
        <v>#REF!</v>
      </c>
      <c r="I4" s="155" t="e">
        <f>IF(#REF!&lt;&gt;"",#REF!,"")</f>
        <v>#REF!</v>
      </c>
      <c r="J4" s="155" t="e">
        <f>IF(#REF!&lt;&gt;"",#REF!,"")</f>
        <v>#REF!</v>
      </c>
      <c r="K4" s="155" t="e">
        <f>IF(#REF!&lt;&gt;"",#REF!,"")</f>
        <v>#REF!</v>
      </c>
      <c r="L4" s="155" t="e">
        <f>IF(#REF!&lt;&gt;"",#REF!,"")</f>
        <v>#REF!</v>
      </c>
      <c r="M4" s="155" t="e">
        <f>IF(#REF!&lt;&gt;"",#REF!,"")</f>
        <v>#REF!</v>
      </c>
      <c r="N4" s="155" t="e">
        <f>IF(#REF!&lt;&gt;"",#REF!,"")</f>
        <v>#REF!</v>
      </c>
      <c r="O4" s="155" t="e">
        <f>IF(#REF!&lt;&gt;"",#REF!,"")</f>
        <v>#REF!</v>
      </c>
      <c r="P4" s="155" t="e">
        <f>IF(#REF!&lt;&gt;"",#REF!,"")</f>
        <v>#REF!</v>
      </c>
      <c r="Q4" s="155" t="e">
        <f>IF(#REF!&lt;&gt;"",#REF!,"")</f>
        <v>#REF!</v>
      </c>
      <c r="R4" s="155" t="e">
        <f>IF(#REF!&lt;&gt;"",#REF!,"")</f>
        <v>#REF!</v>
      </c>
      <c r="S4" s="155" t="e">
        <f>IF(#REF!&lt;&gt;"",#REF!,"")</f>
        <v>#REF!</v>
      </c>
      <c r="T4" s="155" t="e">
        <f>IF(#REF!&lt;&gt;"",#REF!,"")</f>
        <v>#REF!</v>
      </c>
      <c r="U4" s="155" t="e">
        <f>IF(#REF!&lt;&gt;"",#REF!,"")</f>
        <v>#REF!</v>
      </c>
      <c r="V4" s="155" t="e">
        <f>IF(#REF!&lt;&gt;"",#REF!,"")</f>
        <v>#REF!</v>
      </c>
      <c r="W4" s="155" t="e">
        <f>IF(#REF!&lt;&gt;"",#REF!,"")</f>
        <v>#REF!</v>
      </c>
      <c r="X4" s="155" t="e">
        <f>IF(#REF!&lt;&gt;"",#REF!,"")</f>
        <v>#REF!</v>
      </c>
      <c r="Y4" s="155" t="e">
        <f>IF(#REF!&lt;&gt;"",#REF!,"")</f>
        <v>#REF!</v>
      </c>
      <c r="Z4" s="155" t="e">
        <f>IF(#REF!&lt;&gt;"",#REF!,"")</f>
        <v>#REF!</v>
      </c>
      <c r="AA4" s="155" t="e">
        <f>IF(#REF!&lt;&gt;"",#REF!,"")</f>
        <v>#REF!</v>
      </c>
      <c r="AB4" s="155" t="e">
        <f>IF(#REF!&lt;&gt;"",#REF!,"")</f>
        <v>#REF!</v>
      </c>
      <c r="AC4" s="155" t="e">
        <f>IF(#REF!&lt;&gt;"",#REF!,"")</f>
        <v>#REF!</v>
      </c>
      <c r="AD4" s="155" t="e">
        <f>IF(#REF!&lt;&gt;"",#REF!,"")</f>
        <v>#REF!</v>
      </c>
      <c r="AE4" s="155" t="e">
        <f>IF(#REF!&lt;&gt;"",#REF!,"")</f>
        <v>#REF!</v>
      </c>
      <c r="AF4" s="155" t="e">
        <f>IF(#REF!&lt;&gt;"",#REF!,"")</f>
        <v>#REF!</v>
      </c>
      <c r="AG4" s="155" t="e">
        <f>IF(#REF!&lt;&gt;"",#REF!,"")</f>
        <v>#REF!</v>
      </c>
      <c r="AH4" s="155" t="e">
        <f>IF(#REF!&lt;&gt;"",#REF!,"")</f>
        <v>#REF!</v>
      </c>
      <c r="AI4" s="155" t="e">
        <f>IF(#REF!&lt;&gt;"",#REF!,"")</f>
        <v>#REF!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61"/>
      <c r="C5" s="25" t="s">
        <v>122</v>
      </c>
      <c r="D5" s="335" t="s">
        <v>123</v>
      </c>
      <c r="E5" s="154" t="str">
        <f ca="1">IF(ngay1!Q7&lt;&gt;"",ngay1!Q7,"")</f>
        <v>x</v>
      </c>
      <c r="F5" s="155" t="e">
        <f>IF(#REF!&lt;&gt;"",#REF!,"")</f>
        <v>#REF!</v>
      </c>
      <c r="G5" s="155" t="e">
        <f>IF(#REF!&lt;&gt;"",#REF!,"")</f>
        <v>#REF!</v>
      </c>
      <c r="H5" s="155" t="e">
        <f>IF(#REF!&lt;&gt;"",#REF!,"")</f>
        <v>#REF!</v>
      </c>
      <c r="I5" s="155" t="e">
        <f>IF(#REF!&lt;&gt;"",#REF!,"")</f>
        <v>#REF!</v>
      </c>
      <c r="J5" s="155" t="e">
        <f>IF(#REF!&lt;&gt;"",#REF!,"")</f>
        <v>#REF!</v>
      </c>
      <c r="K5" s="155" t="e">
        <f>IF(#REF!&lt;&gt;"",#REF!,"")</f>
        <v>#REF!</v>
      </c>
      <c r="L5" s="155" t="e">
        <f>IF(#REF!&lt;&gt;"",#REF!,"")</f>
        <v>#REF!</v>
      </c>
      <c r="M5" s="155" t="e">
        <f>IF(#REF!&lt;&gt;"",#REF!,"")</f>
        <v>#REF!</v>
      </c>
      <c r="N5" s="155" t="e">
        <f>IF(#REF!&lt;&gt;"",#REF!,"")</f>
        <v>#REF!</v>
      </c>
      <c r="O5" s="155" t="e">
        <f>IF(#REF!&lt;&gt;"",#REF!,"")</f>
        <v>#REF!</v>
      </c>
      <c r="P5" s="155" t="e">
        <f>IF(#REF!&lt;&gt;"",#REF!,"")</f>
        <v>#REF!</v>
      </c>
      <c r="Q5" s="155" t="e">
        <f>IF(#REF!&lt;&gt;"",#REF!,"")</f>
        <v>#REF!</v>
      </c>
      <c r="R5" s="155" t="e">
        <f>IF(#REF!&lt;&gt;"",#REF!,"")</f>
        <v>#REF!</v>
      </c>
      <c r="S5" s="155" t="e">
        <f>IF(#REF!&lt;&gt;"",#REF!,"")</f>
        <v>#REF!</v>
      </c>
      <c r="T5" s="155" t="e">
        <f>IF(#REF!&lt;&gt;"",#REF!,"")</f>
        <v>#REF!</v>
      </c>
      <c r="U5" s="155" t="e">
        <f>IF(#REF!&lt;&gt;"",#REF!,"")</f>
        <v>#REF!</v>
      </c>
      <c r="V5" s="155" t="e">
        <f>IF(#REF!&lt;&gt;"",#REF!,"")</f>
        <v>#REF!</v>
      </c>
      <c r="W5" s="155" t="e">
        <f>IF(#REF!&lt;&gt;"",#REF!,"")</f>
        <v>#REF!</v>
      </c>
      <c r="X5" s="155" t="e">
        <f>IF(#REF!&lt;&gt;"",#REF!,"")</f>
        <v>#REF!</v>
      </c>
      <c r="Y5" s="155" t="e">
        <f>IF(#REF!&lt;&gt;"",#REF!,"")</f>
        <v>#REF!</v>
      </c>
      <c r="Z5" s="155" t="e">
        <f>IF(#REF!&lt;&gt;"",#REF!,"")</f>
        <v>#REF!</v>
      </c>
      <c r="AA5" s="155" t="e">
        <f>IF(#REF!&lt;&gt;"",#REF!,"")</f>
        <v>#REF!</v>
      </c>
      <c r="AB5" s="155" t="e">
        <f>IF(#REF!&lt;&gt;"",#REF!,"")</f>
        <v>#REF!</v>
      </c>
      <c r="AC5" s="155" t="e">
        <f>IF(#REF!&lt;&gt;"",#REF!,"")</f>
        <v>#REF!</v>
      </c>
      <c r="AD5" s="155" t="e">
        <f>IF(#REF!&lt;&gt;"",#REF!,"")</f>
        <v>#REF!</v>
      </c>
      <c r="AE5" s="155" t="e">
        <f>IF(#REF!&lt;&gt;"",#REF!,"")</f>
        <v>#REF!</v>
      </c>
      <c r="AF5" s="155" t="e">
        <f>IF(#REF!&lt;&gt;"",#REF!,"")</f>
        <v>#REF!</v>
      </c>
      <c r="AG5" s="155" t="e">
        <f>IF(#REF!&lt;&gt;"",#REF!,"")</f>
        <v>#REF!</v>
      </c>
      <c r="AH5" s="155" t="e">
        <f>IF(#REF!&lt;&gt;"",#REF!,"")</f>
        <v>#REF!</v>
      </c>
      <c r="AI5" s="155" t="e">
        <f>IF(#REF!&lt;&gt;"",#REF!,"")</f>
        <v>#REF!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61"/>
      <c r="C6" s="25" t="s">
        <v>124</v>
      </c>
      <c r="D6" s="335" t="s">
        <v>125</v>
      </c>
      <c r="E6" s="154" t="str">
        <f ca="1">IF(ngay1!Q8&lt;&gt;"",ngay1!Q8,"")</f>
        <v>x</v>
      </c>
      <c r="F6" s="155" t="e">
        <f>IF(#REF!&lt;&gt;"",#REF!,"")</f>
        <v>#REF!</v>
      </c>
      <c r="G6" s="155" t="e">
        <f>IF(#REF!&lt;&gt;"",#REF!,"")</f>
        <v>#REF!</v>
      </c>
      <c r="H6" s="155" t="e">
        <f>IF(#REF!&lt;&gt;"",#REF!,"")</f>
        <v>#REF!</v>
      </c>
      <c r="I6" s="155" t="e">
        <f>IF(#REF!&lt;&gt;"",#REF!,"")</f>
        <v>#REF!</v>
      </c>
      <c r="J6" s="155" t="e">
        <f>IF(#REF!&lt;&gt;"",#REF!,"")</f>
        <v>#REF!</v>
      </c>
      <c r="K6" s="155" t="e">
        <f>IF(#REF!&lt;&gt;"",#REF!,"")</f>
        <v>#REF!</v>
      </c>
      <c r="L6" s="155" t="e">
        <f>IF(#REF!&lt;&gt;"",#REF!,"")</f>
        <v>#REF!</v>
      </c>
      <c r="M6" s="155" t="e">
        <f>IF(#REF!&lt;&gt;"",#REF!,"")</f>
        <v>#REF!</v>
      </c>
      <c r="N6" s="155" t="e">
        <f>IF(#REF!&lt;&gt;"",#REF!,"")</f>
        <v>#REF!</v>
      </c>
      <c r="O6" s="155" t="e">
        <f>IF(#REF!&lt;&gt;"",#REF!,"")</f>
        <v>#REF!</v>
      </c>
      <c r="P6" s="155" t="e">
        <f>IF(#REF!&lt;&gt;"",#REF!,"")</f>
        <v>#REF!</v>
      </c>
      <c r="Q6" s="155" t="e">
        <f>IF(#REF!&lt;&gt;"",#REF!,"")</f>
        <v>#REF!</v>
      </c>
      <c r="R6" s="155" t="e">
        <f>IF(#REF!&lt;&gt;"",#REF!,"")</f>
        <v>#REF!</v>
      </c>
      <c r="S6" s="155" t="e">
        <f>IF(#REF!&lt;&gt;"",#REF!,"")</f>
        <v>#REF!</v>
      </c>
      <c r="T6" s="155" t="e">
        <f>IF(#REF!&lt;&gt;"",#REF!,"")</f>
        <v>#REF!</v>
      </c>
      <c r="U6" s="155" t="e">
        <f>IF(#REF!&lt;&gt;"",#REF!,"")</f>
        <v>#REF!</v>
      </c>
      <c r="V6" s="155" t="e">
        <f>IF(#REF!&lt;&gt;"",#REF!,"")</f>
        <v>#REF!</v>
      </c>
      <c r="W6" s="155" t="e">
        <f>IF(#REF!&lt;&gt;"",#REF!,"")</f>
        <v>#REF!</v>
      </c>
      <c r="X6" s="155" t="e">
        <f>IF(#REF!&lt;&gt;"",#REF!,"")</f>
        <v>#REF!</v>
      </c>
      <c r="Y6" s="155" t="e">
        <f>IF(#REF!&lt;&gt;"",#REF!,"")</f>
        <v>#REF!</v>
      </c>
      <c r="Z6" s="155" t="e">
        <f>IF(#REF!&lt;&gt;"",#REF!,"")</f>
        <v>#REF!</v>
      </c>
      <c r="AA6" s="155" t="e">
        <f>IF(#REF!&lt;&gt;"",#REF!,"")</f>
        <v>#REF!</v>
      </c>
      <c r="AB6" s="155" t="e">
        <f>IF(#REF!&lt;&gt;"",#REF!,"")</f>
        <v>#REF!</v>
      </c>
      <c r="AC6" s="155" t="e">
        <f>IF(#REF!&lt;&gt;"",#REF!,"")</f>
        <v>#REF!</v>
      </c>
      <c r="AD6" s="155" t="e">
        <f>IF(#REF!&lt;&gt;"",#REF!,"")</f>
        <v>#REF!</v>
      </c>
      <c r="AE6" s="155" t="e">
        <f>IF(#REF!&lt;&gt;"",#REF!,"")</f>
        <v>#REF!</v>
      </c>
      <c r="AF6" s="155" t="e">
        <f>IF(#REF!&lt;&gt;"",#REF!,"")</f>
        <v>#REF!</v>
      </c>
      <c r="AG6" s="155" t="e">
        <f>IF(#REF!&lt;&gt;"",#REF!,"")</f>
        <v>#REF!</v>
      </c>
      <c r="AH6" s="155" t="e">
        <f>IF(#REF!&lt;&gt;"",#REF!,"")</f>
        <v>#REF!</v>
      </c>
      <c r="AI6" s="155" t="e">
        <f>IF(#REF!&lt;&gt;"",#REF!,"")</f>
        <v>#REF!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61"/>
      <c r="C7" s="25" t="s">
        <v>116</v>
      </c>
      <c r="D7" s="335" t="s">
        <v>126</v>
      </c>
      <c r="E7" s="154" t="str">
        <f ca="1">IF(ngay1!Q9&lt;&gt;"",ngay1!Q9,"")</f>
        <v>x</v>
      </c>
      <c r="F7" s="155" t="e">
        <f>IF(#REF!&lt;&gt;"",#REF!,"")</f>
        <v>#REF!</v>
      </c>
      <c r="G7" s="155" t="e">
        <f>IF(#REF!&lt;&gt;"",#REF!,"")</f>
        <v>#REF!</v>
      </c>
      <c r="H7" s="155" t="e">
        <f>IF(#REF!&lt;&gt;"",#REF!,"")</f>
        <v>#REF!</v>
      </c>
      <c r="I7" s="155" t="e">
        <f>IF(#REF!&lt;&gt;"",#REF!,"")</f>
        <v>#REF!</v>
      </c>
      <c r="J7" s="155" t="e">
        <f>IF(#REF!&lt;&gt;"",#REF!,"")</f>
        <v>#REF!</v>
      </c>
      <c r="K7" s="155" t="e">
        <f>IF(#REF!&lt;&gt;"",#REF!,"")</f>
        <v>#REF!</v>
      </c>
      <c r="L7" s="155" t="e">
        <f>IF(#REF!&lt;&gt;"",#REF!,"")</f>
        <v>#REF!</v>
      </c>
      <c r="M7" s="155" t="e">
        <f>IF(#REF!&lt;&gt;"",#REF!,"")</f>
        <v>#REF!</v>
      </c>
      <c r="N7" s="155" t="e">
        <f>IF(#REF!&lt;&gt;"",#REF!,"")</f>
        <v>#REF!</v>
      </c>
      <c r="O7" s="155" t="e">
        <f>IF(#REF!&lt;&gt;"",#REF!,"")</f>
        <v>#REF!</v>
      </c>
      <c r="P7" s="155" t="e">
        <f>IF(#REF!&lt;&gt;"",#REF!,"")</f>
        <v>#REF!</v>
      </c>
      <c r="Q7" s="155" t="e">
        <f>IF(#REF!&lt;&gt;"",#REF!,"")</f>
        <v>#REF!</v>
      </c>
      <c r="R7" s="155" t="e">
        <f>IF(#REF!&lt;&gt;"",#REF!,"")</f>
        <v>#REF!</v>
      </c>
      <c r="S7" s="155" t="e">
        <f>IF(#REF!&lt;&gt;"",#REF!,"")</f>
        <v>#REF!</v>
      </c>
      <c r="T7" s="155" t="e">
        <f>IF(#REF!&lt;&gt;"",#REF!,"")</f>
        <v>#REF!</v>
      </c>
      <c r="U7" s="155" t="e">
        <f>IF(#REF!&lt;&gt;"",#REF!,"")</f>
        <v>#REF!</v>
      </c>
      <c r="V7" s="155" t="e">
        <f>IF(#REF!&lt;&gt;"",#REF!,"")</f>
        <v>#REF!</v>
      </c>
      <c r="W7" s="155" t="e">
        <f>IF(#REF!&lt;&gt;"",#REF!,"")</f>
        <v>#REF!</v>
      </c>
      <c r="X7" s="155" t="e">
        <f>IF(#REF!&lt;&gt;"",#REF!,"")</f>
        <v>#REF!</v>
      </c>
      <c r="Y7" s="155" t="e">
        <f>IF(#REF!&lt;&gt;"",#REF!,"")</f>
        <v>#REF!</v>
      </c>
      <c r="Z7" s="155" t="e">
        <f>IF(#REF!&lt;&gt;"",#REF!,"")</f>
        <v>#REF!</v>
      </c>
      <c r="AA7" s="155" t="e">
        <f>IF(#REF!&lt;&gt;"",#REF!,"")</f>
        <v>#REF!</v>
      </c>
      <c r="AB7" s="155" t="e">
        <f>IF(#REF!&lt;&gt;"",#REF!,"")</f>
        <v>#REF!</v>
      </c>
      <c r="AC7" s="155" t="e">
        <f>IF(#REF!&lt;&gt;"",#REF!,"")</f>
        <v>#REF!</v>
      </c>
      <c r="AD7" s="155" t="e">
        <f>IF(#REF!&lt;&gt;"",#REF!,"")</f>
        <v>#REF!</v>
      </c>
      <c r="AE7" s="155" t="e">
        <f>IF(#REF!&lt;&gt;"",#REF!,"")</f>
        <v>#REF!</v>
      </c>
      <c r="AF7" s="155" t="e">
        <f>IF(#REF!&lt;&gt;"",#REF!,"")</f>
        <v>#REF!</v>
      </c>
      <c r="AG7" s="155" t="e">
        <f>IF(#REF!&lt;&gt;"",#REF!,"")</f>
        <v>#REF!</v>
      </c>
      <c r="AH7" s="155" t="e">
        <f>IF(#REF!&lt;&gt;"",#REF!,"")</f>
        <v>#REF!</v>
      </c>
      <c r="AI7" s="155" t="e">
        <f>IF(#REF!&lt;&gt;"",#REF!,"")</f>
        <v>#REF!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61"/>
      <c r="C8" s="25" t="s">
        <v>127</v>
      </c>
      <c r="D8" s="335" t="s">
        <v>128</v>
      </c>
      <c r="E8" s="154" t="str">
        <f ca="1">IF(ngay1!Q10&lt;&gt;"",ngay1!Q10,"")</f>
        <v>x</v>
      </c>
      <c r="F8" s="155" t="e">
        <f>IF(#REF!&lt;&gt;"",#REF!,"")</f>
        <v>#REF!</v>
      </c>
      <c r="G8" s="155" t="e">
        <f>IF(#REF!&lt;&gt;"",#REF!,"")</f>
        <v>#REF!</v>
      </c>
      <c r="H8" s="155" t="e">
        <f>IF(#REF!&lt;&gt;"",#REF!,"")</f>
        <v>#REF!</v>
      </c>
      <c r="I8" s="155" t="e">
        <f>IF(#REF!&lt;&gt;"",#REF!,"")</f>
        <v>#REF!</v>
      </c>
      <c r="J8" s="155" t="e">
        <f>IF(#REF!&lt;&gt;"",#REF!,"")</f>
        <v>#REF!</v>
      </c>
      <c r="K8" s="155" t="e">
        <f>IF(#REF!&lt;&gt;"",#REF!,"")</f>
        <v>#REF!</v>
      </c>
      <c r="L8" s="155" t="e">
        <f>IF(#REF!&lt;&gt;"",#REF!,"")</f>
        <v>#REF!</v>
      </c>
      <c r="M8" s="155" t="e">
        <f>IF(#REF!&lt;&gt;"",#REF!,"")</f>
        <v>#REF!</v>
      </c>
      <c r="N8" s="155" t="e">
        <f>IF(#REF!&lt;&gt;"",#REF!,"")</f>
        <v>#REF!</v>
      </c>
      <c r="O8" s="155" t="e">
        <f>IF(#REF!&lt;&gt;"",#REF!,"")</f>
        <v>#REF!</v>
      </c>
      <c r="P8" s="155" t="e">
        <f>IF(#REF!&lt;&gt;"",#REF!,"")</f>
        <v>#REF!</v>
      </c>
      <c r="Q8" s="155" t="e">
        <f>IF(#REF!&lt;&gt;"",#REF!,"")</f>
        <v>#REF!</v>
      </c>
      <c r="R8" s="155" t="e">
        <f>IF(#REF!&lt;&gt;"",#REF!,"")</f>
        <v>#REF!</v>
      </c>
      <c r="S8" s="155" t="e">
        <f>IF(#REF!&lt;&gt;"",#REF!,"")</f>
        <v>#REF!</v>
      </c>
      <c r="T8" s="155" t="e">
        <f>IF(#REF!&lt;&gt;"",#REF!,"")</f>
        <v>#REF!</v>
      </c>
      <c r="U8" s="155" t="e">
        <f>IF(#REF!&lt;&gt;"",#REF!,"")</f>
        <v>#REF!</v>
      </c>
      <c r="V8" s="155" t="e">
        <f>IF(#REF!&lt;&gt;"",#REF!,"")</f>
        <v>#REF!</v>
      </c>
      <c r="W8" s="155" t="e">
        <f>IF(#REF!&lt;&gt;"",#REF!,"")</f>
        <v>#REF!</v>
      </c>
      <c r="X8" s="155" t="e">
        <f>IF(#REF!&lt;&gt;"",#REF!,"")</f>
        <v>#REF!</v>
      </c>
      <c r="Y8" s="155" t="e">
        <f>IF(#REF!&lt;&gt;"",#REF!,"")</f>
        <v>#REF!</v>
      </c>
      <c r="Z8" s="155" t="e">
        <f>IF(#REF!&lt;&gt;"",#REF!,"")</f>
        <v>#REF!</v>
      </c>
      <c r="AA8" s="155" t="e">
        <f>IF(#REF!&lt;&gt;"",#REF!,"")</f>
        <v>#REF!</v>
      </c>
      <c r="AB8" s="155" t="e">
        <f>IF(#REF!&lt;&gt;"",#REF!,"")</f>
        <v>#REF!</v>
      </c>
      <c r="AC8" s="155" t="e">
        <f>IF(#REF!&lt;&gt;"",#REF!,"")</f>
        <v>#REF!</v>
      </c>
      <c r="AD8" s="155" t="e">
        <f>IF(#REF!&lt;&gt;"",#REF!,"")</f>
        <v>#REF!</v>
      </c>
      <c r="AE8" s="155" t="e">
        <f>IF(#REF!&lt;&gt;"",#REF!,"")</f>
        <v>#REF!</v>
      </c>
      <c r="AF8" s="155" t="e">
        <f>IF(#REF!&lt;&gt;"",#REF!,"")</f>
        <v>#REF!</v>
      </c>
      <c r="AG8" s="155" t="e">
        <f>IF(#REF!&lt;&gt;"",#REF!,"")</f>
        <v>#REF!</v>
      </c>
      <c r="AH8" s="155" t="e">
        <f>IF(#REF!&lt;&gt;"",#REF!,"")</f>
        <v>#REF!</v>
      </c>
      <c r="AI8" s="155" t="e">
        <f>IF(#REF!&lt;&gt;"",#REF!,"")</f>
        <v>#REF!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65"/>
      <c r="C9" s="25" t="s">
        <v>129</v>
      </c>
      <c r="D9" s="335" t="s">
        <v>130</v>
      </c>
      <c r="E9" s="154" t="str">
        <f ca="1">IF(ngay1!Q11&lt;&gt;"",ngay1!Q11,"")</f>
        <v>x</v>
      </c>
      <c r="F9" s="155" t="e">
        <f>IF(#REF!&lt;&gt;"",#REF!,"")</f>
        <v>#REF!</v>
      </c>
      <c r="G9" s="155" t="e">
        <f>IF(#REF!&lt;&gt;"",#REF!,"")</f>
        <v>#REF!</v>
      </c>
      <c r="H9" s="155" t="e">
        <f>IF(#REF!&lt;&gt;"",#REF!,"")</f>
        <v>#REF!</v>
      </c>
      <c r="I9" s="155" t="e">
        <f>IF(#REF!&lt;&gt;"",#REF!,"")</f>
        <v>#REF!</v>
      </c>
      <c r="J9" s="155" t="e">
        <f>IF(#REF!&lt;&gt;"",#REF!,"")</f>
        <v>#REF!</v>
      </c>
      <c r="K9" s="155" t="e">
        <f>IF(#REF!&lt;&gt;"",#REF!,"")</f>
        <v>#REF!</v>
      </c>
      <c r="L9" s="155" t="e">
        <f>IF(#REF!&lt;&gt;"",#REF!,"")</f>
        <v>#REF!</v>
      </c>
      <c r="M9" s="155" t="e">
        <f>IF(#REF!&lt;&gt;"",#REF!,"")</f>
        <v>#REF!</v>
      </c>
      <c r="N9" s="155" t="e">
        <f>IF(#REF!&lt;&gt;"",#REF!,"")</f>
        <v>#REF!</v>
      </c>
      <c r="O9" s="155" t="e">
        <f>IF(#REF!&lt;&gt;"",#REF!,"")</f>
        <v>#REF!</v>
      </c>
      <c r="P9" s="155" t="e">
        <f>IF(#REF!&lt;&gt;"",#REF!,"")</f>
        <v>#REF!</v>
      </c>
      <c r="Q9" s="155" t="e">
        <f>IF(#REF!&lt;&gt;"",#REF!,"")</f>
        <v>#REF!</v>
      </c>
      <c r="R9" s="155" t="e">
        <f>IF(#REF!&lt;&gt;"",#REF!,"")</f>
        <v>#REF!</v>
      </c>
      <c r="S9" s="155" t="e">
        <f>IF(#REF!&lt;&gt;"",#REF!,"")</f>
        <v>#REF!</v>
      </c>
      <c r="T9" s="155" t="e">
        <f>IF(#REF!&lt;&gt;"",#REF!,"")</f>
        <v>#REF!</v>
      </c>
      <c r="U9" s="155" t="e">
        <f>IF(#REF!&lt;&gt;"",#REF!,"")</f>
        <v>#REF!</v>
      </c>
      <c r="V9" s="155" t="e">
        <f>IF(#REF!&lt;&gt;"",#REF!,"")</f>
        <v>#REF!</v>
      </c>
      <c r="W9" s="155" t="e">
        <f>IF(#REF!&lt;&gt;"",#REF!,"")</f>
        <v>#REF!</v>
      </c>
      <c r="X9" s="155" t="e">
        <f>IF(#REF!&lt;&gt;"",#REF!,"")</f>
        <v>#REF!</v>
      </c>
      <c r="Y9" s="155" t="e">
        <f>IF(#REF!&lt;&gt;"",#REF!,"")</f>
        <v>#REF!</v>
      </c>
      <c r="Z9" s="155" t="e">
        <f>IF(#REF!&lt;&gt;"",#REF!,"")</f>
        <v>#REF!</v>
      </c>
      <c r="AA9" s="155" t="e">
        <f>IF(#REF!&lt;&gt;"",#REF!,"")</f>
        <v>#REF!</v>
      </c>
      <c r="AB9" s="155" t="e">
        <f>IF(#REF!&lt;&gt;"",#REF!,"")</f>
        <v>#REF!</v>
      </c>
      <c r="AC9" s="155" t="e">
        <f>IF(#REF!&lt;&gt;"",#REF!,"")</f>
        <v>#REF!</v>
      </c>
      <c r="AD9" s="155" t="e">
        <f>IF(#REF!&lt;&gt;"",#REF!,"")</f>
        <v>#REF!</v>
      </c>
      <c r="AE9" s="155" t="e">
        <f>IF(#REF!&lt;&gt;"",#REF!,"")</f>
        <v>#REF!</v>
      </c>
      <c r="AF9" s="155" t="e">
        <f>IF(#REF!&lt;&gt;"",#REF!,"")</f>
        <v>#REF!</v>
      </c>
      <c r="AG9" s="155" t="e">
        <f>IF(#REF!&lt;&gt;"",#REF!,"")</f>
        <v>#REF!</v>
      </c>
      <c r="AH9" s="155" t="e">
        <f>IF(#REF!&lt;&gt;"",#REF!,"")</f>
        <v>#REF!</v>
      </c>
      <c r="AI9" s="155" t="e">
        <f>IF(#REF!&lt;&gt;"",#REF!,"")</f>
        <v>#REF!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33"/>
      <c r="C10" s="25" t="s">
        <v>131</v>
      </c>
      <c r="D10" s="335" t="s">
        <v>132</v>
      </c>
      <c r="E10" s="154" t="str">
        <f ca="1">IF(ngay1!Q12&lt;&gt;"",ngay1!Q12,"")</f>
        <v>x</v>
      </c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59"/>
      <c r="AK10" s="58"/>
      <c r="AL10" s="59"/>
      <c r="AM10" s="58"/>
      <c r="AN10" s="60"/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58" t="str">
        <f ca="1">IF(ngay1!Q13&lt;&gt;"",ngay1!Q13,"")</f>
        <v>x</v>
      </c>
      <c r="F11" s="159" t="e">
        <f>IF(#REF!&lt;&gt;"",#REF!,"")</f>
        <v>#REF!</v>
      </c>
      <c r="G11" s="159" t="e">
        <f>IF(#REF!&lt;&gt;"",#REF!,"")</f>
        <v>#REF!</v>
      </c>
      <c r="H11" s="159" t="e">
        <f>IF(#REF!&lt;&gt;"",#REF!,"")</f>
        <v>#REF!</v>
      </c>
      <c r="I11" s="159" t="e">
        <f>IF(#REF!&lt;&gt;"",#REF!,"")</f>
        <v>#REF!</v>
      </c>
      <c r="J11" s="159" t="e">
        <f>IF(#REF!&lt;&gt;"",#REF!,"")</f>
        <v>#REF!</v>
      </c>
      <c r="K11" s="159" t="e">
        <f>IF(#REF!&lt;&gt;"",#REF!,"")</f>
        <v>#REF!</v>
      </c>
      <c r="L11" s="159" t="e">
        <f>IF(#REF!&lt;&gt;"",#REF!,"")</f>
        <v>#REF!</v>
      </c>
      <c r="M11" s="159" t="e">
        <f>IF(#REF!&lt;&gt;"",#REF!,"")</f>
        <v>#REF!</v>
      </c>
      <c r="N11" s="159" t="e">
        <f>IF(#REF!&lt;&gt;"",#REF!,"")</f>
        <v>#REF!</v>
      </c>
      <c r="O11" s="159" t="e">
        <f>IF(#REF!&lt;&gt;"",#REF!,"")</f>
        <v>#REF!</v>
      </c>
      <c r="P11" s="159" t="e">
        <f>IF(#REF!&lt;&gt;"",#REF!,"")</f>
        <v>#REF!</v>
      </c>
      <c r="Q11" s="159" t="e">
        <f>IF(#REF!&lt;&gt;"",#REF!,"")</f>
        <v>#REF!</v>
      </c>
      <c r="R11" s="159" t="e">
        <f>IF(#REF!&lt;&gt;"",#REF!,"")</f>
        <v>#REF!</v>
      </c>
      <c r="S11" s="159" t="e">
        <f>IF(#REF!&lt;&gt;"",#REF!,"")</f>
        <v>#REF!</v>
      </c>
      <c r="T11" s="159" t="e">
        <f>IF(#REF!&lt;&gt;"",#REF!,"")</f>
        <v>#REF!</v>
      </c>
      <c r="U11" s="159" t="e">
        <f>IF(#REF!&lt;&gt;"",#REF!,"")</f>
        <v>#REF!</v>
      </c>
      <c r="V11" s="159" t="e">
        <f>IF(#REF!&lt;&gt;"",#REF!,"")</f>
        <v>#REF!</v>
      </c>
      <c r="W11" s="159" t="e">
        <f>IF(#REF!&lt;&gt;"",#REF!,"")</f>
        <v>#REF!</v>
      </c>
      <c r="X11" s="159" t="e">
        <f>IF(#REF!&lt;&gt;"",#REF!,"")</f>
        <v>#REF!</v>
      </c>
      <c r="Y11" s="159" t="e">
        <f>IF(#REF!&lt;&gt;"",#REF!,"")</f>
        <v>#REF!</v>
      </c>
      <c r="Z11" s="159" t="e">
        <f>IF(#REF!&lt;&gt;"",#REF!,"")</f>
        <v>#REF!</v>
      </c>
      <c r="AA11" s="159" t="e">
        <f>IF(#REF!&lt;&gt;"",#REF!,"")</f>
        <v>#REF!</v>
      </c>
      <c r="AB11" s="159" t="e">
        <f>IF(#REF!&lt;&gt;"",#REF!,"")</f>
        <v>#REF!</v>
      </c>
      <c r="AC11" s="159" t="e">
        <f>IF(#REF!&lt;&gt;"",#REF!,"")</f>
        <v>#REF!</v>
      </c>
      <c r="AD11" s="159" t="e">
        <f>IF(#REF!&lt;&gt;"",#REF!,"")</f>
        <v>#REF!</v>
      </c>
      <c r="AE11" s="159" t="e">
        <f>IF(#REF!&lt;&gt;"",#REF!,"")</f>
        <v>#REF!</v>
      </c>
      <c r="AF11" s="159" t="e">
        <f>IF(#REF!&lt;&gt;"",#REF!,"")</f>
        <v>#REF!</v>
      </c>
      <c r="AG11" s="159" t="e">
        <f>IF(#REF!&lt;&gt;"",#REF!,"")</f>
        <v>#REF!</v>
      </c>
      <c r="AH11" s="159" t="e">
        <f>IF(#REF!&lt;&gt;"",#REF!,"")</f>
        <v>#REF!</v>
      </c>
      <c r="AI11" s="159" t="e">
        <f>IF(#REF!&lt;&gt;"",#REF!,"")</f>
        <v>#REF!</v>
      </c>
      <c r="AJ11" s="105" t="str">
        <f t="shared" ref="AJ11:AJ24" ca="1" si="2">IF(COUNT(E11:AI11)=0,"",SUM(E11:AI11))</f>
        <v/>
      </c>
      <c r="AK11" s="104" t="str">
        <f t="shared" ref="AK11:AK24" ca="1" si="3">IF(COUNT(E11:AI11)=0,"",MAX(E11:AI11))</f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61"/>
      <c r="C12" s="25" t="s">
        <v>136</v>
      </c>
      <c r="D12" s="335" t="s">
        <v>137</v>
      </c>
      <c r="E12" s="154" t="str">
        <f ca="1">IF(ngay1!Q14&lt;&gt;"",ngay1!Q14,"")</f>
        <v>x</v>
      </c>
      <c r="F12" s="155" t="e">
        <f>IF(#REF!&lt;&gt;"",#REF!,"")</f>
        <v>#REF!</v>
      </c>
      <c r="G12" s="155" t="e">
        <f>IF(#REF!&lt;&gt;"",#REF!,"")</f>
        <v>#REF!</v>
      </c>
      <c r="H12" s="155" t="e">
        <f>IF(#REF!&lt;&gt;"",#REF!,"")</f>
        <v>#REF!</v>
      </c>
      <c r="I12" s="155" t="e">
        <f>IF(#REF!&lt;&gt;"",#REF!,"")</f>
        <v>#REF!</v>
      </c>
      <c r="J12" s="155" t="e">
        <f>IF(#REF!&lt;&gt;"",#REF!,"")</f>
        <v>#REF!</v>
      </c>
      <c r="K12" s="155" t="e">
        <f>IF(#REF!&lt;&gt;"",#REF!,"")</f>
        <v>#REF!</v>
      </c>
      <c r="L12" s="155" t="e">
        <f>IF(#REF!&lt;&gt;"",#REF!,"")</f>
        <v>#REF!</v>
      </c>
      <c r="M12" s="155" t="e">
        <f>IF(#REF!&lt;&gt;"",#REF!,"")</f>
        <v>#REF!</v>
      </c>
      <c r="N12" s="155" t="e">
        <f>IF(#REF!&lt;&gt;"",#REF!,"")</f>
        <v>#REF!</v>
      </c>
      <c r="O12" s="155" t="e">
        <f>IF(#REF!&lt;&gt;"",#REF!,"")</f>
        <v>#REF!</v>
      </c>
      <c r="P12" s="155" t="e">
        <f>IF(#REF!&lt;&gt;"",#REF!,"")</f>
        <v>#REF!</v>
      </c>
      <c r="Q12" s="155" t="e">
        <f>IF(#REF!&lt;&gt;"",#REF!,"")</f>
        <v>#REF!</v>
      </c>
      <c r="R12" s="155" t="e">
        <f>IF(#REF!&lt;&gt;"",#REF!,"")</f>
        <v>#REF!</v>
      </c>
      <c r="S12" s="155" t="e">
        <f>IF(#REF!&lt;&gt;"",#REF!,"")</f>
        <v>#REF!</v>
      </c>
      <c r="T12" s="155" t="e">
        <f>IF(#REF!&lt;&gt;"",#REF!,"")</f>
        <v>#REF!</v>
      </c>
      <c r="U12" s="155" t="e">
        <f>IF(#REF!&lt;&gt;"",#REF!,"")</f>
        <v>#REF!</v>
      </c>
      <c r="V12" s="155" t="e">
        <f>IF(#REF!&lt;&gt;"",#REF!,"")</f>
        <v>#REF!</v>
      </c>
      <c r="W12" s="155" t="e">
        <f>IF(#REF!&lt;&gt;"",#REF!,"")</f>
        <v>#REF!</v>
      </c>
      <c r="X12" s="155" t="e">
        <f>IF(#REF!&lt;&gt;"",#REF!,"")</f>
        <v>#REF!</v>
      </c>
      <c r="Y12" s="155" t="e">
        <f>IF(#REF!&lt;&gt;"",#REF!,"")</f>
        <v>#REF!</v>
      </c>
      <c r="Z12" s="155" t="e">
        <f>IF(#REF!&lt;&gt;"",#REF!,"")</f>
        <v>#REF!</v>
      </c>
      <c r="AA12" s="155" t="e">
        <f>IF(#REF!&lt;&gt;"",#REF!,"")</f>
        <v>#REF!</v>
      </c>
      <c r="AB12" s="155" t="e">
        <f>IF(#REF!&lt;&gt;"",#REF!,"")</f>
        <v>#REF!</v>
      </c>
      <c r="AC12" s="155" t="e">
        <f>IF(#REF!&lt;&gt;"",#REF!,"")</f>
        <v>#REF!</v>
      </c>
      <c r="AD12" s="155" t="e">
        <f>IF(#REF!&lt;&gt;"",#REF!,"")</f>
        <v>#REF!</v>
      </c>
      <c r="AE12" s="155" t="e">
        <f>IF(#REF!&lt;&gt;"",#REF!,"")</f>
        <v>#REF!</v>
      </c>
      <c r="AF12" s="155" t="e">
        <f>IF(#REF!&lt;&gt;"",#REF!,"")</f>
        <v>#REF!</v>
      </c>
      <c r="AG12" s="155" t="e">
        <f>IF(#REF!&lt;&gt;"",#REF!,"")</f>
        <v>#REF!</v>
      </c>
      <c r="AH12" s="155" t="e">
        <f>IF(#REF!&lt;&gt;"",#REF!,"")</f>
        <v>#REF!</v>
      </c>
      <c r="AI12" s="155" t="e">
        <f>IF(#REF!&lt;&gt;"",#REF!,"")</f>
        <v>#REF!</v>
      </c>
      <c r="AJ12" s="59" t="str">
        <f t="shared" ca="1" si="2"/>
        <v/>
      </c>
      <c r="AK12" s="58" t="str">
        <f t="shared" ca="1" si="3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61"/>
      <c r="C13" s="25" t="s">
        <v>138</v>
      </c>
      <c r="D13" s="335" t="s">
        <v>139</v>
      </c>
      <c r="E13" s="154" t="str">
        <f ca="1">IF(ngay1!Q15&lt;&gt;"",ngay1!Q15,"")</f>
        <v>x</v>
      </c>
      <c r="F13" s="155" t="e">
        <f>IF(#REF!&lt;&gt;"",#REF!,"")</f>
        <v>#REF!</v>
      </c>
      <c r="G13" s="155" t="e">
        <f>IF(#REF!&lt;&gt;"",#REF!,"")</f>
        <v>#REF!</v>
      </c>
      <c r="H13" s="155" t="e">
        <f>IF(#REF!&lt;&gt;"",#REF!,"")</f>
        <v>#REF!</v>
      </c>
      <c r="I13" s="155" t="e">
        <f>IF(#REF!&lt;&gt;"",#REF!,"")</f>
        <v>#REF!</v>
      </c>
      <c r="J13" s="155" t="e">
        <f>IF(#REF!&lt;&gt;"",#REF!,"")</f>
        <v>#REF!</v>
      </c>
      <c r="K13" s="155" t="e">
        <f>IF(#REF!&lt;&gt;"",#REF!,"")</f>
        <v>#REF!</v>
      </c>
      <c r="L13" s="155" t="e">
        <f>IF(#REF!&lt;&gt;"",#REF!,"")</f>
        <v>#REF!</v>
      </c>
      <c r="M13" s="155" t="e">
        <f>IF(#REF!&lt;&gt;"",#REF!,"")</f>
        <v>#REF!</v>
      </c>
      <c r="N13" s="155" t="e">
        <f>IF(#REF!&lt;&gt;"",#REF!,"")</f>
        <v>#REF!</v>
      </c>
      <c r="O13" s="155" t="e">
        <f>IF(#REF!&lt;&gt;"",#REF!,"")</f>
        <v>#REF!</v>
      </c>
      <c r="P13" s="155" t="e">
        <f>IF(#REF!&lt;&gt;"",#REF!,"")</f>
        <v>#REF!</v>
      </c>
      <c r="Q13" s="155" t="e">
        <f>IF(#REF!&lt;&gt;"",#REF!,"")</f>
        <v>#REF!</v>
      </c>
      <c r="R13" s="155" t="e">
        <f>IF(#REF!&lt;&gt;"",#REF!,"")</f>
        <v>#REF!</v>
      </c>
      <c r="S13" s="155" t="e">
        <f>IF(#REF!&lt;&gt;"",#REF!,"")</f>
        <v>#REF!</v>
      </c>
      <c r="T13" s="155" t="e">
        <f>IF(#REF!&lt;&gt;"",#REF!,"")</f>
        <v>#REF!</v>
      </c>
      <c r="U13" s="155" t="e">
        <f>IF(#REF!&lt;&gt;"",#REF!,"")</f>
        <v>#REF!</v>
      </c>
      <c r="V13" s="155" t="e">
        <f>IF(#REF!&lt;&gt;"",#REF!,"")</f>
        <v>#REF!</v>
      </c>
      <c r="W13" s="155" t="e">
        <f>IF(#REF!&lt;&gt;"",#REF!,"")</f>
        <v>#REF!</v>
      </c>
      <c r="X13" s="155" t="e">
        <f>IF(#REF!&lt;&gt;"",#REF!,"")</f>
        <v>#REF!</v>
      </c>
      <c r="Y13" s="155" t="e">
        <f>IF(#REF!&lt;&gt;"",#REF!,"")</f>
        <v>#REF!</v>
      </c>
      <c r="Z13" s="155" t="e">
        <f>IF(#REF!&lt;&gt;"",#REF!,"")</f>
        <v>#REF!</v>
      </c>
      <c r="AA13" s="155" t="e">
        <f>IF(#REF!&lt;&gt;"",#REF!,"")</f>
        <v>#REF!</v>
      </c>
      <c r="AB13" s="155" t="e">
        <f>IF(#REF!&lt;&gt;"",#REF!,"")</f>
        <v>#REF!</v>
      </c>
      <c r="AC13" s="155" t="e">
        <f>IF(#REF!&lt;&gt;"",#REF!,"")</f>
        <v>#REF!</v>
      </c>
      <c r="AD13" s="155" t="e">
        <f>IF(#REF!&lt;&gt;"",#REF!,"")</f>
        <v>#REF!</v>
      </c>
      <c r="AE13" s="155" t="e">
        <f>IF(#REF!&lt;&gt;"",#REF!,"")</f>
        <v>#REF!</v>
      </c>
      <c r="AF13" s="155" t="e">
        <f>IF(#REF!&lt;&gt;"",#REF!,"")</f>
        <v>#REF!</v>
      </c>
      <c r="AG13" s="155" t="e">
        <f>IF(#REF!&lt;&gt;"",#REF!,"")</f>
        <v>#REF!</v>
      </c>
      <c r="AH13" s="155" t="e">
        <f>IF(#REF!&lt;&gt;"",#REF!,"")</f>
        <v>#REF!</v>
      </c>
      <c r="AI13" s="155" t="e">
        <f>IF(#REF!&lt;&gt;"",#REF!,"")</f>
        <v>#REF!</v>
      </c>
      <c r="AJ13" s="59" t="str">
        <f t="shared" ca="1" si="2"/>
        <v/>
      </c>
      <c r="AK13" s="58" t="str">
        <f t="shared" ca="1" si="3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61"/>
      <c r="C14" s="25" t="s">
        <v>140</v>
      </c>
      <c r="D14" s="335" t="s">
        <v>141</v>
      </c>
      <c r="E14" s="154" t="str">
        <f ca="1">IF(ngay1!Q16&lt;&gt;"",ngay1!Q16,"")</f>
        <v>x</v>
      </c>
      <c r="F14" s="155" t="e">
        <f>IF(#REF!&lt;&gt;"",#REF!,"")</f>
        <v>#REF!</v>
      </c>
      <c r="G14" s="155" t="e">
        <f>IF(#REF!&lt;&gt;"",#REF!,"")</f>
        <v>#REF!</v>
      </c>
      <c r="H14" s="155" t="e">
        <f>IF(#REF!&lt;&gt;"",#REF!,"")</f>
        <v>#REF!</v>
      </c>
      <c r="I14" s="155" t="e">
        <f>IF(#REF!&lt;&gt;"",#REF!,"")</f>
        <v>#REF!</v>
      </c>
      <c r="J14" s="155" t="e">
        <f>IF(#REF!&lt;&gt;"",#REF!,"")</f>
        <v>#REF!</v>
      </c>
      <c r="K14" s="155" t="e">
        <f>IF(#REF!&lt;&gt;"",#REF!,"")</f>
        <v>#REF!</v>
      </c>
      <c r="L14" s="155" t="e">
        <f>IF(#REF!&lt;&gt;"",#REF!,"")</f>
        <v>#REF!</v>
      </c>
      <c r="M14" s="155" t="e">
        <f>IF(#REF!&lt;&gt;"",#REF!,"")</f>
        <v>#REF!</v>
      </c>
      <c r="N14" s="155" t="e">
        <f>IF(#REF!&lt;&gt;"",#REF!,"")</f>
        <v>#REF!</v>
      </c>
      <c r="O14" s="155" t="e">
        <f>IF(#REF!&lt;&gt;"",#REF!,"")</f>
        <v>#REF!</v>
      </c>
      <c r="P14" s="155" t="e">
        <f>IF(#REF!&lt;&gt;"",#REF!,"")</f>
        <v>#REF!</v>
      </c>
      <c r="Q14" s="155" t="e">
        <f>IF(#REF!&lt;&gt;"",#REF!,"")</f>
        <v>#REF!</v>
      </c>
      <c r="R14" s="155" t="e">
        <f>IF(#REF!&lt;&gt;"",#REF!,"")</f>
        <v>#REF!</v>
      </c>
      <c r="S14" s="155" t="e">
        <f>IF(#REF!&lt;&gt;"",#REF!,"")</f>
        <v>#REF!</v>
      </c>
      <c r="T14" s="155" t="e">
        <f>IF(#REF!&lt;&gt;"",#REF!,"")</f>
        <v>#REF!</v>
      </c>
      <c r="U14" s="155" t="e">
        <f>IF(#REF!&lt;&gt;"",#REF!,"")</f>
        <v>#REF!</v>
      </c>
      <c r="V14" s="155" t="e">
        <f>IF(#REF!&lt;&gt;"",#REF!,"")</f>
        <v>#REF!</v>
      </c>
      <c r="W14" s="155" t="e">
        <f>IF(#REF!&lt;&gt;"",#REF!,"")</f>
        <v>#REF!</v>
      </c>
      <c r="X14" s="155" t="e">
        <f>IF(#REF!&lt;&gt;"",#REF!,"")</f>
        <v>#REF!</v>
      </c>
      <c r="Y14" s="155" t="e">
        <f>IF(#REF!&lt;&gt;"",#REF!,"")</f>
        <v>#REF!</v>
      </c>
      <c r="Z14" s="155" t="e">
        <f>IF(#REF!&lt;&gt;"",#REF!,"")</f>
        <v>#REF!</v>
      </c>
      <c r="AA14" s="155" t="e">
        <f>IF(#REF!&lt;&gt;"",#REF!,"")</f>
        <v>#REF!</v>
      </c>
      <c r="AB14" s="155" t="e">
        <f>IF(#REF!&lt;&gt;"",#REF!,"")</f>
        <v>#REF!</v>
      </c>
      <c r="AC14" s="155" t="e">
        <f>IF(#REF!&lt;&gt;"",#REF!,"")</f>
        <v>#REF!</v>
      </c>
      <c r="AD14" s="155" t="e">
        <f>IF(#REF!&lt;&gt;"",#REF!,"")</f>
        <v>#REF!</v>
      </c>
      <c r="AE14" s="155" t="e">
        <f>IF(#REF!&lt;&gt;"",#REF!,"")</f>
        <v>#REF!</v>
      </c>
      <c r="AF14" s="155" t="e">
        <f>IF(#REF!&lt;&gt;"",#REF!,"")</f>
        <v>#REF!</v>
      </c>
      <c r="AG14" s="155" t="e">
        <f>IF(#REF!&lt;&gt;"",#REF!,"")</f>
        <v>#REF!</v>
      </c>
      <c r="AH14" s="155" t="e">
        <f>IF(#REF!&lt;&gt;"",#REF!,"")</f>
        <v>#REF!</v>
      </c>
      <c r="AI14" s="155" t="e">
        <f>IF(#REF!&lt;&gt;"",#REF!,"")</f>
        <v>#REF!</v>
      </c>
      <c r="AJ14" s="59" t="str">
        <f t="shared" ca="1" si="2"/>
        <v/>
      </c>
      <c r="AK14" s="58" t="str">
        <f t="shared" ca="1" si="3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61"/>
      <c r="C15" s="25" t="s">
        <v>142</v>
      </c>
      <c r="D15" s="335" t="s">
        <v>143</v>
      </c>
      <c r="E15" s="154" t="str">
        <f ca="1">IF(ngay1!Q17&lt;&gt;"",ngay1!Q17,"")</f>
        <v>x</v>
      </c>
      <c r="F15" s="155" t="e">
        <f>IF(#REF!&lt;&gt;"",#REF!,"")</f>
        <v>#REF!</v>
      </c>
      <c r="G15" s="155" t="e">
        <f>IF(#REF!&lt;&gt;"",#REF!,"")</f>
        <v>#REF!</v>
      </c>
      <c r="H15" s="155" t="e">
        <f>IF(#REF!&lt;&gt;"",#REF!,"")</f>
        <v>#REF!</v>
      </c>
      <c r="I15" s="155" t="e">
        <f>IF(#REF!&lt;&gt;"",#REF!,"")</f>
        <v>#REF!</v>
      </c>
      <c r="J15" s="155" t="e">
        <f>IF(#REF!&lt;&gt;"",#REF!,"")</f>
        <v>#REF!</v>
      </c>
      <c r="K15" s="155" t="e">
        <f>IF(#REF!&lt;&gt;"",#REF!,"")</f>
        <v>#REF!</v>
      </c>
      <c r="L15" s="155" t="e">
        <f>IF(#REF!&lt;&gt;"",#REF!,"")</f>
        <v>#REF!</v>
      </c>
      <c r="M15" s="155" t="e">
        <f>IF(#REF!&lt;&gt;"",#REF!,"")</f>
        <v>#REF!</v>
      </c>
      <c r="N15" s="155" t="e">
        <f>IF(#REF!&lt;&gt;"",#REF!,"")</f>
        <v>#REF!</v>
      </c>
      <c r="O15" s="155" t="e">
        <f>IF(#REF!&lt;&gt;"",#REF!,"")</f>
        <v>#REF!</v>
      </c>
      <c r="P15" s="155" t="e">
        <f>IF(#REF!&lt;&gt;"",#REF!,"")</f>
        <v>#REF!</v>
      </c>
      <c r="Q15" s="155" t="e">
        <f>IF(#REF!&lt;&gt;"",#REF!,"")</f>
        <v>#REF!</v>
      </c>
      <c r="R15" s="155" t="e">
        <f>IF(#REF!&lt;&gt;"",#REF!,"")</f>
        <v>#REF!</v>
      </c>
      <c r="S15" s="155" t="e">
        <f>IF(#REF!&lt;&gt;"",#REF!,"")</f>
        <v>#REF!</v>
      </c>
      <c r="T15" s="155" t="e">
        <f>IF(#REF!&lt;&gt;"",#REF!,"")</f>
        <v>#REF!</v>
      </c>
      <c r="U15" s="155" t="e">
        <f>IF(#REF!&lt;&gt;"",#REF!,"")</f>
        <v>#REF!</v>
      </c>
      <c r="V15" s="155" t="e">
        <f>IF(#REF!&lt;&gt;"",#REF!,"")</f>
        <v>#REF!</v>
      </c>
      <c r="W15" s="155" t="e">
        <f>IF(#REF!&lt;&gt;"",#REF!,"")</f>
        <v>#REF!</v>
      </c>
      <c r="X15" s="155" t="e">
        <f>IF(#REF!&lt;&gt;"",#REF!,"")</f>
        <v>#REF!</v>
      </c>
      <c r="Y15" s="155" t="e">
        <f>IF(#REF!&lt;&gt;"",#REF!,"")</f>
        <v>#REF!</v>
      </c>
      <c r="Z15" s="155" t="e">
        <f>IF(#REF!&lt;&gt;"",#REF!,"")</f>
        <v>#REF!</v>
      </c>
      <c r="AA15" s="155" t="e">
        <f>IF(#REF!&lt;&gt;"",#REF!,"")</f>
        <v>#REF!</v>
      </c>
      <c r="AB15" s="155" t="e">
        <f>IF(#REF!&lt;&gt;"",#REF!,"")</f>
        <v>#REF!</v>
      </c>
      <c r="AC15" s="155" t="e">
        <f>IF(#REF!&lt;&gt;"",#REF!,"")</f>
        <v>#REF!</v>
      </c>
      <c r="AD15" s="155" t="e">
        <f>IF(#REF!&lt;&gt;"",#REF!,"")</f>
        <v>#REF!</v>
      </c>
      <c r="AE15" s="155" t="e">
        <f>IF(#REF!&lt;&gt;"",#REF!,"")</f>
        <v>#REF!</v>
      </c>
      <c r="AF15" s="155" t="e">
        <f>IF(#REF!&lt;&gt;"",#REF!,"")</f>
        <v>#REF!</v>
      </c>
      <c r="AG15" s="155" t="e">
        <f>IF(#REF!&lt;&gt;"",#REF!,"")</f>
        <v>#REF!</v>
      </c>
      <c r="AH15" s="155" t="e">
        <f>IF(#REF!&lt;&gt;"",#REF!,"")</f>
        <v>#REF!</v>
      </c>
      <c r="AI15" s="155" t="e">
        <f>IF(#REF!&lt;&gt;"",#REF!,"")</f>
        <v>#REF!</v>
      </c>
      <c r="AJ15" s="59" t="str">
        <f t="shared" ca="1" si="2"/>
        <v/>
      </c>
      <c r="AK15" s="58" t="str">
        <f t="shared" ca="1" si="3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61"/>
      <c r="C16" s="25" t="s">
        <v>144</v>
      </c>
      <c r="D16" s="335" t="s">
        <v>145</v>
      </c>
      <c r="E16" s="154" t="str">
        <f ca="1">IF(ngay1!Q18&lt;&gt;"",ngay1!Q18,"")</f>
        <v>x</v>
      </c>
      <c r="F16" s="155" t="e">
        <f>IF(#REF!&lt;&gt;"",#REF!,"")</f>
        <v>#REF!</v>
      </c>
      <c r="G16" s="155" t="e">
        <f>IF(#REF!&lt;&gt;"",#REF!,"")</f>
        <v>#REF!</v>
      </c>
      <c r="H16" s="155" t="e">
        <f>IF(#REF!&lt;&gt;"",#REF!,"")</f>
        <v>#REF!</v>
      </c>
      <c r="I16" s="155" t="e">
        <f>IF(#REF!&lt;&gt;"",#REF!,"")</f>
        <v>#REF!</v>
      </c>
      <c r="J16" s="155" t="e">
        <f>IF(#REF!&lt;&gt;"",#REF!,"")</f>
        <v>#REF!</v>
      </c>
      <c r="K16" s="155" t="e">
        <f>IF(#REF!&lt;&gt;"",#REF!,"")</f>
        <v>#REF!</v>
      </c>
      <c r="L16" s="155" t="e">
        <f>IF(#REF!&lt;&gt;"",#REF!,"")</f>
        <v>#REF!</v>
      </c>
      <c r="M16" s="155" t="e">
        <f>IF(#REF!&lt;&gt;"",#REF!,"")</f>
        <v>#REF!</v>
      </c>
      <c r="N16" s="155" t="e">
        <f>IF(#REF!&lt;&gt;"",#REF!,"")</f>
        <v>#REF!</v>
      </c>
      <c r="O16" s="155" t="e">
        <f>IF(#REF!&lt;&gt;"",#REF!,"")</f>
        <v>#REF!</v>
      </c>
      <c r="P16" s="155" t="e">
        <f>IF(#REF!&lt;&gt;"",#REF!,"")</f>
        <v>#REF!</v>
      </c>
      <c r="Q16" s="155" t="e">
        <f>IF(#REF!&lt;&gt;"",#REF!,"")</f>
        <v>#REF!</v>
      </c>
      <c r="R16" s="155" t="e">
        <f>IF(#REF!&lt;&gt;"",#REF!,"")</f>
        <v>#REF!</v>
      </c>
      <c r="S16" s="155" t="e">
        <f>IF(#REF!&lt;&gt;"",#REF!,"")</f>
        <v>#REF!</v>
      </c>
      <c r="T16" s="155" t="e">
        <f>IF(#REF!&lt;&gt;"",#REF!,"")</f>
        <v>#REF!</v>
      </c>
      <c r="U16" s="155" t="e">
        <f>IF(#REF!&lt;&gt;"",#REF!,"")</f>
        <v>#REF!</v>
      </c>
      <c r="V16" s="155" t="e">
        <f>IF(#REF!&lt;&gt;"",#REF!,"")</f>
        <v>#REF!</v>
      </c>
      <c r="W16" s="155" t="e">
        <f>IF(#REF!&lt;&gt;"",#REF!,"")</f>
        <v>#REF!</v>
      </c>
      <c r="X16" s="155" t="e">
        <f>IF(#REF!&lt;&gt;"",#REF!,"")</f>
        <v>#REF!</v>
      </c>
      <c r="Y16" s="155" t="e">
        <f>IF(#REF!&lt;&gt;"",#REF!,"")</f>
        <v>#REF!</v>
      </c>
      <c r="Z16" s="155" t="e">
        <f>IF(#REF!&lt;&gt;"",#REF!,"")</f>
        <v>#REF!</v>
      </c>
      <c r="AA16" s="155" t="e">
        <f>IF(#REF!&lt;&gt;"",#REF!,"")</f>
        <v>#REF!</v>
      </c>
      <c r="AB16" s="155" t="e">
        <f>IF(#REF!&lt;&gt;"",#REF!,"")</f>
        <v>#REF!</v>
      </c>
      <c r="AC16" s="155" t="e">
        <f>IF(#REF!&lt;&gt;"",#REF!,"")</f>
        <v>#REF!</v>
      </c>
      <c r="AD16" s="155" t="e">
        <f>IF(#REF!&lt;&gt;"",#REF!,"")</f>
        <v>#REF!</v>
      </c>
      <c r="AE16" s="155" t="e">
        <f>IF(#REF!&lt;&gt;"",#REF!,"")</f>
        <v>#REF!</v>
      </c>
      <c r="AF16" s="155" t="e">
        <f>IF(#REF!&lt;&gt;"",#REF!,"")</f>
        <v>#REF!</v>
      </c>
      <c r="AG16" s="155" t="e">
        <f>IF(#REF!&lt;&gt;"",#REF!,"")</f>
        <v>#REF!</v>
      </c>
      <c r="AH16" s="155" t="e">
        <f>IF(#REF!&lt;&gt;"",#REF!,"")</f>
        <v>#REF!</v>
      </c>
      <c r="AI16" s="155" t="e">
        <f>IF(#REF!&lt;&gt;"",#REF!,"")</f>
        <v>#REF!</v>
      </c>
      <c r="AJ16" s="59" t="str">
        <f t="shared" ca="1" si="2"/>
        <v/>
      </c>
      <c r="AK16" s="58" t="str">
        <f t="shared" ca="1" si="3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61"/>
      <c r="C17" s="25" t="s">
        <v>146</v>
      </c>
      <c r="D17" s="335" t="s">
        <v>147</v>
      </c>
      <c r="E17" s="154" t="str">
        <f ca="1">IF(ngay1!Q19&lt;&gt;"",ngay1!Q19,"")</f>
        <v>x</v>
      </c>
      <c r="F17" s="155" t="e">
        <f>IF(#REF!&lt;&gt;"",#REF!,"")</f>
        <v>#REF!</v>
      </c>
      <c r="G17" s="155" t="e">
        <f>IF(#REF!&lt;&gt;"",#REF!,"")</f>
        <v>#REF!</v>
      </c>
      <c r="H17" s="155" t="e">
        <f>IF(#REF!&lt;&gt;"",#REF!,"")</f>
        <v>#REF!</v>
      </c>
      <c r="I17" s="155" t="e">
        <f>IF(#REF!&lt;&gt;"",#REF!,"")</f>
        <v>#REF!</v>
      </c>
      <c r="J17" s="155" t="e">
        <f>IF(#REF!&lt;&gt;"",#REF!,"")</f>
        <v>#REF!</v>
      </c>
      <c r="K17" s="155" t="e">
        <f>IF(#REF!&lt;&gt;"",#REF!,"")</f>
        <v>#REF!</v>
      </c>
      <c r="L17" s="155" t="e">
        <f>IF(#REF!&lt;&gt;"",#REF!,"")</f>
        <v>#REF!</v>
      </c>
      <c r="M17" s="155" t="e">
        <f>IF(#REF!&lt;&gt;"",#REF!,"")</f>
        <v>#REF!</v>
      </c>
      <c r="N17" s="155" t="e">
        <f>IF(#REF!&lt;&gt;"",#REF!,"")</f>
        <v>#REF!</v>
      </c>
      <c r="O17" s="155" t="e">
        <f>IF(#REF!&lt;&gt;"",#REF!,"")</f>
        <v>#REF!</v>
      </c>
      <c r="P17" s="155" t="e">
        <f>IF(#REF!&lt;&gt;"",#REF!,"")</f>
        <v>#REF!</v>
      </c>
      <c r="Q17" s="155" t="e">
        <f>IF(#REF!&lt;&gt;"",#REF!,"")</f>
        <v>#REF!</v>
      </c>
      <c r="R17" s="155" t="e">
        <f>IF(#REF!&lt;&gt;"",#REF!,"")</f>
        <v>#REF!</v>
      </c>
      <c r="S17" s="155" t="e">
        <f>IF(#REF!&lt;&gt;"",#REF!,"")</f>
        <v>#REF!</v>
      </c>
      <c r="T17" s="155" t="e">
        <f>IF(#REF!&lt;&gt;"",#REF!,"")</f>
        <v>#REF!</v>
      </c>
      <c r="U17" s="155" t="e">
        <f>IF(#REF!&lt;&gt;"",#REF!,"")</f>
        <v>#REF!</v>
      </c>
      <c r="V17" s="155" t="e">
        <f>IF(#REF!&lt;&gt;"",#REF!,"")</f>
        <v>#REF!</v>
      </c>
      <c r="W17" s="155" t="e">
        <f>IF(#REF!&lt;&gt;"",#REF!,"")</f>
        <v>#REF!</v>
      </c>
      <c r="X17" s="155" t="e">
        <f>IF(#REF!&lt;&gt;"",#REF!,"")</f>
        <v>#REF!</v>
      </c>
      <c r="Y17" s="155" t="e">
        <f>IF(#REF!&lt;&gt;"",#REF!,"")</f>
        <v>#REF!</v>
      </c>
      <c r="Z17" s="155" t="e">
        <f>IF(#REF!&lt;&gt;"",#REF!,"")</f>
        <v>#REF!</v>
      </c>
      <c r="AA17" s="155" t="e">
        <f>IF(#REF!&lt;&gt;"",#REF!,"")</f>
        <v>#REF!</v>
      </c>
      <c r="AB17" s="155" t="e">
        <f>IF(#REF!&lt;&gt;"",#REF!,"")</f>
        <v>#REF!</v>
      </c>
      <c r="AC17" s="155" t="e">
        <f>IF(#REF!&lt;&gt;"",#REF!,"")</f>
        <v>#REF!</v>
      </c>
      <c r="AD17" s="155" t="e">
        <f>IF(#REF!&lt;&gt;"",#REF!,"")</f>
        <v>#REF!</v>
      </c>
      <c r="AE17" s="155" t="e">
        <f>IF(#REF!&lt;&gt;"",#REF!,"")</f>
        <v>#REF!</v>
      </c>
      <c r="AF17" s="155" t="e">
        <f>IF(#REF!&lt;&gt;"",#REF!,"")</f>
        <v>#REF!</v>
      </c>
      <c r="AG17" s="155" t="e">
        <f>IF(#REF!&lt;&gt;"",#REF!,"")</f>
        <v>#REF!</v>
      </c>
      <c r="AH17" s="155" t="e">
        <f>IF(#REF!&lt;&gt;"",#REF!,"")</f>
        <v>#REF!</v>
      </c>
      <c r="AI17" s="155" t="e">
        <f>IF(#REF!&lt;&gt;"",#REF!,"")</f>
        <v>#REF!</v>
      </c>
      <c r="AJ17" s="59" t="str">
        <f t="shared" ca="1" si="2"/>
        <v/>
      </c>
      <c r="AK17" s="58" t="str">
        <f t="shared" ca="1" si="3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61"/>
      <c r="C18" s="28" t="s">
        <v>148</v>
      </c>
      <c r="D18" s="33" t="s">
        <v>149</v>
      </c>
      <c r="E18" s="140" t="str">
        <f ca="1">IF(ngay1!Q20&lt;&gt;"",ngay1!Q20,"")</f>
        <v>x</v>
      </c>
      <c r="F18" s="141" t="e">
        <f>IF(#REF!&lt;&gt;"",#REF!,"")</f>
        <v>#REF!</v>
      </c>
      <c r="G18" s="141" t="e">
        <f>IF(#REF!&lt;&gt;"",#REF!,"")</f>
        <v>#REF!</v>
      </c>
      <c r="H18" s="141" t="e">
        <f>IF(#REF!&lt;&gt;"",#REF!,"")</f>
        <v>#REF!</v>
      </c>
      <c r="I18" s="141" t="e">
        <f>IF(#REF!&lt;&gt;"",#REF!,"")</f>
        <v>#REF!</v>
      </c>
      <c r="J18" s="141" t="e">
        <f>IF(#REF!&lt;&gt;"",#REF!,"")</f>
        <v>#REF!</v>
      </c>
      <c r="K18" s="141" t="e">
        <f>IF(#REF!&lt;&gt;"",#REF!,"")</f>
        <v>#REF!</v>
      </c>
      <c r="L18" s="141" t="e">
        <f>IF(#REF!&lt;&gt;"",#REF!,"")</f>
        <v>#REF!</v>
      </c>
      <c r="M18" s="141" t="e">
        <f>IF(#REF!&lt;&gt;"",#REF!,"")</f>
        <v>#REF!</v>
      </c>
      <c r="N18" s="141" t="e">
        <f>IF(#REF!&lt;&gt;"",#REF!,"")</f>
        <v>#REF!</v>
      </c>
      <c r="O18" s="141" t="e">
        <f>IF(#REF!&lt;&gt;"",#REF!,"")</f>
        <v>#REF!</v>
      </c>
      <c r="P18" s="141" t="e">
        <f>IF(#REF!&lt;&gt;"",#REF!,"")</f>
        <v>#REF!</v>
      </c>
      <c r="Q18" s="141" t="e">
        <f>IF(#REF!&lt;&gt;"",#REF!,"")</f>
        <v>#REF!</v>
      </c>
      <c r="R18" s="141" t="e">
        <f>IF(#REF!&lt;&gt;"",#REF!,"")</f>
        <v>#REF!</v>
      </c>
      <c r="S18" s="141" t="e">
        <f>IF(#REF!&lt;&gt;"",#REF!,"")</f>
        <v>#REF!</v>
      </c>
      <c r="T18" s="141" t="e">
        <f>IF(#REF!&lt;&gt;"",#REF!,"")</f>
        <v>#REF!</v>
      </c>
      <c r="U18" s="141" t="e">
        <f>IF(#REF!&lt;&gt;"",#REF!,"")</f>
        <v>#REF!</v>
      </c>
      <c r="V18" s="141" t="e">
        <f>IF(#REF!&lt;&gt;"",#REF!,"")</f>
        <v>#REF!</v>
      </c>
      <c r="W18" s="141" t="e">
        <f>IF(#REF!&lt;&gt;"",#REF!,"")</f>
        <v>#REF!</v>
      </c>
      <c r="X18" s="141" t="e">
        <f>IF(#REF!&lt;&gt;"",#REF!,"")</f>
        <v>#REF!</v>
      </c>
      <c r="Y18" s="141" t="e">
        <f>IF(#REF!&lt;&gt;"",#REF!,"")</f>
        <v>#REF!</v>
      </c>
      <c r="Z18" s="141" t="e">
        <f>IF(#REF!&lt;&gt;"",#REF!,"")</f>
        <v>#REF!</v>
      </c>
      <c r="AA18" s="141" t="e">
        <f>IF(#REF!&lt;&gt;"",#REF!,"")</f>
        <v>#REF!</v>
      </c>
      <c r="AB18" s="141" t="e">
        <f>IF(#REF!&lt;&gt;"",#REF!,"")</f>
        <v>#REF!</v>
      </c>
      <c r="AC18" s="141" t="e">
        <f>IF(#REF!&lt;&gt;"",#REF!,"")</f>
        <v>#REF!</v>
      </c>
      <c r="AD18" s="141" t="e">
        <f>IF(#REF!&lt;&gt;"",#REF!,"")</f>
        <v>#REF!</v>
      </c>
      <c r="AE18" s="141" t="e">
        <f>IF(#REF!&lt;&gt;"",#REF!,"")</f>
        <v>#REF!</v>
      </c>
      <c r="AF18" s="141" t="e">
        <f>IF(#REF!&lt;&gt;"",#REF!,"")</f>
        <v>#REF!</v>
      </c>
      <c r="AG18" s="141" t="e">
        <f>IF(#REF!&lt;&gt;"",#REF!,"")</f>
        <v>#REF!</v>
      </c>
      <c r="AH18" s="141" t="e">
        <f>IF(#REF!&lt;&gt;"",#REF!,"")</f>
        <v>#REF!</v>
      </c>
      <c r="AI18" s="141" t="e">
        <f>IF(#REF!&lt;&gt;"",#REF!,"")</f>
        <v>#REF!</v>
      </c>
      <c r="AJ18" s="142" t="str">
        <f t="shared" ca="1" si="2"/>
        <v/>
      </c>
      <c r="AK18" s="143" t="str">
        <f t="shared" ca="1" si="3"/>
        <v/>
      </c>
      <c r="AL18" s="142" t="str">
        <f ca="1">IF(COUNT(E18:AI18)=0,"",INDEX(E2:AI18,1,MATCH(MAX(E18:AI18),E18:AI18,0)))</f>
        <v/>
      </c>
      <c r="AM18" s="143"/>
      <c r="AN18" s="144"/>
    </row>
    <row r="19" spans="1:40">
      <c r="A19" s="27">
        <v>17</v>
      </c>
      <c r="B19" s="465"/>
      <c r="C19" s="22" t="s">
        <v>150</v>
      </c>
      <c r="D19" s="31" t="s">
        <v>151</v>
      </c>
      <c r="E19" s="126" t="str">
        <f ca="1">IF(ngay1!Q21&lt;&gt;"",ngay1!Q21,"")</f>
        <v>x</v>
      </c>
      <c r="F19" s="127" t="e">
        <f>IF(#REF!&lt;&gt;"",#REF!,"")</f>
        <v>#REF!</v>
      </c>
      <c r="G19" s="127" t="e">
        <f>IF(#REF!&lt;&gt;"",#REF!,"")</f>
        <v>#REF!</v>
      </c>
      <c r="H19" s="127" t="e">
        <f>IF(#REF!&lt;&gt;"",#REF!,"")</f>
        <v>#REF!</v>
      </c>
      <c r="I19" s="127" t="e">
        <f>IF(#REF!&lt;&gt;"",#REF!,"")</f>
        <v>#REF!</v>
      </c>
      <c r="J19" s="127" t="e">
        <f>IF(#REF!&lt;&gt;"",#REF!,"")</f>
        <v>#REF!</v>
      </c>
      <c r="K19" s="127" t="e">
        <f>IF(#REF!&lt;&gt;"",#REF!,"")</f>
        <v>#REF!</v>
      </c>
      <c r="L19" s="127" t="e">
        <f>IF(#REF!&lt;&gt;"",#REF!,"")</f>
        <v>#REF!</v>
      </c>
      <c r="M19" s="127" t="e">
        <f>IF(#REF!&lt;&gt;"",#REF!,"")</f>
        <v>#REF!</v>
      </c>
      <c r="N19" s="127" t="e">
        <f>IF(#REF!&lt;&gt;"",#REF!,"")</f>
        <v>#REF!</v>
      </c>
      <c r="O19" s="127" t="e">
        <f>IF(#REF!&lt;&gt;"",#REF!,"")</f>
        <v>#REF!</v>
      </c>
      <c r="P19" s="127" t="e">
        <f>IF(#REF!&lt;&gt;"",#REF!,"")</f>
        <v>#REF!</v>
      </c>
      <c r="Q19" s="127" t="e">
        <f>IF(#REF!&lt;&gt;"",#REF!,"")</f>
        <v>#REF!</v>
      </c>
      <c r="R19" s="127" t="e">
        <f>IF(#REF!&lt;&gt;"",#REF!,"")</f>
        <v>#REF!</v>
      </c>
      <c r="S19" s="127" t="e">
        <f>IF(#REF!&lt;&gt;"",#REF!,"")</f>
        <v>#REF!</v>
      </c>
      <c r="T19" s="127" t="e">
        <f>IF(#REF!&lt;&gt;"",#REF!,"")</f>
        <v>#REF!</v>
      </c>
      <c r="U19" s="127" t="e">
        <f>IF(#REF!&lt;&gt;"",#REF!,"")</f>
        <v>#REF!</v>
      </c>
      <c r="V19" s="127" t="e">
        <f>IF(#REF!&lt;&gt;"",#REF!,"")</f>
        <v>#REF!</v>
      </c>
      <c r="W19" s="127" t="e">
        <f>IF(#REF!&lt;&gt;"",#REF!,"")</f>
        <v>#REF!</v>
      </c>
      <c r="X19" s="127" t="e">
        <f>IF(#REF!&lt;&gt;"",#REF!,"")</f>
        <v>#REF!</v>
      </c>
      <c r="Y19" s="127" t="e">
        <f>IF(#REF!&lt;&gt;"",#REF!,"")</f>
        <v>#REF!</v>
      </c>
      <c r="Z19" s="127" t="e">
        <f>IF(#REF!&lt;&gt;"",#REF!,"")</f>
        <v>#REF!</v>
      </c>
      <c r="AA19" s="127" t="e">
        <f>IF(#REF!&lt;&gt;"",#REF!,"")</f>
        <v>#REF!</v>
      </c>
      <c r="AB19" s="127" t="e">
        <f>IF(#REF!&lt;&gt;"",#REF!,"")</f>
        <v>#REF!</v>
      </c>
      <c r="AC19" s="127" t="e">
        <f>IF(#REF!&lt;&gt;"",#REF!,"")</f>
        <v>#REF!</v>
      </c>
      <c r="AD19" s="127" t="e">
        <f>IF(#REF!&lt;&gt;"",#REF!,"")</f>
        <v>#REF!</v>
      </c>
      <c r="AE19" s="127" t="e">
        <f>IF(#REF!&lt;&gt;"",#REF!,"")</f>
        <v>#REF!</v>
      </c>
      <c r="AF19" s="127" t="e">
        <f>IF(#REF!&lt;&gt;"",#REF!,"")</f>
        <v>#REF!</v>
      </c>
      <c r="AG19" s="127" t="e">
        <f>IF(#REF!&lt;&gt;"",#REF!,"")</f>
        <v>#REF!</v>
      </c>
      <c r="AH19" s="127" t="e">
        <f>IF(#REF!&lt;&gt;"",#REF!,"")</f>
        <v>#REF!</v>
      </c>
      <c r="AI19" s="127" t="e">
        <f>IF(#REF!&lt;&gt;"",#REF!,"")</f>
        <v>#REF!</v>
      </c>
      <c r="AJ19" s="128" t="str">
        <f t="shared" ca="1" si="2"/>
        <v/>
      </c>
      <c r="AK19" s="129" t="str">
        <f t="shared" ca="1" si="3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str">
        <f ca="1">IF(ngay1!Q22&lt;&gt;"",ngay1!Q22,"")</f>
        <v>x</v>
      </c>
      <c r="F20" s="155" t="e">
        <f>IF(#REF!&lt;&gt;"",#REF!,"")</f>
        <v>#REF!</v>
      </c>
      <c r="G20" s="155" t="e">
        <f>IF(#REF!&lt;&gt;"",#REF!,"")</f>
        <v>#REF!</v>
      </c>
      <c r="H20" s="155" t="e">
        <f>IF(#REF!&lt;&gt;"",#REF!,"")</f>
        <v>#REF!</v>
      </c>
      <c r="I20" s="155" t="e">
        <f>IF(#REF!&lt;&gt;"",#REF!,"")</f>
        <v>#REF!</v>
      </c>
      <c r="J20" s="155" t="e">
        <f>IF(#REF!&lt;&gt;"",#REF!,"")</f>
        <v>#REF!</v>
      </c>
      <c r="K20" s="155" t="e">
        <f>IF(#REF!&lt;&gt;"",#REF!,"")</f>
        <v>#REF!</v>
      </c>
      <c r="L20" s="155" t="e">
        <f>IF(#REF!&lt;&gt;"",#REF!,"")</f>
        <v>#REF!</v>
      </c>
      <c r="M20" s="155" t="e">
        <f>IF(#REF!&lt;&gt;"",#REF!,"")</f>
        <v>#REF!</v>
      </c>
      <c r="N20" s="155" t="e">
        <f>IF(#REF!&lt;&gt;"",#REF!,"")</f>
        <v>#REF!</v>
      </c>
      <c r="O20" s="155" t="e">
        <f>IF(#REF!&lt;&gt;"",#REF!,"")</f>
        <v>#REF!</v>
      </c>
      <c r="P20" s="155" t="e">
        <f>IF(#REF!&lt;&gt;"",#REF!,"")</f>
        <v>#REF!</v>
      </c>
      <c r="Q20" s="155" t="e">
        <f>IF(#REF!&lt;&gt;"",#REF!,"")</f>
        <v>#REF!</v>
      </c>
      <c r="R20" s="155" t="e">
        <f>IF(#REF!&lt;&gt;"",#REF!,"")</f>
        <v>#REF!</v>
      </c>
      <c r="S20" s="155" t="e">
        <f>IF(#REF!&lt;&gt;"",#REF!,"")</f>
        <v>#REF!</v>
      </c>
      <c r="T20" s="155" t="e">
        <f>IF(#REF!&lt;&gt;"",#REF!,"")</f>
        <v>#REF!</v>
      </c>
      <c r="U20" s="155" t="e">
        <f>IF(#REF!&lt;&gt;"",#REF!,"")</f>
        <v>#REF!</v>
      </c>
      <c r="V20" s="155" t="e">
        <f>IF(#REF!&lt;&gt;"",#REF!,"")</f>
        <v>#REF!</v>
      </c>
      <c r="W20" s="155" t="e">
        <f>IF(#REF!&lt;&gt;"",#REF!,"")</f>
        <v>#REF!</v>
      </c>
      <c r="X20" s="155" t="e">
        <f>IF(#REF!&lt;&gt;"",#REF!,"")</f>
        <v>#REF!</v>
      </c>
      <c r="Y20" s="155" t="e">
        <f>IF(#REF!&lt;&gt;"",#REF!,"")</f>
        <v>#REF!</v>
      </c>
      <c r="Z20" s="155" t="e">
        <f>IF(#REF!&lt;&gt;"",#REF!,"")</f>
        <v>#REF!</v>
      </c>
      <c r="AA20" s="155" t="e">
        <f>IF(#REF!&lt;&gt;"",#REF!,"")</f>
        <v>#REF!</v>
      </c>
      <c r="AB20" s="155" t="e">
        <f>IF(#REF!&lt;&gt;"",#REF!,"")</f>
        <v>#REF!</v>
      </c>
      <c r="AC20" s="155" t="e">
        <f>IF(#REF!&lt;&gt;"",#REF!,"")</f>
        <v>#REF!</v>
      </c>
      <c r="AD20" s="155" t="e">
        <f>IF(#REF!&lt;&gt;"",#REF!,"")</f>
        <v>#REF!</v>
      </c>
      <c r="AE20" s="155" t="e">
        <f>IF(#REF!&lt;&gt;"",#REF!,"")</f>
        <v>#REF!</v>
      </c>
      <c r="AF20" s="155" t="e">
        <f>IF(#REF!&lt;&gt;"",#REF!,"")</f>
        <v>#REF!</v>
      </c>
      <c r="AG20" s="155" t="e">
        <f>IF(#REF!&lt;&gt;"",#REF!,"")</f>
        <v>#REF!</v>
      </c>
      <c r="AH20" s="155" t="e">
        <f>IF(#REF!&lt;&gt;"",#REF!,"")</f>
        <v>#REF!</v>
      </c>
      <c r="AI20" s="155" t="e">
        <f>IF(#REF!&lt;&gt;"",#REF!,"")</f>
        <v>#REF!</v>
      </c>
      <c r="AJ20" s="59" t="str">
        <f t="shared" ca="1" si="2"/>
        <v/>
      </c>
      <c r="AK20" s="58" t="str">
        <f t="shared" ca="1" si="3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61"/>
      <c r="C21" s="25" t="s">
        <v>152</v>
      </c>
      <c r="D21" s="335" t="s">
        <v>155</v>
      </c>
      <c r="E21" s="154" t="str">
        <f ca="1">IF(ngay1!Q23&lt;&gt;"",ngay1!Q23,"")</f>
        <v>x</v>
      </c>
      <c r="F21" s="155" t="e">
        <f>IF(#REF!&lt;&gt;"",#REF!,"")</f>
        <v>#REF!</v>
      </c>
      <c r="G21" s="155" t="e">
        <f>IF(#REF!&lt;&gt;"",#REF!,"")</f>
        <v>#REF!</v>
      </c>
      <c r="H21" s="155" t="e">
        <f>IF(#REF!&lt;&gt;"",#REF!,"")</f>
        <v>#REF!</v>
      </c>
      <c r="I21" s="155" t="e">
        <f>IF(#REF!&lt;&gt;"",#REF!,"")</f>
        <v>#REF!</v>
      </c>
      <c r="J21" s="155" t="e">
        <f>IF(#REF!&lt;&gt;"",#REF!,"")</f>
        <v>#REF!</v>
      </c>
      <c r="K21" s="155" t="e">
        <f>IF(#REF!&lt;&gt;"",#REF!,"")</f>
        <v>#REF!</v>
      </c>
      <c r="L21" s="155" t="e">
        <f>IF(#REF!&lt;&gt;"",#REF!,"")</f>
        <v>#REF!</v>
      </c>
      <c r="M21" s="155" t="e">
        <f>IF(#REF!&lt;&gt;"",#REF!,"")</f>
        <v>#REF!</v>
      </c>
      <c r="N21" s="155" t="e">
        <f>IF(#REF!&lt;&gt;"",#REF!,"")</f>
        <v>#REF!</v>
      </c>
      <c r="O21" s="155" t="e">
        <f>IF(#REF!&lt;&gt;"",#REF!,"")</f>
        <v>#REF!</v>
      </c>
      <c r="P21" s="155" t="e">
        <f>IF(#REF!&lt;&gt;"",#REF!,"")</f>
        <v>#REF!</v>
      </c>
      <c r="Q21" s="155" t="e">
        <f>IF(#REF!&lt;&gt;"",#REF!,"")</f>
        <v>#REF!</v>
      </c>
      <c r="R21" s="155" t="e">
        <f>IF(#REF!&lt;&gt;"",#REF!,"")</f>
        <v>#REF!</v>
      </c>
      <c r="S21" s="155" t="e">
        <f>IF(#REF!&lt;&gt;"",#REF!,"")</f>
        <v>#REF!</v>
      </c>
      <c r="T21" s="155" t="e">
        <f>IF(#REF!&lt;&gt;"",#REF!,"")</f>
        <v>#REF!</v>
      </c>
      <c r="U21" s="155" t="e">
        <f>IF(#REF!&lt;&gt;"",#REF!,"")</f>
        <v>#REF!</v>
      </c>
      <c r="V21" s="155" t="e">
        <f>IF(#REF!&lt;&gt;"",#REF!,"")</f>
        <v>#REF!</v>
      </c>
      <c r="W21" s="155" t="e">
        <f>IF(#REF!&lt;&gt;"",#REF!,"")</f>
        <v>#REF!</v>
      </c>
      <c r="X21" s="155" t="e">
        <f>IF(#REF!&lt;&gt;"",#REF!,"")</f>
        <v>#REF!</v>
      </c>
      <c r="Y21" s="155" t="e">
        <f>IF(#REF!&lt;&gt;"",#REF!,"")</f>
        <v>#REF!</v>
      </c>
      <c r="Z21" s="155" t="e">
        <f>IF(#REF!&lt;&gt;"",#REF!,"")</f>
        <v>#REF!</v>
      </c>
      <c r="AA21" s="155" t="e">
        <f>IF(#REF!&lt;&gt;"",#REF!,"")</f>
        <v>#REF!</v>
      </c>
      <c r="AB21" s="155" t="e">
        <f>IF(#REF!&lt;&gt;"",#REF!,"")</f>
        <v>#REF!</v>
      </c>
      <c r="AC21" s="155" t="e">
        <f>IF(#REF!&lt;&gt;"",#REF!,"")</f>
        <v>#REF!</v>
      </c>
      <c r="AD21" s="155" t="e">
        <f>IF(#REF!&lt;&gt;"",#REF!,"")</f>
        <v>#REF!</v>
      </c>
      <c r="AE21" s="155" t="e">
        <f>IF(#REF!&lt;&gt;"",#REF!,"")</f>
        <v>#REF!</v>
      </c>
      <c r="AF21" s="155" t="e">
        <f>IF(#REF!&lt;&gt;"",#REF!,"")</f>
        <v>#REF!</v>
      </c>
      <c r="AG21" s="155" t="e">
        <f>IF(#REF!&lt;&gt;"",#REF!,"")</f>
        <v>#REF!</v>
      </c>
      <c r="AH21" s="155" t="e">
        <f>IF(#REF!&lt;&gt;"",#REF!,"")</f>
        <v>#REF!</v>
      </c>
      <c r="AI21" s="155" t="e">
        <f>IF(#REF!&lt;&gt;"",#REF!,"")</f>
        <v>#REF!</v>
      </c>
      <c r="AJ21" s="59" t="str">
        <f t="shared" ca="1" si="2"/>
        <v/>
      </c>
      <c r="AK21" s="58" t="str">
        <f t="shared" ca="1" si="3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61"/>
      <c r="C22" s="25" t="s">
        <v>156</v>
      </c>
      <c r="D22" s="335" t="s">
        <v>157</v>
      </c>
      <c r="E22" s="154" t="str">
        <f ca="1">IF(ngay1!Q24&lt;&gt;"",ngay1!Q24,"")</f>
        <v>x</v>
      </c>
      <c r="F22" s="155" t="e">
        <f>IF(#REF!&lt;&gt;"",#REF!,"")</f>
        <v>#REF!</v>
      </c>
      <c r="G22" s="155" t="e">
        <f>IF(#REF!&lt;&gt;"",#REF!,"")</f>
        <v>#REF!</v>
      </c>
      <c r="H22" s="155" t="e">
        <f>IF(#REF!&lt;&gt;"",#REF!,"")</f>
        <v>#REF!</v>
      </c>
      <c r="I22" s="155" t="e">
        <f>IF(#REF!&lt;&gt;"",#REF!,"")</f>
        <v>#REF!</v>
      </c>
      <c r="J22" s="155" t="e">
        <f>IF(#REF!&lt;&gt;"",#REF!,"")</f>
        <v>#REF!</v>
      </c>
      <c r="K22" s="155" t="e">
        <f>IF(#REF!&lt;&gt;"",#REF!,"")</f>
        <v>#REF!</v>
      </c>
      <c r="L22" s="155" t="e">
        <f>IF(#REF!&lt;&gt;"",#REF!,"")</f>
        <v>#REF!</v>
      </c>
      <c r="M22" s="155" t="e">
        <f>IF(#REF!&lt;&gt;"",#REF!,"")</f>
        <v>#REF!</v>
      </c>
      <c r="N22" s="155" t="e">
        <f>IF(#REF!&lt;&gt;"",#REF!,"")</f>
        <v>#REF!</v>
      </c>
      <c r="O22" s="155" t="e">
        <f>IF(#REF!&lt;&gt;"",#REF!,"")</f>
        <v>#REF!</v>
      </c>
      <c r="P22" s="155" t="e">
        <f>IF(#REF!&lt;&gt;"",#REF!,"")</f>
        <v>#REF!</v>
      </c>
      <c r="Q22" s="155" t="e">
        <f>IF(#REF!&lt;&gt;"",#REF!,"")</f>
        <v>#REF!</v>
      </c>
      <c r="R22" s="155" t="e">
        <f>IF(#REF!&lt;&gt;"",#REF!,"")</f>
        <v>#REF!</v>
      </c>
      <c r="S22" s="155" t="e">
        <f>IF(#REF!&lt;&gt;"",#REF!,"")</f>
        <v>#REF!</v>
      </c>
      <c r="T22" s="155" t="e">
        <f>IF(#REF!&lt;&gt;"",#REF!,"")</f>
        <v>#REF!</v>
      </c>
      <c r="U22" s="155" t="e">
        <f>IF(#REF!&lt;&gt;"",#REF!,"")</f>
        <v>#REF!</v>
      </c>
      <c r="V22" s="155" t="e">
        <f>IF(#REF!&lt;&gt;"",#REF!,"")</f>
        <v>#REF!</v>
      </c>
      <c r="W22" s="155" t="e">
        <f>IF(#REF!&lt;&gt;"",#REF!,"")</f>
        <v>#REF!</v>
      </c>
      <c r="X22" s="155" t="e">
        <f>IF(#REF!&lt;&gt;"",#REF!,"")</f>
        <v>#REF!</v>
      </c>
      <c r="Y22" s="155" t="e">
        <f>IF(#REF!&lt;&gt;"",#REF!,"")</f>
        <v>#REF!</v>
      </c>
      <c r="Z22" s="155" t="e">
        <f>IF(#REF!&lt;&gt;"",#REF!,"")</f>
        <v>#REF!</v>
      </c>
      <c r="AA22" s="155" t="e">
        <f>IF(#REF!&lt;&gt;"",#REF!,"")</f>
        <v>#REF!</v>
      </c>
      <c r="AB22" s="155" t="e">
        <f>IF(#REF!&lt;&gt;"",#REF!,"")</f>
        <v>#REF!</v>
      </c>
      <c r="AC22" s="155" t="e">
        <f>IF(#REF!&lt;&gt;"",#REF!,"")</f>
        <v>#REF!</v>
      </c>
      <c r="AD22" s="155" t="e">
        <f>IF(#REF!&lt;&gt;"",#REF!,"")</f>
        <v>#REF!</v>
      </c>
      <c r="AE22" s="155" t="e">
        <f>IF(#REF!&lt;&gt;"",#REF!,"")</f>
        <v>#REF!</v>
      </c>
      <c r="AF22" s="155" t="e">
        <f>IF(#REF!&lt;&gt;"",#REF!,"")</f>
        <v>#REF!</v>
      </c>
      <c r="AG22" s="155" t="e">
        <f>IF(#REF!&lt;&gt;"",#REF!,"")</f>
        <v>#REF!</v>
      </c>
      <c r="AH22" s="155" t="e">
        <f>IF(#REF!&lt;&gt;"",#REF!,"")</f>
        <v>#REF!</v>
      </c>
      <c r="AI22" s="155" t="e">
        <f>IF(#REF!&lt;&gt;"",#REF!,"")</f>
        <v>#REF!</v>
      </c>
      <c r="AJ22" s="59" t="str">
        <f t="shared" ca="1" si="2"/>
        <v/>
      </c>
      <c r="AK22" s="58" t="str">
        <f t="shared" ca="1" si="3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61"/>
      <c r="C23" s="138" t="s">
        <v>158</v>
      </c>
      <c r="D23" s="335" t="s">
        <v>159</v>
      </c>
      <c r="E23" s="154" t="str">
        <f ca="1">IF(ngay1!Q25&lt;&gt;"",ngay1!Q25,"")</f>
        <v>x</v>
      </c>
      <c r="F23" s="155" t="e">
        <f>IF(#REF!&lt;&gt;"",#REF!,"")</f>
        <v>#REF!</v>
      </c>
      <c r="G23" s="155" t="e">
        <f>IF(#REF!&lt;&gt;"",#REF!,"")</f>
        <v>#REF!</v>
      </c>
      <c r="H23" s="155" t="e">
        <f>IF(#REF!&lt;&gt;"",#REF!,"")</f>
        <v>#REF!</v>
      </c>
      <c r="I23" s="155" t="e">
        <f>IF(#REF!&lt;&gt;"",#REF!,"")</f>
        <v>#REF!</v>
      </c>
      <c r="J23" s="155" t="e">
        <f>IF(#REF!&lt;&gt;"",#REF!,"")</f>
        <v>#REF!</v>
      </c>
      <c r="K23" s="155" t="e">
        <f>IF(#REF!&lt;&gt;"",#REF!,"")</f>
        <v>#REF!</v>
      </c>
      <c r="L23" s="155" t="e">
        <f>IF(#REF!&lt;&gt;"",#REF!,"")</f>
        <v>#REF!</v>
      </c>
      <c r="M23" s="155" t="e">
        <f>IF(#REF!&lt;&gt;"",#REF!,"")</f>
        <v>#REF!</v>
      </c>
      <c r="N23" s="155" t="e">
        <f>IF(#REF!&lt;&gt;"",#REF!,"")</f>
        <v>#REF!</v>
      </c>
      <c r="O23" s="155" t="e">
        <f>IF(#REF!&lt;&gt;"",#REF!,"")</f>
        <v>#REF!</v>
      </c>
      <c r="P23" s="155" t="e">
        <f>IF(#REF!&lt;&gt;"",#REF!,"")</f>
        <v>#REF!</v>
      </c>
      <c r="Q23" s="155" t="e">
        <f>IF(#REF!&lt;&gt;"",#REF!,"")</f>
        <v>#REF!</v>
      </c>
      <c r="R23" s="155" t="e">
        <f>IF(#REF!&lt;&gt;"",#REF!,"")</f>
        <v>#REF!</v>
      </c>
      <c r="S23" s="155" t="e">
        <f>IF(#REF!&lt;&gt;"",#REF!,"")</f>
        <v>#REF!</v>
      </c>
      <c r="T23" s="155" t="e">
        <f>IF(#REF!&lt;&gt;"",#REF!,"")</f>
        <v>#REF!</v>
      </c>
      <c r="U23" s="155" t="e">
        <f>IF(#REF!&lt;&gt;"",#REF!,"")</f>
        <v>#REF!</v>
      </c>
      <c r="V23" s="155" t="e">
        <f>IF(#REF!&lt;&gt;"",#REF!,"")</f>
        <v>#REF!</v>
      </c>
      <c r="W23" s="155" t="e">
        <f>IF(#REF!&lt;&gt;"",#REF!,"")</f>
        <v>#REF!</v>
      </c>
      <c r="X23" s="155" t="e">
        <f>IF(#REF!&lt;&gt;"",#REF!,"")</f>
        <v>#REF!</v>
      </c>
      <c r="Y23" s="155" t="e">
        <f>IF(#REF!&lt;&gt;"",#REF!,"")</f>
        <v>#REF!</v>
      </c>
      <c r="Z23" s="155" t="e">
        <f>IF(#REF!&lt;&gt;"",#REF!,"")</f>
        <v>#REF!</v>
      </c>
      <c r="AA23" s="155" t="e">
        <f>IF(#REF!&lt;&gt;"",#REF!,"")</f>
        <v>#REF!</v>
      </c>
      <c r="AB23" s="155" t="e">
        <f>IF(#REF!&lt;&gt;"",#REF!,"")</f>
        <v>#REF!</v>
      </c>
      <c r="AC23" s="155" t="e">
        <f>IF(#REF!&lt;&gt;"",#REF!,"")</f>
        <v>#REF!</v>
      </c>
      <c r="AD23" s="155" t="e">
        <f>IF(#REF!&lt;&gt;"",#REF!,"")</f>
        <v>#REF!</v>
      </c>
      <c r="AE23" s="155" t="e">
        <f>IF(#REF!&lt;&gt;"",#REF!,"")</f>
        <v>#REF!</v>
      </c>
      <c r="AF23" s="155" t="e">
        <f>IF(#REF!&lt;&gt;"",#REF!,"")</f>
        <v>#REF!</v>
      </c>
      <c r="AG23" s="155" t="e">
        <f>IF(#REF!&lt;&gt;"",#REF!,"")</f>
        <v>#REF!</v>
      </c>
      <c r="AH23" s="155" t="e">
        <f>IF(#REF!&lt;&gt;"",#REF!,"")</f>
        <v>#REF!</v>
      </c>
      <c r="AI23" s="155" t="e">
        <f>IF(#REF!&lt;&gt;"",#REF!,"")</f>
        <v>#REF!</v>
      </c>
      <c r="AJ23" s="59" t="str">
        <f t="shared" ca="1" si="2"/>
        <v/>
      </c>
      <c r="AK23" s="58" t="str">
        <f t="shared" ca="1" si="3"/>
        <v/>
      </c>
      <c r="AL23" s="59"/>
      <c r="AM23" s="58"/>
      <c r="AN23" s="60"/>
    </row>
    <row r="24" spans="1:40">
      <c r="A24" s="19">
        <v>22</v>
      </c>
      <c r="B24" s="470"/>
      <c r="C24" s="23" t="s">
        <v>160</v>
      </c>
      <c r="D24" s="32" t="s">
        <v>161</v>
      </c>
      <c r="E24" s="154" t="str">
        <f ca="1">IF(ngay1!Q26&lt;&gt;"",ngay1!Q26,"")</f>
        <v>x</v>
      </c>
      <c r="F24" s="155" t="e">
        <f>IF(#REF!&lt;&gt;"",#REF!,"")</f>
        <v>#REF!</v>
      </c>
      <c r="G24" s="155" t="e">
        <f>IF(#REF!&lt;&gt;"",#REF!,"")</f>
        <v>#REF!</v>
      </c>
      <c r="H24" s="155" t="e">
        <f>IF(#REF!&lt;&gt;"",#REF!,"")</f>
        <v>#REF!</v>
      </c>
      <c r="I24" s="155" t="e">
        <f>IF(#REF!&lt;&gt;"",#REF!,"")</f>
        <v>#REF!</v>
      </c>
      <c r="J24" s="155" t="e">
        <f>IF(#REF!&lt;&gt;"",#REF!,"")</f>
        <v>#REF!</v>
      </c>
      <c r="K24" s="155" t="e">
        <f>IF(#REF!&lt;&gt;"",#REF!,"")</f>
        <v>#REF!</v>
      </c>
      <c r="L24" s="155" t="e">
        <f>IF(#REF!&lt;&gt;"",#REF!,"")</f>
        <v>#REF!</v>
      </c>
      <c r="M24" s="155" t="e">
        <f>IF(#REF!&lt;&gt;"",#REF!,"")</f>
        <v>#REF!</v>
      </c>
      <c r="N24" s="155" t="e">
        <f>IF(#REF!&lt;&gt;"",#REF!,"")</f>
        <v>#REF!</v>
      </c>
      <c r="O24" s="155" t="e">
        <f>IF(#REF!&lt;&gt;"",#REF!,"")</f>
        <v>#REF!</v>
      </c>
      <c r="P24" s="155" t="e">
        <f>IF(#REF!&lt;&gt;"",#REF!,"")</f>
        <v>#REF!</v>
      </c>
      <c r="Q24" s="155" t="e">
        <f>IF(#REF!&lt;&gt;"",#REF!,"")</f>
        <v>#REF!</v>
      </c>
      <c r="R24" s="155" t="e">
        <f>IF(#REF!&lt;&gt;"",#REF!,"")</f>
        <v>#REF!</v>
      </c>
      <c r="S24" s="155" t="e">
        <f>IF(#REF!&lt;&gt;"",#REF!,"")</f>
        <v>#REF!</v>
      </c>
      <c r="T24" s="155" t="e">
        <f>IF(#REF!&lt;&gt;"",#REF!,"")</f>
        <v>#REF!</v>
      </c>
      <c r="U24" s="155" t="e">
        <f>IF(#REF!&lt;&gt;"",#REF!,"")</f>
        <v>#REF!</v>
      </c>
      <c r="V24" s="155" t="e">
        <f>IF(#REF!&lt;&gt;"",#REF!,"")</f>
        <v>#REF!</v>
      </c>
      <c r="W24" s="155" t="e">
        <f>IF(#REF!&lt;&gt;"",#REF!,"")</f>
        <v>#REF!</v>
      </c>
      <c r="X24" s="155" t="e">
        <f>IF(#REF!&lt;&gt;"",#REF!,"")</f>
        <v>#REF!</v>
      </c>
      <c r="Y24" s="155" t="e">
        <f>IF(#REF!&lt;&gt;"",#REF!,"")</f>
        <v>#REF!</v>
      </c>
      <c r="Z24" s="155" t="e">
        <f>IF(#REF!&lt;&gt;"",#REF!,"")</f>
        <v>#REF!</v>
      </c>
      <c r="AA24" s="155" t="e">
        <f>IF(#REF!&lt;&gt;"",#REF!,"")</f>
        <v>#REF!</v>
      </c>
      <c r="AB24" s="155" t="e">
        <f>IF(#REF!&lt;&gt;"",#REF!,"")</f>
        <v>#REF!</v>
      </c>
      <c r="AC24" s="155" t="e">
        <f>IF(#REF!&lt;&gt;"",#REF!,"")</f>
        <v>#REF!</v>
      </c>
      <c r="AD24" s="155" t="e">
        <f>IF(#REF!&lt;&gt;"",#REF!,"")</f>
        <v>#REF!</v>
      </c>
      <c r="AE24" s="155" t="e">
        <f>IF(#REF!&lt;&gt;"",#REF!,"")</f>
        <v>#REF!</v>
      </c>
      <c r="AF24" s="155" t="e">
        <f>IF(#REF!&lt;&gt;"",#REF!,"")</f>
        <v>#REF!</v>
      </c>
      <c r="AG24" s="155" t="e">
        <f>IF(#REF!&lt;&gt;"",#REF!,"")</f>
        <v>#REF!</v>
      </c>
      <c r="AH24" s="155" t="e">
        <f>IF(#REF!&lt;&gt;"",#REF!,"")</f>
        <v>#REF!</v>
      </c>
      <c r="AI24" s="155" t="e">
        <f>IF(#REF!&lt;&gt;"",#REF!,"")</f>
        <v>#REF!</v>
      </c>
      <c r="AJ24" s="59" t="str">
        <f t="shared" ca="1" si="2"/>
        <v/>
      </c>
      <c r="AK24" s="58" t="str">
        <f t="shared" ca="1" si="3"/>
        <v/>
      </c>
      <c r="AL24" s="59" t="str">
        <f ca="1">IF(COUNT(E24:AI24)=0,"",INDEX(E2:AI24,1,MATCH(MAX(E24:AI24),E24:AI24,0)))</f>
        <v/>
      </c>
      <c r="AM24" s="58"/>
      <c r="AN24" s="60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68"/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229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226</v>
      </c>
      <c r="AK2" s="53" t="s">
        <v>227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4" t="str">
        <f ca="1">IF(ngay1!S5&lt;&gt;"",ngay1!S5,"")</f>
        <v>x</v>
      </c>
      <c r="F3" s="155" t="e">
        <f>IF(#REF!&lt;&gt;"",#REF!,"")</f>
        <v>#REF!</v>
      </c>
      <c r="G3" s="155" t="e">
        <f>IF(#REF!&lt;&gt;"",#REF!,"")</f>
        <v>#REF!</v>
      </c>
      <c r="H3" s="155" t="e">
        <f>IF(#REF!&lt;&gt;"",#REF!,"")</f>
        <v>#REF!</v>
      </c>
      <c r="I3" s="155" t="e">
        <f>IF(#REF!&lt;&gt;"",#REF!,"")</f>
        <v>#REF!</v>
      </c>
      <c r="J3" s="155" t="e">
        <f>IF(#REF!&lt;&gt;"",#REF!,"")</f>
        <v>#REF!</v>
      </c>
      <c r="K3" s="155" t="e">
        <f>IF(#REF!&lt;&gt;"",#REF!,"")</f>
        <v>#REF!</v>
      </c>
      <c r="L3" s="155" t="e">
        <f>IF(#REF!&lt;&gt;"",#REF!,"")</f>
        <v>#REF!</v>
      </c>
      <c r="M3" s="155" t="e">
        <f>IF(#REF!&lt;&gt;"",#REF!,"")</f>
        <v>#REF!</v>
      </c>
      <c r="N3" s="155" t="e">
        <f>IF(#REF!&lt;&gt;"",#REF!,"")</f>
        <v>#REF!</v>
      </c>
      <c r="O3" s="155" t="e">
        <f>IF(#REF!&lt;&gt;"",#REF!,"")</f>
        <v>#REF!</v>
      </c>
      <c r="P3" s="155" t="e">
        <f>IF(#REF!&lt;&gt;"",#REF!,"")</f>
        <v>#REF!</v>
      </c>
      <c r="Q3" s="155" t="e">
        <f>IF(#REF!&lt;&gt;"",#REF!,"")</f>
        <v>#REF!</v>
      </c>
      <c r="R3" s="155" t="e">
        <f>IF(#REF!&lt;&gt;"",#REF!,"")</f>
        <v>#REF!</v>
      </c>
      <c r="S3" s="155" t="e">
        <f>IF(#REF!&lt;&gt;"",#REF!,"")</f>
        <v>#REF!</v>
      </c>
      <c r="T3" s="155" t="e">
        <f>IF(#REF!&lt;&gt;"",#REF!,"")</f>
        <v>#REF!</v>
      </c>
      <c r="U3" s="155" t="e">
        <f>IF(#REF!&lt;&gt;"",#REF!,"")</f>
        <v>#REF!</v>
      </c>
      <c r="V3" s="155" t="e">
        <f>IF(#REF!&lt;&gt;"",#REF!,"")</f>
        <v>#REF!</v>
      </c>
      <c r="W3" s="155" t="e">
        <f>IF(#REF!&lt;&gt;"",#REF!,"")</f>
        <v>#REF!</v>
      </c>
      <c r="X3" s="155" t="e">
        <f>IF(#REF!&lt;&gt;"",#REF!,"")</f>
        <v>#REF!</v>
      </c>
      <c r="Y3" s="155" t="e">
        <f>IF(#REF!&lt;&gt;"",#REF!,"")</f>
        <v>#REF!</v>
      </c>
      <c r="Z3" s="155" t="e">
        <f>IF(#REF!&lt;&gt;"",#REF!,"")</f>
        <v>#REF!</v>
      </c>
      <c r="AA3" s="155" t="e">
        <f>IF(#REF!&lt;&gt;"",#REF!,"")</f>
        <v>#REF!</v>
      </c>
      <c r="AB3" s="155" t="e">
        <f>IF(#REF!&lt;&gt;"",#REF!,"")</f>
        <v>#REF!</v>
      </c>
      <c r="AC3" s="155" t="e">
        <f>IF(#REF!&lt;&gt;"",#REF!,"")</f>
        <v>#REF!</v>
      </c>
      <c r="AD3" s="155" t="e">
        <f>IF(#REF!&lt;&gt;"",#REF!,"")</f>
        <v>#REF!</v>
      </c>
      <c r="AE3" s="155" t="e">
        <f>IF(#REF!&lt;&gt;"",#REF!,"")</f>
        <v>#REF!</v>
      </c>
      <c r="AF3" s="155" t="e">
        <f>IF(#REF!&lt;&gt;"",#REF!,"")</f>
        <v>#REF!</v>
      </c>
      <c r="AG3" s="155" t="e">
        <f>IF(#REF!&lt;&gt;"",#REF!,"")</f>
        <v>#REF!</v>
      </c>
      <c r="AH3" s="155" t="e">
        <f>IF(#REF!&lt;&gt;"",#REF!,"")</f>
        <v>#REF!</v>
      </c>
      <c r="AI3" s="155" t="e">
        <f>IF(#REF!&lt;&gt;"",#REF!,"")</f>
        <v>#REF!</v>
      </c>
      <c r="AJ3" s="59" t="str">
        <f t="shared" ref="AJ3:AJ9" ca="1" si="0">IF(COUNT(E3:AI3)=0,"",SUM(E3:AI3))</f>
        <v/>
      </c>
      <c r="AK3" s="58" t="str">
        <f t="shared" ref="AK3:AK9" ca="1" si="1">IF(COUNT(E3:AI3)=0,"",MAX(E3:AI3))</f>
        <v/>
      </c>
      <c r="AL3" s="59" t="str">
        <f ca="1">IF(COUNT(E3:AI3)=0,"",INDEX(E2:AI3,1,MATCH(MAX(E3:AI3),E3:AI3,0)))</f>
        <v/>
      </c>
      <c r="AM3" s="58"/>
      <c r="AN3" s="60"/>
    </row>
    <row r="4" spans="1:40">
      <c r="A4" s="19">
        <v>2</v>
      </c>
      <c r="B4" s="461"/>
      <c r="C4" s="25" t="s">
        <v>120</v>
      </c>
      <c r="D4" s="335" t="s">
        <v>121</v>
      </c>
      <c r="E4" s="154" t="str">
        <f ca="1">IF(ngay1!S6&lt;&gt;"",ngay1!S6,"")</f>
        <v>x</v>
      </c>
      <c r="F4" s="155" t="e">
        <f>IF(#REF!&lt;&gt;"",#REF!,"")</f>
        <v>#REF!</v>
      </c>
      <c r="G4" s="155" t="e">
        <f>IF(#REF!&lt;&gt;"",#REF!,"")</f>
        <v>#REF!</v>
      </c>
      <c r="H4" s="155" t="e">
        <f>IF(#REF!&lt;&gt;"",#REF!,"")</f>
        <v>#REF!</v>
      </c>
      <c r="I4" s="155" t="e">
        <f>IF(#REF!&lt;&gt;"",#REF!,"")</f>
        <v>#REF!</v>
      </c>
      <c r="J4" s="155" t="e">
        <f>IF(#REF!&lt;&gt;"",#REF!,"")</f>
        <v>#REF!</v>
      </c>
      <c r="K4" s="155" t="e">
        <f>IF(#REF!&lt;&gt;"",#REF!,"")</f>
        <v>#REF!</v>
      </c>
      <c r="L4" s="155" t="e">
        <f>IF(#REF!&lt;&gt;"",#REF!,"")</f>
        <v>#REF!</v>
      </c>
      <c r="M4" s="155" t="e">
        <f>IF(#REF!&lt;&gt;"",#REF!,"")</f>
        <v>#REF!</v>
      </c>
      <c r="N4" s="155" t="e">
        <f>IF(#REF!&lt;&gt;"",#REF!,"")</f>
        <v>#REF!</v>
      </c>
      <c r="O4" s="155" t="e">
        <f>IF(#REF!&lt;&gt;"",#REF!,"")</f>
        <v>#REF!</v>
      </c>
      <c r="P4" s="155" t="e">
        <f>IF(#REF!&lt;&gt;"",#REF!,"")</f>
        <v>#REF!</v>
      </c>
      <c r="Q4" s="155" t="e">
        <f>IF(#REF!&lt;&gt;"",#REF!,"")</f>
        <v>#REF!</v>
      </c>
      <c r="R4" s="155" t="e">
        <f>IF(#REF!&lt;&gt;"",#REF!,"")</f>
        <v>#REF!</v>
      </c>
      <c r="S4" s="155" t="e">
        <f>IF(#REF!&lt;&gt;"",#REF!,"")</f>
        <v>#REF!</v>
      </c>
      <c r="T4" s="155" t="e">
        <f>IF(#REF!&lt;&gt;"",#REF!,"")</f>
        <v>#REF!</v>
      </c>
      <c r="U4" s="155" t="e">
        <f>IF(#REF!&lt;&gt;"",#REF!,"")</f>
        <v>#REF!</v>
      </c>
      <c r="V4" s="155" t="e">
        <f>IF(#REF!&lt;&gt;"",#REF!,"")</f>
        <v>#REF!</v>
      </c>
      <c r="W4" s="155" t="e">
        <f>IF(#REF!&lt;&gt;"",#REF!,"")</f>
        <v>#REF!</v>
      </c>
      <c r="X4" s="155" t="e">
        <f>IF(#REF!&lt;&gt;"",#REF!,"")</f>
        <v>#REF!</v>
      </c>
      <c r="Y4" s="155" t="e">
        <f>IF(#REF!&lt;&gt;"",#REF!,"")</f>
        <v>#REF!</v>
      </c>
      <c r="Z4" s="155" t="e">
        <f>IF(#REF!&lt;&gt;"",#REF!,"")</f>
        <v>#REF!</v>
      </c>
      <c r="AA4" s="155" t="e">
        <f>IF(#REF!&lt;&gt;"",#REF!,"")</f>
        <v>#REF!</v>
      </c>
      <c r="AB4" s="155" t="e">
        <f>IF(#REF!&lt;&gt;"",#REF!,"")</f>
        <v>#REF!</v>
      </c>
      <c r="AC4" s="155" t="e">
        <f>IF(#REF!&lt;&gt;"",#REF!,"")</f>
        <v>#REF!</v>
      </c>
      <c r="AD4" s="155" t="e">
        <f>IF(#REF!&lt;&gt;"",#REF!,"")</f>
        <v>#REF!</v>
      </c>
      <c r="AE4" s="155" t="e">
        <f>IF(#REF!&lt;&gt;"",#REF!,"")</f>
        <v>#REF!</v>
      </c>
      <c r="AF4" s="155" t="e">
        <f>IF(#REF!&lt;&gt;"",#REF!,"")</f>
        <v>#REF!</v>
      </c>
      <c r="AG4" s="155" t="e">
        <f>IF(#REF!&lt;&gt;"",#REF!,"")</f>
        <v>#REF!</v>
      </c>
      <c r="AH4" s="155" t="e">
        <f>IF(#REF!&lt;&gt;"",#REF!,"")</f>
        <v>#REF!</v>
      </c>
      <c r="AI4" s="155" t="e">
        <f>IF(#REF!&lt;&gt;"",#REF!,"")</f>
        <v>#REF!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61"/>
      <c r="C5" s="25" t="s">
        <v>122</v>
      </c>
      <c r="D5" s="335" t="s">
        <v>123</v>
      </c>
      <c r="E5" s="154" t="str">
        <f ca="1">IF(ngay1!S7&lt;&gt;"",ngay1!S7,"")</f>
        <v>x</v>
      </c>
      <c r="F5" s="155" t="e">
        <f>IF(#REF!&lt;&gt;"",#REF!,"")</f>
        <v>#REF!</v>
      </c>
      <c r="G5" s="155" t="e">
        <f>IF(#REF!&lt;&gt;"",#REF!,"")</f>
        <v>#REF!</v>
      </c>
      <c r="H5" s="155" t="e">
        <f>IF(#REF!&lt;&gt;"",#REF!,"")</f>
        <v>#REF!</v>
      </c>
      <c r="I5" s="155" t="e">
        <f>IF(#REF!&lt;&gt;"",#REF!,"")</f>
        <v>#REF!</v>
      </c>
      <c r="J5" s="155" t="e">
        <f>IF(#REF!&lt;&gt;"",#REF!,"")</f>
        <v>#REF!</v>
      </c>
      <c r="K5" s="155" t="e">
        <f>IF(#REF!&lt;&gt;"",#REF!,"")</f>
        <v>#REF!</v>
      </c>
      <c r="L5" s="155" t="e">
        <f>IF(#REF!&lt;&gt;"",#REF!,"")</f>
        <v>#REF!</v>
      </c>
      <c r="M5" s="155" t="e">
        <f>IF(#REF!&lt;&gt;"",#REF!,"")</f>
        <v>#REF!</v>
      </c>
      <c r="N5" s="155" t="e">
        <f>IF(#REF!&lt;&gt;"",#REF!,"")</f>
        <v>#REF!</v>
      </c>
      <c r="O5" s="155" t="e">
        <f>IF(#REF!&lt;&gt;"",#REF!,"")</f>
        <v>#REF!</v>
      </c>
      <c r="P5" s="155" t="e">
        <f>IF(#REF!&lt;&gt;"",#REF!,"")</f>
        <v>#REF!</v>
      </c>
      <c r="Q5" s="155" t="e">
        <f>IF(#REF!&lt;&gt;"",#REF!,"")</f>
        <v>#REF!</v>
      </c>
      <c r="R5" s="155" t="e">
        <f>IF(#REF!&lt;&gt;"",#REF!,"")</f>
        <v>#REF!</v>
      </c>
      <c r="S5" s="155" t="e">
        <f>IF(#REF!&lt;&gt;"",#REF!,"")</f>
        <v>#REF!</v>
      </c>
      <c r="T5" s="155" t="e">
        <f>IF(#REF!&lt;&gt;"",#REF!,"")</f>
        <v>#REF!</v>
      </c>
      <c r="U5" s="155" t="e">
        <f>IF(#REF!&lt;&gt;"",#REF!,"")</f>
        <v>#REF!</v>
      </c>
      <c r="V5" s="155" t="e">
        <f>IF(#REF!&lt;&gt;"",#REF!,"")</f>
        <v>#REF!</v>
      </c>
      <c r="W5" s="155" t="e">
        <f>IF(#REF!&lt;&gt;"",#REF!,"")</f>
        <v>#REF!</v>
      </c>
      <c r="X5" s="155" t="e">
        <f>IF(#REF!&lt;&gt;"",#REF!,"")</f>
        <v>#REF!</v>
      </c>
      <c r="Y5" s="155" t="e">
        <f>IF(#REF!&lt;&gt;"",#REF!,"")</f>
        <v>#REF!</v>
      </c>
      <c r="Z5" s="155" t="e">
        <f>IF(#REF!&lt;&gt;"",#REF!,"")</f>
        <v>#REF!</v>
      </c>
      <c r="AA5" s="155" t="e">
        <f>IF(#REF!&lt;&gt;"",#REF!,"")</f>
        <v>#REF!</v>
      </c>
      <c r="AB5" s="155" t="e">
        <f>IF(#REF!&lt;&gt;"",#REF!,"")</f>
        <v>#REF!</v>
      </c>
      <c r="AC5" s="155" t="e">
        <f>IF(#REF!&lt;&gt;"",#REF!,"")</f>
        <v>#REF!</v>
      </c>
      <c r="AD5" s="155" t="e">
        <f>IF(#REF!&lt;&gt;"",#REF!,"")</f>
        <v>#REF!</v>
      </c>
      <c r="AE5" s="155" t="e">
        <f>IF(#REF!&lt;&gt;"",#REF!,"")</f>
        <v>#REF!</v>
      </c>
      <c r="AF5" s="155" t="e">
        <f>IF(#REF!&lt;&gt;"",#REF!,"")</f>
        <v>#REF!</v>
      </c>
      <c r="AG5" s="155" t="e">
        <f>IF(#REF!&lt;&gt;"",#REF!,"")</f>
        <v>#REF!</v>
      </c>
      <c r="AH5" s="155" t="e">
        <f>IF(#REF!&lt;&gt;"",#REF!,"")</f>
        <v>#REF!</v>
      </c>
      <c r="AI5" s="155" t="e">
        <f>IF(#REF!&lt;&gt;"",#REF!,"")</f>
        <v>#REF!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61"/>
      <c r="C6" s="25" t="s">
        <v>124</v>
      </c>
      <c r="D6" s="335" t="s">
        <v>125</v>
      </c>
      <c r="E6" s="154" t="str">
        <f ca="1">IF(ngay1!S8&lt;&gt;"",ngay1!S8,"")</f>
        <v>x</v>
      </c>
      <c r="F6" s="155" t="e">
        <f>IF(#REF!&lt;&gt;"",#REF!,"")</f>
        <v>#REF!</v>
      </c>
      <c r="G6" s="155" t="e">
        <f>IF(#REF!&lt;&gt;"",#REF!,"")</f>
        <v>#REF!</v>
      </c>
      <c r="H6" s="155" t="e">
        <f>IF(#REF!&lt;&gt;"",#REF!,"")</f>
        <v>#REF!</v>
      </c>
      <c r="I6" s="155" t="e">
        <f>IF(#REF!&lt;&gt;"",#REF!,"")</f>
        <v>#REF!</v>
      </c>
      <c r="J6" s="155" t="e">
        <f>IF(#REF!&lt;&gt;"",#REF!,"")</f>
        <v>#REF!</v>
      </c>
      <c r="K6" s="155" t="e">
        <f>IF(#REF!&lt;&gt;"",#REF!,"")</f>
        <v>#REF!</v>
      </c>
      <c r="L6" s="155" t="e">
        <f>IF(#REF!&lt;&gt;"",#REF!,"")</f>
        <v>#REF!</v>
      </c>
      <c r="M6" s="155" t="e">
        <f>IF(#REF!&lt;&gt;"",#REF!,"")</f>
        <v>#REF!</v>
      </c>
      <c r="N6" s="155" t="e">
        <f>IF(#REF!&lt;&gt;"",#REF!,"")</f>
        <v>#REF!</v>
      </c>
      <c r="O6" s="155" t="e">
        <f>IF(#REF!&lt;&gt;"",#REF!,"")</f>
        <v>#REF!</v>
      </c>
      <c r="P6" s="155" t="e">
        <f>IF(#REF!&lt;&gt;"",#REF!,"")</f>
        <v>#REF!</v>
      </c>
      <c r="Q6" s="155" t="e">
        <f>IF(#REF!&lt;&gt;"",#REF!,"")</f>
        <v>#REF!</v>
      </c>
      <c r="R6" s="155" t="e">
        <f>IF(#REF!&lt;&gt;"",#REF!,"")</f>
        <v>#REF!</v>
      </c>
      <c r="S6" s="155" t="e">
        <f>IF(#REF!&lt;&gt;"",#REF!,"")</f>
        <v>#REF!</v>
      </c>
      <c r="T6" s="155" t="e">
        <f>IF(#REF!&lt;&gt;"",#REF!,"")</f>
        <v>#REF!</v>
      </c>
      <c r="U6" s="155" t="e">
        <f>IF(#REF!&lt;&gt;"",#REF!,"")</f>
        <v>#REF!</v>
      </c>
      <c r="V6" s="155" t="e">
        <f>IF(#REF!&lt;&gt;"",#REF!,"")</f>
        <v>#REF!</v>
      </c>
      <c r="W6" s="155" t="e">
        <f>IF(#REF!&lt;&gt;"",#REF!,"")</f>
        <v>#REF!</v>
      </c>
      <c r="X6" s="155" t="e">
        <f>IF(#REF!&lt;&gt;"",#REF!,"")</f>
        <v>#REF!</v>
      </c>
      <c r="Y6" s="155" t="e">
        <f>IF(#REF!&lt;&gt;"",#REF!,"")</f>
        <v>#REF!</v>
      </c>
      <c r="Z6" s="155" t="e">
        <f>IF(#REF!&lt;&gt;"",#REF!,"")</f>
        <v>#REF!</v>
      </c>
      <c r="AA6" s="155" t="e">
        <f>IF(#REF!&lt;&gt;"",#REF!,"")</f>
        <v>#REF!</v>
      </c>
      <c r="AB6" s="155" t="e">
        <f>IF(#REF!&lt;&gt;"",#REF!,"")</f>
        <v>#REF!</v>
      </c>
      <c r="AC6" s="155" t="e">
        <f>IF(#REF!&lt;&gt;"",#REF!,"")</f>
        <v>#REF!</v>
      </c>
      <c r="AD6" s="155" t="e">
        <f>IF(#REF!&lt;&gt;"",#REF!,"")</f>
        <v>#REF!</v>
      </c>
      <c r="AE6" s="155" t="e">
        <f>IF(#REF!&lt;&gt;"",#REF!,"")</f>
        <v>#REF!</v>
      </c>
      <c r="AF6" s="155" t="e">
        <f>IF(#REF!&lt;&gt;"",#REF!,"")</f>
        <v>#REF!</v>
      </c>
      <c r="AG6" s="155" t="e">
        <f>IF(#REF!&lt;&gt;"",#REF!,"")</f>
        <v>#REF!</v>
      </c>
      <c r="AH6" s="155" t="e">
        <f>IF(#REF!&lt;&gt;"",#REF!,"")</f>
        <v>#REF!</v>
      </c>
      <c r="AI6" s="155" t="e">
        <f>IF(#REF!&lt;&gt;"",#REF!,"")</f>
        <v>#REF!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61"/>
      <c r="C7" s="25" t="s">
        <v>116</v>
      </c>
      <c r="D7" s="335" t="s">
        <v>126</v>
      </c>
      <c r="E7" s="154" t="str">
        <f ca="1">IF(ngay1!S9&lt;&gt;"",ngay1!S9,"")</f>
        <v>x</v>
      </c>
      <c r="F7" s="155" t="e">
        <f>IF(#REF!&lt;&gt;"",#REF!,"")</f>
        <v>#REF!</v>
      </c>
      <c r="G7" s="155" t="e">
        <f>IF(#REF!&lt;&gt;"",#REF!,"")</f>
        <v>#REF!</v>
      </c>
      <c r="H7" s="155" t="e">
        <f>IF(#REF!&lt;&gt;"",#REF!,"")</f>
        <v>#REF!</v>
      </c>
      <c r="I7" s="155" t="e">
        <f>IF(#REF!&lt;&gt;"",#REF!,"")</f>
        <v>#REF!</v>
      </c>
      <c r="J7" s="155" t="e">
        <f>IF(#REF!&lt;&gt;"",#REF!,"")</f>
        <v>#REF!</v>
      </c>
      <c r="K7" s="155" t="e">
        <f>IF(#REF!&lt;&gt;"",#REF!,"")</f>
        <v>#REF!</v>
      </c>
      <c r="L7" s="155" t="e">
        <f>IF(#REF!&lt;&gt;"",#REF!,"")</f>
        <v>#REF!</v>
      </c>
      <c r="M7" s="155" t="e">
        <f>IF(#REF!&lt;&gt;"",#REF!,"")</f>
        <v>#REF!</v>
      </c>
      <c r="N7" s="155" t="e">
        <f>IF(#REF!&lt;&gt;"",#REF!,"")</f>
        <v>#REF!</v>
      </c>
      <c r="O7" s="155" t="e">
        <f>IF(#REF!&lt;&gt;"",#REF!,"")</f>
        <v>#REF!</v>
      </c>
      <c r="P7" s="155" t="e">
        <f>IF(#REF!&lt;&gt;"",#REF!,"")</f>
        <v>#REF!</v>
      </c>
      <c r="Q7" s="155" t="e">
        <f>IF(#REF!&lt;&gt;"",#REF!,"")</f>
        <v>#REF!</v>
      </c>
      <c r="R7" s="155" t="e">
        <f>IF(#REF!&lt;&gt;"",#REF!,"")</f>
        <v>#REF!</v>
      </c>
      <c r="S7" s="155" t="e">
        <f>IF(#REF!&lt;&gt;"",#REF!,"")</f>
        <v>#REF!</v>
      </c>
      <c r="T7" s="155" t="e">
        <f>IF(#REF!&lt;&gt;"",#REF!,"")</f>
        <v>#REF!</v>
      </c>
      <c r="U7" s="155" t="e">
        <f>IF(#REF!&lt;&gt;"",#REF!,"")</f>
        <v>#REF!</v>
      </c>
      <c r="V7" s="155" t="e">
        <f>IF(#REF!&lt;&gt;"",#REF!,"")</f>
        <v>#REF!</v>
      </c>
      <c r="W7" s="155" t="e">
        <f>IF(#REF!&lt;&gt;"",#REF!,"")</f>
        <v>#REF!</v>
      </c>
      <c r="X7" s="155" t="e">
        <f>IF(#REF!&lt;&gt;"",#REF!,"")</f>
        <v>#REF!</v>
      </c>
      <c r="Y7" s="155" t="e">
        <f>IF(#REF!&lt;&gt;"",#REF!,"")</f>
        <v>#REF!</v>
      </c>
      <c r="Z7" s="155" t="e">
        <f>IF(#REF!&lt;&gt;"",#REF!,"")</f>
        <v>#REF!</v>
      </c>
      <c r="AA7" s="155" t="e">
        <f>IF(#REF!&lt;&gt;"",#REF!,"")</f>
        <v>#REF!</v>
      </c>
      <c r="AB7" s="155" t="e">
        <f>IF(#REF!&lt;&gt;"",#REF!,"")</f>
        <v>#REF!</v>
      </c>
      <c r="AC7" s="155" t="e">
        <f>IF(#REF!&lt;&gt;"",#REF!,"")</f>
        <v>#REF!</v>
      </c>
      <c r="AD7" s="155" t="e">
        <f>IF(#REF!&lt;&gt;"",#REF!,"")</f>
        <v>#REF!</v>
      </c>
      <c r="AE7" s="155" t="e">
        <f>IF(#REF!&lt;&gt;"",#REF!,"")</f>
        <v>#REF!</v>
      </c>
      <c r="AF7" s="155" t="e">
        <f>IF(#REF!&lt;&gt;"",#REF!,"")</f>
        <v>#REF!</v>
      </c>
      <c r="AG7" s="155" t="e">
        <f>IF(#REF!&lt;&gt;"",#REF!,"")</f>
        <v>#REF!</v>
      </c>
      <c r="AH7" s="155" t="e">
        <f>IF(#REF!&lt;&gt;"",#REF!,"")</f>
        <v>#REF!</v>
      </c>
      <c r="AI7" s="155" t="e">
        <f>IF(#REF!&lt;&gt;"",#REF!,"")</f>
        <v>#REF!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61"/>
      <c r="C8" s="25" t="s">
        <v>127</v>
      </c>
      <c r="D8" s="335" t="s">
        <v>128</v>
      </c>
      <c r="E8" s="154" t="str">
        <f ca="1">IF(ngay1!S10&lt;&gt;"",ngay1!S10,"")</f>
        <v>x</v>
      </c>
      <c r="F8" s="155" t="e">
        <f>IF(#REF!&lt;&gt;"",#REF!,"")</f>
        <v>#REF!</v>
      </c>
      <c r="G8" s="155" t="e">
        <f>IF(#REF!&lt;&gt;"",#REF!,"")</f>
        <v>#REF!</v>
      </c>
      <c r="H8" s="155" t="e">
        <f>IF(#REF!&lt;&gt;"",#REF!,"")</f>
        <v>#REF!</v>
      </c>
      <c r="I8" s="155" t="e">
        <f>IF(#REF!&lt;&gt;"",#REF!,"")</f>
        <v>#REF!</v>
      </c>
      <c r="J8" s="155" t="e">
        <f>IF(#REF!&lt;&gt;"",#REF!,"")</f>
        <v>#REF!</v>
      </c>
      <c r="K8" s="155" t="e">
        <f>IF(#REF!&lt;&gt;"",#REF!,"")</f>
        <v>#REF!</v>
      </c>
      <c r="L8" s="155" t="e">
        <f>IF(#REF!&lt;&gt;"",#REF!,"")</f>
        <v>#REF!</v>
      </c>
      <c r="M8" s="155" t="e">
        <f>IF(#REF!&lt;&gt;"",#REF!,"")</f>
        <v>#REF!</v>
      </c>
      <c r="N8" s="155" t="e">
        <f>IF(#REF!&lt;&gt;"",#REF!,"")</f>
        <v>#REF!</v>
      </c>
      <c r="O8" s="155" t="e">
        <f>IF(#REF!&lt;&gt;"",#REF!,"")</f>
        <v>#REF!</v>
      </c>
      <c r="P8" s="155" t="e">
        <f>IF(#REF!&lt;&gt;"",#REF!,"")</f>
        <v>#REF!</v>
      </c>
      <c r="Q8" s="155" t="e">
        <f>IF(#REF!&lt;&gt;"",#REF!,"")</f>
        <v>#REF!</v>
      </c>
      <c r="R8" s="155" t="e">
        <f>IF(#REF!&lt;&gt;"",#REF!,"")</f>
        <v>#REF!</v>
      </c>
      <c r="S8" s="155" t="e">
        <f>IF(#REF!&lt;&gt;"",#REF!,"")</f>
        <v>#REF!</v>
      </c>
      <c r="T8" s="155" t="e">
        <f>IF(#REF!&lt;&gt;"",#REF!,"")</f>
        <v>#REF!</v>
      </c>
      <c r="U8" s="155" t="e">
        <f>IF(#REF!&lt;&gt;"",#REF!,"")</f>
        <v>#REF!</v>
      </c>
      <c r="V8" s="155" t="e">
        <f>IF(#REF!&lt;&gt;"",#REF!,"")</f>
        <v>#REF!</v>
      </c>
      <c r="W8" s="155" t="e">
        <f>IF(#REF!&lt;&gt;"",#REF!,"")</f>
        <v>#REF!</v>
      </c>
      <c r="X8" s="155" t="e">
        <f>IF(#REF!&lt;&gt;"",#REF!,"")</f>
        <v>#REF!</v>
      </c>
      <c r="Y8" s="155" t="e">
        <f>IF(#REF!&lt;&gt;"",#REF!,"")</f>
        <v>#REF!</v>
      </c>
      <c r="Z8" s="155" t="e">
        <f>IF(#REF!&lt;&gt;"",#REF!,"")</f>
        <v>#REF!</v>
      </c>
      <c r="AA8" s="155" t="e">
        <f>IF(#REF!&lt;&gt;"",#REF!,"")</f>
        <v>#REF!</v>
      </c>
      <c r="AB8" s="155" t="e">
        <f>IF(#REF!&lt;&gt;"",#REF!,"")</f>
        <v>#REF!</v>
      </c>
      <c r="AC8" s="155" t="e">
        <f>IF(#REF!&lt;&gt;"",#REF!,"")</f>
        <v>#REF!</v>
      </c>
      <c r="AD8" s="155" t="e">
        <f>IF(#REF!&lt;&gt;"",#REF!,"")</f>
        <v>#REF!</v>
      </c>
      <c r="AE8" s="155" t="e">
        <f>IF(#REF!&lt;&gt;"",#REF!,"")</f>
        <v>#REF!</v>
      </c>
      <c r="AF8" s="155" t="e">
        <f>IF(#REF!&lt;&gt;"",#REF!,"")</f>
        <v>#REF!</v>
      </c>
      <c r="AG8" s="155" t="e">
        <f>IF(#REF!&lt;&gt;"",#REF!,"")</f>
        <v>#REF!</v>
      </c>
      <c r="AH8" s="155" t="e">
        <f>IF(#REF!&lt;&gt;"",#REF!,"")</f>
        <v>#REF!</v>
      </c>
      <c r="AI8" s="155" t="e">
        <f>IF(#REF!&lt;&gt;"",#REF!,"")</f>
        <v>#REF!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61"/>
      <c r="C9" s="25" t="s">
        <v>129</v>
      </c>
      <c r="D9" s="335" t="s">
        <v>130</v>
      </c>
      <c r="E9" s="154" t="str">
        <f ca="1">IF(ngay1!S11&lt;&gt;"",ngay1!S11,"")</f>
        <v>x</v>
      </c>
      <c r="F9" s="155" t="e">
        <f>IF(#REF!&lt;&gt;"",#REF!,"")</f>
        <v>#REF!</v>
      </c>
      <c r="G9" s="155" t="e">
        <f>IF(#REF!&lt;&gt;"",#REF!,"")</f>
        <v>#REF!</v>
      </c>
      <c r="H9" s="155" t="e">
        <f>IF(#REF!&lt;&gt;"",#REF!,"")</f>
        <v>#REF!</v>
      </c>
      <c r="I9" s="155" t="e">
        <f>IF(#REF!&lt;&gt;"",#REF!,"")</f>
        <v>#REF!</v>
      </c>
      <c r="J9" s="155" t="e">
        <f>IF(#REF!&lt;&gt;"",#REF!,"")</f>
        <v>#REF!</v>
      </c>
      <c r="K9" s="155" t="e">
        <f>IF(#REF!&lt;&gt;"",#REF!,"")</f>
        <v>#REF!</v>
      </c>
      <c r="L9" s="155" t="e">
        <f>IF(#REF!&lt;&gt;"",#REF!,"")</f>
        <v>#REF!</v>
      </c>
      <c r="M9" s="155" t="e">
        <f>IF(#REF!&lt;&gt;"",#REF!,"")</f>
        <v>#REF!</v>
      </c>
      <c r="N9" s="155" t="e">
        <f>IF(#REF!&lt;&gt;"",#REF!,"")</f>
        <v>#REF!</v>
      </c>
      <c r="O9" s="155" t="e">
        <f>IF(#REF!&lt;&gt;"",#REF!,"")</f>
        <v>#REF!</v>
      </c>
      <c r="P9" s="155" t="e">
        <f>IF(#REF!&lt;&gt;"",#REF!,"")</f>
        <v>#REF!</v>
      </c>
      <c r="Q9" s="155" t="e">
        <f>IF(#REF!&lt;&gt;"",#REF!,"")</f>
        <v>#REF!</v>
      </c>
      <c r="R9" s="155" t="e">
        <f>IF(#REF!&lt;&gt;"",#REF!,"")</f>
        <v>#REF!</v>
      </c>
      <c r="S9" s="155" t="e">
        <f>IF(#REF!&lt;&gt;"",#REF!,"")</f>
        <v>#REF!</v>
      </c>
      <c r="T9" s="155" t="e">
        <f>IF(#REF!&lt;&gt;"",#REF!,"")</f>
        <v>#REF!</v>
      </c>
      <c r="U9" s="155" t="e">
        <f>IF(#REF!&lt;&gt;"",#REF!,"")</f>
        <v>#REF!</v>
      </c>
      <c r="V9" s="155" t="e">
        <f>IF(#REF!&lt;&gt;"",#REF!,"")</f>
        <v>#REF!</v>
      </c>
      <c r="W9" s="155" t="e">
        <f>IF(#REF!&lt;&gt;"",#REF!,"")</f>
        <v>#REF!</v>
      </c>
      <c r="X9" s="155" t="e">
        <f>IF(#REF!&lt;&gt;"",#REF!,"")</f>
        <v>#REF!</v>
      </c>
      <c r="Y9" s="155" t="e">
        <f>IF(#REF!&lt;&gt;"",#REF!,"")</f>
        <v>#REF!</v>
      </c>
      <c r="Z9" s="155" t="e">
        <f>IF(#REF!&lt;&gt;"",#REF!,"")</f>
        <v>#REF!</v>
      </c>
      <c r="AA9" s="155" t="e">
        <f>IF(#REF!&lt;&gt;"",#REF!,"")</f>
        <v>#REF!</v>
      </c>
      <c r="AB9" s="155" t="e">
        <f>IF(#REF!&lt;&gt;"",#REF!,"")</f>
        <v>#REF!</v>
      </c>
      <c r="AC9" s="155" t="e">
        <f>IF(#REF!&lt;&gt;"",#REF!,"")</f>
        <v>#REF!</v>
      </c>
      <c r="AD9" s="155" t="e">
        <f>IF(#REF!&lt;&gt;"",#REF!,"")</f>
        <v>#REF!</v>
      </c>
      <c r="AE9" s="155" t="e">
        <f>IF(#REF!&lt;&gt;"",#REF!,"")</f>
        <v>#REF!</v>
      </c>
      <c r="AF9" s="155" t="e">
        <f>IF(#REF!&lt;&gt;"",#REF!,"")</f>
        <v>#REF!</v>
      </c>
      <c r="AG9" s="155" t="e">
        <f>IF(#REF!&lt;&gt;"",#REF!,"")</f>
        <v>#REF!</v>
      </c>
      <c r="AH9" s="155" t="e">
        <f>IF(#REF!&lt;&gt;"",#REF!,"")</f>
        <v>#REF!</v>
      </c>
      <c r="AI9" s="155" t="e">
        <f>IF(#REF!&lt;&gt;"",#REF!,"")</f>
        <v>#REF!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65"/>
      <c r="C10" s="25" t="s">
        <v>131</v>
      </c>
      <c r="D10" s="335" t="s">
        <v>132</v>
      </c>
      <c r="E10" s="154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59"/>
      <c r="AK10" s="58"/>
      <c r="AL10" s="59"/>
      <c r="AM10" s="58"/>
      <c r="AN10" s="60"/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58" t="str">
        <f ca="1">IF(ngay1!S13&lt;&gt;"",ngay1!S13,"")</f>
        <v>x</v>
      </c>
      <c r="F11" s="159" t="e">
        <f>IF(#REF!&lt;&gt;"",#REF!,"")</f>
        <v>#REF!</v>
      </c>
      <c r="G11" s="159" t="e">
        <f>IF(#REF!&lt;&gt;"",#REF!,"")</f>
        <v>#REF!</v>
      </c>
      <c r="H11" s="159" t="e">
        <f>IF(#REF!&lt;&gt;"",#REF!,"")</f>
        <v>#REF!</v>
      </c>
      <c r="I11" s="159" t="e">
        <f>IF(#REF!&lt;&gt;"",#REF!,"")</f>
        <v>#REF!</v>
      </c>
      <c r="J11" s="159" t="e">
        <f>IF(#REF!&lt;&gt;"",#REF!,"")</f>
        <v>#REF!</v>
      </c>
      <c r="K11" s="159" t="e">
        <f>IF(#REF!&lt;&gt;"",#REF!,"")</f>
        <v>#REF!</v>
      </c>
      <c r="L11" s="159" t="e">
        <f>IF(#REF!&lt;&gt;"",#REF!,"")</f>
        <v>#REF!</v>
      </c>
      <c r="M11" s="159" t="e">
        <f>IF(#REF!&lt;&gt;"",#REF!,"")</f>
        <v>#REF!</v>
      </c>
      <c r="N11" s="159" t="e">
        <f>IF(#REF!&lt;&gt;"",#REF!,"")</f>
        <v>#REF!</v>
      </c>
      <c r="O11" s="159" t="e">
        <f>IF(#REF!&lt;&gt;"",#REF!,"")</f>
        <v>#REF!</v>
      </c>
      <c r="P11" s="159" t="e">
        <f>IF(#REF!&lt;&gt;"",#REF!,"")</f>
        <v>#REF!</v>
      </c>
      <c r="Q11" s="159" t="e">
        <f>IF(#REF!&lt;&gt;"",#REF!,"")</f>
        <v>#REF!</v>
      </c>
      <c r="R11" s="159" t="e">
        <f>IF(#REF!&lt;&gt;"",#REF!,"")</f>
        <v>#REF!</v>
      </c>
      <c r="S11" s="159" t="e">
        <f>IF(#REF!&lt;&gt;"",#REF!,"")</f>
        <v>#REF!</v>
      </c>
      <c r="T11" s="159" t="e">
        <f>IF(#REF!&lt;&gt;"",#REF!,"")</f>
        <v>#REF!</v>
      </c>
      <c r="U11" s="159" t="e">
        <f>IF(#REF!&lt;&gt;"",#REF!,"")</f>
        <v>#REF!</v>
      </c>
      <c r="V11" s="159" t="e">
        <f>IF(#REF!&lt;&gt;"",#REF!,"")</f>
        <v>#REF!</v>
      </c>
      <c r="W11" s="159" t="e">
        <f>IF(#REF!&lt;&gt;"",#REF!,"")</f>
        <v>#REF!</v>
      </c>
      <c r="X11" s="159" t="e">
        <f>IF(#REF!&lt;&gt;"",#REF!,"")</f>
        <v>#REF!</v>
      </c>
      <c r="Y11" s="159" t="e">
        <f>IF(#REF!&lt;&gt;"",#REF!,"")</f>
        <v>#REF!</v>
      </c>
      <c r="Z11" s="159" t="e">
        <f>IF(#REF!&lt;&gt;"",#REF!,"")</f>
        <v>#REF!</v>
      </c>
      <c r="AA11" s="159" t="e">
        <f>IF(#REF!&lt;&gt;"",#REF!,"")</f>
        <v>#REF!</v>
      </c>
      <c r="AB11" s="159" t="e">
        <f>IF(#REF!&lt;&gt;"",#REF!,"")</f>
        <v>#REF!</v>
      </c>
      <c r="AC11" s="159" t="e">
        <f>IF(#REF!&lt;&gt;"",#REF!,"")</f>
        <v>#REF!</v>
      </c>
      <c r="AD11" s="159" t="e">
        <f>IF(#REF!&lt;&gt;"",#REF!,"")</f>
        <v>#REF!</v>
      </c>
      <c r="AE11" s="159" t="e">
        <f>IF(#REF!&lt;&gt;"",#REF!,"")</f>
        <v>#REF!</v>
      </c>
      <c r="AF11" s="159" t="e">
        <f>IF(#REF!&lt;&gt;"",#REF!,"")</f>
        <v>#REF!</v>
      </c>
      <c r="AG11" s="159" t="e">
        <f>IF(#REF!&lt;&gt;"",#REF!,"")</f>
        <v>#REF!</v>
      </c>
      <c r="AH11" s="159" t="e">
        <f>IF(#REF!&lt;&gt;"",#REF!,"")</f>
        <v>#REF!</v>
      </c>
      <c r="AI11" s="159" t="e">
        <f>IF(#REF!&lt;&gt;"",#REF!,"")</f>
        <v>#REF!</v>
      </c>
      <c r="AJ11" s="105" t="str">
        <f t="shared" ref="AJ11:AJ24" ca="1" si="2">IF(COUNT(E11:AI11)=0,"",SUM(E11:AI11))</f>
        <v/>
      </c>
      <c r="AK11" s="104" t="str">
        <f t="shared" ref="AK11:AK24" ca="1" si="3">IF(COUNT(E11:AI11)=0,"",MAX(E11:AI11))</f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61"/>
      <c r="C12" s="25" t="s">
        <v>136</v>
      </c>
      <c r="D12" s="335" t="s">
        <v>137</v>
      </c>
      <c r="E12" s="154" t="str">
        <f ca="1">IF(ngay1!S14&lt;&gt;"",ngay1!S14,"")</f>
        <v>x</v>
      </c>
      <c r="F12" s="155" t="e">
        <f>IF(#REF!&lt;&gt;"",#REF!,"")</f>
        <v>#REF!</v>
      </c>
      <c r="G12" s="155" t="e">
        <f>IF(#REF!&lt;&gt;"",#REF!,"")</f>
        <v>#REF!</v>
      </c>
      <c r="H12" s="155" t="e">
        <f>IF(#REF!&lt;&gt;"",#REF!,"")</f>
        <v>#REF!</v>
      </c>
      <c r="I12" s="155" t="e">
        <f>IF(#REF!&lt;&gt;"",#REF!,"")</f>
        <v>#REF!</v>
      </c>
      <c r="J12" s="155" t="e">
        <f>IF(#REF!&lt;&gt;"",#REF!,"")</f>
        <v>#REF!</v>
      </c>
      <c r="K12" s="155" t="e">
        <f>IF(#REF!&lt;&gt;"",#REF!,"")</f>
        <v>#REF!</v>
      </c>
      <c r="L12" s="155" t="e">
        <f>IF(#REF!&lt;&gt;"",#REF!,"")</f>
        <v>#REF!</v>
      </c>
      <c r="M12" s="155" t="e">
        <f>IF(#REF!&lt;&gt;"",#REF!,"")</f>
        <v>#REF!</v>
      </c>
      <c r="N12" s="155" t="e">
        <f>IF(#REF!&lt;&gt;"",#REF!,"")</f>
        <v>#REF!</v>
      </c>
      <c r="O12" s="155" t="e">
        <f>IF(#REF!&lt;&gt;"",#REF!,"")</f>
        <v>#REF!</v>
      </c>
      <c r="P12" s="155" t="e">
        <f>IF(#REF!&lt;&gt;"",#REF!,"")</f>
        <v>#REF!</v>
      </c>
      <c r="Q12" s="155" t="e">
        <f>IF(#REF!&lt;&gt;"",#REF!,"")</f>
        <v>#REF!</v>
      </c>
      <c r="R12" s="155" t="e">
        <f>IF(#REF!&lt;&gt;"",#REF!,"")</f>
        <v>#REF!</v>
      </c>
      <c r="S12" s="155" t="e">
        <f>IF(#REF!&lt;&gt;"",#REF!,"")</f>
        <v>#REF!</v>
      </c>
      <c r="T12" s="155" t="e">
        <f>IF(#REF!&lt;&gt;"",#REF!,"")</f>
        <v>#REF!</v>
      </c>
      <c r="U12" s="155" t="e">
        <f>IF(#REF!&lt;&gt;"",#REF!,"")</f>
        <v>#REF!</v>
      </c>
      <c r="V12" s="155" t="e">
        <f>IF(#REF!&lt;&gt;"",#REF!,"")</f>
        <v>#REF!</v>
      </c>
      <c r="W12" s="155" t="e">
        <f>IF(#REF!&lt;&gt;"",#REF!,"")</f>
        <v>#REF!</v>
      </c>
      <c r="X12" s="155" t="e">
        <f>IF(#REF!&lt;&gt;"",#REF!,"")</f>
        <v>#REF!</v>
      </c>
      <c r="Y12" s="155" t="e">
        <f>IF(#REF!&lt;&gt;"",#REF!,"")</f>
        <v>#REF!</v>
      </c>
      <c r="Z12" s="155" t="e">
        <f>IF(#REF!&lt;&gt;"",#REF!,"")</f>
        <v>#REF!</v>
      </c>
      <c r="AA12" s="155" t="e">
        <f>IF(#REF!&lt;&gt;"",#REF!,"")</f>
        <v>#REF!</v>
      </c>
      <c r="AB12" s="155" t="e">
        <f>IF(#REF!&lt;&gt;"",#REF!,"")</f>
        <v>#REF!</v>
      </c>
      <c r="AC12" s="155" t="e">
        <f>IF(#REF!&lt;&gt;"",#REF!,"")</f>
        <v>#REF!</v>
      </c>
      <c r="AD12" s="155" t="e">
        <f>IF(#REF!&lt;&gt;"",#REF!,"")</f>
        <v>#REF!</v>
      </c>
      <c r="AE12" s="155" t="e">
        <f>IF(#REF!&lt;&gt;"",#REF!,"")</f>
        <v>#REF!</v>
      </c>
      <c r="AF12" s="155" t="e">
        <f>IF(#REF!&lt;&gt;"",#REF!,"")</f>
        <v>#REF!</v>
      </c>
      <c r="AG12" s="155" t="e">
        <f>IF(#REF!&lt;&gt;"",#REF!,"")</f>
        <v>#REF!</v>
      </c>
      <c r="AH12" s="155" t="e">
        <f>IF(#REF!&lt;&gt;"",#REF!,"")</f>
        <v>#REF!</v>
      </c>
      <c r="AI12" s="155" t="e">
        <f>IF(#REF!&lt;&gt;"",#REF!,"")</f>
        <v>#REF!</v>
      </c>
      <c r="AJ12" s="59" t="str">
        <f t="shared" ca="1" si="2"/>
        <v/>
      </c>
      <c r="AK12" s="58" t="str">
        <f t="shared" ca="1" si="3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61"/>
      <c r="C13" s="25" t="s">
        <v>138</v>
      </c>
      <c r="D13" s="335" t="s">
        <v>139</v>
      </c>
      <c r="E13" s="154" t="str">
        <f ca="1">IF(ngay1!S15&lt;&gt;"",ngay1!S15,"")</f>
        <v>x</v>
      </c>
      <c r="F13" s="155" t="e">
        <f>IF(#REF!&lt;&gt;"",#REF!,"")</f>
        <v>#REF!</v>
      </c>
      <c r="G13" s="155" t="e">
        <f>IF(#REF!&lt;&gt;"",#REF!,"")</f>
        <v>#REF!</v>
      </c>
      <c r="H13" s="155" t="e">
        <f>IF(#REF!&lt;&gt;"",#REF!,"")</f>
        <v>#REF!</v>
      </c>
      <c r="I13" s="155" t="e">
        <f>IF(#REF!&lt;&gt;"",#REF!,"")</f>
        <v>#REF!</v>
      </c>
      <c r="J13" s="155" t="e">
        <f>IF(#REF!&lt;&gt;"",#REF!,"")</f>
        <v>#REF!</v>
      </c>
      <c r="K13" s="155" t="e">
        <f>IF(#REF!&lt;&gt;"",#REF!,"")</f>
        <v>#REF!</v>
      </c>
      <c r="L13" s="155" t="e">
        <f>IF(#REF!&lt;&gt;"",#REF!,"")</f>
        <v>#REF!</v>
      </c>
      <c r="M13" s="155" t="e">
        <f>IF(#REF!&lt;&gt;"",#REF!,"")</f>
        <v>#REF!</v>
      </c>
      <c r="N13" s="155" t="e">
        <f>IF(#REF!&lt;&gt;"",#REF!,"")</f>
        <v>#REF!</v>
      </c>
      <c r="O13" s="155" t="e">
        <f>IF(#REF!&lt;&gt;"",#REF!,"")</f>
        <v>#REF!</v>
      </c>
      <c r="P13" s="155" t="e">
        <f>IF(#REF!&lt;&gt;"",#REF!,"")</f>
        <v>#REF!</v>
      </c>
      <c r="Q13" s="155" t="e">
        <f>IF(#REF!&lt;&gt;"",#REF!,"")</f>
        <v>#REF!</v>
      </c>
      <c r="R13" s="155" t="e">
        <f>IF(#REF!&lt;&gt;"",#REF!,"")</f>
        <v>#REF!</v>
      </c>
      <c r="S13" s="155" t="e">
        <f>IF(#REF!&lt;&gt;"",#REF!,"")</f>
        <v>#REF!</v>
      </c>
      <c r="T13" s="155" t="e">
        <f>IF(#REF!&lt;&gt;"",#REF!,"")</f>
        <v>#REF!</v>
      </c>
      <c r="U13" s="155" t="e">
        <f>IF(#REF!&lt;&gt;"",#REF!,"")</f>
        <v>#REF!</v>
      </c>
      <c r="V13" s="155" t="e">
        <f>IF(#REF!&lt;&gt;"",#REF!,"")</f>
        <v>#REF!</v>
      </c>
      <c r="W13" s="155" t="e">
        <f>IF(#REF!&lt;&gt;"",#REF!,"")</f>
        <v>#REF!</v>
      </c>
      <c r="X13" s="155" t="e">
        <f>IF(#REF!&lt;&gt;"",#REF!,"")</f>
        <v>#REF!</v>
      </c>
      <c r="Y13" s="155" t="e">
        <f>IF(#REF!&lt;&gt;"",#REF!,"")</f>
        <v>#REF!</v>
      </c>
      <c r="Z13" s="155" t="e">
        <f>IF(#REF!&lt;&gt;"",#REF!,"")</f>
        <v>#REF!</v>
      </c>
      <c r="AA13" s="155" t="e">
        <f>IF(#REF!&lt;&gt;"",#REF!,"")</f>
        <v>#REF!</v>
      </c>
      <c r="AB13" s="155" t="e">
        <f>IF(#REF!&lt;&gt;"",#REF!,"")</f>
        <v>#REF!</v>
      </c>
      <c r="AC13" s="155" t="e">
        <f>IF(#REF!&lt;&gt;"",#REF!,"")</f>
        <v>#REF!</v>
      </c>
      <c r="AD13" s="155" t="e">
        <f>IF(#REF!&lt;&gt;"",#REF!,"")</f>
        <v>#REF!</v>
      </c>
      <c r="AE13" s="155" t="e">
        <f>IF(#REF!&lt;&gt;"",#REF!,"")</f>
        <v>#REF!</v>
      </c>
      <c r="AF13" s="155" t="e">
        <f>IF(#REF!&lt;&gt;"",#REF!,"")</f>
        <v>#REF!</v>
      </c>
      <c r="AG13" s="155" t="e">
        <f>IF(#REF!&lt;&gt;"",#REF!,"")</f>
        <v>#REF!</v>
      </c>
      <c r="AH13" s="155" t="e">
        <f>IF(#REF!&lt;&gt;"",#REF!,"")</f>
        <v>#REF!</v>
      </c>
      <c r="AI13" s="155" t="e">
        <f>IF(#REF!&lt;&gt;"",#REF!,"")</f>
        <v>#REF!</v>
      </c>
      <c r="AJ13" s="59" t="str">
        <f t="shared" ca="1" si="2"/>
        <v/>
      </c>
      <c r="AK13" s="58" t="str">
        <f t="shared" ca="1" si="3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61"/>
      <c r="C14" s="25" t="s">
        <v>140</v>
      </c>
      <c r="D14" s="335" t="s">
        <v>141</v>
      </c>
      <c r="E14" s="154" t="str">
        <f ca="1">IF(ngay1!S16&lt;&gt;"",ngay1!S16,"")</f>
        <v>x</v>
      </c>
      <c r="F14" s="155" t="e">
        <f>IF(#REF!&lt;&gt;"",#REF!,"")</f>
        <v>#REF!</v>
      </c>
      <c r="G14" s="155" t="e">
        <f>IF(#REF!&lt;&gt;"",#REF!,"")</f>
        <v>#REF!</v>
      </c>
      <c r="H14" s="155" t="e">
        <f>IF(#REF!&lt;&gt;"",#REF!,"")</f>
        <v>#REF!</v>
      </c>
      <c r="I14" s="155" t="e">
        <f>IF(#REF!&lt;&gt;"",#REF!,"")</f>
        <v>#REF!</v>
      </c>
      <c r="J14" s="155" t="e">
        <f>IF(#REF!&lt;&gt;"",#REF!,"")</f>
        <v>#REF!</v>
      </c>
      <c r="K14" s="155" t="e">
        <f>IF(#REF!&lt;&gt;"",#REF!,"")</f>
        <v>#REF!</v>
      </c>
      <c r="L14" s="155" t="e">
        <f>IF(#REF!&lt;&gt;"",#REF!,"")</f>
        <v>#REF!</v>
      </c>
      <c r="M14" s="155" t="e">
        <f>IF(#REF!&lt;&gt;"",#REF!,"")</f>
        <v>#REF!</v>
      </c>
      <c r="N14" s="155" t="e">
        <f>IF(#REF!&lt;&gt;"",#REF!,"")</f>
        <v>#REF!</v>
      </c>
      <c r="O14" s="155" t="e">
        <f>IF(#REF!&lt;&gt;"",#REF!,"")</f>
        <v>#REF!</v>
      </c>
      <c r="P14" s="155" t="e">
        <f>IF(#REF!&lt;&gt;"",#REF!,"")</f>
        <v>#REF!</v>
      </c>
      <c r="Q14" s="155" t="e">
        <f>IF(#REF!&lt;&gt;"",#REF!,"")</f>
        <v>#REF!</v>
      </c>
      <c r="R14" s="155" t="e">
        <f>IF(#REF!&lt;&gt;"",#REF!,"")</f>
        <v>#REF!</v>
      </c>
      <c r="S14" s="155" t="e">
        <f>IF(#REF!&lt;&gt;"",#REF!,"")</f>
        <v>#REF!</v>
      </c>
      <c r="T14" s="155" t="e">
        <f>IF(#REF!&lt;&gt;"",#REF!,"")</f>
        <v>#REF!</v>
      </c>
      <c r="U14" s="155" t="e">
        <f>IF(#REF!&lt;&gt;"",#REF!,"")</f>
        <v>#REF!</v>
      </c>
      <c r="V14" s="155" t="e">
        <f>IF(#REF!&lt;&gt;"",#REF!,"")</f>
        <v>#REF!</v>
      </c>
      <c r="W14" s="155" t="e">
        <f>IF(#REF!&lt;&gt;"",#REF!,"")</f>
        <v>#REF!</v>
      </c>
      <c r="X14" s="155" t="e">
        <f>IF(#REF!&lt;&gt;"",#REF!,"")</f>
        <v>#REF!</v>
      </c>
      <c r="Y14" s="155" t="e">
        <f>IF(#REF!&lt;&gt;"",#REF!,"")</f>
        <v>#REF!</v>
      </c>
      <c r="Z14" s="155" t="e">
        <f>IF(#REF!&lt;&gt;"",#REF!,"")</f>
        <v>#REF!</v>
      </c>
      <c r="AA14" s="155" t="e">
        <f>IF(#REF!&lt;&gt;"",#REF!,"")</f>
        <v>#REF!</v>
      </c>
      <c r="AB14" s="155" t="e">
        <f>IF(#REF!&lt;&gt;"",#REF!,"")</f>
        <v>#REF!</v>
      </c>
      <c r="AC14" s="155" t="e">
        <f>IF(#REF!&lt;&gt;"",#REF!,"")</f>
        <v>#REF!</v>
      </c>
      <c r="AD14" s="155" t="e">
        <f>IF(#REF!&lt;&gt;"",#REF!,"")</f>
        <v>#REF!</v>
      </c>
      <c r="AE14" s="155" t="e">
        <f>IF(#REF!&lt;&gt;"",#REF!,"")</f>
        <v>#REF!</v>
      </c>
      <c r="AF14" s="155" t="e">
        <f>IF(#REF!&lt;&gt;"",#REF!,"")</f>
        <v>#REF!</v>
      </c>
      <c r="AG14" s="155" t="e">
        <f>IF(#REF!&lt;&gt;"",#REF!,"")</f>
        <v>#REF!</v>
      </c>
      <c r="AH14" s="155" t="e">
        <f>IF(#REF!&lt;&gt;"",#REF!,"")</f>
        <v>#REF!</v>
      </c>
      <c r="AI14" s="155" t="e">
        <f>IF(#REF!&lt;&gt;"",#REF!,"")</f>
        <v>#REF!</v>
      </c>
      <c r="AJ14" s="59" t="str">
        <f t="shared" ca="1" si="2"/>
        <v/>
      </c>
      <c r="AK14" s="58" t="str">
        <f t="shared" ca="1" si="3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61"/>
      <c r="C15" s="25" t="s">
        <v>142</v>
      </c>
      <c r="D15" s="335" t="s">
        <v>143</v>
      </c>
      <c r="E15" s="154" t="str">
        <f ca="1">IF(ngay1!S17&lt;&gt;"",ngay1!S17,"")</f>
        <v>x</v>
      </c>
      <c r="F15" s="155" t="e">
        <f>IF(#REF!&lt;&gt;"",#REF!,"")</f>
        <v>#REF!</v>
      </c>
      <c r="G15" s="155" t="e">
        <f>IF(#REF!&lt;&gt;"",#REF!,"")</f>
        <v>#REF!</v>
      </c>
      <c r="H15" s="155" t="e">
        <f>IF(#REF!&lt;&gt;"",#REF!,"")</f>
        <v>#REF!</v>
      </c>
      <c r="I15" s="155" t="e">
        <f>IF(#REF!&lt;&gt;"",#REF!,"")</f>
        <v>#REF!</v>
      </c>
      <c r="J15" s="155" t="e">
        <f>IF(#REF!&lt;&gt;"",#REF!,"")</f>
        <v>#REF!</v>
      </c>
      <c r="K15" s="155" t="e">
        <f>IF(#REF!&lt;&gt;"",#REF!,"")</f>
        <v>#REF!</v>
      </c>
      <c r="L15" s="155" t="e">
        <f>IF(#REF!&lt;&gt;"",#REF!,"")</f>
        <v>#REF!</v>
      </c>
      <c r="M15" s="155" t="e">
        <f>IF(#REF!&lt;&gt;"",#REF!,"")</f>
        <v>#REF!</v>
      </c>
      <c r="N15" s="155" t="e">
        <f>IF(#REF!&lt;&gt;"",#REF!,"")</f>
        <v>#REF!</v>
      </c>
      <c r="O15" s="155" t="e">
        <f>IF(#REF!&lt;&gt;"",#REF!,"")</f>
        <v>#REF!</v>
      </c>
      <c r="P15" s="155" t="e">
        <f>IF(#REF!&lt;&gt;"",#REF!,"")</f>
        <v>#REF!</v>
      </c>
      <c r="Q15" s="155" t="e">
        <f>IF(#REF!&lt;&gt;"",#REF!,"")</f>
        <v>#REF!</v>
      </c>
      <c r="R15" s="155" t="e">
        <f>IF(#REF!&lt;&gt;"",#REF!,"")</f>
        <v>#REF!</v>
      </c>
      <c r="S15" s="155" t="e">
        <f>IF(#REF!&lt;&gt;"",#REF!,"")</f>
        <v>#REF!</v>
      </c>
      <c r="T15" s="155" t="e">
        <f>IF(#REF!&lt;&gt;"",#REF!,"")</f>
        <v>#REF!</v>
      </c>
      <c r="U15" s="155" t="e">
        <f>IF(#REF!&lt;&gt;"",#REF!,"")</f>
        <v>#REF!</v>
      </c>
      <c r="V15" s="155" t="e">
        <f>IF(#REF!&lt;&gt;"",#REF!,"")</f>
        <v>#REF!</v>
      </c>
      <c r="W15" s="155" t="e">
        <f>IF(#REF!&lt;&gt;"",#REF!,"")</f>
        <v>#REF!</v>
      </c>
      <c r="X15" s="155" t="e">
        <f>IF(#REF!&lt;&gt;"",#REF!,"")</f>
        <v>#REF!</v>
      </c>
      <c r="Y15" s="155" t="e">
        <f>IF(#REF!&lt;&gt;"",#REF!,"")</f>
        <v>#REF!</v>
      </c>
      <c r="Z15" s="155" t="e">
        <f>IF(#REF!&lt;&gt;"",#REF!,"")</f>
        <v>#REF!</v>
      </c>
      <c r="AA15" s="155" t="e">
        <f>IF(#REF!&lt;&gt;"",#REF!,"")</f>
        <v>#REF!</v>
      </c>
      <c r="AB15" s="155" t="e">
        <f>IF(#REF!&lt;&gt;"",#REF!,"")</f>
        <v>#REF!</v>
      </c>
      <c r="AC15" s="155" t="e">
        <f>IF(#REF!&lt;&gt;"",#REF!,"")</f>
        <v>#REF!</v>
      </c>
      <c r="AD15" s="155" t="e">
        <f>IF(#REF!&lt;&gt;"",#REF!,"")</f>
        <v>#REF!</v>
      </c>
      <c r="AE15" s="155" t="e">
        <f>IF(#REF!&lt;&gt;"",#REF!,"")</f>
        <v>#REF!</v>
      </c>
      <c r="AF15" s="155" t="e">
        <f>IF(#REF!&lt;&gt;"",#REF!,"")</f>
        <v>#REF!</v>
      </c>
      <c r="AG15" s="155" t="e">
        <f>IF(#REF!&lt;&gt;"",#REF!,"")</f>
        <v>#REF!</v>
      </c>
      <c r="AH15" s="155" t="e">
        <f>IF(#REF!&lt;&gt;"",#REF!,"")</f>
        <v>#REF!</v>
      </c>
      <c r="AI15" s="155" t="e">
        <f>IF(#REF!&lt;&gt;"",#REF!,"")</f>
        <v>#REF!</v>
      </c>
      <c r="AJ15" s="59" t="str">
        <f t="shared" ca="1" si="2"/>
        <v/>
      </c>
      <c r="AK15" s="58" t="str">
        <f t="shared" ca="1" si="3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61"/>
      <c r="C16" s="25" t="s">
        <v>144</v>
      </c>
      <c r="D16" s="335" t="s">
        <v>145</v>
      </c>
      <c r="E16" s="154" t="str">
        <f ca="1">IF(ngay1!S18&lt;&gt;"",ngay1!S18,"")</f>
        <v>x</v>
      </c>
      <c r="F16" s="155" t="e">
        <f>IF(#REF!&lt;&gt;"",#REF!,"")</f>
        <v>#REF!</v>
      </c>
      <c r="G16" s="155" t="e">
        <f>IF(#REF!&lt;&gt;"",#REF!,"")</f>
        <v>#REF!</v>
      </c>
      <c r="H16" s="155" t="e">
        <f>IF(#REF!&lt;&gt;"",#REF!,"")</f>
        <v>#REF!</v>
      </c>
      <c r="I16" s="155" t="e">
        <f>IF(#REF!&lt;&gt;"",#REF!,"")</f>
        <v>#REF!</v>
      </c>
      <c r="J16" s="155" t="e">
        <f>IF(#REF!&lt;&gt;"",#REF!,"")</f>
        <v>#REF!</v>
      </c>
      <c r="K16" s="155" t="e">
        <f>IF(#REF!&lt;&gt;"",#REF!,"")</f>
        <v>#REF!</v>
      </c>
      <c r="L16" s="155" t="e">
        <f>IF(#REF!&lt;&gt;"",#REF!,"")</f>
        <v>#REF!</v>
      </c>
      <c r="M16" s="155" t="e">
        <f>IF(#REF!&lt;&gt;"",#REF!,"")</f>
        <v>#REF!</v>
      </c>
      <c r="N16" s="155" t="e">
        <f>IF(#REF!&lt;&gt;"",#REF!,"")</f>
        <v>#REF!</v>
      </c>
      <c r="O16" s="155" t="e">
        <f>IF(#REF!&lt;&gt;"",#REF!,"")</f>
        <v>#REF!</v>
      </c>
      <c r="P16" s="155" t="e">
        <f>IF(#REF!&lt;&gt;"",#REF!,"")</f>
        <v>#REF!</v>
      </c>
      <c r="Q16" s="155" t="e">
        <f>IF(#REF!&lt;&gt;"",#REF!,"")</f>
        <v>#REF!</v>
      </c>
      <c r="R16" s="155" t="e">
        <f>IF(#REF!&lt;&gt;"",#REF!,"")</f>
        <v>#REF!</v>
      </c>
      <c r="S16" s="155" t="e">
        <f>IF(#REF!&lt;&gt;"",#REF!,"")</f>
        <v>#REF!</v>
      </c>
      <c r="T16" s="155" t="e">
        <f>IF(#REF!&lt;&gt;"",#REF!,"")</f>
        <v>#REF!</v>
      </c>
      <c r="U16" s="155" t="e">
        <f>IF(#REF!&lt;&gt;"",#REF!,"")</f>
        <v>#REF!</v>
      </c>
      <c r="V16" s="155" t="e">
        <f>IF(#REF!&lt;&gt;"",#REF!,"")</f>
        <v>#REF!</v>
      </c>
      <c r="W16" s="155" t="e">
        <f>IF(#REF!&lt;&gt;"",#REF!,"")</f>
        <v>#REF!</v>
      </c>
      <c r="X16" s="155" t="e">
        <f>IF(#REF!&lt;&gt;"",#REF!,"")</f>
        <v>#REF!</v>
      </c>
      <c r="Y16" s="155" t="e">
        <f>IF(#REF!&lt;&gt;"",#REF!,"")</f>
        <v>#REF!</v>
      </c>
      <c r="Z16" s="155" t="e">
        <f>IF(#REF!&lt;&gt;"",#REF!,"")</f>
        <v>#REF!</v>
      </c>
      <c r="AA16" s="155" t="e">
        <f>IF(#REF!&lt;&gt;"",#REF!,"")</f>
        <v>#REF!</v>
      </c>
      <c r="AB16" s="155" t="e">
        <f>IF(#REF!&lt;&gt;"",#REF!,"")</f>
        <v>#REF!</v>
      </c>
      <c r="AC16" s="155" t="e">
        <f>IF(#REF!&lt;&gt;"",#REF!,"")</f>
        <v>#REF!</v>
      </c>
      <c r="AD16" s="155" t="e">
        <f>IF(#REF!&lt;&gt;"",#REF!,"")</f>
        <v>#REF!</v>
      </c>
      <c r="AE16" s="155" t="e">
        <f>IF(#REF!&lt;&gt;"",#REF!,"")</f>
        <v>#REF!</v>
      </c>
      <c r="AF16" s="155" t="e">
        <f>IF(#REF!&lt;&gt;"",#REF!,"")</f>
        <v>#REF!</v>
      </c>
      <c r="AG16" s="155" t="e">
        <f>IF(#REF!&lt;&gt;"",#REF!,"")</f>
        <v>#REF!</v>
      </c>
      <c r="AH16" s="155" t="e">
        <f>IF(#REF!&lt;&gt;"",#REF!,"")</f>
        <v>#REF!</v>
      </c>
      <c r="AI16" s="155" t="e">
        <f>IF(#REF!&lt;&gt;"",#REF!,"")</f>
        <v>#REF!</v>
      </c>
      <c r="AJ16" s="59" t="str">
        <f t="shared" ca="1" si="2"/>
        <v/>
      </c>
      <c r="AK16" s="58" t="str">
        <f t="shared" ca="1" si="3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61"/>
      <c r="C17" s="25" t="s">
        <v>146</v>
      </c>
      <c r="D17" s="335" t="s">
        <v>147</v>
      </c>
      <c r="E17" s="154" t="str">
        <f ca="1">IF(ngay1!S19&lt;&gt;"",ngay1!S19,"")</f>
        <v>x</v>
      </c>
      <c r="F17" s="155" t="e">
        <f>IF(#REF!&lt;&gt;"",#REF!,"")</f>
        <v>#REF!</v>
      </c>
      <c r="G17" s="155" t="e">
        <f>IF(#REF!&lt;&gt;"",#REF!,"")</f>
        <v>#REF!</v>
      </c>
      <c r="H17" s="155" t="e">
        <f>IF(#REF!&lt;&gt;"",#REF!,"")</f>
        <v>#REF!</v>
      </c>
      <c r="I17" s="155" t="e">
        <f>IF(#REF!&lt;&gt;"",#REF!,"")</f>
        <v>#REF!</v>
      </c>
      <c r="J17" s="155" t="e">
        <f>IF(#REF!&lt;&gt;"",#REF!,"")</f>
        <v>#REF!</v>
      </c>
      <c r="K17" s="155" t="e">
        <f>IF(#REF!&lt;&gt;"",#REF!,"")</f>
        <v>#REF!</v>
      </c>
      <c r="L17" s="155" t="e">
        <f>IF(#REF!&lt;&gt;"",#REF!,"")</f>
        <v>#REF!</v>
      </c>
      <c r="M17" s="155" t="e">
        <f>IF(#REF!&lt;&gt;"",#REF!,"")</f>
        <v>#REF!</v>
      </c>
      <c r="N17" s="155" t="e">
        <f>IF(#REF!&lt;&gt;"",#REF!,"")</f>
        <v>#REF!</v>
      </c>
      <c r="O17" s="155" t="e">
        <f>IF(#REF!&lt;&gt;"",#REF!,"")</f>
        <v>#REF!</v>
      </c>
      <c r="P17" s="155" t="e">
        <f>IF(#REF!&lt;&gt;"",#REF!,"")</f>
        <v>#REF!</v>
      </c>
      <c r="Q17" s="155" t="e">
        <f>IF(#REF!&lt;&gt;"",#REF!,"")</f>
        <v>#REF!</v>
      </c>
      <c r="R17" s="155" t="e">
        <f>IF(#REF!&lt;&gt;"",#REF!,"")</f>
        <v>#REF!</v>
      </c>
      <c r="S17" s="155" t="e">
        <f>IF(#REF!&lt;&gt;"",#REF!,"")</f>
        <v>#REF!</v>
      </c>
      <c r="T17" s="155" t="e">
        <f>IF(#REF!&lt;&gt;"",#REF!,"")</f>
        <v>#REF!</v>
      </c>
      <c r="U17" s="155" t="e">
        <f>IF(#REF!&lt;&gt;"",#REF!,"")</f>
        <v>#REF!</v>
      </c>
      <c r="V17" s="155" t="e">
        <f>IF(#REF!&lt;&gt;"",#REF!,"")</f>
        <v>#REF!</v>
      </c>
      <c r="W17" s="155" t="e">
        <f>IF(#REF!&lt;&gt;"",#REF!,"")</f>
        <v>#REF!</v>
      </c>
      <c r="X17" s="155" t="e">
        <f>IF(#REF!&lt;&gt;"",#REF!,"")</f>
        <v>#REF!</v>
      </c>
      <c r="Y17" s="155" t="e">
        <f>IF(#REF!&lt;&gt;"",#REF!,"")</f>
        <v>#REF!</v>
      </c>
      <c r="Z17" s="155" t="e">
        <f>IF(#REF!&lt;&gt;"",#REF!,"")</f>
        <v>#REF!</v>
      </c>
      <c r="AA17" s="155" t="e">
        <f>IF(#REF!&lt;&gt;"",#REF!,"")</f>
        <v>#REF!</v>
      </c>
      <c r="AB17" s="155" t="e">
        <f>IF(#REF!&lt;&gt;"",#REF!,"")</f>
        <v>#REF!</v>
      </c>
      <c r="AC17" s="155" t="e">
        <f>IF(#REF!&lt;&gt;"",#REF!,"")</f>
        <v>#REF!</v>
      </c>
      <c r="AD17" s="155" t="e">
        <f>IF(#REF!&lt;&gt;"",#REF!,"")</f>
        <v>#REF!</v>
      </c>
      <c r="AE17" s="155" t="e">
        <f>IF(#REF!&lt;&gt;"",#REF!,"")</f>
        <v>#REF!</v>
      </c>
      <c r="AF17" s="155" t="e">
        <f>IF(#REF!&lt;&gt;"",#REF!,"")</f>
        <v>#REF!</v>
      </c>
      <c r="AG17" s="155" t="e">
        <f>IF(#REF!&lt;&gt;"",#REF!,"")</f>
        <v>#REF!</v>
      </c>
      <c r="AH17" s="155" t="e">
        <f>IF(#REF!&lt;&gt;"",#REF!,"")</f>
        <v>#REF!</v>
      </c>
      <c r="AI17" s="155" t="e">
        <f>IF(#REF!&lt;&gt;"",#REF!,"")</f>
        <v>#REF!</v>
      </c>
      <c r="AJ17" s="59" t="str">
        <f t="shared" ca="1" si="2"/>
        <v/>
      </c>
      <c r="AK17" s="58" t="str">
        <f t="shared" ca="1" si="3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61"/>
      <c r="C18" s="28" t="s">
        <v>148</v>
      </c>
      <c r="D18" s="33" t="s">
        <v>149</v>
      </c>
      <c r="E18" s="140" t="str">
        <f ca="1">IF(ngay1!S20&lt;&gt;"",ngay1!S20,"")</f>
        <v>x</v>
      </c>
      <c r="F18" s="141" t="e">
        <f>IF(#REF!&lt;&gt;"",#REF!,"")</f>
        <v>#REF!</v>
      </c>
      <c r="G18" s="141" t="e">
        <f>IF(#REF!&lt;&gt;"",#REF!,"")</f>
        <v>#REF!</v>
      </c>
      <c r="H18" s="141" t="e">
        <f>IF(#REF!&lt;&gt;"",#REF!,"")</f>
        <v>#REF!</v>
      </c>
      <c r="I18" s="141" t="e">
        <f>IF(#REF!&lt;&gt;"",#REF!,"")</f>
        <v>#REF!</v>
      </c>
      <c r="J18" s="141" t="e">
        <f>IF(#REF!&lt;&gt;"",#REF!,"")</f>
        <v>#REF!</v>
      </c>
      <c r="K18" s="141" t="e">
        <f>IF(#REF!&lt;&gt;"",#REF!,"")</f>
        <v>#REF!</v>
      </c>
      <c r="L18" s="141" t="e">
        <f>IF(#REF!&lt;&gt;"",#REF!,"")</f>
        <v>#REF!</v>
      </c>
      <c r="M18" s="141" t="e">
        <f>IF(#REF!&lt;&gt;"",#REF!,"")</f>
        <v>#REF!</v>
      </c>
      <c r="N18" s="141" t="e">
        <f>IF(#REF!&lt;&gt;"",#REF!,"")</f>
        <v>#REF!</v>
      </c>
      <c r="O18" s="141" t="e">
        <f>IF(#REF!&lt;&gt;"",#REF!,"")</f>
        <v>#REF!</v>
      </c>
      <c r="P18" s="141" t="e">
        <f>IF(#REF!&lt;&gt;"",#REF!,"")</f>
        <v>#REF!</v>
      </c>
      <c r="Q18" s="141" t="e">
        <f>IF(#REF!&lt;&gt;"",#REF!,"")</f>
        <v>#REF!</v>
      </c>
      <c r="R18" s="141" t="e">
        <f>IF(#REF!&lt;&gt;"",#REF!,"")</f>
        <v>#REF!</v>
      </c>
      <c r="S18" s="141" t="e">
        <f>IF(#REF!&lt;&gt;"",#REF!,"")</f>
        <v>#REF!</v>
      </c>
      <c r="T18" s="141" t="e">
        <f>IF(#REF!&lt;&gt;"",#REF!,"")</f>
        <v>#REF!</v>
      </c>
      <c r="U18" s="141" t="e">
        <f>IF(#REF!&lt;&gt;"",#REF!,"")</f>
        <v>#REF!</v>
      </c>
      <c r="V18" s="141" t="e">
        <f>IF(#REF!&lt;&gt;"",#REF!,"")</f>
        <v>#REF!</v>
      </c>
      <c r="W18" s="141" t="e">
        <f>IF(#REF!&lt;&gt;"",#REF!,"")</f>
        <v>#REF!</v>
      </c>
      <c r="X18" s="141" t="e">
        <f>IF(#REF!&lt;&gt;"",#REF!,"")</f>
        <v>#REF!</v>
      </c>
      <c r="Y18" s="141" t="e">
        <f>IF(#REF!&lt;&gt;"",#REF!,"")</f>
        <v>#REF!</v>
      </c>
      <c r="Z18" s="141" t="e">
        <f>IF(#REF!&lt;&gt;"",#REF!,"")</f>
        <v>#REF!</v>
      </c>
      <c r="AA18" s="141" t="e">
        <f>IF(#REF!&lt;&gt;"",#REF!,"")</f>
        <v>#REF!</v>
      </c>
      <c r="AB18" s="141" t="e">
        <f>IF(#REF!&lt;&gt;"",#REF!,"")</f>
        <v>#REF!</v>
      </c>
      <c r="AC18" s="141" t="e">
        <f>IF(#REF!&lt;&gt;"",#REF!,"")</f>
        <v>#REF!</v>
      </c>
      <c r="AD18" s="141" t="e">
        <f>IF(#REF!&lt;&gt;"",#REF!,"")</f>
        <v>#REF!</v>
      </c>
      <c r="AE18" s="141" t="e">
        <f>IF(#REF!&lt;&gt;"",#REF!,"")</f>
        <v>#REF!</v>
      </c>
      <c r="AF18" s="141" t="e">
        <f>IF(#REF!&lt;&gt;"",#REF!,"")</f>
        <v>#REF!</v>
      </c>
      <c r="AG18" s="141" t="e">
        <f>IF(#REF!&lt;&gt;"",#REF!,"")</f>
        <v>#REF!</v>
      </c>
      <c r="AH18" s="141" t="e">
        <f>IF(#REF!&lt;&gt;"",#REF!,"")</f>
        <v>#REF!</v>
      </c>
      <c r="AI18" s="141" t="e">
        <f>IF(#REF!&lt;&gt;"",#REF!,"")</f>
        <v>#REF!</v>
      </c>
      <c r="AJ18" s="142" t="str">
        <f t="shared" ca="1" si="2"/>
        <v/>
      </c>
      <c r="AK18" s="143" t="str">
        <f t="shared" ca="1" si="3"/>
        <v/>
      </c>
      <c r="AL18" s="142" t="str">
        <f ca="1">IF(COUNT(E18:AI18)=0,"",INDEX(E2:AI18,1,MATCH(MAX(E18:AI18),E18:AI18,0)))</f>
        <v/>
      </c>
      <c r="AM18" s="143"/>
      <c r="AN18" s="144"/>
    </row>
    <row r="19" spans="1:40">
      <c r="A19" s="27">
        <v>17</v>
      </c>
      <c r="B19" s="465"/>
      <c r="C19" s="22" t="s">
        <v>150</v>
      </c>
      <c r="D19" s="31" t="s">
        <v>151</v>
      </c>
      <c r="E19" s="126" t="str">
        <f ca="1">IF(ngay1!S21&lt;&gt;"",ngay1!S21,"")</f>
        <v>x</v>
      </c>
      <c r="F19" s="127" t="e">
        <f>IF(#REF!&lt;&gt;"",#REF!,"")</f>
        <v>#REF!</v>
      </c>
      <c r="G19" s="127" t="e">
        <f>IF(#REF!&lt;&gt;"",#REF!,"")</f>
        <v>#REF!</v>
      </c>
      <c r="H19" s="127" t="e">
        <f>IF(#REF!&lt;&gt;"",#REF!,"")</f>
        <v>#REF!</v>
      </c>
      <c r="I19" s="127" t="e">
        <f>IF(#REF!&lt;&gt;"",#REF!,"")</f>
        <v>#REF!</v>
      </c>
      <c r="J19" s="127" t="e">
        <f>IF(#REF!&lt;&gt;"",#REF!,"")</f>
        <v>#REF!</v>
      </c>
      <c r="K19" s="127" t="e">
        <f>IF(#REF!&lt;&gt;"",#REF!,"")</f>
        <v>#REF!</v>
      </c>
      <c r="L19" s="127" t="e">
        <f>IF(#REF!&lt;&gt;"",#REF!,"")</f>
        <v>#REF!</v>
      </c>
      <c r="M19" s="127" t="e">
        <f>IF(#REF!&lt;&gt;"",#REF!,"")</f>
        <v>#REF!</v>
      </c>
      <c r="N19" s="127" t="e">
        <f>IF(#REF!&lt;&gt;"",#REF!,"")</f>
        <v>#REF!</v>
      </c>
      <c r="O19" s="127" t="e">
        <f>IF(#REF!&lt;&gt;"",#REF!,"")</f>
        <v>#REF!</v>
      </c>
      <c r="P19" s="127" t="e">
        <f>IF(#REF!&lt;&gt;"",#REF!,"")</f>
        <v>#REF!</v>
      </c>
      <c r="Q19" s="127" t="e">
        <f>IF(#REF!&lt;&gt;"",#REF!,"")</f>
        <v>#REF!</v>
      </c>
      <c r="R19" s="127" t="e">
        <f>IF(#REF!&lt;&gt;"",#REF!,"")</f>
        <v>#REF!</v>
      </c>
      <c r="S19" s="127" t="e">
        <f>IF(#REF!&lt;&gt;"",#REF!,"")</f>
        <v>#REF!</v>
      </c>
      <c r="T19" s="127" t="e">
        <f>IF(#REF!&lt;&gt;"",#REF!,"")</f>
        <v>#REF!</v>
      </c>
      <c r="U19" s="127" t="e">
        <f>IF(#REF!&lt;&gt;"",#REF!,"")</f>
        <v>#REF!</v>
      </c>
      <c r="V19" s="127" t="e">
        <f>IF(#REF!&lt;&gt;"",#REF!,"")</f>
        <v>#REF!</v>
      </c>
      <c r="W19" s="127" t="e">
        <f>IF(#REF!&lt;&gt;"",#REF!,"")</f>
        <v>#REF!</v>
      </c>
      <c r="X19" s="127" t="e">
        <f>IF(#REF!&lt;&gt;"",#REF!,"")</f>
        <v>#REF!</v>
      </c>
      <c r="Y19" s="127" t="e">
        <f>IF(#REF!&lt;&gt;"",#REF!,"")</f>
        <v>#REF!</v>
      </c>
      <c r="Z19" s="127" t="e">
        <f>IF(#REF!&lt;&gt;"",#REF!,"")</f>
        <v>#REF!</v>
      </c>
      <c r="AA19" s="127" t="e">
        <f>IF(#REF!&lt;&gt;"",#REF!,"")</f>
        <v>#REF!</v>
      </c>
      <c r="AB19" s="127" t="e">
        <f>IF(#REF!&lt;&gt;"",#REF!,"")</f>
        <v>#REF!</v>
      </c>
      <c r="AC19" s="127" t="e">
        <f>IF(#REF!&lt;&gt;"",#REF!,"")</f>
        <v>#REF!</v>
      </c>
      <c r="AD19" s="127" t="e">
        <f>IF(#REF!&lt;&gt;"",#REF!,"")</f>
        <v>#REF!</v>
      </c>
      <c r="AE19" s="127" t="e">
        <f>IF(#REF!&lt;&gt;"",#REF!,"")</f>
        <v>#REF!</v>
      </c>
      <c r="AF19" s="127" t="e">
        <f>IF(#REF!&lt;&gt;"",#REF!,"")</f>
        <v>#REF!</v>
      </c>
      <c r="AG19" s="127" t="e">
        <f>IF(#REF!&lt;&gt;"",#REF!,"")</f>
        <v>#REF!</v>
      </c>
      <c r="AH19" s="127" t="e">
        <f>IF(#REF!&lt;&gt;"",#REF!,"")</f>
        <v>#REF!</v>
      </c>
      <c r="AI19" s="127" t="e">
        <f>IF(#REF!&lt;&gt;"",#REF!,"")</f>
        <v>#REF!</v>
      </c>
      <c r="AJ19" s="128" t="str">
        <f t="shared" ca="1" si="2"/>
        <v/>
      </c>
      <c r="AK19" s="129" t="str">
        <f t="shared" ca="1" si="3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str">
        <f ca="1">IF(ngay1!S22&lt;&gt;"",ngay1!S22,"")</f>
        <v>x</v>
      </c>
      <c r="F20" s="155" t="e">
        <f>IF(#REF!&lt;&gt;"",#REF!,"")</f>
        <v>#REF!</v>
      </c>
      <c r="G20" s="155" t="e">
        <f>IF(#REF!&lt;&gt;"",#REF!,"")</f>
        <v>#REF!</v>
      </c>
      <c r="H20" s="155" t="e">
        <f>IF(#REF!&lt;&gt;"",#REF!,"")</f>
        <v>#REF!</v>
      </c>
      <c r="I20" s="155" t="e">
        <f>IF(#REF!&lt;&gt;"",#REF!,"")</f>
        <v>#REF!</v>
      </c>
      <c r="J20" s="155" t="e">
        <f>IF(#REF!&lt;&gt;"",#REF!,"")</f>
        <v>#REF!</v>
      </c>
      <c r="K20" s="155" t="e">
        <f>IF(#REF!&lt;&gt;"",#REF!,"")</f>
        <v>#REF!</v>
      </c>
      <c r="L20" s="155" t="e">
        <f>IF(#REF!&lt;&gt;"",#REF!,"")</f>
        <v>#REF!</v>
      </c>
      <c r="M20" s="155" t="e">
        <f>IF(#REF!&lt;&gt;"",#REF!,"")</f>
        <v>#REF!</v>
      </c>
      <c r="N20" s="155" t="e">
        <f>IF(#REF!&lt;&gt;"",#REF!,"")</f>
        <v>#REF!</v>
      </c>
      <c r="O20" s="155" t="e">
        <f>IF(#REF!&lt;&gt;"",#REF!,"")</f>
        <v>#REF!</v>
      </c>
      <c r="P20" s="155" t="e">
        <f>IF(#REF!&lt;&gt;"",#REF!,"")</f>
        <v>#REF!</v>
      </c>
      <c r="Q20" s="155" t="e">
        <f>IF(#REF!&lt;&gt;"",#REF!,"")</f>
        <v>#REF!</v>
      </c>
      <c r="R20" s="155" t="e">
        <f>IF(#REF!&lt;&gt;"",#REF!,"")</f>
        <v>#REF!</v>
      </c>
      <c r="S20" s="155" t="e">
        <f>IF(#REF!&lt;&gt;"",#REF!,"")</f>
        <v>#REF!</v>
      </c>
      <c r="T20" s="155" t="e">
        <f>IF(#REF!&lt;&gt;"",#REF!,"")</f>
        <v>#REF!</v>
      </c>
      <c r="U20" s="155" t="e">
        <f>IF(#REF!&lt;&gt;"",#REF!,"")</f>
        <v>#REF!</v>
      </c>
      <c r="V20" s="155" t="e">
        <f>IF(#REF!&lt;&gt;"",#REF!,"")</f>
        <v>#REF!</v>
      </c>
      <c r="W20" s="155" t="e">
        <f>IF(#REF!&lt;&gt;"",#REF!,"")</f>
        <v>#REF!</v>
      </c>
      <c r="X20" s="155" t="e">
        <f>IF(#REF!&lt;&gt;"",#REF!,"")</f>
        <v>#REF!</v>
      </c>
      <c r="Y20" s="155" t="e">
        <f>IF(#REF!&lt;&gt;"",#REF!,"")</f>
        <v>#REF!</v>
      </c>
      <c r="Z20" s="155" t="e">
        <f>IF(#REF!&lt;&gt;"",#REF!,"")</f>
        <v>#REF!</v>
      </c>
      <c r="AA20" s="155" t="e">
        <f>IF(#REF!&lt;&gt;"",#REF!,"")</f>
        <v>#REF!</v>
      </c>
      <c r="AB20" s="155" t="e">
        <f>IF(#REF!&lt;&gt;"",#REF!,"")</f>
        <v>#REF!</v>
      </c>
      <c r="AC20" s="155" t="e">
        <f>IF(#REF!&lt;&gt;"",#REF!,"")</f>
        <v>#REF!</v>
      </c>
      <c r="AD20" s="155" t="e">
        <f>IF(#REF!&lt;&gt;"",#REF!,"")</f>
        <v>#REF!</v>
      </c>
      <c r="AE20" s="155" t="e">
        <f>IF(#REF!&lt;&gt;"",#REF!,"")</f>
        <v>#REF!</v>
      </c>
      <c r="AF20" s="155" t="e">
        <f>IF(#REF!&lt;&gt;"",#REF!,"")</f>
        <v>#REF!</v>
      </c>
      <c r="AG20" s="155" t="e">
        <f>IF(#REF!&lt;&gt;"",#REF!,"")</f>
        <v>#REF!</v>
      </c>
      <c r="AH20" s="155" t="e">
        <f>IF(#REF!&lt;&gt;"",#REF!,"")</f>
        <v>#REF!</v>
      </c>
      <c r="AI20" s="155" t="e">
        <f>IF(#REF!&lt;&gt;"",#REF!,"")</f>
        <v>#REF!</v>
      </c>
      <c r="AJ20" s="59" t="str">
        <f t="shared" ca="1" si="2"/>
        <v/>
      </c>
      <c r="AK20" s="58" t="str">
        <f t="shared" ca="1" si="3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61"/>
      <c r="C21" s="25" t="s">
        <v>152</v>
      </c>
      <c r="D21" s="335" t="s">
        <v>155</v>
      </c>
      <c r="E21" s="154" t="str">
        <f ca="1">IF(ngay1!S23&lt;&gt;"",ngay1!S23,"")</f>
        <v>x</v>
      </c>
      <c r="F21" s="155" t="e">
        <f>IF(#REF!&lt;&gt;"",#REF!,"")</f>
        <v>#REF!</v>
      </c>
      <c r="G21" s="155" t="e">
        <f>IF(#REF!&lt;&gt;"",#REF!,"")</f>
        <v>#REF!</v>
      </c>
      <c r="H21" s="155" t="e">
        <f>IF(#REF!&lt;&gt;"",#REF!,"")</f>
        <v>#REF!</v>
      </c>
      <c r="I21" s="155" t="e">
        <f>IF(#REF!&lt;&gt;"",#REF!,"")</f>
        <v>#REF!</v>
      </c>
      <c r="J21" s="155" t="e">
        <f>IF(#REF!&lt;&gt;"",#REF!,"")</f>
        <v>#REF!</v>
      </c>
      <c r="K21" s="155" t="e">
        <f>IF(#REF!&lt;&gt;"",#REF!,"")</f>
        <v>#REF!</v>
      </c>
      <c r="L21" s="155" t="e">
        <f>IF(#REF!&lt;&gt;"",#REF!,"")</f>
        <v>#REF!</v>
      </c>
      <c r="M21" s="155" t="e">
        <f>IF(#REF!&lt;&gt;"",#REF!,"")</f>
        <v>#REF!</v>
      </c>
      <c r="N21" s="155" t="e">
        <f>IF(#REF!&lt;&gt;"",#REF!,"")</f>
        <v>#REF!</v>
      </c>
      <c r="O21" s="155" t="e">
        <f>IF(#REF!&lt;&gt;"",#REF!,"")</f>
        <v>#REF!</v>
      </c>
      <c r="P21" s="155" t="e">
        <f>IF(#REF!&lt;&gt;"",#REF!,"")</f>
        <v>#REF!</v>
      </c>
      <c r="Q21" s="155" t="e">
        <f>IF(#REF!&lt;&gt;"",#REF!,"")</f>
        <v>#REF!</v>
      </c>
      <c r="R21" s="155" t="e">
        <f>IF(#REF!&lt;&gt;"",#REF!,"")</f>
        <v>#REF!</v>
      </c>
      <c r="S21" s="155" t="e">
        <f>IF(#REF!&lt;&gt;"",#REF!,"")</f>
        <v>#REF!</v>
      </c>
      <c r="T21" s="155" t="e">
        <f>IF(#REF!&lt;&gt;"",#REF!,"")</f>
        <v>#REF!</v>
      </c>
      <c r="U21" s="155" t="e">
        <f>IF(#REF!&lt;&gt;"",#REF!,"")</f>
        <v>#REF!</v>
      </c>
      <c r="V21" s="155" t="e">
        <f>IF(#REF!&lt;&gt;"",#REF!,"")</f>
        <v>#REF!</v>
      </c>
      <c r="W21" s="155" t="e">
        <f>IF(#REF!&lt;&gt;"",#REF!,"")</f>
        <v>#REF!</v>
      </c>
      <c r="X21" s="155" t="e">
        <f>IF(#REF!&lt;&gt;"",#REF!,"")</f>
        <v>#REF!</v>
      </c>
      <c r="Y21" s="155" t="e">
        <f>IF(#REF!&lt;&gt;"",#REF!,"")</f>
        <v>#REF!</v>
      </c>
      <c r="Z21" s="155" t="e">
        <f>IF(#REF!&lt;&gt;"",#REF!,"")</f>
        <v>#REF!</v>
      </c>
      <c r="AA21" s="155" t="e">
        <f>IF(#REF!&lt;&gt;"",#REF!,"")</f>
        <v>#REF!</v>
      </c>
      <c r="AB21" s="155" t="e">
        <f>IF(#REF!&lt;&gt;"",#REF!,"")</f>
        <v>#REF!</v>
      </c>
      <c r="AC21" s="155" t="e">
        <f>IF(#REF!&lt;&gt;"",#REF!,"")</f>
        <v>#REF!</v>
      </c>
      <c r="AD21" s="155" t="e">
        <f>IF(#REF!&lt;&gt;"",#REF!,"")</f>
        <v>#REF!</v>
      </c>
      <c r="AE21" s="155" t="e">
        <f>IF(#REF!&lt;&gt;"",#REF!,"")</f>
        <v>#REF!</v>
      </c>
      <c r="AF21" s="155" t="e">
        <f>IF(#REF!&lt;&gt;"",#REF!,"")</f>
        <v>#REF!</v>
      </c>
      <c r="AG21" s="155" t="e">
        <f>IF(#REF!&lt;&gt;"",#REF!,"")</f>
        <v>#REF!</v>
      </c>
      <c r="AH21" s="155" t="e">
        <f>IF(#REF!&lt;&gt;"",#REF!,"")</f>
        <v>#REF!</v>
      </c>
      <c r="AI21" s="155" t="e">
        <f>IF(#REF!&lt;&gt;"",#REF!,"")</f>
        <v>#REF!</v>
      </c>
      <c r="AJ21" s="59" t="str">
        <f t="shared" ca="1" si="2"/>
        <v/>
      </c>
      <c r="AK21" s="58" t="str">
        <f t="shared" ca="1" si="3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61"/>
      <c r="C22" s="25" t="s">
        <v>156</v>
      </c>
      <c r="D22" s="335" t="s">
        <v>157</v>
      </c>
      <c r="E22" s="154" t="str">
        <f ca="1">IF(ngay1!S24&lt;&gt;"",ngay1!S24,"")</f>
        <v>x</v>
      </c>
      <c r="F22" s="155" t="e">
        <f>IF(#REF!&lt;&gt;"",#REF!,"")</f>
        <v>#REF!</v>
      </c>
      <c r="G22" s="155" t="e">
        <f>IF(#REF!&lt;&gt;"",#REF!,"")</f>
        <v>#REF!</v>
      </c>
      <c r="H22" s="155" t="e">
        <f>IF(#REF!&lt;&gt;"",#REF!,"")</f>
        <v>#REF!</v>
      </c>
      <c r="I22" s="155" t="e">
        <f>IF(#REF!&lt;&gt;"",#REF!,"")</f>
        <v>#REF!</v>
      </c>
      <c r="J22" s="155" t="e">
        <f>IF(#REF!&lt;&gt;"",#REF!,"")</f>
        <v>#REF!</v>
      </c>
      <c r="K22" s="155" t="e">
        <f>IF(#REF!&lt;&gt;"",#REF!,"")</f>
        <v>#REF!</v>
      </c>
      <c r="L22" s="155" t="e">
        <f>IF(#REF!&lt;&gt;"",#REF!,"")</f>
        <v>#REF!</v>
      </c>
      <c r="M22" s="155" t="e">
        <f>IF(#REF!&lt;&gt;"",#REF!,"")</f>
        <v>#REF!</v>
      </c>
      <c r="N22" s="155" t="e">
        <f>IF(#REF!&lt;&gt;"",#REF!,"")</f>
        <v>#REF!</v>
      </c>
      <c r="O22" s="155" t="e">
        <f>IF(#REF!&lt;&gt;"",#REF!,"")</f>
        <v>#REF!</v>
      </c>
      <c r="P22" s="155" t="e">
        <f>IF(#REF!&lt;&gt;"",#REF!,"")</f>
        <v>#REF!</v>
      </c>
      <c r="Q22" s="155" t="e">
        <f>IF(#REF!&lt;&gt;"",#REF!,"")</f>
        <v>#REF!</v>
      </c>
      <c r="R22" s="155" t="e">
        <f>IF(#REF!&lt;&gt;"",#REF!,"")</f>
        <v>#REF!</v>
      </c>
      <c r="S22" s="155" t="e">
        <f>IF(#REF!&lt;&gt;"",#REF!,"")</f>
        <v>#REF!</v>
      </c>
      <c r="T22" s="155" t="e">
        <f>IF(#REF!&lt;&gt;"",#REF!,"")</f>
        <v>#REF!</v>
      </c>
      <c r="U22" s="155" t="e">
        <f>IF(#REF!&lt;&gt;"",#REF!,"")</f>
        <v>#REF!</v>
      </c>
      <c r="V22" s="155" t="e">
        <f>IF(#REF!&lt;&gt;"",#REF!,"")</f>
        <v>#REF!</v>
      </c>
      <c r="W22" s="155" t="e">
        <f>IF(#REF!&lt;&gt;"",#REF!,"")</f>
        <v>#REF!</v>
      </c>
      <c r="X22" s="155" t="e">
        <f>IF(#REF!&lt;&gt;"",#REF!,"")</f>
        <v>#REF!</v>
      </c>
      <c r="Y22" s="155" t="e">
        <f>IF(#REF!&lt;&gt;"",#REF!,"")</f>
        <v>#REF!</v>
      </c>
      <c r="Z22" s="155" t="e">
        <f>IF(#REF!&lt;&gt;"",#REF!,"")</f>
        <v>#REF!</v>
      </c>
      <c r="AA22" s="155" t="e">
        <f>IF(#REF!&lt;&gt;"",#REF!,"")</f>
        <v>#REF!</v>
      </c>
      <c r="AB22" s="155" t="e">
        <f>IF(#REF!&lt;&gt;"",#REF!,"")</f>
        <v>#REF!</v>
      </c>
      <c r="AC22" s="155" t="e">
        <f>IF(#REF!&lt;&gt;"",#REF!,"")</f>
        <v>#REF!</v>
      </c>
      <c r="AD22" s="155" t="e">
        <f>IF(#REF!&lt;&gt;"",#REF!,"")</f>
        <v>#REF!</v>
      </c>
      <c r="AE22" s="155" t="e">
        <f>IF(#REF!&lt;&gt;"",#REF!,"")</f>
        <v>#REF!</v>
      </c>
      <c r="AF22" s="155" t="e">
        <f>IF(#REF!&lt;&gt;"",#REF!,"")</f>
        <v>#REF!</v>
      </c>
      <c r="AG22" s="155" t="e">
        <f>IF(#REF!&lt;&gt;"",#REF!,"")</f>
        <v>#REF!</v>
      </c>
      <c r="AH22" s="155" t="e">
        <f>IF(#REF!&lt;&gt;"",#REF!,"")</f>
        <v>#REF!</v>
      </c>
      <c r="AI22" s="155" t="e">
        <f>IF(#REF!&lt;&gt;"",#REF!,"")</f>
        <v>#REF!</v>
      </c>
      <c r="AJ22" s="59" t="str">
        <f t="shared" ca="1" si="2"/>
        <v/>
      </c>
      <c r="AK22" s="58" t="str">
        <f t="shared" ca="1" si="3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61"/>
      <c r="C23" s="138" t="s">
        <v>158</v>
      </c>
      <c r="D23" s="335" t="s">
        <v>159</v>
      </c>
      <c r="E23" s="154" t="str">
        <f ca="1">IF(ngay1!S25&lt;&gt;"",ngay1!S25,"")</f>
        <v>x</v>
      </c>
      <c r="F23" s="155" t="e">
        <f>IF(#REF!&lt;&gt;"",#REF!,"")</f>
        <v>#REF!</v>
      </c>
      <c r="G23" s="155" t="e">
        <f>IF(#REF!&lt;&gt;"",#REF!,"")</f>
        <v>#REF!</v>
      </c>
      <c r="H23" s="155" t="e">
        <f>IF(#REF!&lt;&gt;"",#REF!,"")</f>
        <v>#REF!</v>
      </c>
      <c r="I23" s="155" t="e">
        <f>IF(#REF!&lt;&gt;"",#REF!,"")</f>
        <v>#REF!</v>
      </c>
      <c r="J23" s="155" t="e">
        <f>IF(#REF!&lt;&gt;"",#REF!,"")</f>
        <v>#REF!</v>
      </c>
      <c r="K23" s="155" t="e">
        <f>IF(#REF!&lt;&gt;"",#REF!,"")</f>
        <v>#REF!</v>
      </c>
      <c r="L23" s="155" t="e">
        <f>IF(#REF!&lt;&gt;"",#REF!,"")</f>
        <v>#REF!</v>
      </c>
      <c r="M23" s="155" t="e">
        <f>IF(#REF!&lt;&gt;"",#REF!,"")</f>
        <v>#REF!</v>
      </c>
      <c r="N23" s="155" t="e">
        <f>IF(#REF!&lt;&gt;"",#REF!,"")</f>
        <v>#REF!</v>
      </c>
      <c r="O23" s="155" t="e">
        <f>IF(#REF!&lt;&gt;"",#REF!,"")</f>
        <v>#REF!</v>
      </c>
      <c r="P23" s="155" t="e">
        <f>IF(#REF!&lt;&gt;"",#REF!,"")</f>
        <v>#REF!</v>
      </c>
      <c r="Q23" s="155" t="e">
        <f>IF(#REF!&lt;&gt;"",#REF!,"")</f>
        <v>#REF!</v>
      </c>
      <c r="R23" s="155" t="e">
        <f>IF(#REF!&lt;&gt;"",#REF!,"")</f>
        <v>#REF!</v>
      </c>
      <c r="S23" s="155" t="e">
        <f>IF(#REF!&lt;&gt;"",#REF!,"")</f>
        <v>#REF!</v>
      </c>
      <c r="T23" s="155" t="e">
        <f>IF(#REF!&lt;&gt;"",#REF!,"")</f>
        <v>#REF!</v>
      </c>
      <c r="U23" s="155" t="e">
        <f>IF(#REF!&lt;&gt;"",#REF!,"")</f>
        <v>#REF!</v>
      </c>
      <c r="V23" s="155" t="e">
        <f>IF(#REF!&lt;&gt;"",#REF!,"")</f>
        <v>#REF!</v>
      </c>
      <c r="W23" s="155" t="e">
        <f>IF(#REF!&lt;&gt;"",#REF!,"")</f>
        <v>#REF!</v>
      </c>
      <c r="X23" s="155" t="e">
        <f>IF(#REF!&lt;&gt;"",#REF!,"")</f>
        <v>#REF!</v>
      </c>
      <c r="Y23" s="155" t="e">
        <f>IF(#REF!&lt;&gt;"",#REF!,"")</f>
        <v>#REF!</v>
      </c>
      <c r="Z23" s="155" t="e">
        <f>IF(#REF!&lt;&gt;"",#REF!,"")</f>
        <v>#REF!</v>
      </c>
      <c r="AA23" s="155" t="e">
        <f>IF(#REF!&lt;&gt;"",#REF!,"")</f>
        <v>#REF!</v>
      </c>
      <c r="AB23" s="155" t="e">
        <f>IF(#REF!&lt;&gt;"",#REF!,"")</f>
        <v>#REF!</v>
      </c>
      <c r="AC23" s="155" t="e">
        <f>IF(#REF!&lt;&gt;"",#REF!,"")</f>
        <v>#REF!</v>
      </c>
      <c r="AD23" s="155" t="e">
        <f>IF(#REF!&lt;&gt;"",#REF!,"")</f>
        <v>#REF!</v>
      </c>
      <c r="AE23" s="155" t="e">
        <f>IF(#REF!&lt;&gt;"",#REF!,"")</f>
        <v>#REF!</v>
      </c>
      <c r="AF23" s="155" t="e">
        <f>IF(#REF!&lt;&gt;"",#REF!,"")</f>
        <v>#REF!</v>
      </c>
      <c r="AG23" s="155" t="e">
        <f>IF(#REF!&lt;&gt;"",#REF!,"")</f>
        <v>#REF!</v>
      </c>
      <c r="AH23" s="155" t="e">
        <f>IF(#REF!&lt;&gt;"",#REF!,"")</f>
        <v>#REF!</v>
      </c>
      <c r="AI23" s="155" t="e">
        <f>IF(#REF!&lt;&gt;"",#REF!,"")</f>
        <v>#REF!</v>
      </c>
      <c r="AJ23" s="59" t="str">
        <f t="shared" ca="1" si="2"/>
        <v/>
      </c>
      <c r="AK23" s="58" t="str">
        <f t="shared" ca="1" si="3"/>
        <v/>
      </c>
      <c r="AL23" s="59" t="str">
        <f ca="1">IF(COUNT(E23:AI23)=0,"",INDEX(E2:AI23,1,MATCH(MAX(E23:AI23),E23:AI23,0)))</f>
        <v/>
      </c>
      <c r="AM23" s="58"/>
      <c r="AN23" s="60"/>
    </row>
    <row r="24" spans="1:40">
      <c r="A24" s="19">
        <v>22</v>
      </c>
      <c r="B24" s="470"/>
      <c r="C24" s="23" t="s">
        <v>160</v>
      </c>
      <c r="D24" s="32" t="s">
        <v>161</v>
      </c>
      <c r="E24" s="154" t="str">
        <f ca="1">IF(ngay1!S26&lt;&gt;"",ngay1!S26,"")</f>
        <v>x</v>
      </c>
      <c r="F24" s="155" t="e">
        <f>IF(#REF!&lt;&gt;"",#REF!,"")</f>
        <v>#REF!</v>
      </c>
      <c r="G24" s="155" t="e">
        <f>IF(#REF!&lt;&gt;"",#REF!,"")</f>
        <v>#REF!</v>
      </c>
      <c r="H24" s="155" t="e">
        <f>IF(#REF!&lt;&gt;"",#REF!,"")</f>
        <v>#REF!</v>
      </c>
      <c r="I24" s="155" t="e">
        <f>IF(#REF!&lt;&gt;"",#REF!,"")</f>
        <v>#REF!</v>
      </c>
      <c r="J24" s="155" t="e">
        <f>IF(#REF!&lt;&gt;"",#REF!,"")</f>
        <v>#REF!</v>
      </c>
      <c r="K24" s="155" t="e">
        <f>IF(#REF!&lt;&gt;"",#REF!,"")</f>
        <v>#REF!</v>
      </c>
      <c r="L24" s="155" t="e">
        <f>IF(#REF!&lt;&gt;"",#REF!,"")</f>
        <v>#REF!</v>
      </c>
      <c r="M24" s="155" t="e">
        <f>IF(#REF!&lt;&gt;"",#REF!,"")</f>
        <v>#REF!</v>
      </c>
      <c r="N24" s="155" t="e">
        <f>IF(#REF!&lt;&gt;"",#REF!,"")</f>
        <v>#REF!</v>
      </c>
      <c r="O24" s="155" t="e">
        <f>IF(#REF!&lt;&gt;"",#REF!,"")</f>
        <v>#REF!</v>
      </c>
      <c r="P24" s="155" t="e">
        <f>IF(#REF!&lt;&gt;"",#REF!,"")</f>
        <v>#REF!</v>
      </c>
      <c r="Q24" s="155" t="e">
        <f>IF(#REF!&lt;&gt;"",#REF!,"")</f>
        <v>#REF!</v>
      </c>
      <c r="R24" s="155" t="e">
        <f>IF(#REF!&lt;&gt;"",#REF!,"")</f>
        <v>#REF!</v>
      </c>
      <c r="S24" s="155" t="e">
        <f>IF(#REF!&lt;&gt;"",#REF!,"")</f>
        <v>#REF!</v>
      </c>
      <c r="T24" s="155" t="e">
        <f>IF(#REF!&lt;&gt;"",#REF!,"")</f>
        <v>#REF!</v>
      </c>
      <c r="U24" s="155" t="e">
        <f>IF(#REF!&lt;&gt;"",#REF!,"")</f>
        <v>#REF!</v>
      </c>
      <c r="V24" s="155" t="e">
        <f>IF(#REF!&lt;&gt;"",#REF!,"")</f>
        <v>#REF!</v>
      </c>
      <c r="W24" s="155" t="e">
        <f>IF(#REF!&lt;&gt;"",#REF!,"")</f>
        <v>#REF!</v>
      </c>
      <c r="X24" s="155" t="e">
        <f>IF(#REF!&lt;&gt;"",#REF!,"")</f>
        <v>#REF!</v>
      </c>
      <c r="Y24" s="155" t="e">
        <f>IF(#REF!&lt;&gt;"",#REF!,"")</f>
        <v>#REF!</v>
      </c>
      <c r="Z24" s="155" t="e">
        <f>IF(#REF!&lt;&gt;"",#REF!,"")</f>
        <v>#REF!</v>
      </c>
      <c r="AA24" s="155" t="e">
        <f>IF(#REF!&lt;&gt;"",#REF!,"")</f>
        <v>#REF!</v>
      </c>
      <c r="AB24" s="155" t="e">
        <f>IF(#REF!&lt;&gt;"",#REF!,"")</f>
        <v>#REF!</v>
      </c>
      <c r="AC24" s="155" t="e">
        <f>IF(#REF!&lt;&gt;"",#REF!,"")</f>
        <v>#REF!</v>
      </c>
      <c r="AD24" s="155" t="e">
        <f>IF(#REF!&lt;&gt;"",#REF!,"")</f>
        <v>#REF!</v>
      </c>
      <c r="AE24" s="155" t="e">
        <f>IF(#REF!&lt;&gt;"",#REF!,"")</f>
        <v>#REF!</v>
      </c>
      <c r="AF24" s="155" t="e">
        <f>IF(#REF!&lt;&gt;"",#REF!,"")</f>
        <v>#REF!</v>
      </c>
      <c r="AG24" s="155" t="e">
        <f>IF(#REF!&lt;&gt;"",#REF!,"")</f>
        <v>#REF!</v>
      </c>
      <c r="AH24" s="155" t="e">
        <f>IF(#REF!&lt;&gt;"",#REF!,"")</f>
        <v>#REF!</v>
      </c>
      <c r="AI24" s="155" t="e">
        <f>IF(#REF!&lt;&gt;"",#REF!,"")</f>
        <v>#REF!</v>
      </c>
      <c r="AJ24" s="59" t="str">
        <f t="shared" ca="1" si="2"/>
        <v/>
      </c>
      <c r="AK24" s="58" t="str">
        <f t="shared" ca="1" si="3"/>
        <v/>
      </c>
      <c r="AL24" s="59" t="str">
        <f ca="1">IF(COUNT(E24:AI24)=0,"",INDEX(E2:AI24,1,MATCH(MAX(E24:AI24),E24:AI24,0)))</f>
        <v/>
      </c>
      <c r="AM24" s="58"/>
      <c r="AN24" s="60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7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3" sqref="E3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230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231</v>
      </c>
      <c r="AK2" s="53" t="s">
        <v>232</v>
      </c>
      <c r="AL2" s="53" t="s">
        <v>217</v>
      </c>
      <c r="AM2" s="53" t="s">
        <v>233</v>
      </c>
      <c r="AN2" s="54" t="s">
        <v>217</v>
      </c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str">
        <f ca="1">IF(ngay1!AL5&lt;&gt;"",ngay1!AL5,"")</f>
        <v/>
      </c>
      <c r="F3" s="157" t="str">
        <f ca="1">IF(ngay2!AL5&lt;&gt;"",ngay2!AL5,"")</f>
        <v/>
      </c>
      <c r="G3" s="157" t="str">
        <f ca="1">IF(ngay3!AL5&lt;&gt;"",ngay3!AL5,"")</f>
        <v/>
      </c>
      <c r="H3" s="157" t="str">
        <f ca="1">IF(ngay4!AL5&lt;&gt;"",ngay4!AL5,"")</f>
        <v/>
      </c>
      <c r="I3" s="157" t="str">
        <f ca="1">IF(ngay5!AL5&lt;&gt;"",ngay5!AL5,"")</f>
        <v/>
      </c>
      <c r="J3" s="157" t="str">
        <f ca="1">IF(ngay6!AL5&lt;&gt;"",ngay6!AL5,"")</f>
        <v/>
      </c>
      <c r="K3" s="157" t="str">
        <f ca="1">IF(ngay7!AL5&lt;&gt;"",ngay7!AL5,"")</f>
        <v/>
      </c>
      <c r="L3" s="157" t="str">
        <f ca="1">IF(ngay8!AL5&lt;&gt;"",ngay8!AL5,"")</f>
        <v/>
      </c>
      <c r="M3" s="157" t="str">
        <f ca="1">IF(ngay9!AL5&lt;&gt;"",ngay9!AL5,"")</f>
        <v/>
      </c>
      <c r="N3" s="157" t="str">
        <f ca="1">IF(ngay10!AL5&lt;&gt;"",ngay10!AL5,"")</f>
        <v/>
      </c>
      <c r="O3" s="157" t="str">
        <f ca="1">IF(ngay11!AL5&lt;&gt;"",ngay11!AL5,"")</f>
        <v/>
      </c>
      <c r="P3" s="157" t="str">
        <f ca="1">IF(ngay12!AL5&lt;&gt;"",ngay12!AL5,"")</f>
        <v/>
      </c>
      <c r="Q3" s="157" t="str">
        <f ca="1">IF(ngay13!AL5&lt;&gt;"",ngay13!AL5,"")</f>
        <v/>
      </c>
      <c r="R3" s="157" t="str">
        <f ca="1">IF(ngay14!AL5&lt;&gt;"",ngay14!AL5,"")</f>
        <v/>
      </c>
      <c r="S3" s="157" t="str">
        <f ca="1">IF(ngay15!AL5&lt;&gt;"",ngay15!AL5,"")</f>
        <v/>
      </c>
      <c r="T3" s="157" t="str">
        <f ca="1">IF(ngay16!AL5&lt;&gt;"",ngay16!AL5,"")</f>
        <v/>
      </c>
      <c r="U3" s="157" t="str">
        <f ca="1">IF(ngay17!AL5&lt;&gt;"",ngay17!AL5,"")</f>
        <v/>
      </c>
      <c r="V3" s="157" t="str">
        <f ca="1">IF(ngay18!AL5&lt;&gt;"",ngay18!AL5,"")</f>
        <v/>
      </c>
      <c r="W3" s="157" t="str">
        <f ca="1">IF(ngay19!AL5&lt;&gt;"",ngay19!AL5,"")</f>
        <v/>
      </c>
      <c r="X3" s="157" t="str">
        <f ca="1">IF(ngay20!AL5&lt;&gt;"",ngay20!AL5,"")</f>
        <v/>
      </c>
      <c r="Y3" s="157" t="str">
        <f ca="1">IF(ngay21!AL5&lt;&gt;"",ngay21!AL5,"")</f>
        <v/>
      </c>
      <c r="Z3" s="157" t="str">
        <f ca="1">IF(ngay22!AL5&lt;&gt;"",ngay22!AL5,"")</f>
        <v/>
      </c>
      <c r="AA3" s="157" t="str">
        <f ca="1">IF(ngay23!AL5&lt;&gt;"",ngay23!AL5,"")</f>
        <v/>
      </c>
      <c r="AB3" s="157" t="str">
        <f ca="1">IF(ngay24!AL5&lt;&gt;"",ngay24!AL5,"")</f>
        <v/>
      </c>
      <c r="AC3" s="157" t="str">
        <f ca="1">IF(ngay25!AL5&lt;&gt;"",ngay25!AL5,"")</f>
        <v/>
      </c>
      <c r="AD3" s="157" t="str">
        <f ca="1">IF(ngay26!AL5&lt;&gt;"",ngay26!AL5,"")</f>
        <v/>
      </c>
      <c r="AE3" s="157" t="str">
        <f ca="1">IF(ngay27!AL5&lt;&gt;"",ngay27!AL5,"")</f>
        <v/>
      </c>
      <c r="AF3" s="157" t="str">
        <f ca="1">IF(ngay28!AL5&lt;&gt;"",ngay28!AL5,"")</f>
        <v/>
      </c>
      <c r="AG3" s="157" t="str">
        <f ca="1">IF(ngay29!AL5&lt;&gt;"",ngay29!AL5,"")</f>
        <v/>
      </c>
      <c r="AH3" s="157" t="str">
        <f ca="1">IF(ngay30!AL5&lt;&gt;"",ngay30!AL5,"")</f>
        <v/>
      </c>
      <c r="AI3" s="157" t="str">
        <f ca="1">IF(ngay31!AL5&lt;&gt;"",ngay31!AL5,"")</f>
        <v/>
      </c>
      <c r="AJ3" s="59" t="str">
        <f t="shared" ref="AJ3:AJ24" ca="1" si="0">IF(COUNT(E3:AI3)=0,"",AVERAGE(E3:AI3))</f>
        <v/>
      </c>
      <c r="AK3" s="58" t="str">
        <f t="shared" ref="AK3:AK24" ca="1" si="1">IF(COUNT(E3:AI3)=0,"",MIN(E3:AI3))</f>
        <v/>
      </c>
      <c r="AL3" s="59" t="str">
        <f ca="1">IF(COUNT(E3:AI3)=0,"",INDEX(E2:AI3,1,MATCH(MIN(E3:AI3),E3:AI3,0)))</f>
        <v/>
      </c>
      <c r="AM3" s="58" t="str">
        <f t="shared" ref="AM3:AM24" ca="1" si="2">IF(COUNT(E3:AI3)=0,"",MAX(E3:AI3))</f>
        <v/>
      </c>
      <c r="AN3" s="60" t="str">
        <f ca="1">IF(COUNT(E3:AI3)=0,"",INDEX(E2:AI3,1,MATCH(MAX(E3:AI3),E3:AI3,0)))</f>
        <v/>
      </c>
    </row>
    <row r="4" spans="1:40">
      <c r="A4" s="19">
        <v>2</v>
      </c>
      <c r="B4" s="461"/>
      <c r="C4" s="25" t="s">
        <v>120</v>
      </c>
      <c r="D4" s="335" t="s">
        <v>121</v>
      </c>
      <c r="E4" s="154" t="str">
        <f ca="1">IF(ngay1!AL6&lt;&gt;"",ngay1!AL6,"")</f>
        <v/>
      </c>
      <c r="F4" s="155" t="str">
        <f ca="1">IF(ngay2!AL6&lt;&gt;"",ngay2!AL6,"")</f>
        <v/>
      </c>
      <c r="G4" s="155" t="str">
        <f ca="1">IF(ngay3!AL6&lt;&gt;"",ngay3!AL6,"")</f>
        <v/>
      </c>
      <c r="H4" s="155" t="str">
        <f ca="1">IF(ngay4!AL6&lt;&gt;"",ngay4!AL6,"")</f>
        <v/>
      </c>
      <c r="I4" s="155" t="str">
        <f ca="1">IF(ngay5!AL6&lt;&gt;"",ngay5!AL6,"")</f>
        <v/>
      </c>
      <c r="J4" s="155" t="str">
        <f ca="1">IF(ngay6!AL6&lt;&gt;"",ngay6!AL6,"")</f>
        <v/>
      </c>
      <c r="K4" s="155" t="str">
        <f ca="1">IF(ngay7!AL6&lt;&gt;"",ngay7!AL6,"")</f>
        <v/>
      </c>
      <c r="L4" s="155" t="str">
        <f ca="1">IF(ngay8!AL6&lt;&gt;"",ngay8!AL6,"")</f>
        <v/>
      </c>
      <c r="M4" s="155" t="str">
        <f ca="1">IF(ngay9!AL6&lt;&gt;"",ngay9!AL6,"")</f>
        <v/>
      </c>
      <c r="N4" s="155" t="str">
        <f ca="1">IF(ngay10!AL6&lt;&gt;"",ngay10!AL6,"")</f>
        <v/>
      </c>
      <c r="O4" s="155" t="str">
        <f ca="1">IF(ngay11!AL6&lt;&gt;"",ngay11!AL6,"")</f>
        <v/>
      </c>
      <c r="P4" s="155" t="str">
        <f ca="1">IF(ngay12!AL6&lt;&gt;"",ngay12!AL6,"")</f>
        <v/>
      </c>
      <c r="Q4" s="155" t="str">
        <f ca="1">IF(ngay13!AL6&lt;&gt;"",ngay13!AL6,"")</f>
        <v/>
      </c>
      <c r="R4" s="155" t="str">
        <f ca="1">IF(ngay14!AL6&lt;&gt;"",ngay14!AL6,"")</f>
        <v/>
      </c>
      <c r="S4" s="155" t="str">
        <f ca="1">IF(ngay15!AL6&lt;&gt;"",ngay15!AL6,"")</f>
        <v/>
      </c>
      <c r="T4" s="155" t="str">
        <f ca="1">IF(ngay16!AL6&lt;&gt;"",ngay16!AL6,"")</f>
        <v/>
      </c>
      <c r="U4" s="155" t="str">
        <f ca="1">IF(ngay17!AL6&lt;&gt;"",ngay17!AL6,"")</f>
        <v/>
      </c>
      <c r="V4" s="155" t="str">
        <f ca="1">IF(ngay18!AL6&lt;&gt;"",ngay18!AL6,"")</f>
        <v/>
      </c>
      <c r="W4" s="155" t="str">
        <f ca="1">IF(ngay19!AL6&lt;&gt;"",ngay19!AL6,"")</f>
        <v/>
      </c>
      <c r="X4" s="155" t="str">
        <f ca="1">IF(ngay20!AL6&lt;&gt;"",ngay20!AL6,"")</f>
        <v/>
      </c>
      <c r="Y4" s="155" t="str">
        <f ca="1">IF(ngay21!AL6&lt;&gt;"",ngay21!AL6,"")</f>
        <v/>
      </c>
      <c r="Z4" s="155" t="str">
        <f ca="1">IF(ngay22!AL6&lt;&gt;"",ngay22!AL6,"")</f>
        <v/>
      </c>
      <c r="AA4" s="155" t="str">
        <f ca="1">IF(ngay23!AL6&lt;&gt;"",ngay23!AL6,"")</f>
        <v/>
      </c>
      <c r="AB4" s="155" t="str">
        <f ca="1">IF(ngay24!AL6&lt;&gt;"",ngay24!AL6,"")</f>
        <v/>
      </c>
      <c r="AC4" s="155" t="str">
        <f ca="1">IF(ngay25!AL6&lt;&gt;"",ngay25!AL6,"")</f>
        <v/>
      </c>
      <c r="AD4" s="155" t="str">
        <f ca="1">IF(ngay26!AL6&lt;&gt;"",ngay26!AL6,"")</f>
        <v/>
      </c>
      <c r="AE4" s="155" t="str">
        <f ca="1">IF(ngay27!AL6&lt;&gt;"",ngay27!AL6,"")</f>
        <v/>
      </c>
      <c r="AF4" s="155" t="str">
        <f ca="1">IF(ngay28!AL6&lt;&gt;"",ngay28!AL6,"")</f>
        <v/>
      </c>
      <c r="AG4" s="155" t="str">
        <f ca="1">IF(ngay29!AL6&lt;&gt;"",ngay29!AL6,"")</f>
        <v/>
      </c>
      <c r="AH4" s="155" t="str">
        <f ca="1">IF(ngay30!AL6&lt;&gt;"",ngay30!AL6,"")</f>
        <v/>
      </c>
      <c r="AI4" s="155" t="str">
        <f ca="1">IF(ngay31!AL6&lt;&gt;"",ngay31!AL6,"")</f>
        <v/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 t="str">
        <f t="shared" ca="1" si="2"/>
        <v/>
      </c>
      <c r="AN4" s="60" t="str">
        <f ca="1">IF(COUNT(E4:AI4)=0,"",INDEX(E2:AI4,1,MATCH(MAX(E4:AI4),E4:AI4,0)))</f>
        <v/>
      </c>
    </row>
    <row r="5" spans="1:40">
      <c r="A5" s="27">
        <v>3</v>
      </c>
      <c r="B5" s="461"/>
      <c r="C5" s="25" t="s">
        <v>122</v>
      </c>
      <c r="D5" s="335" t="s">
        <v>123</v>
      </c>
      <c r="E5" s="154" t="str">
        <f ca="1">IF(ngay1!AL7&lt;&gt;"",ngay1!AL7,"")</f>
        <v/>
      </c>
      <c r="F5" s="155" t="str">
        <f ca="1">IF(ngay2!AL7&lt;&gt;"",ngay2!AL7,"")</f>
        <v/>
      </c>
      <c r="G5" s="155" t="str">
        <f ca="1">IF(ngay3!AL7&lt;&gt;"",ngay3!AL7,"")</f>
        <v/>
      </c>
      <c r="H5" s="155" t="str">
        <f ca="1">IF(ngay4!AL7&lt;&gt;"",ngay4!AL7,"")</f>
        <v/>
      </c>
      <c r="I5" s="155" t="str">
        <f ca="1">IF(ngay5!AL7&lt;&gt;"",ngay5!AL7,"")</f>
        <v/>
      </c>
      <c r="J5" s="155" t="str">
        <f ca="1">IF(ngay6!AL7&lt;&gt;"",ngay6!AL7,"")</f>
        <v/>
      </c>
      <c r="K5" s="155" t="str">
        <f ca="1">IF(ngay7!AL7&lt;&gt;"",ngay7!AL7,"")</f>
        <v/>
      </c>
      <c r="L5" s="155" t="str">
        <f ca="1">IF(ngay8!AL7&lt;&gt;"",ngay8!AL7,"")</f>
        <v/>
      </c>
      <c r="M5" s="155" t="str">
        <f ca="1">IF(ngay9!AL7&lt;&gt;"",ngay9!AL7,"")</f>
        <v/>
      </c>
      <c r="N5" s="155" t="str">
        <f ca="1">IF(ngay10!AL7&lt;&gt;"",ngay10!AL7,"")</f>
        <v/>
      </c>
      <c r="O5" s="155" t="str">
        <f ca="1">IF(ngay11!AL7&lt;&gt;"",ngay11!AL7,"")</f>
        <v/>
      </c>
      <c r="P5" s="155" t="str">
        <f ca="1">IF(ngay12!AL7&lt;&gt;"",ngay12!AL7,"")</f>
        <v/>
      </c>
      <c r="Q5" s="155" t="str">
        <f ca="1">IF(ngay13!AL7&lt;&gt;"",ngay13!AL7,"")</f>
        <v/>
      </c>
      <c r="R5" s="155" t="str">
        <f ca="1">IF(ngay14!AL7&lt;&gt;"",ngay14!AL7,"")</f>
        <v/>
      </c>
      <c r="S5" s="155" t="str">
        <f ca="1">IF(ngay15!AL7&lt;&gt;"",ngay15!AL7,"")</f>
        <v/>
      </c>
      <c r="T5" s="155" t="str">
        <f ca="1">IF(ngay16!AL7&lt;&gt;"",ngay16!AL7,"")</f>
        <v/>
      </c>
      <c r="U5" s="155" t="str">
        <f ca="1">IF(ngay17!AL7&lt;&gt;"",ngay17!AL7,"")</f>
        <v/>
      </c>
      <c r="V5" s="155" t="str">
        <f ca="1">IF(ngay18!AL7&lt;&gt;"",ngay18!AL7,"")</f>
        <v/>
      </c>
      <c r="W5" s="155" t="str">
        <f ca="1">IF(ngay19!AL7&lt;&gt;"",ngay19!AL7,"")</f>
        <v/>
      </c>
      <c r="X5" s="155" t="str">
        <f ca="1">IF(ngay20!AL7&lt;&gt;"",ngay20!AL7,"")</f>
        <v/>
      </c>
      <c r="Y5" s="155" t="str">
        <f ca="1">IF(ngay21!AL7&lt;&gt;"",ngay21!AL7,"")</f>
        <v/>
      </c>
      <c r="Z5" s="155" t="str">
        <f ca="1">IF(ngay22!AL7&lt;&gt;"",ngay22!AL7,"")</f>
        <v/>
      </c>
      <c r="AA5" s="155" t="str">
        <f ca="1">IF(ngay23!AL7&lt;&gt;"",ngay23!AL7,"")</f>
        <v/>
      </c>
      <c r="AB5" s="155" t="str">
        <f ca="1">IF(ngay24!AL7&lt;&gt;"",ngay24!AL7,"")</f>
        <v/>
      </c>
      <c r="AC5" s="155" t="str">
        <f ca="1">IF(ngay25!AL7&lt;&gt;"",ngay25!AL7,"")</f>
        <v/>
      </c>
      <c r="AD5" s="155" t="str">
        <f ca="1">IF(ngay26!AL7&lt;&gt;"",ngay26!AL7,"")</f>
        <v/>
      </c>
      <c r="AE5" s="155" t="str">
        <f ca="1">IF(ngay27!AL7&lt;&gt;"",ngay27!AL7,"")</f>
        <v/>
      </c>
      <c r="AF5" s="155" t="str">
        <f ca="1">IF(ngay28!AL7&lt;&gt;"",ngay28!AL7,"")</f>
        <v/>
      </c>
      <c r="AG5" s="155" t="str">
        <f ca="1">IF(ngay29!AL7&lt;&gt;"",ngay29!AL7,"")</f>
        <v/>
      </c>
      <c r="AH5" s="155" t="str">
        <f ca="1">IF(ngay30!AL7&lt;&gt;"",ngay30!AL7,"")</f>
        <v/>
      </c>
      <c r="AI5" s="155" t="str">
        <f ca="1">IF(ngay31!AL7&lt;&gt;"",ngay31!AL7,"")</f>
        <v/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 t="str">
        <f t="shared" ca="1" si="2"/>
        <v/>
      </c>
      <c r="AN5" s="60" t="str">
        <f ca="1">IF(COUNT(E5:AI5)=0,"",INDEX(E2:AI5,1,MATCH(MAX(E5:AI5),E5:AI5,0)))</f>
        <v/>
      </c>
    </row>
    <row r="6" spans="1:40">
      <c r="A6" s="19">
        <v>4</v>
      </c>
      <c r="B6" s="461"/>
      <c r="C6" s="25" t="s">
        <v>124</v>
      </c>
      <c r="D6" s="335" t="s">
        <v>125</v>
      </c>
      <c r="E6" s="154" t="str">
        <f ca="1">IF(ngay1!AL8&lt;&gt;"",ngay1!AL8,"")</f>
        <v/>
      </c>
      <c r="F6" s="155" t="str">
        <f ca="1">IF(ngay2!AL8&lt;&gt;"",ngay2!AL8,"")</f>
        <v/>
      </c>
      <c r="G6" s="155" t="str">
        <f ca="1">IF(ngay3!AL8&lt;&gt;"",ngay3!AL8,"")</f>
        <v/>
      </c>
      <c r="H6" s="155" t="str">
        <f ca="1">IF(ngay4!AL8&lt;&gt;"",ngay4!AL8,"")</f>
        <v/>
      </c>
      <c r="I6" s="155" t="str">
        <f ca="1">IF(ngay5!AL8&lt;&gt;"",ngay5!AL8,"")</f>
        <v/>
      </c>
      <c r="J6" s="155" t="str">
        <f ca="1">IF(ngay6!AL8&lt;&gt;"",ngay6!AL8,"")</f>
        <v/>
      </c>
      <c r="K6" s="155" t="str">
        <f ca="1">IF(ngay7!AL8&lt;&gt;"",ngay7!AL8,"")</f>
        <v/>
      </c>
      <c r="L6" s="155" t="str">
        <f ca="1">IF(ngay8!AL8&lt;&gt;"",ngay8!AL8,"")</f>
        <v/>
      </c>
      <c r="M6" s="155" t="str">
        <f ca="1">IF(ngay9!AL8&lt;&gt;"",ngay9!AL8,"")</f>
        <v/>
      </c>
      <c r="N6" s="155" t="str">
        <f ca="1">IF(ngay10!AL8&lt;&gt;"",ngay10!AL8,"")</f>
        <v/>
      </c>
      <c r="O6" s="155" t="str">
        <f ca="1">IF(ngay11!AL8&lt;&gt;"",ngay11!AL8,"")</f>
        <v/>
      </c>
      <c r="P6" s="155" t="str">
        <f ca="1">IF(ngay12!AL8&lt;&gt;"",ngay12!AL8,"")</f>
        <v/>
      </c>
      <c r="Q6" s="155" t="str">
        <f ca="1">IF(ngay13!AL8&lt;&gt;"",ngay13!AL8,"")</f>
        <v/>
      </c>
      <c r="R6" s="155" t="str">
        <f ca="1">IF(ngay14!AL8&lt;&gt;"",ngay14!AL8,"")</f>
        <v/>
      </c>
      <c r="S6" s="155" t="str">
        <f ca="1">IF(ngay15!AL8&lt;&gt;"",ngay15!AL8,"")</f>
        <v/>
      </c>
      <c r="T6" s="155" t="str">
        <f ca="1">IF(ngay16!AL8&lt;&gt;"",ngay16!AL8,"")</f>
        <v/>
      </c>
      <c r="U6" s="155" t="str">
        <f ca="1">IF(ngay17!AL8&lt;&gt;"",ngay17!AL8,"")</f>
        <v/>
      </c>
      <c r="V6" s="155" t="str">
        <f ca="1">IF(ngay18!AL8&lt;&gt;"",ngay18!AL8,"")</f>
        <v/>
      </c>
      <c r="W6" s="155" t="str">
        <f ca="1">IF(ngay19!AL8&lt;&gt;"",ngay19!AL8,"")</f>
        <v/>
      </c>
      <c r="X6" s="155" t="str">
        <f ca="1">IF(ngay20!AL8&lt;&gt;"",ngay20!AL8,"")</f>
        <v/>
      </c>
      <c r="Y6" s="155" t="str">
        <f ca="1">IF(ngay21!AL8&lt;&gt;"",ngay21!AL8,"")</f>
        <v/>
      </c>
      <c r="Z6" s="155" t="str">
        <f ca="1">IF(ngay22!AL8&lt;&gt;"",ngay22!AL8,"")</f>
        <v/>
      </c>
      <c r="AA6" s="155" t="str">
        <f ca="1">IF(ngay23!AL8&lt;&gt;"",ngay23!AL8,"")</f>
        <v/>
      </c>
      <c r="AB6" s="155" t="str">
        <f ca="1">IF(ngay24!AL8&lt;&gt;"",ngay24!AL8,"")</f>
        <v/>
      </c>
      <c r="AC6" s="155" t="str">
        <f ca="1">IF(ngay25!AL8&lt;&gt;"",ngay25!AL8,"")</f>
        <v/>
      </c>
      <c r="AD6" s="155" t="str">
        <f ca="1">IF(ngay26!AL8&lt;&gt;"",ngay26!AL8,"")</f>
        <v/>
      </c>
      <c r="AE6" s="155" t="str">
        <f ca="1">IF(ngay27!AL8&lt;&gt;"",ngay27!AL8,"")</f>
        <v/>
      </c>
      <c r="AF6" s="155" t="str">
        <f ca="1">IF(ngay28!AL8&lt;&gt;"",ngay28!AL8,"")</f>
        <v/>
      </c>
      <c r="AG6" s="155" t="str">
        <f ca="1">IF(ngay29!AL8&lt;&gt;"",ngay29!AL8,"")</f>
        <v/>
      </c>
      <c r="AH6" s="155" t="str">
        <f ca="1">IF(ngay30!AL8&lt;&gt;"",ngay30!AL8,"")</f>
        <v/>
      </c>
      <c r="AI6" s="155" t="str">
        <f ca="1">IF(ngay31!AL8&lt;&gt;"",ngay31!AL8,"")</f>
        <v/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 t="str">
        <f t="shared" ca="1" si="2"/>
        <v/>
      </c>
      <c r="AN6" s="60" t="str">
        <f ca="1">IF(COUNT(E6:AI6)=0,"",INDEX(E2:AI6,1,MATCH(MAX(E6:AI6),E6:AI6,0)))</f>
        <v/>
      </c>
    </row>
    <row r="7" spans="1:40">
      <c r="A7" s="27">
        <v>5</v>
      </c>
      <c r="B7" s="461"/>
      <c r="C7" s="25" t="s">
        <v>116</v>
      </c>
      <c r="D7" s="335" t="s">
        <v>126</v>
      </c>
      <c r="E7" s="154" t="str">
        <f ca="1">IF(ngay1!AL9&lt;&gt;"",ngay1!AL9,"")</f>
        <v/>
      </c>
      <c r="F7" s="155" t="str">
        <f ca="1">IF(ngay2!AL9&lt;&gt;"",ngay2!AL9,"")</f>
        <v/>
      </c>
      <c r="G7" s="155" t="str">
        <f ca="1">IF(ngay3!AL9&lt;&gt;"",ngay3!AL9,"")</f>
        <v/>
      </c>
      <c r="H7" s="155" t="str">
        <f ca="1">IF(ngay4!AL9&lt;&gt;"",ngay4!AL9,"")</f>
        <v/>
      </c>
      <c r="I7" s="155" t="str">
        <f ca="1">IF(ngay5!AL9&lt;&gt;"",ngay5!AL9,"")</f>
        <v/>
      </c>
      <c r="J7" s="155" t="str">
        <f ca="1">IF(ngay6!AL9&lt;&gt;"",ngay6!AL9,"")</f>
        <v/>
      </c>
      <c r="K7" s="155" t="str">
        <f ca="1">IF(ngay7!AL9&lt;&gt;"",ngay7!AL9,"")</f>
        <v/>
      </c>
      <c r="L7" s="155" t="str">
        <f ca="1">IF(ngay8!AL9&lt;&gt;"",ngay8!AL9,"")</f>
        <v/>
      </c>
      <c r="M7" s="155" t="str">
        <f ca="1">IF(ngay9!AL9&lt;&gt;"",ngay9!AL9,"")</f>
        <v/>
      </c>
      <c r="N7" s="155" t="str">
        <f ca="1">IF(ngay10!AL9&lt;&gt;"",ngay10!AL9,"")</f>
        <v/>
      </c>
      <c r="O7" s="155" t="str">
        <f ca="1">IF(ngay11!AL9&lt;&gt;"",ngay11!AL9,"")</f>
        <v/>
      </c>
      <c r="P7" s="155" t="str">
        <f ca="1">IF(ngay12!AL9&lt;&gt;"",ngay12!AL9,"")</f>
        <v/>
      </c>
      <c r="Q7" s="155" t="str">
        <f ca="1">IF(ngay13!AL9&lt;&gt;"",ngay13!AL9,"")</f>
        <v/>
      </c>
      <c r="R7" s="155" t="str">
        <f ca="1">IF(ngay14!AL9&lt;&gt;"",ngay14!AL9,"")</f>
        <v/>
      </c>
      <c r="S7" s="155" t="str">
        <f ca="1">IF(ngay15!AL9&lt;&gt;"",ngay15!AL9,"")</f>
        <v/>
      </c>
      <c r="T7" s="155" t="str">
        <f ca="1">IF(ngay16!AL9&lt;&gt;"",ngay16!AL9,"")</f>
        <v/>
      </c>
      <c r="U7" s="155" t="str">
        <f ca="1">IF(ngay17!AL9&lt;&gt;"",ngay17!AL9,"")</f>
        <v/>
      </c>
      <c r="V7" s="155" t="str">
        <f ca="1">IF(ngay18!AL9&lt;&gt;"",ngay18!AL9,"")</f>
        <v/>
      </c>
      <c r="W7" s="155" t="str">
        <f ca="1">IF(ngay19!AL9&lt;&gt;"",ngay19!AL9,"")</f>
        <v/>
      </c>
      <c r="X7" s="155" t="str">
        <f ca="1">IF(ngay20!AL9&lt;&gt;"",ngay20!AL9,"")</f>
        <v/>
      </c>
      <c r="Y7" s="155" t="str">
        <f ca="1">IF(ngay21!AL9&lt;&gt;"",ngay21!AL9,"")</f>
        <v/>
      </c>
      <c r="Z7" s="155" t="str">
        <f ca="1">IF(ngay22!AL9&lt;&gt;"",ngay22!AL9,"")</f>
        <v/>
      </c>
      <c r="AA7" s="155" t="str">
        <f ca="1">IF(ngay23!AL9&lt;&gt;"",ngay23!AL9,"")</f>
        <v/>
      </c>
      <c r="AB7" s="155" t="str">
        <f ca="1">IF(ngay24!AL9&lt;&gt;"",ngay24!AL9,"")</f>
        <v/>
      </c>
      <c r="AC7" s="155" t="str">
        <f ca="1">IF(ngay25!AL9&lt;&gt;"",ngay25!AL9,"")</f>
        <v/>
      </c>
      <c r="AD7" s="155" t="str">
        <f ca="1">IF(ngay26!AL9&lt;&gt;"",ngay26!AL9,"")</f>
        <v/>
      </c>
      <c r="AE7" s="155" t="str">
        <f ca="1">IF(ngay27!AL9&lt;&gt;"",ngay27!AL9,"")</f>
        <v/>
      </c>
      <c r="AF7" s="155" t="str">
        <f ca="1">IF(ngay28!AL9&lt;&gt;"",ngay28!AL9,"")</f>
        <v/>
      </c>
      <c r="AG7" s="155" t="str">
        <f ca="1">IF(ngay29!AL9&lt;&gt;"",ngay29!AL9,"")</f>
        <v/>
      </c>
      <c r="AH7" s="155" t="str">
        <f ca="1">IF(ngay30!AL9&lt;&gt;"",ngay30!AL9,"")</f>
        <v/>
      </c>
      <c r="AI7" s="155" t="str">
        <f ca="1">IF(ngay31!AL9&lt;&gt;"",ngay31!AL9,"")</f>
        <v/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 t="str">
        <f t="shared" ca="1" si="2"/>
        <v/>
      </c>
      <c r="AN7" s="60" t="str">
        <f ca="1">IF(COUNT(E7:AI7)=0,"",INDEX(E2:AI7,1,MATCH(MAX(E7:AI7),E7:AI7,0)))</f>
        <v/>
      </c>
    </row>
    <row r="8" spans="1:40">
      <c r="A8" s="19">
        <v>6</v>
      </c>
      <c r="B8" s="461"/>
      <c r="C8" s="25" t="s">
        <v>127</v>
      </c>
      <c r="D8" s="335" t="s">
        <v>128</v>
      </c>
      <c r="E8" s="154" t="str">
        <f ca="1">IF(ngay1!AL10&lt;&gt;"",ngay1!AL10,"")</f>
        <v/>
      </c>
      <c r="F8" s="155" t="str">
        <f ca="1">IF(ngay2!AL10&lt;&gt;"",ngay2!AL10,"")</f>
        <v/>
      </c>
      <c r="G8" s="155" t="str">
        <f ca="1">IF(ngay3!AL10&lt;&gt;"",ngay3!AL10,"")</f>
        <v/>
      </c>
      <c r="H8" s="155" t="str">
        <f ca="1">IF(ngay4!AL10&lt;&gt;"",ngay4!AL10,"")</f>
        <v/>
      </c>
      <c r="I8" s="155" t="str">
        <f ca="1">IF(ngay5!AL10&lt;&gt;"",ngay5!AL10,"")</f>
        <v/>
      </c>
      <c r="J8" s="155" t="str">
        <f ca="1">IF(ngay6!AL10&lt;&gt;"",ngay6!AL10,"")</f>
        <v/>
      </c>
      <c r="K8" s="155" t="str">
        <f ca="1">IF(ngay7!AL10&lt;&gt;"",ngay7!AL10,"")</f>
        <v/>
      </c>
      <c r="L8" s="155" t="str">
        <f ca="1">IF(ngay8!AL10&lt;&gt;"",ngay8!AL10,"")</f>
        <v/>
      </c>
      <c r="M8" s="155" t="str">
        <f ca="1">IF(ngay9!AL10&lt;&gt;"",ngay9!AL10,"")</f>
        <v/>
      </c>
      <c r="N8" s="155" t="str">
        <f ca="1">IF(ngay10!AL10&lt;&gt;"",ngay10!AL10,"")</f>
        <v/>
      </c>
      <c r="O8" s="155" t="str">
        <f ca="1">IF(ngay11!AL10&lt;&gt;"",ngay11!AL10,"")</f>
        <v/>
      </c>
      <c r="P8" s="155" t="str">
        <f ca="1">IF(ngay12!AL10&lt;&gt;"",ngay12!AL10,"")</f>
        <v/>
      </c>
      <c r="Q8" s="155" t="str">
        <f ca="1">IF(ngay13!AL10&lt;&gt;"",ngay13!AL10,"")</f>
        <v/>
      </c>
      <c r="R8" s="155" t="str">
        <f ca="1">IF(ngay14!AL10&lt;&gt;"",ngay14!AL10,"")</f>
        <v/>
      </c>
      <c r="S8" s="155" t="str">
        <f ca="1">IF(ngay15!AL10&lt;&gt;"",ngay15!AL10,"")</f>
        <v/>
      </c>
      <c r="T8" s="155" t="str">
        <f ca="1">IF(ngay16!AL10&lt;&gt;"",ngay16!AL10,"")</f>
        <v/>
      </c>
      <c r="U8" s="155" t="str">
        <f ca="1">IF(ngay17!AL10&lt;&gt;"",ngay17!AL10,"")</f>
        <v/>
      </c>
      <c r="V8" s="155" t="str">
        <f ca="1">IF(ngay18!AL10&lt;&gt;"",ngay18!AL10,"")</f>
        <v/>
      </c>
      <c r="W8" s="155" t="str">
        <f ca="1">IF(ngay19!AL10&lt;&gt;"",ngay19!AL10,"")</f>
        <v/>
      </c>
      <c r="X8" s="155" t="str">
        <f ca="1">IF(ngay20!AL10&lt;&gt;"",ngay20!AL10,"")</f>
        <v/>
      </c>
      <c r="Y8" s="155" t="str">
        <f ca="1">IF(ngay21!AL10&lt;&gt;"",ngay21!AL10,"")</f>
        <v/>
      </c>
      <c r="Z8" s="155" t="str">
        <f ca="1">IF(ngay22!AL10&lt;&gt;"",ngay22!AL10,"")</f>
        <v/>
      </c>
      <c r="AA8" s="155" t="str">
        <f ca="1">IF(ngay23!AL10&lt;&gt;"",ngay23!AL10,"")</f>
        <v/>
      </c>
      <c r="AB8" s="155" t="str">
        <f ca="1">IF(ngay24!AL10&lt;&gt;"",ngay24!AL10,"")</f>
        <v/>
      </c>
      <c r="AC8" s="155" t="str">
        <f ca="1">IF(ngay25!AL10&lt;&gt;"",ngay25!AL10,"")</f>
        <v/>
      </c>
      <c r="AD8" s="155" t="str">
        <f ca="1">IF(ngay26!AL10&lt;&gt;"",ngay26!AL10,"")</f>
        <v/>
      </c>
      <c r="AE8" s="155" t="str">
        <f ca="1">IF(ngay27!AL10&lt;&gt;"",ngay27!AL10,"")</f>
        <v/>
      </c>
      <c r="AF8" s="155" t="str">
        <f ca="1">IF(ngay28!AL10&lt;&gt;"",ngay28!AL10,"")</f>
        <v/>
      </c>
      <c r="AG8" s="155" t="str">
        <f ca="1">IF(ngay29!AL10&lt;&gt;"",ngay29!AL10,"")</f>
        <v/>
      </c>
      <c r="AH8" s="155" t="str">
        <f ca="1">IF(ngay30!AL10&lt;&gt;"",ngay30!AL10,"")</f>
        <v/>
      </c>
      <c r="AI8" s="155" t="str">
        <f ca="1">IF(ngay31!AL10&lt;&gt;"",ngay31!AL10,"")</f>
        <v/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 t="str">
        <f t="shared" ca="1" si="2"/>
        <v/>
      </c>
      <c r="AN8" s="60" t="str">
        <f ca="1">IF(COUNT(E8:AI8)=0,"",INDEX(E2:AI8,1,MATCH(MAX(E8:AI8),E8:AI8,0)))</f>
        <v/>
      </c>
    </row>
    <row r="9" spans="1:40">
      <c r="A9" s="27">
        <v>7</v>
      </c>
      <c r="B9" s="461"/>
      <c r="C9" s="25" t="s">
        <v>129</v>
      </c>
      <c r="D9" s="335" t="s">
        <v>130</v>
      </c>
      <c r="E9" s="154" t="str">
        <f ca="1">IF(ngay1!AL11&lt;&gt;"",ngay1!AL11,"")</f>
        <v/>
      </c>
      <c r="F9" s="155" t="str">
        <f ca="1">IF(ngay2!AL11&lt;&gt;"",ngay2!AL11,"")</f>
        <v/>
      </c>
      <c r="G9" s="155" t="str">
        <f ca="1">IF(ngay3!AL11&lt;&gt;"",ngay3!AL11,"")</f>
        <v/>
      </c>
      <c r="H9" s="155" t="str">
        <f ca="1">IF(ngay4!AL11&lt;&gt;"",ngay4!AL11,"")</f>
        <v/>
      </c>
      <c r="I9" s="155" t="str">
        <f ca="1">IF(ngay5!AL11&lt;&gt;"",ngay5!AL11,"")</f>
        <v/>
      </c>
      <c r="J9" s="155" t="str">
        <f ca="1">IF(ngay6!AL11&lt;&gt;"",ngay6!AL11,"")</f>
        <v/>
      </c>
      <c r="K9" s="155" t="str">
        <f ca="1">IF(ngay7!AL11&lt;&gt;"",ngay7!AL11,"")</f>
        <v/>
      </c>
      <c r="L9" s="155" t="str">
        <f ca="1">IF(ngay8!AL11&lt;&gt;"",ngay8!AL11,"")</f>
        <v/>
      </c>
      <c r="M9" s="155" t="str">
        <f ca="1">IF(ngay9!AL11&lt;&gt;"",ngay9!AL11,"")</f>
        <v/>
      </c>
      <c r="N9" s="155" t="str">
        <f ca="1">IF(ngay10!AL11&lt;&gt;"",ngay10!AL11,"")</f>
        <v/>
      </c>
      <c r="O9" s="155" t="str">
        <f ca="1">IF(ngay11!AL11&lt;&gt;"",ngay11!AL11,"")</f>
        <v/>
      </c>
      <c r="P9" s="155" t="str">
        <f ca="1">IF(ngay12!AL11&lt;&gt;"",ngay12!AL11,"")</f>
        <v/>
      </c>
      <c r="Q9" s="155" t="str">
        <f ca="1">IF(ngay13!AL11&lt;&gt;"",ngay13!AL11,"")</f>
        <v/>
      </c>
      <c r="R9" s="155" t="str">
        <f ca="1">IF(ngay14!AL11&lt;&gt;"",ngay14!AL11,"")</f>
        <v/>
      </c>
      <c r="S9" s="155" t="str">
        <f ca="1">IF(ngay15!AL11&lt;&gt;"",ngay15!AL11,"")</f>
        <v/>
      </c>
      <c r="T9" s="155" t="str">
        <f ca="1">IF(ngay16!AL11&lt;&gt;"",ngay16!AL11,"")</f>
        <v/>
      </c>
      <c r="U9" s="155" t="str">
        <f ca="1">IF(ngay17!AL11&lt;&gt;"",ngay17!AL11,"")</f>
        <v/>
      </c>
      <c r="V9" s="155" t="str">
        <f ca="1">IF(ngay18!AL11&lt;&gt;"",ngay18!AL11,"")</f>
        <v/>
      </c>
      <c r="W9" s="155" t="str">
        <f ca="1">IF(ngay19!AL11&lt;&gt;"",ngay19!AL11,"")</f>
        <v/>
      </c>
      <c r="X9" s="155" t="str">
        <f ca="1">IF(ngay20!AL11&lt;&gt;"",ngay20!AL11,"")</f>
        <v/>
      </c>
      <c r="Y9" s="155" t="str">
        <f ca="1">IF(ngay21!AL11&lt;&gt;"",ngay21!AL11,"")</f>
        <v/>
      </c>
      <c r="Z9" s="155" t="str">
        <f ca="1">IF(ngay22!AL11&lt;&gt;"",ngay22!AL11,"")</f>
        <v/>
      </c>
      <c r="AA9" s="155" t="str">
        <f ca="1">IF(ngay23!AL11&lt;&gt;"",ngay23!AL11,"")</f>
        <v/>
      </c>
      <c r="AB9" s="155" t="str">
        <f ca="1">IF(ngay24!AL11&lt;&gt;"",ngay24!AL11,"")</f>
        <v/>
      </c>
      <c r="AC9" s="155" t="str">
        <f ca="1">IF(ngay25!AL11&lt;&gt;"",ngay25!AL11,"")</f>
        <v/>
      </c>
      <c r="AD9" s="155" t="str">
        <f ca="1">IF(ngay26!AL11&lt;&gt;"",ngay26!AL11,"")</f>
        <v/>
      </c>
      <c r="AE9" s="155" t="str">
        <f ca="1">IF(ngay27!AL11&lt;&gt;"",ngay27!AL11,"")</f>
        <v/>
      </c>
      <c r="AF9" s="155" t="str">
        <f ca="1">IF(ngay28!AL11&lt;&gt;"",ngay28!AL11,"")</f>
        <v/>
      </c>
      <c r="AG9" s="155" t="str">
        <f ca="1">IF(ngay29!AL11&lt;&gt;"",ngay29!AL11,"")</f>
        <v/>
      </c>
      <c r="AH9" s="155" t="str">
        <f ca="1">IF(ngay30!AL11&lt;&gt;"",ngay30!AL11,"")</f>
        <v/>
      </c>
      <c r="AI9" s="155" t="str">
        <f ca="1">IF(ngay31!AL11&lt;&gt;"",ngay31!AL11,"")</f>
        <v/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 t="str">
        <f t="shared" ca="1" si="2"/>
        <v/>
      </c>
      <c r="AN9" s="60" t="str">
        <f ca="1">IF(COUNT(E9:AI9)=0,"",INDEX(E2:AI9,1,MATCH(MAX(E9:AI9),E9:AI9,0)))</f>
        <v/>
      </c>
    </row>
    <row r="10" spans="1:40">
      <c r="A10" s="19">
        <v>8</v>
      </c>
      <c r="B10" s="465"/>
      <c r="C10" s="25" t="s">
        <v>131</v>
      </c>
      <c r="D10" s="335" t="s">
        <v>132</v>
      </c>
      <c r="E10" s="152"/>
      <c r="F10" s="153" t="str">
        <f ca="1">IF(ngay2!AL12&lt;&gt;"",ngay2!AL12,"")</f>
        <v/>
      </c>
      <c r="G10" s="153" t="str">
        <f ca="1">IF(ngay3!AL12&lt;&gt;"",ngay3!AL12,"")</f>
        <v/>
      </c>
      <c r="H10" s="153" t="str">
        <f ca="1">IF(ngay4!AL12&lt;&gt;"",ngay4!AL12,"")</f>
        <v/>
      </c>
      <c r="I10" s="153" t="str">
        <f ca="1">IF(ngay5!AL12&lt;&gt;"",ngay5!AL12,"")</f>
        <v/>
      </c>
      <c r="J10" s="153" t="str">
        <f ca="1">IF(ngay6!AL12&lt;&gt;"",ngay6!AL12,"")</f>
        <v/>
      </c>
      <c r="K10" s="153" t="str">
        <f ca="1">IF(ngay7!AL12&lt;&gt;"",ngay7!AL12,"")</f>
        <v/>
      </c>
      <c r="L10" s="153" t="str">
        <f ca="1">IF(ngay8!AL12&lt;&gt;"",ngay8!AL12,"")</f>
        <v/>
      </c>
      <c r="M10" s="153" t="str">
        <f ca="1">IF(ngay9!AL12&lt;&gt;"",ngay9!AL12,"")</f>
        <v/>
      </c>
      <c r="N10" s="153" t="str">
        <f ca="1">IF(ngay10!AL12&lt;&gt;"",ngay10!AL12,"")</f>
        <v/>
      </c>
      <c r="O10" s="153" t="str">
        <f ca="1">IF(ngay11!AL12&lt;&gt;"",ngay11!AL12,"")</f>
        <v/>
      </c>
      <c r="P10" s="153" t="str">
        <f ca="1">IF(ngay12!AL12&lt;&gt;"",ngay12!AL12,"")</f>
        <v/>
      </c>
      <c r="Q10" s="153" t="str">
        <f ca="1">IF(ngay13!AL12&lt;&gt;"",ngay13!AL12,"")</f>
        <v/>
      </c>
      <c r="R10" s="153" t="str">
        <f ca="1">IF(ngay14!AL12&lt;&gt;"",ngay14!AL12,"")</f>
        <v/>
      </c>
      <c r="S10" s="153" t="str">
        <f ca="1">IF(ngay15!AL12&lt;&gt;"",ngay15!AL12,"")</f>
        <v/>
      </c>
      <c r="T10" s="153" t="str">
        <f ca="1">IF(ngay16!AL12&lt;&gt;"",ngay16!AL12,"")</f>
        <v/>
      </c>
      <c r="U10" s="153" t="str">
        <f ca="1">IF(ngay17!AL12&lt;&gt;"",ngay17!AL12,"")</f>
        <v/>
      </c>
      <c r="V10" s="153" t="str">
        <f ca="1">IF(ngay18!AL12&lt;&gt;"",ngay18!AL12,"")</f>
        <v/>
      </c>
      <c r="W10" s="153" t="str">
        <f ca="1">IF(ngay19!AL12&lt;&gt;"",ngay19!AL12,"")</f>
        <v/>
      </c>
      <c r="X10" s="153" t="str">
        <f ca="1">IF(ngay20!AL12&lt;&gt;"",ngay20!AL12,"")</f>
        <v/>
      </c>
      <c r="Y10" s="153" t="str">
        <f ca="1">IF(ngay21!AL12&lt;&gt;"",ngay21!AL12,"")</f>
        <v/>
      </c>
      <c r="Z10" s="153" t="str">
        <f ca="1">IF(ngay22!AL12&lt;&gt;"",ngay22!AL12,"")</f>
        <v/>
      </c>
      <c r="AA10" s="153" t="str">
        <f ca="1">IF(ngay23!AL12&lt;&gt;"",ngay23!AL12,"")</f>
        <v/>
      </c>
      <c r="AB10" s="153" t="str">
        <f ca="1">IF(ngay24!AL12&lt;&gt;"",ngay24!AL12,"")</f>
        <v/>
      </c>
      <c r="AC10" s="153" t="str">
        <f ca="1">IF(ngay25!AL12&lt;&gt;"",ngay25!AL12,"")</f>
        <v/>
      </c>
      <c r="AD10" s="153" t="str">
        <f ca="1">IF(ngay26!AL12&lt;&gt;"",ngay26!AL12,"")</f>
        <v/>
      </c>
      <c r="AE10" s="153" t="str">
        <f ca="1">IF(ngay27!AL12&lt;&gt;"",ngay27!AL12,"")</f>
        <v/>
      </c>
      <c r="AF10" s="153" t="str">
        <f ca="1">IF(ngay28!AL12&lt;&gt;"",ngay28!AL12,"")</f>
        <v/>
      </c>
      <c r="AG10" s="153" t="str">
        <f ca="1">IF(ngay29!AL12&lt;&gt;"",ngay29!AL12,"")</f>
        <v/>
      </c>
      <c r="AH10" s="153" t="str">
        <f ca="1">IF(ngay30!AL12&lt;&gt;"",ngay30!AL12,"")</f>
        <v/>
      </c>
      <c r="AI10" s="153" t="str">
        <f ca="1">IF(ngay31!AL12&lt;&gt;"",ngay31!AL12,"")</f>
        <v/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IF(COUNT(E10:AI10)=0,"",INDEX(E3:AI10,1,MATCH(MIN(E10:AI10),E10:AI10,0)))</f>
        <v/>
      </c>
      <c r="AM10" s="58" t="str">
        <f t="shared" ca="1" si="2"/>
        <v/>
      </c>
      <c r="AN10" s="60" t="str">
        <f ca="1">IF(COUNT(E10:AI10)=0,"",INDEX(E3:AI10,1,MATCH(MAX(E10:AI10),E10:AI10,0)))</f>
        <v/>
      </c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48" t="str">
        <f ca="1">IF(ngay1!AL13&lt;&gt;"",ngay1!AL13,"")</f>
        <v/>
      </c>
      <c r="F11" s="149" t="str">
        <f ca="1">IF(ngay2!AL13&lt;&gt;"",ngay2!AL13,"")</f>
        <v/>
      </c>
      <c r="G11" s="149" t="str">
        <f ca="1">IF(ngay3!AL13&lt;&gt;"",ngay3!AL13,"")</f>
        <v/>
      </c>
      <c r="H11" s="149" t="str">
        <f ca="1">IF(ngay4!AL13&lt;&gt;"",ngay4!AL13,"")</f>
        <v/>
      </c>
      <c r="I11" s="149" t="str">
        <f ca="1">IF(ngay5!AL13&lt;&gt;"",ngay5!AL13,"")</f>
        <v/>
      </c>
      <c r="J11" s="149" t="str">
        <f ca="1">IF(ngay6!AL13&lt;&gt;"",ngay6!AL13,"")</f>
        <v/>
      </c>
      <c r="K11" s="149" t="str">
        <f ca="1">IF(ngay7!AL13&lt;&gt;"",ngay7!AL13,"")</f>
        <v/>
      </c>
      <c r="L11" s="149" t="str">
        <f ca="1">IF(ngay8!AL13&lt;&gt;"",ngay8!AL13,"")</f>
        <v/>
      </c>
      <c r="M11" s="149" t="str">
        <f ca="1">IF(ngay9!AL13&lt;&gt;"",ngay9!AL13,"")</f>
        <v/>
      </c>
      <c r="N11" s="149" t="str">
        <f ca="1">IF(ngay10!AL13&lt;&gt;"",ngay10!AL13,"")</f>
        <v/>
      </c>
      <c r="O11" s="149" t="str">
        <f ca="1">IF(ngay11!AL13&lt;&gt;"",ngay11!AL13,"")</f>
        <v/>
      </c>
      <c r="P11" s="149" t="str">
        <f ca="1">IF(ngay12!AL13&lt;&gt;"",ngay12!AL13,"")</f>
        <v/>
      </c>
      <c r="Q11" s="149" t="str">
        <f ca="1">IF(ngay13!AL13&lt;&gt;"",ngay13!AL13,"")</f>
        <v/>
      </c>
      <c r="R11" s="149" t="str">
        <f ca="1">IF(ngay14!AL13&lt;&gt;"",ngay14!AL13,"")</f>
        <v/>
      </c>
      <c r="S11" s="149" t="str">
        <f ca="1">IF(ngay15!AL13&lt;&gt;"",ngay15!AL13,"")</f>
        <v/>
      </c>
      <c r="T11" s="149" t="str">
        <f ca="1">IF(ngay16!AL13&lt;&gt;"",ngay16!AL13,"")</f>
        <v/>
      </c>
      <c r="U11" s="149" t="str">
        <f ca="1">IF(ngay17!AL13&lt;&gt;"",ngay17!AL13,"")</f>
        <v/>
      </c>
      <c r="V11" s="149" t="str">
        <f ca="1">IF(ngay18!AL13&lt;&gt;"",ngay18!AL13,"")</f>
        <v/>
      </c>
      <c r="W11" s="149" t="str">
        <f ca="1">IF(ngay19!AL13&lt;&gt;"",ngay19!AL13,"")</f>
        <v/>
      </c>
      <c r="X11" s="149" t="str">
        <f ca="1">IF(ngay20!AL13&lt;&gt;"",ngay20!AL13,"")</f>
        <v/>
      </c>
      <c r="Y11" s="149" t="str">
        <f ca="1">IF(ngay21!AL13&lt;&gt;"",ngay21!AL13,"")</f>
        <v/>
      </c>
      <c r="Z11" s="149" t="str">
        <f ca="1">IF(ngay22!AL13&lt;&gt;"",ngay22!AL13,"")</f>
        <v/>
      </c>
      <c r="AA11" s="149" t="str">
        <f ca="1">IF(ngay23!AL13&lt;&gt;"",ngay23!AL13,"")</f>
        <v/>
      </c>
      <c r="AB11" s="149" t="str">
        <f ca="1">IF(ngay24!AL13&lt;&gt;"",ngay24!AL13,"")</f>
        <v/>
      </c>
      <c r="AC11" s="149" t="str">
        <f ca="1">IF(ngay25!AL13&lt;&gt;"",ngay25!AL13,"")</f>
        <v/>
      </c>
      <c r="AD11" s="149" t="str">
        <f ca="1">IF(ngay26!AL13&lt;&gt;"",ngay26!AL13,"")</f>
        <v/>
      </c>
      <c r="AE11" s="149" t="str">
        <f ca="1">IF(ngay27!AL13&lt;&gt;"",ngay27!AL13,"")</f>
        <v/>
      </c>
      <c r="AF11" s="149" t="str">
        <f ca="1">IF(ngay28!AL13&lt;&gt;"",ngay28!AL13,"")</f>
        <v/>
      </c>
      <c r="AG11" s="149" t="str">
        <f ca="1">IF(ngay29!AL13&lt;&gt;"",ngay29!AL13,"")</f>
        <v/>
      </c>
      <c r="AH11" s="149" t="str">
        <f ca="1">IF(ngay30!AL13&lt;&gt;"",ngay30!AL13,"")</f>
        <v/>
      </c>
      <c r="AI11" s="149" t="str">
        <f ca="1">IF(ngay31!AL13&lt;&gt;"",ngay31!AL13,"")</f>
        <v/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IF(COUNT(E11:AI11)=0,"",INDEX(E2:AI11,1,MATCH(MIN(E11:AI11),E11:AI11,0)))</f>
        <v/>
      </c>
      <c r="AM11" s="104" t="str">
        <f t="shared" ca="1" si="2"/>
        <v/>
      </c>
      <c r="AN11" s="106" t="str">
        <f ca="1">IF(COUNT(E11:AI11)=0,"",INDEX(E2:AI11,1,MATCH(MAX(E11:AI11),E11:AI11,0)))</f>
        <v/>
      </c>
    </row>
    <row r="12" spans="1:40">
      <c r="A12" s="19">
        <v>10</v>
      </c>
      <c r="B12" s="461"/>
      <c r="C12" s="25" t="s">
        <v>136</v>
      </c>
      <c r="D12" s="335" t="s">
        <v>137</v>
      </c>
      <c r="E12" s="154" t="str">
        <f ca="1">IF(ngay1!AL14&lt;&gt;"",ngay1!AL14,"")</f>
        <v/>
      </c>
      <c r="F12" s="155" t="str">
        <f ca="1">IF(ngay2!AL14&lt;&gt;"",ngay2!AL14,"")</f>
        <v/>
      </c>
      <c r="G12" s="155" t="str">
        <f ca="1">IF(ngay3!AL14&lt;&gt;"",ngay3!AL14,"")</f>
        <v/>
      </c>
      <c r="H12" s="155" t="str">
        <f ca="1">IF(ngay4!AL14&lt;&gt;"",ngay4!AL14,"")</f>
        <v/>
      </c>
      <c r="I12" s="155" t="str">
        <f ca="1">IF(ngay5!AL14&lt;&gt;"",ngay5!AL14,"")</f>
        <v/>
      </c>
      <c r="J12" s="155" t="str">
        <f ca="1">IF(ngay6!AL14&lt;&gt;"",ngay6!AL14,"")</f>
        <v/>
      </c>
      <c r="K12" s="155" t="str">
        <f ca="1">IF(ngay7!AL14&lt;&gt;"",ngay7!AL14,"")</f>
        <v/>
      </c>
      <c r="L12" s="155" t="str">
        <f ca="1">IF(ngay8!AL14&lt;&gt;"",ngay8!AL14,"")</f>
        <v/>
      </c>
      <c r="M12" s="155" t="str">
        <f ca="1">IF(ngay9!AL14&lt;&gt;"",ngay9!AL14,"")</f>
        <v/>
      </c>
      <c r="N12" s="155" t="str">
        <f ca="1">IF(ngay10!AL14&lt;&gt;"",ngay10!AL14,"")</f>
        <v/>
      </c>
      <c r="O12" s="155" t="str">
        <f ca="1">IF(ngay11!AL14&lt;&gt;"",ngay11!AL14,"")</f>
        <v/>
      </c>
      <c r="P12" s="155" t="str">
        <f ca="1">IF(ngay12!AL14&lt;&gt;"",ngay12!AL14,"")</f>
        <v/>
      </c>
      <c r="Q12" s="155" t="str">
        <f ca="1">IF(ngay13!AL14&lt;&gt;"",ngay13!AL14,"")</f>
        <v/>
      </c>
      <c r="R12" s="155" t="str">
        <f ca="1">IF(ngay14!AL14&lt;&gt;"",ngay14!AL14,"")</f>
        <v/>
      </c>
      <c r="S12" s="155" t="str">
        <f ca="1">IF(ngay15!AL14&lt;&gt;"",ngay15!AL14,"")</f>
        <v/>
      </c>
      <c r="T12" s="155" t="str">
        <f ca="1">IF(ngay16!AL14&lt;&gt;"",ngay16!AL14,"")</f>
        <v/>
      </c>
      <c r="U12" s="155" t="str">
        <f ca="1">IF(ngay17!AL14&lt;&gt;"",ngay17!AL14,"")</f>
        <v/>
      </c>
      <c r="V12" s="155" t="str">
        <f ca="1">IF(ngay18!AL14&lt;&gt;"",ngay18!AL14,"")</f>
        <v/>
      </c>
      <c r="W12" s="155" t="str">
        <f ca="1">IF(ngay19!AL14&lt;&gt;"",ngay19!AL14,"")</f>
        <v/>
      </c>
      <c r="X12" s="155" t="str">
        <f ca="1">IF(ngay20!AL14&lt;&gt;"",ngay20!AL14,"")</f>
        <v/>
      </c>
      <c r="Y12" s="155" t="str">
        <f ca="1">IF(ngay21!AL14&lt;&gt;"",ngay21!AL14,"")</f>
        <v/>
      </c>
      <c r="Z12" s="155" t="str">
        <f ca="1">IF(ngay22!AL14&lt;&gt;"",ngay22!AL14,"")</f>
        <v/>
      </c>
      <c r="AA12" s="155" t="str">
        <f ca="1">IF(ngay23!AL14&lt;&gt;"",ngay23!AL14,"")</f>
        <v/>
      </c>
      <c r="AB12" s="155" t="str">
        <f ca="1">IF(ngay24!AL14&lt;&gt;"",ngay24!AL14,"")</f>
        <v/>
      </c>
      <c r="AC12" s="155" t="str">
        <f ca="1">IF(ngay25!AL14&lt;&gt;"",ngay25!AL14,"")</f>
        <v/>
      </c>
      <c r="AD12" s="155" t="str">
        <f ca="1">IF(ngay26!AL14&lt;&gt;"",ngay26!AL14,"")</f>
        <v/>
      </c>
      <c r="AE12" s="155" t="str">
        <f ca="1">IF(ngay27!AL14&lt;&gt;"",ngay27!AL14,"")</f>
        <v/>
      </c>
      <c r="AF12" s="155" t="str">
        <f ca="1">IF(ngay28!AL14&lt;&gt;"",ngay28!AL14,"")</f>
        <v/>
      </c>
      <c r="AG12" s="155" t="str">
        <f ca="1">IF(ngay29!AL14&lt;&gt;"",ngay29!AL14,"")</f>
        <v/>
      </c>
      <c r="AH12" s="155" t="str">
        <f ca="1">IF(ngay30!AL14&lt;&gt;"",ngay30!AL14,"")</f>
        <v/>
      </c>
      <c r="AI12" s="155" t="str">
        <f ca="1">IF(ngay31!AL14&lt;&gt;"",ngay31!AL14,"")</f>
        <v/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IF(COUNT(E12:AI12)=0,"",INDEX(E2:AI12,1,MATCH(MIN(E12:AI12),E12:AI12,0)))</f>
        <v/>
      </c>
      <c r="AM12" s="58" t="str">
        <f t="shared" ca="1" si="2"/>
        <v/>
      </c>
      <c r="AN12" s="60" t="str">
        <f ca="1">IF(COUNT(E12:AI12)=0,"",INDEX(E2:AI12,1,MATCH(MAX(E12:AI12),E12:AI12,0)))</f>
        <v/>
      </c>
    </row>
    <row r="13" spans="1:40">
      <c r="A13" s="27">
        <v>11</v>
      </c>
      <c r="B13" s="461"/>
      <c r="C13" s="25" t="s">
        <v>138</v>
      </c>
      <c r="D13" s="335" t="s">
        <v>139</v>
      </c>
      <c r="E13" s="154" t="str">
        <f ca="1">IF(ngay1!AL15&lt;&gt;"",ngay1!AL15,"")</f>
        <v/>
      </c>
      <c r="F13" s="155" t="str">
        <f ca="1">IF(ngay2!AL15&lt;&gt;"",ngay2!AL15,"")</f>
        <v/>
      </c>
      <c r="G13" s="155" t="str">
        <f ca="1">IF(ngay3!AL15&lt;&gt;"",ngay3!AL15,"")</f>
        <v/>
      </c>
      <c r="H13" s="155" t="str">
        <f ca="1">IF(ngay4!AL15&lt;&gt;"",ngay4!AL15,"")</f>
        <v/>
      </c>
      <c r="I13" s="155" t="str">
        <f ca="1">IF(ngay5!AL15&lt;&gt;"",ngay5!AL15,"")</f>
        <v/>
      </c>
      <c r="J13" s="155" t="str">
        <f ca="1">IF(ngay6!AL15&lt;&gt;"",ngay6!AL15,"")</f>
        <v/>
      </c>
      <c r="K13" s="155" t="str">
        <f ca="1">IF(ngay7!AL15&lt;&gt;"",ngay7!AL15,"")</f>
        <v/>
      </c>
      <c r="L13" s="155" t="str">
        <f ca="1">IF(ngay8!AL15&lt;&gt;"",ngay8!AL15,"")</f>
        <v/>
      </c>
      <c r="M13" s="155" t="str">
        <f ca="1">IF(ngay9!AL15&lt;&gt;"",ngay9!AL15,"")</f>
        <v/>
      </c>
      <c r="N13" s="155" t="str">
        <f ca="1">IF(ngay10!AL15&lt;&gt;"",ngay10!AL15,"")</f>
        <v/>
      </c>
      <c r="O13" s="155" t="str">
        <f ca="1">IF(ngay11!AL15&lt;&gt;"",ngay11!AL15,"")</f>
        <v/>
      </c>
      <c r="P13" s="155" t="str">
        <f ca="1">IF(ngay12!AL15&lt;&gt;"",ngay12!AL15,"")</f>
        <v/>
      </c>
      <c r="Q13" s="155" t="str">
        <f ca="1">IF(ngay13!AL15&lt;&gt;"",ngay13!AL15,"")</f>
        <v/>
      </c>
      <c r="R13" s="155" t="str">
        <f ca="1">IF(ngay14!AL15&lt;&gt;"",ngay14!AL15,"")</f>
        <v/>
      </c>
      <c r="S13" s="155" t="str">
        <f ca="1">IF(ngay15!AL15&lt;&gt;"",ngay15!AL15,"")</f>
        <v/>
      </c>
      <c r="T13" s="155" t="str">
        <f ca="1">IF(ngay16!AL15&lt;&gt;"",ngay16!AL15,"")</f>
        <v/>
      </c>
      <c r="U13" s="155" t="str">
        <f ca="1">IF(ngay17!AL15&lt;&gt;"",ngay17!AL15,"")</f>
        <v/>
      </c>
      <c r="V13" s="155" t="str">
        <f ca="1">IF(ngay18!AL15&lt;&gt;"",ngay18!AL15,"")</f>
        <v/>
      </c>
      <c r="W13" s="155" t="str">
        <f ca="1">IF(ngay19!AL15&lt;&gt;"",ngay19!AL15,"")</f>
        <v/>
      </c>
      <c r="X13" s="155" t="str">
        <f ca="1">IF(ngay20!AL15&lt;&gt;"",ngay20!AL15,"")</f>
        <v/>
      </c>
      <c r="Y13" s="155" t="str">
        <f ca="1">IF(ngay21!AL15&lt;&gt;"",ngay21!AL15,"")</f>
        <v/>
      </c>
      <c r="Z13" s="155" t="str">
        <f ca="1">IF(ngay22!AL15&lt;&gt;"",ngay22!AL15,"")</f>
        <v/>
      </c>
      <c r="AA13" s="155" t="str">
        <f ca="1">IF(ngay23!AL15&lt;&gt;"",ngay23!AL15,"")</f>
        <v/>
      </c>
      <c r="AB13" s="155" t="str">
        <f ca="1">IF(ngay24!AL15&lt;&gt;"",ngay24!AL15,"")</f>
        <v/>
      </c>
      <c r="AC13" s="155" t="str">
        <f ca="1">IF(ngay25!AL15&lt;&gt;"",ngay25!AL15,"")</f>
        <v/>
      </c>
      <c r="AD13" s="155" t="str">
        <f ca="1">IF(ngay26!AL15&lt;&gt;"",ngay26!AL15,"")</f>
        <v/>
      </c>
      <c r="AE13" s="155" t="str">
        <f ca="1">IF(ngay27!AL15&lt;&gt;"",ngay27!AL15,"")</f>
        <v/>
      </c>
      <c r="AF13" s="155" t="str">
        <f ca="1">IF(ngay28!AL15&lt;&gt;"",ngay28!AL15,"")</f>
        <v/>
      </c>
      <c r="AG13" s="155" t="str">
        <f ca="1">IF(ngay29!AL15&lt;&gt;"",ngay29!AL15,"")</f>
        <v/>
      </c>
      <c r="AH13" s="155" t="str">
        <f ca="1">IF(ngay30!AL15&lt;&gt;"",ngay30!AL15,"")</f>
        <v/>
      </c>
      <c r="AI13" s="155" t="str">
        <f ca="1">IF(ngay31!AL15&lt;&gt;"",ngay31!AL15,"")</f>
        <v/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IF(COUNT(E13:AI13)=0,"",INDEX(E2:AI13,1,MATCH(MIN(E13:AI13),E13:AI13,0)))</f>
        <v/>
      </c>
      <c r="AM13" s="58" t="str">
        <f t="shared" ca="1" si="2"/>
        <v/>
      </c>
      <c r="AN13" s="60" t="str">
        <f ca="1">IF(COUNT(E13:AI13)=0,"",INDEX(E2:AI13,1,MATCH(MAX(E13:AI13),E13:AI13,0)))</f>
        <v/>
      </c>
    </row>
    <row r="14" spans="1:40">
      <c r="A14" s="19">
        <v>12</v>
      </c>
      <c r="B14" s="461"/>
      <c r="C14" s="25" t="s">
        <v>140</v>
      </c>
      <c r="D14" s="335" t="s">
        <v>141</v>
      </c>
      <c r="E14" s="154" t="str">
        <f ca="1">IF(ngay1!AL16&lt;&gt;"",ngay1!AL16,"")</f>
        <v/>
      </c>
      <c r="F14" s="155" t="str">
        <f ca="1">IF(ngay2!AL16&lt;&gt;"",ngay2!AL16,"")</f>
        <v/>
      </c>
      <c r="G14" s="155" t="str">
        <f ca="1">IF(ngay3!AL16&lt;&gt;"",ngay3!AL16,"")</f>
        <v/>
      </c>
      <c r="H14" s="155" t="str">
        <f ca="1">IF(ngay4!AL16&lt;&gt;"",ngay4!AL16,"")</f>
        <v/>
      </c>
      <c r="I14" s="155" t="str">
        <f ca="1">IF(ngay5!AL16&lt;&gt;"",ngay5!AL16,"")</f>
        <v/>
      </c>
      <c r="J14" s="155" t="str">
        <f ca="1">IF(ngay6!AL16&lt;&gt;"",ngay6!AL16,"")</f>
        <v/>
      </c>
      <c r="K14" s="155" t="str">
        <f ca="1">IF(ngay7!AL16&lt;&gt;"",ngay7!AL16,"")</f>
        <v/>
      </c>
      <c r="L14" s="155" t="str">
        <f ca="1">IF(ngay8!AL16&lt;&gt;"",ngay8!AL16,"")</f>
        <v/>
      </c>
      <c r="M14" s="155" t="str">
        <f ca="1">IF(ngay9!AL16&lt;&gt;"",ngay9!AL16,"")</f>
        <v/>
      </c>
      <c r="N14" s="155" t="str">
        <f ca="1">IF(ngay10!AL16&lt;&gt;"",ngay10!AL16,"")</f>
        <v/>
      </c>
      <c r="O14" s="155" t="str">
        <f ca="1">IF(ngay11!AL16&lt;&gt;"",ngay11!AL16,"")</f>
        <v/>
      </c>
      <c r="P14" s="155" t="str">
        <f ca="1">IF(ngay12!AL16&lt;&gt;"",ngay12!AL16,"")</f>
        <v/>
      </c>
      <c r="Q14" s="155" t="str">
        <f ca="1">IF(ngay13!AL16&lt;&gt;"",ngay13!AL16,"")</f>
        <v/>
      </c>
      <c r="R14" s="155" t="str">
        <f ca="1">IF(ngay14!AL16&lt;&gt;"",ngay14!AL16,"")</f>
        <v/>
      </c>
      <c r="S14" s="155" t="str">
        <f ca="1">IF(ngay15!AL16&lt;&gt;"",ngay15!AL16,"")</f>
        <v/>
      </c>
      <c r="T14" s="155" t="str">
        <f ca="1">IF(ngay16!AL16&lt;&gt;"",ngay16!AL16,"")</f>
        <v/>
      </c>
      <c r="U14" s="155" t="str">
        <f ca="1">IF(ngay17!AL16&lt;&gt;"",ngay17!AL16,"")</f>
        <v/>
      </c>
      <c r="V14" s="155" t="str">
        <f ca="1">IF(ngay18!AL16&lt;&gt;"",ngay18!AL16,"")</f>
        <v/>
      </c>
      <c r="W14" s="155" t="str">
        <f ca="1">IF(ngay19!AL16&lt;&gt;"",ngay19!AL16,"")</f>
        <v/>
      </c>
      <c r="X14" s="155" t="str">
        <f ca="1">IF(ngay20!AL16&lt;&gt;"",ngay20!AL16,"")</f>
        <v/>
      </c>
      <c r="Y14" s="155" t="str">
        <f ca="1">IF(ngay21!AL16&lt;&gt;"",ngay21!AL16,"")</f>
        <v/>
      </c>
      <c r="Z14" s="155" t="str">
        <f ca="1">IF(ngay22!AL16&lt;&gt;"",ngay22!AL16,"")</f>
        <v/>
      </c>
      <c r="AA14" s="155" t="str">
        <f ca="1">IF(ngay23!AL16&lt;&gt;"",ngay23!AL16,"")</f>
        <v/>
      </c>
      <c r="AB14" s="155" t="str">
        <f ca="1">IF(ngay24!AL16&lt;&gt;"",ngay24!AL16,"")</f>
        <v/>
      </c>
      <c r="AC14" s="155" t="str">
        <f ca="1">IF(ngay25!AL16&lt;&gt;"",ngay25!AL16,"")</f>
        <v/>
      </c>
      <c r="AD14" s="155" t="str">
        <f ca="1">IF(ngay26!AL16&lt;&gt;"",ngay26!AL16,"")</f>
        <v/>
      </c>
      <c r="AE14" s="155" t="str">
        <f ca="1">IF(ngay27!AL16&lt;&gt;"",ngay27!AL16,"")</f>
        <v/>
      </c>
      <c r="AF14" s="155" t="str">
        <f ca="1">IF(ngay28!AL16&lt;&gt;"",ngay28!AL16,"")</f>
        <v/>
      </c>
      <c r="AG14" s="155" t="str">
        <f ca="1">IF(ngay29!AL16&lt;&gt;"",ngay29!AL16,"")</f>
        <v/>
      </c>
      <c r="AH14" s="155" t="str">
        <f ca="1">IF(ngay30!AL16&lt;&gt;"",ngay30!AL16,"")</f>
        <v/>
      </c>
      <c r="AI14" s="155" t="str">
        <f ca="1">IF(ngay31!AL16&lt;&gt;"",ngay31!AL16,"")</f>
        <v/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IF(COUNT(E14:AI14)=0,"",INDEX(E2:AI14,1,MATCH(MIN(E14:AI14),E14:AI14,0)))</f>
        <v/>
      </c>
      <c r="AM14" s="58" t="str">
        <f t="shared" ca="1" si="2"/>
        <v/>
      </c>
      <c r="AN14" s="60" t="str">
        <f ca="1">IF(COUNT(E14:AI14)=0,"",INDEX(E2:AI14,1,MATCH(MAX(E14:AI14),E14:AI14,0)))</f>
        <v/>
      </c>
    </row>
    <row r="15" spans="1:40">
      <c r="A15" s="27">
        <v>13</v>
      </c>
      <c r="B15" s="461"/>
      <c r="C15" s="25" t="s">
        <v>142</v>
      </c>
      <c r="D15" s="335" t="s">
        <v>143</v>
      </c>
      <c r="E15" s="154" t="str">
        <f ca="1">IF(ngay1!AL17&lt;&gt;"",ngay1!AL17,"")</f>
        <v/>
      </c>
      <c r="F15" s="155" t="str">
        <f ca="1">IF(ngay2!AL17&lt;&gt;"",ngay2!AL17,"")</f>
        <v/>
      </c>
      <c r="G15" s="155" t="str">
        <f ca="1">IF(ngay3!AL17&lt;&gt;"",ngay3!AL17,"")</f>
        <v/>
      </c>
      <c r="H15" s="155" t="str">
        <f ca="1">IF(ngay4!AL17&lt;&gt;"",ngay4!AL17,"")</f>
        <v/>
      </c>
      <c r="I15" s="155" t="str">
        <f ca="1">IF(ngay5!AL17&lt;&gt;"",ngay5!AL17,"")</f>
        <v/>
      </c>
      <c r="J15" s="155" t="str">
        <f ca="1">IF(ngay6!AL17&lt;&gt;"",ngay6!AL17,"")</f>
        <v/>
      </c>
      <c r="K15" s="155" t="str">
        <f ca="1">IF(ngay7!AL17&lt;&gt;"",ngay7!AL17,"")</f>
        <v/>
      </c>
      <c r="L15" s="155" t="str">
        <f ca="1">IF(ngay8!AL17&lt;&gt;"",ngay8!AL17,"")</f>
        <v/>
      </c>
      <c r="M15" s="155" t="str">
        <f ca="1">IF(ngay9!AL17&lt;&gt;"",ngay9!AL17,"")</f>
        <v/>
      </c>
      <c r="N15" s="155" t="str">
        <f ca="1">IF(ngay10!AL17&lt;&gt;"",ngay10!AL17,"")</f>
        <v/>
      </c>
      <c r="O15" s="155" t="str">
        <f ca="1">IF(ngay11!AL17&lt;&gt;"",ngay11!AL17,"")</f>
        <v/>
      </c>
      <c r="P15" s="155" t="str">
        <f ca="1">IF(ngay12!AL17&lt;&gt;"",ngay12!AL17,"")</f>
        <v/>
      </c>
      <c r="Q15" s="155" t="str">
        <f ca="1">IF(ngay13!AL17&lt;&gt;"",ngay13!AL17,"")</f>
        <v/>
      </c>
      <c r="R15" s="155" t="str">
        <f ca="1">IF(ngay14!AL17&lt;&gt;"",ngay14!AL17,"")</f>
        <v/>
      </c>
      <c r="S15" s="155" t="str">
        <f ca="1">IF(ngay15!AL17&lt;&gt;"",ngay15!AL17,"")</f>
        <v/>
      </c>
      <c r="T15" s="155" t="str">
        <f ca="1">IF(ngay16!AL17&lt;&gt;"",ngay16!AL17,"")</f>
        <v/>
      </c>
      <c r="U15" s="155" t="str">
        <f ca="1">IF(ngay17!AL17&lt;&gt;"",ngay17!AL17,"")</f>
        <v/>
      </c>
      <c r="V15" s="155" t="str">
        <f ca="1">IF(ngay18!AL17&lt;&gt;"",ngay18!AL17,"")</f>
        <v/>
      </c>
      <c r="W15" s="155" t="str">
        <f ca="1">IF(ngay19!AL17&lt;&gt;"",ngay19!AL17,"")</f>
        <v/>
      </c>
      <c r="X15" s="155" t="str">
        <f ca="1">IF(ngay20!AL17&lt;&gt;"",ngay20!AL17,"")</f>
        <v/>
      </c>
      <c r="Y15" s="155" t="str">
        <f ca="1">IF(ngay21!AL17&lt;&gt;"",ngay21!AL17,"")</f>
        <v/>
      </c>
      <c r="Z15" s="155" t="str">
        <f ca="1">IF(ngay22!AL17&lt;&gt;"",ngay22!AL17,"")</f>
        <v/>
      </c>
      <c r="AA15" s="155" t="str">
        <f ca="1">IF(ngay23!AL17&lt;&gt;"",ngay23!AL17,"")</f>
        <v/>
      </c>
      <c r="AB15" s="155" t="str">
        <f ca="1">IF(ngay24!AL17&lt;&gt;"",ngay24!AL17,"")</f>
        <v/>
      </c>
      <c r="AC15" s="155" t="str">
        <f ca="1">IF(ngay25!AL17&lt;&gt;"",ngay25!AL17,"")</f>
        <v/>
      </c>
      <c r="AD15" s="155" t="str">
        <f ca="1">IF(ngay26!AL17&lt;&gt;"",ngay26!AL17,"")</f>
        <v/>
      </c>
      <c r="AE15" s="155" t="str">
        <f ca="1">IF(ngay27!AL17&lt;&gt;"",ngay27!AL17,"")</f>
        <v/>
      </c>
      <c r="AF15" s="155" t="str">
        <f ca="1">IF(ngay28!AL17&lt;&gt;"",ngay28!AL17,"")</f>
        <v/>
      </c>
      <c r="AG15" s="155" t="str">
        <f ca="1">IF(ngay29!AL17&lt;&gt;"",ngay29!AL17,"")</f>
        <v/>
      </c>
      <c r="AH15" s="155" t="str">
        <f ca="1">IF(ngay30!AL17&lt;&gt;"",ngay30!AL17,"")</f>
        <v/>
      </c>
      <c r="AI15" s="155" t="str">
        <f ca="1">IF(ngay31!AL17&lt;&gt;"",ngay31!AL17,"")</f>
        <v/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IF(COUNT(E15:AI15)=0,"",INDEX(E2:AI15,1,MATCH(MIN(E15:AI15),E15:AI15,0)))</f>
        <v/>
      </c>
      <c r="AM15" s="58" t="str">
        <f t="shared" ca="1" si="2"/>
        <v/>
      </c>
      <c r="AN15" s="60" t="str">
        <f ca="1">IF(COUNT(E15:AI15)=0,"",INDEX(E2:AI15,1,MATCH(MAX(E15:AI15),E15:AI15,0)))</f>
        <v/>
      </c>
    </row>
    <row r="16" spans="1:40">
      <c r="A16" s="19">
        <v>14</v>
      </c>
      <c r="B16" s="461"/>
      <c r="C16" s="25" t="s">
        <v>144</v>
      </c>
      <c r="D16" s="335" t="s">
        <v>145</v>
      </c>
      <c r="E16" s="154" t="str">
        <f ca="1">IF(ngay1!AL18&lt;&gt;"",ngay1!AL18,"")</f>
        <v/>
      </c>
      <c r="F16" s="155" t="str">
        <f ca="1">IF(ngay2!AL18&lt;&gt;"",ngay2!AL18,"")</f>
        <v/>
      </c>
      <c r="G16" s="155" t="str">
        <f ca="1">IF(ngay3!AL18&lt;&gt;"",ngay3!AL18,"")</f>
        <v/>
      </c>
      <c r="H16" s="155" t="str">
        <f ca="1">IF(ngay4!AL18&lt;&gt;"",ngay4!AL18,"")</f>
        <v/>
      </c>
      <c r="I16" s="155" t="str">
        <f ca="1">IF(ngay5!AL18&lt;&gt;"",ngay5!AL18,"")</f>
        <v/>
      </c>
      <c r="J16" s="155" t="str">
        <f ca="1">IF(ngay6!AL18&lt;&gt;"",ngay6!AL18,"")</f>
        <v/>
      </c>
      <c r="K16" s="155" t="str">
        <f ca="1">IF(ngay7!AL18&lt;&gt;"",ngay7!AL18,"")</f>
        <v/>
      </c>
      <c r="L16" s="155" t="str">
        <f ca="1">IF(ngay8!AL18&lt;&gt;"",ngay8!AL18,"")</f>
        <v/>
      </c>
      <c r="M16" s="155" t="str">
        <f ca="1">IF(ngay9!AL18&lt;&gt;"",ngay9!AL18,"")</f>
        <v/>
      </c>
      <c r="N16" s="155" t="str">
        <f ca="1">IF(ngay10!AL18&lt;&gt;"",ngay10!AL18,"")</f>
        <v/>
      </c>
      <c r="O16" s="155" t="str">
        <f ca="1">IF(ngay11!AL18&lt;&gt;"",ngay11!AL18,"")</f>
        <v/>
      </c>
      <c r="P16" s="155" t="str">
        <f ca="1">IF(ngay12!AL18&lt;&gt;"",ngay12!AL18,"")</f>
        <v/>
      </c>
      <c r="Q16" s="155" t="str">
        <f ca="1">IF(ngay13!AL18&lt;&gt;"",ngay13!AL18,"")</f>
        <v/>
      </c>
      <c r="R16" s="155" t="str">
        <f ca="1">IF(ngay14!AL18&lt;&gt;"",ngay14!AL18,"")</f>
        <v/>
      </c>
      <c r="S16" s="155" t="str">
        <f ca="1">IF(ngay15!AL18&lt;&gt;"",ngay15!AL18,"")</f>
        <v/>
      </c>
      <c r="T16" s="155" t="str">
        <f ca="1">IF(ngay16!AL18&lt;&gt;"",ngay16!AL18,"")</f>
        <v/>
      </c>
      <c r="U16" s="155" t="str">
        <f ca="1">IF(ngay17!AL18&lt;&gt;"",ngay17!AL18,"")</f>
        <v/>
      </c>
      <c r="V16" s="155" t="str">
        <f ca="1">IF(ngay18!AL18&lt;&gt;"",ngay18!AL18,"")</f>
        <v/>
      </c>
      <c r="W16" s="155" t="str">
        <f ca="1">IF(ngay19!AL18&lt;&gt;"",ngay19!AL18,"")</f>
        <v/>
      </c>
      <c r="X16" s="155" t="str">
        <f ca="1">IF(ngay20!AL18&lt;&gt;"",ngay20!AL18,"")</f>
        <v/>
      </c>
      <c r="Y16" s="155" t="str">
        <f ca="1">IF(ngay21!AL18&lt;&gt;"",ngay21!AL18,"")</f>
        <v/>
      </c>
      <c r="Z16" s="155" t="str">
        <f ca="1">IF(ngay22!AL18&lt;&gt;"",ngay22!AL18,"")</f>
        <v/>
      </c>
      <c r="AA16" s="155" t="str">
        <f ca="1">IF(ngay23!AL18&lt;&gt;"",ngay23!AL18,"")</f>
        <v/>
      </c>
      <c r="AB16" s="155" t="str">
        <f ca="1">IF(ngay24!AL18&lt;&gt;"",ngay24!AL18,"")</f>
        <v/>
      </c>
      <c r="AC16" s="155" t="str">
        <f ca="1">IF(ngay25!AL18&lt;&gt;"",ngay25!AL18,"")</f>
        <v/>
      </c>
      <c r="AD16" s="155" t="str">
        <f ca="1">IF(ngay26!AL18&lt;&gt;"",ngay26!AL18,"")</f>
        <v/>
      </c>
      <c r="AE16" s="155" t="str">
        <f ca="1">IF(ngay27!AL18&lt;&gt;"",ngay27!AL18,"")</f>
        <v/>
      </c>
      <c r="AF16" s="155" t="str">
        <f ca="1">IF(ngay28!AL18&lt;&gt;"",ngay28!AL18,"")</f>
        <v/>
      </c>
      <c r="AG16" s="155" t="str">
        <f ca="1">IF(ngay29!AL18&lt;&gt;"",ngay29!AL18,"")</f>
        <v/>
      </c>
      <c r="AH16" s="155" t="str">
        <f ca="1">IF(ngay30!AL18&lt;&gt;"",ngay30!AL18,"")</f>
        <v/>
      </c>
      <c r="AI16" s="155" t="str">
        <f ca="1">IF(ngay31!AL18&lt;&gt;"",ngay31!AL18,"")</f>
        <v/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IF(COUNT(E16:AI16)=0,"",INDEX(E2:AI16,1,MATCH(MIN(E16:AI16),E16:AI16,0)))</f>
        <v/>
      </c>
      <c r="AM16" s="58" t="str">
        <f t="shared" ca="1" si="2"/>
        <v/>
      </c>
      <c r="AN16" s="60" t="str">
        <f ca="1">IF(COUNT(E16:AI16)=0,"",INDEX(E2:AI16,1,MATCH(MAX(E16:AI16),E16:AI16,0)))</f>
        <v/>
      </c>
    </row>
    <row r="17" spans="1:40">
      <c r="A17" s="27">
        <v>15</v>
      </c>
      <c r="B17" s="461"/>
      <c r="C17" s="25" t="s">
        <v>146</v>
      </c>
      <c r="D17" s="335" t="s">
        <v>147</v>
      </c>
      <c r="E17" s="154" t="str">
        <f ca="1">IF(ngay1!AL19&lt;&gt;"",ngay1!AL19,"")</f>
        <v/>
      </c>
      <c r="F17" s="155" t="str">
        <f ca="1">IF(ngay2!AL19&lt;&gt;"",ngay2!AL19,"")</f>
        <v/>
      </c>
      <c r="G17" s="155" t="str">
        <f ca="1">IF(ngay3!AL19&lt;&gt;"",ngay3!AL19,"")</f>
        <v/>
      </c>
      <c r="H17" s="155" t="str">
        <f ca="1">IF(ngay4!AL19&lt;&gt;"",ngay4!AL19,"")</f>
        <v/>
      </c>
      <c r="I17" s="155" t="str">
        <f ca="1">IF(ngay5!AL19&lt;&gt;"",ngay5!AL19,"")</f>
        <v/>
      </c>
      <c r="J17" s="155" t="str">
        <f ca="1">IF(ngay6!AL19&lt;&gt;"",ngay6!AL19,"")</f>
        <v/>
      </c>
      <c r="K17" s="155" t="str">
        <f ca="1">IF(ngay7!AL19&lt;&gt;"",ngay7!AL19,"")</f>
        <v/>
      </c>
      <c r="L17" s="155" t="str">
        <f ca="1">IF(ngay8!AL19&lt;&gt;"",ngay8!AL19,"")</f>
        <v/>
      </c>
      <c r="M17" s="155" t="str">
        <f ca="1">IF(ngay9!AL19&lt;&gt;"",ngay9!AL19,"")</f>
        <v/>
      </c>
      <c r="N17" s="155" t="str">
        <f ca="1">IF(ngay10!AL19&lt;&gt;"",ngay10!AL19,"")</f>
        <v/>
      </c>
      <c r="O17" s="155" t="str">
        <f ca="1">IF(ngay11!AL19&lt;&gt;"",ngay11!AL19,"")</f>
        <v/>
      </c>
      <c r="P17" s="155" t="str">
        <f ca="1">IF(ngay12!AL19&lt;&gt;"",ngay12!AL19,"")</f>
        <v/>
      </c>
      <c r="Q17" s="155" t="str">
        <f ca="1">IF(ngay13!AL19&lt;&gt;"",ngay13!AL19,"")</f>
        <v/>
      </c>
      <c r="R17" s="155" t="str">
        <f ca="1">IF(ngay14!AL19&lt;&gt;"",ngay14!AL19,"")</f>
        <v/>
      </c>
      <c r="S17" s="155" t="str">
        <f ca="1">IF(ngay15!AL19&lt;&gt;"",ngay15!AL19,"")</f>
        <v/>
      </c>
      <c r="T17" s="155" t="str">
        <f ca="1">IF(ngay16!AL19&lt;&gt;"",ngay16!AL19,"")</f>
        <v/>
      </c>
      <c r="U17" s="155" t="str">
        <f ca="1">IF(ngay17!AL19&lt;&gt;"",ngay17!AL19,"")</f>
        <v/>
      </c>
      <c r="V17" s="155" t="str">
        <f ca="1">IF(ngay18!AL19&lt;&gt;"",ngay18!AL19,"")</f>
        <v/>
      </c>
      <c r="W17" s="155" t="str">
        <f ca="1">IF(ngay19!AL19&lt;&gt;"",ngay19!AL19,"")</f>
        <v/>
      </c>
      <c r="X17" s="155" t="str">
        <f ca="1">IF(ngay20!AL19&lt;&gt;"",ngay20!AL19,"")</f>
        <v/>
      </c>
      <c r="Y17" s="155" t="str">
        <f ca="1">IF(ngay21!AL19&lt;&gt;"",ngay21!AL19,"")</f>
        <v/>
      </c>
      <c r="Z17" s="155" t="str">
        <f ca="1">IF(ngay22!AL19&lt;&gt;"",ngay22!AL19,"")</f>
        <v/>
      </c>
      <c r="AA17" s="155" t="str">
        <f ca="1">IF(ngay23!AL19&lt;&gt;"",ngay23!AL19,"")</f>
        <v/>
      </c>
      <c r="AB17" s="155" t="str">
        <f ca="1">IF(ngay24!AL19&lt;&gt;"",ngay24!AL19,"")</f>
        <v/>
      </c>
      <c r="AC17" s="155" t="str">
        <f ca="1">IF(ngay25!AL19&lt;&gt;"",ngay25!AL19,"")</f>
        <v/>
      </c>
      <c r="AD17" s="155" t="str">
        <f ca="1">IF(ngay26!AL19&lt;&gt;"",ngay26!AL19,"")</f>
        <v/>
      </c>
      <c r="AE17" s="155" t="str">
        <f ca="1">IF(ngay27!AL19&lt;&gt;"",ngay27!AL19,"")</f>
        <v/>
      </c>
      <c r="AF17" s="155" t="str">
        <f ca="1">IF(ngay28!AL19&lt;&gt;"",ngay28!AL19,"")</f>
        <v/>
      </c>
      <c r="AG17" s="155" t="str">
        <f ca="1">IF(ngay29!AL19&lt;&gt;"",ngay29!AL19,"")</f>
        <v/>
      </c>
      <c r="AH17" s="155" t="str">
        <f ca="1">IF(ngay30!AL19&lt;&gt;"",ngay30!AL19,"")</f>
        <v/>
      </c>
      <c r="AI17" s="155" t="str">
        <f ca="1">IF(ngay31!AL19&lt;&gt;"",ngay31!AL19,"")</f>
        <v/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IF(COUNT(E17:AI17)=0,"",INDEX(E2:AI17,1,MATCH(MIN(E17:AI17),E17:AI17,0)))</f>
        <v/>
      </c>
      <c r="AM17" s="58" t="str">
        <f t="shared" ca="1" si="2"/>
        <v/>
      </c>
      <c r="AN17" s="60" t="str">
        <f ca="1">IF(COUNT(E17:AI17)=0,"",INDEX(E2:AI17,1,MATCH(MAX(E17:AI17),E17:AI17,0)))</f>
        <v/>
      </c>
    </row>
    <row r="18" spans="1:40">
      <c r="A18" s="19">
        <v>16</v>
      </c>
      <c r="B18" s="461"/>
      <c r="C18" s="25" t="s">
        <v>148</v>
      </c>
      <c r="D18" s="335" t="s">
        <v>149</v>
      </c>
      <c r="E18" s="140" t="str">
        <f ca="1">IF(ngay1!AL20&lt;&gt;"",ngay1!AL20,"")</f>
        <v/>
      </c>
      <c r="F18" s="155" t="str">
        <f ca="1">IF(ngay2!AL20&lt;&gt;"",ngay2!AL20,"")</f>
        <v/>
      </c>
      <c r="G18" s="155" t="str">
        <f ca="1">IF(ngay3!AL20&lt;&gt;"",ngay3!AL20,"")</f>
        <v/>
      </c>
      <c r="H18" s="155" t="str">
        <f ca="1">IF(ngay4!AL20&lt;&gt;"",ngay4!AL20,"")</f>
        <v/>
      </c>
      <c r="I18" s="155" t="str">
        <f ca="1">IF(ngay5!AL20&lt;&gt;"",ngay5!AL20,"")</f>
        <v/>
      </c>
      <c r="J18" s="155" t="str">
        <f ca="1">IF(ngay6!AL20&lt;&gt;"",ngay6!AL20,"")</f>
        <v/>
      </c>
      <c r="K18" s="155" t="str">
        <f ca="1">IF(ngay7!AL20&lt;&gt;"",ngay7!AL20,"")</f>
        <v/>
      </c>
      <c r="L18" s="155" t="str">
        <f ca="1">IF(ngay8!AL20&lt;&gt;"",ngay8!AL20,"")</f>
        <v/>
      </c>
      <c r="M18" s="155" t="str">
        <f ca="1">IF(ngay9!AL20&lt;&gt;"",ngay9!AL20,"")</f>
        <v/>
      </c>
      <c r="N18" s="155" t="str">
        <f ca="1">IF(ngay10!AL20&lt;&gt;"",ngay10!AL20,"")</f>
        <v/>
      </c>
      <c r="O18" s="155" t="str">
        <f ca="1">IF(ngay11!AL20&lt;&gt;"",ngay11!AL20,"")</f>
        <v/>
      </c>
      <c r="P18" s="155" t="str">
        <f ca="1">IF(ngay12!AL20&lt;&gt;"",ngay12!AL20,"")</f>
        <v/>
      </c>
      <c r="Q18" s="155" t="str">
        <f ca="1">IF(ngay13!AL20&lt;&gt;"",ngay13!AL20,"")</f>
        <v/>
      </c>
      <c r="R18" s="155" t="str">
        <f ca="1">IF(ngay14!AL20&lt;&gt;"",ngay14!AL20,"")</f>
        <v/>
      </c>
      <c r="S18" s="155" t="str">
        <f ca="1">IF(ngay15!AL20&lt;&gt;"",ngay15!AL20,"")</f>
        <v/>
      </c>
      <c r="T18" s="155" t="str">
        <f ca="1">IF(ngay16!AL20&lt;&gt;"",ngay16!AL20,"")</f>
        <v/>
      </c>
      <c r="U18" s="155" t="str">
        <f ca="1">IF(ngay17!AL20&lt;&gt;"",ngay17!AL20,"")</f>
        <v/>
      </c>
      <c r="V18" s="155" t="str">
        <f ca="1">IF(ngay18!AL20&lt;&gt;"",ngay18!AL20,"")</f>
        <v/>
      </c>
      <c r="W18" s="155" t="str">
        <f ca="1">IF(ngay19!AL20&lt;&gt;"",ngay19!AL20,"")</f>
        <v/>
      </c>
      <c r="X18" s="155" t="str">
        <f ca="1">IF(ngay20!AL20&lt;&gt;"",ngay20!AL20,"")</f>
        <v/>
      </c>
      <c r="Y18" s="155" t="str">
        <f ca="1">IF(ngay21!AL20&lt;&gt;"",ngay21!AL20,"")</f>
        <v/>
      </c>
      <c r="Z18" s="155" t="str">
        <f ca="1">IF(ngay22!AL20&lt;&gt;"",ngay22!AL20,"")</f>
        <v/>
      </c>
      <c r="AA18" s="155" t="str">
        <f ca="1">IF(ngay23!AL20&lt;&gt;"",ngay23!AL20,"")</f>
        <v/>
      </c>
      <c r="AB18" s="155" t="str">
        <f ca="1">IF(ngay24!AL20&lt;&gt;"",ngay24!AL20,"")</f>
        <v/>
      </c>
      <c r="AC18" s="155" t="str">
        <f ca="1">IF(ngay25!AL20&lt;&gt;"",ngay25!AL20,"")</f>
        <v/>
      </c>
      <c r="AD18" s="155" t="str">
        <f ca="1">IF(ngay26!AL20&lt;&gt;"",ngay26!AL20,"")</f>
        <v/>
      </c>
      <c r="AE18" s="155" t="str">
        <f ca="1">IF(ngay27!AL20&lt;&gt;"",ngay27!AL20,"")</f>
        <v/>
      </c>
      <c r="AF18" s="155" t="str">
        <f ca="1">IF(ngay28!AL20&lt;&gt;"",ngay28!AL20,"")</f>
        <v/>
      </c>
      <c r="AG18" s="155" t="str">
        <f ca="1">IF(ngay29!AL20&lt;&gt;"",ngay29!AL20,"")</f>
        <v/>
      </c>
      <c r="AH18" s="155" t="str">
        <f ca="1">IF(ngay30!AL20&lt;&gt;"",ngay30!AL20,"")</f>
        <v/>
      </c>
      <c r="AI18" s="155" t="str">
        <f ca="1">IF(ngay31!AL20&lt;&gt;"",ngay31!AL20,"")</f>
        <v/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IF(COUNT(E18:AI18)=0,"",INDEX(E2:AI18,1,MATCH(MIN(E18:AI18),E18:AI18,0)))</f>
        <v/>
      </c>
      <c r="AM18" s="214" t="str">
        <f t="shared" ca="1" si="2"/>
        <v/>
      </c>
      <c r="AN18" s="215" t="str">
        <f ca="1">IF(COUNT(E18:AI18)=0,"",INDEX(E2:AI18,1,MATCH(MAX(E18:AI18),E18:AI18,0)))</f>
        <v/>
      </c>
    </row>
    <row r="19" spans="1:40">
      <c r="A19" s="27">
        <v>17</v>
      </c>
      <c r="B19" s="465"/>
      <c r="C19" s="22" t="s">
        <v>150</v>
      </c>
      <c r="D19" s="31" t="s">
        <v>151</v>
      </c>
      <c r="E19" s="126" t="str">
        <f ca="1">IF(ngay1!AL21&lt;&gt;"",ngay1!AL21,"")</f>
        <v/>
      </c>
      <c r="F19" s="155" t="str">
        <f ca="1">IF(ngay2!AL21&lt;&gt;"",ngay2!AL21,"")</f>
        <v/>
      </c>
      <c r="G19" s="155" t="str">
        <f ca="1">IF(ngay3!AL21&lt;&gt;"",ngay3!AL21,"")</f>
        <v/>
      </c>
      <c r="H19" s="155" t="str">
        <f ca="1">IF(ngay4!AL21&lt;&gt;"",ngay4!AL21,"")</f>
        <v/>
      </c>
      <c r="I19" s="155" t="str">
        <f ca="1">IF(ngay5!AL21&lt;&gt;"",ngay5!AL21,"")</f>
        <v/>
      </c>
      <c r="J19" s="155" t="str">
        <f ca="1">IF(ngay6!AL21&lt;&gt;"",ngay6!AL21,"")</f>
        <v/>
      </c>
      <c r="K19" s="155" t="str">
        <f ca="1">IF(ngay7!AL21&lt;&gt;"",ngay7!AL21,"")</f>
        <v/>
      </c>
      <c r="L19" s="155" t="str">
        <f ca="1">IF(ngay8!AL21&lt;&gt;"",ngay8!AL21,"")</f>
        <v/>
      </c>
      <c r="M19" s="155" t="str">
        <f ca="1">IF(ngay9!AL21&lt;&gt;"",ngay9!AL21,"")</f>
        <v/>
      </c>
      <c r="N19" s="155" t="str">
        <f ca="1">IF(ngay10!AL21&lt;&gt;"",ngay10!AL21,"")</f>
        <v/>
      </c>
      <c r="O19" s="155" t="str">
        <f ca="1">IF(ngay11!AL21&lt;&gt;"",ngay11!AL21,"")</f>
        <v/>
      </c>
      <c r="P19" s="155" t="str">
        <f ca="1">IF(ngay12!AL21&lt;&gt;"",ngay12!AL21,"")</f>
        <v/>
      </c>
      <c r="Q19" s="155" t="str">
        <f ca="1">IF(ngay13!AL21&lt;&gt;"",ngay13!AL21,"")</f>
        <v/>
      </c>
      <c r="R19" s="155" t="str">
        <f ca="1">IF(ngay14!AL21&lt;&gt;"",ngay14!AL21,"")</f>
        <v/>
      </c>
      <c r="S19" s="155" t="str">
        <f ca="1">IF(ngay15!AL21&lt;&gt;"",ngay15!AL21,"")</f>
        <v/>
      </c>
      <c r="T19" s="155" t="str">
        <f ca="1">IF(ngay16!AL21&lt;&gt;"",ngay16!AL21,"")</f>
        <v/>
      </c>
      <c r="U19" s="155" t="str">
        <f ca="1">IF(ngay17!AL21&lt;&gt;"",ngay17!AL21,"")</f>
        <v/>
      </c>
      <c r="V19" s="155" t="str">
        <f ca="1">IF(ngay18!AL21&lt;&gt;"",ngay18!AL21,"")</f>
        <v/>
      </c>
      <c r="W19" s="155" t="str">
        <f ca="1">IF(ngay19!AL21&lt;&gt;"",ngay19!AL21,"")</f>
        <v/>
      </c>
      <c r="X19" s="155" t="str">
        <f ca="1">IF(ngay20!AL21&lt;&gt;"",ngay20!AL21,"")</f>
        <v/>
      </c>
      <c r="Y19" s="155" t="str">
        <f ca="1">IF(ngay21!AL21&lt;&gt;"",ngay21!AL21,"")</f>
        <v/>
      </c>
      <c r="Z19" s="155" t="str">
        <f ca="1">IF(ngay22!AL21&lt;&gt;"",ngay22!AL21,"")</f>
        <v/>
      </c>
      <c r="AA19" s="155" t="str">
        <f ca="1">IF(ngay23!AL21&lt;&gt;"",ngay23!AL21,"")</f>
        <v/>
      </c>
      <c r="AB19" s="155" t="str">
        <f ca="1">IF(ngay24!AL21&lt;&gt;"",ngay24!AL21,"")</f>
        <v/>
      </c>
      <c r="AC19" s="155" t="str">
        <f ca="1">IF(ngay25!AL21&lt;&gt;"",ngay25!AL21,"")</f>
        <v/>
      </c>
      <c r="AD19" s="155" t="str">
        <f ca="1">IF(ngay26!AL21&lt;&gt;"",ngay26!AL21,"")</f>
        <v/>
      </c>
      <c r="AE19" s="155" t="str">
        <f ca="1">IF(ngay27!AL21&lt;&gt;"",ngay27!AL21,"")</f>
        <v/>
      </c>
      <c r="AF19" s="155" t="str">
        <f ca="1">IF(ngay28!AL21&lt;&gt;"",ngay28!AL21,"")</f>
        <v/>
      </c>
      <c r="AG19" s="155" t="str">
        <f ca="1">IF(ngay29!AL21&lt;&gt;"",ngay29!AL21,"")</f>
        <v/>
      </c>
      <c r="AH19" s="155" t="str">
        <f ca="1">IF(ngay30!AL21&lt;&gt;"",ngay30!AL21,"")</f>
        <v/>
      </c>
      <c r="AI19" s="155" t="str">
        <f ca="1">IF(ngay31!AL21&lt;&gt;"",ngay31!AL21,"")</f>
        <v/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IF(COUNT(E19:AI19)=0,"",INDEX(E2:AI19,1,MATCH(MIN(E19:AI19),E19:AI19,0)))</f>
        <v/>
      </c>
      <c r="AM19" s="129" t="str">
        <f t="shared" ca="1" si="2"/>
        <v/>
      </c>
      <c r="AN19" s="139" t="str">
        <f ca="1">IF(COUNT(E19:AI19)=0,"",INDEX(E2:AI19,1,MATCH(MAX(E19:AI19),E19:AI19,0)))</f>
        <v/>
      </c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str">
        <f ca="1">IF(ngay1!AL22&lt;&gt;"",ngay1!AL22,"")</f>
        <v/>
      </c>
      <c r="F20" s="155" t="str">
        <f ca="1">IF(ngay2!AL22&lt;&gt;"",ngay2!AL22,"")</f>
        <v/>
      </c>
      <c r="G20" s="155" t="str">
        <f ca="1">IF(ngay3!AL22&lt;&gt;"",ngay3!AL22,"")</f>
        <v/>
      </c>
      <c r="H20" s="155" t="str">
        <f ca="1">IF(ngay4!AL22&lt;&gt;"",ngay4!AL22,"")</f>
        <v/>
      </c>
      <c r="I20" s="155" t="str">
        <f ca="1">IF(ngay5!AL22&lt;&gt;"",ngay5!AL22,"")</f>
        <v/>
      </c>
      <c r="J20" s="155" t="str">
        <f ca="1">IF(ngay6!AL22&lt;&gt;"",ngay6!AL22,"")</f>
        <v/>
      </c>
      <c r="K20" s="155" t="str">
        <f ca="1">IF(ngay7!AL22&lt;&gt;"",ngay7!AL22,"")</f>
        <v/>
      </c>
      <c r="L20" s="155" t="str">
        <f ca="1">IF(ngay8!AL22&lt;&gt;"",ngay8!AL22,"")</f>
        <v/>
      </c>
      <c r="M20" s="155" t="str">
        <f ca="1">IF(ngay9!AL22&lt;&gt;"",ngay9!AL22,"")</f>
        <v/>
      </c>
      <c r="N20" s="155" t="str">
        <f ca="1">IF(ngay10!AL22&lt;&gt;"",ngay10!AL22,"")</f>
        <v/>
      </c>
      <c r="O20" s="155" t="str">
        <f ca="1">IF(ngay11!AL22&lt;&gt;"",ngay11!AL22,"")</f>
        <v/>
      </c>
      <c r="P20" s="155" t="str">
        <f ca="1">IF(ngay12!AL22&lt;&gt;"",ngay12!AL22,"")</f>
        <v/>
      </c>
      <c r="Q20" s="155" t="str">
        <f ca="1">IF(ngay13!AL22&lt;&gt;"",ngay13!AL22,"")</f>
        <v/>
      </c>
      <c r="R20" s="155" t="str">
        <f ca="1">IF(ngay14!AL22&lt;&gt;"",ngay14!AL22,"")</f>
        <v/>
      </c>
      <c r="S20" s="155" t="str">
        <f ca="1">IF(ngay15!AL22&lt;&gt;"",ngay15!AL22,"")</f>
        <v/>
      </c>
      <c r="T20" s="155" t="str">
        <f ca="1">IF(ngay16!AL22&lt;&gt;"",ngay16!AL22,"")</f>
        <v/>
      </c>
      <c r="U20" s="155" t="str">
        <f ca="1">IF(ngay17!AL22&lt;&gt;"",ngay17!AL22,"")</f>
        <v/>
      </c>
      <c r="V20" s="155" t="str">
        <f ca="1">IF(ngay18!AL22&lt;&gt;"",ngay18!AL22,"")</f>
        <v/>
      </c>
      <c r="W20" s="155" t="str">
        <f ca="1">IF(ngay19!AL22&lt;&gt;"",ngay19!AL22,"")</f>
        <v/>
      </c>
      <c r="X20" s="155" t="str">
        <f ca="1">IF(ngay20!AL22&lt;&gt;"",ngay20!AL22,"")</f>
        <v/>
      </c>
      <c r="Y20" s="155" t="str">
        <f ca="1">IF(ngay21!AL22&lt;&gt;"",ngay21!AL22,"")</f>
        <v/>
      </c>
      <c r="Z20" s="155" t="str">
        <f ca="1">IF(ngay22!AL22&lt;&gt;"",ngay22!AL22,"")</f>
        <v/>
      </c>
      <c r="AA20" s="155" t="str">
        <f ca="1">IF(ngay23!AL22&lt;&gt;"",ngay23!AL22,"")</f>
        <v/>
      </c>
      <c r="AB20" s="155" t="str">
        <f ca="1">IF(ngay24!AL22&lt;&gt;"",ngay24!AL22,"")</f>
        <v/>
      </c>
      <c r="AC20" s="155" t="str">
        <f ca="1">IF(ngay25!AL22&lt;&gt;"",ngay25!AL22,"")</f>
        <v/>
      </c>
      <c r="AD20" s="155" t="str">
        <f ca="1">IF(ngay26!AL22&lt;&gt;"",ngay26!AL22,"")</f>
        <v/>
      </c>
      <c r="AE20" s="155" t="str">
        <f ca="1">IF(ngay27!AL22&lt;&gt;"",ngay27!AL22,"")</f>
        <v/>
      </c>
      <c r="AF20" s="155" t="str">
        <f ca="1">IF(ngay28!AL22&lt;&gt;"",ngay28!AL22,"")</f>
        <v/>
      </c>
      <c r="AG20" s="155" t="str">
        <f ca="1">IF(ngay29!AL22&lt;&gt;"",ngay29!AL22,"")</f>
        <v/>
      </c>
      <c r="AH20" s="155" t="str">
        <f ca="1">IF(ngay30!AL22&lt;&gt;"",ngay30!AL22,"")</f>
        <v/>
      </c>
      <c r="AI20" s="155" t="str">
        <f ca="1">IF(ngay31!AL22&lt;&gt;"",ngay31!AL22,"")</f>
        <v/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IF(COUNT(E20:AI20)=0,"",INDEX(E2:AI20,1,MATCH(MIN(E20:AI20),E20:AI20,0)))</f>
        <v/>
      </c>
      <c r="AM20" s="58" t="str">
        <f t="shared" ca="1" si="2"/>
        <v/>
      </c>
      <c r="AN20" s="60" t="str">
        <f ca="1">IF(COUNT(E20:AI20)=0,"",INDEX(E2:AI20,1,MATCH(MAX(E20:AI20),E20:AI20,0)))</f>
        <v/>
      </c>
    </row>
    <row r="21" spans="1:40">
      <c r="A21" s="27">
        <v>19</v>
      </c>
      <c r="B21" s="461"/>
      <c r="C21" s="25" t="s">
        <v>152</v>
      </c>
      <c r="D21" s="335" t="s">
        <v>155</v>
      </c>
      <c r="E21" s="154" t="str">
        <f ca="1">IF(ngay1!AL23&lt;&gt;"",ngay1!AL23,"")</f>
        <v/>
      </c>
      <c r="F21" s="155" t="str">
        <f ca="1">IF(ngay2!AL23&lt;&gt;"",ngay2!AL23,"")</f>
        <v/>
      </c>
      <c r="G21" s="155" t="str">
        <f ca="1">IF(ngay3!AL23&lt;&gt;"",ngay3!AL23,"")</f>
        <v/>
      </c>
      <c r="H21" s="155" t="str">
        <f ca="1">IF(ngay4!AL23&lt;&gt;"",ngay4!AL23,"")</f>
        <v/>
      </c>
      <c r="I21" s="155" t="str">
        <f ca="1">IF(ngay5!AL23&lt;&gt;"",ngay5!AL23,"")</f>
        <v/>
      </c>
      <c r="J21" s="155" t="str">
        <f ca="1">IF(ngay6!AL23&lt;&gt;"",ngay6!AL23,"")</f>
        <v/>
      </c>
      <c r="K21" s="155" t="str">
        <f ca="1">IF(ngay7!AL23&lt;&gt;"",ngay7!AL23,"")</f>
        <v/>
      </c>
      <c r="L21" s="155" t="str">
        <f ca="1">IF(ngay8!AL23&lt;&gt;"",ngay8!AL23,"")</f>
        <v/>
      </c>
      <c r="M21" s="155" t="str">
        <f ca="1">IF(ngay9!AL23&lt;&gt;"",ngay9!AL23,"")</f>
        <v/>
      </c>
      <c r="N21" s="155" t="str">
        <f ca="1">IF(ngay10!AL23&lt;&gt;"",ngay10!AL23,"")</f>
        <v/>
      </c>
      <c r="O21" s="155" t="str">
        <f ca="1">IF(ngay11!AL23&lt;&gt;"",ngay11!AL23,"")</f>
        <v/>
      </c>
      <c r="P21" s="155" t="str">
        <f ca="1">IF(ngay12!AL23&lt;&gt;"",ngay12!AL23,"")</f>
        <v/>
      </c>
      <c r="Q21" s="155" t="str">
        <f ca="1">IF(ngay13!AL23&lt;&gt;"",ngay13!AL23,"")</f>
        <v/>
      </c>
      <c r="R21" s="155" t="str">
        <f ca="1">IF(ngay14!AL23&lt;&gt;"",ngay14!AL23,"")</f>
        <v/>
      </c>
      <c r="S21" s="155" t="str">
        <f ca="1">IF(ngay15!AL23&lt;&gt;"",ngay15!AL23,"")</f>
        <v/>
      </c>
      <c r="T21" s="155" t="str">
        <f ca="1">IF(ngay16!AL23&lt;&gt;"",ngay16!AL23,"")</f>
        <v/>
      </c>
      <c r="U21" s="155" t="str">
        <f ca="1">IF(ngay17!AL23&lt;&gt;"",ngay17!AL23,"")</f>
        <v/>
      </c>
      <c r="V21" s="155" t="str">
        <f ca="1">IF(ngay18!AL23&lt;&gt;"",ngay18!AL23,"")</f>
        <v/>
      </c>
      <c r="W21" s="155" t="str">
        <f ca="1">IF(ngay19!AL23&lt;&gt;"",ngay19!AL23,"")</f>
        <v/>
      </c>
      <c r="X21" s="155" t="str">
        <f ca="1">IF(ngay20!AL23&lt;&gt;"",ngay20!AL23,"")</f>
        <v/>
      </c>
      <c r="Y21" s="155" t="str">
        <f ca="1">IF(ngay21!AL23&lt;&gt;"",ngay21!AL23,"")</f>
        <v/>
      </c>
      <c r="Z21" s="155" t="str">
        <f ca="1">IF(ngay22!AL23&lt;&gt;"",ngay22!AL23,"")</f>
        <v/>
      </c>
      <c r="AA21" s="155" t="str">
        <f ca="1">IF(ngay23!AL23&lt;&gt;"",ngay23!AL23,"")</f>
        <v/>
      </c>
      <c r="AB21" s="155" t="str">
        <f ca="1">IF(ngay24!AL23&lt;&gt;"",ngay24!AL23,"")</f>
        <v/>
      </c>
      <c r="AC21" s="155" t="str">
        <f ca="1">IF(ngay25!AL23&lt;&gt;"",ngay25!AL23,"")</f>
        <v/>
      </c>
      <c r="AD21" s="155" t="str">
        <f ca="1">IF(ngay26!AL23&lt;&gt;"",ngay26!AL23,"")</f>
        <v/>
      </c>
      <c r="AE21" s="155" t="str">
        <f ca="1">IF(ngay27!AL23&lt;&gt;"",ngay27!AL23,"")</f>
        <v/>
      </c>
      <c r="AF21" s="155" t="str">
        <f ca="1">IF(ngay28!AL23&lt;&gt;"",ngay28!AL23,"")</f>
        <v/>
      </c>
      <c r="AG21" s="155" t="str">
        <f ca="1">IF(ngay29!AL23&lt;&gt;"",ngay29!AL23,"")</f>
        <v/>
      </c>
      <c r="AH21" s="155" t="str">
        <f ca="1">IF(ngay30!AL23&lt;&gt;"",ngay30!AL23,"")</f>
        <v/>
      </c>
      <c r="AI21" s="155" t="str">
        <f ca="1">IF(ngay31!AL23&lt;&gt;"",ngay31!AL23,"")</f>
        <v/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IF(COUNT(E21:AI21)=0,"",INDEX(E2:AI21,1,MATCH(MIN(E21:AI21),E21:AI21,0)))</f>
        <v/>
      </c>
      <c r="AM21" s="58" t="str">
        <f t="shared" ca="1" si="2"/>
        <v/>
      </c>
      <c r="AN21" s="60" t="str">
        <f ca="1">IF(COUNT(E21:AI21)=0,"",INDEX(E2:AI21,1,MATCH(MAX(E21:AI21),E21:AI21,0)))</f>
        <v/>
      </c>
    </row>
    <row r="22" spans="1:40">
      <c r="A22" s="19">
        <v>20</v>
      </c>
      <c r="B22" s="461"/>
      <c r="C22" s="25" t="s">
        <v>156</v>
      </c>
      <c r="D22" s="335" t="s">
        <v>157</v>
      </c>
      <c r="E22" s="154" t="str">
        <f ca="1">IF(ngay1!AL24&lt;&gt;"",ngay1!AL24,"")</f>
        <v/>
      </c>
      <c r="F22" s="155" t="str">
        <f ca="1">IF(ngay2!AL24&lt;&gt;"",ngay2!AL24,"")</f>
        <v/>
      </c>
      <c r="G22" s="155" t="str">
        <f ca="1">IF(ngay3!AL24&lt;&gt;"",ngay3!AL24,"")</f>
        <v/>
      </c>
      <c r="H22" s="155" t="str">
        <f ca="1">IF(ngay4!AL24&lt;&gt;"",ngay4!AL24,"")</f>
        <v/>
      </c>
      <c r="I22" s="155" t="str">
        <f ca="1">IF(ngay5!AL24&lt;&gt;"",ngay5!AL24,"")</f>
        <v/>
      </c>
      <c r="J22" s="155" t="str">
        <f ca="1">IF(ngay6!AL24&lt;&gt;"",ngay6!AL24,"")</f>
        <v/>
      </c>
      <c r="K22" s="155" t="str">
        <f ca="1">IF(ngay7!AL24&lt;&gt;"",ngay7!AL24,"")</f>
        <v/>
      </c>
      <c r="L22" s="155" t="str">
        <f ca="1">IF(ngay8!AL24&lt;&gt;"",ngay8!AL24,"")</f>
        <v/>
      </c>
      <c r="M22" s="155" t="str">
        <f ca="1">IF(ngay9!AL24&lt;&gt;"",ngay9!AL24,"")</f>
        <v/>
      </c>
      <c r="N22" s="155" t="str">
        <f ca="1">IF(ngay10!AL24&lt;&gt;"",ngay10!AL24,"")</f>
        <v/>
      </c>
      <c r="O22" s="155" t="str">
        <f ca="1">IF(ngay11!AL24&lt;&gt;"",ngay11!AL24,"")</f>
        <v/>
      </c>
      <c r="P22" s="155" t="str">
        <f ca="1">IF(ngay12!AL24&lt;&gt;"",ngay12!AL24,"")</f>
        <v/>
      </c>
      <c r="Q22" s="155" t="str">
        <f ca="1">IF(ngay13!AL24&lt;&gt;"",ngay13!AL24,"")</f>
        <v/>
      </c>
      <c r="R22" s="155" t="str">
        <f ca="1">IF(ngay14!AL24&lt;&gt;"",ngay14!AL24,"")</f>
        <v/>
      </c>
      <c r="S22" s="155" t="str">
        <f ca="1">IF(ngay15!AL24&lt;&gt;"",ngay15!AL24,"")</f>
        <v/>
      </c>
      <c r="T22" s="155" t="str">
        <f ca="1">IF(ngay16!AL24&lt;&gt;"",ngay16!AL24,"")</f>
        <v/>
      </c>
      <c r="U22" s="155" t="str">
        <f ca="1">IF(ngay17!AL24&lt;&gt;"",ngay17!AL24,"")</f>
        <v/>
      </c>
      <c r="V22" s="155" t="str">
        <f ca="1">IF(ngay18!AL24&lt;&gt;"",ngay18!AL24,"")</f>
        <v/>
      </c>
      <c r="W22" s="155" t="str">
        <f ca="1">IF(ngay19!AL24&lt;&gt;"",ngay19!AL24,"")</f>
        <v/>
      </c>
      <c r="X22" s="155" t="str">
        <f ca="1">IF(ngay20!AL24&lt;&gt;"",ngay20!AL24,"")</f>
        <v/>
      </c>
      <c r="Y22" s="155" t="str">
        <f ca="1">IF(ngay21!AL24&lt;&gt;"",ngay21!AL24,"")</f>
        <v/>
      </c>
      <c r="Z22" s="155" t="str">
        <f ca="1">IF(ngay22!AL24&lt;&gt;"",ngay22!AL24,"")</f>
        <v/>
      </c>
      <c r="AA22" s="155" t="str">
        <f ca="1">IF(ngay23!AL24&lt;&gt;"",ngay23!AL24,"")</f>
        <v/>
      </c>
      <c r="AB22" s="155" t="str">
        <f ca="1">IF(ngay24!AL24&lt;&gt;"",ngay24!AL24,"")</f>
        <v/>
      </c>
      <c r="AC22" s="155" t="str">
        <f ca="1">IF(ngay25!AL24&lt;&gt;"",ngay25!AL24,"")</f>
        <v/>
      </c>
      <c r="AD22" s="155" t="str">
        <f ca="1">IF(ngay26!AL24&lt;&gt;"",ngay26!AL24,"")</f>
        <v/>
      </c>
      <c r="AE22" s="155" t="str">
        <f ca="1">IF(ngay27!AL24&lt;&gt;"",ngay27!AL24,"")</f>
        <v/>
      </c>
      <c r="AF22" s="155" t="str">
        <f ca="1">IF(ngay28!AL24&lt;&gt;"",ngay28!AL24,"")</f>
        <v/>
      </c>
      <c r="AG22" s="155" t="str">
        <f ca="1">IF(ngay29!AL24&lt;&gt;"",ngay29!AL24,"")</f>
        <v/>
      </c>
      <c r="AH22" s="155" t="str">
        <f ca="1">IF(ngay30!AL24&lt;&gt;"",ngay30!AL24,"")</f>
        <v/>
      </c>
      <c r="AI22" s="155" t="str">
        <f ca="1">IF(ngay31!AL24&lt;&gt;"",ngay31!AL24,"")</f>
        <v/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IF(COUNT(E22:AI22)=0,"",INDEX(E2:AI22,1,MATCH(MIN(E22:AI22),E22:AI22,0)))</f>
        <v/>
      </c>
      <c r="AM22" s="58" t="str">
        <f t="shared" ca="1" si="2"/>
        <v/>
      </c>
      <c r="AN22" s="60" t="str">
        <f ca="1">IF(COUNT(E22:AI22)=0,"",INDEX(E2:AI22,1,MATCH(MAX(E22:AI22),E22:AI22,0)))</f>
        <v/>
      </c>
    </row>
    <row r="23" spans="1:40">
      <c r="A23" s="27">
        <v>21</v>
      </c>
      <c r="B23" s="461"/>
      <c r="C23" s="25" t="s">
        <v>158</v>
      </c>
      <c r="D23" s="335" t="s">
        <v>159</v>
      </c>
      <c r="E23" s="154" t="str">
        <f ca="1">IF(ngay1!AL25&lt;&gt;"",ngay1!AL25,"")</f>
        <v/>
      </c>
      <c r="F23" s="155" t="str">
        <f ca="1">IF(ngay2!AL25&lt;&gt;"",ngay2!AL25,"")</f>
        <v/>
      </c>
      <c r="G23" s="155" t="str">
        <f ca="1">IF(ngay3!AL25&lt;&gt;"",ngay3!AL25,"")</f>
        <v/>
      </c>
      <c r="H23" s="155" t="str">
        <f ca="1">IF(ngay4!AL25&lt;&gt;"",ngay4!AL25,"")</f>
        <v/>
      </c>
      <c r="I23" s="155" t="str">
        <f ca="1">IF(ngay5!AL25&lt;&gt;"",ngay5!AL25,"")</f>
        <v/>
      </c>
      <c r="J23" s="155" t="str">
        <f ca="1">IF(ngay6!AL25&lt;&gt;"",ngay6!AL25,"")</f>
        <v/>
      </c>
      <c r="K23" s="155" t="str">
        <f ca="1">IF(ngay7!AL25&lt;&gt;"",ngay7!AL25,"")</f>
        <v/>
      </c>
      <c r="L23" s="155" t="str">
        <f ca="1">IF(ngay8!AL25&lt;&gt;"",ngay8!AL25,"")</f>
        <v/>
      </c>
      <c r="M23" s="155" t="str">
        <f ca="1">IF(ngay9!AL25&lt;&gt;"",ngay9!AL25,"")</f>
        <v/>
      </c>
      <c r="N23" s="155" t="str">
        <f ca="1">IF(ngay10!AL25&lt;&gt;"",ngay10!AL25,"")</f>
        <v/>
      </c>
      <c r="O23" s="155" t="str">
        <f ca="1">IF(ngay11!AL25&lt;&gt;"",ngay11!AL25,"")</f>
        <v/>
      </c>
      <c r="P23" s="155" t="str">
        <f ca="1">IF(ngay12!AL25&lt;&gt;"",ngay12!AL25,"")</f>
        <v/>
      </c>
      <c r="Q23" s="155" t="str">
        <f ca="1">IF(ngay13!AL25&lt;&gt;"",ngay13!AL25,"")</f>
        <v/>
      </c>
      <c r="R23" s="155" t="str">
        <f ca="1">IF(ngay14!AL25&lt;&gt;"",ngay14!AL25,"")</f>
        <v/>
      </c>
      <c r="S23" s="155" t="str">
        <f ca="1">IF(ngay15!AL25&lt;&gt;"",ngay15!AL25,"")</f>
        <v/>
      </c>
      <c r="T23" s="155" t="str">
        <f ca="1">IF(ngay16!AL25&lt;&gt;"",ngay16!AL25,"")</f>
        <v/>
      </c>
      <c r="U23" s="155" t="str">
        <f ca="1">IF(ngay17!AL25&lt;&gt;"",ngay17!AL25,"")</f>
        <v/>
      </c>
      <c r="V23" s="155" t="str">
        <f ca="1">IF(ngay18!AL25&lt;&gt;"",ngay18!AL25,"")</f>
        <v/>
      </c>
      <c r="W23" s="155" t="str">
        <f ca="1">IF(ngay19!AL25&lt;&gt;"",ngay19!AL25,"")</f>
        <v/>
      </c>
      <c r="X23" s="155" t="str">
        <f ca="1">IF(ngay20!AL25&lt;&gt;"",ngay20!AL25,"")</f>
        <v/>
      </c>
      <c r="Y23" s="155" t="str">
        <f ca="1">IF(ngay21!AL25&lt;&gt;"",ngay21!AL25,"")</f>
        <v/>
      </c>
      <c r="Z23" s="155" t="str">
        <f ca="1">IF(ngay22!AL25&lt;&gt;"",ngay22!AL25,"")</f>
        <v/>
      </c>
      <c r="AA23" s="155" t="str">
        <f ca="1">IF(ngay23!AL25&lt;&gt;"",ngay23!AL25,"")</f>
        <v/>
      </c>
      <c r="AB23" s="155" t="str">
        <f ca="1">IF(ngay24!AL25&lt;&gt;"",ngay24!AL25,"")</f>
        <v/>
      </c>
      <c r="AC23" s="155" t="str">
        <f ca="1">IF(ngay25!AL25&lt;&gt;"",ngay25!AL25,"")</f>
        <v/>
      </c>
      <c r="AD23" s="155" t="str">
        <f ca="1">IF(ngay26!AL25&lt;&gt;"",ngay26!AL25,"")</f>
        <v/>
      </c>
      <c r="AE23" s="155" t="str">
        <f ca="1">IF(ngay27!AL25&lt;&gt;"",ngay27!AL25,"")</f>
        <v/>
      </c>
      <c r="AF23" s="155" t="str">
        <f ca="1">IF(ngay28!AL25&lt;&gt;"",ngay28!AL25,"")</f>
        <v/>
      </c>
      <c r="AG23" s="155" t="str">
        <f ca="1">IF(ngay29!AL25&lt;&gt;"",ngay29!AL25,"")</f>
        <v/>
      </c>
      <c r="AH23" s="155" t="str">
        <f ca="1">IF(ngay30!AL25&lt;&gt;"",ngay30!AL25,"")</f>
        <v/>
      </c>
      <c r="AI23" s="155" t="str">
        <f ca="1">IF(ngay31!AL25&lt;&gt;"",ngay31!AL25,"")</f>
        <v/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IF(COUNT(E23:AI23)=0,"",INDEX(E2:AI23,1,MATCH(MIN(E23:AI23),E23:AI23,0)))</f>
        <v/>
      </c>
      <c r="AM23" s="58" t="str">
        <f t="shared" ca="1" si="2"/>
        <v/>
      </c>
      <c r="AN23" s="60" t="str">
        <f ca="1">IF(COUNT(E23:AI23)=0,"",INDEX(E2:AI23,1,MATCH(MAX(E23:AI23),E23:AI23,0)))</f>
        <v/>
      </c>
    </row>
    <row r="24" spans="1:40">
      <c r="A24" s="19">
        <v>22</v>
      </c>
      <c r="B24" s="470"/>
      <c r="C24" s="23" t="s">
        <v>160</v>
      </c>
      <c r="D24" s="32" t="s">
        <v>161</v>
      </c>
      <c r="E24" s="150" t="str">
        <f ca="1">IF(ngay1!AL26&lt;&gt;"",ngay1!AL26,"")</f>
        <v/>
      </c>
      <c r="F24" s="151" t="str">
        <f ca="1">IF(ngay2!AL26&lt;&gt;"",ngay2!AL26,"")</f>
        <v/>
      </c>
      <c r="G24" s="151" t="str">
        <f ca="1">IF(ngay3!AL26&lt;&gt;"",ngay3!AL26,"")</f>
        <v/>
      </c>
      <c r="H24" s="151" t="str">
        <f ca="1">IF(ngay4!AL26&lt;&gt;"",ngay4!AL26,"")</f>
        <v/>
      </c>
      <c r="I24" s="151" t="str">
        <f ca="1">IF(ngay5!AL26&lt;&gt;"",ngay5!AL26,"")</f>
        <v/>
      </c>
      <c r="J24" s="151" t="str">
        <f ca="1">IF(ngay6!AL26&lt;&gt;"",ngay6!AL26,"")</f>
        <v/>
      </c>
      <c r="K24" s="151" t="str">
        <f ca="1">IF(ngay7!AL26&lt;&gt;"",ngay7!AL26,"")</f>
        <v/>
      </c>
      <c r="L24" s="151" t="str">
        <f ca="1">IF(ngay8!AL26&lt;&gt;"",ngay8!AL26,"")</f>
        <v/>
      </c>
      <c r="M24" s="151" t="str">
        <f ca="1">IF(ngay9!AL26&lt;&gt;"",ngay9!AL26,"")</f>
        <v/>
      </c>
      <c r="N24" s="151" t="str">
        <f ca="1">IF(ngay10!AL26&lt;&gt;"",ngay10!AL26,"")</f>
        <v/>
      </c>
      <c r="O24" s="151" t="str">
        <f ca="1">IF(ngay11!AL26&lt;&gt;"",ngay11!AL26,"")</f>
        <v/>
      </c>
      <c r="P24" s="151" t="str">
        <f ca="1">IF(ngay12!AL26&lt;&gt;"",ngay12!AL26,"")</f>
        <v/>
      </c>
      <c r="Q24" s="151" t="str">
        <f ca="1">IF(ngay13!AL26&lt;&gt;"",ngay13!AL26,"")</f>
        <v/>
      </c>
      <c r="R24" s="151" t="str">
        <f ca="1">IF(ngay14!AL26&lt;&gt;"",ngay14!AL26,"")</f>
        <v/>
      </c>
      <c r="S24" s="151" t="str">
        <f ca="1">IF(ngay15!AL26&lt;&gt;"",ngay15!AL26,"")</f>
        <v/>
      </c>
      <c r="T24" s="151" t="str">
        <f ca="1">IF(ngay16!AL26&lt;&gt;"",ngay16!AL26,"")</f>
        <v/>
      </c>
      <c r="U24" s="151" t="str">
        <f ca="1">IF(ngay17!AL26&lt;&gt;"",ngay17!AL26,"")</f>
        <v/>
      </c>
      <c r="V24" s="151" t="str">
        <f ca="1">IF(ngay18!AL26&lt;&gt;"",ngay18!AL26,"")</f>
        <v/>
      </c>
      <c r="W24" s="151" t="str">
        <f ca="1">IF(ngay19!AL26&lt;&gt;"",ngay19!AL26,"")</f>
        <v/>
      </c>
      <c r="X24" s="151" t="str">
        <f ca="1">IF(ngay20!AL26&lt;&gt;"",ngay20!AL26,"")</f>
        <v/>
      </c>
      <c r="Y24" s="151" t="str">
        <f ca="1">IF(ngay21!AL26&lt;&gt;"",ngay21!AL26,"")</f>
        <v/>
      </c>
      <c r="Z24" s="151" t="str">
        <f ca="1">IF(ngay22!AL26&lt;&gt;"",ngay22!AL26,"")</f>
        <v/>
      </c>
      <c r="AA24" s="151" t="str">
        <f ca="1">IF(ngay23!AL26&lt;&gt;"",ngay23!AL26,"")</f>
        <v/>
      </c>
      <c r="AB24" s="151" t="str">
        <f ca="1">IF(ngay24!AL26&lt;&gt;"",ngay24!AL26,"")</f>
        <v/>
      </c>
      <c r="AC24" s="151" t="str">
        <f ca="1">IF(ngay25!AL26&lt;&gt;"",ngay25!AL26,"")</f>
        <v/>
      </c>
      <c r="AD24" s="151" t="str">
        <f ca="1">IF(ngay26!AL26&lt;&gt;"",ngay26!AL26,"")</f>
        <v/>
      </c>
      <c r="AE24" s="151" t="str">
        <f ca="1">IF(ngay27!AL26&lt;&gt;"",ngay27!AL26,"")</f>
        <v/>
      </c>
      <c r="AF24" s="151" t="str">
        <f ca="1">IF(ngay28!AL26&lt;&gt;"",ngay28!AL26,"")</f>
        <v/>
      </c>
      <c r="AG24" s="151" t="str">
        <f ca="1">IF(ngay29!AL26&lt;&gt;"",ngay29!AL26,"")</f>
        <v/>
      </c>
      <c r="AH24" s="151" t="str">
        <f ca="1">IF(ngay30!AL26&lt;&gt;"",ngay30!AL26,"")</f>
        <v/>
      </c>
      <c r="AI24" s="151" t="str">
        <f ca="1">IF(ngay31!AL26&lt;&gt;"",ngay31!AL26,"")</f>
        <v/>
      </c>
      <c r="AJ24" s="59" t="str">
        <f t="shared" ca="1" si="0"/>
        <v/>
      </c>
      <c r="AK24" s="58" t="str">
        <f t="shared" ca="1" si="1"/>
        <v/>
      </c>
      <c r="AL24" s="59" t="str">
        <f ca="1">IF(COUNT(E24:AI24)=0,"",INDEX(E2:AI24,1,MATCH(MIN(E24:AI24),E24:AI24,0)))</f>
        <v/>
      </c>
      <c r="AM24" s="58" t="str">
        <f t="shared" ca="1" si="2"/>
        <v/>
      </c>
      <c r="AN24" s="60" t="str">
        <f ca="1">IF(COUNT(E24:AI24)=0,"",INDEX(E2:AI24,1,MATCH(MAX(E24:AI24),E24:AI24,0)))</f>
        <v/>
      </c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8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K19" sqref="K19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234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235</v>
      </c>
      <c r="AK2" s="53" t="s">
        <v>236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str">
        <f ca="1">IF(ngay1!AM5&lt;&gt;"",ngay1!AM5,"")</f>
        <v/>
      </c>
      <c r="F3" s="157" t="str">
        <f ca="1">IF(ngay2!AM5&lt;&gt;"",ngay2!AM5,"")</f>
        <v/>
      </c>
      <c r="G3" s="157" t="str">
        <f ca="1">IF(ngay3!AM5&lt;&gt;"",ngay3!AM5,"")</f>
        <v/>
      </c>
      <c r="H3" s="157" t="str">
        <f ca="1">IF(ngay4!AM5&lt;&gt;"",ngay4!AM5,"")</f>
        <v/>
      </c>
      <c r="I3" s="157" t="str">
        <f ca="1">IF(ngay5!AM5&lt;&gt;"",ngay5!AM5,"")</f>
        <v/>
      </c>
      <c r="J3" s="157" t="str">
        <f ca="1">IF(ngay6!AM5&lt;&gt;"",ngay6!AM5,"")</f>
        <v/>
      </c>
      <c r="K3" s="157" t="str">
        <f ca="1">IF(ngay7!AM5&lt;&gt;"",ngay7!AM5,"")</f>
        <v/>
      </c>
      <c r="L3" s="157" t="str">
        <f ca="1">IF(ngay8!AM5&lt;&gt;"",ngay8!AM5,"")</f>
        <v/>
      </c>
      <c r="M3" s="157" t="str">
        <f ca="1">IF(ngay9!AM5&lt;&gt;"",ngay9!AM5,"")</f>
        <v/>
      </c>
      <c r="N3" s="157" t="str">
        <f ca="1">IF(ngay10!AM5&lt;&gt;"",ngay10!AM5,"")</f>
        <v/>
      </c>
      <c r="O3" s="157" t="str">
        <f ca="1">IF(ngay11!AM5&lt;&gt;"",ngay11!AM5,"")</f>
        <v/>
      </c>
      <c r="P3" s="157" t="str">
        <f ca="1">IF(ngay12!AM5&lt;&gt;"",ngay12!AM5,"")</f>
        <v/>
      </c>
      <c r="Q3" s="157" t="str">
        <f ca="1">IF(ngay13!AM5&lt;&gt;"",ngay13!AM5,"")</f>
        <v/>
      </c>
      <c r="R3" s="157" t="str">
        <f ca="1">IF(ngay14!AM5&lt;&gt;"",ngay14!AM5,"")</f>
        <v/>
      </c>
      <c r="S3" s="157" t="str">
        <f ca="1">IF(ngay15!AM5&lt;&gt;"",ngay15!AM5,"")</f>
        <v/>
      </c>
      <c r="T3" s="157" t="str">
        <f ca="1">IF(ngay16!AM5&lt;&gt;"",ngay16!AM5,"")</f>
        <v/>
      </c>
      <c r="U3" s="157" t="str">
        <f ca="1">IF(ngay17!AM5&lt;&gt;"",ngay17!AM5,"")</f>
        <v/>
      </c>
      <c r="V3" s="157" t="str">
        <f ca="1">IF(ngay18!AM5&lt;&gt;"",ngay18!AM5,"")</f>
        <v/>
      </c>
      <c r="W3" s="157" t="str">
        <f ca="1">IF(ngay19!AM5&lt;&gt;"",ngay19!AM5,"")</f>
        <v/>
      </c>
      <c r="X3" s="157" t="str">
        <f ca="1">IF(ngay20!AM5&lt;&gt;"",ngay20!AM5,"")</f>
        <v/>
      </c>
      <c r="Y3" s="157" t="str">
        <f ca="1">IF(ngay21!AM5&lt;&gt;"",ngay21!AM5,"")</f>
        <v/>
      </c>
      <c r="Z3" s="157" t="str">
        <f ca="1">IF(ngay22!AM5&lt;&gt;"",ngay22!AM5,"")</f>
        <v/>
      </c>
      <c r="AA3" s="157" t="str">
        <f ca="1">IF(ngay23!AM5&lt;&gt;"",ngay23!AM5,"")</f>
        <v/>
      </c>
      <c r="AB3" s="157" t="str">
        <f ca="1">IF(ngay24!AM5&lt;&gt;"",ngay24!AM5,"")</f>
        <v/>
      </c>
      <c r="AC3" s="157" t="str">
        <f ca="1">IF(ngay25!AM5&lt;&gt;"",ngay25!AM5,"")</f>
        <v/>
      </c>
      <c r="AD3" s="157" t="str">
        <f ca="1">IF(ngay26!AM5&lt;&gt;"",ngay26!AM5,"")</f>
        <v/>
      </c>
      <c r="AE3" s="157" t="str">
        <f ca="1">IF(ngay27!AM5&lt;&gt;"",ngay27!AM5,"")</f>
        <v/>
      </c>
      <c r="AF3" s="157" t="str">
        <f ca="1">IF(ngay28!AM5&lt;&gt;"",ngay28!AM5,"")</f>
        <v/>
      </c>
      <c r="AG3" s="157" t="str">
        <f ca="1">IF(ngay29!AM5&lt;&gt;"",ngay29!AM5,"")</f>
        <v/>
      </c>
      <c r="AH3" s="157" t="str">
        <f ca="1">IF(ngay30!AM5&lt;&gt;"",ngay30!AM5,"")</f>
        <v/>
      </c>
      <c r="AI3" s="157" t="str">
        <f ca="1">IF(ngay31!AM5&lt;&gt;"",ngay31!AM5,"")</f>
        <v/>
      </c>
      <c r="AJ3" s="59" t="str">
        <f t="shared" ref="AJ3:AJ24" ca="1" si="0">IF(COUNT(E3:AI3)=0,"",AVERAGE(E3:AI3))</f>
        <v/>
      </c>
      <c r="AK3" s="58" t="str">
        <f t="shared" ref="AK3:AK24" ca="1" si="1">IF(COUNT(E3:AI3)=0,"",MIN(E3:AI3))</f>
        <v/>
      </c>
      <c r="AL3" s="59" t="str">
        <f ca="1">IF(COUNT(E3:AI3)=0,"",INDEX(E2:AI3,1,MATCH(MIN(E3:AI3),E3:AI3,0)))</f>
        <v/>
      </c>
      <c r="AM3" s="58"/>
      <c r="AN3" s="60"/>
    </row>
    <row r="4" spans="1:40">
      <c r="A4" s="19">
        <v>2</v>
      </c>
      <c r="B4" s="461"/>
      <c r="C4" s="25" t="s">
        <v>120</v>
      </c>
      <c r="D4" s="335" t="s">
        <v>121</v>
      </c>
      <c r="E4" s="154" t="str">
        <f ca="1">IF(ngay1!AM6&lt;&gt;"",ngay1!AM6,"")</f>
        <v/>
      </c>
      <c r="F4" s="155" t="str">
        <f ca="1">IF(ngay2!AM6&lt;&gt;"",ngay2!AM6,"")</f>
        <v/>
      </c>
      <c r="G4" s="155" t="str">
        <f ca="1">IF(ngay3!AM6&lt;&gt;"",ngay3!AM6,"")</f>
        <v/>
      </c>
      <c r="H4" s="155" t="str">
        <f ca="1">IF(ngay4!AM6&lt;&gt;"",ngay4!AM6,"")</f>
        <v/>
      </c>
      <c r="I4" s="155" t="str">
        <f ca="1">IF(ngay5!AM6&lt;&gt;"",ngay5!AM6,"")</f>
        <v/>
      </c>
      <c r="J4" s="155" t="str">
        <f ca="1">IF(ngay6!AM6&lt;&gt;"",ngay6!AM6,"")</f>
        <v/>
      </c>
      <c r="K4" s="155" t="str">
        <f ca="1">IF(ngay7!AM6&lt;&gt;"",ngay7!AM6,"")</f>
        <v/>
      </c>
      <c r="L4" s="155" t="str">
        <f ca="1">IF(ngay8!AM6&lt;&gt;"",ngay8!AM6,"")</f>
        <v/>
      </c>
      <c r="M4" s="155" t="str">
        <f ca="1">IF(ngay9!AM6&lt;&gt;"",ngay9!AM6,"")</f>
        <v/>
      </c>
      <c r="N4" s="155" t="str">
        <f ca="1">IF(ngay10!AM6&lt;&gt;"",ngay10!AM6,"")</f>
        <v/>
      </c>
      <c r="O4" s="155" t="str">
        <f ca="1">IF(ngay11!AM6&lt;&gt;"",ngay11!AM6,"")</f>
        <v/>
      </c>
      <c r="P4" s="155" t="str">
        <f ca="1">IF(ngay12!AM6&lt;&gt;"",ngay12!AM6,"")</f>
        <v/>
      </c>
      <c r="Q4" s="155" t="str">
        <f ca="1">IF(ngay13!AM6&lt;&gt;"",ngay13!AM6,"")</f>
        <v/>
      </c>
      <c r="R4" s="155" t="str">
        <f ca="1">IF(ngay14!AM6&lt;&gt;"",ngay14!AM6,"")</f>
        <v/>
      </c>
      <c r="S4" s="155" t="str">
        <f ca="1">IF(ngay15!AM6&lt;&gt;"",ngay15!AM6,"")</f>
        <v/>
      </c>
      <c r="T4" s="155" t="str">
        <f ca="1">IF(ngay16!AM6&lt;&gt;"",ngay16!AM6,"")</f>
        <v/>
      </c>
      <c r="U4" s="155" t="str">
        <f ca="1">IF(ngay17!AM6&lt;&gt;"",ngay17!AM6,"")</f>
        <v/>
      </c>
      <c r="V4" s="155" t="str">
        <f ca="1">IF(ngay18!AM6&lt;&gt;"",ngay18!AM6,"")</f>
        <v/>
      </c>
      <c r="W4" s="155" t="str">
        <f ca="1">IF(ngay19!AM6&lt;&gt;"",ngay19!AM6,"")</f>
        <v/>
      </c>
      <c r="X4" s="155" t="str">
        <f ca="1">IF(ngay20!AM6&lt;&gt;"",ngay20!AM6,"")</f>
        <v/>
      </c>
      <c r="Y4" s="155" t="str">
        <f ca="1">IF(ngay21!AM6&lt;&gt;"",ngay21!AM6,"")</f>
        <v/>
      </c>
      <c r="Z4" s="155" t="str">
        <f ca="1">IF(ngay22!AM6&lt;&gt;"",ngay22!AM6,"")</f>
        <v/>
      </c>
      <c r="AA4" s="155" t="str">
        <f ca="1">IF(ngay23!AM6&lt;&gt;"",ngay23!AM6,"")</f>
        <v/>
      </c>
      <c r="AB4" s="155" t="str">
        <f ca="1">IF(ngay24!AM6&lt;&gt;"",ngay24!AM6,"")</f>
        <v/>
      </c>
      <c r="AC4" s="155" t="str">
        <f ca="1">IF(ngay25!AM6&lt;&gt;"",ngay25!AM6,"")</f>
        <v/>
      </c>
      <c r="AD4" s="155" t="str">
        <f ca="1">IF(ngay26!AM6&lt;&gt;"",ngay26!AM6,"")</f>
        <v/>
      </c>
      <c r="AE4" s="155" t="str">
        <f ca="1">IF(ngay27!AM6&lt;&gt;"",ngay27!AM6,"")</f>
        <v/>
      </c>
      <c r="AF4" s="155" t="str">
        <f ca="1">IF(ngay28!AM6&lt;&gt;"",ngay28!AM6,"")</f>
        <v/>
      </c>
      <c r="AG4" s="155" t="str">
        <f ca="1">IF(ngay29!AM6&lt;&gt;"",ngay29!AM6,"")</f>
        <v/>
      </c>
      <c r="AH4" s="155" t="str">
        <f ca="1">IF(ngay30!AM6&lt;&gt;"",ngay30!AM6,"")</f>
        <v/>
      </c>
      <c r="AI4" s="155" t="str">
        <f ca="1">IF(ngay31!AM6&lt;&gt;"",ngay31!AM6,"")</f>
        <v/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/>
      <c r="AN4" s="60"/>
    </row>
    <row r="5" spans="1:40">
      <c r="A5" s="27">
        <v>3</v>
      </c>
      <c r="B5" s="461"/>
      <c r="C5" s="25" t="s">
        <v>122</v>
      </c>
      <c r="D5" s="335" t="s">
        <v>123</v>
      </c>
      <c r="E5" s="154" t="str">
        <f ca="1">IF(ngay1!AM7&lt;&gt;"",ngay1!AM7,"")</f>
        <v/>
      </c>
      <c r="F5" s="155" t="str">
        <f ca="1">IF(ngay2!AM7&lt;&gt;"",ngay2!AM7,"")</f>
        <v/>
      </c>
      <c r="G5" s="155" t="str">
        <f ca="1">IF(ngay3!AM7&lt;&gt;"",ngay3!AM7,"")</f>
        <v/>
      </c>
      <c r="H5" s="155" t="str">
        <f ca="1">IF(ngay4!AM7&lt;&gt;"",ngay4!AM7,"")</f>
        <v/>
      </c>
      <c r="I5" s="155" t="str">
        <f ca="1">IF(ngay5!AM7&lt;&gt;"",ngay5!AM7,"")</f>
        <v/>
      </c>
      <c r="J5" s="155" t="str">
        <f ca="1">IF(ngay6!AM7&lt;&gt;"",ngay6!AM7,"")</f>
        <v/>
      </c>
      <c r="K5" s="155" t="str">
        <f ca="1">IF(ngay7!AM7&lt;&gt;"",ngay7!AM7,"")</f>
        <v/>
      </c>
      <c r="L5" s="155" t="str">
        <f ca="1">IF(ngay8!AM7&lt;&gt;"",ngay8!AM7,"")</f>
        <v/>
      </c>
      <c r="M5" s="155" t="str">
        <f ca="1">IF(ngay9!AM7&lt;&gt;"",ngay9!AM7,"")</f>
        <v/>
      </c>
      <c r="N5" s="155" t="str">
        <f ca="1">IF(ngay10!AM7&lt;&gt;"",ngay10!AM7,"")</f>
        <v/>
      </c>
      <c r="O5" s="155" t="str">
        <f ca="1">IF(ngay11!AM7&lt;&gt;"",ngay11!AM7,"")</f>
        <v/>
      </c>
      <c r="P5" s="155" t="str">
        <f ca="1">IF(ngay12!AM7&lt;&gt;"",ngay12!AM7,"")</f>
        <v/>
      </c>
      <c r="Q5" s="155" t="str">
        <f ca="1">IF(ngay13!AM7&lt;&gt;"",ngay13!AM7,"")</f>
        <v/>
      </c>
      <c r="R5" s="155" t="str">
        <f ca="1">IF(ngay14!AM7&lt;&gt;"",ngay14!AM7,"")</f>
        <v/>
      </c>
      <c r="S5" s="155" t="str">
        <f ca="1">IF(ngay15!AM7&lt;&gt;"",ngay15!AM7,"")</f>
        <v/>
      </c>
      <c r="T5" s="155" t="str">
        <f ca="1">IF(ngay16!AM7&lt;&gt;"",ngay16!AM7,"")</f>
        <v/>
      </c>
      <c r="U5" s="155" t="str">
        <f ca="1">IF(ngay17!AM7&lt;&gt;"",ngay17!AM7,"")</f>
        <v/>
      </c>
      <c r="V5" s="155" t="str">
        <f ca="1">IF(ngay18!AM7&lt;&gt;"",ngay18!AM7,"")</f>
        <v/>
      </c>
      <c r="W5" s="155" t="str">
        <f ca="1">IF(ngay19!AM7&lt;&gt;"",ngay19!AM7,"")</f>
        <v/>
      </c>
      <c r="X5" s="155" t="str">
        <f ca="1">IF(ngay20!AM7&lt;&gt;"",ngay20!AM7,"")</f>
        <v/>
      </c>
      <c r="Y5" s="155" t="str">
        <f ca="1">IF(ngay21!AM7&lt;&gt;"",ngay21!AM7,"")</f>
        <v/>
      </c>
      <c r="Z5" s="155" t="str">
        <f ca="1">IF(ngay22!AM7&lt;&gt;"",ngay22!AM7,"")</f>
        <v/>
      </c>
      <c r="AA5" s="155" t="str">
        <f ca="1">IF(ngay23!AM7&lt;&gt;"",ngay23!AM7,"")</f>
        <v/>
      </c>
      <c r="AB5" s="155" t="str">
        <f ca="1">IF(ngay24!AM7&lt;&gt;"",ngay24!AM7,"")</f>
        <v/>
      </c>
      <c r="AC5" s="155" t="str">
        <f ca="1">IF(ngay25!AM7&lt;&gt;"",ngay25!AM7,"")</f>
        <v/>
      </c>
      <c r="AD5" s="155" t="str">
        <f ca="1">IF(ngay26!AM7&lt;&gt;"",ngay26!AM7,"")</f>
        <v/>
      </c>
      <c r="AE5" s="155" t="str">
        <f ca="1">IF(ngay27!AM7&lt;&gt;"",ngay27!AM7,"")</f>
        <v/>
      </c>
      <c r="AF5" s="155" t="str">
        <f ca="1">IF(ngay28!AM7&lt;&gt;"",ngay28!AM7,"")</f>
        <v/>
      </c>
      <c r="AG5" s="155" t="str">
        <f ca="1">IF(ngay29!AM7&lt;&gt;"",ngay29!AM7,"")</f>
        <v/>
      </c>
      <c r="AH5" s="155" t="str">
        <f ca="1">IF(ngay30!AM7&lt;&gt;"",ngay30!AM7,"")</f>
        <v/>
      </c>
      <c r="AI5" s="155" t="str">
        <f ca="1">IF(ngay31!AM7&lt;&gt;"",ngay31!AM7,"")</f>
        <v/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/>
      <c r="AN5" s="60"/>
    </row>
    <row r="6" spans="1:40">
      <c r="A6" s="19">
        <v>4</v>
      </c>
      <c r="B6" s="461"/>
      <c r="C6" s="25" t="s">
        <v>124</v>
      </c>
      <c r="D6" s="335" t="s">
        <v>125</v>
      </c>
      <c r="E6" s="154" t="str">
        <f ca="1">IF(ngay1!AM8&lt;&gt;"",ngay1!AM8,"")</f>
        <v/>
      </c>
      <c r="F6" s="155" t="str">
        <f ca="1">IF(ngay2!AM8&lt;&gt;"",ngay2!AM8,"")</f>
        <v/>
      </c>
      <c r="G6" s="155" t="str">
        <f ca="1">IF(ngay3!AM8&lt;&gt;"",ngay3!AM8,"")</f>
        <v/>
      </c>
      <c r="H6" s="155" t="str">
        <f ca="1">IF(ngay4!AM8&lt;&gt;"",ngay4!AM8,"")</f>
        <v/>
      </c>
      <c r="I6" s="155" t="str">
        <f ca="1">IF(ngay5!AM8&lt;&gt;"",ngay5!AM8,"")</f>
        <v/>
      </c>
      <c r="J6" s="155" t="str">
        <f ca="1">IF(ngay6!AM8&lt;&gt;"",ngay6!AM8,"")</f>
        <v/>
      </c>
      <c r="K6" s="155" t="str">
        <f ca="1">IF(ngay7!AM8&lt;&gt;"",ngay7!AM8,"")</f>
        <v/>
      </c>
      <c r="L6" s="155" t="str">
        <f ca="1">IF(ngay8!AM8&lt;&gt;"",ngay8!AM8,"")</f>
        <v/>
      </c>
      <c r="M6" s="155" t="str">
        <f ca="1">IF(ngay9!AM8&lt;&gt;"",ngay9!AM8,"")</f>
        <v/>
      </c>
      <c r="N6" s="155" t="str">
        <f ca="1">IF(ngay10!AM8&lt;&gt;"",ngay10!AM8,"")</f>
        <v/>
      </c>
      <c r="O6" s="155" t="str">
        <f ca="1">IF(ngay11!AM8&lt;&gt;"",ngay11!AM8,"")</f>
        <v/>
      </c>
      <c r="P6" s="155" t="str">
        <f ca="1">IF(ngay12!AM8&lt;&gt;"",ngay12!AM8,"")</f>
        <v/>
      </c>
      <c r="Q6" s="155" t="str">
        <f ca="1">IF(ngay13!AM8&lt;&gt;"",ngay13!AM8,"")</f>
        <v/>
      </c>
      <c r="R6" s="155" t="str">
        <f ca="1">IF(ngay14!AM8&lt;&gt;"",ngay14!AM8,"")</f>
        <v/>
      </c>
      <c r="S6" s="155" t="str">
        <f ca="1">IF(ngay15!AM8&lt;&gt;"",ngay15!AM8,"")</f>
        <v/>
      </c>
      <c r="T6" s="155" t="str">
        <f ca="1">IF(ngay16!AM8&lt;&gt;"",ngay16!AM8,"")</f>
        <v/>
      </c>
      <c r="U6" s="155" t="str">
        <f ca="1">IF(ngay17!AM8&lt;&gt;"",ngay17!AM8,"")</f>
        <v/>
      </c>
      <c r="V6" s="155" t="str">
        <f ca="1">IF(ngay18!AM8&lt;&gt;"",ngay18!AM8,"")</f>
        <v/>
      </c>
      <c r="W6" s="155" t="str">
        <f ca="1">IF(ngay19!AM8&lt;&gt;"",ngay19!AM8,"")</f>
        <v/>
      </c>
      <c r="X6" s="155" t="str">
        <f ca="1">IF(ngay20!AM8&lt;&gt;"",ngay20!AM8,"")</f>
        <v/>
      </c>
      <c r="Y6" s="155" t="str">
        <f ca="1">IF(ngay21!AM8&lt;&gt;"",ngay21!AM8,"")</f>
        <v/>
      </c>
      <c r="Z6" s="155" t="str">
        <f ca="1">IF(ngay22!AM8&lt;&gt;"",ngay22!AM8,"")</f>
        <v/>
      </c>
      <c r="AA6" s="155" t="str">
        <f ca="1">IF(ngay23!AM8&lt;&gt;"",ngay23!AM8,"")</f>
        <v/>
      </c>
      <c r="AB6" s="155" t="str">
        <f ca="1">IF(ngay24!AM8&lt;&gt;"",ngay24!AM8,"")</f>
        <v/>
      </c>
      <c r="AC6" s="155" t="str">
        <f ca="1">IF(ngay25!AM8&lt;&gt;"",ngay25!AM8,"")</f>
        <v/>
      </c>
      <c r="AD6" s="155" t="str">
        <f ca="1">IF(ngay26!AM8&lt;&gt;"",ngay26!AM8,"")</f>
        <v/>
      </c>
      <c r="AE6" s="155" t="str">
        <f ca="1">IF(ngay27!AM8&lt;&gt;"",ngay27!AM8,"")</f>
        <v/>
      </c>
      <c r="AF6" s="155" t="str">
        <f ca="1">IF(ngay28!AM8&lt;&gt;"",ngay28!AM8,"")</f>
        <v/>
      </c>
      <c r="AG6" s="155" t="str">
        <f ca="1">IF(ngay29!AM8&lt;&gt;"",ngay29!AM8,"")</f>
        <v/>
      </c>
      <c r="AH6" s="155" t="str">
        <f ca="1">IF(ngay30!AM8&lt;&gt;"",ngay30!AM8,"")</f>
        <v/>
      </c>
      <c r="AI6" s="155" t="str">
        <f ca="1">IF(ngay31!AM8&lt;&gt;"",ngay31!AM8,"")</f>
        <v/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/>
      <c r="AN6" s="60"/>
    </row>
    <row r="7" spans="1:40">
      <c r="A7" s="27">
        <v>5</v>
      </c>
      <c r="B7" s="461"/>
      <c r="C7" s="25" t="s">
        <v>116</v>
      </c>
      <c r="D7" s="335" t="s">
        <v>126</v>
      </c>
      <c r="E7" s="154" t="str">
        <f ca="1">IF(ngay1!AM9&lt;&gt;"",ngay1!AM9,"")</f>
        <v/>
      </c>
      <c r="F7" s="155" t="str">
        <f ca="1">IF(ngay2!AM9&lt;&gt;"",ngay2!AM9,"")</f>
        <v/>
      </c>
      <c r="G7" s="155" t="str">
        <f ca="1">IF(ngay3!AM9&lt;&gt;"",ngay3!AM9,"")</f>
        <v/>
      </c>
      <c r="H7" s="155" t="str">
        <f ca="1">IF(ngay4!AM9&lt;&gt;"",ngay4!AM9,"")</f>
        <v/>
      </c>
      <c r="I7" s="155" t="str">
        <f ca="1">IF(ngay5!AM9&lt;&gt;"",ngay5!AM9,"")</f>
        <v/>
      </c>
      <c r="J7" s="155" t="str">
        <f ca="1">IF(ngay6!AM9&lt;&gt;"",ngay6!AM9,"")</f>
        <v/>
      </c>
      <c r="K7" s="155" t="str">
        <f ca="1">IF(ngay7!AM9&lt;&gt;"",ngay7!AM9,"")</f>
        <v/>
      </c>
      <c r="L7" s="155" t="str">
        <f ca="1">IF(ngay8!AM9&lt;&gt;"",ngay8!AM9,"")</f>
        <v/>
      </c>
      <c r="M7" s="155" t="str">
        <f ca="1">IF(ngay9!AM9&lt;&gt;"",ngay9!AM9,"")</f>
        <v/>
      </c>
      <c r="N7" s="155" t="str">
        <f ca="1">IF(ngay10!AM9&lt;&gt;"",ngay10!AM9,"")</f>
        <v/>
      </c>
      <c r="O7" s="155" t="str">
        <f ca="1">IF(ngay11!AM9&lt;&gt;"",ngay11!AM9,"")</f>
        <v/>
      </c>
      <c r="P7" s="155" t="str">
        <f ca="1">IF(ngay12!AM9&lt;&gt;"",ngay12!AM9,"")</f>
        <v/>
      </c>
      <c r="Q7" s="155" t="str">
        <f ca="1">IF(ngay13!AM9&lt;&gt;"",ngay13!AM9,"")</f>
        <v/>
      </c>
      <c r="R7" s="155" t="str">
        <f ca="1">IF(ngay14!AM9&lt;&gt;"",ngay14!AM9,"")</f>
        <v/>
      </c>
      <c r="S7" s="155" t="str">
        <f ca="1">IF(ngay15!AM9&lt;&gt;"",ngay15!AM9,"")</f>
        <v/>
      </c>
      <c r="T7" s="155" t="str">
        <f ca="1">IF(ngay16!AM9&lt;&gt;"",ngay16!AM9,"")</f>
        <v/>
      </c>
      <c r="U7" s="155" t="str">
        <f ca="1">IF(ngay17!AM9&lt;&gt;"",ngay17!AM9,"")</f>
        <v/>
      </c>
      <c r="V7" s="155" t="str">
        <f ca="1">IF(ngay18!AM9&lt;&gt;"",ngay18!AM9,"")</f>
        <v/>
      </c>
      <c r="W7" s="155" t="str">
        <f ca="1">IF(ngay19!AM9&lt;&gt;"",ngay19!AM9,"")</f>
        <v/>
      </c>
      <c r="X7" s="155" t="str">
        <f ca="1">IF(ngay20!AM9&lt;&gt;"",ngay20!AM9,"")</f>
        <v/>
      </c>
      <c r="Y7" s="155" t="str">
        <f ca="1">IF(ngay21!AM9&lt;&gt;"",ngay21!AM9,"")</f>
        <v/>
      </c>
      <c r="Z7" s="155" t="str">
        <f ca="1">IF(ngay22!AM9&lt;&gt;"",ngay22!AM9,"")</f>
        <v/>
      </c>
      <c r="AA7" s="155" t="str">
        <f ca="1">IF(ngay23!AM9&lt;&gt;"",ngay23!AM9,"")</f>
        <v/>
      </c>
      <c r="AB7" s="155" t="str">
        <f ca="1">IF(ngay24!AM9&lt;&gt;"",ngay24!AM9,"")</f>
        <v/>
      </c>
      <c r="AC7" s="155" t="str">
        <f ca="1">IF(ngay25!AM9&lt;&gt;"",ngay25!AM9,"")</f>
        <v/>
      </c>
      <c r="AD7" s="155" t="str">
        <f ca="1">IF(ngay26!AM9&lt;&gt;"",ngay26!AM9,"")</f>
        <v/>
      </c>
      <c r="AE7" s="155" t="str">
        <f ca="1">IF(ngay27!AM9&lt;&gt;"",ngay27!AM9,"")</f>
        <v/>
      </c>
      <c r="AF7" s="155" t="str">
        <f ca="1">IF(ngay28!AM9&lt;&gt;"",ngay28!AM9,"")</f>
        <v/>
      </c>
      <c r="AG7" s="155" t="str">
        <f ca="1">IF(ngay29!AM9&lt;&gt;"",ngay29!AM9,"")</f>
        <v/>
      </c>
      <c r="AH7" s="155" t="str">
        <f ca="1">IF(ngay30!AM9&lt;&gt;"",ngay30!AM9,"")</f>
        <v/>
      </c>
      <c r="AI7" s="155" t="str">
        <f ca="1">IF(ngay31!AM9&lt;&gt;"",ngay31!AM9,"")</f>
        <v/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/>
      <c r="AN7" s="60"/>
    </row>
    <row r="8" spans="1:40">
      <c r="A8" s="19">
        <v>6</v>
      </c>
      <c r="B8" s="461"/>
      <c r="C8" s="25" t="s">
        <v>127</v>
      </c>
      <c r="D8" s="335" t="s">
        <v>128</v>
      </c>
      <c r="E8" s="154" t="str">
        <f ca="1">IF(ngay1!AM10&lt;&gt;"",ngay1!AM10,"")</f>
        <v/>
      </c>
      <c r="F8" s="155" t="str">
        <f ca="1">IF(ngay2!AM10&lt;&gt;"",ngay2!AM10,"")</f>
        <v/>
      </c>
      <c r="G8" s="155" t="str">
        <f ca="1">IF(ngay3!AM10&lt;&gt;"",ngay3!AM10,"")</f>
        <v/>
      </c>
      <c r="H8" s="155" t="str">
        <f ca="1">IF(ngay4!AM10&lt;&gt;"",ngay4!AM10,"")</f>
        <v/>
      </c>
      <c r="I8" s="155" t="str">
        <f ca="1">IF(ngay5!AM10&lt;&gt;"",ngay5!AM10,"")</f>
        <v/>
      </c>
      <c r="J8" s="155" t="str">
        <f ca="1">IF(ngay6!AM10&lt;&gt;"",ngay6!AM10,"")</f>
        <v/>
      </c>
      <c r="K8" s="155" t="str">
        <f ca="1">IF(ngay7!AM10&lt;&gt;"",ngay7!AM10,"")</f>
        <v/>
      </c>
      <c r="L8" s="155" t="str">
        <f ca="1">IF(ngay8!AM10&lt;&gt;"",ngay8!AM10,"")</f>
        <v/>
      </c>
      <c r="M8" s="155" t="str">
        <f ca="1">IF(ngay9!AM10&lt;&gt;"",ngay9!AM10,"")</f>
        <v/>
      </c>
      <c r="N8" s="155" t="str">
        <f ca="1">IF(ngay10!AM10&lt;&gt;"",ngay10!AM10,"")</f>
        <v/>
      </c>
      <c r="O8" s="155" t="str">
        <f ca="1">IF(ngay11!AM10&lt;&gt;"",ngay11!AM10,"")</f>
        <v/>
      </c>
      <c r="P8" s="155" t="str">
        <f ca="1">IF(ngay12!AM10&lt;&gt;"",ngay12!AM10,"")</f>
        <v/>
      </c>
      <c r="Q8" s="155" t="str">
        <f ca="1">IF(ngay13!AM10&lt;&gt;"",ngay13!AM10,"")</f>
        <v/>
      </c>
      <c r="R8" s="155" t="str">
        <f ca="1">IF(ngay14!AM10&lt;&gt;"",ngay14!AM10,"")</f>
        <v/>
      </c>
      <c r="S8" s="155" t="str">
        <f ca="1">IF(ngay15!AM10&lt;&gt;"",ngay15!AM10,"")</f>
        <v/>
      </c>
      <c r="T8" s="155" t="str">
        <f ca="1">IF(ngay16!AM10&lt;&gt;"",ngay16!AM10,"")</f>
        <v/>
      </c>
      <c r="U8" s="155" t="str">
        <f ca="1">IF(ngay17!AM10&lt;&gt;"",ngay17!AM10,"")</f>
        <v/>
      </c>
      <c r="V8" s="155" t="str">
        <f ca="1">IF(ngay18!AM10&lt;&gt;"",ngay18!AM10,"")</f>
        <v/>
      </c>
      <c r="W8" s="155" t="str">
        <f ca="1">IF(ngay19!AM10&lt;&gt;"",ngay19!AM10,"")</f>
        <v/>
      </c>
      <c r="X8" s="155" t="str">
        <f ca="1">IF(ngay20!AM10&lt;&gt;"",ngay20!AM10,"")</f>
        <v/>
      </c>
      <c r="Y8" s="155" t="str">
        <f ca="1">IF(ngay21!AM10&lt;&gt;"",ngay21!AM10,"")</f>
        <v/>
      </c>
      <c r="Z8" s="155" t="str">
        <f ca="1">IF(ngay22!AM10&lt;&gt;"",ngay22!AM10,"")</f>
        <v/>
      </c>
      <c r="AA8" s="155" t="str">
        <f ca="1">IF(ngay23!AM10&lt;&gt;"",ngay23!AM10,"")</f>
        <v/>
      </c>
      <c r="AB8" s="155" t="str">
        <f ca="1">IF(ngay24!AM10&lt;&gt;"",ngay24!AM10,"")</f>
        <v/>
      </c>
      <c r="AC8" s="155" t="str">
        <f ca="1">IF(ngay25!AM10&lt;&gt;"",ngay25!AM10,"")</f>
        <v/>
      </c>
      <c r="AD8" s="155" t="str">
        <f ca="1">IF(ngay26!AM10&lt;&gt;"",ngay26!AM10,"")</f>
        <v/>
      </c>
      <c r="AE8" s="155" t="str">
        <f ca="1">IF(ngay27!AM10&lt;&gt;"",ngay27!AM10,"")</f>
        <v/>
      </c>
      <c r="AF8" s="155" t="str">
        <f ca="1">IF(ngay28!AM10&lt;&gt;"",ngay28!AM10,"")</f>
        <v/>
      </c>
      <c r="AG8" s="155" t="str">
        <f ca="1">IF(ngay29!AM10&lt;&gt;"",ngay29!AM10,"")</f>
        <v/>
      </c>
      <c r="AH8" s="155" t="str">
        <f ca="1">IF(ngay30!AM10&lt;&gt;"",ngay30!AM10,"")</f>
        <v/>
      </c>
      <c r="AI8" s="155" t="str">
        <f ca="1">IF(ngay31!AM10&lt;&gt;"",ngay31!AM10,"")</f>
        <v/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/>
      <c r="AN8" s="60"/>
    </row>
    <row r="9" spans="1:40">
      <c r="A9" s="27">
        <v>7</v>
      </c>
      <c r="B9" s="461"/>
      <c r="C9" s="25" t="s">
        <v>129</v>
      </c>
      <c r="D9" s="335" t="s">
        <v>130</v>
      </c>
      <c r="E9" s="154" t="str">
        <f ca="1">IF(ngay1!AM11&lt;&gt;"",ngay1!AM11,"")</f>
        <v/>
      </c>
      <c r="F9" s="155" t="str">
        <f ca="1">IF(ngay2!AM11&lt;&gt;"",ngay2!AM11,"")</f>
        <v/>
      </c>
      <c r="G9" s="155" t="str">
        <f ca="1">IF(ngay3!AM11&lt;&gt;"",ngay3!AM11,"")</f>
        <v/>
      </c>
      <c r="H9" s="155" t="str">
        <f ca="1">IF(ngay4!AM11&lt;&gt;"",ngay4!AM11,"")</f>
        <v/>
      </c>
      <c r="I9" s="155" t="str">
        <f ca="1">IF(ngay5!AM11&lt;&gt;"",ngay5!AM11,"")</f>
        <v/>
      </c>
      <c r="J9" s="155" t="str">
        <f ca="1">IF(ngay6!AM11&lt;&gt;"",ngay6!AM11,"")</f>
        <v/>
      </c>
      <c r="K9" s="155" t="str">
        <f ca="1">IF(ngay7!AM11&lt;&gt;"",ngay7!AM11,"")</f>
        <v/>
      </c>
      <c r="L9" s="155" t="str">
        <f ca="1">IF(ngay8!AM11&lt;&gt;"",ngay8!AM11,"")</f>
        <v/>
      </c>
      <c r="M9" s="155" t="str">
        <f ca="1">IF(ngay9!AM11&lt;&gt;"",ngay9!AM11,"")</f>
        <v/>
      </c>
      <c r="N9" s="155" t="str">
        <f ca="1">IF(ngay10!AM11&lt;&gt;"",ngay10!AM11,"")</f>
        <v/>
      </c>
      <c r="O9" s="155" t="str">
        <f ca="1">IF(ngay11!AM11&lt;&gt;"",ngay11!AM11,"")</f>
        <v/>
      </c>
      <c r="P9" s="155" t="str">
        <f ca="1">IF(ngay12!AM11&lt;&gt;"",ngay12!AM11,"")</f>
        <v/>
      </c>
      <c r="Q9" s="155" t="str">
        <f ca="1">IF(ngay13!AM11&lt;&gt;"",ngay13!AM11,"")</f>
        <v/>
      </c>
      <c r="R9" s="155" t="str">
        <f ca="1">IF(ngay14!AM11&lt;&gt;"",ngay14!AM11,"")</f>
        <v/>
      </c>
      <c r="S9" s="155" t="str">
        <f ca="1">IF(ngay15!AM11&lt;&gt;"",ngay15!AM11,"")</f>
        <v/>
      </c>
      <c r="T9" s="155" t="str">
        <f ca="1">IF(ngay16!AM11&lt;&gt;"",ngay16!AM11,"")</f>
        <v/>
      </c>
      <c r="U9" s="155" t="str">
        <f ca="1">IF(ngay17!AM11&lt;&gt;"",ngay17!AM11,"")</f>
        <v/>
      </c>
      <c r="V9" s="155" t="str">
        <f ca="1">IF(ngay18!AM11&lt;&gt;"",ngay18!AM11,"")</f>
        <v/>
      </c>
      <c r="W9" s="155" t="str">
        <f ca="1">IF(ngay19!AM11&lt;&gt;"",ngay19!AM11,"")</f>
        <v/>
      </c>
      <c r="X9" s="155" t="str">
        <f ca="1">IF(ngay20!AM11&lt;&gt;"",ngay20!AM11,"")</f>
        <v/>
      </c>
      <c r="Y9" s="155" t="str">
        <f ca="1">IF(ngay21!AM11&lt;&gt;"",ngay21!AM11,"")</f>
        <v/>
      </c>
      <c r="Z9" s="155" t="str">
        <f ca="1">IF(ngay22!AM11&lt;&gt;"",ngay22!AM11,"")</f>
        <v/>
      </c>
      <c r="AA9" s="155" t="str">
        <f ca="1">IF(ngay23!AM11&lt;&gt;"",ngay23!AM11,"")</f>
        <v/>
      </c>
      <c r="AB9" s="155" t="str">
        <f ca="1">IF(ngay24!AM11&lt;&gt;"",ngay24!AM11,"")</f>
        <v/>
      </c>
      <c r="AC9" s="155" t="str">
        <f ca="1">IF(ngay25!AM11&lt;&gt;"",ngay25!AM11,"")</f>
        <v/>
      </c>
      <c r="AD9" s="155" t="str">
        <f ca="1">IF(ngay26!AM11&lt;&gt;"",ngay26!AM11,"")</f>
        <v/>
      </c>
      <c r="AE9" s="155" t="str">
        <f ca="1">IF(ngay27!AM11&lt;&gt;"",ngay27!AM11,"")</f>
        <v/>
      </c>
      <c r="AF9" s="155" t="str">
        <f ca="1">IF(ngay28!AM11&lt;&gt;"",ngay28!AM11,"")</f>
        <v/>
      </c>
      <c r="AG9" s="155" t="str">
        <f ca="1">IF(ngay29!AM11&lt;&gt;"",ngay29!AM11,"")</f>
        <v/>
      </c>
      <c r="AH9" s="155" t="str">
        <f ca="1">IF(ngay30!AM11&lt;&gt;"",ngay30!AM11,"")</f>
        <v/>
      </c>
      <c r="AI9" s="155" t="str">
        <f ca="1">IF(ngay31!AM11&lt;&gt;"",ngay31!AM11,"")</f>
        <v/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/>
      <c r="AN9" s="60"/>
    </row>
    <row r="10" spans="1:40">
      <c r="A10" s="19">
        <v>8</v>
      </c>
      <c r="B10" s="465"/>
      <c r="C10" s="25" t="s">
        <v>131</v>
      </c>
      <c r="D10" s="335" t="s">
        <v>132</v>
      </c>
      <c r="E10" s="154" t="str">
        <f ca="1">IF(ngay1!AM12&lt;&gt;"",ngay1!AM12,"")</f>
        <v/>
      </c>
      <c r="F10" s="155" t="str">
        <f ca="1">IF(ngay2!AM12&lt;&gt;"",ngay2!AM12,"")</f>
        <v/>
      </c>
      <c r="G10" s="155" t="str">
        <f ca="1">IF(ngay3!AM12&lt;&gt;"",ngay3!AM12,"")</f>
        <v/>
      </c>
      <c r="H10" s="155" t="str">
        <f ca="1">IF(ngay4!AM12&lt;&gt;"",ngay4!AM12,"")</f>
        <v/>
      </c>
      <c r="I10" s="155" t="str">
        <f ca="1">IF(ngay5!AM12&lt;&gt;"",ngay5!AM12,"")</f>
        <v/>
      </c>
      <c r="J10" s="155" t="str">
        <f ca="1">IF(ngay6!AM12&lt;&gt;"",ngay6!AM12,"")</f>
        <v/>
      </c>
      <c r="K10" s="155" t="str">
        <f ca="1">IF(ngay7!AM12&lt;&gt;"",ngay7!AM12,"")</f>
        <v/>
      </c>
      <c r="L10" s="155" t="str">
        <f ca="1">IF(ngay8!AM12&lt;&gt;"",ngay8!AM12,"")</f>
        <v/>
      </c>
      <c r="M10" s="155" t="str">
        <f ca="1">IF(ngay9!AM12&lt;&gt;"",ngay9!AM12,"")</f>
        <v/>
      </c>
      <c r="N10" s="155" t="str">
        <f ca="1">IF(ngay10!AM12&lt;&gt;"",ngay10!AM12,"")</f>
        <v/>
      </c>
      <c r="O10" s="155" t="str">
        <f ca="1">IF(ngay11!AM12&lt;&gt;"",ngay11!AM12,"")</f>
        <v/>
      </c>
      <c r="P10" s="155" t="str">
        <f ca="1">IF(ngay12!AM12&lt;&gt;"",ngay12!AM12,"")</f>
        <v/>
      </c>
      <c r="Q10" s="155" t="str">
        <f ca="1">IF(ngay13!AM12&lt;&gt;"",ngay13!AM12,"")</f>
        <v/>
      </c>
      <c r="R10" s="155" t="str">
        <f ca="1">IF(ngay14!AM12&lt;&gt;"",ngay14!AM12,"")</f>
        <v/>
      </c>
      <c r="S10" s="155" t="str">
        <f ca="1">IF(ngay15!AM12&lt;&gt;"",ngay15!AM12,"")</f>
        <v/>
      </c>
      <c r="T10" s="155" t="str">
        <f ca="1">IF(ngay16!AM12&lt;&gt;"",ngay16!AM12,"")</f>
        <v/>
      </c>
      <c r="U10" s="155" t="str">
        <f ca="1">IF(ngay17!AM12&lt;&gt;"",ngay17!AM12,"")</f>
        <v/>
      </c>
      <c r="V10" s="155" t="str">
        <f ca="1">IF(ngay18!AM12&lt;&gt;"",ngay18!AM12,"")</f>
        <v/>
      </c>
      <c r="W10" s="155" t="str">
        <f ca="1">IF(ngay19!AM12&lt;&gt;"",ngay19!AM12,"")</f>
        <v/>
      </c>
      <c r="X10" s="155" t="str">
        <f ca="1">IF(ngay20!AM12&lt;&gt;"",ngay20!AM12,"")</f>
        <v/>
      </c>
      <c r="Y10" s="155" t="str">
        <f ca="1">IF(ngay21!AM12&lt;&gt;"",ngay21!AM12,"")</f>
        <v/>
      </c>
      <c r="Z10" s="155" t="str">
        <f ca="1">IF(ngay22!AM12&lt;&gt;"",ngay22!AM12,"")</f>
        <v/>
      </c>
      <c r="AA10" s="155" t="str">
        <f ca="1">IF(ngay23!AM12&lt;&gt;"",ngay23!AM12,"")</f>
        <v/>
      </c>
      <c r="AB10" s="155" t="str">
        <f ca="1">IF(ngay24!AM12&lt;&gt;"",ngay24!AM12,"")</f>
        <v/>
      </c>
      <c r="AC10" s="155" t="str">
        <f ca="1">IF(ngay25!AM12&lt;&gt;"",ngay25!AM12,"")</f>
        <v/>
      </c>
      <c r="AD10" s="155" t="str">
        <f ca="1">IF(ngay26!AM12&lt;&gt;"",ngay26!AM12,"")</f>
        <v/>
      </c>
      <c r="AE10" s="155" t="str">
        <f ca="1">IF(ngay27!AM12&lt;&gt;"",ngay27!AM12,"")</f>
        <v/>
      </c>
      <c r="AF10" s="155" t="str">
        <f ca="1">IF(ngay28!AM12&lt;&gt;"",ngay28!AM12,"")</f>
        <v/>
      </c>
      <c r="AG10" s="155" t="str">
        <f ca="1">IF(ngay29!AM12&lt;&gt;"",ngay29!AM12,"")</f>
        <v/>
      </c>
      <c r="AH10" s="155" t="str">
        <f ca="1">IF(ngay30!AM12&lt;&gt;"",ngay30!AM12,"")</f>
        <v/>
      </c>
      <c r="AI10" s="155" t="str">
        <f ca="1">IF(ngay31!AM12&lt;&gt;"",ngay31!AM12,"")</f>
        <v/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IF(COUNT(E10:AI10)=0,"",INDEX(E3:AI10,1,MATCH(MIN(E10:AI10),E10:AI10,0)))</f>
        <v/>
      </c>
      <c r="AM10" s="58"/>
      <c r="AN10" s="60"/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58" t="str">
        <f ca="1">IF(ngay1!AM13&lt;&gt;"",ngay1!AM13,"")</f>
        <v/>
      </c>
      <c r="F11" s="149" t="str">
        <f ca="1">IF(ngay2!AM13&lt;&gt;"",ngay2!AM13,"")</f>
        <v/>
      </c>
      <c r="G11" s="149" t="str">
        <f ca="1">IF(ngay3!AM13&lt;&gt;"",ngay3!AM13,"")</f>
        <v/>
      </c>
      <c r="H11" s="149" t="str">
        <f ca="1">IF(ngay4!AM13&lt;&gt;"",ngay4!AM13,"")</f>
        <v/>
      </c>
      <c r="I11" s="149" t="str">
        <f ca="1">IF(ngay5!AM13&lt;&gt;"",ngay5!AM13,"")</f>
        <v/>
      </c>
      <c r="J11" s="149" t="str">
        <f ca="1">IF(ngay6!AM13&lt;&gt;"",ngay6!AM13,"")</f>
        <v/>
      </c>
      <c r="K11" s="149" t="str">
        <f ca="1">IF(ngay7!AM13&lt;&gt;"",ngay7!AM13,"")</f>
        <v/>
      </c>
      <c r="L11" s="149" t="str">
        <f ca="1">IF(ngay8!AM13&lt;&gt;"",ngay8!AM13,"")</f>
        <v/>
      </c>
      <c r="M11" s="149" t="str">
        <f ca="1">IF(ngay9!AM13&lt;&gt;"",ngay9!AM13,"")</f>
        <v/>
      </c>
      <c r="N11" s="149" t="str">
        <f ca="1">IF(ngay10!AM13&lt;&gt;"",ngay10!AM13,"")</f>
        <v/>
      </c>
      <c r="O11" s="149" t="str">
        <f ca="1">IF(ngay11!AM13&lt;&gt;"",ngay11!AM13,"")</f>
        <v/>
      </c>
      <c r="P11" s="149" t="str">
        <f ca="1">IF(ngay12!AM13&lt;&gt;"",ngay12!AM13,"")</f>
        <v/>
      </c>
      <c r="Q11" s="149" t="str">
        <f ca="1">IF(ngay13!AM13&lt;&gt;"",ngay13!AM13,"")</f>
        <v/>
      </c>
      <c r="R11" s="149" t="str">
        <f ca="1">IF(ngay14!AM13&lt;&gt;"",ngay14!AM13,"")</f>
        <v/>
      </c>
      <c r="S11" s="149" t="str">
        <f ca="1">IF(ngay15!AM13&lt;&gt;"",ngay15!AM13,"")</f>
        <v/>
      </c>
      <c r="T11" s="149" t="str">
        <f ca="1">IF(ngay16!AM13&lt;&gt;"",ngay16!AM13,"")</f>
        <v/>
      </c>
      <c r="U11" s="149" t="str">
        <f ca="1">IF(ngay17!AM13&lt;&gt;"",ngay17!AM13,"")</f>
        <v/>
      </c>
      <c r="V11" s="149" t="str">
        <f ca="1">IF(ngay18!AM13&lt;&gt;"",ngay18!AM13,"")</f>
        <v/>
      </c>
      <c r="W11" s="149" t="str">
        <f ca="1">IF(ngay19!AM13&lt;&gt;"",ngay19!AM13,"")</f>
        <v/>
      </c>
      <c r="X11" s="149" t="str">
        <f ca="1">IF(ngay20!AM13&lt;&gt;"",ngay20!AM13,"")</f>
        <v/>
      </c>
      <c r="Y11" s="149" t="str">
        <f ca="1">IF(ngay21!AM13&lt;&gt;"",ngay21!AM13,"")</f>
        <v/>
      </c>
      <c r="Z11" s="149" t="str">
        <f ca="1">IF(ngay22!AM13&lt;&gt;"",ngay22!AM13,"")</f>
        <v/>
      </c>
      <c r="AA11" s="149" t="str">
        <f ca="1">IF(ngay23!AM13&lt;&gt;"",ngay23!AM13,"")</f>
        <v/>
      </c>
      <c r="AB11" s="149" t="str">
        <f ca="1">IF(ngay24!AM13&lt;&gt;"",ngay24!AM13,"")</f>
        <v/>
      </c>
      <c r="AC11" s="149" t="str">
        <f ca="1">IF(ngay25!AM13&lt;&gt;"",ngay25!AM13,"")</f>
        <v/>
      </c>
      <c r="AD11" s="149" t="str">
        <f ca="1">IF(ngay26!AM13&lt;&gt;"",ngay26!AM13,"")</f>
        <v/>
      </c>
      <c r="AE11" s="149" t="str">
        <f ca="1">IF(ngay27!AM13&lt;&gt;"",ngay27!AM13,"")</f>
        <v/>
      </c>
      <c r="AF11" s="149" t="str">
        <f ca="1">IF(ngay28!AM13&lt;&gt;"",ngay28!AM13,"")</f>
        <v/>
      </c>
      <c r="AG11" s="149" t="str">
        <f ca="1">IF(ngay29!AM13&lt;&gt;"",ngay29!AM13,"")</f>
        <v/>
      </c>
      <c r="AH11" s="149" t="str">
        <f ca="1">IF(ngay30!AM13&lt;&gt;"",ngay30!AM13,"")</f>
        <v/>
      </c>
      <c r="AI11" s="149" t="str">
        <f ca="1">IF(ngay31!AM13&lt;&gt;"",ngay31!AM13,"")</f>
        <v/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IF(COUNT(E11:AI11)=0,"",INDEX(E2:AI11,1,MATCH(MIN(E11:AI11),E11:AI11,0)))</f>
        <v/>
      </c>
      <c r="AM11" s="104"/>
      <c r="AN11" s="106"/>
    </row>
    <row r="12" spans="1:40">
      <c r="A12" s="19">
        <v>10</v>
      </c>
      <c r="B12" s="461"/>
      <c r="C12" s="25" t="s">
        <v>136</v>
      </c>
      <c r="D12" s="335" t="s">
        <v>137</v>
      </c>
      <c r="E12" s="154" t="str">
        <f ca="1">IF(ngay1!AM14&lt;&gt;"",ngay1!AM14,"")</f>
        <v/>
      </c>
      <c r="F12" s="155" t="str">
        <f ca="1">IF(ngay2!AM14&lt;&gt;"",ngay2!AM14,"")</f>
        <v/>
      </c>
      <c r="G12" s="155" t="str">
        <f ca="1">IF(ngay3!AM14&lt;&gt;"",ngay3!AM14,"")</f>
        <v/>
      </c>
      <c r="H12" s="155" t="str">
        <f ca="1">IF(ngay4!AM14&lt;&gt;"",ngay4!AM14,"")</f>
        <v/>
      </c>
      <c r="I12" s="155" t="str">
        <f ca="1">IF(ngay5!AM14&lt;&gt;"",ngay5!AM14,"")</f>
        <v/>
      </c>
      <c r="J12" s="155" t="str">
        <f ca="1">IF(ngay6!AM14&lt;&gt;"",ngay6!AM14,"")</f>
        <v/>
      </c>
      <c r="K12" s="155" t="str">
        <f ca="1">IF(ngay7!AM14&lt;&gt;"",ngay7!AM14,"")</f>
        <v/>
      </c>
      <c r="L12" s="155" t="str">
        <f ca="1">IF(ngay8!AM14&lt;&gt;"",ngay8!AM14,"")</f>
        <v/>
      </c>
      <c r="M12" s="155" t="str">
        <f ca="1">IF(ngay9!AM14&lt;&gt;"",ngay9!AM14,"")</f>
        <v/>
      </c>
      <c r="N12" s="155" t="str">
        <f ca="1">IF(ngay10!AM14&lt;&gt;"",ngay10!AM14,"")</f>
        <v/>
      </c>
      <c r="O12" s="155" t="str">
        <f ca="1">IF(ngay11!AM14&lt;&gt;"",ngay11!AM14,"")</f>
        <v/>
      </c>
      <c r="P12" s="155" t="str">
        <f ca="1">IF(ngay12!AM14&lt;&gt;"",ngay12!AM14,"")</f>
        <v/>
      </c>
      <c r="Q12" s="155" t="str">
        <f ca="1">IF(ngay13!AM14&lt;&gt;"",ngay13!AM14,"")</f>
        <v/>
      </c>
      <c r="R12" s="155" t="str">
        <f ca="1">IF(ngay14!AM14&lt;&gt;"",ngay14!AM14,"")</f>
        <v/>
      </c>
      <c r="S12" s="155" t="str">
        <f ca="1">IF(ngay15!AM14&lt;&gt;"",ngay15!AM14,"")</f>
        <v/>
      </c>
      <c r="T12" s="155" t="str">
        <f ca="1">IF(ngay16!AM14&lt;&gt;"",ngay16!AM14,"")</f>
        <v/>
      </c>
      <c r="U12" s="155" t="str">
        <f ca="1">IF(ngay17!AM14&lt;&gt;"",ngay17!AM14,"")</f>
        <v/>
      </c>
      <c r="V12" s="155" t="str">
        <f ca="1">IF(ngay18!AM14&lt;&gt;"",ngay18!AM14,"")</f>
        <v/>
      </c>
      <c r="W12" s="155" t="str">
        <f ca="1">IF(ngay19!AM14&lt;&gt;"",ngay19!AM14,"")</f>
        <v/>
      </c>
      <c r="X12" s="155" t="str">
        <f ca="1">IF(ngay20!AM14&lt;&gt;"",ngay20!AM14,"")</f>
        <v/>
      </c>
      <c r="Y12" s="155" t="str">
        <f ca="1">IF(ngay21!AM14&lt;&gt;"",ngay21!AM14,"")</f>
        <v/>
      </c>
      <c r="Z12" s="155" t="str">
        <f ca="1">IF(ngay22!AM14&lt;&gt;"",ngay22!AM14,"")</f>
        <v/>
      </c>
      <c r="AA12" s="155" t="str">
        <f ca="1">IF(ngay23!AM14&lt;&gt;"",ngay23!AM14,"")</f>
        <v/>
      </c>
      <c r="AB12" s="155" t="str">
        <f ca="1">IF(ngay24!AM14&lt;&gt;"",ngay24!AM14,"")</f>
        <v/>
      </c>
      <c r="AC12" s="155" t="str">
        <f ca="1">IF(ngay25!AM14&lt;&gt;"",ngay25!AM14,"")</f>
        <v/>
      </c>
      <c r="AD12" s="155" t="str">
        <f ca="1">IF(ngay26!AM14&lt;&gt;"",ngay26!AM14,"")</f>
        <v/>
      </c>
      <c r="AE12" s="155" t="str">
        <f ca="1">IF(ngay27!AM14&lt;&gt;"",ngay27!AM14,"")</f>
        <v/>
      </c>
      <c r="AF12" s="155" t="str">
        <f ca="1">IF(ngay28!AM14&lt;&gt;"",ngay28!AM14,"")</f>
        <v/>
      </c>
      <c r="AG12" s="155" t="str">
        <f ca="1">IF(ngay29!AM14&lt;&gt;"",ngay29!AM14,"")</f>
        <v/>
      </c>
      <c r="AH12" s="155" t="str">
        <f ca="1">IF(ngay30!AM14&lt;&gt;"",ngay30!AM14,"")</f>
        <v/>
      </c>
      <c r="AI12" s="155" t="str">
        <f ca="1">IF(ngay31!AM14&lt;&gt;"",ngay31!AM14,"")</f>
        <v/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IF(COUNT(E12:AI12)=0,"",INDEX(E2:AI12,1,MATCH(MIN(E12:AI12),E12:AI12,0)))</f>
        <v/>
      </c>
      <c r="AM12" s="58"/>
      <c r="AN12" s="60"/>
    </row>
    <row r="13" spans="1:40">
      <c r="A13" s="27">
        <v>11</v>
      </c>
      <c r="B13" s="461"/>
      <c r="C13" s="25" t="s">
        <v>138</v>
      </c>
      <c r="D13" s="335" t="s">
        <v>139</v>
      </c>
      <c r="E13" s="154" t="str">
        <f ca="1">IF(ngay1!AM15&lt;&gt;"",ngay1!AM15,"")</f>
        <v/>
      </c>
      <c r="F13" s="155" t="str">
        <f ca="1">IF(ngay2!AM15&lt;&gt;"",ngay2!AM15,"")</f>
        <v/>
      </c>
      <c r="G13" s="155" t="str">
        <f ca="1">IF(ngay3!AM15&lt;&gt;"",ngay3!AM15,"")</f>
        <v/>
      </c>
      <c r="H13" s="155" t="str">
        <f ca="1">IF(ngay4!AM15&lt;&gt;"",ngay4!AM15,"")</f>
        <v/>
      </c>
      <c r="I13" s="155" t="str">
        <f ca="1">IF(ngay5!AM15&lt;&gt;"",ngay5!AM15,"")</f>
        <v/>
      </c>
      <c r="J13" s="155" t="str">
        <f ca="1">IF(ngay6!AM15&lt;&gt;"",ngay6!AM15,"")</f>
        <v/>
      </c>
      <c r="K13" s="155" t="str">
        <f ca="1">IF(ngay7!AM15&lt;&gt;"",ngay7!AM15,"")</f>
        <v/>
      </c>
      <c r="L13" s="155" t="str">
        <f ca="1">IF(ngay8!AM15&lt;&gt;"",ngay8!AM15,"")</f>
        <v/>
      </c>
      <c r="M13" s="155" t="str">
        <f ca="1">IF(ngay9!AM15&lt;&gt;"",ngay9!AM15,"")</f>
        <v/>
      </c>
      <c r="N13" s="155" t="str">
        <f ca="1">IF(ngay10!AM15&lt;&gt;"",ngay10!AM15,"")</f>
        <v/>
      </c>
      <c r="O13" s="155" t="str">
        <f ca="1">IF(ngay11!AM15&lt;&gt;"",ngay11!AM15,"")</f>
        <v/>
      </c>
      <c r="P13" s="155" t="str">
        <f ca="1">IF(ngay12!AM15&lt;&gt;"",ngay12!AM15,"")</f>
        <v/>
      </c>
      <c r="Q13" s="155" t="str">
        <f ca="1">IF(ngay13!AM15&lt;&gt;"",ngay13!AM15,"")</f>
        <v/>
      </c>
      <c r="R13" s="155" t="str">
        <f ca="1">IF(ngay14!AM15&lt;&gt;"",ngay14!AM15,"")</f>
        <v/>
      </c>
      <c r="S13" s="155" t="str">
        <f ca="1">IF(ngay15!AM15&lt;&gt;"",ngay15!AM15,"")</f>
        <v/>
      </c>
      <c r="T13" s="155" t="str">
        <f ca="1">IF(ngay16!AM15&lt;&gt;"",ngay16!AM15,"")</f>
        <v/>
      </c>
      <c r="U13" s="155" t="str">
        <f ca="1">IF(ngay17!AM15&lt;&gt;"",ngay17!AM15,"")</f>
        <v/>
      </c>
      <c r="V13" s="155" t="str">
        <f ca="1">IF(ngay18!AM15&lt;&gt;"",ngay18!AM15,"")</f>
        <v/>
      </c>
      <c r="W13" s="155" t="str">
        <f ca="1">IF(ngay19!AM15&lt;&gt;"",ngay19!AM15,"")</f>
        <v/>
      </c>
      <c r="X13" s="155" t="str">
        <f ca="1">IF(ngay20!AM15&lt;&gt;"",ngay20!AM15,"")</f>
        <v/>
      </c>
      <c r="Y13" s="155" t="str">
        <f ca="1">IF(ngay21!AM15&lt;&gt;"",ngay21!AM15,"")</f>
        <v/>
      </c>
      <c r="Z13" s="155" t="str">
        <f ca="1">IF(ngay22!AM15&lt;&gt;"",ngay22!AM15,"")</f>
        <v/>
      </c>
      <c r="AA13" s="155" t="str">
        <f ca="1">IF(ngay23!AM15&lt;&gt;"",ngay23!AM15,"")</f>
        <v/>
      </c>
      <c r="AB13" s="155" t="str">
        <f ca="1">IF(ngay24!AM15&lt;&gt;"",ngay24!AM15,"")</f>
        <v/>
      </c>
      <c r="AC13" s="155" t="str">
        <f ca="1">IF(ngay25!AM15&lt;&gt;"",ngay25!AM15,"")</f>
        <v/>
      </c>
      <c r="AD13" s="155" t="str">
        <f ca="1">IF(ngay26!AM15&lt;&gt;"",ngay26!AM15,"")</f>
        <v/>
      </c>
      <c r="AE13" s="155" t="str">
        <f ca="1">IF(ngay27!AM15&lt;&gt;"",ngay27!AM15,"")</f>
        <v/>
      </c>
      <c r="AF13" s="155" t="str">
        <f ca="1">IF(ngay28!AM15&lt;&gt;"",ngay28!AM15,"")</f>
        <v/>
      </c>
      <c r="AG13" s="155" t="str">
        <f ca="1">IF(ngay29!AM15&lt;&gt;"",ngay29!AM15,"")</f>
        <v/>
      </c>
      <c r="AH13" s="155" t="str">
        <f ca="1">IF(ngay30!AM15&lt;&gt;"",ngay30!AM15,"")</f>
        <v/>
      </c>
      <c r="AI13" s="155" t="str">
        <f ca="1">IF(ngay31!AM15&lt;&gt;"",ngay31!AM15,"")</f>
        <v/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IF(COUNT(E13:AI13)=0,"",INDEX(E2:AI13,1,MATCH(MIN(E13:AI13),E13:AI13,0)))</f>
        <v/>
      </c>
      <c r="AM13" s="58"/>
      <c r="AN13" s="60"/>
    </row>
    <row r="14" spans="1:40">
      <c r="A14" s="19">
        <v>12</v>
      </c>
      <c r="B14" s="461"/>
      <c r="C14" s="25" t="s">
        <v>140</v>
      </c>
      <c r="D14" s="335" t="s">
        <v>141</v>
      </c>
      <c r="E14" s="154" t="str">
        <f ca="1">IF(ngay1!AM16&lt;&gt;"",ngay1!AM16,"")</f>
        <v/>
      </c>
      <c r="F14" s="155" t="str">
        <f ca="1">IF(ngay2!AM16&lt;&gt;"",ngay2!AM16,"")</f>
        <v/>
      </c>
      <c r="G14" s="155" t="str">
        <f ca="1">IF(ngay3!AM16&lt;&gt;"",ngay3!AM16,"")</f>
        <v/>
      </c>
      <c r="H14" s="155" t="str">
        <f ca="1">IF(ngay4!AM16&lt;&gt;"",ngay4!AM16,"")</f>
        <v/>
      </c>
      <c r="I14" s="155" t="str">
        <f ca="1">IF(ngay5!AM16&lt;&gt;"",ngay5!AM16,"")</f>
        <v/>
      </c>
      <c r="J14" s="155" t="str">
        <f ca="1">IF(ngay6!AM16&lt;&gt;"",ngay6!AM16,"")</f>
        <v/>
      </c>
      <c r="K14" s="155" t="str">
        <f ca="1">IF(ngay7!AM16&lt;&gt;"",ngay7!AM16,"")</f>
        <v/>
      </c>
      <c r="L14" s="155" t="str">
        <f ca="1">IF(ngay8!AM16&lt;&gt;"",ngay8!AM16,"")</f>
        <v/>
      </c>
      <c r="M14" s="155" t="str">
        <f ca="1">IF(ngay9!AM16&lt;&gt;"",ngay9!AM16,"")</f>
        <v/>
      </c>
      <c r="N14" s="155" t="str">
        <f ca="1">IF(ngay10!AM16&lt;&gt;"",ngay10!AM16,"")</f>
        <v/>
      </c>
      <c r="O14" s="155" t="str">
        <f ca="1">IF(ngay11!AM16&lt;&gt;"",ngay11!AM16,"")</f>
        <v/>
      </c>
      <c r="P14" s="155" t="str">
        <f ca="1">IF(ngay12!AM16&lt;&gt;"",ngay12!AM16,"")</f>
        <v/>
      </c>
      <c r="Q14" s="155" t="str">
        <f ca="1">IF(ngay13!AM16&lt;&gt;"",ngay13!AM16,"")</f>
        <v/>
      </c>
      <c r="R14" s="155" t="str">
        <f ca="1">IF(ngay14!AM16&lt;&gt;"",ngay14!AM16,"")</f>
        <v/>
      </c>
      <c r="S14" s="155" t="str">
        <f ca="1">IF(ngay15!AM16&lt;&gt;"",ngay15!AM16,"")</f>
        <v/>
      </c>
      <c r="T14" s="155" t="str">
        <f ca="1">IF(ngay16!AM16&lt;&gt;"",ngay16!AM16,"")</f>
        <v/>
      </c>
      <c r="U14" s="155" t="str">
        <f ca="1">IF(ngay17!AM16&lt;&gt;"",ngay17!AM16,"")</f>
        <v/>
      </c>
      <c r="V14" s="155" t="str">
        <f ca="1">IF(ngay18!AM16&lt;&gt;"",ngay18!AM16,"")</f>
        <v/>
      </c>
      <c r="W14" s="155" t="str">
        <f ca="1">IF(ngay19!AM16&lt;&gt;"",ngay19!AM16,"")</f>
        <v/>
      </c>
      <c r="X14" s="155" t="str">
        <f ca="1">IF(ngay20!AM16&lt;&gt;"",ngay20!AM16,"")</f>
        <v/>
      </c>
      <c r="Y14" s="155" t="str">
        <f ca="1">IF(ngay21!AM16&lt;&gt;"",ngay21!AM16,"")</f>
        <v/>
      </c>
      <c r="Z14" s="155" t="str">
        <f ca="1">IF(ngay22!AM16&lt;&gt;"",ngay22!AM16,"")</f>
        <v/>
      </c>
      <c r="AA14" s="155" t="str">
        <f ca="1">IF(ngay23!AM16&lt;&gt;"",ngay23!AM16,"")</f>
        <v/>
      </c>
      <c r="AB14" s="155" t="str">
        <f ca="1">IF(ngay24!AM16&lt;&gt;"",ngay24!AM16,"")</f>
        <v/>
      </c>
      <c r="AC14" s="155" t="str">
        <f ca="1">IF(ngay25!AM16&lt;&gt;"",ngay25!AM16,"")</f>
        <v/>
      </c>
      <c r="AD14" s="155" t="str">
        <f ca="1">IF(ngay26!AM16&lt;&gt;"",ngay26!AM16,"")</f>
        <v/>
      </c>
      <c r="AE14" s="155" t="str">
        <f ca="1">IF(ngay27!AM16&lt;&gt;"",ngay27!AM16,"")</f>
        <v/>
      </c>
      <c r="AF14" s="155" t="str">
        <f ca="1">IF(ngay28!AM16&lt;&gt;"",ngay28!AM16,"")</f>
        <v/>
      </c>
      <c r="AG14" s="155" t="str">
        <f ca="1">IF(ngay29!AM16&lt;&gt;"",ngay29!AM16,"")</f>
        <v/>
      </c>
      <c r="AH14" s="155" t="str">
        <f ca="1">IF(ngay30!AM16&lt;&gt;"",ngay30!AM16,"")</f>
        <v/>
      </c>
      <c r="AI14" s="155" t="str">
        <f ca="1">IF(ngay31!AM16&lt;&gt;"",ngay31!AM16,"")</f>
        <v/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IF(COUNT(E14:AI14)=0,"",INDEX(E2:AI14,1,MATCH(MIN(E14:AI14),E14:AI14,0)))</f>
        <v/>
      </c>
      <c r="AM14" s="58"/>
      <c r="AN14" s="60"/>
    </row>
    <row r="15" spans="1:40">
      <c r="A15" s="27">
        <v>13</v>
      </c>
      <c r="B15" s="461"/>
      <c r="C15" s="25" t="s">
        <v>142</v>
      </c>
      <c r="D15" s="335" t="s">
        <v>143</v>
      </c>
      <c r="E15" s="154" t="str">
        <f ca="1">IF(ngay1!AM17&lt;&gt;"",ngay1!AM17,"")</f>
        <v/>
      </c>
      <c r="F15" s="155" t="str">
        <f ca="1">IF(ngay2!AM17&lt;&gt;"",ngay2!AM17,"")</f>
        <v/>
      </c>
      <c r="G15" s="155" t="str">
        <f ca="1">IF(ngay3!AM17&lt;&gt;"",ngay3!AM17,"")</f>
        <v/>
      </c>
      <c r="H15" s="155" t="str">
        <f ca="1">IF(ngay4!AM17&lt;&gt;"",ngay4!AM17,"")</f>
        <v/>
      </c>
      <c r="I15" s="155" t="str">
        <f ca="1">IF(ngay5!AM17&lt;&gt;"",ngay5!AM17,"")</f>
        <v/>
      </c>
      <c r="J15" s="155" t="str">
        <f ca="1">IF(ngay6!AM17&lt;&gt;"",ngay6!AM17,"")</f>
        <v/>
      </c>
      <c r="K15" s="155" t="str">
        <f ca="1">IF(ngay7!AM17&lt;&gt;"",ngay7!AM17,"")</f>
        <v/>
      </c>
      <c r="L15" s="155" t="str">
        <f ca="1">IF(ngay8!AM17&lt;&gt;"",ngay8!AM17,"")</f>
        <v/>
      </c>
      <c r="M15" s="155" t="str">
        <f ca="1">IF(ngay9!AM17&lt;&gt;"",ngay9!AM17,"")</f>
        <v/>
      </c>
      <c r="N15" s="155" t="str">
        <f ca="1">IF(ngay10!AM17&lt;&gt;"",ngay10!AM17,"")</f>
        <v/>
      </c>
      <c r="O15" s="155" t="str">
        <f ca="1">IF(ngay11!AM17&lt;&gt;"",ngay11!AM17,"")</f>
        <v/>
      </c>
      <c r="P15" s="155" t="str">
        <f ca="1">IF(ngay12!AM17&lt;&gt;"",ngay12!AM17,"")</f>
        <v/>
      </c>
      <c r="Q15" s="155" t="str">
        <f ca="1">IF(ngay13!AM17&lt;&gt;"",ngay13!AM17,"")</f>
        <v/>
      </c>
      <c r="R15" s="155" t="str">
        <f ca="1">IF(ngay14!AM17&lt;&gt;"",ngay14!AM17,"")</f>
        <v/>
      </c>
      <c r="S15" s="155" t="str">
        <f ca="1">IF(ngay15!AM17&lt;&gt;"",ngay15!AM17,"")</f>
        <v/>
      </c>
      <c r="T15" s="155" t="str">
        <f ca="1">IF(ngay16!AM17&lt;&gt;"",ngay16!AM17,"")</f>
        <v/>
      </c>
      <c r="U15" s="155" t="str">
        <f ca="1">IF(ngay17!AM17&lt;&gt;"",ngay17!AM17,"")</f>
        <v/>
      </c>
      <c r="V15" s="155" t="str">
        <f ca="1">IF(ngay18!AM17&lt;&gt;"",ngay18!AM17,"")</f>
        <v/>
      </c>
      <c r="W15" s="155" t="str">
        <f ca="1">IF(ngay19!AM17&lt;&gt;"",ngay19!AM17,"")</f>
        <v/>
      </c>
      <c r="X15" s="155" t="str">
        <f ca="1">IF(ngay20!AM17&lt;&gt;"",ngay20!AM17,"")</f>
        <v/>
      </c>
      <c r="Y15" s="155" t="str">
        <f ca="1">IF(ngay21!AM17&lt;&gt;"",ngay21!AM17,"")</f>
        <v/>
      </c>
      <c r="Z15" s="155" t="str">
        <f ca="1">IF(ngay22!AM17&lt;&gt;"",ngay22!AM17,"")</f>
        <v/>
      </c>
      <c r="AA15" s="155" t="str">
        <f ca="1">IF(ngay23!AM17&lt;&gt;"",ngay23!AM17,"")</f>
        <v/>
      </c>
      <c r="AB15" s="155" t="str">
        <f ca="1">IF(ngay24!AM17&lt;&gt;"",ngay24!AM17,"")</f>
        <v/>
      </c>
      <c r="AC15" s="155" t="str">
        <f ca="1">IF(ngay25!AM17&lt;&gt;"",ngay25!AM17,"")</f>
        <v/>
      </c>
      <c r="AD15" s="155" t="str">
        <f ca="1">IF(ngay26!AM17&lt;&gt;"",ngay26!AM17,"")</f>
        <v/>
      </c>
      <c r="AE15" s="155" t="str">
        <f ca="1">IF(ngay27!AM17&lt;&gt;"",ngay27!AM17,"")</f>
        <v/>
      </c>
      <c r="AF15" s="155" t="str">
        <f ca="1">IF(ngay28!AM17&lt;&gt;"",ngay28!AM17,"")</f>
        <v/>
      </c>
      <c r="AG15" s="155" t="str">
        <f ca="1">IF(ngay29!AM17&lt;&gt;"",ngay29!AM17,"")</f>
        <v/>
      </c>
      <c r="AH15" s="155" t="str">
        <f ca="1">IF(ngay30!AM17&lt;&gt;"",ngay30!AM17,"")</f>
        <v/>
      </c>
      <c r="AI15" s="155" t="str">
        <f ca="1">IF(ngay31!AM17&lt;&gt;"",ngay31!AM17,"")</f>
        <v/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IF(COUNT(E15:AI15)=0,"",INDEX(E2:AI15,1,MATCH(MIN(E15:AI15),E15:AI15,0)))</f>
        <v/>
      </c>
      <c r="AM15" s="58"/>
      <c r="AN15" s="60"/>
    </row>
    <row r="16" spans="1:40">
      <c r="A16" s="19">
        <v>14</v>
      </c>
      <c r="B16" s="461"/>
      <c r="C16" s="25" t="s">
        <v>144</v>
      </c>
      <c r="D16" s="335" t="s">
        <v>145</v>
      </c>
      <c r="E16" s="154" t="str">
        <f ca="1">IF(ngay1!AM18&lt;&gt;"",ngay1!AM18,"")</f>
        <v/>
      </c>
      <c r="F16" s="155" t="str">
        <f ca="1">IF(ngay2!AM18&lt;&gt;"",ngay2!AM18,"")</f>
        <v/>
      </c>
      <c r="G16" s="155" t="str">
        <f ca="1">IF(ngay3!AM18&lt;&gt;"",ngay3!AM18,"")</f>
        <v/>
      </c>
      <c r="H16" s="155" t="str">
        <f ca="1">IF(ngay4!AM18&lt;&gt;"",ngay4!AM18,"")</f>
        <v/>
      </c>
      <c r="I16" s="155" t="str">
        <f ca="1">IF(ngay5!AM18&lt;&gt;"",ngay5!AM18,"")</f>
        <v/>
      </c>
      <c r="J16" s="155" t="str">
        <f ca="1">IF(ngay6!AM18&lt;&gt;"",ngay6!AM18,"")</f>
        <v/>
      </c>
      <c r="K16" s="155" t="str">
        <f ca="1">IF(ngay7!AM18&lt;&gt;"",ngay7!AM18,"")</f>
        <v/>
      </c>
      <c r="L16" s="155" t="str">
        <f ca="1">IF(ngay8!AM18&lt;&gt;"",ngay8!AM18,"")</f>
        <v/>
      </c>
      <c r="M16" s="155" t="str">
        <f ca="1">IF(ngay9!AM18&lt;&gt;"",ngay9!AM18,"")</f>
        <v/>
      </c>
      <c r="N16" s="155" t="str">
        <f ca="1">IF(ngay10!AM18&lt;&gt;"",ngay10!AM18,"")</f>
        <v/>
      </c>
      <c r="O16" s="155" t="str">
        <f ca="1">IF(ngay11!AM18&lt;&gt;"",ngay11!AM18,"")</f>
        <v/>
      </c>
      <c r="P16" s="155" t="str">
        <f ca="1">IF(ngay12!AM18&lt;&gt;"",ngay12!AM18,"")</f>
        <v/>
      </c>
      <c r="Q16" s="155" t="str">
        <f ca="1">IF(ngay13!AM18&lt;&gt;"",ngay13!AM18,"")</f>
        <v/>
      </c>
      <c r="R16" s="155" t="str">
        <f ca="1">IF(ngay14!AM18&lt;&gt;"",ngay14!AM18,"")</f>
        <v/>
      </c>
      <c r="S16" s="155" t="str">
        <f ca="1">IF(ngay15!AM18&lt;&gt;"",ngay15!AM18,"")</f>
        <v/>
      </c>
      <c r="T16" s="155" t="str">
        <f ca="1">IF(ngay16!AM18&lt;&gt;"",ngay16!AM18,"")</f>
        <v/>
      </c>
      <c r="U16" s="155" t="str">
        <f ca="1">IF(ngay17!AM18&lt;&gt;"",ngay17!AM18,"")</f>
        <v/>
      </c>
      <c r="V16" s="155" t="str">
        <f ca="1">IF(ngay18!AM18&lt;&gt;"",ngay18!AM18,"")</f>
        <v/>
      </c>
      <c r="W16" s="155" t="str">
        <f ca="1">IF(ngay19!AM18&lt;&gt;"",ngay19!AM18,"")</f>
        <v/>
      </c>
      <c r="X16" s="155" t="str">
        <f ca="1">IF(ngay20!AM18&lt;&gt;"",ngay20!AM18,"")</f>
        <v/>
      </c>
      <c r="Y16" s="155" t="str">
        <f ca="1">IF(ngay21!AM18&lt;&gt;"",ngay21!AM18,"")</f>
        <v/>
      </c>
      <c r="Z16" s="155" t="str">
        <f ca="1">IF(ngay22!AM18&lt;&gt;"",ngay22!AM18,"")</f>
        <v/>
      </c>
      <c r="AA16" s="155" t="str">
        <f ca="1">IF(ngay23!AM18&lt;&gt;"",ngay23!AM18,"")</f>
        <v/>
      </c>
      <c r="AB16" s="155" t="str">
        <f ca="1">IF(ngay24!AM18&lt;&gt;"",ngay24!AM18,"")</f>
        <v/>
      </c>
      <c r="AC16" s="155" t="str">
        <f ca="1">IF(ngay25!AM18&lt;&gt;"",ngay25!AM18,"")</f>
        <v/>
      </c>
      <c r="AD16" s="155" t="str">
        <f ca="1">IF(ngay26!AM18&lt;&gt;"",ngay26!AM18,"")</f>
        <v/>
      </c>
      <c r="AE16" s="155" t="str">
        <f ca="1">IF(ngay27!AM18&lt;&gt;"",ngay27!AM18,"")</f>
        <v/>
      </c>
      <c r="AF16" s="155" t="str">
        <f ca="1">IF(ngay28!AM18&lt;&gt;"",ngay28!AM18,"")</f>
        <v/>
      </c>
      <c r="AG16" s="155" t="str">
        <f ca="1">IF(ngay29!AM18&lt;&gt;"",ngay29!AM18,"")</f>
        <v/>
      </c>
      <c r="AH16" s="155" t="str">
        <f ca="1">IF(ngay30!AM18&lt;&gt;"",ngay30!AM18,"")</f>
        <v/>
      </c>
      <c r="AI16" s="155" t="str">
        <f ca="1">IF(ngay31!AM18&lt;&gt;"",ngay31!AM18,"")</f>
        <v/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IF(COUNT(E16:AI16)=0,"",INDEX(E2:AI16,1,MATCH(MIN(E16:AI16),E16:AI16,0)))</f>
        <v/>
      </c>
      <c r="AM16" s="58"/>
      <c r="AN16" s="60"/>
    </row>
    <row r="17" spans="1:40">
      <c r="A17" s="27">
        <v>15</v>
      </c>
      <c r="B17" s="461"/>
      <c r="C17" s="25" t="s">
        <v>146</v>
      </c>
      <c r="D17" s="335" t="s">
        <v>147</v>
      </c>
      <c r="E17" s="154" t="str">
        <f ca="1">IF(ngay1!AM19&lt;&gt;"",ngay1!AM19,"")</f>
        <v/>
      </c>
      <c r="F17" s="155" t="str">
        <f ca="1">IF(ngay2!AM19&lt;&gt;"",ngay2!AM19,"")</f>
        <v/>
      </c>
      <c r="G17" s="155" t="str">
        <f ca="1">IF(ngay3!AM19&lt;&gt;"",ngay3!AM19,"")</f>
        <v/>
      </c>
      <c r="H17" s="155" t="str">
        <f ca="1">IF(ngay4!AM19&lt;&gt;"",ngay4!AM19,"")</f>
        <v/>
      </c>
      <c r="I17" s="155" t="str">
        <f ca="1">IF(ngay5!AM19&lt;&gt;"",ngay5!AM19,"")</f>
        <v/>
      </c>
      <c r="J17" s="155" t="str">
        <f ca="1">IF(ngay6!AM19&lt;&gt;"",ngay6!AM19,"")</f>
        <v/>
      </c>
      <c r="K17" s="155" t="str">
        <f ca="1">IF(ngay7!AM19&lt;&gt;"",ngay7!AM19,"")</f>
        <v/>
      </c>
      <c r="L17" s="155" t="str">
        <f ca="1">IF(ngay8!AM19&lt;&gt;"",ngay8!AM19,"")</f>
        <v/>
      </c>
      <c r="M17" s="155" t="str">
        <f ca="1">IF(ngay9!AM19&lt;&gt;"",ngay9!AM19,"")</f>
        <v/>
      </c>
      <c r="N17" s="155" t="str">
        <f ca="1">IF(ngay10!AM19&lt;&gt;"",ngay10!AM19,"")</f>
        <v/>
      </c>
      <c r="O17" s="155" t="str">
        <f ca="1">IF(ngay11!AM19&lt;&gt;"",ngay11!AM19,"")</f>
        <v/>
      </c>
      <c r="P17" s="155" t="str">
        <f ca="1">IF(ngay12!AM19&lt;&gt;"",ngay12!AM19,"")</f>
        <v/>
      </c>
      <c r="Q17" s="155" t="str">
        <f ca="1">IF(ngay13!AM19&lt;&gt;"",ngay13!AM19,"")</f>
        <v/>
      </c>
      <c r="R17" s="155" t="str">
        <f ca="1">IF(ngay14!AM19&lt;&gt;"",ngay14!AM19,"")</f>
        <v/>
      </c>
      <c r="S17" s="155" t="str">
        <f ca="1">IF(ngay15!AM19&lt;&gt;"",ngay15!AM19,"")</f>
        <v/>
      </c>
      <c r="T17" s="155" t="str">
        <f ca="1">IF(ngay16!AM19&lt;&gt;"",ngay16!AM19,"")</f>
        <v/>
      </c>
      <c r="U17" s="155" t="str">
        <f ca="1">IF(ngay17!AM19&lt;&gt;"",ngay17!AM19,"")</f>
        <v/>
      </c>
      <c r="V17" s="155" t="str">
        <f ca="1">IF(ngay18!AM19&lt;&gt;"",ngay18!AM19,"")</f>
        <v/>
      </c>
      <c r="W17" s="155" t="str">
        <f ca="1">IF(ngay19!AM19&lt;&gt;"",ngay19!AM19,"")</f>
        <v/>
      </c>
      <c r="X17" s="155" t="str">
        <f ca="1">IF(ngay20!AM19&lt;&gt;"",ngay20!AM19,"")</f>
        <v/>
      </c>
      <c r="Y17" s="155" t="str">
        <f ca="1">IF(ngay21!AM19&lt;&gt;"",ngay21!AM19,"")</f>
        <v/>
      </c>
      <c r="Z17" s="155" t="str">
        <f ca="1">IF(ngay22!AM19&lt;&gt;"",ngay22!AM19,"")</f>
        <v/>
      </c>
      <c r="AA17" s="155" t="str">
        <f ca="1">IF(ngay23!AM19&lt;&gt;"",ngay23!AM19,"")</f>
        <v/>
      </c>
      <c r="AB17" s="155" t="str">
        <f ca="1">IF(ngay24!AM19&lt;&gt;"",ngay24!AM19,"")</f>
        <v/>
      </c>
      <c r="AC17" s="155" t="str">
        <f ca="1">IF(ngay25!AM19&lt;&gt;"",ngay25!AM19,"")</f>
        <v/>
      </c>
      <c r="AD17" s="155" t="str">
        <f ca="1">IF(ngay26!AM19&lt;&gt;"",ngay26!AM19,"")</f>
        <v/>
      </c>
      <c r="AE17" s="155" t="str">
        <f ca="1">IF(ngay27!AM19&lt;&gt;"",ngay27!AM19,"")</f>
        <v/>
      </c>
      <c r="AF17" s="155" t="str">
        <f ca="1">IF(ngay28!AM19&lt;&gt;"",ngay28!AM19,"")</f>
        <v/>
      </c>
      <c r="AG17" s="155" t="str">
        <f ca="1">IF(ngay29!AM19&lt;&gt;"",ngay29!AM19,"")</f>
        <v/>
      </c>
      <c r="AH17" s="155" t="str">
        <f ca="1">IF(ngay30!AM19&lt;&gt;"",ngay30!AM19,"")</f>
        <v/>
      </c>
      <c r="AI17" s="155" t="str">
        <f ca="1">IF(ngay31!AM19&lt;&gt;"",ngay31!AM19,"")</f>
        <v/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IF(COUNT(E17:AI17)=0,"",INDEX(E2:AI17,1,MATCH(MIN(E17:AI17),E17:AI17,0)))</f>
        <v/>
      </c>
      <c r="AM17" s="58"/>
      <c r="AN17" s="60"/>
    </row>
    <row r="18" spans="1:40">
      <c r="A18" s="19">
        <v>16</v>
      </c>
      <c r="B18" s="461"/>
      <c r="C18" s="25" t="s">
        <v>148</v>
      </c>
      <c r="D18" s="335" t="s">
        <v>149</v>
      </c>
      <c r="E18" s="140" t="str">
        <f ca="1">IF(ngay1!AM20&lt;&gt;"",ngay1!AM20,"")</f>
        <v/>
      </c>
      <c r="F18" s="155" t="str">
        <f ca="1">IF(ngay2!AM20&lt;&gt;"",ngay2!AM20,"")</f>
        <v/>
      </c>
      <c r="G18" s="155" t="str">
        <f ca="1">IF(ngay3!AM20&lt;&gt;"",ngay3!AM20,"")</f>
        <v/>
      </c>
      <c r="H18" s="155" t="str">
        <f ca="1">IF(ngay4!AM20&lt;&gt;"",ngay4!AM20,"")</f>
        <v/>
      </c>
      <c r="I18" s="155" t="str">
        <f ca="1">IF(ngay5!AM20&lt;&gt;"",ngay5!AM20,"")</f>
        <v/>
      </c>
      <c r="J18" s="155" t="str">
        <f ca="1">IF(ngay6!AM20&lt;&gt;"",ngay6!AM20,"")</f>
        <v/>
      </c>
      <c r="K18" s="155" t="str">
        <f ca="1">IF(ngay7!AM20&lt;&gt;"",ngay7!AM20,"")</f>
        <v/>
      </c>
      <c r="L18" s="155" t="str">
        <f ca="1">IF(ngay8!AM20&lt;&gt;"",ngay8!AM20,"")</f>
        <v/>
      </c>
      <c r="M18" s="155" t="str">
        <f ca="1">IF(ngay9!AM20&lt;&gt;"",ngay9!AM20,"")</f>
        <v/>
      </c>
      <c r="N18" s="155" t="str">
        <f ca="1">IF(ngay10!AM20&lt;&gt;"",ngay10!AM20,"")</f>
        <v/>
      </c>
      <c r="O18" s="155" t="str">
        <f ca="1">IF(ngay11!AM20&lt;&gt;"",ngay11!AM20,"")</f>
        <v/>
      </c>
      <c r="P18" s="155" t="str">
        <f ca="1">IF(ngay12!AM20&lt;&gt;"",ngay12!AM20,"")</f>
        <v/>
      </c>
      <c r="Q18" s="155" t="str">
        <f ca="1">IF(ngay13!AM20&lt;&gt;"",ngay13!AM20,"")</f>
        <v/>
      </c>
      <c r="R18" s="155" t="str">
        <f ca="1">IF(ngay14!AM20&lt;&gt;"",ngay14!AM20,"")</f>
        <v/>
      </c>
      <c r="S18" s="155" t="str">
        <f ca="1">IF(ngay15!AM20&lt;&gt;"",ngay15!AM20,"")</f>
        <v/>
      </c>
      <c r="T18" s="155" t="str">
        <f ca="1">IF(ngay16!AM20&lt;&gt;"",ngay16!AM20,"")</f>
        <v/>
      </c>
      <c r="U18" s="155" t="str">
        <f ca="1">IF(ngay17!AM20&lt;&gt;"",ngay17!AM20,"")</f>
        <v/>
      </c>
      <c r="V18" s="155" t="str">
        <f ca="1">IF(ngay18!AM20&lt;&gt;"",ngay18!AM20,"")</f>
        <v/>
      </c>
      <c r="W18" s="155" t="str">
        <f ca="1">IF(ngay19!AM20&lt;&gt;"",ngay19!AM20,"")</f>
        <v/>
      </c>
      <c r="X18" s="155" t="str">
        <f ca="1">IF(ngay20!AM20&lt;&gt;"",ngay20!AM20,"")</f>
        <v/>
      </c>
      <c r="Y18" s="155" t="str">
        <f ca="1">IF(ngay21!AM20&lt;&gt;"",ngay21!AM20,"")</f>
        <v/>
      </c>
      <c r="Z18" s="155" t="str">
        <f ca="1">IF(ngay22!AM20&lt;&gt;"",ngay22!AM20,"")</f>
        <v/>
      </c>
      <c r="AA18" s="155" t="str">
        <f ca="1">IF(ngay23!AM20&lt;&gt;"",ngay23!AM20,"")</f>
        <v/>
      </c>
      <c r="AB18" s="155" t="str">
        <f ca="1">IF(ngay24!AM20&lt;&gt;"",ngay24!AM20,"")</f>
        <v/>
      </c>
      <c r="AC18" s="155" t="str">
        <f ca="1">IF(ngay25!AM20&lt;&gt;"",ngay25!AM20,"")</f>
        <v/>
      </c>
      <c r="AD18" s="155" t="str">
        <f ca="1">IF(ngay26!AM20&lt;&gt;"",ngay26!AM20,"")</f>
        <v/>
      </c>
      <c r="AE18" s="155" t="str">
        <f ca="1">IF(ngay27!AM20&lt;&gt;"",ngay27!AM20,"")</f>
        <v/>
      </c>
      <c r="AF18" s="155" t="str">
        <f ca="1">IF(ngay28!AM20&lt;&gt;"",ngay28!AM20,"")</f>
        <v/>
      </c>
      <c r="AG18" s="155" t="str">
        <f ca="1">IF(ngay29!AM20&lt;&gt;"",ngay29!AM20,"")</f>
        <v/>
      </c>
      <c r="AH18" s="155" t="str">
        <f ca="1">IF(ngay30!AM20&lt;&gt;"",ngay30!AM20,"")</f>
        <v/>
      </c>
      <c r="AI18" s="155" t="str">
        <f ca="1">IF(ngay31!AM20&lt;&gt;"",ngay31!AM20,"")</f>
        <v/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IF(COUNT(E18:AI18)=0,"",INDEX(E2:AI18,1,MATCH(MIN(E18:AI18),E18:AI18,0)))</f>
        <v/>
      </c>
      <c r="AM18" s="214"/>
      <c r="AN18" s="215"/>
    </row>
    <row r="19" spans="1:40">
      <c r="A19" s="27">
        <v>17</v>
      </c>
      <c r="B19" s="465"/>
      <c r="C19" s="22" t="s">
        <v>150</v>
      </c>
      <c r="D19" s="31" t="s">
        <v>151</v>
      </c>
      <c r="E19" s="126" t="str">
        <f ca="1">IF(ngay1!AM21&lt;&gt;"",ngay1!AM21,"")</f>
        <v/>
      </c>
      <c r="F19" s="153" t="str">
        <f ca="1">IF(ngay2!AM21&lt;&gt;"",ngay2!AM21,"")</f>
        <v/>
      </c>
      <c r="G19" s="153" t="str">
        <f ca="1">IF(ngay3!AM21&lt;&gt;"",ngay3!AM21,"")</f>
        <v/>
      </c>
      <c r="H19" s="153" t="str">
        <f ca="1">IF(ngay4!AM21&lt;&gt;"",ngay4!AM21,"")</f>
        <v/>
      </c>
      <c r="I19" s="153" t="str">
        <f ca="1">IF(ngay5!AM21&lt;&gt;"",ngay5!AM21,"")</f>
        <v/>
      </c>
      <c r="J19" s="153" t="str">
        <f ca="1">IF(ngay6!AM21&lt;&gt;"",ngay6!AM21,"")</f>
        <v/>
      </c>
      <c r="K19" s="153" t="str">
        <f ca="1">IF(ngay7!AM21&lt;&gt;"",ngay7!AM21,"")</f>
        <v/>
      </c>
      <c r="L19" s="153" t="str">
        <f ca="1">IF(ngay8!AM21&lt;&gt;"",ngay8!AM21,"")</f>
        <v/>
      </c>
      <c r="M19" s="153" t="str">
        <f ca="1">IF(ngay9!AM21&lt;&gt;"",ngay9!AM21,"")</f>
        <v/>
      </c>
      <c r="N19" s="153" t="str">
        <f ca="1">IF(ngay10!AM21&lt;&gt;"",ngay10!AM21,"")</f>
        <v/>
      </c>
      <c r="O19" s="153" t="str">
        <f ca="1">IF(ngay11!AM21&lt;&gt;"",ngay11!AM21,"")</f>
        <v/>
      </c>
      <c r="P19" s="153" t="str">
        <f ca="1">IF(ngay12!AM21&lt;&gt;"",ngay12!AM21,"")</f>
        <v/>
      </c>
      <c r="Q19" s="153" t="str">
        <f ca="1">IF(ngay13!AM21&lt;&gt;"",ngay13!AM21,"")</f>
        <v/>
      </c>
      <c r="R19" s="153" t="str">
        <f ca="1">IF(ngay14!AM21&lt;&gt;"",ngay14!AM21,"")</f>
        <v/>
      </c>
      <c r="S19" s="153" t="str">
        <f ca="1">IF(ngay15!AM21&lt;&gt;"",ngay15!AM21,"")</f>
        <v/>
      </c>
      <c r="T19" s="153" t="str">
        <f ca="1">IF(ngay16!AM21&lt;&gt;"",ngay16!AM21,"")</f>
        <v/>
      </c>
      <c r="U19" s="153" t="str">
        <f ca="1">IF(ngay17!AM21&lt;&gt;"",ngay17!AM21,"")</f>
        <v/>
      </c>
      <c r="V19" s="153" t="str">
        <f ca="1">IF(ngay18!AM21&lt;&gt;"",ngay18!AM21,"")</f>
        <v/>
      </c>
      <c r="W19" s="153" t="str">
        <f ca="1">IF(ngay19!AM21&lt;&gt;"",ngay19!AM21,"")</f>
        <v/>
      </c>
      <c r="X19" s="153" t="str">
        <f ca="1">IF(ngay20!AM21&lt;&gt;"",ngay20!AM21,"")</f>
        <v/>
      </c>
      <c r="Y19" s="153" t="str">
        <f ca="1">IF(ngay21!AM21&lt;&gt;"",ngay21!AM21,"")</f>
        <v/>
      </c>
      <c r="Z19" s="153" t="str">
        <f ca="1">IF(ngay22!AM21&lt;&gt;"",ngay22!AM21,"")</f>
        <v/>
      </c>
      <c r="AA19" s="153" t="str">
        <f ca="1">IF(ngay23!AM21&lt;&gt;"",ngay23!AM21,"")</f>
        <v/>
      </c>
      <c r="AB19" s="153" t="str">
        <f ca="1">IF(ngay24!AM21&lt;&gt;"",ngay24!AM21,"")</f>
        <v/>
      </c>
      <c r="AC19" s="153" t="str">
        <f ca="1">IF(ngay25!AM21&lt;&gt;"",ngay25!AM21,"")</f>
        <v/>
      </c>
      <c r="AD19" s="153" t="str">
        <f ca="1">IF(ngay26!AM21&lt;&gt;"",ngay26!AM21,"")</f>
        <v/>
      </c>
      <c r="AE19" s="153" t="str">
        <f ca="1">IF(ngay27!AM21&lt;&gt;"",ngay27!AM21,"")</f>
        <v/>
      </c>
      <c r="AF19" s="153" t="str">
        <f ca="1">IF(ngay28!AM21&lt;&gt;"",ngay28!AM21,"")</f>
        <v/>
      </c>
      <c r="AG19" s="153" t="str">
        <f ca="1">IF(ngay29!AM21&lt;&gt;"",ngay29!AM21,"")</f>
        <v/>
      </c>
      <c r="AH19" s="153" t="str">
        <f ca="1">IF(ngay30!AM21&lt;&gt;"",ngay30!AM21,"")</f>
        <v/>
      </c>
      <c r="AI19" s="153" t="str">
        <f ca="1">IF(ngay31!AM21&lt;&gt;"",ngay31!AM21,"")</f>
        <v/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IF(COUNT(E19:AI19)=0,"",INDEX(E2:AI19,1,MATCH(MIN(E19:AI19),E19:AI19,0)))</f>
        <v/>
      </c>
      <c r="AM19" s="129"/>
      <c r="AN19" s="139"/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str">
        <f ca="1">IF(ngay1!AM22&lt;&gt;"",ngay1!AM22,"")</f>
        <v/>
      </c>
      <c r="F20" s="155" t="str">
        <f ca="1">IF(ngay2!AM22&lt;&gt;"",ngay2!AM22,"")</f>
        <v/>
      </c>
      <c r="G20" s="155" t="str">
        <f ca="1">IF(ngay3!AM22&lt;&gt;"",ngay3!AM22,"")</f>
        <v/>
      </c>
      <c r="H20" s="155" t="str">
        <f ca="1">IF(ngay4!AM22&lt;&gt;"",ngay4!AM22,"")</f>
        <v/>
      </c>
      <c r="I20" s="155" t="str">
        <f ca="1">IF(ngay5!AM22&lt;&gt;"",ngay5!AM22,"")</f>
        <v/>
      </c>
      <c r="J20" s="155" t="str">
        <f ca="1">IF(ngay6!AM22&lt;&gt;"",ngay6!AM22,"")</f>
        <v/>
      </c>
      <c r="K20" s="155" t="str">
        <f ca="1">IF(ngay7!AM22&lt;&gt;"",ngay7!AM22,"")</f>
        <v/>
      </c>
      <c r="L20" s="155" t="str">
        <f ca="1">IF(ngay8!AM22&lt;&gt;"",ngay8!AM22,"")</f>
        <v/>
      </c>
      <c r="M20" s="155" t="str">
        <f ca="1">IF(ngay9!AM22&lt;&gt;"",ngay9!AM22,"")</f>
        <v/>
      </c>
      <c r="N20" s="155" t="str">
        <f ca="1">IF(ngay10!AM22&lt;&gt;"",ngay10!AM22,"")</f>
        <v/>
      </c>
      <c r="O20" s="155" t="str">
        <f ca="1">IF(ngay11!AM22&lt;&gt;"",ngay11!AM22,"")</f>
        <v/>
      </c>
      <c r="P20" s="155" t="str">
        <f ca="1">IF(ngay12!AM22&lt;&gt;"",ngay12!AM22,"")</f>
        <v/>
      </c>
      <c r="Q20" s="155" t="str">
        <f ca="1">IF(ngay13!AM22&lt;&gt;"",ngay13!AM22,"")</f>
        <v/>
      </c>
      <c r="R20" s="155" t="str">
        <f ca="1">IF(ngay14!AM22&lt;&gt;"",ngay14!AM22,"")</f>
        <v/>
      </c>
      <c r="S20" s="155" t="str">
        <f ca="1">IF(ngay15!AM22&lt;&gt;"",ngay15!AM22,"")</f>
        <v/>
      </c>
      <c r="T20" s="155" t="str">
        <f ca="1">IF(ngay16!AM22&lt;&gt;"",ngay16!AM22,"")</f>
        <v/>
      </c>
      <c r="U20" s="155" t="str">
        <f ca="1">IF(ngay17!AM22&lt;&gt;"",ngay17!AM22,"")</f>
        <v/>
      </c>
      <c r="V20" s="155" t="str">
        <f ca="1">IF(ngay18!AM22&lt;&gt;"",ngay18!AM22,"")</f>
        <v/>
      </c>
      <c r="W20" s="155" t="str">
        <f ca="1">IF(ngay19!AM22&lt;&gt;"",ngay19!AM22,"")</f>
        <v/>
      </c>
      <c r="X20" s="155" t="str">
        <f ca="1">IF(ngay20!AM22&lt;&gt;"",ngay20!AM22,"")</f>
        <v/>
      </c>
      <c r="Y20" s="155" t="str">
        <f ca="1">IF(ngay21!AM22&lt;&gt;"",ngay21!AM22,"")</f>
        <v/>
      </c>
      <c r="Z20" s="155" t="str">
        <f ca="1">IF(ngay22!AM22&lt;&gt;"",ngay22!AM22,"")</f>
        <v/>
      </c>
      <c r="AA20" s="155" t="str">
        <f ca="1">IF(ngay23!AM22&lt;&gt;"",ngay23!AM22,"")</f>
        <v/>
      </c>
      <c r="AB20" s="155" t="str">
        <f ca="1">IF(ngay24!AM22&lt;&gt;"",ngay24!AM22,"")</f>
        <v/>
      </c>
      <c r="AC20" s="155" t="str">
        <f ca="1">IF(ngay25!AM22&lt;&gt;"",ngay25!AM22,"")</f>
        <v/>
      </c>
      <c r="AD20" s="155" t="str">
        <f ca="1">IF(ngay26!AM22&lt;&gt;"",ngay26!AM22,"")</f>
        <v/>
      </c>
      <c r="AE20" s="155" t="str">
        <f ca="1">IF(ngay27!AM22&lt;&gt;"",ngay27!AM22,"")</f>
        <v/>
      </c>
      <c r="AF20" s="155" t="str">
        <f ca="1">IF(ngay28!AM22&lt;&gt;"",ngay28!AM22,"")</f>
        <v/>
      </c>
      <c r="AG20" s="155" t="str">
        <f ca="1">IF(ngay29!AM22&lt;&gt;"",ngay29!AM22,"")</f>
        <v/>
      </c>
      <c r="AH20" s="155" t="str">
        <f ca="1">IF(ngay30!AM22&lt;&gt;"",ngay30!AM22,"")</f>
        <v/>
      </c>
      <c r="AI20" s="155" t="str">
        <f ca="1">IF(ngay31!AM22&lt;&gt;"",ngay31!AM22,"")</f>
        <v/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IF(COUNT(E20:AI20)=0,"",INDEX(E2:AI20,1,MATCH(MIN(E20:AI20),E20:AI20,0)))</f>
        <v/>
      </c>
      <c r="AM20" s="58"/>
      <c r="AN20" s="60"/>
    </row>
    <row r="21" spans="1:40">
      <c r="A21" s="27">
        <v>19</v>
      </c>
      <c r="B21" s="461"/>
      <c r="C21" s="25" t="s">
        <v>152</v>
      </c>
      <c r="D21" s="335" t="s">
        <v>155</v>
      </c>
      <c r="E21" s="154" t="str">
        <f ca="1">IF(ngay1!AM23&lt;&gt;"",ngay1!AM23,"")</f>
        <v/>
      </c>
      <c r="F21" s="155" t="str">
        <f ca="1">IF(ngay2!AM23&lt;&gt;"",ngay2!AM23,"")</f>
        <v/>
      </c>
      <c r="G21" s="155" t="str">
        <f ca="1">IF(ngay3!AM23&lt;&gt;"",ngay3!AM23,"")</f>
        <v/>
      </c>
      <c r="H21" s="155" t="str">
        <f ca="1">IF(ngay4!AM23&lt;&gt;"",ngay4!AM23,"")</f>
        <v/>
      </c>
      <c r="I21" s="155" t="str">
        <f ca="1">IF(ngay5!AM23&lt;&gt;"",ngay5!AM23,"")</f>
        <v/>
      </c>
      <c r="J21" s="155" t="str">
        <f ca="1">IF(ngay6!AM23&lt;&gt;"",ngay6!AM23,"")</f>
        <v/>
      </c>
      <c r="K21" s="155" t="str">
        <f ca="1">IF(ngay7!AM23&lt;&gt;"",ngay7!AM23,"")</f>
        <v/>
      </c>
      <c r="L21" s="155" t="str">
        <f ca="1">IF(ngay8!AM23&lt;&gt;"",ngay8!AM23,"")</f>
        <v/>
      </c>
      <c r="M21" s="155" t="str">
        <f ca="1">IF(ngay9!AM23&lt;&gt;"",ngay9!AM23,"")</f>
        <v/>
      </c>
      <c r="N21" s="155" t="str">
        <f ca="1">IF(ngay10!AM23&lt;&gt;"",ngay10!AM23,"")</f>
        <v/>
      </c>
      <c r="O21" s="155" t="str">
        <f ca="1">IF(ngay11!AM23&lt;&gt;"",ngay11!AM23,"")</f>
        <v/>
      </c>
      <c r="P21" s="155" t="str">
        <f ca="1">IF(ngay12!AM23&lt;&gt;"",ngay12!AM23,"")</f>
        <v/>
      </c>
      <c r="Q21" s="155" t="str">
        <f ca="1">IF(ngay13!AM23&lt;&gt;"",ngay13!AM23,"")</f>
        <v/>
      </c>
      <c r="R21" s="155" t="str">
        <f ca="1">IF(ngay14!AM23&lt;&gt;"",ngay14!AM23,"")</f>
        <v/>
      </c>
      <c r="S21" s="155" t="str">
        <f ca="1">IF(ngay15!AM23&lt;&gt;"",ngay15!AM23,"")</f>
        <v/>
      </c>
      <c r="T21" s="155" t="str">
        <f ca="1">IF(ngay16!AM23&lt;&gt;"",ngay16!AM23,"")</f>
        <v/>
      </c>
      <c r="U21" s="155" t="str">
        <f ca="1">IF(ngay17!AM23&lt;&gt;"",ngay17!AM23,"")</f>
        <v/>
      </c>
      <c r="V21" s="155" t="str">
        <f ca="1">IF(ngay18!AM23&lt;&gt;"",ngay18!AM23,"")</f>
        <v/>
      </c>
      <c r="W21" s="155" t="str">
        <f ca="1">IF(ngay19!AM23&lt;&gt;"",ngay19!AM23,"")</f>
        <v/>
      </c>
      <c r="X21" s="155" t="str">
        <f ca="1">IF(ngay20!AM23&lt;&gt;"",ngay20!AM23,"")</f>
        <v/>
      </c>
      <c r="Y21" s="155" t="str">
        <f ca="1">IF(ngay21!AM23&lt;&gt;"",ngay21!AM23,"")</f>
        <v/>
      </c>
      <c r="Z21" s="155" t="str">
        <f ca="1">IF(ngay22!AM23&lt;&gt;"",ngay22!AM23,"")</f>
        <v/>
      </c>
      <c r="AA21" s="155" t="str">
        <f ca="1">IF(ngay23!AM23&lt;&gt;"",ngay23!AM23,"")</f>
        <v/>
      </c>
      <c r="AB21" s="155" t="str">
        <f ca="1">IF(ngay24!AM23&lt;&gt;"",ngay24!AM23,"")</f>
        <v/>
      </c>
      <c r="AC21" s="155" t="str">
        <f ca="1">IF(ngay25!AM23&lt;&gt;"",ngay25!AM23,"")</f>
        <v/>
      </c>
      <c r="AD21" s="155" t="str">
        <f ca="1">IF(ngay26!AM23&lt;&gt;"",ngay26!AM23,"")</f>
        <v/>
      </c>
      <c r="AE21" s="155" t="str">
        <f ca="1">IF(ngay27!AM23&lt;&gt;"",ngay27!AM23,"")</f>
        <v/>
      </c>
      <c r="AF21" s="155" t="str">
        <f ca="1">IF(ngay28!AM23&lt;&gt;"",ngay28!AM23,"")</f>
        <v/>
      </c>
      <c r="AG21" s="155" t="str">
        <f ca="1">IF(ngay29!AM23&lt;&gt;"",ngay29!AM23,"")</f>
        <v/>
      </c>
      <c r="AH21" s="155" t="str">
        <f ca="1">IF(ngay30!AM23&lt;&gt;"",ngay30!AM23,"")</f>
        <v/>
      </c>
      <c r="AI21" s="155" t="str">
        <f ca="1">IF(ngay31!AM23&lt;&gt;"",ngay31!AM23,"")</f>
        <v/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IF(COUNT(E21:AI21)=0,"",INDEX(E2:AI21,1,MATCH(MIN(E21:AI21),E21:AI21,0)))</f>
        <v/>
      </c>
      <c r="AM21" s="58"/>
      <c r="AN21" s="60"/>
    </row>
    <row r="22" spans="1:40">
      <c r="A22" s="19">
        <v>20</v>
      </c>
      <c r="B22" s="461"/>
      <c r="C22" s="25" t="s">
        <v>156</v>
      </c>
      <c r="D22" s="335" t="s">
        <v>157</v>
      </c>
      <c r="E22" s="154" t="str">
        <f ca="1">IF(ngay1!AM24&lt;&gt;"",ngay1!AM24,"")</f>
        <v/>
      </c>
      <c r="F22" s="155" t="str">
        <f ca="1">IF(ngay2!AM24&lt;&gt;"",ngay2!AM24,"")</f>
        <v/>
      </c>
      <c r="G22" s="155" t="str">
        <f ca="1">IF(ngay3!AM24&lt;&gt;"",ngay3!AM24,"")</f>
        <v/>
      </c>
      <c r="H22" s="155" t="str">
        <f ca="1">IF(ngay4!AM24&lt;&gt;"",ngay4!AM24,"")</f>
        <v/>
      </c>
      <c r="I22" s="155" t="str">
        <f ca="1">IF(ngay5!AM24&lt;&gt;"",ngay5!AM24,"")</f>
        <v/>
      </c>
      <c r="J22" s="155" t="str">
        <f ca="1">IF(ngay6!AM24&lt;&gt;"",ngay6!AM24,"")</f>
        <v/>
      </c>
      <c r="K22" s="155" t="str">
        <f ca="1">IF(ngay7!AM24&lt;&gt;"",ngay7!AM24,"")</f>
        <v/>
      </c>
      <c r="L22" s="155" t="str">
        <f ca="1">IF(ngay8!AM24&lt;&gt;"",ngay8!AM24,"")</f>
        <v/>
      </c>
      <c r="M22" s="155" t="str">
        <f ca="1">IF(ngay9!AM24&lt;&gt;"",ngay9!AM24,"")</f>
        <v/>
      </c>
      <c r="N22" s="155" t="str">
        <f ca="1">IF(ngay10!AM24&lt;&gt;"",ngay10!AM24,"")</f>
        <v/>
      </c>
      <c r="O22" s="155" t="str">
        <f ca="1">IF(ngay11!AM24&lt;&gt;"",ngay11!AM24,"")</f>
        <v/>
      </c>
      <c r="P22" s="155" t="str">
        <f ca="1">IF(ngay12!AM24&lt;&gt;"",ngay12!AM24,"")</f>
        <v/>
      </c>
      <c r="Q22" s="155" t="str">
        <f ca="1">IF(ngay13!AM24&lt;&gt;"",ngay13!AM24,"")</f>
        <v/>
      </c>
      <c r="R22" s="155" t="str">
        <f ca="1">IF(ngay14!AM24&lt;&gt;"",ngay14!AM24,"")</f>
        <v/>
      </c>
      <c r="S22" s="155" t="str">
        <f ca="1">IF(ngay15!AM24&lt;&gt;"",ngay15!AM24,"")</f>
        <v/>
      </c>
      <c r="T22" s="155" t="str">
        <f ca="1">IF(ngay16!AM24&lt;&gt;"",ngay16!AM24,"")</f>
        <v/>
      </c>
      <c r="U22" s="155" t="str">
        <f ca="1">IF(ngay17!AM24&lt;&gt;"",ngay17!AM24,"")</f>
        <v/>
      </c>
      <c r="V22" s="155" t="str">
        <f ca="1">IF(ngay18!AM24&lt;&gt;"",ngay18!AM24,"")</f>
        <v/>
      </c>
      <c r="W22" s="155" t="str">
        <f ca="1">IF(ngay19!AM24&lt;&gt;"",ngay19!AM24,"")</f>
        <v/>
      </c>
      <c r="X22" s="155" t="str">
        <f ca="1">IF(ngay20!AM24&lt;&gt;"",ngay20!AM24,"")</f>
        <v/>
      </c>
      <c r="Y22" s="155" t="str">
        <f ca="1">IF(ngay21!AM24&lt;&gt;"",ngay21!AM24,"")</f>
        <v/>
      </c>
      <c r="Z22" s="155" t="str">
        <f ca="1">IF(ngay22!AM24&lt;&gt;"",ngay22!AM24,"")</f>
        <v/>
      </c>
      <c r="AA22" s="155" t="str">
        <f ca="1">IF(ngay23!AM24&lt;&gt;"",ngay23!AM24,"")</f>
        <v/>
      </c>
      <c r="AB22" s="155" t="str">
        <f ca="1">IF(ngay24!AM24&lt;&gt;"",ngay24!AM24,"")</f>
        <v/>
      </c>
      <c r="AC22" s="155" t="str">
        <f ca="1">IF(ngay25!AM24&lt;&gt;"",ngay25!AM24,"")</f>
        <v/>
      </c>
      <c r="AD22" s="155" t="str">
        <f ca="1">IF(ngay26!AM24&lt;&gt;"",ngay26!AM24,"")</f>
        <v/>
      </c>
      <c r="AE22" s="155" t="str">
        <f ca="1">IF(ngay27!AM24&lt;&gt;"",ngay27!AM24,"")</f>
        <v/>
      </c>
      <c r="AF22" s="155" t="str">
        <f ca="1">IF(ngay28!AM24&lt;&gt;"",ngay28!AM24,"")</f>
        <v/>
      </c>
      <c r="AG22" s="155" t="str">
        <f ca="1">IF(ngay29!AM24&lt;&gt;"",ngay29!AM24,"")</f>
        <v/>
      </c>
      <c r="AH22" s="155" t="str">
        <f ca="1">IF(ngay30!AM24&lt;&gt;"",ngay30!AM24,"")</f>
        <v/>
      </c>
      <c r="AI22" s="155" t="str">
        <f ca="1">IF(ngay31!AM24&lt;&gt;"",ngay31!AM24,"")</f>
        <v/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IF(COUNT(E22:AI22)=0,"",INDEX(E2:AI22,1,MATCH(MIN(E22:AI22),E22:AI22,0)))</f>
        <v/>
      </c>
      <c r="AM22" s="58"/>
      <c r="AN22" s="60"/>
    </row>
    <row r="23" spans="1:40">
      <c r="A23" s="27">
        <v>21</v>
      </c>
      <c r="B23" s="461"/>
      <c r="C23" s="25" t="s">
        <v>158</v>
      </c>
      <c r="D23" s="335" t="s">
        <v>159</v>
      </c>
      <c r="E23" s="154" t="str">
        <f ca="1">IF(ngay1!AM25&lt;&gt;"",ngay1!AM25,"")</f>
        <v/>
      </c>
      <c r="F23" s="155" t="str">
        <f ca="1">IF(ngay2!AM25&lt;&gt;"",ngay2!AM25,"")</f>
        <v/>
      </c>
      <c r="G23" s="155" t="str">
        <f ca="1">IF(ngay3!AM25&lt;&gt;"",ngay3!AM25,"")</f>
        <v/>
      </c>
      <c r="H23" s="155" t="str">
        <f ca="1">IF(ngay4!AM25&lt;&gt;"",ngay4!AM25,"")</f>
        <v/>
      </c>
      <c r="I23" s="155" t="str">
        <f ca="1">IF(ngay5!AM25&lt;&gt;"",ngay5!AM25,"")</f>
        <v/>
      </c>
      <c r="J23" s="155" t="str">
        <f ca="1">IF(ngay6!AM25&lt;&gt;"",ngay6!AM25,"")</f>
        <v/>
      </c>
      <c r="K23" s="155" t="str">
        <f ca="1">IF(ngay7!AM25&lt;&gt;"",ngay7!AM25,"")</f>
        <v/>
      </c>
      <c r="L23" s="155" t="str">
        <f ca="1">IF(ngay8!AM25&lt;&gt;"",ngay8!AM25,"")</f>
        <v/>
      </c>
      <c r="M23" s="155" t="str">
        <f ca="1">IF(ngay9!AM25&lt;&gt;"",ngay9!AM25,"")</f>
        <v/>
      </c>
      <c r="N23" s="155" t="str">
        <f ca="1">IF(ngay10!AM25&lt;&gt;"",ngay10!AM25,"")</f>
        <v/>
      </c>
      <c r="O23" s="155" t="str">
        <f ca="1">IF(ngay11!AM25&lt;&gt;"",ngay11!AM25,"")</f>
        <v/>
      </c>
      <c r="P23" s="155" t="str">
        <f ca="1">IF(ngay12!AM25&lt;&gt;"",ngay12!AM25,"")</f>
        <v/>
      </c>
      <c r="Q23" s="155" t="str">
        <f ca="1">IF(ngay13!AM25&lt;&gt;"",ngay13!AM25,"")</f>
        <v/>
      </c>
      <c r="R23" s="155" t="str">
        <f ca="1">IF(ngay14!AM25&lt;&gt;"",ngay14!AM25,"")</f>
        <v/>
      </c>
      <c r="S23" s="155" t="str">
        <f ca="1">IF(ngay15!AM25&lt;&gt;"",ngay15!AM25,"")</f>
        <v/>
      </c>
      <c r="T23" s="155" t="str">
        <f ca="1">IF(ngay16!AM25&lt;&gt;"",ngay16!AM25,"")</f>
        <v/>
      </c>
      <c r="U23" s="155" t="str">
        <f ca="1">IF(ngay17!AM25&lt;&gt;"",ngay17!AM25,"")</f>
        <v/>
      </c>
      <c r="V23" s="155" t="str">
        <f ca="1">IF(ngay18!AM25&lt;&gt;"",ngay18!AM25,"")</f>
        <v/>
      </c>
      <c r="W23" s="155" t="str">
        <f ca="1">IF(ngay19!AM25&lt;&gt;"",ngay19!AM25,"")</f>
        <v/>
      </c>
      <c r="X23" s="155" t="str">
        <f ca="1">IF(ngay20!AM25&lt;&gt;"",ngay20!AM25,"")</f>
        <v/>
      </c>
      <c r="Y23" s="155" t="str">
        <f ca="1">IF(ngay21!AM25&lt;&gt;"",ngay21!AM25,"")</f>
        <v/>
      </c>
      <c r="Z23" s="155" t="str">
        <f ca="1">IF(ngay22!AM25&lt;&gt;"",ngay22!AM25,"")</f>
        <v/>
      </c>
      <c r="AA23" s="155" t="str">
        <f ca="1">IF(ngay23!AM25&lt;&gt;"",ngay23!AM25,"")</f>
        <v/>
      </c>
      <c r="AB23" s="155" t="str">
        <f ca="1">IF(ngay24!AM25&lt;&gt;"",ngay24!AM25,"")</f>
        <v/>
      </c>
      <c r="AC23" s="155" t="str">
        <f ca="1">IF(ngay25!AM25&lt;&gt;"",ngay25!AM25,"")</f>
        <v/>
      </c>
      <c r="AD23" s="155" t="str">
        <f ca="1">IF(ngay26!AM25&lt;&gt;"",ngay26!AM25,"")</f>
        <v/>
      </c>
      <c r="AE23" s="155" t="str">
        <f ca="1">IF(ngay27!AM25&lt;&gt;"",ngay27!AM25,"")</f>
        <v/>
      </c>
      <c r="AF23" s="155" t="str">
        <f ca="1">IF(ngay28!AM25&lt;&gt;"",ngay28!AM25,"")</f>
        <v/>
      </c>
      <c r="AG23" s="155" t="str">
        <f ca="1">IF(ngay29!AM25&lt;&gt;"",ngay29!AM25,"")</f>
        <v/>
      </c>
      <c r="AH23" s="155" t="str">
        <f ca="1">IF(ngay30!AM25&lt;&gt;"",ngay30!AM25,"")</f>
        <v/>
      </c>
      <c r="AI23" s="155" t="str">
        <f ca="1">IF(ngay31!AM25&lt;&gt;"",ngay31!AM25,"")</f>
        <v/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IF(COUNT(E23:AI23)=0,"",INDEX(E2:AI23,1,MATCH(MIN(E23:AI23),E23:AI23,0)))</f>
        <v/>
      </c>
      <c r="AM23" s="58"/>
      <c r="AN23" s="60"/>
    </row>
    <row r="24" spans="1:40">
      <c r="A24" s="19">
        <v>22</v>
      </c>
      <c r="B24" s="470"/>
      <c r="C24" s="23" t="s">
        <v>160</v>
      </c>
      <c r="D24" s="32" t="s">
        <v>161</v>
      </c>
      <c r="E24" s="150" t="str">
        <f ca="1">IF(ngay1!AM26&lt;&gt;"",ngay1!AM26,"")</f>
        <v/>
      </c>
      <c r="F24" s="151" t="str">
        <f ca="1">IF(ngay2!AM26&lt;&gt;"",ngay2!AM26,"")</f>
        <v/>
      </c>
      <c r="G24" s="151" t="str">
        <f ca="1">IF(ngay3!AM26&lt;&gt;"",ngay3!AM26,"")</f>
        <v/>
      </c>
      <c r="H24" s="151" t="str">
        <f ca="1">IF(ngay4!AM26&lt;&gt;"",ngay4!AM26,"")</f>
        <v/>
      </c>
      <c r="I24" s="151" t="str">
        <f ca="1">IF(ngay5!AM26&lt;&gt;"",ngay5!AM26,"")</f>
        <v/>
      </c>
      <c r="J24" s="151" t="str">
        <f ca="1">IF(ngay6!AM26&lt;&gt;"",ngay6!AM26,"")</f>
        <v/>
      </c>
      <c r="K24" s="151" t="str">
        <f ca="1">IF(ngay7!AM26&lt;&gt;"",ngay7!AM26,"")</f>
        <v/>
      </c>
      <c r="L24" s="151" t="str">
        <f ca="1">IF(ngay8!AM26&lt;&gt;"",ngay8!AM26,"")</f>
        <v/>
      </c>
      <c r="M24" s="151" t="str">
        <f ca="1">IF(ngay9!AM26&lt;&gt;"",ngay9!AM26,"")</f>
        <v/>
      </c>
      <c r="N24" s="151" t="str">
        <f ca="1">IF(ngay10!AM26&lt;&gt;"",ngay10!AM26,"")</f>
        <v/>
      </c>
      <c r="O24" s="151" t="str">
        <f ca="1">IF(ngay11!AM26&lt;&gt;"",ngay11!AM26,"")</f>
        <v/>
      </c>
      <c r="P24" s="151" t="str">
        <f ca="1">IF(ngay12!AM26&lt;&gt;"",ngay12!AM26,"")</f>
        <v/>
      </c>
      <c r="Q24" s="151" t="str">
        <f ca="1">IF(ngay13!AM26&lt;&gt;"",ngay13!AM26,"")</f>
        <v/>
      </c>
      <c r="R24" s="151" t="str">
        <f ca="1">IF(ngay14!AM26&lt;&gt;"",ngay14!AM26,"")</f>
        <v/>
      </c>
      <c r="S24" s="151" t="str">
        <f ca="1">IF(ngay15!AM26&lt;&gt;"",ngay15!AM26,"")</f>
        <v/>
      </c>
      <c r="T24" s="151" t="str">
        <f ca="1">IF(ngay16!AM26&lt;&gt;"",ngay16!AM26,"")</f>
        <v/>
      </c>
      <c r="U24" s="151" t="str">
        <f ca="1">IF(ngay17!AM26&lt;&gt;"",ngay17!AM26,"")</f>
        <v/>
      </c>
      <c r="V24" s="151" t="str">
        <f ca="1">IF(ngay18!AM26&lt;&gt;"",ngay18!AM26,"")</f>
        <v/>
      </c>
      <c r="W24" s="151" t="str">
        <f ca="1">IF(ngay19!AM26&lt;&gt;"",ngay19!AM26,"")</f>
        <v/>
      </c>
      <c r="X24" s="151" t="str">
        <f ca="1">IF(ngay20!AM26&lt;&gt;"",ngay20!AM26,"")</f>
        <v/>
      </c>
      <c r="Y24" s="151" t="str">
        <f ca="1">IF(ngay21!AM26&lt;&gt;"",ngay21!AM26,"")</f>
        <v/>
      </c>
      <c r="Z24" s="151" t="str">
        <f ca="1">IF(ngay22!AM26&lt;&gt;"",ngay22!AM26,"")</f>
        <v/>
      </c>
      <c r="AA24" s="151" t="str">
        <f ca="1">IF(ngay23!AM26&lt;&gt;"",ngay23!AM26,"")</f>
        <v/>
      </c>
      <c r="AB24" s="151" t="str">
        <f ca="1">IF(ngay24!AM26&lt;&gt;"",ngay24!AM26,"")</f>
        <v/>
      </c>
      <c r="AC24" s="151" t="str">
        <f ca="1">IF(ngay25!AM26&lt;&gt;"",ngay25!AM26,"")</f>
        <v/>
      </c>
      <c r="AD24" s="151" t="str">
        <f ca="1">IF(ngay26!AM26&lt;&gt;"",ngay26!AM26,"")</f>
        <v/>
      </c>
      <c r="AE24" s="151" t="str">
        <f ca="1">IF(ngay27!AM26&lt;&gt;"",ngay27!AM26,"")</f>
        <v/>
      </c>
      <c r="AF24" s="151" t="str">
        <f ca="1">IF(ngay28!AM26&lt;&gt;"",ngay28!AM26,"")</f>
        <v/>
      </c>
      <c r="AG24" s="151" t="str">
        <f ca="1">IF(ngay29!AM26&lt;&gt;"",ngay29!AM26,"")</f>
        <v/>
      </c>
      <c r="AH24" s="151" t="str">
        <f ca="1">IF(ngay30!AM26&lt;&gt;"",ngay30!AM26,"")</f>
        <v/>
      </c>
      <c r="AI24" s="151" t="str">
        <f ca="1">IF(ngay31!AM26&lt;&gt;"",ngay31!AM26,"")</f>
        <v/>
      </c>
      <c r="AJ24" s="130" t="str">
        <f t="shared" ca="1" si="0"/>
        <v/>
      </c>
      <c r="AK24" s="131" t="str">
        <f t="shared" ca="1" si="1"/>
        <v/>
      </c>
      <c r="AL24" s="130" t="str">
        <f ca="1">IF(COUNT(E24:AI24)=0,"",INDEX(E2:AI24,1,MATCH(MIN(E24:AI24),E24:AI24,0)))</f>
        <v/>
      </c>
      <c r="AM24" s="131"/>
      <c r="AN24" s="132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71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Z35" sqref="Z35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237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238</v>
      </c>
      <c r="AK2" s="53" t="s">
        <v>239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e">
        <f ca="1">IF(ngay1!BE5&lt;&gt;"",ngay1!BE5,"")</f>
        <v>#VALUE!</v>
      </c>
      <c r="F3" s="157" t="e">
        <f ca="1">IF(ngay2!BE5&lt;&gt;"",ngay2!BE5,"")</f>
        <v>#VALUE!</v>
      </c>
      <c r="G3" s="157" t="e">
        <f ca="1">IF(ngay3!BE5&lt;&gt;"",ngay3!BE5,"")</f>
        <v>#VALUE!</v>
      </c>
      <c r="H3" s="157" t="e">
        <f ca="1">IF(ngay4!BE5&lt;&gt;"",ngay4!BE5,"")</f>
        <v>#VALUE!</v>
      </c>
      <c r="I3" s="157" t="e">
        <f ca="1">IF(ngay5!BE5&lt;&gt;"",ngay5!BE5,"")</f>
        <v>#VALUE!</v>
      </c>
      <c r="J3" s="157" t="e">
        <f ca="1">IF(ngay6!BE5&lt;&gt;"",ngay6!BE5,"")</f>
        <v>#VALUE!</v>
      </c>
      <c r="K3" s="157" t="e">
        <f ca="1">IF(ngay7!BE5&lt;&gt;"",ngay7!BE5,"")</f>
        <v>#VALUE!</v>
      </c>
      <c r="L3" s="157" t="e">
        <f ca="1">IF(ngay8!BE5&lt;&gt;"",ngay8!BE5,"")</f>
        <v>#VALUE!</v>
      </c>
      <c r="M3" s="157" t="e">
        <f ca="1">IF(ngay9!BE5&lt;&gt;"",ngay9!BE5,"")</f>
        <v>#VALUE!</v>
      </c>
      <c r="N3" s="157" t="e">
        <f ca="1">IF(ngay10!BE5&lt;&gt;"",ngay10!BE5,"")</f>
        <v>#VALUE!</v>
      </c>
      <c r="O3" s="157" t="e">
        <f ca="1">IF(ngay11!BE5&lt;&gt;"",ngay11!BE5,"")</f>
        <v>#VALUE!</v>
      </c>
      <c r="P3" s="157" t="e">
        <f ca="1">IF(ngay12!BE5&lt;&gt;"",ngay12!BE5,"")</f>
        <v>#VALUE!</v>
      </c>
      <c r="Q3" s="157" t="e">
        <f ca="1">IF(ngay13!BE5&lt;&gt;"",ngay13!BE5,"")</f>
        <v>#VALUE!</v>
      </c>
      <c r="R3" s="157" t="e">
        <f ca="1">IF(ngay14!BE5&lt;&gt;"",ngay14!BE5,"")</f>
        <v>#VALUE!</v>
      </c>
      <c r="S3" s="157" t="e">
        <f ca="1">IF(ngay15!BE5&lt;&gt;"",ngay15!BE5,"")</f>
        <v>#VALUE!</v>
      </c>
      <c r="T3" s="157" t="e">
        <f ca="1">IF(ngay16!BE5&lt;&gt;"",ngay16!BE5,"")</f>
        <v>#VALUE!</v>
      </c>
      <c r="U3" s="157" t="e">
        <f ca="1">IF(ngay17!BE5&lt;&gt;"",ngay17!BE5,"")</f>
        <v>#VALUE!</v>
      </c>
      <c r="V3" s="157" t="e">
        <f ca="1">IF(ngay18!BE5&lt;&gt;"",ngay18!BE5,"")</f>
        <v>#VALUE!</v>
      </c>
      <c r="W3" s="157" t="e">
        <f ca="1">IF(ngay19!BE5&lt;&gt;"",ngay19!BE5,"")</f>
        <v>#VALUE!</v>
      </c>
      <c r="X3" s="157" t="e">
        <f ca="1">IF(ngay20!BE5&lt;&gt;"",ngay20!BE5,"")</f>
        <v>#VALUE!</v>
      </c>
      <c r="Y3" s="157" t="e">
        <f ca="1">IF(ngay21!BE5&lt;&gt;"",ngay21!BE5,"")</f>
        <v>#VALUE!</v>
      </c>
      <c r="Z3" s="157" t="e">
        <f ca="1">IF(ngay22!BE5&lt;&gt;"",ngay22!BE5,"")</f>
        <v>#VALUE!</v>
      </c>
      <c r="AA3" s="157" t="e">
        <f ca="1">IF(ngay23!BE5&lt;&gt;"",ngay23!BE5,"")</f>
        <v>#VALUE!</v>
      </c>
      <c r="AB3" s="157" t="e">
        <f ca="1">IF(ngay24!BE5&lt;&gt;"",ngay24!BE5,"")</f>
        <v>#VALUE!</v>
      </c>
      <c r="AC3" s="157" t="e">
        <f ca="1">IF(ngay25!BE5&lt;&gt;"",ngay25!BE5,"")</f>
        <v>#VALUE!</v>
      </c>
      <c r="AD3" s="157" t="e">
        <f ca="1">IF(ngay26!BE5&lt;&gt;"",ngay26!BE5,"")</f>
        <v>#VALUE!</v>
      </c>
      <c r="AE3" s="157" t="e">
        <f ca="1">IF(ngay27!BE5&lt;&gt;"",ngay27!BE5,"")</f>
        <v>#VALUE!</v>
      </c>
      <c r="AF3" s="157" t="e">
        <f ca="1">IF(ngay28!BE5&lt;&gt;"",ngay28!BE5,"")</f>
        <v>#VALUE!</v>
      </c>
      <c r="AG3" s="157" t="e">
        <f ca="1">IF(ngay29!BE5&lt;&gt;"",ngay29!BE5,"")</f>
        <v>#VALUE!</v>
      </c>
      <c r="AH3" s="157" t="e">
        <f ca="1">IF(ngay30!BE5&lt;&gt;"",ngay30!BE5,"")</f>
        <v>#VALUE!</v>
      </c>
      <c r="AI3" s="157" t="e">
        <f ca="1">IF(ngay31!BE5&lt;&gt;"",ngay31!BE5,"")</f>
        <v>#VALUE!</v>
      </c>
      <c r="AJ3" s="92" t="str">
        <f t="shared" ref="AJ3:AJ24" ca="1" si="0">IF(COUNT(E3:AH3)=0,"",AVERAGE(E3:AH3))</f>
        <v/>
      </c>
      <c r="AK3" s="91" t="str">
        <f t="shared" ref="AK3:AK24" ca="1" si="1">IF(COUNT(E3:AI3)=0,"",MAX(E3:AI3))</f>
        <v/>
      </c>
      <c r="AL3" s="92" t="str">
        <f ca="1">IF(COUNT(E3:AI3)=0,"",INDEX(E2:AI3,1,MATCH(MAX(E3:AI3),E3:AI3,0)))</f>
        <v/>
      </c>
      <c r="AM3" s="91"/>
      <c r="AN3" s="93"/>
    </row>
    <row r="4" spans="1:40">
      <c r="A4" s="19">
        <v>2</v>
      </c>
      <c r="B4" s="461"/>
      <c r="C4" s="25" t="s">
        <v>120</v>
      </c>
      <c r="D4" s="335" t="s">
        <v>121</v>
      </c>
      <c r="E4" s="154" t="e">
        <f ca="1">IF(ngay1!BE6&lt;&gt;"",ngay1!BE6,"")</f>
        <v>#VALUE!</v>
      </c>
      <c r="F4" s="155" t="e">
        <f ca="1">IF(ngay2!BE6&lt;&gt;"",ngay2!BE6,"")</f>
        <v>#VALUE!</v>
      </c>
      <c r="G4" s="155" t="e">
        <f ca="1">IF(ngay3!BE6&lt;&gt;"",ngay3!BE6,"")</f>
        <v>#VALUE!</v>
      </c>
      <c r="H4" s="155" t="e">
        <f ca="1">IF(ngay4!BE6&lt;&gt;"",ngay4!BE6,"")</f>
        <v>#VALUE!</v>
      </c>
      <c r="I4" s="155" t="e">
        <f ca="1">IF(ngay5!BE6&lt;&gt;"",ngay5!BE6,"")</f>
        <v>#VALUE!</v>
      </c>
      <c r="J4" s="155" t="e">
        <f ca="1">IF(ngay6!BE6&lt;&gt;"",ngay6!BE6,"")</f>
        <v>#VALUE!</v>
      </c>
      <c r="K4" s="155" t="e">
        <f ca="1">IF(ngay7!BE6&lt;&gt;"",ngay7!BE6,"")</f>
        <v>#VALUE!</v>
      </c>
      <c r="L4" s="155" t="e">
        <f ca="1">IF(ngay8!BE6&lt;&gt;"",ngay8!BE6,"")</f>
        <v>#VALUE!</v>
      </c>
      <c r="M4" s="155" t="e">
        <f ca="1">IF(ngay9!BE6&lt;&gt;"",ngay9!BE6,"")</f>
        <v>#VALUE!</v>
      </c>
      <c r="N4" s="155" t="e">
        <f ca="1">IF(ngay10!BE6&lt;&gt;"",ngay10!BE6,"")</f>
        <v>#VALUE!</v>
      </c>
      <c r="O4" s="155" t="e">
        <f ca="1">IF(ngay11!BE6&lt;&gt;"",ngay11!BE6,"")</f>
        <v>#VALUE!</v>
      </c>
      <c r="P4" s="155" t="e">
        <f ca="1">IF(ngay12!BE6&lt;&gt;"",ngay12!BE6,"")</f>
        <v>#VALUE!</v>
      </c>
      <c r="Q4" s="155" t="e">
        <f ca="1">IF(ngay13!BE6&lt;&gt;"",ngay13!BE6,"")</f>
        <v>#VALUE!</v>
      </c>
      <c r="R4" s="155" t="e">
        <f ca="1">IF(ngay14!BE6&lt;&gt;"",ngay14!BE6,"")</f>
        <v>#VALUE!</v>
      </c>
      <c r="S4" s="155" t="e">
        <f ca="1">IF(ngay15!BE6&lt;&gt;"",ngay15!BE6,"")</f>
        <v>#VALUE!</v>
      </c>
      <c r="T4" s="155" t="e">
        <f ca="1">IF(ngay16!BE6&lt;&gt;"",ngay16!BE6,"")</f>
        <v>#VALUE!</v>
      </c>
      <c r="U4" s="155" t="e">
        <f ca="1">IF(ngay17!BE6&lt;&gt;"",ngay17!BE6,"")</f>
        <v>#VALUE!</v>
      </c>
      <c r="V4" s="155" t="e">
        <f ca="1">IF(ngay18!BE6&lt;&gt;"",ngay18!BE6,"")</f>
        <v>#VALUE!</v>
      </c>
      <c r="W4" s="155" t="e">
        <f ca="1">IF(ngay19!BE6&lt;&gt;"",ngay19!BE6,"")</f>
        <v>#VALUE!</v>
      </c>
      <c r="X4" s="155" t="e">
        <f ca="1">IF(ngay20!BE6&lt;&gt;"",ngay20!BE6,"")</f>
        <v>#VALUE!</v>
      </c>
      <c r="Y4" s="155" t="e">
        <f ca="1">IF(ngay21!BE6&lt;&gt;"",ngay21!BE6,"")</f>
        <v>#VALUE!</v>
      </c>
      <c r="Z4" s="155" t="e">
        <f ca="1">IF(ngay22!BE6&lt;&gt;"",ngay22!BE6,"")</f>
        <v>#VALUE!</v>
      </c>
      <c r="AA4" s="155" t="e">
        <f ca="1">IF(ngay23!BE6&lt;&gt;"",ngay23!BE6,"")</f>
        <v>#VALUE!</v>
      </c>
      <c r="AB4" s="155" t="e">
        <f ca="1">IF(ngay24!BE6&lt;&gt;"",ngay24!BE6,"")</f>
        <v>#VALUE!</v>
      </c>
      <c r="AC4" s="155" t="e">
        <f ca="1">IF(ngay25!BE6&lt;&gt;"",ngay25!BE6,"")</f>
        <v>#VALUE!</v>
      </c>
      <c r="AD4" s="155" t="e">
        <f ca="1">IF(ngay26!BE6&lt;&gt;"",ngay26!BE6,"")</f>
        <v>#VALUE!</v>
      </c>
      <c r="AE4" s="155" t="e">
        <f ca="1">IF(ngay27!BE6&lt;&gt;"",ngay27!BE6,"")</f>
        <v>#VALUE!</v>
      </c>
      <c r="AF4" s="155" t="e">
        <f ca="1">IF(ngay28!BE6&lt;&gt;"",ngay28!BE6,"")</f>
        <v>#VALUE!</v>
      </c>
      <c r="AG4" s="155" t="e">
        <f ca="1">IF(ngay29!BE6&lt;&gt;"",ngay29!BE6,"")</f>
        <v>#VALUE!</v>
      </c>
      <c r="AH4" s="155" t="e">
        <f ca="1">IF(ngay30!BE6&lt;&gt;"",ngay30!BE6,"")</f>
        <v>#VALUE!</v>
      </c>
      <c r="AI4" s="155" t="e">
        <f ca="1">IF(ngay31!BE6&lt;&gt;"",ngay31!BE6,"")</f>
        <v>#VALUE!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61"/>
      <c r="C5" s="25" t="s">
        <v>122</v>
      </c>
      <c r="D5" s="335" t="s">
        <v>123</v>
      </c>
      <c r="E5" s="154" t="e">
        <f ca="1">IF(ngay1!BE7&lt;&gt;"",ngay1!BE7,"")</f>
        <v>#VALUE!</v>
      </c>
      <c r="F5" s="155" t="e">
        <f ca="1">IF(ngay2!BE7&lt;&gt;"",ngay2!BE7,"")</f>
        <v>#VALUE!</v>
      </c>
      <c r="G5" s="155" t="e">
        <f ca="1">IF(ngay3!BE7&lt;&gt;"",ngay3!BE7,"")</f>
        <v>#VALUE!</v>
      </c>
      <c r="H5" s="155" t="e">
        <f ca="1">IF(ngay4!BE7&lt;&gt;"",ngay4!BE7,"")</f>
        <v>#VALUE!</v>
      </c>
      <c r="I5" s="155" t="e">
        <f ca="1">IF(ngay5!BE7&lt;&gt;"",ngay5!BE7,"")</f>
        <v>#VALUE!</v>
      </c>
      <c r="J5" s="155" t="e">
        <f ca="1">IF(ngay6!BE7&lt;&gt;"",ngay6!BE7,"")</f>
        <v>#VALUE!</v>
      </c>
      <c r="K5" s="155" t="e">
        <f ca="1">IF(ngay7!BE7&lt;&gt;"",ngay7!BE7,"")</f>
        <v>#VALUE!</v>
      </c>
      <c r="L5" s="155" t="e">
        <f ca="1">IF(ngay8!BE7&lt;&gt;"",ngay8!BE7,"")</f>
        <v>#VALUE!</v>
      </c>
      <c r="M5" s="155" t="e">
        <f ca="1">IF(ngay9!BE7&lt;&gt;"",ngay9!BE7,"")</f>
        <v>#VALUE!</v>
      </c>
      <c r="N5" s="155" t="e">
        <f ca="1">IF(ngay10!BE7&lt;&gt;"",ngay10!BE7,"")</f>
        <v>#VALUE!</v>
      </c>
      <c r="O5" s="155" t="e">
        <f ca="1">IF(ngay11!BE7&lt;&gt;"",ngay11!BE7,"")</f>
        <v>#VALUE!</v>
      </c>
      <c r="P5" s="155" t="e">
        <f ca="1">IF(ngay12!BE7&lt;&gt;"",ngay12!BE7,"")</f>
        <v>#VALUE!</v>
      </c>
      <c r="Q5" s="155" t="e">
        <f ca="1">IF(ngay13!BE7&lt;&gt;"",ngay13!BE7,"")</f>
        <v>#VALUE!</v>
      </c>
      <c r="R5" s="155" t="e">
        <f ca="1">IF(ngay14!BE7&lt;&gt;"",ngay14!BE7,"")</f>
        <v>#VALUE!</v>
      </c>
      <c r="S5" s="155" t="e">
        <f ca="1">IF(ngay15!BE7&lt;&gt;"",ngay15!BE7,"")</f>
        <v>#VALUE!</v>
      </c>
      <c r="T5" s="155" t="e">
        <f ca="1">IF(ngay16!BE7&lt;&gt;"",ngay16!BE7,"")</f>
        <v>#VALUE!</v>
      </c>
      <c r="U5" s="155" t="e">
        <f ca="1">IF(ngay17!BE7&lt;&gt;"",ngay17!BE7,"")</f>
        <v>#VALUE!</v>
      </c>
      <c r="V5" s="155" t="e">
        <f ca="1">IF(ngay18!BE7&lt;&gt;"",ngay18!BE7,"")</f>
        <v>#VALUE!</v>
      </c>
      <c r="W5" s="155" t="e">
        <f ca="1">IF(ngay19!BE7&lt;&gt;"",ngay19!BE7,"")</f>
        <v>#VALUE!</v>
      </c>
      <c r="X5" s="155" t="e">
        <f ca="1">IF(ngay20!BE7&lt;&gt;"",ngay20!BE7,"")</f>
        <v>#VALUE!</v>
      </c>
      <c r="Y5" s="155" t="e">
        <f ca="1">IF(ngay21!BE7&lt;&gt;"",ngay21!BE7,"")</f>
        <v>#VALUE!</v>
      </c>
      <c r="Z5" s="155" t="e">
        <f ca="1">IF(ngay22!BE7&lt;&gt;"",ngay22!BE7,"")</f>
        <v>#VALUE!</v>
      </c>
      <c r="AA5" s="155" t="e">
        <f ca="1">IF(ngay23!BE7&lt;&gt;"",ngay23!BE7,"")</f>
        <v>#VALUE!</v>
      </c>
      <c r="AB5" s="155" t="e">
        <f ca="1">IF(ngay24!BE7&lt;&gt;"",ngay24!BE7,"")</f>
        <v>#VALUE!</v>
      </c>
      <c r="AC5" s="155" t="e">
        <f ca="1">IF(ngay25!BE7&lt;&gt;"",ngay25!BE7,"")</f>
        <v>#VALUE!</v>
      </c>
      <c r="AD5" s="155" t="e">
        <f ca="1">IF(ngay26!BE7&lt;&gt;"",ngay26!BE7,"")</f>
        <v>#VALUE!</v>
      </c>
      <c r="AE5" s="155" t="e">
        <f ca="1">IF(ngay27!BE7&lt;&gt;"",ngay27!BE7,"")</f>
        <v>#VALUE!</v>
      </c>
      <c r="AF5" s="155" t="e">
        <f ca="1">IF(ngay28!BE7&lt;&gt;"",ngay28!BE7,"")</f>
        <v>#VALUE!</v>
      </c>
      <c r="AG5" s="155" t="e">
        <f ca="1">IF(ngay29!BE7&lt;&gt;"",ngay29!BE7,"")</f>
        <v>#VALUE!</v>
      </c>
      <c r="AH5" s="155" t="e">
        <f ca="1">IF(ngay30!BE7&lt;&gt;"",ngay30!BE7,"")</f>
        <v>#VALUE!</v>
      </c>
      <c r="AI5" s="155" t="e">
        <f ca="1">IF(ngay31!BE7&lt;&gt;"",ngay31!BE7,"")</f>
        <v>#VALUE!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61"/>
      <c r="C6" s="25" t="s">
        <v>124</v>
      </c>
      <c r="D6" s="335" t="s">
        <v>125</v>
      </c>
      <c r="E6" s="154" t="e">
        <f ca="1">IF(ngay1!BE8&lt;&gt;"",ngay1!BE8,"")</f>
        <v>#VALUE!</v>
      </c>
      <c r="F6" s="155" t="e">
        <f ca="1">IF(ngay2!BE8&lt;&gt;"",ngay2!BE8,"")</f>
        <v>#VALUE!</v>
      </c>
      <c r="G6" s="155" t="e">
        <f ca="1">IF(ngay3!BE8&lt;&gt;"",ngay3!BE8,"")</f>
        <v>#VALUE!</v>
      </c>
      <c r="H6" s="155" t="e">
        <f ca="1">IF(ngay4!BE8&lt;&gt;"",ngay4!BE8,"")</f>
        <v>#VALUE!</v>
      </c>
      <c r="I6" s="155" t="e">
        <f ca="1">IF(ngay5!BE8&lt;&gt;"",ngay5!BE8,"")</f>
        <v>#VALUE!</v>
      </c>
      <c r="J6" s="155" t="e">
        <f ca="1">IF(ngay6!BE8&lt;&gt;"",ngay6!BE8,"")</f>
        <v>#VALUE!</v>
      </c>
      <c r="K6" s="155" t="e">
        <f ca="1">IF(ngay7!BE8&lt;&gt;"",ngay7!BE8,"")</f>
        <v>#VALUE!</v>
      </c>
      <c r="L6" s="155" t="e">
        <f ca="1">IF(ngay8!BE8&lt;&gt;"",ngay8!BE8,"")</f>
        <v>#VALUE!</v>
      </c>
      <c r="M6" s="155" t="e">
        <f ca="1">IF(ngay9!BE8&lt;&gt;"",ngay9!BE8,"")</f>
        <v>#VALUE!</v>
      </c>
      <c r="N6" s="155" t="e">
        <f ca="1">IF(ngay10!BE8&lt;&gt;"",ngay10!BE8,"")</f>
        <v>#VALUE!</v>
      </c>
      <c r="O6" s="155" t="e">
        <f ca="1">IF(ngay11!BE8&lt;&gt;"",ngay11!BE8,"")</f>
        <v>#VALUE!</v>
      </c>
      <c r="P6" s="155" t="e">
        <f ca="1">IF(ngay12!BE8&lt;&gt;"",ngay12!BE8,"")</f>
        <v>#VALUE!</v>
      </c>
      <c r="Q6" s="155" t="e">
        <f ca="1">IF(ngay13!BE8&lt;&gt;"",ngay13!BE8,"")</f>
        <v>#VALUE!</v>
      </c>
      <c r="R6" s="155" t="e">
        <f ca="1">IF(ngay14!BE8&lt;&gt;"",ngay14!BE8,"")</f>
        <v>#VALUE!</v>
      </c>
      <c r="S6" s="155" t="e">
        <f ca="1">IF(ngay15!BE8&lt;&gt;"",ngay15!BE8,"")</f>
        <v>#VALUE!</v>
      </c>
      <c r="T6" s="155" t="e">
        <f ca="1">IF(ngay16!BE8&lt;&gt;"",ngay16!BE8,"")</f>
        <v>#VALUE!</v>
      </c>
      <c r="U6" s="155" t="e">
        <f ca="1">IF(ngay17!BE8&lt;&gt;"",ngay17!BE8,"")</f>
        <v>#VALUE!</v>
      </c>
      <c r="V6" s="155" t="e">
        <f ca="1">IF(ngay18!BE8&lt;&gt;"",ngay18!BE8,"")</f>
        <v>#VALUE!</v>
      </c>
      <c r="W6" s="155" t="e">
        <f ca="1">IF(ngay19!BE8&lt;&gt;"",ngay19!BE8,"")</f>
        <v>#VALUE!</v>
      </c>
      <c r="X6" s="155" t="e">
        <f ca="1">IF(ngay20!BE8&lt;&gt;"",ngay20!BE8,"")</f>
        <v>#VALUE!</v>
      </c>
      <c r="Y6" s="155" t="e">
        <f ca="1">IF(ngay21!BE8&lt;&gt;"",ngay21!BE8,"")</f>
        <v>#VALUE!</v>
      </c>
      <c r="Z6" s="155" t="e">
        <f ca="1">IF(ngay22!BE8&lt;&gt;"",ngay22!BE8,"")</f>
        <v>#VALUE!</v>
      </c>
      <c r="AA6" s="155" t="e">
        <f ca="1">IF(ngay23!BE8&lt;&gt;"",ngay23!BE8,"")</f>
        <v>#VALUE!</v>
      </c>
      <c r="AB6" s="155" t="e">
        <f ca="1">IF(ngay24!BE8&lt;&gt;"",ngay24!BE8,"")</f>
        <v>#VALUE!</v>
      </c>
      <c r="AC6" s="155" t="e">
        <f ca="1">IF(ngay25!BE8&lt;&gt;"",ngay25!BE8,"")</f>
        <v>#VALUE!</v>
      </c>
      <c r="AD6" s="155" t="e">
        <f ca="1">IF(ngay26!BE8&lt;&gt;"",ngay26!BE8,"")</f>
        <v>#VALUE!</v>
      </c>
      <c r="AE6" s="155" t="e">
        <f ca="1">IF(ngay27!BE8&lt;&gt;"",ngay27!BE8,"")</f>
        <v>#VALUE!</v>
      </c>
      <c r="AF6" s="155" t="e">
        <f ca="1">IF(ngay28!BE8&lt;&gt;"",ngay28!BE8,"")</f>
        <v>#VALUE!</v>
      </c>
      <c r="AG6" s="155" t="e">
        <f ca="1">IF(ngay29!BE8&lt;&gt;"",ngay29!BE8,"")</f>
        <v>#VALUE!</v>
      </c>
      <c r="AH6" s="155" t="e">
        <f ca="1">IF(ngay30!BE8&lt;&gt;"",ngay30!BE8,"")</f>
        <v>#VALUE!</v>
      </c>
      <c r="AI6" s="155" t="e">
        <f ca="1">IF(ngay31!BE8&lt;&gt;"",ngay31!BE8,"")</f>
        <v>#VALUE!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61"/>
      <c r="C7" s="25" t="s">
        <v>116</v>
      </c>
      <c r="D7" s="335" t="s">
        <v>126</v>
      </c>
      <c r="E7" s="154" t="e">
        <f ca="1">IF(ngay1!BE9&lt;&gt;"",ngay1!BE9,"")</f>
        <v>#VALUE!</v>
      </c>
      <c r="F7" s="155" t="e">
        <f ca="1">IF(ngay2!BE9&lt;&gt;"",ngay2!BE9,"")</f>
        <v>#VALUE!</v>
      </c>
      <c r="G7" s="155" t="e">
        <f ca="1">IF(ngay3!BE9&lt;&gt;"",ngay3!BE9,"")</f>
        <v>#VALUE!</v>
      </c>
      <c r="H7" s="155" t="e">
        <f ca="1">IF(ngay4!BE9&lt;&gt;"",ngay4!BE9,"")</f>
        <v>#VALUE!</v>
      </c>
      <c r="I7" s="155" t="e">
        <f ca="1">IF(ngay5!BE9&lt;&gt;"",ngay5!BE9,"")</f>
        <v>#VALUE!</v>
      </c>
      <c r="J7" s="155" t="e">
        <f ca="1">IF(ngay6!BE9&lt;&gt;"",ngay6!BE9,"")</f>
        <v>#VALUE!</v>
      </c>
      <c r="K7" s="155" t="e">
        <f ca="1">IF(ngay7!BE9&lt;&gt;"",ngay7!BE9,"")</f>
        <v>#VALUE!</v>
      </c>
      <c r="L7" s="155" t="e">
        <f ca="1">IF(ngay8!BE9&lt;&gt;"",ngay8!BE9,"")</f>
        <v>#VALUE!</v>
      </c>
      <c r="M7" s="155" t="e">
        <f ca="1">IF(ngay9!BE9&lt;&gt;"",ngay9!BE9,"")</f>
        <v>#VALUE!</v>
      </c>
      <c r="N7" s="155" t="e">
        <f ca="1">IF(ngay10!BE9&lt;&gt;"",ngay10!BE9,"")</f>
        <v>#VALUE!</v>
      </c>
      <c r="O7" s="155" t="e">
        <f ca="1">IF(ngay11!BE9&lt;&gt;"",ngay11!BE9,"")</f>
        <v>#VALUE!</v>
      </c>
      <c r="P7" s="155" t="e">
        <f ca="1">IF(ngay12!BE9&lt;&gt;"",ngay12!BE9,"")</f>
        <v>#VALUE!</v>
      </c>
      <c r="Q7" s="155" t="e">
        <f ca="1">IF(ngay13!BE9&lt;&gt;"",ngay13!BE9,"")</f>
        <v>#VALUE!</v>
      </c>
      <c r="R7" s="155" t="e">
        <f ca="1">IF(ngay14!BE9&lt;&gt;"",ngay14!BE9,"")</f>
        <v>#VALUE!</v>
      </c>
      <c r="S7" s="155" t="e">
        <f ca="1">IF(ngay15!BE9&lt;&gt;"",ngay15!BE9,"")</f>
        <v>#VALUE!</v>
      </c>
      <c r="T7" s="155" t="e">
        <f ca="1">IF(ngay16!BE9&lt;&gt;"",ngay16!BE9,"")</f>
        <v>#VALUE!</v>
      </c>
      <c r="U7" s="155" t="e">
        <f ca="1">IF(ngay17!BE9&lt;&gt;"",ngay17!BE9,"")</f>
        <v>#VALUE!</v>
      </c>
      <c r="V7" s="155" t="e">
        <f ca="1">IF(ngay18!BE9&lt;&gt;"",ngay18!BE9,"")</f>
        <v>#VALUE!</v>
      </c>
      <c r="W7" s="155" t="e">
        <f ca="1">IF(ngay19!BE9&lt;&gt;"",ngay19!BE9,"")</f>
        <v>#VALUE!</v>
      </c>
      <c r="X7" s="155" t="e">
        <f ca="1">IF(ngay20!BE9&lt;&gt;"",ngay20!BE9,"")</f>
        <v>#VALUE!</v>
      </c>
      <c r="Y7" s="155" t="e">
        <f ca="1">IF(ngay21!BE9&lt;&gt;"",ngay21!BE9,"")</f>
        <v>#VALUE!</v>
      </c>
      <c r="Z7" s="155" t="e">
        <f ca="1">IF(ngay22!BE9&lt;&gt;"",ngay22!BE9,"")</f>
        <v>#VALUE!</v>
      </c>
      <c r="AA7" s="155" t="e">
        <f ca="1">IF(ngay23!BE9&lt;&gt;"",ngay23!BE9,"")</f>
        <v>#VALUE!</v>
      </c>
      <c r="AB7" s="155" t="e">
        <f ca="1">IF(ngay24!BE9&lt;&gt;"",ngay24!BE9,"")</f>
        <v>#VALUE!</v>
      </c>
      <c r="AC7" s="155" t="e">
        <f ca="1">IF(ngay25!BE9&lt;&gt;"",ngay25!BE9,"")</f>
        <v>#VALUE!</v>
      </c>
      <c r="AD7" s="155" t="e">
        <f ca="1">IF(ngay26!BE9&lt;&gt;"",ngay26!BE9,"")</f>
        <v>#VALUE!</v>
      </c>
      <c r="AE7" s="155" t="e">
        <f ca="1">IF(ngay27!BE9&lt;&gt;"",ngay27!BE9,"")</f>
        <v>#VALUE!</v>
      </c>
      <c r="AF7" s="155" t="e">
        <f ca="1">IF(ngay28!BE9&lt;&gt;"",ngay28!BE9,"")</f>
        <v>#VALUE!</v>
      </c>
      <c r="AG7" s="155" t="e">
        <f ca="1">IF(ngay29!BE9&lt;&gt;"",ngay29!BE9,"")</f>
        <v>#VALUE!</v>
      </c>
      <c r="AH7" s="155" t="e">
        <f ca="1">IF(ngay30!BE9&lt;&gt;"",ngay30!BE9,"")</f>
        <v>#VALUE!</v>
      </c>
      <c r="AI7" s="155" t="e">
        <f ca="1">IF(ngay31!BE9&lt;&gt;"",ngay31!BE9,"")</f>
        <v>#VALUE!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61"/>
      <c r="C8" s="25" t="s">
        <v>127</v>
      </c>
      <c r="D8" s="335" t="s">
        <v>128</v>
      </c>
      <c r="E8" s="154" t="e">
        <f ca="1">IF(ngay1!BE10&lt;&gt;"",ngay1!BE10,"")</f>
        <v>#VALUE!</v>
      </c>
      <c r="F8" s="155" t="e">
        <f ca="1">IF(ngay2!BE10&lt;&gt;"",ngay2!BE10,"")</f>
        <v>#VALUE!</v>
      </c>
      <c r="G8" s="155" t="e">
        <f ca="1">IF(ngay3!BE10&lt;&gt;"",ngay3!BE10,"")</f>
        <v>#VALUE!</v>
      </c>
      <c r="H8" s="155" t="e">
        <f ca="1">IF(ngay4!BE10&lt;&gt;"",ngay4!BE10,"")</f>
        <v>#VALUE!</v>
      </c>
      <c r="I8" s="155" t="e">
        <f ca="1">IF(ngay5!BE10&lt;&gt;"",ngay5!BE10,"")</f>
        <v>#VALUE!</v>
      </c>
      <c r="J8" s="155" t="e">
        <f ca="1">IF(ngay6!BE10&lt;&gt;"",ngay6!BE10,"")</f>
        <v>#VALUE!</v>
      </c>
      <c r="K8" s="155" t="e">
        <f ca="1">IF(ngay7!BE10&lt;&gt;"",ngay7!BE10,"")</f>
        <v>#VALUE!</v>
      </c>
      <c r="L8" s="155" t="e">
        <f ca="1">IF(ngay8!BE10&lt;&gt;"",ngay8!BE10,"")</f>
        <v>#VALUE!</v>
      </c>
      <c r="M8" s="155" t="e">
        <f ca="1">IF(ngay9!BE10&lt;&gt;"",ngay9!BE10,"")</f>
        <v>#VALUE!</v>
      </c>
      <c r="N8" s="155" t="e">
        <f ca="1">IF(ngay10!BE10&lt;&gt;"",ngay10!BE10,"")</f>
        <v>#VALUE!</v>
      </c>
      <c r="O8" s="155" t="e">
        <f ca="1">IF(ngay11!BE10&lt;&gt;"",ngay11!BE10,"")</f>
        <v>#VALUE!</v>
      </c>
      <c r="P8" s="155" t="e">
        <f ca="1">IF(ngay12!BE10&lt;&gt;"",ngay12!BE10,"")</f>
        <v>#VALUE!</v>
      </c>
      <c r="Q8" s="155" t="e">
        <f ca="1">IF(ngay13!BE10&lt;&gt;"",ngay13!BE10,"")</f>
        <v>#VALUE!</v>
      </c>
      <c r="R8" s="155" t="e">
        <f ca="1">IF(ngay14!BE10&lt;&gt;"",ngay14!BE10,"")</f>
        <v>#VALUE!</v>
      </c>
      <c r="S8" s="155" t="e">
        <f ca="1">IF(ngay15!BE10&lt;&gt;"",ngay15!BE10,"")</f>
        <v>#VALUE!</v>
      </c>
      <c r="T8" s="155" t="e">
        <f ca="1">IF(ngay16!BE10&lt;&gt;"",ngay16!BE10,"")</f>
        <v>#VALUE!</v>
      </c>
      <c r="U8" s="155" t="e">
        <f ca="1">IF(ngay17!BE10&lt;&gt;"",ngay17!BE10,"")</f>
        <v>#VALUE!</v>
      </c>
      <c r="V8" s="155" t="e">
        <f ca="1">IF(ngay18!BE10&lt;&gt;"",ngay18!BE10,"")</f>
        <v>#VALUE!</v>
      </c>
      <c r="W8" s="155" t="e">
        <f ca="1">IF(ngay19!BE10&lt;&gt;"",ngay19!BE10,"")</f>
        <v>#VALUE!</v>
      </c>
      <c r="X8" s="155" t="e">
        <f ca="1">IF(ngay20!BE10&lt;&gt;"",ngay20!BE10,"")</f>
        <v>#VALUE!</v>
      </c>
      <c r="Y8" s="155" t="e">
        <f ca="1">IF(ngay21!BE10&lt;&gt;"",ngay21!BE10,"")</f>
        <v>#VALUE!</v>
      </c>
      <c r="Z8" s="155" t="e">
        <f ca="1">IF(ngay22!BE10&lt;&gt;"",ngay22!BE10,"")</f>
        <v>#VALUE!</v>
      </c>
      <c r="AA8" s="155" t="e">
        <f ca="1">IF(ngay23!BE10&lt;&gt;"",ngay23!BE10,"")</f>
        <v>#VALUE!</v>
      </c>
      <c r="AB8" s="155" t="e">
        <f ca="1">IF(ngay24!BE10&lt;&gt;"",ngay24!BE10,"")</f>
        <v>#VALUE!</v>
      </c>
      <c r="AC8" s="155" t="e">
        <f ca="1">IF(ngay25!BE10&lt;&gt;"",ngay25!BE10,"")</f>
        <v>#VALUE!</v>
      </c>
      <c r="AD8" s="155" t="e">
        <f ca="1">IF(ngay26!BE10&lt;&gt;"",ngay26!BE10,"")</f>
        <v>#VALUE!</v>
      </c>
      <c r="AE8" s="155" t="e">
        <f ca="1">IF(ngay27!BE10&lt;&gt;"",ngay27!BE10,"")</f>
        <v>#VALUE!</v>
      </c>
      <c r="AF8" s="155" t="e">
        <f ca="1">IF(ngay28!BE10&lt;&gt;"",ngay28!BE10,"")</f>
        <v>#VALUE!</v>
      </c>
      <c r="AG8" s="155" t="e">
        <f ca="1">IF(ngay29!BE10&lt;&gt;"",ngay29!BE10,"")</f>
        <v>#VALUE!</v>
      </c>
      <c r="AH8" s="155" t="e">
        <f ca="1">IF(ngay30!BE10&lt;&gt;"",ngay30!BE10,"")</f>
        <v>#VALUE!</v>
      </c>
      <c r="AI8" s="155" t="e">
        <f ca="1">IF(ngay31!BE10&lt;&gt;"",ngay31!BE10,"")</f>
        <v>#VALUE!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61"/>
      <c r="C9" s="25" t="s">
        <v>129</v>
      </c>
      <c r="D9" s="335" t="s">
        <v>130</v>
      </c>
      <c r="E9" s="154" t="e">
        <f ca="1">IF(ngay1!BE11&lt;&gt;"",ngay1!BE11,"")</f>
        <v>#VALUE!</v>
      </c>
      <c r="F9" s="155" t="e">
        <f ca="1">IF(ngay2!BE11&lt;&gt;"",ngay2!BE11,"")</f>
        <v>#VALUE!</v>
      </c>
      <c r="G9" s="155" t="e">
        <f ca="1">IF(ngay3!BE11&lt;&gt;"",ngay3!BE11,"")</f>
        <v>#VALUE!</v>
      </c>
      <c r="H9" s="155" t="e">
        <f ca="1">IF(ngay4!BE11&lt;&gt;"",ngay4!BE11,"")</f>
        <v>#VALUE!</v>
      </c>
      <c r="I9" s="155" t="e">
        <f ca="1">IF(ngay5!BE11&lt;&gt;"",ngay5!BE11,"")</f>
        <v>#VALUE!</v>
      </c>
      <c r="J9" s="155" t="e">
        <f ca="1">IF(ngay6!BE11&lt;&gt;"",ngay6!BE11,"")</f>
        <v>#VALUE!</v>
      </c>
      <c r="K9" s="155" t="e">
        <f ca="1">IF(ngay7!BE11&lt;&gt;"",ngay7!BE11,"")</f>
        <v>#VALUE!</v>
      </c>
      <c r="L9" s="155" t="e">
        <f ca="1">IF(ngay8!BE11&lt;&gt;"",ngay8!BE11,"")</f>
        <v>#VALUE!</v>
      </c>
      <c r="M9" s="155" t="e">
        <f ca="1">IF(ngay9!BE11&lt;&gt;"",ngay9!BE11,"")</f>
        <v>#VALUE!</v>
      </c>
      <c r="N9" s="155" t="e">
        <f ca="1">IF(ngay10!BE11&lt;&gt;"",ngay10!BE11,"")</f>
        <v>#VALUE!</v>
      </c>
      <c r="O9" s="155" t="e">
        <f ca="1">IF(ngay11!BE11&lt;&gt;"",ngay11!BE11,"")</f>
        <v>#VALUE!</v>
      </c>
      <c r="P9" s="155" t="e">
        <f ca="1">IF(ngay12!BE11&lt;&gt;"",ngay12!BE11,"")</f>
        <v>#VALUE!</v>
      </c>
      <c r="Q9" s="155" t="e">
        <f ca="1">IF(ngay13!BE11&lt;&gt;"",ngay13!BE11,"")</f>
        <v>#VALUE!</v>
      </c>
      <c r="R9" s="155" t="e">
        <f ca="1">IF(ngay14!BE11&lt;&gt;"",ngay14!BE11,"")</f>
        <v>#VALUE!</v>
      </c>
      <c r="S9" s="155" t="e">
        <f ca="1">IF(ngay15!BE11&lt;&gt;"",ngay15!BE11,"")</f>
        <v>#VALUE!</v>
      </c>
      <c r="T9" s="155" t="e">
        <f ca="1">IF(ngay16!BE11&lt;&gt;"",ngay16!BE11,"")</f>
        <v>#VALUE!</v>
      </c>
      <c r="U9" s="155" t="e">
        <f ca="1">IF(ngay17!BE11&lt;&gt;"",ngay17!BE11,"")</f>
        <v>#VALUE!</v>
      </c>
      <c r="V9" s="155" t="e">
        <f ca="1">IF(ngay18!BE11&lt;&gt;"",ngay18!BE11,"")</f>
        <v>#VALUE!</v>
      </c>
      <c r="W9" s="155" t="e">
        <f ca="1">IF(ngay19!BE11&lt;&gt;"",ngay19!BE11,"")</f>
        <v>#VALUE!</v>
      </c>
      <c r="X9" s="155" t="e">
        <f ca="1">IF(ngay20!BE11&lt;&gt;"",ngay20!BE11,"")</f>
        <v>#VALUE!</v>
      </c>
      <c r="Y9" s="155" t="e">
        <f ca="1">IF(ngay21!BE11&lt;&gt;"",ngay21!BE11,"")</f>
        <v>#VALUE!</v>
      </c>
      <c r="Z9" s="155" t="e">
        <f ca="1">IF(ngay22!BE11&lt;&gt;"",ngay22!BE11,"")</f>
        <v>#VALUE!</v>
      </c>
      <c r="AA9" s="155" t="e">
        <f ca="1">IF(ngay23!BE11&lt;&gt;"",ngay23!BE11,"")</f>
        <v>#VALUE!</v>
      </c>
      <c r="AB9" s="155" t="e">
        <f ca="1">IF(ngay24!BE11&lt;&gt;"",ngay24!BE11,"")</f>
        <v>#VALUE!</v>
      </c>
      <c r="AC9" s="155" t="e">
        <f ca="1">IF(ngay25!BE11&lt;&gt;"",ngay25!BE11,"")</f>
        <v>#VALUE!</v>
      </c>
      <c r="AD9" s="155" t="e">
        <f ca="1">IF(ngay26!BE11&lt;&gt;"",ngay26!BE11,"")</f>
        <v>#VALUE!</v>
      </c>
      <c r="AE9" s="155" t="e">
        <f ca="1">IF(ngay27!BE11&lt;&gt;"",ngay27!BE11,"")</f>
        <v>#VALUE!</v>
      </c>
      <c r="AF9" s="155" t="e">
        <f ca="1">IF(ngay28!BE11&lt;&gt;"",ngay28!BE11,"")</f>
        <v>#VALUE!</v>
      </c>
      <c r="AG9" s="155" t="e">
        <f ca="1">IF(ngay29!BE11&lt;&gt;"",ngay29!BE11,"")</f>
        <v>#VALUE!</v>
      </c>
      <c r="AH9" s="155" t="e">
        <f ca="1">IF(ngay30!BE11&lt;&gt;"",ngay30!BE11,"")</f>
        <v>#VALUE!</v>
      </c>
      <c r="AI9" s="155" t="e">
        <f ca="1">IF(ngay31!BE11&lt;&gt;"",ngay31!BE11,"")</f>
        <v>#VALUE!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65"/>
      <c r="C10" s="25" t="s">
        <v>131</v>
      </c>
      <c r="D10" s="335" t="s">
        <v>132</v>
      </c>
      <c r="E10" s="154" t="e">
        <f ca="1">IF(ngay1!BE12&lt;&gt;"",ngay1!BE12,"")</f>
        <v>#VALUE!</v>
      </c>
      <c r="F10" s="155" t="e">
        <f ca="1">IF(ngay2!BE12&lt;&gt;"",ngay2!BE12,"")</f>
        <v>#VALUE!</v>
      </c>
      <c r="G10" s="155" t="e">
        <f ca="1">IF(ngay3!BE12&lt;&gt;"",ngay3!BE12,"")</f>
        <v>#VALUE!</v>
      </c>
      <c r="H10" s="155" t="e">
        <f ca="1">IF(ngay4!BE12&lt;&gt;"",ngay4!BE12,"")</f>
        <v>#VALUE!</v>
      </c>
      <c r="I10" s="155" t="e">
        <f ca="1">IF(ngay5!BE12&lt;&gt;"",ngay5!BE12,"")</f>
        <v>#VALUE!</v>
      </c>
      <c r="J10" s="155" t="e">
        <f ca="1">IF(ngay6!BE12&lt;&gt;"",ngay6!BE12,"")</f>
        <v>#VALUE!</v>
      </c>
      <c r="K10" s="155" t="e">
        <f ca="1">IF(ngay7!BE12&lt;&gt;"",ngay7!BE12,"")</f>
        <v>#VALUE!</v>
      </c>
      <c r="L10" s="155" t="e">
        <f ca="1">IF(ngay8!BE12&lt;&gt;"",ngay8!BE12,"")</f>
        <v>#VALUE!</v>
      </c>
      <c r="M10" s="155" t="e">
        <f ca="1">IF(ngay9!BE12&lt;&gt;"",ngay9!BE12,"")</f>
        <v>#VALUE!</v>
      </c>
      <c r="N10" s="155" t="e">
        <f ca="1">IF(ngay10!BE12&lt;&gt;"",ngay10!BE12,"")</f>
        <v>#VALUE!</v>
      </c>
      <c r="O10" s="155" t="e">
        <f ca="1">IF(ngay11!BE12&lt;&gt;"",ngay11!BE12,"")</f>
        <v>#VALUE!</v>
      </c>
      <c r="P10" s="155" t="e">
        <f ca="1">IF(ngay12!BE12&lt;&gt;"",ngay12!BE12,"")</f>
        <v>#VALUE!</v>
      </c>
      <c r="Q10" s="155" t="e">
        <f ca="1">IF(ngay13!BE12&lt;&gt;"",ngay13!BE12,"")</f>
        <v>#VALUE!</v>
      </c>
      <c r="R10" s="155" t="e">
        <f ca="1">IF(ngay14!BE12&lt;&gt;"",ngay14!BE12,"")</f>
        <v>#VALUE!</v>
      </c>
      <c r="S10" s="155" t="e">
        <f ca="1">IF(ngay15!BE12&lt;&gt;"",ngay15!BE12,"")</f>
        <v>#VALUE!</v>
      </c>
      <c r="T10" s="155" t="e">
        <f ca="1">IF(ngay16!BE12&lt;&gt;"",ngay16!BE12,"")</f>
        <v>#VALUE!</v>
      </c>
      <c r="U10" s="155" t="e">
        <f ca="1">IF(ngay17!BE12&lt;&gt;"",ngay17!BE12,"")</f>
        <v>#VALUE!</v>
      </c>
      <c r="V10" s="155" t="e">
        <f ca="1">IF(ngay18!BE12&lt;&gt;"",ngay18!BE12,"")</f>
        <v>#VALUE!</v>
      </c>
      <c r="W10" s="155" t="e">
        <f ca="1">IF(ngay19!BE12&lt;&gt;"",ngay19!BE12,"")</f>
        <v>#VALUE!</v>
      </c>
      <c r="X10" s="155" t="e">
        <f ca="1">IF(ngay20!BE12&lt;&gt;"",ngay20!BE12,"")</f>
        <v>#VALUE!</v>
      </c>
      <c r="Y10" s="155" t="e">
        <f ca="1">IF(ngay21!BE12&lt;&gt;"",ngay21!BE12,"")</f>
        <v>#VALUE!</v>
      </c>
      <c r="Z10" s="155" t="e">
        <f ca="1">IF(ngay22!BE12&lt;&gt;"",ngay22!BE12,"")</f>
        <v>#VALUE!</v>
      </c>
      <c r="AA10" s="155" t="e">
        <f ca="1">IF(ngay23!BE12&lt;&gt;"",ngay23!BE12,"")</f>
        <v>#VALUE!</v>
      </c>
      <c r="AB10" s="155" t="e">
        <f ca="1">IF(ngay24!BE12&lt;&gt;"",ngay24!BE12,"")</f>
        <v>#VALUE!</v>
      </c>
      <c r="AC10" s="155" t="e">
        <f ca="1">IF(ngay25!BE12&lt;&gt;"",ngay25!BE12,"")</f>
        <v>#VALUE!</v>
      </c>
      <c r="AD10" s="155" t="e">
        <f ca="1">IF(ngay26!BE12&lt;&gt;"",ngay26!BE12,"")</f>
        <v>#VALUE!</v>
      </c>
      <c r="AE10" s="155" t="e">
        <f ca="1">IF(ngay27!BE12&lt;&gt;"",ngay27!BE12,"")</f>
        <v>#VALUE!</v>
      </c>
      <c r="AF10" s="155" t="e">
        <f ca="1">IF(ngay28!BE12&lt;&gt;"",ngay28!BE12,"")</f>
        <v>#VALUE!</v>
      </c>
      <c r="AG10" s="155" t="e">
        <f ca="1">IF(ngay29!BE12&lt;&gt;"",ngay29!BE12,"")</f>
        <v>#VALUE!</v>
      </c>
      <c r="AH10" s="155" t="e">
        <f ca="1">IF(ngay30!BE12&lt;&gt;"",ngay30!BE12,"")</f>
        <v>#VALUE!</v>
      </c>
      <c r="AI10" s="155" t="e">
        <f ca="1">IF(ngay31!BE12&lt;&gt;"",ngay31!BE12,"")</f>
        <v>#VALUE!</v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IF(COUNT(E10:AI10)=0,"",INDEX(E3:AI10,1,MATCH(MAX(E10:AI10),E10:AI10,0)))</f>
        <v/>
      </c>
      <c r="AM10" s="58"/>
      <c r="AN10" s="60"/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48" t="e">
        <f ca="1">IF(ngay1!BE13&lt;&gt;"",ngay1!BE13,"")</f>
        <v>#VALUE!</v>
      </c>
      <c r="F11" s="149" t="e">
        <f ca="1">IF(ngay2!BE13&lt;&gt;"",ngay2!BE13,"")</f>
        <v>#VALUE!</v>
      </c>
      <c r="G11" s="149" t="e">
        <f ca="1">IF(ngay3!BE13&lt;&gt;"",ngay3!BE13,"")</f>
        <v>#VALUE!</v>
      </c>
      <c r="H11" s="149" t="e">
        <f ca="1">IF(ngay4!BE13&lt;&gt;"",ngay4!BE13,"")</f>
        <v>#VALUE!</v>
      </c>
      <c r="I11" s="149" t="e">
        <f ca="1">IF(ngay5!BE13&lt;&gt;"",ngay5!BE13,"")</f>
        <v>#VALUE!</v>
      </c>
      <c r="J11" s="149" t="e">
        <f ca="1">IF(ngay6!BE13&lt;&gt;"",ngay6!BE13,"")</f>
        <v>#VALUE!</v>
      </c>
      <c r="K11" s="149" t="e">
        <f ca="1">IF(ngay7!BE13&lt;&gt;"",ngay7!BE13,"")</f>
        <v>#VALUE!</v>
      </c>
      <c r="L11" s="149" t="e">
        <f ca="1">IF(ngay8!BE13&lt;&gt;"",ngay8!BE13,"")</f>
        <v>#VALUE!</v>
      </c>
      <c r="M11" s="149" t="e">
        <f ca="1">IF(ngay9!BE13&lt;&gt;"",ngay9!BE13,"")</f>
        <v>#VALUE!</v>
      </c>
      <c r="N11" s="149" t="e">
        <f ca="1">IF(ngay10!BE13&lt;&gt;"",ngay10!BE13,"")</f>
        <v>#VALUE!</v>
      </c>
      <c r="O11" s="149" t="e">
        <f ca="1">IF(ngay11!BE13&lt;&gt;"",ngay11!BE13,"")</f>
        <v>#VALUE!</v>
      </c>
      <c r="P11" s="149" t="e">
        <f ca="1">IF(ngay12!BE13&lt;&gt;"",ngay12!BE13,"")</f>
        <v>#VALUE!</v>
      </c>
      <c r="Q11" s="149" t="e">
        <f ca="1">IF(ngay13!BE13&lt;&gt;"",ngay13!BE13,"")</f>
        <v>#VALUE!</v>
      </c>
      <c r="R11" s="149" t="e">
        <f ca="1">IF(ngay14!BE13&lt;&gt;"",ngay14!BE13,"")</f>
        <v>#VALUE!</v>
      </c>
      <c r="S11" s="149" t="e">
        <f ca="1">IF(ngay15!BE13&lt;&gt;"",ngay15!BE13,"")</f>
        <v>#VALUE!</v>
      </c>
      <c r="T11" s="149" t="e">
        <f ca="1">IF(ngay16!BE13&lt;&gt;"",ngay16!BE13,"")</f>
        <v>#VALUE!</v>
      </c>
      <c r="U11" s="149" t="e">
        <f ca="1">IF(ngay17!BE13&lt;&gt;"",ngay17!BE13,"")</f>
        <v>#VALUE!</v>
      </c>
      <c r="V11" s="149" t="e">
        <f ca="1">IF(ngay18!BE13&lt;&gt;"",ngay18!BE13,"")</f>
        <v>#VALUE!</v>
      </c>
      <c r="W11" s="149" t="e">
        <f ca="1">IF(ngay19!BE13&lt;&gt;"",ngay19!BE13,"")</f>
        <v>#VALUE!</v>
      </c>
      <c r="X11" s="149" t="e">
        <f ca="1">IF(ngay20!BE13&lt;&gt;"",ngay20!BE13,"")</f>
        <v>#VALUE!</v>
      </c>
      <c r="Y11" s="149" t="e">
        <f ca="1">IF(ngay21!BE13&lt;&gt;"",ngay21!BE13,"")</f>
        <v>#VALUE!</v>
      </c>
      <c r="Z11" s="149" t="e">
        <f ca="1">IF(ngay22!BE13&lt;&gt;"",ngay22!BE13,"")</f>
        <v>#VALUE!</v>
      </c>
      <c r="AA11" s="149" t="e">
        <f ca="1">IF(ngay23!BE13&lt;&gt;"",ngay23!BE13,"")</f>
        <v>#VALUE!</v>
      </c>
      <c r="AB11" s="149" t="e">
        <f ca="1">IF(ngay24!BE13&lt;&gt;"",ngay24!BE13,"")</f>
        <v>#VALUE!</v>
      </c>
      <c r="AC11" s="149" t="e">
        <f ca="1">IF(ngay25!BE13&lt;&gt;"",ngay25!BE13,"")</f>
        <v>#VALUE!</v>
      </c>
      <c r="AD11" s="149" t="e">
        <f ca="1">IF(ngay26!BE13&lt;&gt;"",ngay26!BE13,"")</f>
        <v>#VALUE!</v>
      </c>
      <c r="AE11" s="149" t="e">
        <f ca="1">IF(ngay27!BE13&lt;&gt;"",ngay27!BE13,"")</f>
        <v>#VALUE!</v>
      </c>
      <c r="AF11" s="149" t="e">
        <f ca="1">IF(ngay28!BE13&lt;&gt;"",ngay28!BE13,"")</f>
        <v>#VALUE!</v>
      </c>
      <c r="AG11" s="149" t="e">
        <f ca="1">IF(ngay29!BE13&lt;&gt;"",ngay29!BE13,"")</f>
        <v>#VALUE!</v>
      </c>
      <c r="AH11" s="149" t="e">
        <f ca="1">IF(ngay30!BE13&lt;&gt;"",ngay30!BE13,"")</f>
        <v>#VALUE!</v>
      </c>
      <c r="AI11" s="149" t="e">
        <f ca="1">IF(ngay31!BE13&lt;&gt;"",ngay31!BE13,"")</f>
        <v>#VALUE!</v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61"/>
      <c r="C12" s="25" t="s">
        <v>136</v>
      </c>
      <c r="D12" s="335" t="s">
        <v>137</v>
      </c>
      <c r="E12" s="154" t="e">
        <f ca="1">IF(ngay1!BE14&lt;&gt;"",ngay1!BE14,"")</f>
        <v>#VALUE!</v>
      </c>
      <c r="F12" s="155" t="e">
        <f ca="1">IF(ngay2!BE14&lt;&gt;"",ngay2!BE14,"")</f>
        <v>#VALUE!</v>
      </c>
      <c r="G12" s="155" t="e">
        <f ca="1">IF(ngay3!BE14&lt;&gt;"",ngay3!BE14,"")</f>
        <v>#VALUE!</v>
      </c>
      <c r="H12" s="155" t="e">
        <f ca="1">IF(ngay4!BE14&lt;&gt;"",ngay4!BE14,"")</f>
        <v>#VALUE!</v>
      </c>
      <c r="I12" s="155" t="e">
        <f ca="1">IF(ngay5!BE14&lt;&gt;"",ngay5!BE14,"")</f>
        <v>#VALUE!</v>
      </c>
      <c r="J12" s="155" t="e">
        <f ca="1">IF(ngay6!BE14&lt;&gt;"",ngay6!BE14,"")</f>
        <v>#VALUE!</v>
      </c>
      <c r="K12" s="155" t="e">
        <f ca="1">IF(ngay7!BE14&lt;&gt;"",ngay7!BE14,"")</f>
        <v>#VALUE!</v>
      </c>
      <c r="L12" s="155" t="e">
        <f ca="1">IF(ngay8!BE14&lt;&gt;"",ngay8!BE14,"")</f>
        <v>#VALUE!</v>
      </c>
      <c r="M12" s="155" t="e">
        <f ca="1">IF(ngay9!BE14&lt;&gt;"",ngay9!BE14,"")</f>
        <v>#VALUE!</v>
      </c>
      <c r="N12" s="155" t="e">
        <f ca="1">IF(ngay10!BE14&lt;&gt;"",ngay10!BE14,"")</f>
        <v>#VALUE!</v>
      </c>
      <c r="O12" s="155" t="e">
        <f ca="1">IF(ngay11!BE14&lt;&gt;"",ngay11!BE14,"")</f>
        <v>#VALUE!</v>
      </c>
      <c r="P12" s="155" t="e">
        <f ca="1">IF(ngay12!BE14&lt;&gt;"",ngay12!BE14,"")</f>
        <v>#VALUE!</v>
      </c>
      <c r="Q12" s="155" t="e">
        <f ca="1">IF(ngay13!BE14&lt;&gt;"",ngay13!BE14,"")</f>
        <v>#VALUE!</v>
      </c>
      <c r="R12" s="155" t="e">
        <f ca="1">IF(ngay14!BE14&lt;&gt;"",ngay14!BE14,"")</f>
        <v>#VALUE!</v>
      </c>
      <c r="S12" s="155" t="e">
        <f ca="1">IF(ngay15!BE14&lt;&gt;"",ngay15!BE14,"")</f>
        <v>#VALUE!</v>
      </c>
      <c r="T12" s="155" t="e">
        <f ca="1">IF(ngay16!BE14&lt;&gt;"",ngay16!BE14,"")</f>
        <v>#VALUE!</v>
      </c>
      <c r="U12" s="155" t="e">
        <f ca="1">IF(ngay17!BE14&lt;&gt;"",ngay17!BE14,"")</f>
        <v>#VALUE!</v>
      </c>
      <c r="V12" s="155" t="e">
        <f ca="1">IF(ngay18!BE14&lt;&gt;"",ngay18!BE14,"")</f>
        <v>#VALUE!</v>
      </c>
      <c r="W12" s="155" t="e">
        <f ca="1">IF(ngay19!BE14&lt;&gt;"",ngay19!BE14,"")</f>
        <v>#VALUE!</v>
      </c>
      <c r="X12" s="155" t="e">
        <f ca="1">IF(ngay20!BE14&lt;&gt;"",ngay20!BE14,"")</f>
        <v>#VALUE!</v>
      </c>
      <c r="Y12" s="155" t="e">
        <f ca="1">IF(ngay21!BE14&lt;&gt;"",ngay21!BE14,"")</f>
        <v>#VALUE!</v>
      </c>
      <c r="Z12" s="155" t="e">
        <f ca="1">IF(ngay22!BE14&lt;&gt;"",ngay22!BE14,"")</f>
        <v>#VALUE!</v>
      </c>
      <c r="AA12" s="155" t="e">
        <f ca="1">IF(ngay23!BE14&lt;&gt;"",ngay23!BE14,"")</f>
        <v>#VALUE!</v>
      </c>
      <c r="AB12" s="155" t="e">
        <f ca="1">IF(ngay24!BE14&lt;&gt;"",ngay24!BE14,"")</f>
        <v>#VALUE!</v>
      </c>
      <c r="AC12" s="155" t="e">
        <f ca="1">IF(ngay25!BE14&lt;&gt;"",ngay25!BE14,"")</f>
        <v>#VALUE!</v>
      </c>
      <c r="AD12" s="155" t="e">
        <f ca="1">IF(ngay26!BE14&lt;&gt;"",ngay26!BE14,"")</f>
        <v>#VALUE!</v>
      </c>
      <c r="AE12" s="155" t="e">
        <f ca="1">IF(ngay27!BE14&lt;&gt;"",ngay27!BE14,"")</f>
        <v>#VALUE!</v>
      </c>
      <c r="AF12" s="155" t="e">
        <f ca="1">IF(ngay28!BE14&lt;&gt;"",ngay28!BE14,"")</f>
        <v>#VALUE!</v>
      </c>
      <c r="AG12" s="155" t="e">
        <f ca="1">IF(ngay29!BE14&lt;&gt;"",ngay29!BE14,"")</f>
        <v>#VALUE!</v>
      </c>
      <c r="AH12" s="155" t="e">
        <f ca="1">IF(ngay30!BE14&lt;&gt;"",ngay30!BE14,"")</f>
        <v>#VALUE!</v>
      </c>
      <c r="AI12" s="155" t="e">
        <f ca="1">IF(ngay31!BE14&lt;&gt;"",ngay31!BE14,"")</f>
        <v>#VALUE!</v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61"/>
      <c r="C13" s="25" t="s">
        <v>138</v>
      </c>
      <c r="D13" s="335" t="s">
        <v>139</v>
      </c>
      <c r="E13" s="154" t="e">
        <f ca="1">IF(ngay1!BE15&lt;&gt;"",ngay1!BE15,"")</f>
        <v>#VALUE!</v>
      </c>
      <c r="F13" s="155" t="e">
        <f ca="1">IF(ngay2!BE15&lt;&gt;"",ngay2!BE15,"")</f>
        <v>#VALUE!</v>
      </c>
      <c r="G13" s="155" t="e">
        <f ca="1">IF(ngay3!BE15&lt;&gt;"",ngay3!BE15,"")</f>
        <v>#VALUE!</v>
      </c>
      <c r="H13" s="155" t="e">
        <f ca="1">IF(ngay4!BE15&lt;&gt;"",ngay4!BE15,"")</f>
        <v>#VALUE!</v>
      </c>
      <c r="I13" s="155" t="e">
        <f ca="1">IF(ngay5!BE15&lt;&gt;"",ngay5!BE15,"")</f>
        <v>#VALUE!</v>
      </c>
      <c r="J13" s="155" t="e">
        <f ca="1">IF(ngay6!BE15&lt;&gt;"",ngay6!BE15,"")</f>
        <v>#VALUE!</v>
      </c>
      <c r="K13" s="155" t="e">
        <f ca="1">IF(ngay7!BE15&lt;&gt;"",ngay7!BE15,"")</f>
        <v>#VALUE!</v>
      </c>
      <c r="L13" s="155" t="e">
        <f ca="1">IF(ngay8!BE15&lt;&gt;"",ngay8!BE15,"")</f>
        <v>#VALUE!</v>
      </c>
      <c r="M13" s="155" t="e">
        <f ca="1">IF(ngay9!BE15&lt;&gt;"",ngay9!BE15,"")</f>
        <v>#VALUE!</v>
      </c>
      <c r="N13" s="155" t="e">
        <f ca="1">IF(ngay10!BE15&lt;&gt;"",ngay10!BE15,"")</f>
        <v>#VALUE!</v>
      </c>
      <c r="O13" s="155" t="e">
        <f ca="1">IF(ngay11!BE15&lt;&gt;"",ngay11!BE15,"")</f>
        <v>#VALUE!</v>
      </c>
      <c r="P13" s="155" t="e">
        <f ca="1">IF(ngay12!BE15&lt;&gt;"",ngay12!BE15,"")</f>
        <v>#VALUE!</v>
      </c>
      <c r="Q13" s="155" t="e">
        <f ca="1">IF(ngay13!BE15&lt;&gt;"",ngay13!BE15,"")</f>
        <v>#VALUE!</v>
      </c>
      <c r="R13" s="155" t="e">
        <f ca="1">IF(ngay14!BE15&lt;&gt;"",ngay14!BE15,"")</f>
        <v>#VALUE!</v>
      </c>
      <c r="S13" s="155" t="e">
        <f ca="1">IF(ngay15!BE15&lt;&gt;"",ngay15!BE15,"")</f>
        <v>#VALUE!</v>
      </c>
      <c r="T13" s="155" t="e">
        <f ca="1">IF(ngay16!BE15&lt;&gt;"",ngay16!BE15,"")</f>
        <v>#VALUE!</v>
      </c>
      <c r="U13" s="155" t="e">
        <f ca="1">IF(ngay17!BE15&lt;&gt;"",ngay17!BE15,"")</f>
        <v>#VALUE!</v>
      </c>
      <c r="V13" s="155" t="e">
        <f ca="1">IF(ngay18!BE15&lt;&gt;"",ngay18!BE15,"")</f>
        <v>#VALUE!</v>
      </c>
      <c r="W13" s="155" t="e">
        <f ca="1">IF(ngay19!BE15&lt;&gt;"",ngay19!BE15,"")</f>
        <v>#VALUE!</v>
      </c>
      <c r="X13" s="155" t="e">
        <f ca="1">IF(ngay20!BE15&lt;&gt;"",ngay20!BE15,"")</f>
        <v>#VALUE!</v>
      </c>
      <c r="Y13" s="155" t="e">
        <f ca="1">IF(ngay21!BE15&lt;&gt;"",ngay21!BE15,"")</f>
        <v>#VALUE!</v>
      </c>
      <c r="Z13" s="155" t="e">
        <f ca="1">IF(ngay22!BE15&lt;&gt;"",ngay22!BE15,"")</f>
        <v>#VALUE!</v>
      </c>
      <c r="AA13" s="155" t="e">
        <f ca="1">IF(ngay23!BE15&lt;&gt;"",ngay23!BE15,"")</f>
        <v>#VALUE!</v>
      </c>
      <c r="AB13" s="155" t="e">
        <f ca="1">IF(ngay24!BE15&lt;&gt;"",ngay24!BE15,"")</f>
        <v>#VALUE!</v>
      </c>
      <c r="AC13" s="155" t="e">
        <f ca="1">IF(ngay25!BE15&lt;&gt;"",ngay25!BE15,"")</f>
        <v>#VALUE!</v>
      </c>
      <c r="AD13" s="155" t="e">
        <f ca="1">IF(ngay26!BE15&lt;&gt;"",ngay26!BE15,"")</f>
        <v>#VALUE!</v>
      </c>
      <c r="AE13" s="155" t="e">
        <f ca="1">IF(ngay27!BE15&lt;&gt;"",ngay27!BE15,"")</f>
        <v>#VALUE!</v>
      </c>
      <c r="AF13" s="155" t="e">
        <f ca="1">IF(ngay28!BE15&lt;&gt;"",ngay28!BE15,"")</f>
        <v>#VALUE!</v>
      </c>
      <c r="AG13" s="155" t="e">
        <f ca="1">IF(ngay29!BE15&lt;&gt;"",ngay29!BE15,"")</f>
        <v>#VALUE!</v>
      </c>
      <c r="AH13" s="155" t="e">
        <f ca="1">IF(ngay30!BE15&lt;&gt;"",ngay30!BE15,"")</f>
        <v>#VALUE!</v>
      </c>
      <c r="AI13" s="155" t="e">
        <f ca="1">IF(ngay31!BE15&lt;&gt;"",ngay31!BE15,"")</f>
        <v>#VALUE!</v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61"/>
      <c r="C14" s="25" t="s">
        <v>140</v>
      </c>
      <c r="D14" s="335" t="s">
        <v>141</v>
      </c>
      <c r="E14" s="154" t="e">
        <f ca="1">IF(ngay1!BE16&lt;&gt;"",ngay1!BE16,"")</f>
        <v>#VALUE!</v>
      </c>
      <c r="F14" s="155" t="e">
        <f ca="1">IF(ngay2!BE16&lt;&gt;"",ngay2!BE16,"")</f>
        <v>#VALUE!</v>
      </c>
      <c r="G14" s="155" t="e">
        <f ca="1">IF(ngay3!BE16&lt;&gt;"",ngay3!BE16,"")</f>
        <v>#VALUE!</v>
      </c>
      <c r="H14" s="155" t="e">
        <f ca="1">IF(ngay4!BE16&lt;&gt;"",ngay4!BE16,"")</f>
        <v>#VALUE!</v>
      </c>
      <c r="I14" s="155" t="e">
        <f ca="1">IF(ngay5!BE16&lt;&gt;"",ngay5!BE16,"")</f>
        <v>#VALUE!</v>
      </c>
      <c r="J14" s="155" t="e">
        <f ca="1">IF(ngay6!BE16&lt;&gt;"",ngay6!BE16,"")</f>
        <v>#VALUE!</v>
      </c>
      <c r="K14" s="155" t="e">
        <f ca="1">IF(ngay7!BE16&lt;&gt;"",ngay7!BE16,"")</f>
        <v>#VALUE!</v>
      </c>
      <c r="L14" s="155" t="e">
        <f ca="1">IF(ngay8!BE16&lt;&gt;"",ngay8!BE16,"")</f>
        <v>#VALUE!</v>
      </c>
      <c r="M14" s="155" t="e">
        <f ca="1">IF(ngay9!BE16&lt;&gt;"",ngay9!BE16,"")</f>
        <v>#VALUE!</v>
      </c>
      <c r="N14" s="155" t="e">
        <f ca="1">IF(ngay10!BE16&lt;&gt;"",ngay10!BE16,"")</f>
        <v>#VALUE!</v>
      </c>
      <c r="O14" s="155" t="e">
        <f ca="1">IF(ngay11!BE16&lt;&gt;"",ngay11!BE16,"")</f>
        <v>#VALUE!</v>
      </c>
      <c r="P14" s="155" t="e">
        <f ca="1">IF(ngay12!BE16&lt;&gt;"",ngay12!BE16,"")</f>
        <v>#VALUE!</v>
      </c>
      <c r="Q14" s="155" t="e">
        <f ca="1">IF(ngay13!BE16&lt;&gt;"",ngay13!BE16,"")</f>
        <v>#VALUE!</v>
      </c>
      <c r="R14" s="155" t="e">
        <f ca="1">IF(ngay14!BE16&lt;&gt;"",ngay14!BE16,"")</f>
        <v>#VALUE!</v>
      </c>
      <c r="S14" s="155" t="e">
        <f ca="1">IF(ngay15!BE16&lt;&gt;"",ngay15!BE16,"")</f>
        <v>#VALUE!</v>
      </c>
      <c r="T14" s="155" t="e">
        <f ca="1">IF(ngay16!BE16&lt;&gt;"",ngay16!BE16,"")</f>
        <v>#VALUE!</v>
      </c>
      <c r="U14" s="155" t="e">
        <f ca="1">IF(ngay17!BE16&lt;&gt;"",ngay17!BE16,"")</f>
        <v>#VALUE!</v>
      </c>
      <c r="V14" s="155" t="e">
        <f ca="1">IF(ngay18!BE16&lt;&gt;"",ngay18!BE16,"")</f>
        <v>#VALUE!</v>
      </c>
      <c r="W14" s="155" t="e">
        <f ca="1">IF(ngay19!BE16&lt;&gt;"",ngay19!BE16,"")</f>
        <v>#VALUE!</v>
      </c>
      <c r="X14" s="155" t="e">
        <f ca="1">IF(ngay20!BE16&lt;&gt;"",ngay20!BE16,"")</f>
        <v>#VALUE!</v>
      </c>
      <c r="Y14" s="155" t="e">
        <f ca="1">IF(ngay21!BE16&lt;&gt;"",ngay21!BE16,"")</f>
        <v>#VALUE!</v>
      </c>
      <c r="Z14" s="155" t="e">
        <f ca="1">IF(ngay22!BE16&lt;&gt;"",ngay22!BE16,"")</f>
        <v>#VALUE!</v>
      </c>
      <c r="AA14" s="155" t="e">
        <f ca="1">IF(ngay23!BE16&lt;&gt;"",ngay23!BE16,"")</f>
        <v>#VALUE!</v>
      </c>
      <c r="AB14" s="155" t="e">
        <f ca="1">IF(ngay24!BE16&lt;&gt;"",ngay24!BE16,"")</f>
        <v>#VALUE!</v>
      </c>
      <c r="AC14" s="155" t="e">
        <f ca="1">IF(ngay25!BE16&lt;&gt;"",ngay25!BE16,"")</f>
        <v>#VALUE!</v>
      </c>
      <c r="AD14" s="155" t="e">
        <f ca="1">IF(ngay26!BE16&lt;&gt;"",ngay26!BE16,"")</f>
        <v>#VALUE!</v>
      </c>
      <c r="AE14" s="155" t="e">
        <f ca="1">IF(ngay27!BE16&lt;&gt;"",ngay27!BE16,"")</f>
        <v>#VALUE!</v>
      </c>
      <c r="AF14" s="155" t="e">
        <f ca="1">IF(ngay28!BE16&lt;&gt;"",ngay28!BE16,"")</f>
        <v>#VALUE!</v>
      </c>
      <c r="AG14" s="155" t="e">
        <f ca="1">IF(ngay29!BE16&lt;&gt;"",ngay29!BE16,"")</f>
        <v>#VALUE!</v>
      </c>
      <c r="AH14" s="155" t="e">
        <f ca="1">IF(ngay30!BE16&lt;&gt;"",ngay30!BE16,"")</f>
        <v>#VALUE!</v>
      </c>
      <c r="AI14" s="155" t="e">
        <f ca="1">IF(ngay31!BE16&lt;&gt;"",ngay31!BE16,"")</f>
        <v>#VALUE!</v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61"/>
      <c r="C15" s="25" t="s">
        <v>142</v>
      </c>
      <c r="D15" s="335" t="s">
        <v>143</v>
      </c>
      <c r="E15" s="154" t="e">
        <f ca="1">IF(ngay1!BE17&lt;&gt;"",ngay1!BE17,"")</f>
        <v>#VALUE!</v>
      </c>
      <c r="F15" s="155" t="e">
        <f ca="1">IF(ngay2!BE17&lt;&gt;"",ngay2!BE17,"")</f>
        <v>#VALUE!</v>
      </c>
      <c r="G15" s="155" t="e">
        <f ca="1">IF(ngay3!BE17&lt;&gt;"",ngay3!BE17,"")</f>
        <v>#VALUE!</v>
      </c>
      <c r="H15" s="155" t="e">
        <f ca="1">IF(ngay4!BE17&lt;&gt;"",ngay4!BE17,"")</f>
        <v>#VALUE!</v>
      </c>
      <c r="I15" s="155" t="e">
        <f ca="1">IF(ngay5!BE17&lt;&gt;"",ngay5!BE17,"")</f>
        <v>#VALUE!</v>
      </c>
      <c r="J15" s="155" t="e">
        <f ca="1">IF(ngay6!BE17&lt;&gt;"",ngay6!BE17,"")</f>
        <v>#VALUE!</v>
      </c>
      <c r="K15" s="155" t="e">
        <f ca="1">IF(ngay7!BE17&lt;&gt;"",ngay7!BE17,"")</f>
        <v>#VALUE!</v>
      </c>
      <c r="L15" s="155" t="e">
        <f ca="1">IF(ngay8!BE17&lt;&gt;"",ngay8!BE17,"")</f>
        <v>#VALUE!</v>
      </c>
      <c r="M15" s="155" t="e">
        <f ca="1">IF(ngay9!BE17&lt;&gt;"",ngay9!BE17,"")</f>
        <v>#VALUE!</v>
      </c>
      <c r="N15" s="155" t="e">
        <f ca="1">IF(ngay10!BE17&lt;&gt;"",ngay10!BE17,"")</f>
        <v>#VALUE!</v>
      </c>
      <c r="O15" s="155" t="e">
        <f ca="1">IF(ngay11!BE17&lt;&gt;"",ngay11!BE17,"")</f>
        <v>#VALUE!</v>
      </c>
      <c r="P15" s="155" t="e">
        <f ca="1">IF(ngay12!BE17&lt;&gt;"",ngay12!BE17,"")</f>
        <v>#VALUE!</v>
      </c>
      <c r="Q15" s="155" t="e">
        <f ca="1">IF(ngay13!BE17&lt;&gt;"",ngay13!BE17,"")</f>
        <v>#VALUE!</v>
      </c>
      <c r="R15" s="155" t="e">
        <f ca="1">IF(ngay14!BE17&lt;&gt;"",ngay14!BE17,"")</f>
        <v>#VALUE!</v>
      </c>
      <c r="S15" s="155" t="e">
        <f ca="1">IF(ngay15!BE17&lt;&gt;"",ngay15!BE17,"")</f>
        <v>#VALUE!</v>
      </c>
      <c r="T15" s="155" t="e">
        <f ca="1">IF(ngay16!BE17&lt;&gt;"",ngay16!BE17,"")</f>
        <v>#VALUE!</v>
      </c>
      <c r="U15" s="155" t="e">
        <f ca="1">IF(ngay17!BE17&lt;&gt;"",ngay17!BE17,"")</f>
        <v>#VALUE!</v>
      </c>
      <c r="V15" s="155" t="e">
        <f ca="1">IF(ngay18!BE17&lt;&gt;"",ngay18!BE17,"")</f>
        <v>#VALUE!</v>
      </c>
      <c r="W15" s="155" t="e">
        <f ca="1">IF(ngay19!BE17&lt;&gt;"",ngay19!BE17,"")</f>
        <v>#VALUE!</v>
      </c>
      <c r="X15" s="155" t="e">
        <f ca="1">IF(ngay20!BE17&lt;&gt;"",ngay20!BE17,"")</f>
        <v>#VALUE!</v>
      </c>
      <c r="Y15" s="155" t="e">
        <f ca="1">IF(ngay21!BE17&lt;&gt;"",ngay21!BE17,"")</f>
        <v>#VALUE!</v>
      </c>
      <c r="Z15" s="155" t="e">
        <f ca="1">IF(ngay22!BE17&lt;&gt;"",ngay22!BE17,"")</f>
        <v>#VALUE!</v>
      </c>
      <c r="AA15" s="155" t="e">
        <f ca="1">IF(ngay23!BE17&lt;&gt;"",ngay23!BE17,"")</f>
        <v>#VALUE!</v>
      </c>
      <c r="AB15" s="155" t="e">
        <f ca="1">IF(ngay24!BE17&lt;&gt;"",ngay24!BE17,"")</f>
        <v>#VALUE!</v>
      </c>
      <c r="AC15" s="155" t="e">
        <f ca="1">IF(ngay25!BE17&lt;&gt;"",ngay25!BE17,"")</f>
        <v>#VALUE!</v>
      </c>
      <c r="AD15" s="155" t="e">
        <f ca="1">IF(ngay26!BE17&lt;&gt;"",ngay26!BE17,"")</f>
        <v>#VALUE!</v>
      </c>
      <c r="AE15" s="155" t="e">
        <f ca="1">IF(ngay27!BE17&lt;&gt;"",ngay27!BE17,"")</f>
        <v>#VALUE!</v>
      </c>
      <c r="AF15" s="155" t="e">
        <f ca="1">IF(ngay28!BE17&lt;&gt;"",ngay28!BE17,"")</f>
        <v>#VALUE!</v>
      </c>
      <c r="AG15" s="155" t="e">
        <f ca="1">IF(ngay29!BE17&lt;&gt;"",ngay29!BE17,"")</f>
        <v>#VALUE!</v>
      </c>
      <c r="AH15" s="155" t="e">
        <f ca="1">IF(ngay30!BE17&lt;&gt;"",ngay30!BE17,"")</f>
        <v>#VALUE!</v>
      </c>
      <c r="AI15" s="155" t="e">
        <f ca="1">IF(ngay31!BE17&lt;&gt;"",ngay31!BE17,"")</f>
        <v>#VALUE!</v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61"/>
      <c r="C16" s="25" t="s">
        <v>144</v>
      </c>
      <c r="D16" s="335" t="s">
        <v>145</v>
      </c>
      <c r="E16" s="154" t="e">
        <f ca="1">IF(ngay1!BE18&lt;&gt;"",ngay1!BE18,"")</f>
        <v>#VALUE!</v>
      </c>
      <c r="F16" s="155" t="e">
        <f ca="1">IF(ngay2!BE18&lt;&gt;"",ngay2!BE18,"")</f>
        <v>#VALUE!</v>
      </c>
      <c r="G16" s="155" t="e">
        <f ca="1">IF(ngay3!BE18&lt;&gt;"",ngay3!BE18,"")</f>
        <v>#VALUE!</v>
      </c>
      <c r="H16" s="155" t="e">
        <f ca="1">IF(ngay4!BE18&lt;&gt;"",ngay4!BE18,"")</f>
        <v>#VALUE!</v>
      </c>
      <c r="I16" s="155" t="e">
        <f ca="1">IF(ngay5!BE18&lt;&gt;"",ngay5!BE18,"")</f>
        <v>#VALUE!</v>
      </c>
      <c r="J16" s="155" t="e">
        <f ca="1">IF(ngay6!BE18&lt;&gt;"",ngay6!BE18,"")</f>
        <v>#VALUE!</v>
      </c>
      <c r="K16" s="155" t="e">
        <f ca="1">IF(ngay7!BE18&lt;&gt;"",ngay7!BE18,"")</f>
        <v>#VALUE!</v>
      </c>
      <c r="L16" s="155" t="e">
        <f ca="1">IF(ngay8!BE18&lt;&gt;"",ngay8!BE18,"")</f>
        <v>#VALUE!</v>
      </c>
      <c r="M16" s="155" t="e">
        <f ca="1">IF(ngay9!BE18&lt;&gt;"",ngay9!BE18,"")</f>
        <v>#VALUE!</v>
      </c>
      <c r="N16" s="155" t="e">
        <f ca="1">IF(ngay10!BE18&lt;&gt;"",ngay10!BE18,"")</f>
        <v>#VALUE!</v>
      </c>
      <c r="O16" s="155" t="e">
        <f ca="1">IF(ngay11!BE18&lt;&gt;"",ngay11!BE18,"")</f>
        <v>#VALUE!</v>
      </c>
      <c r="P16" s="155" t="e">
        <f ca="1">IF(ngay12!BE18&lt;&gt;"",ngay12!BE18,"")</f>
        <v>#VALUE!</v>
      </c>
      <c r="Q16" s="155" t="e">
        <f ca="1">IF(ngay13!BE18&lt;&gt;"",ngay13!BE18,"")</f>
        <v>#VALUE!</v>
      </c>
      <c r="R16" s="155" t="e">
        <f ca="1">IF(ngay14!BE18&lt;&gt;"",ngay14!BE18,"")</f>
        <v>#VALUE!</v>
      </c>
      <c r="S16" s="155" t="e">
        <f ca="1">IF(ngay15!BE18&lt;&gt;"",ngay15!BE18,"")</f>
        <v>#VALUE!</v>
      </c>
      <c r="T16" s="155" t="e">
        <f ca="1">IF(ngay16!BE18&lt;&gt;"",ngay16!BE18,"")</f>
        <v>#VALUE!</v>
      </c>
      <c r="U16" s="155" t="e">
        <f ca="1">IF(ngay17!BE18&lt;&gt;"",ngay17!BE18,"")</f>
        <v>#VALUE!</v>
      </c>
      <c r="V16" s="155" t="e">
        <f ca="1">IF(ngay18!BE18&lt;&gt;"",ngay18!BE18,"")</f>
        <v>#VALUE!</v>
      </c>
      <c r="W16" s="155" t="e">
        <f ca="1">IF(ngay19!BE18&lt;&gt;"",ngay19!BE18,"")</f>
        <v>#VALUE!</v>
      </c>
      <c r="X16" s="155" t="e">
        <f ca="1">IF(ngay20!BE18&lt;&gt;"",ngay20!BE18,"")</f>
        <v>#VALUE!</v>
      </c>
      <c r="Y16" s="155" t="e">
        <f ca="1">IF(ngay21!BE18&lt;&gt;"",ngay21!BE18,"")</f>
        <v>#VALUE!</v>
      </c>
      <c r="Z16" s="155" t="e">
        <f ca="1">IF(ngay22!BE18&lt;&gt;"",ngay22!BE18,"")</f>
        <v>#VALUE!</v>
      </c>
      <c r="AA16" s="155" t="e">
        <f ca="1">IF(ngay23!BE18&lt;&gt;"",ngay23!BE18,"")</f>
        <v>#VALUE!</v>
      </c>
      <c r="AB16" s="155" t="e">
        <f ca="1">IF(ngay24!BE18&lt;&gt;"",ngay24!BE18,"")</f>
        <v>#VALUE!</v>
      </c>
      <c r="AC16" s="155" t="e">
        <f ca="1">IF(ngay25!BE18&lt;&gt;"",ngay25!BE18,"")</f>
        <v>#VALUE!</v>
      </c>
      <c r="AD16" s="155" t="e">
        <f ca="1">IF(ngay26!BE18&lt;&gt;"",ngay26!BE18,"")</f>
        <v>#VALUE!</v>
      </c>
      <c r="AE16" s="155" t="e">
        <f ca="1">IF(ngay27!BE18&lt;&gt;"",ngay27!BE18,"")</f>
        <v>#VALUE!</v>
      </c>
      <c r="AF16" s="155" t="e">
        <f ca="1">IF(ngay28!BE18&lt;&gt;"",ngay28!BE18,"")</f>
        <v>#VALUE!</v>
      </c>
      <c r="AG16" s="155" t="e">
        <f ca="1">IF(ngay29!BE18&lt;&gt;"",ngay29!BE18,"")</f>
        <v>#VALUE!</v>
      </c>
      <c r="AH16" s="155" t="e">
        <f ca="1">IF(ngay30!BE18&lt;&gt;"",ngay30!BE18,"")</f>
        <v>#VALUE!</v>
      </c>
      <c r="AI16" s="155" t="e">
        <f ca="1">IF(ngay31!BE18&lt;&gt;"",ngay31!BE18,"")</f>
        <v>#VALUE!</v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61"/>
      <c r="C17" s="25" t="s">
        <v>146</v>
      </c>
      <c r="D17" s="335" t="s">
        <v>147</v>
      </c>
      <c r="E17" s="154" t="e">
        <f ca="1">IF(ngay1!BE19&lt;&gt;"",ngay1!BE19,"")</f>
        <v>#VALUE!</v>
      </c>
      <c r="F17" s="155" t="e">
        <f ca="1">IF(ngay2!BE19&lt;&gt;"",ngay2!BE19,"")</f>
        <v>#VALUE!</v>
      </c>
      <c r="G17" s="155" t="e">
        <f ca="1">IF(ngay3!BE19&lt;&gt;"",ngay3!BE19,"")</f>
        <v>#VALUE!</v>
      </c>
      <c r="H17" s="155" t="e">
        <f ca="1">IF(ngay4!BE19&lt;&gt;"",ngay4!BE19,"")</f>
        <v>#VALUE!</v>
      </c>
      <c r="I17" s="155" t="e">
        <f ca="1">IF(ngay5!BE19&lt;&gt;"",ngay5!BE19,"")</f>
        <v>#VALUE!</v>
      </c>
      <c r="J17" s="155" t="e">
        <f ca="1">IF(ngay6!BE19&lt;&gt;"",ngay6!BE19,"")</f>
        <v>#VALUE!</v>
      </c>
      <c r="K17" s="155" t="e">
        <f ca="1">IF(ngay7!BE19&lt;&gt;"",ngay7!BE19,"")</f>
        <v>#VALUE!</v>
      </c>
      <c r="L17" s="155" t="e">
        <f ca="1">IF(ngay8!BE19&lt;&gt;"",ngay8!BE19,"")</f>
        <v>#VALUE!</v>
      </c>
      <c r="M17" s="155" t="e">
        <f ca="1">IF(ngay9!BE19&lt;&gt;"",ngay9!BE19,"")</f>
        <v>#VALUE!</v>
      </c>
      <c r="N17" s="155" t="e">
        <f ca="1">IF(ngay10!BE19&lt;&gt;"",ngay10!BE19,"")</f>
        <v>#VALUE!</v>
      </c>
      <c r="O17" s="155" t="e">
        <f ca="1">IF(ngay11!BE19&lt;&gt;"",ngay11!BE19,"")</f>
        <v>#VALUE!</v>
      </c>
      <c r="P17" s="155" t="e">
        <f ca="1">IF(ngay12!BE19&lt;&gt;"",ngay12!BE19,"")</f>
        <v>#VALUE!</v>
      </c>
      <c r="Q17" s="155" t="e">
        <f ca="1">IF(ngay13!BE19&lt;&gt;"",ngay13!BE19,"")</f>
        <v>#VALUE!</v>
      </c>
      <c r="R17" s="155" t="e">
        <f ca="1">IF(ngay14!BE19&lt;&gt;"",ngay14!BE19,"")</f>
        <v>#VALUE!</v>
      </c>
      <c r="S17" s="155" t="e">
        <f ca="1">IF(ngay15!BE19&lt;&gt;"",ngay15!BE19,"")</f>
        <v>#VALUE!</v>
      </c>
      <c r="T17" s="155" t="e">
        <f ca="1">IF(ngay16!BE19&lt;&gt;"",ngay16!BE19,"")</f>
        <v>#VALUE!</v>
      </c>
      <c r="U17" s="155" t="e">
        <f ca="1">IF(ngay17!BE19&lt;&gt;"",ngay17!BE19,"")</f>
        <v>#VALUE!</v>
      </c>
      <c r="V17" s="155" t="e">
        <f ca="1">IF(ngay18!BE19&lt;&gt;"",ngay18!BE19,"")</f>
        <v>#VALUE!</v>
      </c>
      <c r="W17" s="155" t="e">
        <f ca="1">IF(ngay19!BE19&lt;&gt;"",ngay19!BE19,"")</f>
        <v>#VALUE!</v>
      </c>
      <c r="X17" s="155" t="e">
        <f ca="1">IF(ngay20!BE19&lt;&gt;"",ngay20!BE19,"")</f>
        <v>#VALUE!</v>
      </c>
      <c r="Y17" s="155" t="e">
        <f ca="1">IF(ngay21!BE19&lt;&gt;"",ngay21!BE19,"")</f>
        <v>#VALUE!</v>
      </c>
      <c r="Z17" s="155" t="e">
        <f ca="1">IF(ngay22!BE19&lt;&gt;"",ngay22!BE19,"")</f>
        <v>#VALUE!</v>
      </c>
      <c r="AA17" s="155" t="e">
        <f ca="1">IF(ngay23!BE19&lt;&gt;"",ngay23!BE19,"")</f>
        <v>#VALUE!</v>
      </c>
      <c r="AB17" s="155" t="e">
        <f ca="1">IF(ngay24!BE19&lt;&gt;"",ngay24!BE19,"")</f>
        <v>#VALUE!</v>
      </c>
      <c r="AC17" s="155" t="e">
        <f ca="1">IF(ngay25!BE19&lt;&gt;"",ngay25!BE19,"")</f>
        <v>#VALUE!</v>
      </c>
      <c r="AD17" s="155" t="e">
        <f ca="1">IF(ngay26!BE19&lt;&gt;"",ngay26!BE19,"")</f>
        <v>#VALUE!</v>
      </c>
      <c r="AE17" s="155" t="e">
        <f ca="1">IF(ngay27!BE19&lt;&gt;"",ngay27!BE19,"")</f>
        <v>#VALUE!</v>
      </c>
      <c r="AF17" s="155" t="e">
        <f ca="1">IF(ngay28!BE19&lt;&gt;"",ngay28!BE19,"")</f>
        <v>#VALUE!</v>
      </c>
      <c r="AG17" s="155" t="e">
        <f ca="1">IF(ngay29!BE19&lt;&gt;"",ngay29!BE19,"")</f>
        <v>#VALUE!</v>
      </c>
      <c r="AH17" s="155" t="e">
        <f ca="1">IF(ngay30!BE19&lt;&gt;"",ngay30!BE19,"")</f>
        <v>#VALUE!</v>
      </c>
      <c r="AI17" s="155" t="e">
        <f ca="1">IF(ngay31!BE19&lt;&gt;"",ngay31!BE19,"")</f>
        <v>#VALUE!</v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61"/>
      <c r="C18" s="25" t="s">
        <v>148</v>
      </c>
      <c r="D18" s="335" t="s">
        <v>149</v>
      </c>
      <c r="E18" s="154" t="e">
        <f ca="1">IF(ngay1!BE20&lt;&gt;"",ngay1!BE20,"")</f>
        <v>#VALUE!</v>
      </c>
      <c r="F18" s="155" t="e">
        <f ca="1">IF(ngay2!BE20&lt;&gt;"",ngay2!BE20,"")</f>
        <v>#VALUE!</v>
      </c>
      <c r="G18" s="155" t="e">
        <f ca="1">IF(ngay3!BE20&lt;&gt;"",ngay3!BE20,"")</f>
        <v>#VALUE!</v>
      </c>
      <c r="H18" s="155" t="e">
        <f ca="1">IF(ngay4!BE20&lt;&gt;"",ngay4!BE20,"")</f>
        <v>#VALUE!</v>
      </c>
      <c r="I18" s="155" t="e">
        <f ca="1">IF(ngay5!BE20&lt;&gt;"",ngay5!BE20,"")</f>
        <v>#VALUE!</v>
      </c>
      <c r="J18" s="155" t="e">
        <f ca="1">IF(ngay6!BE20&lt;&gt;"",ngay6!BE20,"")</f>
        <v>#VALUE!</v>
      </c>
      <c r="K18" s="155" t="e">
        <f ca="1">IF(ngay7!BE20&lt;&gt;"",ngay7!BE20,"")</f>
        <v>#VALUE!</v>
      </c>
      <c r="L18" s="155" t="e">
        <f ca="1">IF(ngay8!BE20&lt;&gt;"",ngay8!BE20,"")</f>
        <v>#VALUE!</v>
      </c>
      <c r="M18" s="155" t="e">
        <f ca="1">IF(ngay9!BE20&lt;&gt;"",ngay9!BE20,"")</f>
        <v>#VALUE!</v>
      </c>
      <c r="N18" s="155" t="e">
        <f ca="1">IF(ngay10!BE20&lt;&gt;"",ngay10!BE20,"")</f>
        <v>#VALUE!</v>
      </c>
      <c r="O18" s="155" t="e">
        <f ca="1">IF(ngay11!BE20&lt;&gt;"",ngay11!BE20,"")</f>
        <v>#VALUE!</v>
      </c>
      <c r="P18" s="155" t="e">
        <f ca="1">IF(ngay12!BE20&lt;&gt;"",ngay12!BE20,"")</f>
        <v>#VALUE!</v>
      </c>
      <c r="Q18" s="155" t="e">
        <f ca="1">IF(ngay13!BE20&lt;&gt;"",ngay13!BE20,"")</f>
        <v>#VALUE!</v>
      </c>
      <c r="R18" s="155" t="e">
        <f ca="1">IF(ngay14!BE20&lt;&gt;"",ngay14!BE20,"")</f>
        <v>#VALUE!</v>
      </c>
      <c r="S18" s="155" t="e">
        <f ca="1">IF(ngay15!BE20&lt;&gt;"",ngay15!BE20,"")</f>
        <v>#VALUE!</v>
      </c>
      <c r="T18" s="155" t="e">
        <f ca="1">IF(ngay16!BE20&lt;&gt;"",ngay16!BE20,"")</f>
        <v>#VALUE!</v>
      </c>
      <c r="U18" s="155" t="e">
        <f ca="1">IF(ngay17!BE20&lt;&gt;"",ngay17!BE20,"")</f>
        <v>#VALUE!</v>
      </c>
      <c r="V18" s="155" t="e">
        <f ca="1">IF(ngay18!BE20&lt;&gt;"",ngay18!BE20,"")</f>
        <v>#VALUE!</v>
      </c>
      <c r="W18" s="155" t="e">
        <f ca="1">IF(ngay19!BE20&lt;&gt;"",ngay19!BE20,"")</f>
        <v>#VALUE!</v>
      </c>
      <c r="X18" s="155" t="e">
        <f ca="1">IF(ngay20!BE20&lt;&gt;"",ngay20!BE20,"")</f>
        <v>#VALUE!</v>
      </c>
      <c r="Y18" s="155" t="e">
        <f ca="1">IF(ngay21!BE20&lt;&gt;"",ngay21!BE20,"")</f>
        <v>#VALUE!</v>
      </c>
      <c r="Z18" s="155" t="e">
        <f ca="1">IF(ngay22!BE20&lt;&gt;"",ngay22!BE20,"")</f>
        <v>#VALUE!</v>
      </c>
      <c r="AA18" s="155" t="e">
        <f ca="1">IF(ngay23!BE20&lt;&gt;"",ngay23!BE20,"")</f>
        <v>#VALUE!</v>
      </c>
      <c r="AB18" s="155" t="e">
        <f ca="1">IF(ngay24!BE20&lt;&gt;"",ngay24!BE20,"")</f>
        <v>#VALUE!</v>
      </c>
      <c r="AC18" s="155" t="e">
        <f ca="1">IF(ngay25!BE20&lt;&gt;"",ngay25!BE20,"")</f>
        <v>#VALUE!</v>
      </c>
      <c r="AD18" s="155" t="e">
        <f ca="1">IF(ngay26!BE20&lt;&gt;"",ngay26!BE20,"")</f>
        <v>#VALUE!</v>
      </c>
      <c r="AE18" s="155" t="e">
        <f ca="1">IF(ngay27!BE20&lt;&gt;"",ngay27!BE20,"")</f>
        <v>#VALUE!</v>
      </c>
      <c r="AF18" s="155" t="e">
        <f ca="1">IF(ngay28!BE20&lt;&gt;"",ngay28!BE20,"")</f>
        <v>#VALUE!</v>
      </c>
      <c r="AG18" s="155" t="e">
        <f ca="1">IF(ngay29!BE20&lt;&gt;"",ngay29!BE20,"")</f>
        <v>#VALUE!</v>
      </c>
      <c r="AH18" s="155" t="e">
        <f ca="1">IF(ngay30!BE20&lt;&gt;"",ngay30!BE20,"")</f>
        <v>#VALUE!</v>
      </c>
      <c r="AI18" s="155" t="e">
        <f ca="1">IF(ngay31!BE20&lt;&gt;"",ngay31!BE20,"")</f>
        <v>#VALUE!</v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IF(COUNT(E18:AI18)=0,"",INDEX(E2:AI18,1,MATCH(MAX(E18:AI18),E18:AI18,0)))</f>
        <v/>
      </c>
      <c r="AM18" s="214"/>
      <c r="AN18" s="215"/>
    </row>
    <row r="19" spans="1:40">
      <c r="A19" s="27">
        <v>17</v>
      </c>
      <c r="B19" s="465"/>
      <c r="C19" s="22" t="s">
        <v>150</v>
      </c>
      <c r="D19" s="31" t="s">
        <v>151</v>
      </c>
      <c r="E19" s="152" t="e">
        <f ca="1">IF(ngay1!BE21&lt;&gt;"",ngay1!BE21,"")</f>
        <v>#VALUE!</v>
      </c>
      <c r="F19" s="153" t="e">
        <f ca="1">IF(ngay2!BE21&lt;&gt;"",ngay2!BE21,"")</f>
        <v>#VALUE!</v>
      </c>
      <c r="G19" s="153" t="e">
        <f ca="1">IF(ngay3!BE21&lt;&gt;"",ngay3!BE21,"")</f>
        <v>#VALUE!</v>
      </c>
      <c r="H19" s="153" t="e">
        <f ca="1">IF(ngay4!BE21&lt;&gt;"",ngay4!BE21,"")</f>
        <v>#VALUE!</v>
      </c>
      <c r="I19" s="153" t="e">
        <f ca="1">IF(ngay5!BE21&lt;&gt;"",ngay5!BE21,"")</f>
        <v>#VALUE!</v>
      </c>
      <c r="J19" s="153" t="e">
        <f ca="1">IF(ngay6!BE21&lt;&gt;"",ngay6!BE21,"")</f>
        <v>#VALUE!</v>
      </c>
      <c r="K19" s="153" t="e">
        <f ca="1">IF(ngay7!BE21&lt;&gt;"",ngay7!BE21,"")</f>
        <v>#VALUE!</v>
      </c>
      <c r="L19" s="153" t="e">
        <f ca="1">IF(ngay8!BE21&lt;&gt;"",ngay8!BE21,"")</f>
        <v>#VALUE!</v>
      </c>
      <c r="M19" s="153" t="e">
        <f ca="1">IF(ngay9!BE21&lt;&gt;"",ngay9!BE21,"")</f>
        <v>#VALUE!</v>
      </c>
      <c r="N19" s="153" t="e">
        <f ca="1">IF(ngay10!BE21&lt;&gt;"",ngay10!BE21,"")</f>
        <v>#VALUE!</v>
      </c>
      <c r="O19" s="153" t="e">
        <f ca="1">IF(ngay11!BE21&lt;&gt;"",ngay11!BE21,"")</f>
        <v>#VALUE!</v>
      </c>
      <c r="P19" s="153" t="e">
        <f ca="1">IF(ngay12!BE21&lt;&gt;"",ngay12!BE21,"")</f>
        <v>#VALUE!</v>
      </c>
      <c r="Q19" s="153" t="e">
        <f ca="1">IF(ngay13!BE21&lt;&gt;"",ngay13!BE21,"")</f>
        <v>#VALUE!</v>
      </c>
      <c r="R19" s="153" t="e">
        <f ca="1">IF(ngay14!BE21&lt;&gt;"",ngay14!BE21,"")</f>
        <v>#VALUE!</v>
      </c>
      <c r="S19" s="153" t="e">
        <f ca="1">IF(ngay15!BE21&lt;&gt;"",ngay15!BE21,"")</f>
        <v>#VALUE!</v>
      </c>
      <c r="T19" s="153" t="e">
        <f ca="1">IF(ngay16!BE21&lt;&gt;"",ngay16!BE21,"")</f>
        <v>#VALUE!</v>
      </c>
      <c r="U19" s="153" t="e">
        <f ca="1">IF(ngay17!BE21&lt;&gt;"",ngay17!BE21,"")</f>
        <v>#VALUE!</v>
      </c>
      <c r="V19" s="153" t="e">
        <f ca="1">IF(ngay18!BE21&lt;&gt;"",ngay18!BE21,"")</f>
        <v>#VALUE!</v>
      </c>
      <c r="W19" s="153" t="e">
        <f ca="1">IF(ngay19!BE21&lt;&gt;"",ngay19!BE21,"")</f>
        <v>#VALUE!</v>
      </c>
      <c r="X19" s="153" t="e">
        <f ca="1">IF(ngay20!BE21&lt;&gt;"",ngay20!BE21,"")</f>
        <v>#VALUE!</v>
      </c>
      <c r="Y19" s="153" t="e">
        <f ca="1">IF(ngay21!BE21&lt;&gt;"",ngay21!BE21,"")</f>
        <v>#VALUE!</v>
      </c>
      <c r="Z19" s="153" t="e">
        <f ca="1">IF(ngay22!BE21&lt;&gt;"",ngay22!BE21,"")</f>
        <v>#VALUE!</v>
      </c>
      <c r="AA19" s="153" t="e">
        <f ca="1">IF(ngay23!BE21&lt;&gt;"",ngay23!BE21,"")</f>
        <v>#VALUE!</v>
      </c>
      <c r="AB19" s="153" t="e">
        <f ca="1">IF(ngay24!BE21&lt;&gt;"",ngay24!BE21,"")</f>
        <v>#VALUE!</v>
      </c>
      <c r="AC19" s="153" t="e">
        <f ca="1">IF(ngay25!BE21&lt;&gt;"",ngay25!BE21,"")</f>
        <v>#VALUE!</v>
      </c>
      <c r="AD19" s="153" t="e">
        <f ca="1">IF(ngay26!BE21&lt;&gt;"",ngay26!BE21,"")</f>
        <v>#VALUE!</v>
      </c>
      <c r="AE19" s="153" t="e">
        <f ca="1">IF(ngay27!BE21&lt;&gt;"",ngay27!BE21,"")</f>
        <v>#VALUE!</v>
      </c>
      <c r="AF19" s="153" t="e">
        <f ca="1">IF(ngay28!BE21&lt;&gt;"",ngay28!BE21,"")</f>
        <v>#VALUE!</v>
      </c>
      <c r="AG19" s="153" t="e">
        <f ca="1">IF(ngay29!BE21&lt;&gt;"",ngay29!BE21,"")</f>
        <v>#VALUE!</v>
      </c>
      <c r="AH19" s="153" t="e">
        <f ca="1">IF(ngay30!BE21&lt;&gt;"",ngay30!BE21,"")</f>
        <v>#VALUE!</v>
      </c>
      <c r="AI19" s="153" t="e">
        <f ca="1">IF(ngay31!BE21&lt;&gt;"",ngay31!BE21,"")</f>
        <v>#VALUE!</v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e">
        <f ca="1">IF(ngay1!BE22&lt;&gt;"",ngay1!BE22,"")</f>
        <v>#VALUE!</v>
      </c>
      <c r="F20" s="155" t="e">
        <f ca="1">IF(ngay2!BE22&lt;&gt;"",ngay2!BE22,"")</f>
        <v>#VALUE!</v>
      </c>
      <c r="G20" s="155" t="e">
        <f ca="1">IF(ngay3!BE22&lt;&gt;"",ngay3!BE22,"")</f>
        <v>#VALUE!</v>
      </c>
      <c r="H20" s="155" t="e">
        <f ca="1">IF(ngay4!BE22&lt;&gt;"",ngay4!BE22,"")</f>
        <v>#VALUE!</v>
      </c>
      <c r="I20" s="155" t="e">
        <f ca="1">IF(ngay5!BE22&lt;&gt;"",ngay5!BE22,"")</f>
        <v>#VALUE!</v>
      </c>
      <c r="J20" s="155" t="e">
        <f ca="1">IF(ngay6!BE22&lt;&gt;"",ngay6!BE22,"")</f>
        <v>#VALUE!</v>
      </c>
      <c r="K20" s="155" t="e">
        <f ca="1">IF(ngay7!BE22&lt;&gt;"",ngay7!BE22,"")</f>
        <v>#VALUE!</v>
      </c>
      <c r="L20" s="155" t="e">
        <f ca="1">IF(ngay8!BE22&lt;&gt;"",ngay8!BE22,"")</f>
        <v>#VALUE!</v>
      </c>
      <c r="M20" s="155" t="e">
        <f ca="1">IF(ngay9!BE22&lt;&gt;"",ngay9!BE22,"")</f>
        <v>#VALUE!</v>
      </c>
      <c r="N20" s="155" t="e">
        <f ca="1">IF(ngay10!BE22&lt;&gt;"",ngay10!BE22,"")</f>
        <v>#VALUE!</v>
      </c>
      <c r="O20" s="155" t="e">
        <f ca="1">IF(ngay11!BE22&lt;&gt;"",ngay11!BE22,"")</f>
        <v>#VALUE!</v>
      </c>
      <c r="P20" s="155" t="e">
        <f ca="1">IF(ngay12!BE22&lt;&gt;"",ngay12!BE22,"")</f>
        <v>#VALUE!</v>
      </c>
      <c r="Q20" s="155" t="e">
        <f ca="1">IF(ngay13!BE22&lt;&gt;"",ngay13!BE22,"")</f>
        <v>#VALUE!</v>
      </c>
      <c r="R20" s="155" t="e">
        <f ca="1">IF(ngay14!BE22&lt;&gt;"",ngay14!BE22,"")</f>
        <v>#VALUE!</v>
      </c>
      <c r="S20" s="155" t="e">
        <f ca="1">IF(ngay15!BE22&lt;&gt;"",ngay15!BE22,"")</f>
        <v>#VALUE!</v>
      </c>
      <c r="T20" s="155" t="e">
        <f ca="1">IF(ngay16!BE22&lt;&gt;"",ngay16!BE22,"")</f>
        <v>#VALUE!</v>
      </c>
      <c r="U20" s="155" t="e">
        <f ca="1">IF(ngay17!BE22&lt;&gt;"",ngay17!BE22,"")</f>
        <v>#VALUE!</v>
      </c>
      <c r="V20" s="155" t="e">
        <f ca="1">IF(ngay18!BE22&lt;&gt;"",ngay18!BE22,"")</f>
        <v>#VALUE!</v>
      </c>
      <c r="W20" s="155" t="e">
        <f ca="1">IF(ngay19!BE22&lt;&gt;"",ngay19!BE22,"")</f>
        <v>#VALUE!</v>
      </c>
      <c r="X20" s="155" t="e">
        <f ca="1">IF(ngay20!BE22&lt;&gt;"",ngay20!BE22,"")</f>
        <v>#VALUE!</v>
      </c>
      <c r="Y20" s="155" t="e">
        <f ca="1">IF(ngay21!BE22&lt;&gt;"",ngay21!BE22,"")</f>
        <v>#VALUE!</v>
      </c>
      <c r="Z20" s="155" t="e">
        <f ca="1">IF(ngay22!BE22&lt;&gt;"",ngay22!BE22,"")</f>
        <v>#VALUE!</v>
      </c>
      <c r="AA20" s="155" t="e">
        <f ca="1">IF(ngay23!BE22&lt;&gt;"",ngay23!BE22,"")</f>
        <v>#VALUE!</v>
      </c>
      <c r="AB20" s="155" t="e">
        <f ca="1">IF(ngay24!BE22&lt;&gt;"",ngay24!BE22,"")</f>
        <v>#VALUE!</v>
      </c>
      <c r="AC20" s="155" t="e">
        <f ca="1">IF(ngay25!BE22&lt;&gt;"",ngay25!BE22,"")</f>
        <v>#VALUE!</v>
      </c>
      <c r="AD20" s="155" t="e">
        <f ca="1">IF(ngay26!BE22&lt;&gt;"",ngay26!BE22,"")</f>
        <v>#VALUE!</v>
      </c>
      <c r="AE20" s="155" t="e">
        <f ca="1">IF(ngay27!BE22&lt;&gt;"",ngay27!BE22,"")</f>
        <v>#VALUE!</v>
      </c>
      <c r="AF20" s="155" t="e">
        <f ca="1">IF(ngay28!BE22&lt;&gt;"",ngay28!BE22,"")</f>
        <v>#VALUE!</v>
      </c>
      <c r="AG20" s="155" t="e">
        <f ca="1">IF(ngay29!BE22&lt;&gt;"",ngay29!BE22,"")</f>
        <v>#VALUE!</v>
      </c>
      <c r="AH20" s="155" t="e">
        <f ca="1">IF(ngay30!BE22&lt;&gt;"",ngay30!BE22,"")</f>
        <v>#VALUE!</v>
      </c>
      <c r="AI20" s="155" t="e">
        <f ca="1">IF(ngay31!BE22&lt;&gt;"",ngay31!BE22,"")</f>
        <v>#VALUE!</v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61"/>
      <c r="C21" s="25" t="s">
        <v>152</v>
      </c>
      <c r="D21" s="335" t="s">
        <v>155</v>
      </c>
      <c r="E21" s="154" t="e">
        <f ca="1">IF(ngay1!BE23&lt;&gt;"",ngay1!BE23,"")</f>
        <v>#VALUE!</v>
      </c>
      <c r="F21" s="155" t="e">
        <f ca="1">IF(ngay2!BE23&lt;&gt;"",ngay2!BE23,"")</f>
        <v>#VALUE!</v>
      </c>
      <c r="G21" s="155" t="e">
        <f ca="1">IF(ngay3!BE23&lt;&gt;"",ngay3!BE23,"")</f>
        <v>#VALUE!</v>
      </c>
      <c r="H21" s="155" t="e">
        <f ca="1">IF(ngay4!BE23&lt;&gt;"",ngay4!BE23,"")</f>
        <v>#VALUE!</v>
      </c>
      <c r="I21" s="155" t="e">
        <f ca="1">IF(ngay5!BE23&lt;&gt;"",ngay5!BE23,"")</f>
        <v>#VALUE!</v>
      </c>
      <c r="J21" s="155" t="e">
        <f ca="1">IF(ngay6!BE23&lt;&gt;"",ngay6!BE23,"")</f>
        <v>#VALUE!</v>
      </c>
      <c r="K21" s="155" t="e">
        <f ca="1">IF(ngay7!BE23&lt;&gt;"",ngay7!BE23,"")</f>
        <v>#VALUE!</v>
      </c>
      <c r="L21" s="155" t="e">
        <f ca="1">IF(ngay8!BE23&lt;&gt;"",ngay8!BE23,"")</f>
        <v>#VALUE!</v>
      </c>
      <c r="M21" s="155" t="e">
        <f ca="1">IF(ngay9!BE23&lt;&gt;"",ngay9!BE23,"")</f>
        <v>#VALUE!</v>
      </c>
      <c r="N21" s="155" t="e">
        <f ca="1">IF(ngay10!BE23&lt;&gt;"",ngay10!BE23,"")</f>
        <v>#VALUE!</v>
      </c>
      <c r="O21" s="155" t="e">
        <f ca="1">IF(ngay11!BE23&lt;&gt;"",ngay11!BE23,"")</f>
        <v>#VALUE!</v>
      </c>
      <c r="P21" s="155" t="e">
        <f ca="1">IF(ngay12!BE23&lt;&gt;"",ngay12!BE23,"")</f>
        <v>#VALUE!</v>
      </c>
      <c r="Q21" s="155" t="e">
        <f ca="1">IF(ngay13!BE23&lt;&gt;"",ngay13!BE23,"")</f>
        <v>#VALUE!</v>
      </c>
      <c r="R21" s="155" t="e">
        <f ca="1">IF(ngay14!BE23&lt;&gt;"",ngay14!BE23,"")</f>
        <v>#VALUE!</v>
      </c>
      <c r="S21" s="155" t="e">
        <f ca="1">IF(ngay15!BE23&lt;&gt;"",ngay15!BE23,"")</f>
        <v>#VALUE!</v>
      </c>
      <c r="T21" s="155" t="e">
        <f ca="1">IF(ngay16!BE23&lt;&gt;"",ngay16!BE23,"")</f>
        <v>#VALUE!</v>
      </c>
      <c r="U21" s="155" t="e">
        <f ca="1">IF(ngay17!BE23&lt;&gt;"",ngay17!BE23,"")</f>
        <v>#VALUE!</v>
      </c>
      <c r="V21" s="155" t="e">
        <f ca="1">IF(ngay18!BE23&lt;&gt;"",ngay18!BE23,"")</f>
        <v>#VALUE!</v>
      </c>
      <c r="W21" s="155" t="e">
        <f ca="1">IF(ngay19!BE23&lt;&gt;"",ngay19!BE23,"")</f>
        <v>#VALUE!</v>
      </c>
      <c r="X21" s="155" t="e">
        <f ca="1">IF(ngay20!BE23&lt;&gt;"",ngay20!BE23,"")</f>
        <v>#VALUE!</v>
      </c>
      <c r="Y21" s="155" t="e">
        <f ca="1">IF(ngay21!BE23&lt;&gt;"",ngay21!BE23,"")</f>
        <v>#VALUE!</v>
      </c>
      <c r="Z21" s="155" t="e">
        <f ca="1">IF(ngay22!BE23&lt;&gt;"",ngay22!BE23,"")</f>
        <v>#VALUE!</v>
      </c>
      <c r="AA21" s="155" t="e">
        <f ca="1">IF(ngay23!BE23&lt;&gt;"",ngay23!BE23,"")</f>
        <v>#VALUE!</v>
      </c>
      <c r="AB21" s="155" t="e">
        <f ca="1">IF(ngay24!BE23&lt;&gt;"",ngay24!BE23,"")</f>
        <v>#VALUE!</v>
      </c>
      <c r="AC21" s="155" t="e">
        <f ca="1">IF(ngay25!BE23&lt;&gt;"",ngay25!BE23,"")</f>
        <v>#VALUE!</v>
      </c>
      <c r="AD21" s="155" t="e">
        <f ca="1">IF(ngay26!BE23&lt;&gt;"",ngay26!BE23,"")</f>
        <v>#VALUE!</v>
      </c>
      <c r="AE21" s="155" t="e">
        <f ca="1">IF(ngay27!BE23&lt;&gt;"",ngay27!BE23,"")</f>
        <v>#VALUE!</v>
      </c>
      <c r="AF21" s="155" t="e">
        <f ca="1">IF(ngay28!BE23&lt;&gt;"",ngay28!BE23,"")</f>
        <v>#VALUE!</v>
      </c>
      <c r="AG21" s="155" t="e">
        <f ca="1">IF(ngay29!BE23&lt;&gt;"",ngay29!BE23,"")</f>
        <v>#VALUE!</v>
      </c>
      <c r="AH21" s="155" t="e">
        <f ca="1">IF(ngay30!BE23&lt;&gt;"",ngay30!BE23,"")</f>
        <v>#VALUE!</v>
      </c>
      <c r="AI21" s="155" t="e">
        <f ca="1">IF(ngay31!BE23&lt;&gt;"",ngay31!BE23,"")</f>
        <v>#VALUE!</v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61"/>
      <c r="C22" s="25" t="s">
        <v>156</v>
      </c>
      <c r="D22" s="335" t="s">
        <v>157</v>
      </c>
      <c r="E22" s="154" t="e">
        <f ca="1">IF(ngay1!BE24&lt;&gt;"",ngay1!BE24,"")</f>
        <v>#VALUE!</v>
      </c>
      <c r="F22" s="155" t="e">
        <f ca="1">IF(ngay2!BE24&lt;&gt;"",ngay2!BE24,"")</f>
        <v>#VALUE!</v>
      </c>
      <c r="G22" s="155" t="e">
        <f ca="1">IF(ngay3!BE24&lt;&gt;"",ngay3!BE24,"")</f>
        <v>#VALUE!</v>
      </c>
      <c r="H22" s="155" t="e">
        <f ca="1">IF(ngay4!BE24&lt;&gt;"",ngay4!BE24,"")</f>
        <v>#VALUE!</v>
      </c>
      <c r="I22" s="155" t="e">
        <f ca="1">IF(ngay5!BE24&lt;&gt;"",ngay5!BE24,"")</f>
        <v>#VALUE!</v>
      </c>
      <c r="J22" s="155" t="e">
        <f ca="1">IF(ngay6!BE24&lt;&gt;"",ngay6!BE24,"")</f>
        <v>#VALUE!</v>
      </c>
      <c r="K22" s="155" t="e">
        <f ca="1">IF(ngay7!BE24&lt;&gt;"",ngay7!BE24,"")</f>
        <v>#VALUE!</v>
      </c>
      <c r="L22" s="155" t="e">
        <f ca="1">IF(ngay8!BE24&lt;&gt;"",ngay8!BE24,"")</f>
        <v>#VALUE!</v>
      </c>
      <c r="M22" s="155" t="e">
        <f ca="1">IF(ngay9!BE24&lt;&gt;"",ngay9!BE24,"")</f>
        <v>#VALUE!</v>
      </c>
      <c r="N22" s="155" t="e">
        <f ca="1">IF(ngay10!BE24&lt;&gt;"",ngay10!BE24,"")</f>
        <v>#VALUE!</v>
      </c>
      <c r="O22" s="155" t="e">
        <f ca="1">IF(ngay11!BE24&lt;&gt;"",ngay11!BE24,"")</f>
        <v>#VALUE!</v>
      </c>
      <c r="P22" s="155" t="e">
        <f ca="1">IF(ngay12!BE24&lt;&gt;"",ngay12!BE24,"")</f>
        <v>#VALUE!</v>
      </c>
      <c r="Q22" s="155" t="e">
        <f ca="1">IF(ngay13!BE24&lt;&gt;"",ngay13!BE24,"")</f>
        <v>#VALUE!</v>
      </c>
      <c r="R22" s="155" t="e">
        <f ca="1">IF(ngay14!BE24&lt;&gt;"",ngay14!BE24,"")</f>
        <v>#VALUE!</v>
      </c>
      <c r="S22" s="155" t="e">
        <f ca="1">IF(ngay15!BE24&lt;&gt;"",ngay15!BE24,"")</f>
        <v>#VALUE!</v>
      </c>
      <c r="T22" s="155" t="e">
        <f ca="1">IF(ngay16!BE24&lt;&gt;"",ngay16!BE24,"")</f>
        <v>#VALUE!</v>
      </c>
      <c r="U22" s="155" t="e">
        <f ca="1">IF(ngay17!BE24&lt;&gt;"",ngay17!BE24,"")</f>
        <v>#VALUE!</v>
      </c>
      <c r="V22" s="155" t="e">
        <f ca="1">IF(ngay18!BE24&lt;&gt;"",ngay18!BE24,"")</f>
        <v>#VALUE!</v>
      </c>
      <c r="W22" s="155" t="e">
        <f ca="1">IF(ngay19!BE24&lt;&gt;"",ngay19!BE24,"")</f>
        <v>#VALUE!</v>
      </c>
      <c r="X22" s="155" t="e">
        <f ca="1">IF(ngay20!BE24&lt;&gt;"",ngay20!BE24,"")</f>
        <v>#VALUE!</v>
      </c>
      <c r="Y22" s="155" t="e">
        <f ca="1">IF(ngay21!BE24&lt;&gt;"",ngay21!BE24,"")</f>
        <v>#VALUE!</v>
      </c>
      <c r="Z22" s="155" t="e">
        <f ca="1">IF(ngay22!BE24&lt;&gt;"",ngay22!BE24,"")</f>
        <v>#VALUE!</v>
      </c>
      <c r="AA22" s="155" t="e">
        <f ca="1">IF(ngay23!BE24&lt;&gt;"",ngay23!BE24,"")</f>
        <v>#VALUE!</v>
      </c>
      <c r="AB22" s="155" t="e">
        <f ca="1">IF(ngay24!BE24&lt;&gt;"",ngay24!BE24,"")</f>
        <v>#VALUE!</v>
      </c>
      <c r="AC22" s="155" t="e">
        <f ca="1">IF(ngay25!BE24&lt;&gt;"",ngay25!BE24,"")</f>
        <v>#VALUE!</v>
      </c>
      <c r="AD22" s="155" t="e">
        <f ca="1">IF(ngay26!BE24&lt;&gt;"",ngay26!BE24,"")</f>
        <v>#VALUE!</v>
      </c>
      <c r="AE22" s="155" t="e">
        <f ca="1">IF(ngay27!BE24&lt;&gt;"",ngay27!BE24,"")</f>
        <v>#VALUE!</v>
      </c>
      <c r="AF22" s="155" t="e">
        <f ca="1">IF(ngay28!BE24&lt;&gt;"",ngay28!BE24,"")</f>
        <v>#VALUE!</v>
      </c>
      <c r="AG22" s="155" t="e">
        <f ca="1">IF(ngay29!BE24&lt;&gt;"",ngay29!BE24,"")</f>
        <v>#VALUE!</v>
      </c>
      <c r="AH22" s="155" t="e">
        <f ca="1">IF(ngay30!BE24&lt;&gt;"",ngay30!BE24,"")</f>
        <v>#VALUE!</v>
      </c>
      <c r="AI22" s="155" t="e">
        <f ca="1">IF(ngay31!BE24&lt;&gt;"",ngay31!BE24,"")</f>
        <v>#VALUE!</v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61"/>
      <c r="C23" s="25" t="s">
        <v>158</v>
      </c>
      <c r="D23" s="335" t="s">
        <v>159</v>
      </c>
      <c r="E23" s="154" t="e">
        <f ca="1">IF(ngay1!BE25&lt;&gt;"",ngay1!BE25,"")</f>
        <v>#VALUE!</v>
      </c>
      <c r="F23" s="155" t="e">
        <f ca="1">IF(ngay2!BE25&lt;&gt;"",ngay2!BE25,"")</f>
        <v>#VALUE!</v>
      </c>
      <c r="G23" s="155" t="e">
        <f ca="1">IF(ngay3!BE25&lt;&gt;"",ngay3!BE25,"")</f>
        <v>#VALUE!</v>
      </c>
      <c r="H23" s="155" t="e">
        <f ca="1">IF(ngay4!BE25&lt;&gt;"",ngay4!BE25,"")</f>
        <v>#VALUE!</v>
      </c>
      <c r="I23" s="155" t="e">
        <f ca="1">IF(ngay5!BE25&lt;&gt;"",ngay5!BE25,"")</f>
        <v>#VALUE!</v>
      </c>
      <c r="J23" s="155" t="e">
        <f ca="1">IF(ngay6!BE25&lt;&gt;"",ngay6!BE25,"")</f>
        <v>#VALUE!</v>
      </c>
      <c r="K23" s="155" t="e">
        <f ca="1">IF(ngay7!BE25&lt;&gt;"",ngay7!BE25,"")</f>
        <v>#VALUE!</v>
      </c>
      <c r="L23" s="155" t="e">
        <f ca="1">IF(ngay8!BE25&lt;&gt;"",ngay8!BE25,"")</f>
        <v>#VALUE!</v>
      </c>
      <c r="M23" s="155" t="e">
        <f ca="1">IF(ngay9!BE25&lt;&gt;"",ngay9!BE25,"")</f>
        <v>#VALUE!</v>
      </c>
      <c r="N23" s="155" t="e">
        <f ca="1">IF(ngay10!BE25&lt;&gt;"",ngay10!BE25,"")</f>
        <v>#VALUE!</v>
      </c>
      <c r="O23" s="155" t="e">
        <f ca="1">IF(ngay11!BE25&lt;&gt;"",ngay11!BE25,"")</f>
        <v>#VALUE!</v>
      </c>
      <c r="P23" s="155" t="e">
        <f ca="1">IF(ngay12!BE25&lt;&gt;"",ngay12!BE25,"")</f>
        <v>#VALUE!</v>
      </c>
      <c r="Q23" s="155" t="e">
        <f ca="1">IF(ngay13!BE25&lt;&gt;"",ngay13!BE25,"")</f>
        <v>#VALUE!</v>
      </c>
      <c r="R23" s="155" t="e">
        <f ca="1">IF(ngay14!BE25&lt;&gt;"",ngay14!BE25,"")</f>
        <v>#VALUE!</v>
      </c>
      <c r="S23" s="155" t="e">
        <f ca="1">IF(ngay15!BE25&lt;&gt;"",ngay15!BE25,"")</f>
        <v>#VALUE!</v>
      </c>
      <c r="T23" s="155" t="e">
        <f ca="1">IF(ngay16!BE25&lt;&gt;"",ngay16!BE25,"")</f>
        <v>#VALUE!</v>
      </c>
      <c r="U23" s="155" t="e">
        <f ca="1">IF(ngay17!BE25&lt;&gt;"",ngay17!BE25,"")</f>
        <v>#VALUE!</v>
      </c>
      <c r="V23" s="155" t="e">
        <f ca="1">IF(ngay18!BE25&lt;&gt;"",ngay18!BE25,"")</f>
        <v>#VALUE!</v>
      </c>
      <c r="W23" s="155" t="e">
        <f ca="1">IF(ngay19!BE25&lt;&gt;"",ngay19!BE25,"")</f>
        <v>#VALUE!</v>
      </c>
      <c r="X23" s="155" t="e">
        <f ca="1">IF(ngay20!BE25&lt;&gt;"",ngay20!BE25,"")</f>
        <v>#VALUE!</v>
      </c>
      <c r="Y23" s="155" t="e">
        <f ca="1">IF(ngay21!BE25&lt;&gt;"",ngay21!BE25,"")</f>
        <v>#VALUE!</v>
      </c>
      <c r="Z23" s="155" t="e">
        <f ca="1">IF(ngay22!BE25&lt;&gt;"",ngay22!BE25,"")</f>
        <v>#VALUE!</v>
      </c>
      <c r="AA23" s="155" t="e">
        <f ca="1">IF(ngay23!BE25&lt;&gt;"",ngay23!BE25,"")</f>
        <v>#VALUE!</v>
      </c>
      <c r="AB23" s="155" t="e">
        <f ca="1">IF(ngay24!BE25&lt;&gt;"",ngay24!BE25,"")</f>
        <v>#VALUE!</v>
      </c>
      <c r="AC23" s="155" t="e">
        <f ca="1">IF(ngay25!BE25&lt;&gt;"",ngay25!BE25,"")</f>
        <v>#VALUE!</v>
      </c>
      <c r="AD23" s="155" t="e">
        <f ca="1">IF(ngay26!BE25&lt;&gt;"",ngay26!BE25,"")</f>
        <v>#VALUE!</v>
      </c>
      <c r="AE23" s="155" t="e">
        <f ca="1">IF(ngay27!BE25&lt;&gt;"",ngay27!BE25,"")</f>
        <v>#VALUE!</v>
      </c>
      <c r="AF23" s="155" t="e">
        <f ca="1">IF(ngay28!BE25&lt;&gt;"",ngay28!BE25,"")</f>
        <v>#VALUE!</v>
      </c>
      <c r="AG23" s="155" t="e">
        <f ca="1">IF(ngay29!BE25&lt;&gt;"",ngay29!BE25,"")</f>
        <v>#VALUE!</v>
      </c>
      <c r="AH23" s="155" t="e">
        <f ca="1">IF(ngay30!BE25&lt;&gt;"",ngay30!BE25,"")</f>
        <v>#VALUE!</v>
      </c>
      <c r="AI23" s="155" t="e">
        <f ca="1">IF(ngay31!BE25&lt;&gt;"",ngay31!BE25,"")</f>
        <v>#VALUE!</v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IF(COUNT(E23:AI23)=0,"",INDEX(E2:AI23,1,MATCH(MAX(E23:AI23),E23:AI23,0)))</f>
        <v/>
      </c>
      <c r="AM23" s="58"/>
      <c r="AN23" s="60"/>
    </row>
    <row r="24" spans="1:40">
      <c r="A24" s="19">
        <v>22</v>
      </c>
      <c r="B24" s="470"/>
      <c r="C24" s="23" t="s">
        <v>160</v>
      </c>
      <c r="D24" s="32" t="s">
        <v>161</v>
      </c>
      <c r="E24" s="150" t="e">
        <f ca="1">IF(ngay1!BE26&lt;&gt;"",ngay1!BE26,"")</f>
        <v>#VALUE!</v>
      </c>
      <c r="F24" s="151" t="e">
        <f ca="1">IF(ngay2!BE26&lt;&gt;"",ngay2!BE26,"")</f>
        <v>#VALUE!</v>
      </c>
      <c r="G24" s="151" t="e">
        <f ca="1">IF(ngay3!BE26&lt;&gt;"",ngay3!BE26,"")</f>
        <v>#VALUE!</v>
      </c>
      <c r="H24" s="151" t="e">
        <f ca="1">IF(ngay4!BE26&lt;&gt;"",ngay4!BE26,"")</f>
        <v>#VALUE!</v>
      </c>
      <c r="I24" s="151" t="e">
        <f ca="1">IF(ngay5!BE26&lt;&gt;"",ngay5!BE26,"")</f>
        <v>#VALUE!</v>
      </c>
      <c r="J24" s="151" t="e">
        <f ca="1">IF(ngay6!BE26&lt;&gt;"",ngay6!BE26,"")</f>
        <v>#VALUE!</v>
      </c>
      <c r="K24" s="151" t="e">
        <f ca="1">IF(ngay7!BE26&lt;&gt;"",ngay7!BE26,"")</f>
        <v>#VALUE!</v>
      </c>
      <c r="L24" s="151" t="e">
        <f ca="1">IF(ngay8!BE26&lt;&gt;"",ngay8!BE26,"")</f>
        <v>#VALUE!</v>
      </c>
      <c r="M24" s="151" t="e">
        <f ca="1">IF(ngay9!BE26&lt;&gt;"",ngay9!BE26,"")</f>
        <v>#VALUE!</v>
      </c>
      <c r="N24" s="151" t="e">
        <f ca="1">IF(ngay10!BE26&lt;&gt;"",ngay10!BE26,"")</f>
        <v>#VALUE!</v>
      </c>
      <c r="O24" s="151" t="e">
        <f ca="1">IF(ngay11!BE26&lt;&gt;"",ngay11!BE26,"")</f>
        <v>#VALUE!</v>
      </c>
      <c r="P24" s="151" t="e">
        <f ca="1">IF(ngay12!BE26&lt;&gt;"",ngay12!BE26,"")</f>
        <v>#VALUE!</v>
      </c>
      <c r="Q24" s="151" t="e">
        <f ca="1">IF(ngay13!BE26&lt;&gt;"",ngay13!BE26,"")</f>
        <v>#VALUE!</v>
      </c>
      <c r="R24" s="151" t="e">
        <f ca="1">IF(ngay14!BE26&lt;&gt;"",ngay14!BE26,"")</f>
        <v>#VALUE!</v>
      </c>
      <c r="S24" s="151" t="e">
        <f ca="1">IF(ngay15!BE26&lt;&gt;"",ngay15!BE26,"")</f>
        <v>#VALUE!</v>
      </c>
      <c r="T24" s="151" t="e">
        <f ca="1">IF(ngay16!BE26&lt;&gt;"",ngay16!BE26,"")</f>
        <v>#VALUE!</v>
      </c>
      <c r="U24" s="151" t="e">
        <f ca="1">IF(ngay17!BE26&lt;&gt;"",ngay17!BE26,"")</f>
        <v>#VALUE!</v>
      </c>
      <c r="V24" s="151" t="e">
        <f ca="1">IF(ngay18!BE26&lt;&gt;"",ngay18!BE26,"")</f>
        <v>#VALUE!</v>
      </c>
      <c r="W24" s="151" t="e">
        <f ca="1">IF(ngay19!BE26&lt;&gt;"",ngay19!BE26,"")</f>
        <v>#VALUE!</v>
      </c>
      <c r="X24" s="151" t="e">
        <f ca="1">IF(ngay20!BE26&lt;&gt;"",ngay20!BE26,"")</f>
        <v>#VALUE!</v>
      </c>
      <c r="Y24" s="151" t="e">
        <f ca="1">IF(ngay21!BE26&lt;&gt;"",ngay21!BE26,"")</f>
        <v>#VALUE!</v>
      </c>
      <c r="Z24" s="151" t="e">
        <f ca="1">IF(ngay22!BE26&lt;&gt;"",ngay22!BE26,"")</f>
        <v>#VALUE!</v>
      </c>
      <c r="AA24" s="151" t="e">
        <f ca="1">IF(ngay23!BE26&lt;&gt;"",ngay23!BE26,"")</f>
        <v>#VALUE!</v>
      </c>
      <c r="AB24" s="151" t="e">
        <f ca="1">IF(ngay24!BE26&lt;&gt;"",ngay24!BE26,"")</f>
        <v>#VALUE!</v>
      </c>
      <c r="AC24" s="151" t="e">
        <f ca="1">IF(ngay25!BE26&lt;&gt;"",ngay25!BE26,"")</f>
        <v>#VALUE!</v>
      </c>
      <c r="AD24" s="151" t="e">
        <f ca="1">IF(ngay26!BE26&lt;&gt;"",ngay26!BE26,"")</f>
        <v>#VALUE!</v>
      </c>
      <c r="AE24" s="151" t="e">
        <f ca="1">IF(ngay27!BE26&lt;&gt;"",ngay27!BE26,"")</f>
        <v>#VALUE!</v>
      </c>
      <c r="AF24" s="151" t="e">
        <f ca="1">IF(ngay28!BE26&lt;&gt;"",ngay28!BE26,"")</f>
        <v>#VALUE!</v>
      </c>
      <c r="AG24" s="151" t="e">
        <f ca="1">IF(ngay29!BE26&lt;&gt;"",ngay29!BE26,"")</f>
        <v>#VALUE!</v>
      </c>
      <c r="AH24" s="151" t="e">
        <f ca="1">IF(ngay30!BE26&lt;&gt;"",ngay30!BE26,"")</f>
        <v>#VALUE!</v>
      </c>
      <c r="AI24" s="151" t="e">
        <f ca="1">IF(ngay31!BE26&lt;&gt;"",ngay31!BE26,"")</f>
        <v>#VALUE!</v>
      </c>
      <c r="AJ24" s="130" t="str">
        <f t="shared" ca="1" si="0"/>
        <v/>
      </c>
      <c r="AK24" s="131" t="str">
        <f t="shared" ca="1" si="1"/>
        <v/>
      </c>
      <c r="AL24" s="130" t="str">
        <f ca="1">IF(COUNT(E24:AI24)=0,"",INDEX(E2:AI24,1,MATCH(MAX(E24:AI24),E24:AI24,0)))</f>
        <v/>
      </c>
      <c r="AM24" s="131"/>
      <c r="AN24" s="132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paperSize="9"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72"/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H23" sqref="AH23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240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241</v>
      </c>
      <c r="AK2" s="53" t="s">
        <v>242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e">
        <f ca="1">IF(ngay1!BF5&lt;&gt;"",ngay1!BF5,"")</f>
        <v>#VALUE!</v>
      </c>
      <c r="F3" s="157" t="e">
        <f ca="1">IF(ngay2!BF5&lt;&gt;"",ngay2!BF5,"")</f>
        <v>#VALUE!</v>
      </c>
      <c r="G3" s="157" t="e">
        <f ca="1">IF(ngay3!BF5&lt;&gt;"",ngay3!BF5,"")</f>
        <v>#VALUE!</v>
      </c>
      <c r="H3" s="157" t="e">
        <f ca="1">IF(ngay4!BF5&lt;&gt;"",ngay4!BF5,"")</f>
        <v>#VALUE!</v>
      </c>
      <c r="I3" s="157" t="e">
        <f ca="1">IF(ngay5!BF5&lt;&gt;"",ngay5!BF5,"")</f>
        <v>#VALUE!</v>
      </c>
      <c r="J3" s="157" t="e">
        <f ca="1">IF(ngay1!BF5&lt;&gt;"",ngay1!BF5,"")</f>
        <v>#VALUE!</v>
      </c>
      <c r="K3" s="157" t="e">
        <f ca="1">IF(ngay7!BF5&lt;&gt;"",ngay7!BF5,"")</f>
        <v>#VALUE!</v>
      </c>
      <c r="L3" s="157" t="e">
        <f ca="1">IF(ngay8!BF5&lt;&gt;"",ngay8!BF5,"")</f>
        <v>#VALUE!</v>
      </c>
      <c r="M3" s="157" t="e">
        <f ca="1">IF(ngay9!BF5&lt;&gt;"",ngay9!BF5,"")</f>
        <v>#VALUE!</v>
      </c>
      <c r="N3" s="157" t="e">
        <f ca="1">IF(ngay10!BF5&lt;&gt;"",ngay10!BF5,"")</f>
        <v>#VALUE!</v>
      </c>
      <c r="O3" s="157" t="e">
        <f ca="1">IF(ngay11!BF5&lt;&gt;"",ngay11!BF5,"")</f>
        <v>#VALUE!</v>
      </c>
      <c r="P3" s="157" t="e">
        <f ca="1">IF(ngay12!BF5&lt;&gt;"",ngay12!BF5,"")</f>
        <v>#VALUE!</v>
      </c>
      <c r="Q3" s="157" t="e">
        <f ca="1">IF(ngay13!BF5&lt;&gt;"",ngay13!BF5,"")</f>
        <v>#VALUE!</v>
      </c>
      <c r="R3" s="157" t="e">
        <f ca="1">IF(ngay14!BF5&lt;&gt;"",ngay14!BF5,"")</f>
        <v>#VALUE!</v>
      </c>
      <c r="S3" s="157" t="e">
        <f ca="1">IF(ngay15!BF5&lt;&gt;"",ngay15!BF5,"")</f>
        <v>#VALUE!</v>
      </c>
      <c r="T3" s="157" t="e">
        <f ca="1">IF(ngay16!BF5&lt;&gt;"",ngay16!BF5,"")</f>
        <v>#VALUE!</v>
      </c>
      <c r="U3" s="157" t="e">
        <f ca="1">IF(ngay17!BF5&lt;&gt;"",ngay17!BF5,"")</f>
        <v>#VALUE!</v>
      </c>
      <c r="V3" s="157" t="e">
        <f ca="1">IF(ngay18!BF5&lt;&gt;"",ngay18!BF5,"")</f>
        <v>#VALUE!</v>
      </c>
      <c r="W3" s="157" t="e">
        <f ca="1">IF(ngay19!BF5&lt;&gt;"",ngay19!BF5,"")</f>
        <v>#VALUE!</v>
      </c>
      <c r="X3" s="157" t="e">
        <f ca="1">IF(ngay20!BF5&lt;&gt;"",ngay20!BF5,"")</f>
        <v>#VALUE!</v>
      </c>
      <c r="Y3" s="157" t="e">
        <f ca="1">IF(ngay21!BF5&lt;&gt;"",ngay21!BF5,"")</f>
        <v>#VALUE!</v>
      </c>
      <c r="Z3" s="157" t="e">
        <f ca="1">IF(ngay22!BF5&lt;&gt;"",ngay22!BF5,"")</f>
        <v>#VALUE!</v>
      </c>
      <c r="AA3" s="157" t="e">
        <f ca="1">IF(ngay23!BF5&lt;&gt;"",ngay23!BF5,"")</f>
        <v>#VALUE!</v>
      </c>
      <c r="AB3" s="157" t="e">
        <f ca="1">IF(ngay24!BF5&lt;&gt;"",ngay24!BF5,"")</f>
        <v>#VALUE!</v>
      </c>
      <c r="AC3" s="157" t="e">
        <f ca="1">IF(ngay25!BF5&lt;&gt;"",ngay25!BF5,"")</f>
        <v>#VALUE!</v>
      </c>
      <c r="AD3" s="157" t="e">
        <f ca="1">IF(ngay26!BF5&lt;&gt;"",ngay26!BF5,"")</f>
        <v>#VALUE!</v>
      </c>
      <c r="AE3" s="157" t="e">
        <f ca="1">IF(ngay27!BF5&lt;&gt;"",ngay27!BF5,"")</f>
        <v>#VALUE!</v>
      </c>
      <c r="AF3" s="157" t="e">
        <f ca="1">IF(ngay28!BF5&lt;&gt;"",ngay28!BF5,"")</f>
        <v>#VALUE!</v>
      </c>
      <c r="AG3" s="157" t="e">
        <f ca="1">IF(ngay29!BF5&lt;&gt;"",ngay29!BF5,"")</f>
        <v>#VALUE!</v>
      </c>
      <c r="AH3" s="157" t="e">
        <f ca="1">IF(ngay30!BF5&lt;&gt;"",ngay30!BF5,"")</f>
        <v>#VALUE!</v>
      </c>
      <c r="AI3" s="157" t="e">
        <f ca="1">IF(ngay30!BF5&lt;&gt;"",ngay30!BF5,"")</f>
        <v>#VALUE!</v>
      </c>
      <c r="AJ3" s="92" t="str">
        <f t="shared" ref="AJ3:AJ24" ca="1" si="0">IF(COUNT(E3:AH3)=0,"",AVERAGE(E3:AH3))</f>
        <v/>
      </c>
      <c r="AK3" s="91" t="str">
        <f t="shared" ref="AK3:AK24" ca="1" si="1">IF(COUNT(E3:AI3)=0,"",MAX(E3:AI3))</f>
        <v/>
      </c>
      <c r="AL3" s="92" t="str">
        <f ca="1">IF(COUNT(E3:AI3)=0,"",INDEX(E2:AI3,1,MATCH(MAX(E3:AI3),E3:AI3,0)))</f>
        <v/>
      </c>
      <c r="AM3" s="91"/>
      <c r="AN3" s="93"/>
    </row>
    <row r="4" spans="1:40">
      <c r="A4" s="19">
        <v>2</v>
      </c>
      <c r="B4" s="461"/>
      <c r="C4" s="25" t="s">
        <v>120</v>
      </c>
      <c r="D4" s="335" t="s">
        <v>121</v>
      </c>
      <c r="E4" s="154" t="e">
        <f ca="1">IF(ngay1!BF6&lt;&gt;"",ngay1!BF6,"")</f>
        <v>#VALUE!</v>
      </c>
      <c r="F4" s="155" t="e">
        <f ca="1">IF(ngay2!BF6&lt;&gt;"",ngay2!BF6,"")</f>
        <v>#VALUE!</v>
      </c>
      <c r="G4" s="155" t="e">
        <f ca="1">IF(ngay3!BF6&lt;&gt;"",ngay3!BF6,"")</f>
        <v>#VALUE!</v>
      </c>
      <c r="H4" s="155" t="e">
        <f ca="1">IF(ngay4!BF6&lt;&gt;"",ngay4!BF6,"")</f>
        <v>#VALUE!</v>
      </c>
      <c r="I4" s="155" t="e">
        <f ca="1">IF(ngay5!BF6&lt;&gt;"",ngay5!BF6,"")</f>
        <v>#VALUE!</v>
      </c>
      <c r="J4" s="155" t="e">
        <f ca="1">IF(ngay1!BF6&lt;&gt;"",ngay1!BF6,"")</f>
        <v>#VALUE!</v>
      </c>
      <c r="K4" s="155" t="e">
        <f ca="1">IF(ngay7!BF6&lt;&gt;"",ngay7!BF6,"")</f>
        <v>#VALUE!</v>
      </c>
      <c r="L4" s="155" t="e">
        <f ca="1">IF(ngay8!BF6&lt;&gt;"",ngay8!BF6,"")</f>
        <v>#VALUE!</v>
      </c>
      <c r="M4" s="155" t="e">
        <f ca="1">IF(ngay9!BF6&lt;&gt;"",ngay9!BF6,"")</f>
        <v>#VALUE!</v>
      </c>
      <c r="N4" s="155" t="e">
        <f ca="1">IF(ngay10!BF6&lt;&gt;"",ngay10!BF6,"")</f>
        <v>#VALUE!</v>
      </c>
      <c r="O4" s="155" t="e">
        <f ca="1">IF(ngay11!BF6&lt;&gt;"",ngay11!BF6,"")</f>
        <v>#VALUE!</v>
      </c>
      <c r="P4" s="155" t="e">
        <f ca="1">IF(ngay12!BF6&lt;&gt;"",ngay12!BF6,"")</f>
        <v>#VALUE!</v>
      </c>
      <c r="Q4" s="155" t="e">
        <f ca="1">IF(ngay13!BF6&lt;&gt;"",ngay13!BF6,"")</f>
        <v>#VALUE!</v>
      </c>
      <c r="R4" s="155" t="e">
        <f ca="1">IF(ngay14!BF6&lt;&gt;"",ngay14!BF6,"")</f>
        <v>#VALUE!</v>
      </c>
      <c r="S4" s="155" t="e">
        <f ca="1">IF(ngay15!BF6&lt;&gt;"",ngay15!BF6,"")</f>
        <v>#VALUE!</v>
      </c>
      <c r="T4" s="155" t="e">
        <f ca="1">IF(ngay16!BF6&lt;&gt;"",ngay16!BF6,"")</f>
        <v>#VALUE!</v>
      </c>
      <c r="U4" s="155" t="e">
        <f ca="1">IF(ngay17!BF6&lt;&gt;"",ngay17!BF6,"")</f>
        <v>#VALUE!</v>
      </c>
      <c r="V4" s="155" t="e">
        <f ca="1">IF(ngay18!BF6&lt;&gt;"",ngay18!BF6,"")</f>
        <v>#VALUE!</v>
      </c>
      <c r="W4" s="155" t="e">
        <f ca="1">IF(ngay19!BF6&lt;&gt;"",ngay19!BF6,"")</f>
        <v>#VALUE!</v>
      </c>
      <c r="X4" s="155" t="e">
        <f ca="1">IF(ngay20!BF6&lt;&gt;"",ngay20!BF6,"")</f>
        <v>#VALUE!</v>
      </c>
      <c r="Y4" s="155" t="e">
        <f ca="1">IF(ngay21!BF6&lt;&gt;"",ngay21!BF6,"")</f>
        <v>#VALUE!</v>
      </c>
      <c r="Z4" s="155" t="e">
        <f ca="1">IF(ngay22!BF6&lt;&gt;"",ngay22!BF6,"")</f>
        <v>#VALUE!</v>
      </c>
      <c r="AA4" s="155" t="e">
        <f ca="1">IF(ngay23!BF6&lt;&gt;"",ngay23!BF6,"")</f>
        <v>#VALUE!</v>
      </c>
      <c r="AB4" s="155" t="e">
        <f ca="1">IF(ngay24!BF6&lt;&gt;"",ngay24!BF6,"")</f>
        <v>#VALUE!</v>
      </c>
      <c r="AC4" s="155" t="e">
        <f ca="1">IF(ngay25!BF6&lt;&gt;"",ngay25!BF6,"")</f>
        <v>#VALUE!</v>
      </c>
      <c r="AD4" s="155" t="e">
        <f ca="1">IF(ngay26!BF6&lt;&gt;"",ngay26!BF6,"")</f>
        <v>#VALUE!</v>
      </c>
      <c r="AE4" s="155" t="e">
        <f ca="1">IF(ngay27!BF6&lt;&gt;"",ngay27!BF6,"")</f>
        <v>#VALUE!</v>
      </c>
      <c r="AF4" s="155" t="e">
        <f ca="1">IF(ngay28!BF6&lt;&gt;"",ngay28!BF6,"")</f>
        <v>#VALUE!</v>
      </c>
      <c r="AG4" s="155" t="e">
        <f ca="1">IF(ngay29!BF6&lt;&gt;"",ngay29!BF6,"")</f>
        <v>#VALUE!</v>
      </c>
      <c r="AH4" s="155" t="e">
        <f ca="1">IF(ngay30!BF6&lt;&gt;"",ngay30!BF6,"")</f>
        <v>#VALUE!</v>
      </c>
      <c r="AI4" s="155" t="e">
        <f ca="1">IF(ngay30!BF6&lt;&gt;"",ngay30!BF6,"")</f>
        <v>#VALUE!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61"/>
      <c r="C5" s="25" t="s">
        <v>122</v>
      </c>
      <c r="D5" s="335" t="s">
        <v>123</v>
      </c>
      <c r="E5" s="154" t="e">
        <f ca="1">IF(ngay1!BF7&lt;&gt;"",ngay1!BF7,"")</f>
        <v>#VALUE!</v>
      </c>
      <c r="F5" s="155" t="e">
        <f ca="1">IF(ngay2!BF7&lt;&gt;"",ngay2!BF7,"")</f>
        <v>#VALUE!</v>
      </c>
      <c r="G5" s="155" t="e">
        <f ca="1">IF(ngay3!BF7&lt;&gt;"",ngay3!BF7,"")</f>
        <v>#VALUE!</v>
      </c>
      <c r="H5" s="155" t="e">
        <f ca="1">IF(ngay4!BF7&lt;&gt;"",ngay4!BF7,"")</f>
        <v>#VALUE!</v>
      </c>
      <c r="I5" s="155" t="e">
        <f ca="1">IF(ngay5!BF7&lt;&gt;"",ngay5!BF7,"")</f>
        <v>#VALUE!</v>
      </c>
      <c r="J5" s="155" t="e">
        <f ca="1">IF(ngay1!BF7&lt;&gt;"",ngay1!BF7,"")</f>
        <v>#VALUE!</v>
      </c>
      <c r="K5" s="155" t="e">
        <f ca="1">IF(ngay7!BF7&lt;&gt;"",ngay7!BF7,"")</f>
        <v>#VALUE!</v>
      </c>
      <c r="L5" s="155" t="e">
        <f ca="1">IF(ngay8!BF7&lt;&gt;"",ngay8!BF7,"")</f>
        <v>#VALUE!</v>
      </c>
      <c r="M5" s="155" t="e">
        <f ca="1">IF(ngay9!BF7&lt;&gt;"",ngay9!BF7,"")</f>
        <v>#VALUE!</v>
      </c>
      <c r="N5" s="155" t="e">
        <f ca="1">IF(ngay10!BF7&lt;&gt;"",ngay10!BF7,"")</f>
        <v>#VALUE!</v>
      </c>
      <c r="O5" s="155" t="e">
        <f ca="1">IF(ngay11!BF7&lt;&gt;"",ngay11!BF7,"")</f>
        <v>#VALUE!</v>
      </c>
      <c r="P5" s="155" t="e">
        <f ca="1">IF(ngay12!BF7&lt;&gt;"",ngay12!BF7,"")</f>
        <v>#VALUE!</v>
      </c>
      <c r="Q5" s="155" t="e">
        <f ca="1">IF(ngay13!BF7&lt;&gt;"",ngay13!BF7,"")</f>
        <v>#VALUE!</v>
      </c>
      <c r="R5" s="155" t="e">
        <f ca="1">IF(ngay14!BF7&lt;&gt;"",ngay14!BF7,"")</f>
        <v>#VALUE!</v>
      </c>
      <c r="S5" s="155" t="e">
        <f ca="1">IF(ngay15!BF7&lt;&gt;"",ngay15!BF7,"")</f>
        <v>#VALUE!</v>
      </c>
      <c r="T5" s="155" t="e">
        <f ca="1">IF(ngay16!BF7&lt;&gt;"",ngay16!BF7,"")</f>
        <v>#VALUE!</v>
      </c>
      <c r="U5" s="155" t="e">
        <f ca="1">IF(ngay17!BF7&lt;&gt;"",ngay17!BF7,"")</f>
        <v>#VALUE!</v>
      </c>
      <c r="V5" s="155" t="e">
        <f ca="1">IF(ngay18!BF7&lt;&gt;"",ngay18!BF7,"")</f>
        <v>#VALUE!</v>
      </c>
      <c r="W5" s="155" t="e">
        <f ca="1">IF(ngay19!BF7&lt;&gt;"",ngay19!BF7,"")</f>
        <v>#VALUE!</v>
      </c>
      <c r="X5" s="155" t="e">
        <f ca="1">IF(ngay20!BF7&lt;&gt;"",ngay20!BF7,"")</f>
        <v>#VALUE!</v>
      </c>
      <c r="Y5" s="155" t="e">
        <f ca="1">IF(ngay21!BF7&lt;&gt;"",ngay21!BF7,"")</f>
        <v>#VALUE!</v>
      </c>
      <c r="Z5" s="155" t="e">
        <f ca="1">IF(ngay22!BF7&lt;&gt;"",ngay22!BF7,"")</f>
        <v>#VALUE!</v>
      </c>
      <c r="AA5" s="155" t="e">
        <f ca="1">IF(ngay23!BF7&lt;&gt;"",ngay23!BF7,"")</f>
        <v>#VALUE!</v>
      </c>
      <c r="AB5" s="155" t="e">
        <f ca="1">IF(ngay24!BF7&lt;&gt;"",ngay24!BF7,"")</f>
        <v>#VALUE!</v>
      </c>
      <c r="AC5" s="155" t="e">
        <f ca="1">IF(ngay25!BF7&lt;&gt;"",ngay25!BF7,"")</f>
        <v>#VALUE!</v>
      </c>
      <c r="AD5" s="155" t="e">
        <f ca="1">IF(ngay26!BF7&lt;&gt;"",ngay26!BF7,"")</f>
        <v>#VALUE!</v>
      </c>
      <c r="AE5" s="155" t="e">
        <f ca="1">IF(ngay27!BF7&lt;&gt;"",ngay27!BF7,"")</f>
        <v>#VALUE!</v>
      </c>
      <c r="AF5" s="155" t="e">
        <f ca="1">IF(ngay28!BF7&lt;&gt;"",ngay28!BF7,"")</f>
        <v>#VALUE!</v>
      </c>
      <c r="AG5" s="155" t="e">
        <f ca="1">IF(ngay29!BF7&lt;&gt;"",ngay29!BF7,"")</f>
        <v>#VALUE!</v>
      </c>
      <c r="AH5" s="155" t="e">
        <f ca="1">IF(ngay30!BF7&lt;&gt;"",ngay30!BF7,"")</f>
        <v>#VALUE!</v>
      </c>
      <c r="AI5" s="155" t="e">
        <f ca="1">IF(ngay30!BF7&lt;&gt;"",ngay30!BF7,"")</f>
        <v>#VALUE!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61"/>
      <c r="C6" s="25" t="s">
        <v>124</v>
      </c>
      <c r="D6" s="335" t="s">
        <v>125</v>
      </c>
      <c r="E6" s="154" t="e">
        <f ca="1">IF(ngay1!BF8&lt;&gt;"",ngay1!BF8,"")</f>
        <v>#VALUE!</v>
      </c>
      <c r="F6" s="155" t="e">
        <f ca="1">IF(ngay2!BF8&lt;&gt;"",ngay2!BF8,"")</f>
        <v>#VALUE!</v>
      </c>
      <c r="G6" s="155" t="e">
        <f ca="1">IF(ngay3!BF8&lt;&gt;"",ngay3!BF8,"")</f>
        <v>#VALUE!</v>
      </c>
      <c r="H6" s="155" t="e">
        <f ca="1">IF(ngay4!BF8&lt;&gt;"",ngay4!BF8,"")</f>
        <v>#VALUE!</v>
      </c>
      <c r="I6" s="155" t="e">
        <f ca="1">IF(ngay5!BF8&lt;&gt;"",ngay5!BF8,"")</f>
        <v>#VALUE!</v>
      </c>
      <c r="J6" s="155" t="e">
        <f ca="1">IF(ngay1!BF8&lt;&gt;"",ngay1!BF8,"")</f>
        <v>#VALUE!</v>
      </c>
      <c r="K6" s="155" t="e">
        <f ca="1">IF(ngay7!BF8&lt;&gt;"",ngay7!BF8,"")</f>
        <v>#VALUE!</v>
      </c>
      <c r="L6" s="155" t="e">
        <f ca="1">IF(ngay8!BF8&lt;&gt;"",ngay8!BF8,"")</f>
        <v>#VALUE!</v>
      </c>
      <c r="M6" s="155" t="e">
        <f ca="1">IF(ngay9!BF8&lt;&gt;"",ngay9!BF8,"")</f>
        <v>#VALUE!</v>
      </c>
      <c r="N6" s="155" t="e">
        <f ca="1">IF(ngay10!BF8&lt;&gt;"",ngay10!BF8,"")</f>
        <v>#VALUE!</v>
      </c>
      <c r="O6" s="155" t="e">
        <f ca="1">IF(ngay11!BF8&lt;&gt;"",ngay11!BF8,"")</f>
        <v>#VALUE!</v>
      </c>
      <c r="P6" s="155" t="e">
        <f ca="1">IF(ngay12!BF8&lt;&gt;"",ngay12!BF8,"")</f>
        <v>#VALUE!</v>
      </c>
      <c r="Q6" s="155" t="e">
        <f ca="1">IF(ngay13!BF8&lt;&gt;"",ngay13!BF8,"")</f>
        <v>#VALUE!</v>
      </c>
      <c r="R6" s="155" t="e">
        <f ca="1">IF(ngay14!BF8&lt;&gt;"",ngay14!BF8,"")</f>
        <v>#VALUE!</v>
      </c>
      <c r="S6" s="155" t="e">
        <f ca="1">IF(ngay15!BF8&lt;&gt;"",ngay15!BF8,"")</f>
        <v>#VALUE!</v>
      </c>
      <c r="T6" s="155" t="e">
        <f ca="1">IF(ngay16!BF8&lt;&gt;"",ngay16!BF8,"")</f>
        <v>#VALUE!</v>
      </c>
      <c r="U6" s="155" t="e">
        <f ca="1">IF(ngay17!BF8&lt;&gt;"",ngay17!BF8,"")</f>
        <v>#VALUE!</v>
      </c>
      <c r="V6" s="155" t="e">
        <f ca="1">IF(ngay18!BF8&lt;&gt;"",ngay18!BF8,"")</f>
        <v>#VALUE!</v>
      </c>
      <c r="W6" s="155" t="e">
        <f ca="1">IF(ngay19!BF8&lt;&gt;"",ngay19!BF8,"")</f>
        <v>#VALUE!</v>
      </c>
      <c r="X6" s="155" t="e">
        <f ca="1">IF(ngay20!BF8&lt;&gt;"",ngay20!BF8,"")</f>
        <v>#VALUE!</v>
      </c>
      <c r="Y6" s="155" t="e">
        <f ca="1">IF(ngay21!BF8&lt;&gt;"",ngay21!BF8,"")</f>
        <v>#VALUE!</v>
      </c>
      <c r="Z6" s="155" t="e">
        <f ca="1">IF(ngay22!BF8&lt;&gt;"",ngay22!BF8,"")</f>
        <v>#VALUE!</v>
      </c>
      <c r="AA6" s="155" t="e">
        <f ca="1">IF(ngay23!BF8&lt;&gt;"",ngay23!BF8,"")</f>
        <v>#VALUE!</v>
      </c>
      <c r="AB6" s="155" t="e">
        <f ca="1">IF(ngay24!BF8&lt;&gt;"",ngay24!BF8,"")</f>
        <v>#VALUE!</v>
      </c>
      <c r="AC6" s="155" t="e">
        <f ca="1">IF(ngay25!BF8&lt;&gt;"",ngay25!BF8,"")</f>
        <v>#VALUE!</v>
      </c>
      <c r="AD6" s="155" t="e">
        <f ca="1">IF(ngay26!BF8&lt;&gt;"",ngay26!BF8,"")</f>
        <v>#VALUE!</v>
      </c>
      <c r="AE6" s="155" t="e">
        <f ca="1">IF(ngay27!BF8&lt;&gt;"",ngay27!BF8,"")</f>
        <v>#VALUE!</v>
      </c>
      <c r="AF6" s="155" t="e">
        <f ca="1">IF(ngay28!BF8&lt;&gt;"",ngay28!BF8,"")</f>
        <v>#VALUE!</v>
      </c>
      <c r="AG6" s="155" t="e">
        <f ca="1">IF(ngay29!BF8&lt;&gt;"",ngay29!BF8,"")</f>
        <v>#VALUE!</v>
      </c>
      <c r="AH6" s="155" t="e">
        <f ca="1">IF(ngay30!BF8&lt;&gt;"",ngay30!BF8,"")</f>
        <v>#VALUE!</v>
      </c>
      <c r="AI6" s="155" t="e">
        <f ca="1">IF(ngay30!BF8&lt;&gt;"",ngay30!BF8,"")</f>
        <v>#VALUE!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61"/>
      <c r="C7" s="25" t="s">
        <v>116</v>
      </c>
      <c r="D7" s="335" t="s">
        <v>126</v>
      </c>
      <c r="E7" s="154" t="e">
        <f ca="1">IF(ngay1!BF9&lt;&gt;"",ngay1!BF9,"")</f>
        <v>#VALUE!</v>
      </c>
      <c r="F7" s="155" t="e">
        <f ca="1">IF(ngay2!BF9&lt;&gt;"",ngay2!BF9,"")</f>
        <v>#VALUE!</v>
      </c>
      <c r="G7" s="155" t="e">
        <f ca="1">IF(ngay3!BF9&lt;&gt;"",ngay3!BF9,"")</f>
        <v>#VALUE!</v>
      </c>
      <c r="H7" s="155" t="e">
        <f ca="1">IF(ngay4!BF9&lt;&gt;"",ngay4!BF9,"")</f>
        <v>#VALUE!</v>
      </c>
      <c r="I7" s="155" t="e">
        <f ca="1">IF(ngay5!BF9&lt;&gt;"",ngay5!BF9,"")</f>
        <v>#VALUE!</v>
      </c>
      <c r="J7" s="155" t="e">
        <f ca="1">IF(ngay1!BF9&lt;&gt;"",ngay1!BF9,"")</f>
        <v>#VALUE!</v>
      </c>
      <c r="K7" s="155" t="e">
        <f ca="1">IF(ngay7!BF9&lt;&gt;"",ngay7!BF9,"")</f>
        <v>#VALUE!</v>
      </c>
      <c r="L7" s="155" t="e">
        <f ca="1">IF(ngay8!BF9&lt;&gt;"",ngay8!BF9,"")</f>
        <v>#VALUE!</v>
      </c>
      <c r="M7" s="155" t="e">
        <f ca="1">IF(ngay9!BF9&lt;&gt;"",ngay9!BF9,"")</f>
        <v>#VALUE!</v>
      </c>
      <c r="N7" s="155" t="e">
        <f ca="1">IF(ngay10!BF9&lt;&gt;"",ngay10!BF9,"")</f>
        <v>#VALUE!</v>
      </c>
      <c r="O7" s="155" t="e">
        <f ca="1">IF(ngay11!BF9&lt;&gt;"",ngay11!BF9,"")</f>
        <v>#VALUE!</v>
      </c>
      <c r="P7" s="155" t="e">
        <f ca="1">IF(ngay12!BF9&lt;&gt;"",ngay12!BF9,"")</f>
        <v>#VALUE!</v>
      </c>
      <c r="Q7" s="155" t="e">
        <f ca="1">IF(ngay13!BF9&lt;&gt;"",ngay13!BF9,"")</f>
        <v>#VALUE!</v>
      </c>
      <c r="R7" s="155" t="e">
        <f ca="1">IF(ngay14!BF9&lt;&gt;"",ngay14!BF9,"")</f>
        <v>#VALUE!</v>
      </c>
      <c r="S7" s="155" t="e">
        <f ca="1">IF(ngay15!BF9&lt;&gt;"",ngay15!BF9,"")</f>
        <v>#VALUE!</v>
      </c>
      <c r="T7" s="155" t="e">
        <f ca="1">IF(ngay16!BF9&lt;&gt;"",ngay16!BF9,"")</f>
        <v>#VALUE!</v>
      </c>
      <c r="U7" s="155" t="e">
        <f ca="1">IF(ngay17!BF9&lt;&gt;"",ngay17!BF9,"")</f>
        <v>#VALUE!</v>
      </c>
      <c r="V7" s="155" t="e">
        <f ca="1">IF(ngay18!BF9&lt;&gt;"",ngay18!BF9,"")</f>
        <v>#VALUE!</v>
      </c>
      <c r="W7" s="155" t="e">
        <f ca="1">IF(ngay19!BF9&lt;&gt;"",ngay19!BF9,"")</f>
        <v>#VALUE!</v>
      </c>
      <c r="X7" s="155" t="e">
        <f ca="1">IF(ngay20!BF9&lt;&gt;"",ngay20!BF9,"")</f>
        <v>#VALUE!</v>
      </c>
      <c r="Y7" s="155" t="e">
        <f ca="1">IF(ngay21!BF9&lt;&gt;"",ngay21!BF9,"")</f>
        <v>#VALUE!</v>
      </c>
      <c r="Z7" s="155" t="e">
        <f ca="1">IF(ngay22!BF9&lt;&gt;"",ngay22!BF9,"")</f>
        <v>#VALUE!</v>
      </c>
      <c r="AA7" s="155" t="e">
        <f ca="1">IF(ngay23!BF9&lt;&gt;"",ngay23!BF9,"")</f>
        <v>#VALUE!</v>
      </c>
      <c r="AB7" s="155" t="e">
        <f ca="1">IF(ngay24!BF9&lt;&gt;"",ngay24!BF9,"")</f>
        <v>#VALUE!</v>
      </c>
      <c r="AC7" s="155" t="e">
        <f ca="1">IF(ngay25!BF9&lt;&gt;"",ngay25!BF9,"")</f>
        <v>#VALUE!</v>
      </c>
      <c r="AD7" s="155" t="e">
        <f ca="1">IF(ngay26!BF9&lt;&gt;"",ngay26!BF9,"")</f>
        <v>#VALUE!</v>
      </c>
      <c r="AE7" s="155" t="e">
        <f ca="1">IF(ngay27!BF9&lt;&gt;"",ngay27!BF9,"")</f>
        <v>#VALUE!</v>
      </c>
      <c r="AF7" s="155" t="e">
        <f ca="1">IF(ngay28!BF9&lt;&gt;"",ngay28!BF9,"")</f>
        <v>#VALUE!</v>
      </c>
      <c r="AG7" s="155" t="e">
        <f ca="1">IF(ngay29!BF9&lt;&gt;"",ngay29!BF9,"")</f>
        <v>#VALUE!</v>
      </c>
      <c r="AH7" s="155" t="e">
        <f ca="1">IF(ngay30!BF9&lt;&gt;"",ngay30!BF9,"")</f>
        <v>#VALUE!</v>
      </c>
      <c r="AI7" s="155" t="e">
        <f ca="1">IF(ngay30!BF9&lt;&gt;"",ngay30!BF9,"")</f>
        <v>#VALUE!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61"/>
      <c r="C8" s="25" t="s">
        <v>127</v>
      </c>
      <c r="D8" s="335" t="s">
        <v>128</v>
      </c>
      <c r="E8" s="154" t="e">
        <f ca="1">IF(ngay1!BF10&lt;&gt;"",ngay1!BF10,"")</f>
        <v>#VALUE!</v>
      </c>
      <c r="F8" s="155" t="e">
        <f ca="1">IF(ngay2!BF10&lt;&gt;"",ngay2!BF10,"")</f>
        <v>#VALUE!</v>
      </c>
      <c r="G8" s="155" t="e">
        <f ca="1">IF(ngay3!BF10&lt;&gt;"",ngay3!BF10,"")</f>
        <v>#VALUE!</v>
      </c>
      <c r="H8" s="155" t="e">
        <f ca="1">IF(ngay4!BF10&lt;&gt;"",ngay4!BF10,"")</f>
        <v>#VALUE!</v>
      </c>
      <c r="I8" s="155" t="e">
        <f ca="1">IF(ngay5!BF10&lt;&gt;"",ngay5!BF10,"")</f>
        <v>#VALUE!</v>
      </c>
      <c r="J8" s="155" t="e">
        <f ca="1">IF(ngay1!BF10&lt;&gt;"",ngay1!BF10,"")</f>
        <v>#VALUE!</v>
      </c>
      <c r="K8" s="155" t="e">
        <f ca="1">IF(ngay7!BF10&lt;&gt;"",ngay7!BF10,"")</f>
        <v>#VALUE!</v>
      </c>
      <c r="L8" s="155" t="e">
        <f ca="1">IF(ngay8!BF10&lt;&gt;"",ngay8!BF10,"")</f>
        <v>#VALUE!</v>
      </c>
      <c r="M8" s="155" t="e">
        <f ca="1">IF(ngay9!BF10&lt;&gt;"",ngay9!BF10,"")</f>
        <v>#VALUE!</v>
      </c>
      <c r="N8" s="155" t="e">
        <f ca="1">IF(ngay10!BF10&lt;&gt;"",ngay10!BF10,"")</f>
        <v>#VALUE!</v>
      </c>
      <c r="O8" s="155" t="e">
        <f ca="1">IF(ngay11!BF10&lt;&gt;"",ngay11!BF10,"")</f>
        <v>#VALUE!</v>
      </c>
      <c r="P8" s="155" t="e">
        <f ca="1">IF(ngay12!BF10&lt;&gt;"",ngay12!BF10,"")</f>
        <v>#VALUE!</v>
      </c>
      <c r="Q8" s="155" t="e">
        <f ca="1">IF(ngay13!BF10&lt;&gt;"",ngay13!BF10,"")</f>
        <v>#VALUE!</v>
      </c>
      <c r="R8" s="155" t="e">
        <f ca="1">IF(ngay14!BF10&lt;&gt;"",ngay14!BF10,"")</f>
        <v>#VALUE!</v>
      </c>
      <c r="S8" s="155" t="e">
        <f ca="1">IF(ngay15!BF10&lt;&gt;"",ngay15!BF10,"")</f>
        <v>#VALUE!</v>
      </c>
      <c r="T8" s="155" t="e">
        <f ca="1">IF(ngay16!BF10&lt;&gt;"",ngay16!BF10,"")</f>
        <v>#VALUE!</v>
      </c>
      <c r="U8" s="155" t="e">
        <f ca="1">IF(ngay17!BF10&lt;&gt;"",ngay17!BF10,"")</f>
        <v>#VALUE!</v>
      </c>
      <c r="V8" s="155" t="e">
        <f ca="1">IF(ngay18!BF10&lt;&gt;"",ngay18!BF10,"")</f>
        <v>#VALUE!</v>
      </c>
      <c r="W8" s="155" t="e">
        <f ca="1">IF(ngay19!BF10&lt;&gt;"",ngay19!BF10,"")</f>
        <v>#VALUE!</v>
      </c>
      <c r="X8" s="155" t="e">
        <f ca="1">IF(ngay20!BF10&lt;&gt;"",ngay20!BF10,"")</f>
        <v>#VALUE!</v>
      </c>
      <c r="Y8" s="155" t="e">
        <f ca="1">IF(ngay21!BF10&lt;&gt;"",ngay21!BF10,"")</f>
        <v>#VALUE!</v>
      </c>
      <c r="Z8" s="155" t="e">
        <f ca="1">IF(ngay22!BF10&lt;&gt;"",ngay22!BF10,"")</f>
        <v>#VALUE!</v>
      </c>
      <c r="AA8" s="155" t="e">
        <f ca="1">IF(ngay23!BF10&lt;&gt;"",ngay23!BF10,"")</f>
        <v>#VALUE!</v>
      </c>
      <c r="AB8" s="155" t="e">
        <f ca="1">IF(ngay24!BF10&lt;&gt;"",ngay24!BF10,"")</f>
        <v>#VALUE!</v>
      </c>
      <c r="AC8" s="155" t="e">
        <f ca="1">IF(ngay25!BF10&lt;&gt;"",ngay25!BF10,"")</f>
        <v>#VALUE!</v>
      </c>
      <c r="AD8" s="155" t="e">
        <f ca="1">IF(ngay26!BF10&lt;&gt;"",ngay26!BF10,"")</f>
        <v>#VALUE!</v>
      </c>
      <c r="AE8" s="155" t="e">
        <f ca="1">IF(ngay27!BF10&lt;&gt;"",ngay27!BF10,"")</f>
        <v>#VALUE!</v>
      </c>
      <c r="AF8" s="155" t="e">
        <f ca="1">IF(ngay28!BF10&lt;&gt;"",ngay28!BF10,"")</f>
        <v>#VALUE!</v>
      </c>
      <c r="AG8" s="155" t="e">
        <f ca="1">IF(ngay29!BF10&lt;&gt;"",ngay29!BF10,"")</f>
        <v>#VALUE!</v>
      </c>
      <c r="AH8" s="155" t="e">
        <f ca="1">IF(ngay30!BF10&lt;&gt;"",ngay30!BF10,"")</f>
        <v>#VALUE!</v>
      </c>
      <c r="AI8" s="155" t="e">
        <f ca="1">IF(ngay30!BF10&lt;&gt;"",ngay30!BF10,"")</f>
        <v>#VALUE!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61"/>
      <c r="C9" s="25" t="s">
        <v>129</v>
      </c>
      <c r="D9" s="335" t="s">
        <v>130</v>
      </c>
      <c r="E9" s="154" t="e">
        <f ca="1">IF(ngay1!BF11&lt;&gt;"",ngay1!BF11,"")</f>
        <v>#VALUE!</v>
      </c>
      <c r="F9" s="155" t="e">
        <f ca="1">IF(ngay2!BF11&lt;&gt;"",ngay2!BF11,"")</f>
        <v>#VALUE!</v>
      </c>
      <c r="G9" s="155" t="e">
        <f ca="1">IF(ngay3!BF11&lt;&gt;"",ngay3!BF11,"")</f>
        <v>#VALUE!</v>
      </c>
      <c r="H9" s="155" t="e">
        <f ca="1">IF(ngay4!BF11&lt;&gt;"",ngay4!BF11,"")</f>
        <v>#VALUE!</v>
      </c>
      <c r="I9" s="155" t="e">
        <f ca="1">IF(ngay5!BF11&lt;&gt;"",ngay5!BF11,"")</f>
        <v>#VALUE!</v>
      </c>
      <c r="J9" s="155" t="e">
        <f ca="1">IF(ngay1!BF11&lt;&gt;"",ngay1!BF11,"")</f>
        <v>#VALUE!</v>
      </c>
      <c r="K9" s="155" t="e">
        <f ca="1">IF(ngay7!BF11&lt;&gt;"",ngay7!BF11,"")</f>
        <v>#VALUE!</v>
      </c>
      <c r="L9" s="155" t="e">
        <f ca="1">IF(ngay8!BF11&lt;&gt;"",ngay8!BF11,"")</f>
        <v>#VALUE!</v>
      </c>
      <c r="M9" s="155" t="e">
        <f ca="1">IF(ngay9!BF11&lt;&gt;"",ngay9!BF11,"")</f>
        <v>#VALUE!</v>
      </c>
      <c r="N9" s="155" t="e">
        <f ca="1">IF(ngay10!BF11&lt;&gt;"",ngay10!BF11,"")</f>
        <v>#VALUE!</v>
      </c>
      <c r="O9" s="155" t="e">
        <f ca="1">IF(ngay11!BF11&lt;&gt;"",ngay11!BF11,"")</f>
        <v>#VALUE!</v>
      </c>
      <c r="P9" s="155" t="e">
        <f ca="1">IF(ngay12!BF11&lt;&gt;"",ngay12!BF11,"")</f>
        <v>#VALUE!</v>
      </c>
      <c r="Q9" s="155" t="e">
        <f ca="1">IF(ngay13!BF11&lt;&gt;"",ngay13!BF11,"")</f>
        <v>#VALUE!</v>
      </c>
      <c r="R9" s="155" t="e">
        <f ca="1">IF(ngay14!BF11&lt;&gt;"",ngay14!BF11,"")</f>
        <v>#VALUE!</v>
      </c>
      <c r="S9" s="155" t="e">
        <f ca="1">IF(ngay15!BF11&lt;&gt;"",ngay15!BF11,"")</f>
        <v>#VALUE!</v>
      </c>
      <c r="T9" s="155" t="e">
        <f ca="1">IF(ngay16!BF11&lt;&gt;"",ngay16!BF11,"")</f>
        <v>#VALUE!</v>
      </c>
      <c r="U9" s="155" t="e">
        <f ca="1">IF(ngay17!BF11&lt;&gt;"",ngay17!BF11,"")</f>
        <v>#VALUE!</v>
      </c>
      <c r="V9" s="155" t="e">
        <f ca="1">IF(ngay18!BF11&lt;&gt;"",ngay18!BF11,"")</f>
        <v>#VALUE!</v>
      </c>
      <c r="W9" s="155" t="e">
        <f ca="1">IF(ngay19!BF11&lt;&gt;"",ngay19!BF11,"")</f>
        <v>#VALUE!</v>
      </c>
      <c r="X9" s="155" t="e">
        <f ca="1">IF(ngay20!BF11&lt;&gt;"",ngay20!BF11,"")</f>
        <v>#VALUE!</v>
      </c>
      <c r="Y9" s="155" t="e">
        <f ca="1">IF(ngay21!BF11&lt;&gt;"",ngay21!BF11,"")</f>
        <v>#VALUE!</v>
      </c>
      <c r="Z9" s="155" t="e">
        <f ca="1">IF(ngay22!BF11&lt;&gt;"",ngay22!BF11,"")</f>
        <v>#VALUE!</v>
      </c>
      <c r="AA9" s="155" t="e">
        <f ca="1">IF(ngay23!BF11&lt;&gt;"",ngay23!BF11,"")</f>
        <v>#VALUE!</v>
      </c>
      <c r="AB9" s="155" t="e">
        <f ca="1">IF(ngay24!BF11&lt;&gt;"",ngay24!BF11,"")</f>
        <v>#VALUE!</v>
      </c>
      <c r="AC9" s="155" t="e">
        <f ca="1">IF(ngay25!BF11&lt;&gt;"",ngay25!BF11,"")</f>
        <v>#VALUE!</v>
      </c>
      <c r="AD9" s="155" t="e">
        <f ca="1">IF(ngay26!BF11&lt;&gt;"",ngay26!BF11,"")</f>
        <v>#VALUE!</v>
      </c>
      <c r="AE9" s="155" t="e">
        <f ca="1">IF(ngay27!BF11&lt;&gt;"",ngay27!BF11,"")</f>
        <v>#VALUE!</v>
      </c>
      <c r="AF9" s="155" t="e">
        <f ca="1">IF(ngay28!BF11&lt;&gt;"",ngay28!BF11,"")</f>
        <v>#VALUE!</v>
      </c>
      <c r="AG9" s="155" t="e">
        <f ca="1">IF(ngay29!BF11&lt;&gt;"",ngay29!BF11,"")</f>
        <v>#VALUE!</v>
      </c>
      <c r="AH9" s="155" t="e">
        <f ca="1">IF(ngay30!BF11&lt;&gt;"",ngay30!BF11,"")</f>
        <v>#VALUE!</v>
      </c>
      <c r="AI9" s="155" t="e">
        <f ca="1">IF(ngay30!BF11&lt;&gt;"",ngay30!BF11,"")</f>
        <v>#VALUE!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65"/>
      <c r="C10" s="25" t="s">
        <v>131</v>
      </c>
      <c r="D10" s="335" t="s">
        <v>132</v>
      </c>
      <c r="E10" s="154" t="e">
        <f ca="1">IF(ngay1!BF12&lt;&gt;"",ngay1!BF12,"")</f>
        <v>#VALUE!</v>
      </c>
      <c r="F10" s="155" t="e">
        <f ca="1">IF(ngay2!BF12&lt;&gt;"",ngay2!BF12,"")</f>
        <v>#VALUE!</v>
      </c>
      <c r="G10" s="155" t="e">
        <f ca="1">IF(ngay3!BF12&lt;&gt;"",ngay3!BF12,"")</f>
        <v>#VALUE!</v>
      </c>
      <c r="H10" s="155" t="e">
        <f ca="1">IF(ngay4!BF12&lt;&gt;"",ngay4!BF12,"")</f>
        <v>#VALUE!</v>
      </c>
      <c r="I10" s="155" t="e">
        <f ca="1">IF(ngay5!BF12&lt;&gt;"",ngay5!BF12,"")</f>
        <v>#VALUE!</v>
      </c>
      <c r="J10" s="155" t="e">
        <f ca="1">IF(ngay1!BF12&lt;&gt;"",ngay1!BF12,"")</f>
        <v>#VALUE!</v>
      </c>
      <c r="K10" s="155" t="e">
        <f ca="1">IF(ngay7!BF12&lt;&gt;"",ngay7!BF12,"")</f>
        <v>#VALUE!</v>
      </c>
      <c r="L10" s="155" t="e">
        <f ca="1">IF(ngay8!BF12&lt;&gt;"",ngay8!BF12,"")</f>
        <v>#VALUE!</v>
      </c>
      <c r="M10" s="155" t="e">
        <f ca="1">IF(ngay9!BF12&lt;&gt;"",ngay9!BF12,"")</f>
        <v>#VALUE!</v>
      </c>
      <c r="N10" s="155" t="e">
        <f ca="1">IF(ngay10!BF12&lt;&gt;"",ngay10!BF12,"")</f>
        <v>#VALUE!</v>
      </c>
      <c r="O10" s="155" t="e">
        <f ca="1">IF(ngay11!BF12&lt;&gt;"",ngay11!BF12,"")</f>
        <v>#VALUE!</v>
      </c>
      <c r="P10" s="155" t="e">
        <f ca="1">IF(ngay12!BF12&lt;&gt;"",ngay12!BF12,"")</f>
        <v>#VALUE!</v>
      </c>
      <c r="Q10" s="155" t="e">
        <f ca="1">IF(ngay13!BF12&lt;&gt;"",ngay13!BF12,"")</f>
        <v>#VALUE!</v>
      </c>
      <c r="R10" s="155" t="e">
        <f ca="1">IF(ngay14!BF12&lt;&gt;"",ngay14!BF12,"")</f>
        <v>#VALUE!</v>
      </c>
      <c r="S10" s="155" t="e">
        <f ca="1">IF(ngay15!BF12&lt;&gt;"",ngay15!BF12,"")</f>
        <v>#VALUE!</v>
      </c>
      <c r="T10" s="155" t="e">
        <f ca="1">IF(ngay16!BF12&lt;&gt;"",ngay16!BF12,"")</f>
        <v>#VALUE!</v>
      </c>
      <c r="U10" s="155" t="e">
        <f ca="1">IF(ngay17!BF12&lt;&gt;"",ngay17!BF12,"")</f>
        <v>#VALUE!</v>
      </c>
      <c r="V10" s="155" t="e">
        <f ca="1">IF(ngay18!BF12&lt;&gt;"",ngay18!BF12,"")</f>
        <v>#VALUE!</v>
      </c>
      <c r="W10" s="155" t="e">
        <f ca="1">IF(ngay19!BF12&lt;&gt;"",ngay19!BF12,"")</f>
        <v>#VALUE!</v>
      </c>
      <c r="X10" s="155" t="e">
        <f ca="1">IF(ngay20!BF12&lt;&gt;"",ngay20!BF12,"")</f>
        <v>#VALUE!</v>
      </c>
      <c r="Y10" s="155" t="e">
        <f ca="1">IF(ngay21!BF12&lt;&gt;"",ngay21!BF12,"")</f>
        <v>#VALUE!</v>
      </c>
      <c r="Z10" s="155" t="e">
        <f ca="1">IF(ngay22!BF12&lt;&gt;"",ngay22!BF12,"")</f>
        <v>#VALUE!</v>
      </c>
      <c r="AA10" s="155" t="e">
        <f ca="1">IF(ngay23!BF12&lt;&gt;"",ngay23!BF12,"")</f>
        <v>#VALUE!</v>
      </c>
      <c r="AB10" s="155" t="e">
        <f ca="1">IF(ngay24!BF12&lt;&gt;"",ngay24!BF12,"")</f>
        <v>#VALUE!</v>
      </c>
      <c r="AC10" s="155" t="e">
        <f ca="1">IF(ngay25!BF12&lt;&gt;"",ngay25!BF12,"")</f>
        <v>#VALUE!</v>
      </c>
      <c r="AD10" s="155" t="e">
        <f ca="1">IF(ngay26!BF12&lt;&gt;"",ngay26!BF12,"")</f>
        <v>#VALUE!</v>
      </c>
      <c r="AE10" s="155" t="e">
        <f ca="1">IF(ngay27!BF12&lt;&gt;"",ngay27!BF12,"")</f>
        <v>#VALUE!</v>
      </c>
      <c r="AF10" s="155" t="e">
        <f ca="1">IF(ngay28!BF12&lt;&gt;"",ngay28!BF12,"")</f>
        <v>#VALUE!</v>
      </c>
      <c r="AG10" s="155" t="e">
        <f ca="1">IF(ngay29!BF12&lt;&gt;"",ngay29!BF12,"")</f>
        <v>#VALUE!</v>
      </c>
      <c r="AH10" s="155" t="e">
        <f ca="1">IF(ngay30!BF12&lt;&gt;"",ngay30!BF12,"")</f>
        <v>#VALUE!</v>
      </c>
      <c r="AI10" s="155" t="e">
        <f ca="1">IF(ngay30!BF12&lt;&gt;"",ngay30!BF12,"")</f>
        <v>#VALUE!</v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IF(COUNT(E10:AI10)=0,"",INDEX(E3:AI10,1,MATCH(MAX(E10:AI10),E10:AI10,0)))</f>
        <v/>
      </c>
      <c r="AM10" s="58"/>
      <c r="AN10" s="60"/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58" t="e">
        <f ca="1">IF(ngay1!BF13&lt;&gt;"",ngay1!BF13,"")</f>
        <v>#VALUE!</v>
      </c>
      <c r="F11" s="149" t="e">
        <f ca="1">IF(ngay2!BF13&lt;&gt;"",ngay2!BF13,"")</f>
        <v>#VALUE!</v>
      </c>
      <c r="G11" s="149" t="e">
        <f ca="1">IF(ngay3!BF13&lt;&gt;"",ngay3!BF13,"")</f>
        <v>#VALUE!</v>
      </c>
      <c r="H11" s="149" t="e">
        <f ca="1">IF(ngay4!BF13&lt;&gt;"",ngay4!BF13,"")</f>
        <v>#VALUE!</v>
      </c>
      <c r="I11" s="149" t="e">
        <f ca="1">IF(ngay5!BF13&lt;&gt;"",ngay5!BF13,"")</f>
        <v>#VALUE!</v>
      </c>
      <c r="J11" s="149" t="e">
        <f ca="1">IF(ngay1!BF13&lt;&gt;"",ngay1!BF13,"")</f>
        <v>#VALUE!</v>
      </c>
      <c r="K11" s="149" t="e">
        <f ca="1">IF(ngay7!BF13&lt;&gt;"",ngay7!BF13,"")</f>
        <v>#VALUE!</v>
      </c>
      <c r="L11" s="149" t="e">
        <f ca="1">IF(ngay8!BF13&lt;&gt;"",ngay8!BF13,"")</f>
        <v>#VALUE!</v>
      </c>
      <c r="M11" s="149" t="e">
        <f ca="1">IF(ngay9!BF13&lt;&gt;"",ngay9!BF13,"")</f>
        <v>#VALUE!</v>
      </c>
      <c r="N11" s="149" t="e">
        <f ca="1">IF(ngay10!BF13&lt;&gt;"",ngay10!BF13,"")</f>
        <v>#VALUE!</v>
      </c>
      <c r="O11" s="149" t="e">
        <f ca="1">IF(ngay11!BF13&lt;&gt;"",ngay11!BF13,"")</f>
        <v>#VALUE!</v>
      </c>
      <c r="P11" s="149" t="e">
        <f ca="1">IF(ngay12!BF13&lt;&gt;"",ngay12!BF13,"")</f>
        <v>#VALUE!</v>
      </c>
      <c r="Q11" s="149" t="e">
        <f ca="1">IF(ngay13!BF13&lt;&gt;"",ngay13!BF13,"")</f>
        <v>#VALUE!</v>
      </c>
      <c r="R11" s="149" t="e">
        <f ca="1">IF(ngay14!BF13&lt;&gt;"",ngay14!BF13,"")</f>
        <v>#VALUE!</v>
      </c>
      <c r="S11" s="149" t="e">
        <f ca="1">IF(ngay15!BF13&lt;&gt;"",ngay15!BF13,"")</f>
        <v>#VALUE!</v>
      </c>
      <c r="T11" s="149" t="e">
        <f ca="1">IF(ngay16!BF13&lt;&gt;"",ngay16!BF13,"")</f>
        <v>#VALUE!</v>
      </c>
      <c r="U11" s="149" t="e">
        <f ca="1">IF(ngay17!BF13&lt;&gt;"",ngay17!BF13,"")</f>
        <v>#VALUE!</v>
      </c>
      <c r="V11" s="149" t="e">
        <f ca="1">IF(ngay18!BF13&lt;&gt;"",ngay18!BF13,"")</f>
        <v>#VALUE!</v>
      </c>
      <c r="W11" s="149" t="e">
        <f ca="1">IF(ngay19!BF13&lt;&gt;"",ngay19!BF13,"")</f>
        <v>#VALUE!</v>
      </c>
      <c r="X11" s="149" t="e">
        <f ca="1">IF(ngay20!BF13&lt;&gt;"",ngay20!BF13,"")</f>
        <v>#VALUE!</v>
      </c>
      <c r="Y11" s="149" t="e">
        <f ca="1">IF(ngay21!BF13&lt;&gt;"",ngay21!BF13,"")</f>
        <v>#VALUE!</v>
      </c>
      <c r="Z11" s="149" t="e">
        <f ca="1">IF(ngay22!BF13&lt;&gt;"",ngay22!BF13,"")</f>
        <v>#VALUE!</v>
      </c>
      <c r="AA11" s="149" t="e">
        <f ca="1">IF(ngay23!BF13&lt;&gt;"",ngay23!BF13,"")</f>
        <v>#VALUE!</v>
      </c>
      <c r="AB11" s="149" t="e">
        <f ca="1">IF(ngay24!BF13&lt;&gt;"",ngay24!BF13,"")</f>
        <v>#VALUE!</v>
      </c>
      <c r="AC11" s="149" t="e">
        <f ca="1">IF(ngay25!BF13&lt;&gt;"",ngay25!BF13,"")</f>
        <v>#VALUE!</v>
      </c>
      <c r="AD11" s="149" t="e">
        <f ca="1">IF(ngay26!BF13&lt;&gt;"",ngay26!BF13,"")</f>
        <v>#VALUE!</v>
      </c>
      <c r="AE11" s="149" t="e">
        <f ca="1">IF(ngay27!BF13&lt;&gt;"",ngay27!BF13,"")</f>
        <v>#VALUE!</v>
      </c>
      <c r="AF11" s="149" t="e">
        <f ca="1">IF(ngay28!BF13&lt;&gt;"",ngay28!BF13,"")</f>
        <v>#VALUE!</v>
      </c>
      <c r="AG11" s="149" t="e">
        <f ca="1">IF(ngay29!BF13&lt;&gt;"",ngay29!BF13,"")</f>
        <v>#VALUE!</v>
      </c>
      <c r="AH11" s="149" t="e">
        <f ca="1">IF(ngay30!BF13&lt;&gt;"",ngay30!BF13,"")</f>
        <v>#VALUE!</v>
      </c>
      <c r="AI11" s="149" t="e">
        <f ca="1">IF(ngay30!BF13&lt;&gt;"",ngay30!BF13,"")</f>
        <v>#VALUE!</v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61"/>
      <c r="C12" s="25" t="s">
        <v>136</v>
      </c>
      <c r="D12" s="335" t="s">
        <v>137</v>
      </c>
      <c r="E12" s="154" t="e">
        <f ca="1">IF(ngay1!BF14&lt;&gt;"",ngay1!BF14,"")</f>
        <v>#VALUE!</v>
      </c>
      <c r="F12" s="155" t="e">
        <f ca="1">IF(ngay2!BF14&lt;&gt;"",ngay2!BF14,"")</f>
        <v>#VALUE!</v>
      </c>
      <c r="G12" s="155" t="e">
        <f ca="1">IF(ngay3!BF14&lt;&gt;"",ngay3!BF14,"")</f>
        <v>#VALUE!</v>
      </c>
      <c r="H12" s="155" t="e">
        <f ca="1">IF(ngay4!BF14&lt;&gt;"",ngay4!BF14,"")</f>
        <v>#VALUE!</v>
      </c>
      <c r="I12" s="155" t="e">
        <f ca="1">IF(ngay5!BF14&lt;&gt;"",ngay5!BF14,"")</f>
        <v>#VALUE!</v>
      </c>
      <c r="J12" s="155" t="e">
        <f ca="1">IF(ngay1!BF14&lt;&gt;"",ngay1!BF14,"")</f>
        <v>#VALUE!</v>
      </c>
      <c r="K12" s="155" t="e">
        <f ca="1">IF(ngay7!BF14&lt;&gt;"",ngay7!BF14,"")</f>
        <v>#VALUE!</v>
      </c>
      <c r="L12" s="155" t="e">
        <f ca="1">IF(ngay8!BF14&lt;&gt;"",ngay8!BF14,"")</f>
        <v>#VALUE!</v>
      </c>
      <c r="M12" s="155" t="e">
        <f ca="1">IF(ngay9!BF14&lt;&gt;"",ngay9!BF14,"")</f>
        <v>#VALUE!</v>
      </c>
      <c r="N12" s="155" t="e">
        <f ca="1">IF(ngay10!BF14&lt;&gt;"",ngay10!BF14,"")</f>
        <v>#VALUE!</v>
      </c>
      <c r="O12" s="155" t="e">
        <f ca="1">IF(ngay11!BF14&lt;&gt;"",ngay11!BF14,"")</f>
        <v>#VALUE!</v>
      </c>
      <c r="P12" s="155" t="e">
        <f ca="1">IF(ngay12!BF14&lt;&gt;"",ngay12!BF14,"")</f>
        <v>#VALUE!</v>
      </c>
      <c r="Q12" s="155" t="e">
        <f ca="1">IF(ngay13!BF14&lt;&gt;"",ngay13!BF14,"")</f>
        <v>#VALUE!</v>
      </c>
      <c r="R12" s="155" t="e">
        <f ca="1">IF(ngay14!BF14&lt;&gt;"",ngay14!BF14,"")</f>
        <v>#VALUE!</v>
      </c>
      <c r="S12" s="155" t="e">
        <f ca="1">IF(ngay15!BF14&lt;&gt;"",ngay15!BF14,"")</f>
        <v>#VALUE!</v>
      </c>
      <c r="T12" s="155" t="e">
        <f ca="1">IF(ngay16!BF14&lt;&gt;"",ngay16!BF14,"")</f>
        <v>#VALUE!</v>
      </c>
      <c r="U12" s="155" t="e">
        <f ca="1">IF(ngay17!BF14&lt;&gt;"",ngay17!BF14,"")</f>
        <v>#VALUE!</v>
      </c>
      <c r="V12" s="155" t="e">
        <f ca="1">IF(ngay18!BF14&lt;&gt;"",ngay18!BF14,"")</f>
        <v>#VALUE!</v>
      </c>
      <c r="W12" s="155" t="e">
        <f ca="1">IF(ngay19!BF14&lt;&gt;"",ngay19!BF14,"")</f>
        <v>#VALUE!</v>
      </c>
      <c r="X12" s="155" t="e">
        <f ca="1">IF(ngay20!BF14&lt;&gt;"",ngay20!BF14,"")</f>
        <v>#VALUE!</v>
      </c>
      <c r="Y12" s="155" t="e">
        <f ca="1">IF(ngay21!BF14&lt;&gt;"",ngay21!BF14,"")</f>
        <v>#VALUE!</v>
      </c>
      <c r="Z12" s="155" t="e">
        <f ca="1">IF(ngay22!BF14&lt;&gt;"",ngay22!BF14,"")</f>
        <v>#VALUE!</v>
      </c>
      <c r="AA12" s="155" t="e">
        <f ca="1">IF(ngay23!BF14&lt;&gt;"",ngay23!BF14,"")</f>
        <v>#VALUE!</v>
      </c>
      <c r="AB12" s="155" t="e">
        <f ca="1">IF(ngay24!BF14&lt;&gt;"",ngay24!BF14,"")</f>
        <v>#VALUE!</v>
      </c>
      <c r="AC12" s="155" t="e">
        <f ca="1">IF(ngay25!BF14&lt;&gt;"",ngay25!BF14,"")</f>
        <v>#VALUE!</v>
      </c>
      <c r="AD12" s="155" t="e">
        <f ca="1">IF(ngay26!BF14&lt;&gt;"",ngay26!BF14,"")</f>
        <v>#VALUE!</v>
      </c>
      <c r="AE12" s="155" t="e">
        <f ca="1">IF(ngay27!BF14&lt;&gt;"",ngay27!BF14,"")</f>
        <v>#VALUE!</v>
      </c>
      <c r="AF12" s="155" t="e">
        <f ca="1">IF(ngay28!BF14&lt;&gt;"",ngay28!BF14,"")</f>
        <v>#VALUE!</v>
      </c>
      <c r="AG12" s="155" t="e">
        <f ca="1">IF(ngay29!BF14&lt;&gt;"",ngay29!BF14,"")</f>
        <v>#VALUE!</v>
      </c>
      <c r="AH12" s="155" t="e">
        <f ca="1">IF(ngay30!BF14&lt;&gt;"",ngay30!BF14,"")</f>
        <v>#VALUE!</v>
      </c>
      <c r="AI12" s="155" t="e">
        <f ca="1">IF(ngay30!BF14&lt;&gt;"",ngay30!BF14,"")</f>
        <v>#VALUE!</v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61"/>
      <c r="C13" s="25" t="s">
        <v>138</v>
      </c>
      <c r="D13" s="335" t="s">
        <v>139</v>
      </c>
      <c r="E13" s="154" t="e">
        <f ca="1">IF(ngay1!BF15&lt;&gt;"",ngay1!BF15,"")</f>
        <v>#VALUE!</v>
      </c>
      <c r="F13" s="155" t="e">
        <f ca="1">IF(ngay2!BF15&lt;&gt;"",ngay2!BF15,"")</f>
        <v>#VALUE!</v>
      </c>
      <c r="G13" s="155" t="e">
        <f ca="1">IF(ngay3!BF15&lt;&gt;"",ngay3!BF15,"")</f>
        <v>#VALUE!</v>
      </c>
      <c r="H13" s="155" t="e">
        <f ca="1">IF(ngay4!BF15&lt;&gt;"",ngay4!BF15,"")</f>
        <v>#VALUE!</v>
      </c>
      <c r="I13" s="155" t="e">
        <f ca="1">IF(ngay5!BF15&lt;&gt;"",ngay5!BF15,"")</f>
        <v>#VALUE!</v>
      </c>
      <c r="J13" s="155" t="e">
        <f ca="1">IF(ngay1!BF15&lt;&gt;"",ngay1!BF15,"")</f>
        <v>#VALUE!</v>
      </c>
      <c r="K13" s="155" t="e">
        <f ca="1">IF(ngay7!BF15&lt;&gt;"",ngay7!BF15,"")</f>
        <v>#VALUE!</v>
      </c>
      <c r="L13" s="155" t="e">
        <f ca="1">IF(ngay8!BF15&lt;&gt;"",ngay8!BF15,"")</f>
        <v>#VALUE!</v>
      </c>
      <c r="M13" s="155" t="e">
        <f ca="1">IF(ngay9!BF15&lt;&gt;"",ngay9!BF15,"")</f>
        <v>#VALUE!</v>
      </c>
      <c r="N13" s="155" t="e">
        <f ca="1">IF(ngay10!BF15&lt;&gt;"",ngay10!BF15,"")</f>
        <v>#VALUE!</v>
      </c>
      <c r="O13" s="155" t="e">
        <f ca="1">IF(ngay11!BF15&lt;&gt;"",ngay11!BF15,"")</f>
        <v>#VALUE!</v>
      </c>
      <c r="P13" s="155" t="e">
        <f ca="1">IF(ngay12!BF15&lt;&gt;"",ngay12!BF15,"")</f>
        <v>#VALUE!</v>
      </c>
      <c r="Q13" s="155" t="e">
        <f ca="1">IF(ngay13!BF15&lt;&gt;"",ngay13!BF15,"")</f>
        <v>#VALUE!</v>
      </c>
      <c r="R13" s="155" t="e">
        <f ca="1">IF(ngay14!BF15&lt;&gt;"",ngay14!BF15,"")</f>
        <v>#VALUE!</v>
      </c>
      <c r="S13" s="155" t="e">
        <f ca="1">IF(ngay15!BF15&lt;&gt;"",ngay15!BF15,"")</f>
        <v>#VALUE!</v>
      </c>
      <c r="T13" s="155" t="e">
        <f ca="1">IF(ngay16!BF15&lt;&gt;"",ngay16!BF15,"")</f>
        <v>#VALUE!</v>
      </c>
      <c r="U13" s="155" t="e">
        <f ca="1">IF(ngay17!BF15&lt;&gt;"",ngay17!BF15,"")</f>
        <v>#VALUE!</v>
      </c>
      <c r="V13" s="155" t="e">
        <f ca="1">IF(ngay18!BF15&lt;&gt;"",ngay18!BF15,"")</f>
        <v>#VALUE!</v>
      </c>
      <c r="W13" s="155" t="e">
        <f ca="1">IF(ngay19!BF15&lt;&gt;"",ngay19!BF15,"")</f>
        <v>#VALUE!</v>
      </c>
      <c r="X13" s="155" t="e">
        <f ca="1">IF(ngay20!BF15&lt;&gt;"",ngay20!BF15,"")</f>
        <v>#VALUE!</v>
      </c>
      <c r="Y13" s="155" t="e">
        <f ca="1">IF(ngay21!BF15&lt;&gt;"",ngay21!BF15,"")</f>
        <v>#VALUE!</v>
      </c>
      <c r="Z13" s="155" t="e">
        <f ca="1">IF(ngay22!BF15&lt;&gt;"",ngay22!BF15,"")</f>
        <v>#VALUE!</v>
      </c>
      <c r="AA13" s="155" t="e">
        <f ca="1">IF(ngay23!BF15&lt;&gt;"",ngay23!BF15,"")</f>
        <v>#VALUE!</v>
      </c>
      <c r="AB13" s="155" t="e">
        <f ca="1">IF(ngay24!BF15&lt;&gt;"",ngay24!BF15,"")</f>
        <v>#VALUE!</v>
      </c>
      <c r="AC13" s="155" t="e">
        <f ca="1">IF(ngay25!BF15&lt;&gt;"",ngay25!BF15,"")</f>
        <v>#VALUE!</v>
      </c>
      <c r="AD13" s="155" t="e">
        <f ca="1">IF(ngay26!BF15&lt;&gt;"",ngay26!BF15,"")</f>
        <v>#VALUE!</v>
      </c>
      <c r="AE13" s="155" t="e">
        <f ca="1">IF(ngay27!BF15&lt;&gt;"",ngay27!BF15,"")</f>
        <v>#VALUE!</v>
      </c>
      <c r="AF13" s="155" t="e">
        <f ca="1">IF(ngay28!BF15&lt;&gt;"",ngay28!BF15,"")</f>
        <v>#VALUE!</v>
      </c>
      <c r="AG13" s="155" t="e">
        <f ca="1">IF(ngay29!BF15&lt;&gt;"",ngay29!BF15,"")</f>
        <v>#VALUE!</v>
      </c>
      <c r="AH13" s="155" t="e">
        <f ca="1">IF(ngay30!BF15&lt;&gt;"",ngay30!BF15,"")</f>
        <v>#VALUE!</v>
      </c>
      <c r="AI13" s="155" t="e">
        <f ca="1">IF(ngay30!BF15&lt;&gt;"",ngay30!BF15,"")</f>
        <v>#VALUE!</v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61"/>
      <c r="C14" s="25" t="s">
        <v>140</v>
      </c>
      <c r="D14" s="335" t="s">
        <v>141</v>
      </c>
      <c r="E14" s="154" t="e">
        <f ca="1">IF(ngay1!BF16&lt;&gt;"",ngay1!BF16,"")</f>
        <v>#VALUE!</v>
      </c>
      <c r="F14" s="155" t="e">
        <f ca="1">IF(ngay2!BF16&lt;&gt;"",ngay2!BF16,"")</f>
        <v>#VALUE!</v>
      </c>
      <c r="G14" s="155" t="e">
        <f ca="1">IF(ngay3!BF16&lt;&gt;"",ngay3!BF16,"")</f>
        <v>#VALUE!</v>
      </c>
      <c r="H14" s="155" t="e">
        <f ca="1">IF(ngay4!BF16&lt;&gt;"",ngay4!BF16,"")</f>
        <v>#VALUE!</v>
      </c>
      <c r="I14" s="155" t="e">
        <f ca="1">IF(ngay5!BF16&lt;&gt;"",ngay5!BF16,"")</f>
        <v>#VALUE!</v>
      </c>
      <c r="J14" s="155" t="e">
        <f ca="1">IF(ngay1!BF16&lt;&gt;"",ngay1!BF16,"")</f>
        <v>#VALUE!</v>
      </c>
      <c r="K14" s="155" t="e">
        <f ca="1">IF(ngay7!BF16&lt;&gt;"",ngay7!BF16,"")</f>
        <v>#VALUE!</v>
      </c>
      <c r="L14" s="155" t="e">
        <f ca="1">IF(ngay8!BF16&lt;&gt;"",ngay8!BF16,"")</f>
        <v>#VALUE!</v>
      </c>
      <c r="M14" s="155" t="e">
        <f ca="1">IF(ngay9!BF16&lt;&gt;"",ngay9!BF16,"")</f>
        <v>#VALUE!</v>
      </c>
      <c r="N14" s="155" t="e">
        <f ca="1">IF(ngay10!BF16&lt;&gt;"",ngay10!BF16,"")</f>
        <v>#VALUE!</v>
      </c>
      <c r="O14" s="155" t="e">
        <f ca="1">IF(ngay11!BF16&lt;&gt;"",ngay11!BF16,"")</f>
        <v>#VALUE!</v>
      </c>
      <c r="P14" s="155" t="e">
        <f ca="1">IF(ngay12!BF16&lt;&gt;"",ngay12!BF16,"")</f>
        <v>#VALUE!</v>
      </c>
      <c r="Q14" s="155" t="e">
        <f ca="1">IF(ngay13!BF16&lt;&gt;"",ngay13!BF16,"")</f>
        <v>#VALUE!</v>
      </c>
      <c r="R14" s="155" t="e">
        <f ca="1">IF(ngay14!BF16&lt;&gt;"",ngay14!BF16,"")</f>
        <v>#VALUE!</v>
      </c>
      <c r="S14" s="155" t="e">
        <f ca="1">IF(ngay15!BF16&lt;&gt;"",ngay15!BF16,"")</f>
        <v>#VALUE!</v>
      </c>
      <c r="T14" s="155" t="e">
        <f ca="1">IF(ngay16!BF16&lt;&gt;"",ngay16!BF16,"")</f>
        <v>#VALUE!</v>
      </c>
      <c r="U14" s="155" t="e">
        <f ca="1">IF(ngay17!BF16&lt;&gt;"",ngay17!BF16,"")</f>
        <v>#VALUE!</v>
      </c>
      <c r="V14" s="155" t="e">
        <f ca="1">IF(ngay18!BF16&lt;&gt;"",ngay18!BF16,"")</f>
        <v>#VALUE!</v>
      </c>
      <c r="W14" s="155" t="e">
        <f ca="1">IF(ngay19!BF16&lt;&gt;"",ngay19!BF16,"")</f>
        <v>#VALUE!</v>
      </c>
      <c r="X14" s="155" t="e">
        <f ca="1">IF(ngay20!BF16&lt;&gt;"",ngay20!BF16,"")</f>
        <v>#VALUE!</v>
      </c>
      <c r="Y14" s="155" t="e">
        <f ca="1">IF(ngay21!BF16&lt;&gt;"",ngay21!BF16,"")</f>
        <v>#VALUE!</v>
      </c>
      <c r="Z14" s="155" t="e">
        <f ca="1">IF(ngay22!BF16&lt;&gt;"",ngay22!BF16,"")</f>
        <v>#VALUE!</v>
      </c>
      <c r="AA14" s="155" t="e">
        <f ca="1">IF(ngay23!BF16&lt;&gt;"",ngay23!BF16,"")</f>
        <v>#VALUE!</v>
      </c>
      <c r="AB14" s="155" t="e">
        <f ca="1">IF(ngay24!BF16&lt;&gt;"",ngay24!BF16,"")</f>
        <v>#VALUE!</v>
      </c>
      <c r="AC14" s="155" t="e">
        <f ca="1">IF(ngay25!BF16&lt;&gt;"",ngay25!BF16,"")</f>
        <v>#VALUE!</v>
      </c>
      <c r="AD14" s="155" t="e">
        <f ca="1">IF(ngay26!BF16&lt;&gt;"",ngay26!BF16,"")</f>
        <v>#VALUE!</v>
      </c>
      <c r="AE14" s="155" t="e">
        <f ca="1">IF(ngay27!BF16&lt;&gt;"",ngay27!BF16,"")</f>
        <v>#VALUE!</v>
      </c>
      <c r="AF14" s="155" t="e">
        <f ca="1">IF(ngay28!BF16&lt;&gt;"",ngay28!BF16,"")</f>
        <v>#VALUE!</v>
      </c>
      <c r="AG14" s="155" t="e">
        <f ca="1">IF(ngay29!BF16&lt;&gt;"",ngay29!BF16,"")</f>
        <v>#VALUE!</v>
      </c>
      <c r="AH14" s="155" t="e">
        <f ca="1">IF(ngay30!BF16&lt;&gt;"",ngay30!BF16,"")</f>
        <v>#VALUE!</v>
      </c>
      <c r="AI14" s="155" t="e">
        <f ca="1">IF(ngay30!BF16&lt;&gt;"",ngay30!BF16,"")</f>
        <v>#VALUE!</v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61"/>
      <c r="C15" s="25" t="s">
        <v>142</v>
      </c>
      <c r="D15" s="335" t="s">
        <v>143</v>
      </c>
      <c r="E15" s="154" t="e">
        <f ca="1">IF(ngay1!BF17&lt;&gt;"",ngay1!BF17,"")</f>
        <v>#VALUE!</v>
      </c>
      <c r="F15" s="155" t="e">
        <f ca="1">IF(ngay2!BF17&lt;&gt;"",ngay2!BF17,"")</f>
        <v>#VALUE!</v>
      </c>
      <c r="G15" s="155" t="e">
        <f ca="1">IF(ngay3!BF17&lt;&gt;"",ngay3!BF17,"")</f>
        <v>#VALUE!</v>
      </c>
      <c r="H15" s="155" t="e">
        <f ca="1">IF(ngay4!BF17&lt;&gt;"",ngay4!BF17,"")</f>
        <v>#VALUE!</v>
      </c>
      <c r="I15" s="155" t="e">
        <f ca="1">IF(ngay5!BF17&lt;&gt;"",ngay5!BF17,"")</f>
        <v>#VALUE!</v>
      </c>
      <c r="J15" s="155" t="e">
        <f ca="1">IF(ngay1!BF17&lt;&gt;"",ngay1!BF17,"")</f>
        <v>#VALUE!</v>
      </c>
      <c r="K15" s="155" t="e">
        <f ca="1">IF(ngay7!BF17&lt;&gt;"",ngay7!BF17,"")</f>
        <v>#VALUE!</v>
      </c>
      <c r="L15" s="155" t="e">
        <f ca="1">IF(ngay8!BF17&lt;&gt;"",ngay8!BF17,"")</f>
        <v>#VALUE!</v>
      </c>
      <c r="M15" s="155" t="e">
        <f ca="1">IF(ngay9!BF17&lt;&gt;"",ngay9!BF17,"")</f>
        <v>#VALUE!</v>
      </c>
      <c r="N15" s="155" t="e">
        <f ca="1">IF(ngay10!BF17&lt;&gt;"",ngay10!BF17,"")</f>
        <v>#VALUE!</v>
      </c>
      <c r="O15" s="155" t="e">
        <f ca="1">IF(ngay11!BF17&lt;&gt;"",ngay11!BF17,"")</f>
        <v>#VALUE!</v>
      </c>
      <c r="P15" s="155" t="e">
        <f ca="1">IF(ngay12!BF17&lt;&gt;"",ngay12!BF17,"")</f>
        <v>#VALUE!</v>
      </c>
      <c r="Q15" s="155" t="e">
        <f ca="1">IF(ngay13!BF17&lt;&gt;"",ngay13!BF17,"")</f>
        <v>#VALUE!</v>
      </c>
      <c r="R15" s="155" t="e">
        <f ca="1">IF(ngay14!BF17&lt;&gt;"",ngay14!BF17,"")</f>
        <v>#VALUE!</v>
      </c>
      <c r="S15" s="155" t="e">
        <f ca="1">IF(ngay15!BF17&lt;&gt;"",ngay15!BF17,"")</f>
        <v>#VALUE!</v>
      </c>
      <c r="T15" s="155" t="e">
        <f ca="1">IF(ngay16!BF17&lt;&gt;"",ngay16!BF17,"")</f>
        <v>#VALUE!</v>
      </c>
      <c r="U15" s="155" t="e">
        <f ca="1">IF(ngay17!BF17&lt;&gt;"",ngay17!BF17,"")</f>
        <v>#VALUE!</v>
      </c>
      <c r="V15" s="155" t="e">
        <f ca="1">IF(ngay18!BF17&lt;&gt;"",ngay18!BF17,"")</f>
        <v>#VALUE!</v>
      </c>
      <c r="W15" s="155" t="e">
        <f ca="1">IF(ngay19!BF17&lt;&gt;"",ngay19!BF17,"")</f>
        <v>#VALUE!</v>
      </c>
      <c r="X15" s="155" t="e">
        <f ca="1">IF(ngay20!BF17&lt;&gt;"",ngay20!BF17,"")</f>
        <v>#VALUE!</v>
      </c>
      <c r="Y15" s="155" t="e">
        <f ca="1">IF(ngay21!BF17&lt;&gt;"",ngay21!BF17,"")</f>
        <v>#VALUE!</v>
      </c>
      <c r="Z15" s="155" t="e">
        <f ca="1">IF(ngay22!BF17&lt;&gt;"",ngay22!BF17,"")</f>
        <v>#VALUE!</v>
      </c>
      <c r="AA15" s="155" t="e">
        <f ca="1">IF(ngay23!BF17&lt;&gt;"",ngay23!BF17,"")</f>
        <v>#VALUE!</v>
      </c>
      <c r="AB15" s="155" t="e">
        <f ca="1">IF(ngay24!BF17&lt;&gt;"",ngay24!BF17,"")</f>
        <v>#VALUE!</v>
      </c>
      <c r="AC15" s="155" t="e">
        <f ca="1">IF(ngay25!BF17&lt;&gt;"",ngay25!BF17,"")</f>
        <v>#VALUE!</v>
      </c>
      <c r="AD15" s="155" t="e">
        <f ca="1">IF(ngay26!BF17&lt;&gt;"",ngay26!BF17,"")</f>
        <v>#VALUE!</v>
      </c>
      <c r="AE15" s="155" t="e">
        <f ca="1">IF(ngay27!BF17&lt;&gt;"",ngay27!BF17,"")</f>
        <v>#VALUE!</v>
      </c>
      <c r="AF15" s="155" t="e">
        <f ca="1">IF(ngay28!BF17&lt;&gt;"",ngay28!BF17,"")</f>
        <v>#VALUE!</v>
      </c>
      <c r="AG15" s="155" t="e">
        <f ca="1">IF(ngay29!BF17&lt;&gt;"",ngay29!BF17,"")</f>
        <v>#VALUE!</v>
      </c>
      <c r="AH15" s="155" t="e">
        <f ca="1">IF(ngay30!BF17&lt;&gt;"",ngay30!BF17,"")</f>
        <v>#VALUE!</v>
      </c>
      <c r="AI15" s="155" t="e">
        <f ca="1">IF(ngay30!BF17&lt;&gt;"",ngay30!BF17,"")</f>
        <v>#VALUE!</v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61"/>
      <c r="C16" s="25" t="s">
        <v>144</v>
      </c>
      <c r="D16" s="335" t="s">
        <v>145</v>
      </c>
      <c r="E16" s="154" t="e">
        <f ca="1">IF(ngay1!BF18&lt;&gt;"",ngay1!BF18,"")</f>
        <v>#VALUE!</v>
      </c>
      <c r="F16" s="155" t="e">
        <f ca="1">IF(ngay2!BF18&lt;&gt;"",ngay2!BF18,"")</f>
        <v>#VALUE!</v>
      </c>
      <c r="G16" s="155" t="e">
        <f ca="1">IF(ngay3!BF18&lt;&gt;"",ngay3!BF18,"")</f>
        <v>#VALUE!</v>
      </c>
      <c r="H16" s="155" t="e">
        <f ca="1">IF(ngay4!BF18&lt;&gt;"",ngay4!BF18,"")</f>
        <v>#VALUE!</v>
      </c>
      <c r="I16" s="155" t="e">
        <f ca="1">IF(ngay5!BF18&lt;&gt;"",ngay5!BF18,"")</f>
        <v>#VALUE!</v>
      </c>
      <c r="J16" s="155" t="e">
        <f ca="1">IF(ngay1!BF18&lt;&gt;"",ngay1!BF18,"")</f>
        <v>#VALUE!</v>
      </c>
      <c r="K16" s="155" t="e">
        <f ca="1">IF(ngay7!BF18&lt;&gt;"",ngay7!BF18,"")</f>
        <v>#VALUE!</v>
      </c>
      <c r="L16" s="155" t="e">
        <f ca="1">IF(ngay8!BF18&lt;&gt;"",ngay8!BF18,"")</f>
        <v>#VALUE!</v>
      </c>
      <c r="M16" s="155" t="e">
        <f ca="1">IF(ngay9!BF18&lt;&gt;"",ngay9!BF18,"")</f>
        <v>#VALUE!</v>
      </c>
      <c r="N16" s="155" t="e">
        <f ca="1">IF(ngay10!BF18&lt;&gt;"",ngay10!BF18,"")</f>
        <v>#VALUE!</v>
      </c>
      <c r="O16" s="155" t="e">
        <f ca="1">IF(ngay11!BF18&lt;&gt;"",ngay11!BF18,"")</f>
        <v>#VALUE!</v>
      </c>
      <c r="P16" s="155" t="e">
        <f ca="1">IF(ngay12!BF18&lt;&gt;"",ngay12!BF18,"")</f>
        <v>#VALUE!</v>
      </c>
      <c r="Q16" s="155" t="e">
        <f ca="1">IF(ngay13!BF18&lt;&gt;"",ngay13!BF18,"")</f>
        <v>#VALUE!</v>
      </c>
      <c r="R16" s="155" t="e">
        <f ca="1">IF(ngay14!BF18&lt;&gt;"",ngay14!BF18,"")</f>
        <v>#VALUE!</v>
      </c>
      <c r="S16" s="155" t="e">
        <f ca="1">IF(ngay15!BF18&lt;&gt;"",ngay15!BF18,"")</f>
        <v>#VALUE!</v>
      </c>
      <c r="T16" s="155" t="e">
        <f ca="1">IF(ngay16!BF18&lt;&gt;"",ngay16!BF18,"")</f>
        <v>#VALUE!</v>
      </c>
      <c r="U16" s="155" t="e">
        <f ca="1">IF(ngay17!BF18&lt;&gt;"",ngay17!BF18,"")</f>
        <v>#VALUE!</v>
      </c>
      <c r="V16" s="155" t="e">
        <f ca="1">IF(ngay18!BF18&lt;&gt;"",ngay18!BF18,"")</f>
        <v>#VALUE!</v>
      </c>
      <c r="W16" s="155" t="e">
        <f ca="1">IF(ngay19!BF18&lt;&gt;"",ngay19!BF18,"")</f>
        <v>#VALUE!</v>
      </c>
      <c r="X16" s="155" t="e">
        <f ca="1">IF(ngay20!BF18&lt;&gt;"",ngay20!BF18,"")</f>
        <v>#VALUE!</v>
      </c>
      <c r="Y16" s="155" t="e">
        <f ca="1">IF(ngay21!BF18&lt;&gt;"",ngay21!BF18,"")</f>
        <v>#VALUE!</v>
      </c>
      <c r="Z16" s="155" t="e">
        <f ca="1">IF(ngay22!BF18&lt;&gt;"",ngay22!BF18,"")</f>
        <v>#VALUE!</v>
      </c>
      <c r="AA16" s="155" t="e">
        <f ca="1">IF(ngay23!BF18&lt;&gt;"",ngay23!BF18,"")</f>
        <v>#VALUE!</v>
      </c>
      <c r="AB16" s="155" t="e">
        <f ca="1">IF(ngay24!BF18&lt;&gt;"",ngay24!BF18,"")</f>
        <v>#VALUE!</v>
      </c>
      <c r="AC16" s="155" t="e">
        <f ca="1">IF(ngay25!BF18&lt;&gt;"",ngay25!BF18,"")</f>
        <v>#VALUE!</v>
      </c>
      <c r="AD16" s="155" t="e">
        <f ca="1">IF(ngay26!BF18&lt;&gt;"",ngay26!BF18,"")</f>
        <v>#VALUE!</v>
      </c>
      <c r="AE16" s="155" t="e">
        <f ca="1">IF(ngay27!BF18&lt;&gt;"",ngay27!BF18,"")</f>
        <v>#VALUE!</v>
      </c>
      <c r="AF16" s="155" t="e">
        <f ca="1">IF(ngay28!BF18&lt;&gt;"",ngay28!BF18,"")</f>
        <v>#VALUE!</v>
      </c>
      <c r="AG16" s="155" t="e">
        <f ca="1">IF(ngay29!BF18&lt;&gt;"",ngay29!BF18,"")</f>
        <v>#VALUE!</v>
      </c>
      <c r="AH16" s="155" t="e">
        <f ca="1">IF(ngay30!BF18&lt;&gt;"",ngay30!BF18,"")</f>
        <v>#VALUE!</v>
      </c>
      <c r="AI16" s="155" t="e">
        <f ca="1">IF(ngay30!BF18&lt;&gt;"",ngay30!BF18,"")</f>
        <v>#VALUE!</v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61"/>
      <c r="C17" s="25" t="s">
        <v>146</v>
      </c>
      <c r="D17" s="335" t="s">
        <v>147</v>
      </c>
      <c r="E17" s="154" t="e">
        <f ca="1">IF(ngay1!BF19&lt;&gt;"",ngay1!BF19,"")</f>
        <v>#VALUE!</v>
      </c>
      <c r="F17" s="155" t="e">
        <f ca="1">IF(ngay2!BF19&lt;&gt;"",ngay2!BF19,"")</f>
        <v>#VALUE!</v>
      </c>
      <c r="G17" s="155" t="e">
        <f ca="1">IF(ngay3!BF19&lt;&gt;"",ngay3!BF19,"")</f>
        <v>#VALUE!</v>
      </c>
      <c r="H17" s="155" t="e">
        <f ca="1">IF(ngay4!BF19&lt;&gt;"",ngay4!BF19,"")</f>
        <v>#VALUE!</v>
      </c>
      <c r="I17" s="155" t="e">
        <f ca="1">IF(ngay5!BF19&lt;&gt;"",ngay5!BF19,"")</f>
        <v>#VALUE!</v>
      </c>
      <c r="J17" s="155" t="e">
        <f ca="1">IF(ngay1!BF19&lt;&gt;"",ngay1!BF19,"")</f>
        <v>#VALUE!</v>
      </c>
      <c r="K17" s="155" t="e">
        <f ca="1">IF(ngay7!BF19&lt;&gt;"",ngay7!BF19,"")</f>
        <v>#VALUE!</v>
      </c>
      <c r="L17" s="155" t="e">
        <f ca="1">IF(ngay8!BF19&lt;&gt;"",ngay8!BF19,"")</f>
        <v>#VALUE!</v>
      </c>
      <c r="M17" s="155" t="e">
        <f ca="1">IF(ngay9!BF19&lt;&gt;"",ngay9!BF19,"")</f>
        <v>#VALUE!</v>
      </c>
      <c r="N17" s="155" t="e">
        <f ca="1">IF(ngay10!BF19&lt;&gt;"",ngay10!BF19,"")</f>
        <v>#VALUE!</v>
      </c>
      <c r="O17" s="155" t="e">
        <f ca="1">IF(ngay11!BF19&lt;&gt;"",ngay11!BF19,"")</f>
        <v>#VALUE!</v>
      </c>
      <c r="P17" s="155" t="e">
        <f ca="1">IF(ngay12!BF19&lt;&gt;"",ngay12!BF19,"")</f>
        <v>#VALUE!</v>
      </c>
      <c r="Q17" s="155" t="e">
        <f ca="1">IF(ngay13!BF19&lt;&gt;"",ngay13!BF19,"")</f>
        <v>#VALUE!</v>
      </c>
      <c r="R17" s="155" t="e">
        <f ca="1">IF(ngay14!BF19&lt;&gt;"",ngay14!BF19,"")</f>
        <v>#VALUE!</v>
      </c>
      <c r="S17" s="155" t="e">
        <f ca="1">IF(ngay15!BF19&lt;&gt;"",ngay15!BF19,"")</f>
        <v>#VALUE!</v>
      </c>
      <c r="T17" s="155" t="e">
        <f ca="1">IF(ngay16!BF19&lt;&gt;"",ngay16!BF19,"")</f>
        <v>#VALUE!</v>
      </c>
      <c r="U17" s="155" t="e">
        <f ca="1">IF(ngay17!BF19&lt;&gt;"",ngay17!BF19,"")</f>
        <v>#VALUE!</v>
      </c>
      <c r="V17" s="155" t="e">
        <f ca="1">IF(ngay18!BF19&lt;&gt;"",ngay18!BF19,"")</f>
        <v>#VALUE!</v>
      </c>
      <c r="W17" s="155" t="e">
        <f ca="1">IF(ngay19!BF19&lt;&gt;"",ngay19!BF19,"")</f>
        <v>#VALUE!</v>
      </c>
      <c r="X17" s="155" t="e">
        <f ca="1">IF(ngay20!BF19&lt;&gt;"",ngay20!BF19,"")</f>
        <v>#VALUE!</v>
      </c>
      <c r="Y17" s="155" t="e">
        <f ca="1">IF(ngay21!BF19&lt;&gt;"",ngay21!BF19,"")</f>
        <v>#VALUE!</v>
      </c>
      <c r="Z17" s="155" t="e">
        <f ca="1">IF(ngay22!BF19&lt;&gt;"",ngay22!BF19,"")</f>
        <v>#VALUE!</v>
      </c>
      <c r="AA17" s="155" t="e">
        <f ca="1">IF(ngay23!BF19&lt;&gt;"",ngay23!BF19,"")</f>
        <v>#VALUE!</v>
      </c>
      <c r="AB17" s="155" t="e">
        <f ca="1">IF(ngay24!BF19&lt;&gt;"",ngay24!BF19,"")</f>
        <v>#VALUE!</v>
      </c>
      <c r="AC17" s="155" t="e">
        <f ca="1">IF(ngay25!BF19&lt;&gt;"",ngay25!BF19,"")</f>
        <v>#VALUE!</v>
      </c>
      <c r="AD17" s="155" t="e">
        <f ca="1">IF(ngay26!BF19&lt;&gt;"",ngay26!BF19,"")</f>
        <v>#VALUE!</v>
      </c>
      <c r="AE17" s="155" t="e">
        <f ca="1">IF(ngay27!BF19&lt;&gt;"",ngay27!BF19,"")</f>
        <v>#VALUE!</v>
      </c>
      <c r="AF17" s="155" t="e">
        <f ca="1">IF(ngay28!BF19&lt;&gt;"",ngay28!BF19,"")</f>
        <v>#VALUE!</v>
      </c>
      <c r="AG17" s="155" t="e">
        <f ca="1">IF(ngay29!BF19&lt;&gt;"",ngay29!BF19,"")</f>
        <v>#VALUE!</v>
      </c>
      <c r="AH17" s="155" t="e">
        <f ca="1">IF(ngay30!BF19&lt;&gt;"",ngay30!BF19,"")</f>
        <v>#VALUE!</v>
      </c>
      <c r="AI17" s="155" t="e">
        <f ca="1">IF(ngay30!BF19&lt;&gt;"",ngay30!BF19,"")</f>
        <v>#VALUE!</v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61"/>
      <c r="C18" s="25" t="s">
        <v>148</v>
      </c>
      <c r="D18" s="335" t="s">
        <v>149</v>
      </c>
      <c r="E18" s="140" t="e">
        <f ca="1">IF(ngay1!BF20&lt;&gt;"",ngay1!BF20,"")</f>
        <v>#VALUE!</v>
      </c>
      <c r="F18" s="155" t="e">
        <f ca="1">IF(ngay2!BF20&lt;&gt;"",ngay2!BF20,"")</f>
        <v>#VALUE!</v>
      </c>
      <c r="G18" s="155" t="e">
        <f ca="1">IF(ngay3!BF20&lt;&gt;"",ngay3!BF20,"")</f>
        <v>#VALUE!</v>
      </c>
      <c r="H18" s="155" t="e">
        <f ca="1">IF(ngay4!BF20&lt;&gt;"",ngay4!BF20,"")</f>
        <v>#VALUE!</v>
      </c>
      <c r="I18" s="155" t="e">
        <f ca="1">IF(ngay5!BF20&lt;&gt;"",ngay5!BF20,"")</f>
        <v>#VALUE!</v>
      </c>
      <c r="J18" s="155" t="e">
        <f ca="1">IF(ngay1!BF20&lt;&gt;"",ngay1!BF20,"")</f>
        <v>#VALUE!</v>
      </c>
      <c r="K18" s="155" t="e">
        <f ca="1">IF(ngay7!BF20&lt;&gt;"",ngay7!BF20,"")</f>
        <v>#VALUE!</v>
      </c>
      <c r="L18" s="155" t="e">
        <f ca="1">IF(ngay8!BF20&lt;&gt;"",ngay8!BF20,"")</f>
        <v>#VALUE!</v>
      </c>
      <c r="M18" s="155" t="e">
        <f ca="1">IF(ngay9!BF20&lt;&gt;"",ngay9!BF20,"")</f>
        <v>#VALUE!</v>
      </c>
      <c r="N18" s="155" t="e">
        <f ca="1">IF(ngay10!BF20&lt;&gt;"",ngay10!BF20,"")</f>
        <v>#VALUE!</v>
      </c>
      <c r="O18" s="155" t="e">
        <f ca="1">IF(ngay11!BF20&lt;&gt;"",ngay11!BF20,"")</f>
        <v>#VALUE!</v>
      </c>
      <c r="P18" s="155" t="e">
        <f ca="1">IF(ngay12!BF20&lt;&gt;"",ngay12!BF20,"")</f>
        <v>#VALUE!</v>
      </c>
      <c r="Q18" s="155" t="e">
        <f ca="1">IF(ngay13!BF20&lt;&gt;"",ngay13!BF20,"")</f>
        <v>#VALUE!</v>
      </c>
      <c r="R18" s="155" t="e">
        <f ca="1">IF(ngay14!BF20&lt;&gt;"",ngay14!BF20,"")</f>
        <v>#VALUE!</v>
      </c>
      <c r="S18" s="155" t="e">
        <f ca="1">IF(ngay15!BF20&lt;&gt;"",ngay15!BF20,"")</f>
        <v>#VALUE!</v>
      </c>
      <c r="T18" s="155" t="e">
        <f ca="1">IF(ngay16!BF20&lt;&gt;"",ngay16!BF20,"")</f>
        <v>#VALUE!</v>
      </c>
      <c r="U18" s="155" t="e">
        <f ca="1">IF(ngay17!BF20&lt;&gt;"",ngay17!BF20,"")</f>
        <v>#VALUE!</v>
      </c>
      <c r="V18" s="155" t="e">
        <f ca="1">IF(ngay18!BF20&lt;&gt;"",ngay18!BF20,"")</f>
        <v>#VALUE!</v>
      </c>
      <c r="W18" s="155" t="e">
        <f ca="1">IF(ngay19!BF20&lt;&gt;"",ngay19!BF20,"")</f>
        <v>#VALUE!</v>
      </c>
      <c r="X18" s="155" t="e">
        <f ca="1">IF(ngay20!BF20&lt;&gt;"",ngay20!BF20,"")</f>
        <v>#VALUE!</v>
      </c>
      <c r="Y18" s="155" t="e">
        <f ca="1">IF(ngay21!BF20&lt;&gt;"",ngay21!BF20,"")</f>
        <v>#VALUE!</v>
      </c>
      <c r="Z18" s="155" t="e">
        <f ca="1">IF(ngay22!BF20&lt;&gt;"",ngay22!BF20,"")</f>
        <v>#VALUE!</v>
      </c>
      <c r="AA18" s="155" t="e">
        <f ca="1">IF(ngay23!BF20&lt;&gt;"",ngay23!BF20,"")</f>
        <v>#VALUE!</v>
      </c>
      <c r="AB18" s="155" t="e">
        <f ca="1">IF(ngay24!BF20&lt;&gt;"",ngay24!BF20,"")</f>
        <v>#VALUE!</v>
      </c>
      <c r="AC18" s="155" t="e">
        <f ca="1">IF(ngay25!BF20&lt;&gt;"",ngay25!BF20,"")</f>
        <v>#VALUE!</v>
      </c>
      <c r="AD18" s="155" t="e">
        <f ca="1">IF(ngay26!BF20&lt;&gt;"",ngay26!BF20,"")</f>
        <v>#VALUE!</v>
      </c>
      <c r="AE18" s="155" t="e">
        <f ca="1">IF(ngay27!BF20&lt;&gt;"",ngay27!BF20,"")</f>
        <v>#VALUE!</v>
      </c>
      <c r="AF18" s="155" t="e">
        <f ca="1">IF(ngay28!BF20&lt;&gt;"",ngay28!BF20,"")</f>
        <v>#VALUE!</v>
      </c>
      <c r="AG18" s="155" t="e">
        <f ca="1">IF(ngay29!BF20&lt;&gt;"",ngay29!BF20,"")</f>
        <v>#VALUE!</v>
      </c>
      <c r="AH18" s="155" t="e">
        <f ca="1">IF(ngay30!BF20&lt;&gt;"",ngay30!BF20,"")</f>
        <v>#VALUE!</v>
      </c>
      <c r="AI18" s="155" t="e">
        <f ca="1">IF(ngay30!BF20&lt;&gt;"",ngay30!BF20,"")</f>
        <v>#VALUE!</v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IF(COUNT(E18:AI18)=0,"",INDEX(E2:AI18,1,MATCH(MAX(E18:AI18),E18:AI18,0)))</f>
        <v/>
      </c>
      <c r="AM18" s="214"/>
      <c r="AN18" s="215"/>
    </row>
    <row r="19" spans="1:40">
      <c r="A19" s="27">
        <v>17</v>
      </c>
      <c r="B19" s="465"/>
      <c r="C19" s="22" t="s">
        <v>150</v>
      </c>
      <c r="D19" s="31" t="s">
        <v>151</v>
      </c>
      <c r="E19" s="126" t="e">
        <f ca="1">IF(ngay1!BF21&lt;&gt;"",ngay1!BF21,"")</f>
        <v>#VALUE!</v>
      </c>
      <c r="F19" s="153" t="e">
        <f ca="1">IF(ngay2!BF21&lt;&gt;"",ngay2!BF21,"")</f>
        <v>#VALUE!</v>
      </c>
      <c r="G19" s="153" t="e">
        <f ca="1">IF(ngay3!BF21&lt;&gt;"",ngay3!BF21,"")</f>
        <v>#VALUE!</v>
      </c>
      <c r="H19" s="153" t="e">
        <f ca="1">IF(ngay4!BF21&lt;&gt;"",ngay4!BF21,"")</f>
        <v>#VALUE!</v>
      </c>
      <c r="I19" s="153" t="e">
        <f ca="1">IF(ngay5!BF21&lt;&gt;"",ngay5!BF21,"")</f>
        <v>#VALUE!</v>
      </c>
      <c r="J19" s="153" t="e">
        <f ca="1">IF(ngay1!BF21&lt;&gt;"",ngay1!BF21,"")</f>
        <v>#VALUE!</v>
      </c>
      <c r="K19" s="153" t="e">
        <f ca="1">IF(ngay7!BF21&lt;&gt;"",ngay7!BF21,"")</f>
        <v>#VALUE!</v>
      </c>
      <c r="L19" s="153" t="e">
        <f ca="1">IF(ngay8!BF21&lt;&gt;"",ngay8!BF21,"")</f>
        <v>#VALUE!</v>
      </c>
      <c r="M19" s="153" t="e">
        <f ca="1">IF(ngay9!BF21&lt;&gt;"",ngay9!BF21,"")</f>
        <v>#VALUE!</v>
      </c>
      <c r="N19" s="153" t="e">
        <f ca="1">IF(ngay10!BF21&lt;&gt;"",ngay10!BF21,"")</f>
        <v>#VALUE!</v>
      </c>
      <c r="O19" s="153" t="e">
        <f ca="1">IF(ngay11!BF21&lt;&gt;"",ngay11!BF21,"")</f>
        <v>#VALUE!</v>
      </c>
      <c r="P19" s="153" t="e">
        <f ca="1">IF(ngay12!BF21&lt;&gt;"",ngay12!BF21,"")</f>
        <v>#VALUE!</v>
      </c>
      <c r="Q19" s="153" t="e">
        <f ca="1">IF(ngay13!BF21&lt;&gt;"",ngay13!BF21,"")</f>
        <v>#VALUE!</v>
      </c>
      <c r="R19" s="153" t="e">
        <f ca="1">IF(ngay14!BF21&lt;&gt;"",ngay14!BF21,"")</f>
        <v>#VALUE!</v>
      </c>
      <c r="S19" s="153" t="e">
        <f ca="1">IF(ngay15!BF21&lt;&gt;"",ngay15!BF21,"")</f>
        <v>#VALUE!</v>
      </c>
      <c r="T19" s="153" t="e">
        <f ca="1">IF(ngay16!BF21&lt;&gt;"",ngay16!BF21,"")</f>
        <v>#VALUE!</v>
      </c>
      <c r="U19" s="153" t="e">
        <f ca="1">IF(ngay17!BF21&lt;&gt;"",ngay17!BF21,"")</f>
        <v>#VALUE!</v>
      </c>
      <c r="V19" s="153" t="e">
        <f ca="1">IF(ngay18!BF21&lt;&gt;"",ngay18!BF21,"")</f>
        <v>#VALUE!</v>
      </c>
      <c r="W19" s="153" t="e">
        <f ca="1">IF(ngay19!BF21&lt;&gt;"",ngay19!BF21,"")</f>
        <v>#VALUE!</v>
      </c>
      <c r="X19" s="153" t="e">
        <f ca="1">IF(ngay20!BF21&lt;&gt;"",ngay20!BF21,"")</f>
        <v>#VALUE!</v>
      </c>
      <c r="Y19" s="153" t="e">
        <f ca="1">IF(ngay21!BF21&lt;&gt;"",ngay21!BF21,"")</f>
        <v>#VALUE!</v>
      </c>
      <c r="Z19" s="153" t="e">
        <f ca="1">IF(ngay22!BF21&lt;&gt;"",ngay22!BF21,"")</f>
        <v>#VALUE!</v>
      </c>
      <c r="AA19" s="153" t="e">
        <f ca="1">IF(ngay23!BF21&lt;&gt;"",ngay23!BF21,"")</f>
        <v>#VALUE!</v>
      </c>
      <c r="AB19" s="153" t="e">
        <f ca="1">IF(ngay24!BF21&lt;&gt;"",ngay24!BF21,"")</f>
        <v>#VALUE!</v>
      </c>
      <c r="AC19" s="153" t="e">
        <f ca="1">IF(ngay25!BF21&lt;&gt;"",ngay25!BF21,"")</f>
        <v>#VALUE!</v>
      </c>
      <c r="AD19" s="153" t="e">
        <f ca="1">IF(ngay26!BF21&lt;&gt;"",ngay26!BF21,"")</f>
        <v>#VALUE!</v>
      </c>
      <c r="AE19" s="153" t="e">
        <f ca="1">IF(ngay27!BF21&lt;&gt;"",ngay27!BF21,"")</f>
        <v>#VALUE!</v>
      </c>
      <c r="AF19" s="153" t="e">
        <f ca="1">IF(ngay28!BF21&lt;&gt;"",ngay28!BF21,"")</f>
        <v>#VALUE!</v>
      </c>
      <c r="AG19" s="153" t="e">
        <f ca="1">IF(ngay29!BF21&lt;&gt;"",ngay29!BF21,"")</f>
        <v>#VALUE!</v>
      </c>
      <c r="AH19" s="153" t="e">
        <f ca="1">IF(ngay30!BF21&lt;&gt;"",ngay30!BF21,"")</f>
        <v>#VALUE!</v>
      </c>
      <c r="AI19" s="153" t="e">
        <f ca="1">IF(ngay30!BF21&lt;&gt;"",ngay30!BF21,"")</f>
        <v>#VALUE!</v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e">
        <f ca="1">IF(ngay1!BF22&lt;&gt;"",ngay1!BF22,"")</f>
        <v>#VALUE!</v>
      </c>
      <c r="F20" s="155" t="e">
        <f ca="1">IF(ngay2!BF22&lt;&gt;"",ngay2!BF22,"")</f>
        <v>#VALUE!</v>
      </c>
      <c r="G20" s="155" t="e">
        <f ca="1">IF(ngay3!BF22&lt;&gt;"",ngay3!BF22,"")</f>
        <v>#VALUE!</v>
      </c>
      <c r="H20" s="155" t="e">
        <f ca="1">IF(ngay4!BF22&lt;&gt;"",ngay4!BF22,"")</f>
        <v>#VALUE!</v>
      </c>
      <c r="I20" s="155" t="e">
        <f ca="1">IF(ngay5!BF22&lt;&gt;"",ngay5!BF22,"")</f>
        <v>#VALUE!</v>
      </c>
      <c r="J20" s="155" t="e">
        <f ca="1">IF(ngay1!BF22&lt;&gt;"",ngay1!BF22,"")</f>
        <v>#VALUE!</v>
      </c>
      <c r="K20" s="155" t="e">
        <f ca="1">IF(ngay7!BF22&lt;&gt;"",ngay7!BF22,"")</f>
        <v>#VALUE!</v>
      </c>
      <c r="L20" s="155" t="e">
        <f ca="1">IF(ngay8!BF22&lt;&gt;"",ngay8!BF22,"")</f>
        <v>#VALUE!</v>
      </c>
      <c r="M20" s="155" t="e">
        <f ca="1">IF(ngay9!BF22&lt;&gt;"",ngay9!BF22,"")</f>
        <v>#VALUE!</v>
      </c>
      <c r="N20" s="155" t="e">
        <f ca="1">IF(ngay10!BF22&lt;&gt;"",ngay10!BF22,"")</f>
        <v>#VALUE!</v>
      </c>
      <c r="O20" s="155" t="e">
        <f ca="1">IF(ngay11!BF22&lt;&gt;"",ngay11!BF22,"")</f>
        <v>#VALUE!</v>
      </c>
      <c r="P20" s="155" t="e">
        <f ca="1">IF(ngay12!BF22&lt;&gt;"",ngay12!BF22,"")</f>
        <v>#VALUE!</v>
      </c>
      <c r="Q20" s="155" t="e">
        <f ca="1">IF(ngay13!BF22&lt;&gt;"",ngay13!BF22,"")</f>
        <v>#VALUE!</v>
      </c>
      <c r="R20" s="155" t="e">
        <f ca="1">IF(ngay14!BF22&lt;&gt;"",ngay14!BF22,"")</f>
        <v>#VALUE!</v>
      </c>
      <c r="S20" s="155" t="e">
        <f ca="1">IF(ngay15!BF22&lt;&gt;"",ngay15!BF22,"")</f>
        <v>#VALUE!</v>
      </c>
      <c r="T20" s="155" t="e">
        <f ca="1">IF(ngay16!BF22&lt;&gt;"",ngay16!BF22,"")</f>
        <v>#VALUE!</v>
      </c>
      <c r="U20" s="155" t="e">
        <f ca="1">IF(ngay17!BF22&lt;&gt;"",ngay17!BF22,"")</f>
        <v>#VALUE!</v>
      </c>
      <c r="V20" s="155" t="e">
        <f ca="1">IF(ngay18!BF22&lt;&gt;"",ngay18!BF22,"")</f>
        <v>#VALUE!</v>
      </c>
      <c r="W20" s="155" t="e">
        <f ca="1">IF(ngay19!BF22&lt;&gt;"",ngay19!BF22,"")</f>
        <v>#VALUE!</v>
      </c>
      <c r="X20" s="155" t="e">
        <f ca="1">IF(ngay20!BF22&lt;&gt;"",ngay20!BF22,"")</f>
        <v>#VALUE!</v>
      </c>
      <c r="Y20" s="155" t="e">
        <f ca="1">IF(ngay21!BF22&lt;&gt;"",ngay21!BF22,"")</f>
        <v>#VALUE!</v>
      </c>
      <c r="Z20" s="155" t="e">
        <f ca="1">IF(ngay22!BF22&lt;&gt;"",ngay22!BF22,"")</f>
        <v>#VALUE!</v>
      </c>
      <c r="AA20" s="155" t="e">
        <f ca="1">IF(ngay23!BF22&lt;&gt;"",ngay23!BF22,"")</f>
        <v>#VALUE!</v>
      </c>
      <c r="AB20" s="155" t="e">
        <f ca="1">IF(ngay24!BF22&lt;&gt;"",ngay24!BF22,"")</f>
        <v>#VALUE!</v>
      </c>
      <c r="AC20" s="155" t="e">
        <f ca="1">IF(ngay25!BF22&lt;&gt;"",ngay25!BF22,"")</f>
        <v>#VALUE!</v>
      </c>
      <c r="AD20" s="155" t="e">
        <f ca="1">IF(ngay26!BF22&lt;&gt;"",ngay26!BF22,"")</f>
        <v>#VALUE!</v>
      </c>
      <c r="AE20" s="155" t="e">
        <f ca="1">IF(ngay27!BF22&lt;&gt;"",ngay27!BF22,"")</f>
        <v>#VALUE!</v>
      </c>
      <c r="AF20" s="155" t="e">
        <f ca="1">IF(ngay28!BF22&lt;&gt;"",ngay28!BF22,"")</f>
        <v>#VALUE!</v>
      </c>
      <c r="AG20" s="155" t="e">
        <f ca="1">IF(ngay29!BF22&lt;&gt;"",ngay29!BF22,"")</f>
        <v>#VALUE!</v>
      </c>
      <c r="AH20" s="155" t="e">
        <f ca="1">IF(ngay30!BF22&lt;&gt;"",ngay30!BF22,"")</f>
        <v>#VALUE!</v>
      </c>
      <c r="AI20" s="155" t="e">
        <f ca="1">IF(ngay30!BF22&lt;&gt;"",ngay30!BF22,"")</f>
        <v>#VALUE!</v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61"/>
      <c r="C21" s="25" t="s">
        <v>152</v>
      </c>
      <c r="D21" s="335" t="s">
        <v>155</v>
      </c>
      <c r="E21" s="154" t="e">
        <f ca="1">IF(ngay1!BF23&lt;&gt;"",ngay1!BF23,"")</f>
        <v>#VALUE!</v>
      </c>
      <c r="F21" s="155" t="e">
        <f ca="1">IF(ngay2!BF23&lt;&gt;"",ngay2!BF23,"")</f>
        <v>#VALUE!</v>
      </c>
      <c r="G21" s="155" t="e">
        <f ca="1">IF(ngay3!BF23&lt;&gt;"",ngay3!BF23,"")</f>
        <v>#VALUE!</v>
      </c>
      <c r="H21" s="155" t="e">
        <f ca="1">IF(ngay4!BF23&lt;&gt;"",ngay4!BF23,"")</f>
        <v>#VALUE!</v>
      </c>
      <c r="I21" s="155" t="e">
        <f ca="1">IF(ngay5!BF23&lt;&gt;"",ngay5!BF23,"")</f>
        <v>#VALUE!</v>
      </c>
      <c r="J21" s="155" t="e">
        <f ca="1">IF(ngay1!BF23&lt;&gt;"",ngay1!BF23,"")</f>
        <v>#VALUE!</v>
      </c>
      <c r="K21" s="155" t="e">
        <f ca="1">IF(ngay7!BF23&lt;&gt;"",ngay7!BF23,"")</f>
        <v>#VALUE!</v>
      </c>
      <c r="L21" s="155" t="e">
        <f ca="1">IF(ngay8!BF23&lt;&gt;"",ngay8!BF23,"")</f>
        <v>#VALUE!</v>
      </c>
      <c r="M21" s="155" t="e">
        <f ca="1">IF(ngay9!BF23&lt;&gt;"",ngay9!BF23,"")</f>
        <v>#VALUE!</v>
      </c>
      <c r="N21" s="155" t="e">
        <f ca="1">IF(ngay10!BF23&lt;&gt;"",ngay10!BF23,"")</f>
        <v>#VALUE!</v>
      </c>
      <c r="O21" s="155" t="e">
        <f ca="1">IF(ngay11!BF23&lt;&gt;"",ngay11!BF23,"")</f>
        <v>#VALUE!</v>
      </c>
      <c r="P21" s="155" t="e">
        <f ca="1">IF(ngay12!BF23&lt;&gt;"",ngay12!BF23,"")</f>
        <v>#VALUE!</v>
      </c>
      <c r="Q21" s="155" t="e">
        <f ca="1">IF(ngay13!BF23&lt;&gt;"",ngay13!BF23,"")</f>
        <v>#VALUE!</v>
      </c>
      <c r="R21" s="155" t="e">
        <f ca="1">IF(ngay14!BF23&lt;&gt;"",ngay14!BF23,"")</f>
        <v>#VALUE!</v>
      </c>
      <c r="S21" s="155" t="e">
        <f ca="1">IF(ngay15!BF23&lt;&gt;"",ngay15!BF23,"")</f>
        <v>#VALUE!</v>
      </c>
      <c r="T21" s="155" t="e">
        <f ca="1">IF(ngay16!BF23&lt;&gt;"",ngay16!BF23,"")</f>
        <v>#VALUE!</v>
      </c>
      <c r="U21" s="155" t="e">
        <f ca="1">IF(ngay17!BF23&lt;&gt;"",ngay17!BF23,"")</f>
        <v>#VALUE!</v>
      </c>
      <c r="V21" s="155" t="e">
        <f ca="1">IF(ngay18!BF23&lt;&gt;"",ngay18!BF23,"")</f>
        <v>#VALUE!</v>
      </c>
      <c r="W21" s="155" t="e">
        <f ca="1">IF(ngay19!BF23&lt;&gt;"",ngay19!BF23,"")</f>
        <v>#VALUE!</v>
      </c>
      <c r="X21" s="155" t="e">
        <f ca="1">IF(ngay20!BF23&lt;&gt;"",ngay20!BF23,"")</f>
        <v>#VALUE!</v>
      </c>
      <c r="Y21" s="155" t="e">
        <f ca="1">IF(ngay21!BF23&lt;&gt;"",ngay21!BF23,"")</f>
        <v>#VALUE!</v>
      </c>
      <c r="Z21" s="155" t="e">
        <f ca="1">IF(ngay22!BF23&lt;&gt;"",ngay22!BF23,"")</f>
        <v>#VALUE!</v>
      </c>
      <c r="AA21" s="155" t="e">
        <f ca="1">IF(ngay23!BF23&lt;&gt;"",ngay23!BF23,"")</f>
        <v>#VALUE!</v>
      </c>
      <c r="AB21" s="155" t="e">
        <f ca="1">IF(ngay24!BF23&lt;&gt;"",ngay24!BF23,"")</f>
        <v>#VALUE!</v>
      </c>
      <c r="AC21" s="155" t="e">
        <f ca="1">IF(ngay25!BF23&lt;&gt;"",ngay25!BF23,"")</f>
        <v>#VALUE!</v>
      </c>
      <c r="AD21" s="155" t="e">
        <f ca="1">IF(ngay26!BF23&lt;&gt;"",ngay26!BF23,"")</f>
        <v>#VALUE!</v>
      </c>
      <c r="AE21" s="155" t="e">
        <f ca="1">IF(ngay27!BF23&lt;&gt;"",ngay27!BF23,"")</f>
        <v>#VALUE!</v>
      </c>
      <c r="AF21" s="155" t="e">
        <f ca="1">IF(ngay28!BF23&lt;&gt;"",ngay28!BF23,"")</f>
        <v>#VALUE!</v>
      </c>
      <c r="AG21" s="155" t="e">
        <f ca="1">IF(ngay29!BF23&lt;&gt;"",ngay29!BF23,"")</f>
        <v>#VALUE!</v>
      </c>
      <c r="AH21" s="155" t="e">
        <f ca="1">IF(ngay30!BF23&lt;&gt;"",ngay30!BF23,"")</f>
        <v>#VALUE!</v>
      </c>
      <c r="AI21" s="155" t="e">
        <f ca="1">IF(ngay30!BF23&lt;&gt;"",ngay30!BF23,"")</f>
        <v>#VALUE!</v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61"/>
      <c r="C22" s="25" t="s">
        <v>156</v>
      </c>
      <c r="D22" s="335" t="s">
        <v>157</v>
      </c>
      <c r="E22" s="154" t="e">
        <f ca="1">IF(ngay1!BF24&lt;&gt;"",ngay1!BF24,"")</f>
        <v>#VALUE!</v>
      </c>
      <c r="F22" s="155" t="e">
        <f ca="1">IF(ngay2!BF24&lt;&gt;"",ngay2!BF24,"")</f>
        <v>#VALUE!</v>
      </c>
      <c r="G22" s="155" t="e">
        <f ca="1">IF(ngay3!BF24&lt;&gt;"",ngay3!BF24,"")</f>
        <v>#VALUE!</v>
      </c>
      <c r="H22" s="155" t="e">
        <f ca="1">IF(ngay4!BF24&lt;&gt;"",ngay4!BF24,"")</f>
        <v>#VALUE!</v>
      </c>
      <c r="I22" s="155" t="e">
        <f ca="1">IF(ngay5!BF24&lt;&gt;"",ngay5!BF24,"")</f>
        <v>#VALUE!</v>
      </c>
      <c r="J22" s="155" t="e">
        <f ca="1">IF(ngay1!BF24&lt;&gt;"",ngay1!BF24,"")</f>
        <v>#VALUE!</v>
      </c>
      <c r="K22" s="155" t="e">
        <f ca="1">IF(ngay7!BF24&lt;&gt;"",ngay7!BF24,"")</f>
        <v>#VALUE!</v>
      </c>
      <c r="L22" s="155" t="e">
        <f ca="1">IF(ngay8!BF24&lt;&gt;"",ngay8!BF24,"")</f>
        <v>#VALUE!</v>
      </c>
      <c r="M22" s="155" t="e">
        <f ca="1">IF(ngay9!BF24&lt;&gt;"",ngay9!BF24,"")</f>
        <v>#VALUE!</v>
      </c>
      <c r="N22" s="155" t="e">
        <f ca="1">IF(ngay10!BF24&lt;&gt;"",ngay10!BF24,"")</f>
        <v>#VALUE!</v>
      </c>
      <c r="O22" s="155" t="e">
        <f ca="1">IF(ngay11!BF24&lt;&gt;"",ngay11!BF24,"")</f>
        <v>#VALUE!</v>
      </c>
      <c r="P22" s="155" t="e">
        <f ca="1">IF(ngay12!BF24&lt;&gt;"",ngay12!BF24,"")</f>
        <v>#VALUE!</v>
      </c>
      <c r="Q22" s="155" t="e">
        <f ca="1">IF(ngay13!BF24&lt;&gt;"",ngay13!BF24,"")</f>
        <v>#VALUE!</v>
      </c>
      <c r="R22" s="155" t="e">
        <f ca="1">IF(ngay14!BF24&lt;&gt;"",ngay14!BF24,"")</f>
        <v>#VALUE!</v>
      </c>
      <c r="S22" s="155" t="e">
        <f ca="1">IF(ngay15!BF24&lt;&gt;"",ngay15!BF24,"")</f>
        <v>#VALUE!</v>
      </c>
      <c r="T22" s="155" t="e">
        <f ca="1">IF(ngay16!BF24&lt;&gt;"",ngay16!BF24,"")</f>
        <v>#VALUE!</v>
      </c>
      <c r="U22" s="155" t="e">
        <f ca="1">IF(ngay17!BF24&lt;&gt;"",ngay17!BF24,"")</f>
        <v>#VALUE!</v>
      </c>
      <c r="V22" s="155" t="e">
        <f ca="1">IF(ngay18!BF24&lt;&gt;"",ngay18!BF24,"")</f>
        <v>#VALUE!</v>
      </c>
      <c r="W22" s="155" t="e">
        <f ca="1">IF(ngay19!BF24&lt;&gt;"",ngay19!BF24,"")</f>
        <v>#VALUE!</v>
      </c>
      <c r="X22" s="155" t="e">
        <f ca="1">IF(ngay20!BF24&lt;&gt;"",ngay20!BF24,"")</f>
        <v>#VALUE!</v>
      </c>
      <c r="Y22" s="155" t="e">
        <f ca="1">IF(ngay21!BF24&lt;&gt;"",ngay21!BF24,"")</f>
        <v>#VALUE!</v>
      </c>
      <c r="Z22" s="155" t="e">
        <f ca="1">IF(ngay22!BF24&lt;&gt;"",ngay22!BF24,"")</f>
        <v>#VALUE!</v>
      </c>
      <c r="AA22" s="155" t="e">
        <f ca="1">IF(ngay23!BF24&lt;&gt;"",ngay23!BF24,"")</f>
        <v>#VALUE!</v>
      </c>
      <c r="AB22" s="155" t="e">
        <f ca="1">IF(ngay24!BF24&lt;&gt;"",ngay24!BF24,"")</f>
        <v>#VALUE!</v>
      </c>
      <c r="AC22" s="155" t="e">
        <f ca="1">IF(ngay25!BF24&lt;&gt;"",ngay25!BF24,"")</f>
        <v>#VALUE!</v>
      </c>
      <c r="AD22" s="155" t="e">
        <f ca="1">IF(ngay26!BF24&lt;&gt;"",ngay26!BF24,"")</f>
        <v>#VALUE!</v>
      </c>
      <c r="AE22" s="155" t="e">
        <f ca="1">IF(ngay27!BF24&lt;&gt;"",ngay27!BF24,"")</f>
        <v>#VALUE!</v>
      </c>
      <c r="AF22" s="155" t="e">
        <f ca="1">IF(ngay28!BF24&lt;&gt;"",ngay28!BF24,"")</f>
        <v>#VALUE!</v>
      </c>
      <c r="AG22" s="155" t="e">
        <f ca="1">IF(ngay29!BF24&lt;&gt;"",ngay29!BF24,"")</f>
        <v>#VALUE!</v>
      </c>
      <c r="AH22" s="155" t="e">
        <f ca="1">IF(ngay30!BF24&lt;&gt;"",ngay30!BF24,"")</f>
        <v>#VALUE!</v>
      </c>
      <c r="AI22" s="155" t="e">
        <f ca="1">IF(ngay30!BF24&lt;&gt;"",ngay30!BF24,"")</f>
        <v>#VALUE!</v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61"/>
      <c r="C23" s="25" t="s">
        <v>158</v>
      </c>
      <c r="D23" s="335" t="s">
        <v>159</v>
      </c>
      <c r="E23" s="154" t="e">
        <f ca="1">IF(ngay1!BF25&lt;&gt;"",ngay1!BF25,"")</f>
        <v>#VALUE!</v>
      </c>
      <c r="F23" s="155" t="e">
        <f ca="1">IF(ngay2!BF25&lt;&gt;"",ngay2!BF25,"")</f>
        <v>#VALUE!</v>
      </c>
      <c r="G23" s="155" t="e">
        <f ca="1">IF(ngay3!BF25&lt;&gt;"",ngay3!BF25,"")</f>
        <v>#VALUE!</v>
      </c>
      <c r="H23" s="155" t="e">
        <f ca="1">IF(ngay4!BF25&lt;&gt;"",ngay4!BF25,"")</f>
        <v>#VALUE!</v>
      </c>
      <c r="I23" s="155" t="e">
        <f ca="1">IF(ngay5!BF25&lt;&gt;"",ngay5!BF25,"")</f>
        <v>#VALUE!</v>
      </c>
      <c r="J23" s="155" t="e">
        <f ca="1">IF(ngay1!BF25&lt;&gt;"",ngay1!BF25,"")</f>
        <v>#VALUE!</v>
      </c>
      <c r="K23" s="155" t="e">
        <f ca="1">IF(ngay7!BF25&lt;&gt;"",ngay7!BF25,"")</f>
        <v>#VALUE!</v>
      </c>
      <c r="L23" s="155" t="e">
        <f ca="1">IF(ngay8!BF25&lt;&gt;"",ngay8!BF25,"")</f>
        <v>#VALUE!</v>
      </c>
      <c r="M23" s="155" t="e">
        <f ca="1">IF(ngay9!BF25&lt;&gt;"",ngay9!BF25,"")</f>
        <v>#VALUE!</v>
      </c>
      <c r="N23" s="155" t="e">
        <f ca="1">IF(ngay10!BF25&lt;&gt;"",ngay10!BF25,"")</f>
        <v>#VALUE!</v>
      </c>
      <c r="O23" s="155" t="e">
        <f ca="1">IF(ngay11!BF25&lt;&gt;"",ngay11!BF25,"")</f>
        <v>#VALUE!</v>
      </c>
      <c r="P23" s="155" t="e">
        <f ca="1">IF(ngay12!BF25&lt;&gt;"",ngay12!BF25,"")</f>
        <v>#VALUE!</v>
      </c>
      <c r="Q23" s="155" t="e">
        <f ca="1">IF(ngay13!BF25&lt;&gt;"",ngay13!BF25,"")</f>
        <v>#VALUE!</v>
      </c>
      <c r="R23" s="155" t="e">
        <f ca="1">IF(ngay14!BF25&lt;&gt;"",ngay14!BF25,"")</f>
        <v>#VALUE!</v>
      </c>
      <c r="S23" s="155" t="e">
        <f ca="1">IF(ngay15!BF25&lt;&gt;"",ngay15!BF25,"")</f>
        <v>#VALUE!</v>
      </c>
      <c r="T23" s="155" t="e">
        <f ca="1">IF(ngay16!BF25&lt;&gt;"",ngay16!BF25,"")</f>
        <v>#VALUE!</v>
      </c>
      <c r="U23" s="155" t="e">
        <f ca="1">IF(ngay17!BF25&lt;&gt;"",ngay17!BF25,"")</f>
        <v>#VALUE!</v>
      </c>
      <c r="V23" s="155" t="e">
        <f ca="1">IF(ngay18!BF25&lt;&gt;"",ngay18!BF25,"")</f>
        <v>#VALUE!</v>
      </c>
      <c r="W23" s="155" t="e">
        <f ca="1">IF(ngay19!BF25&lt;&gt;"",ngay19!BF25,"")</f>
        <v>#VALUE!</v>
      </c>
      <c r="X23" s="155" t="e">
        <f ca="1">IF(ngay20!BF25&lt;&gt;"",ngay20!BF25,"")</f>
        <v>#VALUE!</v>
      </c>
      <c r="Y23" s="155" t="e">
        <f ca="1">IF(ngay21!BF25&lt;&gt;"",ngay21!BF25,"")</f>
        <v>#VALUE!</v>
      </c>
      <c r="Z23" s="155" t="e">
        <f ca="1">IF(ngay22!BF25&lt;&gt;"",ngay22!BF25,"")</f>
        <v>#VALUE!</v>
      </c>
      <c r="AA23" s="155" t="e">
        <f ca="1">IF(ngay23!BF25&lt;&gt;"",ngay23!BF25,"")</f>
        <v>#VALUE!</v>
      </c>
      <c r="AB23" s="155" t="e">
        <f ca="1">IF(ngay24!BF25&lt;&gt;"",ngay24!BF25,"")</f>
        <v>#VALUE!</v>
      </c>
      <c r="AC23" s="155" t="e">
        <f ca="1">IF(ngay25!BF25&lt;&gt;"",ngay25!BF25,"")</f>
        <v>#VALUE!</v>
      </c>
      <c r="AD23" s="155" t="e">
        <f ca="1">IF(ngay26!BF25&lt;&gt;"",ngay26!BF25,"")</f>
        <v>#VALUE!</v>
      </c>
      <c r="AE23" s="155" t="e">
        <f ca="1">IF(ngay27!BF25&lt;&gt;"",ngay27!BF25,"")</f>
        <v>#VALUE!</v>
      </c>
      <c r="AF23" s="155" t="e">
        <f ca="1">IF(ngay28!BF25&lt;&gt;"",ngay28!BF25,"")</f>
        <v>#VALUE!</v>
      </c>
      <c r="AG23" s="155" t="e">
        <f ca="1">IF(ngay29!BF25&lt;&gt;"",ngay29!BF25,"")</f>
        <v>#VALUE!</v>
      </c>
      <c r="AH23" s="155" t="e">
        <f ca="1">IF(ngay30!BF25&lt;&gt;"",ngay30!BF25,"")</f>
        <v>#VALUE!</v>
      </c>
      <c r="AI23" s="155" t="e">
        <f ca="1">IF(ngay30!BF25&lt;&gt;"",ngay30!BF25,"")</f>
        <v>#VALUE!</v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IF(COUNT(E23:AI23)=0,"",INDEX(E2:AI23,1,MATCH(MAX(E23:AI23),E23:AI23,0)))</f>
        <v/>
      </c>
      <c r="AM23" s="58"/>
      <c r="AN23" s="60"/>
    </row>
    <row r="24" spans="1:40">
      <c r="A24" s="19">
        <v>22</v>
      </c>
      <c r="B24" s="470"/>
      <c r="C24" s="23" t="s">
        <v>160</v>
      </c>
      <c r="D24" s="32" t="s">
        <v>161</v>
      </c>
      <c r="E24" s="150" t="e">
        <f ca="1">IF(ngay1!BF26&lt;&gt;"",ngay1!BF26,"")</f>
        <v>#VALUE!</v>
      </c>
      <c r="F24" s="151" t="e">
        <f ca="1">IF(ngay2!BF26&lt;&gt;"",ngay2!BF26,"")</f>
        <v>#VALUE!</v>
      </c>
      <c r="G24" s="151" t="e">
        <f ca="1">IF(ngay3!BF26&lt;&gt;"",ngay3!BF26,"")</f>
        <v>#VALUE!</v>
      </c>
      <c r="H24" s="151" t="e">
        <f ca="1">IF(ngay4!BF26&lt;&gt;"",ngay4!BF26,"")</f>
        <v>#VALUE!</v>
      </c>
      <c r="I24" s="151" t="e">
        <f ca="1">IF(ngay5!BF26&lt;&gt;"",ngay5!BF26,"")</f>
        <v>#VALUE!</v>
      </c>
      <c r="J24" s="151" t="e">
        <f ca="1">IF(ngay1!BF26&lt;&gt;"",ngay1!BF26,"")</f>
        <v>#VALUE!</v>
      </c>
      <c r="K24" s="151" t="e">
        <f ca="1">IF(ngay7!BF26&lt;&gt;"",ngay7!BF26,"")</f>
        <v>#VALUE!</v>
      </c>
      <c r="L24" s="151" t="e">
        <f ca="1">IF(ngay8!BF26&lt;&gt;"",ngay8!BF26,"")</f>
        <v>#VALUE!</v>
      </c>
      <c r="M24" s="151" t="e">
        <f ca="1">IF(ngay9!BF26&lt;&gt;"",ngay9!BF26,"")</f>
        <v>#VALUE!</v>
      </c>
      <c r="N24" s="151" t="e">
        <f ca="1">IF(ngay10!BF26&lt;&gt;"",ngay10!BF26,"")</f>
        <v>#VALUE!</v>
      </c>
      <c r="O24" s="151" t="e">
        <f ca="1">IF(ngay11!BF26&lt;&gt;"",ngay11!BF26,"")</f>
        <v>#VALUE!</v>
      </c>
      <c r="P24" s="151" t="e">
        <f ca="1">IF(ngay12!BF26&lt;&gt;"",ngay12!BF26,"")</f>
        <v>#VALUE!</v>
      </c>
      <c r="Q24" s="151" t="e">
        <f ca="1">IF(ngay13!BF26&lt;&gt;"",ngay13!BF26,"")</f>
        <v>#VALUE!</v>
      </c>
      <c r="R24" s="151" t="e">
        <f ca="1">IF(ngay14!BF26&lt;&gt;"",ngay14!BF26,"")</f>
        <v>#VALUE!</v>
      </c>
      <c r="S24" s="151" t="e">
        <f ca="1">IF(ngay15!BF26&lt;&gt;"",ngay15!BF26,"")</f>
        <v>#VALUE!</v>
      </c>
      <c r="T24" s="151" t="e">
        <f ca="1">IF(ngay16!BF26&lt;&gt;"",ngay16!BF26,"")</f>
        <v>#VALUE!</v>
      </c>
      <c r="U24" s="151" t="e">
        <f ca="1">IF(ngay17!BF26&lt;&gt;"",ngay17!BF26,"")</f>
        <v>#VALUE!</v>
      </c>
      <c r="V24" s="151" t="e">
        <f ca="1">IF(ngay18!BF26&lt;&gt;"",ngay18!BF26,"")</f>
        <v>#VALUE!</v>
      </c>
      <c r="W24" s="151" t="e">
        <f ca="1">IF(ngay19!BF26&lt;&gt;"",ngay19!BF26,"")</f>
        <v>#VALUE!</v>
      </c>
      <c r="X24" s="151" t="e">
        <f ca="1">IF(ngay20!BF26&lt;&gt;"",ngay20!BF26,"")</f>
        <v>#VALUE!</v>
      </c>
      <c r="Y24" s="151" t="e">
        <f ca="1">IF(ngay21!BF26&lt;&gt;"",ngay21!BF26,"")</f>
        <v>#VALUE!</v>
      </c>
      <c r="Z24" s="151" t="e">
        <f ca="1">IF(ngay22!BF26&lt;&gt;"",ngay22!BF26,"")</f>
        <v>#VALUE!</v>
      </c>
      <c r="AA24" s="151" t="e">
        <f ca="1">IF(ngay23!BF26&lt;&gt;"",ngay23!BF26,"")</f>
        <v>#VALUE!</v>
      </c>
      <c r="AB24" s="151" t="e">
        <f ca="1">IF(ngay24!BF26&lt;&gt;"",ngay24!BF26,"")</f>
        <v>#VALUE!</v>
      </c>
      <c r="AC24" s="151" t="e">
        <f ca="1">IF(ngay25!BF26&lt;&gt;"",ngay25!BF26,"")</f>
        <v>#VALUE!</v>
      </c>
      <c r="AD24" s="151" t="e">
        <f ca="1">IF(ngay26!BF26&lt;&gt;"",ngay26!BF26,"")</f>
        <v>#VALUE!</v>
      </c>
      <c r="AE24" s="151" t="e">
        <f ca="1">IF(ngay27!BF26&lt;&gt;"",ngay27!BF26,"")</f>
        <v>#VALUE!</v>
      </c>
      <c r="AF24" s="151" t="e">
        <f ca="1">IF(ngay28!BF26&lt;&gt;"",ngay28!BF26,"")</f>
        <v>#VALUE!</v>
      </c>
      <c r="AG24" s="151" t="e">
        <f ca="1">IF(ngay29!BF26&lt;&gt;"",ngay29!BF26,"")</f>
        <v>#VALUE!</v>
      </c>
      <c r="AH24" s="151" t="e">
        <f ca="1">IF(ngay30!BF26&lt;&gt;"",ngay30!BF26,"")</f>
        <v>#VALUE!</v>
      </c>
      <c r="AI24" s="151" t="e">
        <f ca="1">IF(ngay30!BF26&lt;&gt;"",ngay30!BF26,"")</f>
        <v>#VALUE!</v>
      </c>
      <c r="AJ24" s="130" t="str">
        <f t="shared" ca="1" si="0"/>
        <v/>
      </c>
      <c r="AK24" s="131" t="str">
        <f t="shared" ca="1" si="1"/>
        <v/>
      </c>
      <c r="AL24" s="130" t="str">
        <f ca="1">IF(COUNT(E24:AI24)=0,"",INDEX(E2:AI24,1,MATCH(MAX(E24:AI24),E24:AI24,0)))</f>
        <v/>
      </c>
      <c r="AM24" s="131"/>
      <c r="AN24" s="132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paperSize="9"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73"/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243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215</v>
      </c>
      <c r="AK2" s="53" t="s">
        <v>216</v>
      </c>
      <c r="AL2" s="53" t="s">
        <v>217</v>
      </c>
      <c r="AM2" s="53" t="s">
        <v>218</v>
      </c>
      <c r="AN2" s="54" t="s">
        <v>217</v>
      </c>
    </row>
    <row r="3" spans="1:40">
      <c r="A3" s="27">
        <v>89</v>
      </c>
      <c r="B3" s="476" t="s">
        <v>116</v>
      </c>
      <c r="C3" s="25" t="s">
        <v>117</v>
      </c>
      <c r="D3" s="335" t="s">
        <v>118</v>
      </c>
      <c r="E3" s="154" t="str">
        <f ca="1">IF(ngay1!BG5&lt;&gt;"",ngay1!BG5,"")</f>
        <v/>
      </c>
      <c r="F3" s="155" t="e">
        <f>IF(#REF!&lt;&gt;"",#REF!,"")</f>
        <v>#REF!</v>
      </c>
      <c r="G3" s="155" t="e">
        <f>IF(#REF!&lt;&gt;"",#REF!,"")</f>
        <v>#REF!</v>
      </c>
      <c r="H3" s="155" t="e">
        <f>IF(#REF!&lt;&gt;"",#REF!,"")</f>
        <v>#REF!</v>
      </c>
      <c r="I3" s="155" t="e">
        <f>IF(#REF!&lt;&gt;"",#REF!,"")</f>
        <v>#REF!</v>
      </c>
      <c r="J3" s="155" t="e">
        <f>IF(#REF!&lt;&gt;"",#REF!,"")</f>
        <v>#REF!</v>
      </c>
      <c r="K3" s="155" t="e">
        <f>IF(#REF!&lt;&gt;"",#REF!,"")</f>
        <v>#REF!</v>
      </c>
      <c r="L3" s="155" t="e">
        <f>IF(#REF!&lt;&gt;"",#REF!,"")</f>
        <v>#REF!</v>
      </c>
      <c r="M3" s="155" t="e">
        <f>IF(#REF!&lt;&gt;"",#REF!,"")</f>
        <v>#REF!</v>
      </c>
      <c r="N3" s="155" t="e">
        <f>IF(#REF!&lt;&gt;"",#REF!,"")</f>
        <v>#REF!</v>
      </c>
      <c r="O3" s="155" t="e">
        <f>IF(#REF!&lt;&gt;"",#REF!,"")</f>
        <v>#REF!</v>
      </c>
      <c r="P3" s="155" t="e">
        <f>IF(#REF!&lt;&gt;"",#REF!,"")</f>
        <v>#REF!</v>
      </c>
      <c r="Q3" s="155" t="e">
        <f>IF(#REF!&lt;&gt;"",#REF!,"")</f>
        <v>#REF!</v>
      </c>
      <c r="R3" s="155" t="e">
        <f>IF(#REF!&lt;&gt;"",#REF!,"")</f>
        <v>#REF!</v>
      </c>
      <c r="S3" s="155" t="e">
        <f>IF(#REF!&lt;&gt;"",#REF!,"")</f>
        <v>#REF!</v>
      </c>
      <c r="T3" s="155" t="e">
        <f>IF(#REF!&lt;&gt;"",#REF!,"")</f>
        <v>#REF!</v>
      </c>
      <c r="U3" s="155" t="e">
        <f>IF(#REF!&lt;&gt;"",#REF!,"")</f>
        <v>#REF!</v>
      </c>
      <c r="V3" s="155" t="e">
        <f>IF(#REF!&lt;&gt;"",#REF!,"")</f>
        <v>#REF!</v>
      </c>
      <c r="W3" s="155" t="e">
        <f>IF(#REF!&lt;&gt;"",#REF!,"")</f>
        <v>#REF!</v>
      </c>
      <c r="X3" s="155" t="e">
        <f>IF(#REF!&lt;&gt;"",#REF!,"")</f>
        <v>#REF!</v>
      </c>
      <c r="Y3" s="155" t="e">
        <f>IF(#REF!&lt;&gt;"",#REF!,"")</f>
        <v>#REF!</v>
      </c>
      <c r="Z3" s="155" t="e">
        <f>IF(#REF!&lt;&gt;"",#REF!,"")</f>
        <v>#REF!</v>
      </c>
      <c r="AA3" s="155" t="e">
        <f>IF(#REF!&lt;&gt;"",#REF!,"")</f>
        <v>#REF!</v>
      </c>
      <c r="AB3" s="155" t="e">
        <f>IF(#REF!&lt;&gt;"",#REF!,"")</f>
        <v>#REF!</v>
      </c>
      <c r="AC3" s="155" t="e">
        <f>IF(#REF!&lt;&gt;"",#REF!,"")</f>
        <v>#REF!</v>
      </c>
      <c r="AD3" s="155" t="e">
        <f>IF(#REF!&lt;&gt;"",#REF!,"")</f>
        <v>#REF!</v>
      </c>
      <c r="AE3" s="155" t="e">
        <f>IF(#REF!&lt;&gt;"",#REF!,"")</f>
        <v>#REF!</v>
      </c>
      <c r="AF3" s="155" t="e">
        <f>IF(#REF!&lt;&gt;"",#REF!,"")</f>
        <v>#REF!</v>
      </c>
      <c r="AG3" s="155" t="e">
        <f>IF(#REF!&lt;&gt;"",#REF!,"")</f>
        <v>#REF!</v>
      </c>
      <c r="AH3" s="155" t="e">
        <f>IF(#REF!&lt;&gt;"",#REF!,"")</f>
        <v>#REF!</v>
      </c>
      <c r="AI3" s="155" t="e">
        <f>IF(#REF!&lt;&gt;"",#REF!,"")</f>
        <v>#REF!</v>
      </c>
      <c r="AJ3" s="59" t="str">
        <f t="shared" ref="AJ3:AJ9" ca="1" si="0">IF(COUNT(E3:AI3)=0,"",AVERAGE(E3:AI3))</f>
        <v/>
      </c>
      <c r="AK3" s="58" t="str">
        <f t="shared" ref="AK3:AK9" ca="1" si="1">IF(COUNT(E3:AI3)=0,"",MIN(E3:AI3))</f>
        <v/>
      </c>
      <c r="AL3" s="59" t="str">
        <f ca="1">IF(COUNT(E3:AI3)=0,"",INDEX(E2:AI3,1,MATCH(MIN(E3:AI3),E3:AI3,0)))</f>
        <v/>
      </c>
      <c r="AM3" s="58" t="str">
        <f t="shared" ref="AM3:AM9" ca="1" si="2">IF(COUNT(E3:AI3)=0,"",MAX(E3:AI3))</f>
        <v/>
      </c>
      <c r="AN3" s="60" t="str">
        <f ca="1">IF(COUNT(E3:AK3)=0,"",INDEX(E2:AK3,1,MATCH(MAX(E3:AK3),E3:AK3,0)))</f>
        <v/>
      </c>
    </row>
    <row r="4" spans="1:40">
      <c r="A4" s="19">
        <v>90</v>
      </c>
      <c r="B4" s="461"/>
      <c r="C4" s="25" t="s">
        <v>120</v>
      </c>
      <c r="D4" s="335" t="s">
        <v>121</v>
      </c>
      <c r="E4" s="154" t="str">
        <f ca="1">IF(ngay1!BG6&lt;&gt;"",ngay1!BG6,"")</f>
        <v/>
      </c>
      <c r="F4" s="155" t="e">
        <f>IF(#REF!&lt;&gt;"",#REF!,"")</f>
        <v>#REF!</v>
      </c>
      <c r="G4" s="155" t="e">
        <f>IF(#REF!&lt;&gt;"",#REF!,"")</f>
        <v>#REF!</v>
      </c>
      <c r="H4" s="155" t="e">
        <f>IF(#REF!&lt;&gt;"",#REF!,"")</f>
        <v>#REF!</v>
      </c>
      <c r="I4" s="155" t="e">
        <f>IF(#REF!&lt;&gt;"",#REF!,"")</f>
        <v>#REF!</v>
      </c>
      <c r="J4" s="155" t="e">
        <f>IF(#REF!&lt;&gt;"",#REF!,"")</f>
        <v>#REF!</v>
      </c>
      <c r="K4" s="155" t="e">
        <f>IF(#REF!&lt;&gt;"",#REF!,"")</f>
        <v>#REF!</v>
      </c>
      <c r="L4" s="155" t="e">
        <f>IF(#REF!&lt;&gt;"",#REF!,"")</f>
        <v>#REF!</v>
      </c>
      <c r="M4" s="155" t="e">
        <f>IF(#REF!&lt;&gt;"",#REF!,"")</f>
        <v>#REF!</v>
      </c>
      <c r="N4" s="155" t="e">
        <f>IF(#REF!&lt;&gt;"",#REF!,"")</f>
        <v>#REF!</v>
      </c>
      <c r="O4" s="155" t="e">
        <f>IF(#REF!&lt;&gt;"",#REF!,"")</f>
        <v>#REF!</v>
      </c>
      <c r="P4" s="155" t="e">
        <f>IF(#REF!&lt;&gt;"",#REF!,"")</f>
        <v>#REF!</v>
      </c>
      <c r="Q4" s="155" t="e">
        <f>IF(#REF!&lt;&gt;"",#REF!,"")</f>
        <v>#REF!</v>
      </c>
      <c r="R4" s="155" t="e">
        <f>IF(#REF!&lt;&gt;"",#REF!,"")</f>
        <v>#REF!</v>
      </c>
      <c r="S4" s="155" t="e">
        <f>IF(#REF!&lt;&gt;"",#REF!,"")</f>
        <v>#REF!</v>
      </c>
      <c r="T4" s="155" t="e">
        <f>IF(#REF!&lt;&gt;"",#REF!,"")</f>
        <v>#REF!</v>
      </c>
      <c r="U4" s="155" t="e">
        <f>IF(#REF!&lt;&gt;"",#REF!,"")</f>
        <v>#REF!</v>
      </c>
      <c r="V4" s="155" t="e">
        <f>IF(#REF!&lt;&gt;"",#REF!,"")</f>
        <v>#REF!</v>
      </c>
      <c r="W4" s="155" t="e">
        <f>IF(#REF!&lt;&gt;"",#REF!,"")</f>
        <v>#REF!</v>
      </c>
      <c r="X4" s="155" t="e">
        <f>IF(#REF!&lt;&gt;"",#REF!,"")</f>
        <v>#REF!</v>
      </c>
      <c r="Y4" s="155" t="e">
        <f>IF(#REF!&lt;&gt;"",#REF!,"")</f>
        <v>#REF!</v>
      </c>
      <c r="Z4" s="155" t="e">
        <f>IF(#REF!&lt;&gt;"",#REF!,"")</f>
        <v>#REF!</v>
      </c>
      <c r="AA4" s="155" t="e">
        <f>IF(#REF!&lt;&gt;"",#REF!,"")</f>
        <v>#REF!</v>
      </c>
      <c r="AB4" s="155" t="e">
        <f>IF(#REF!&lt;&gt;"",#REF!,"")</f>
        <v>#REF!</v>
      </c>
      <c r="AC4" s="155" t="e">
        <f>IF(#REF!&lt;&gt;"",#REF!,"")</f>
        <v>#REF!</v>
      </c>
      <c r="AD4" s="155" t="e">
        <f>IF(#REF!&lt;&gt;"",#REF!,"")</f>
        <v>#REF!</v>
      </c>
      <c r="AE4" s="155" t="e">
        <f>IF(#REF!&lt;&gt;"",#REF!,"")</f>
        <v>#REF!</v>
      </c>
      <c r="AF4" s="155" t="e">
        <f>IF(#REF!&lt;&gt;"",#REF!,"")</f>
        <v>#REF!</v>
      </c>
      <c r="AG4" s="155" t="e">
        <f>IF(#REF!&lt;&gt;"",#REF!,"")</f>
        <v>#REF!</v>
      </c>
      <c r="AH4" s="155" t="e">
        <f>IF(#REF!&lt;&gt;"",#REF!,"")</f>
        <v>#REF!</v>
      </c>
      <c r="AI4" s="155" t="e">
        <f>IF(#REF!&lt;&gt;"",#REF!,"")</f>
        <v>#REF!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 t="str">
        <f t="shared" ca="1" si="2"/>
        <v/>
      </c>
      <c r="AN4" s="60" t="str">
        <f ca="1">IF(COUNT(E4:AK4)=0,"",INDEX(E2:AK4,1,MATCH(MAX(E4:AK4),E4:AK4,0)))</f>
        <v/>
      </c>
    </row>
    <row r="5" spans="1:40">
      <c r="A5" s="19">
        <v>91</v>
      </c>
      <c r="B5" s="461"/>
      <c r="C5" s="25" t="s">
        <v>122</v>
      </c>
      <c r="D5" s="335" t="s">
        <v>123</v>
      </c>
      <c r="E5" s="154" t="str">
        <f ca="1">IF(ngay1!BG7&lt;&gt;"",ngay1!BG7,"")</f>
        <v/>
      </c>
      <c r="F5" s="155" t="e">
        <f>IF(#REF!&lt;&gt;"",#REF!,"")</f>
        <v>#REF!</v>
      </c>
      <c r="G5" s="155" t="e">
        <f>IF(#REF!&lt;&gt;"",#REF!,"")</f>
        <v>#REF!</v>
      </c>
      <c r="H5" s="155" t="e">
        <f>IF(#REF!&lt;&gt;"",#REF!,"")</f>
        <v>#REF!</v>
      </c>
      <c r="I5" s="155" t="e">
        <f>IF(#REF!&lt;&gt;"",#REF!,"")</f>
        <v>#REF!</v>
      </c>
      <c r="J5" s="155" t="e">
        <f>IF(#REF!&lt;&gt;"",#REF!,"")</f>
        <v>#REF!</v>
      </c>
      <c r="K5" s="155" t="e">
        <f>IF(#REF!&lt;&gt;"",#REF!,"")</f>
        <v>#REF!</v>
      </c>
      <c r="L5" s="155" t="e">
        <f>IF(#REF!&lt;&gt;"",#REF!,"")</f>
        <v>#REF!</v>
      </c>
      <c r="M5" s="155" t="e">
        <f>IF(#REF!&lt;&gt;"",#REF!,"")</f>
        <v>#REF!</v>
      </c>
      <c r="N5" s="155" t="e">
        <f>IF(#REF!&lt;&gt;"",#REF!,"")</f>
        <v>#REF!</v>
      </c>
      <c r="O5" s="155" t="e">
        <f>IF(#REF!&lt;&gt;"",#REF!,"")</f>
        <v>#REF!</v>
      </c>
      <c r="P5" s="155" t="e">
        <f>IF(#REF!&lt;&gt;"",#REF!,"")</f>
        <v>#REF!</v>
      </c>
      <c r="Q5" s="155" t="e">
        <f>IF(#REF!&lt;&gt;"",#REF!,"")</f>
        <v>#REF!</v>
      </c>
      <c r="R5" s="155" t="e">
        <f>IF(#REF!&lt;&gt;"",#REF!,"")</f>
        <v>#REF!</v>
      </c>
      <c r="S5" s="155" t="e">
        <f>IF(#REF!&lt;&gt;"",#REF!,"")</f>
        <v>#REF!</v>
      </c>
      <c r="T5" s="155" t="e">
        <f>IF(#REF!&lt;&gt;"",#REF!,"")</f>
        <v>#REF!</v>
      </c>
      <c r="U5" s="155" t="e">
        <f>IF(#REF!&lt;&gt;"",#REF!,"")</f>
        <v>#REF!</v>
      </c>
      <c r="V5" s="155" t="e">
        <f>IF(#REF!&lt;&gt;"",#REF!,"")</f>
        <v>#REF!</v>
      </c>
      <c r="W5" s="155" t="e">
        <f>IF(#REF!&lt;&gt;"",#REF!,"")</f>
        <v>#REF!</v>
      </c>
      <c r="X5" s="155" t="e">
        <f>IF(#REF!&lt;&gt;"",#REF!,"")</f>
        <v>#REF!</v>
      </c>
      <c r="Y5" s="155" t="e">
        <f>IF(#REF!&lt;&gt;"",#REF!,"")</f>
        <v>#REF!</v>
      </c>
      <c r="Z5" s="155" t="e">
        <f>IF(#REF!&lt;&gt;"",#REF!,"")</f>
        <v>#REF!</v>
      </c>
      <c r="AA5" s="155" t="e">
        <f>IF(#REF!&lt;&gt;"",#REF!,"")</f>
        <v>#REF!</v>
      </c>
      <c r="AB5" s="155" t="e">
        <f>IF(#REF!&lt;&gt;"",#REF!,"")</f>
        <v>#REF!</v>
      </c>
      <c r="AC5" s="155" t="e">
        <f>IF(#REF!&lt;&gt;"",#REF!,"")</f>
        <v>#REF!</v>
      </c>
      <c r="AD5" s="155" t="e">
        <f>IF(#REF!&lt;&gt;"",#REF!,"")</f>
        <v>#REF!</v>
      </c>
      <c r="AE5" s="155" t="e">
        <f>IF(#REF!&lt;&gt;"",#REF!,"")</f>
        <v>#REF!</v>
      </c>
      <c r="AF5" s="155" t="e">
        <f>IF(#REF!&lt;&gt;"",#REF!,"")</f>
        <v>#REF!</v>
      </c>
      <c r="AG5" s="155" t="e">
        <f>IF(#REF!&lt;&gt;"",#REF!,"")</f>
        <v>#REF!</v>
      </c>
      <c r="AH5" s="155" t="e">
        <f>IF(#REF!&lt;&gt;"",#REF!,"")</f>
        <v>#REF!</v>
      </c>
      <c r="AI5" s="155" t="e">
        <f>IF(#REF!&lt;&gt;"",#REF!,"")</f>
        <v>#REF!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 t="str">
        <f t="shared" ca="1" si="2"/>
        <v/>
      </c>
      <c r="AN5" s="60" t="str">
        <f ca="1">IF(COUNT(E5:AK5)=0,"",INDEX(E2:AK5,1,MATCH(MAX(E5:AK5),E5:AK5,0)))</f>
        <v/>
      </c>
    </row>
    <row r="6" spans="1:40">
      <c r="A6" s="19">
        <v>92</v>
      </c>
      <c r="B6" s="461"/>
      <c r="C6" s="25" t="s">
        <v>124</v>
      </c>
      <c r="D6" s="335" t="s">
        <v>125</v>
      </c>
      <c r="E6" s="154" t="str">
        <f ca="1">IF(ngay1!BG8&lt;&gt;"",ngay1!BG8,"")</f>
        <v/>
      </c>
      <c r="F6" s="155" t="e">
        <f>IF(#REF!&lt;&gt;"",#REF!,"")</f>
        <v>#REF!</v>
      </c>
      <c r="G6" s="155" t="e">
        <f>IF(#REF!&lt;&gt;"",#REF!,"")</f>
        <v>#REF!</v>
      </c>
      <c r="H6" s="155" t="e">
        <f>IF(#REF!&lt;&gt;"",#REF!,"")</f>
        <v>#REF!</v>
      </c>
      <c r="I6" s="155" t="e">
        <f>IF(#REF!&lt;&gt;"",#REF!,"")</f>
        <v>#REF!</v>
      </c>
      <c r="J6" s="155" t="e">
        <f>IF(#REF!&lt;&gt;"",#REF!,"")</f>
        <v>#REF!</v>
      </c>
      <c r="K6" s="155" t="e">
        <f>IF(#REF!&lt;&gt;"",#REF!,"")</f>
        <v>#REF!</v>
      </c>
      <c r="L6" s="155" t="e">
        <f>IF(#REF!&lt;&gt;"",#REF!,"")</f>
        <v>#REF!</v>
      </c>
      <c r="M6" s="155" t="e">
        <f>IF(#REF!&lt;&gt;"",#REF!,"")</f>
        <v>#REF!</v>
      </c>
      <c r="N6" s="155" t="e">
        <f>IF(#REF!&lt;&gt;"",#REF!,"")</f>
        <v>#REF!</v>
      </c>
      <c r="O6" s="155" t="e">
        <f>IF(#REF!&lt;&gt;"",#REF!,"")</f>
        <v>#REF!</v>
      </c>
      <c r="P6" s="155" t="e">
        <f>IF(#REF!&lt;&gt;"",#REF!,"")</f>
        <v>#REF!</v>
      </c>
      <c r="Q6" s="155" t="e">
        <f>IF(#REF!&lt;&gt;"",#REF!,"")</f>
        <v>#REF!</v>
      </c>
      <c r="R6" s="155" t="e">
        <f>IF(#REF!&lt;&gt;"",#REF!,"")</f>
        <v>#REF!</v>
      </c>
      <c r="S6" s="155" t="e">
        <f>IF(#REF!&lt;&gt;"",#REF!,"")</f>
        <v>#REF!</v>
      </c>
      <c r="T6" s="155" t="e">
        <f>IF(#REF!&lt;&gt;"",#REF!,"")</f>
        <v>#REF!</v>
      </c>
      <c r="U6" s="155" t="e">
        <f>IF(#REF!&lt;&gt;"",#REF!,"")</f>
        <v>#REF!</v>
      </c>
      <c r="V6" s="155" t="e">
        <f>IF(#REF!&lt;&gt;"",#REF!,"")</f>
        <v>#REF!</v>
      </c>
      <c r="W6" s="155" t="e">
        <f>IF(#REF!&lt;&gt;"",#REF!,"")</f>
        <v>#REF!</v>
      </c>
      <c r="X6" s="155" t="e">
        <f>IF(#REF!&lt;&gt;"",#REF!,"")</f>
        <v>#REF!</v>
      </c>
      <c r="Y6" s="155" t="e">
        <f>IF(#REF!&lt;&gt;"",#REF!,"")</f>
        <v>#REF!</v>
      </c>
      <c r="Z6" s="155" t="e">
        <f>IF(#REF!&lt;&gt;"",#REF!,"")</f>
        <v>#REF!</v>
      </c>
      <c r="AA6" s="155" t="e">
        <f>IF(#REF!&lt;&gt;"",#REF!,"")</f>
        <v>#REF!</v>
      </c>
      <c r="AB6" s="155" t="e">
        <f>IF(#REF!&lt;&gt;"",#REF!,"")</f>
        <v>#REF!</v>
      </c>
      <c r="AC6" s="155" t="e">
        <f>IF(#REF!&lt;&gt;"",#REF!,"")</f>
        <v>#REF!</v>
      </c>
      <c r="AD6" s="155" t="e">
        <f>IF(#REF!&lt;&gt;"",#REF!,"")</f>
        <v>#REF!</v>
      </c>
      <c r="AE6" s="155" t="e">
        <f>IF(#REF!&lt;&gt;"",#REF!,"")</f>
        <v>#REF!</v>
      </c>
      <c r="AF6" s="155" t="e">
        <f>IF(#REF!&lt;&gt;"",#REF!,"")</f>
        <v>#REF!</v>
      </c>
      <c r="AG6" s="155" t="e">
        <f>IF(#REF!&lt;&gt;"",#REF!,"")</f>
        <v>#REF!</v>
      </c>
      <c r="AH6" s="155" t="e">
        <f>IF(#REF!&lt;&gt;"",#REF!,"")</f>
        <v>#REF!</v>
      </c>
      <c r="AI6" s="155" t="e">
        <f>IF(#REF!&lt;&gt;"",#REF!,"")</f>
        <v>#REF!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 t="str">
        <f t="shared" ca="1" si="2"/>
        <v/>
      </c>
      <c r="AN6" s="60" t="str">
        <f ca="1">IF(COUNT(E6:AK6)=0,"",INDEX(E2:AK6,1,MATCH(MAX(E6:AK6),E6:AK6,0)))</f>
        <v/>
      </c>
    </row>
    <row r="7" spans="1:40">
      <c r="A7" s="19">
        <v>93</v>
      </c>
      <c r="B7" s="461"/>
      <c r="C7" s="25" t="s">
        <v>116</v>
      </c>
      <c r="D7" s="335" t="s">
        <v>126</v>
      </c>
      <c r="E7" s="154" t="str">
        <f ca="1">IF(ngay1!BG9&lt;&gt;"",ngay1!BG9,"")</f>
        <v/>
      </c>
      <c r="F7" s="155" t="e">
        <f>IF(#REF!&lt;&gt;"",#REF!,"")</f>
        <v>#REF!</v>
      </c>
      <c r="G7" s="155" t="e">
        <f>IF(#REF!&lt;&gt;"",#REF!,"")</f>
        <v>#REF!</v>
      </c>
      <c r="H7" s="155" t="e">
        <f>IF(#REF!&lt;&gt;"",#REF!,"")</f>
        <v>#REF!</v>
      </c>
      <c r="I7" s="155" t="e">
        <f>IF(#REF!&lt;&gt;"",#REF!,"")</f>
        <v>#REF!</v>
      </c>
      <c r="J7" s="155" t="e">
        <f>IF(#REF!&lt;&gt;"",#REF!,"")</f>
        <v>#REF!</v>
      </c>
      <c r="K7" s="155" t="e">
        <f>IF(#REF!&lt;&gt;"",#REF!,"")</f>
        <v>#REF!</v>
      </c>
      <c r="L7" s="155" t="e">
        <f>IF(#REF!&lt;&gt;"",#REF!,"")</f>
        <v>#REF!</v>
      </c>
      <c r="M7" s="155" t="e">
        <f>IF(#REF!&lt;&gt;"",#REF!,"")</f>
        <v>#REF!</v>
      </c>
      <c r="N7" s="155" t="e">
        <f>IF(#REF!&lt;&gt;"",#REF!,"")</f>
        <v>#REF!</v>
      </c>
      <c r="O7" s="155" t="e">
        <f>IF(#REF!&lt;&gt;"",#REF!,"")</f>
        <v>#REF!</v>
      </c>
      <c r="P7" s="155" t="e">
        <f>IF(#REF!&lt;&gt;"",#REF!,"")</f>
        <v>#REF!</v>
      </c>
      <c r="Q7" s="155" t="e">
        <f>IF(#REF!&lt;&gt;"",#REF!,"")</f>
        <v>#REF!</v>
      </c>
      <c r="R7" s="155" t="e">
        <f>IF(#REF!&lt;&gt;"",#REF!,"")</f>
        <v>#REF!</v>
      </c>
      <c r="S7" s="155" t="e">
        <f>IF(#REF!&lt;&gt;"",#REF!,"")</f>
        <v>#REF!</v>
      </c>
      <c r="T7" s="155" t="e">
        <f>IF(#REF!&lt;&gt;"",#REF!,"")</f>
        <v>#REF!</v>
      </c>
      <c r="U7" s="155" t="e">
        <f>IF(#REF!&lt;&gt;"",#REF!,"")</f>
        <v>#REF!</v>
      </c>
      <c r="V7" s="155" t="e">
        <f>IF(#REF!&lt;&gt;"",#REF!,"")</f>
        <v>#REF!</v>
      </c>
      <c r="W7" s="155" t="e">
        <f>IF(#REF!&lt;&gt;"",#REF!,"")</f>
        <v>#REF!</v>
      </c>
      <c r="X7" s="155" t="e">
        <f>IF(#REF!&lt;&gt;"",#REF!,"")</f>
        <v>#REF!</v>
      </c>
      <c r="Y7" s="155" t="e">
        <f>IF(#REF!&lt;&gt;"",#REF!,"")</f>
        <v>#REF!</v>
      </c>
      <c r="Z7" s="155" t="e">
        <f>IF(#REF!&lt;&gt;"",#REF!,"")</f>
        <v>#REF!</v>
      </c>
      <c r="AA7" s="155" t="e">
        <f>IF(#REF!&lt;&gt;"",#REF!,"")</f>
        <v>#REF!</v>
      </c>
      <c r="AB7" s="155" t="e">
        <f>IF(#REF!&lt;&gt;"",#REF!,"")</f>
        <v>#REF!</v>
      </c>
      <c r="AC7" s="155" t="e">
        <f>IF(#REF!&lt;&gt;"",#REF!,"")</f>
        <v>#REF!</v>
      </c>
      <c r="AD7" s="155" t="e">
        <f>IF(#REF!&lt;&gt;"",#REF!,"")</f>
        <v>#REF!</v>
      </c>
      <c r="AE7" s="155" t="e">
        <f>IF(#REF!&lt;&gt;"",#REF!,"")</f>
        <v>#REF!</v>
      </c>
      <c r="AF7" s="155" t="e">
        <f>IF(#REF!&lt;&gt;"",#REF!,"")</f>
        <v>#REF!</v>
      </c>
      <c r="AG7" s="155" t="e">
        <f>IF(#REF!&lt;&gt;"",#REF!,"")</f>
        <v>#REF!</v>
      </c>
      <c r="AH7" s="155" t="e">
        <f>IF(#REF!&lt;&gt;"",#REF!,"")</f>
        <v>#REF!</v>
      </c>
      <c r="AI7" s="155" t="e">
        <f>IF(#REF!&lt;&gt;"",#REF!,"")</f>
        <v>#REF!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 t="str">
        <f t="shared" ca="1" si="2"/>
        <v/>
      </c>
      <c r="AN7" s="60" t="str">
        <f ca="1">IF(COUNT(E7:AK7)=0,"",INDEX(E2:AK7,1,MATCH(MAX(E7:AK7),E7:AK7,0)))</f>
        <v/>
      </c>
    </row>
    <row r="8" spans="1:40">
      <c r="A8" s="20">
        <v>94</v>
      </c>
      <c r="B8" s="461"/>
      <c r="C8" s="25" t="s">
        <v>127</v>
      </c>
      <c r="D8" s="335" t="s">
        <v>128</v>
      </c>
      <c r="E8" s="154" t="str">
        <f ca="1">IF(ngay1!BG10&lt;&gt;"",ngay1!BG10,"")</f>
        <v/>
      </c>
      <c r="F8" s="155" t="e">
        <f>IF(#REF!&lt;&gt;"",#REF!,"")</f>
        <v>#REF!</v>
      </c>
      <c r="G8" s="155" t="e">
        <f>IF(#REF!&lt;&gt;"",#REF!,"")</f>
        <v>#REF!</v>
      </c>
      <c r="H8" s="155" t="e">
        <f>IF(#REF!&lt;&gt;"",#REF!,"")</f>
        <v>#REF!</v>
      </c>
      <c r="I8" s="155" t="e">
        <f>IF(#REF!&lt;&gt;"",#REF!,"")</f>
        <v>#REF!</v>
      </c>
      <c r="J8" s="155" t="e">
        <f>IF(#REF!&lt;&gt;"",#REF!,"")</f>
        <v>#REF!</v>
      </c>
      <c r="K8" s="155" t="e">
        <f>IF(#REF!&lt;&gt;"",#REF!,"")</f>
        <v>#REF!</v>
      </c>
      <c r="L8" s="155" t="e">
        <f>IF(#REF!&lt;&gt;"",#REF!,"")</f>
        <v>#REF!</v>
      </c>
      <c r="M8" s="155" t="e">
        <f>IF(#REF!&lt;&gt;"",#REF!,"")</f>
        <v>#REF!</v>
      </c>
      <c r="N8" s="155" t="e">
        <f>IF(#REF!&lt;&gt;"",#REF!,"")</f>
        <v>#REF!</v>
      </c>
      <c r="O8" s="155" t="e">
        <f>IF(#REF!&lt;&gt;"",#REF!,"")</f>
        <v>#REF!</v>
      </c>
      <c r="P8" s="155" t="e">
        <f>IF(#REF!&lt;&gt;"",#REF!,"")</f>
        <v>#REF!</v>
      </c>
      <c r="Q8" s="155" t="e">
        <f>IF(#REF!&lt;&gt;"",#REF!,"")</f>
        <v>#REF!</v>
      </c>
      <c r="R8" s="155" t="e">
        <f>IF(#REF!&lt;&gt;"",#REF!,"")</f>
        <v>#REF!</v>
      </c>
      <c r="S8" s="155" t="e">
        <f>IF(#REF!&lt;&gt;"",#REF!,"")</f>
        <v>#REF!</v>
      </c>
      <c r="T8" s="155" t="e">
        <f>IF(#REF!&lt;&gt;"",#REF!,"")</f>
        <v>#REF!</v>
      </c>
      <c r="U8" s="155" t="e">
        <f>IF(#REF!&lt;&gt;"",#REF!,"")</f>
        <v>#REF!</v>
      </c>
      <c r="V8" s="155" t="e">
        <f>IF(#REF!&lt;&gt;"",#REF!,"")</f>
        <v>#REF!</v>
      </c>
      <c r="W8" s="155" t="e">
        <f>IF(#REF!&lt;&gt;"",#REF!,"")</f>
        <v>#REF!</v>
      </c>
      <c r="X8" s="155" t="e">
        <f>IF(#REF!&lt;&gt;"",#REF!,"")</f>
        <v>#REF!</v>
      </c>
      <c r="Y8" s="155" t="e">
        <f>IF(#REF!&lt;&gt;"",#REF!,"")</f>
        <v>#REF!</v>
      </c>
      <c r="Z8" s="155" t="e">
        <f>IF(#REF!&lt;&gt;"",#REF!,"")</f>
        <v>#REF!</v>
      </c>
      <c r="AA8" s="155" t="e">
        <f>IF(#REF!&lt;&gt;"",#REF!,"")</f>
        <v>#REF!</v>
      </c>
      <c r="AB8" s="155" t="e">
        <f>IF(#REF!&lt;&gt;"",#REF!,"")</f>
        <v>#REF!</v>
      </c>
      <c r="AC8" s="155" t="e">
        <f>IF(#REF!&lt;&gt;"",#REF!,"")</f>
        <v>#REF!</v>
      </c>
      <c r="AD8" s="155" t="e">
        <f>IF(#REF!&lt;&gt;"",#REF!,"")</f>
        <v>#REF!</v>
      </c>
      <c r="AE8" s="155" t="e">
        <f>IF(#REF!&lt;&gt;"",#REF!,"")</f>
        <v>#REF!</v>
      </c>
      <c r="AF8" s="155" t="e">
        <f>IF(#REF!&lt;&gt;"",#REF!,"")</f>
        <v>#REF!</v>
      </c>
      <c r="AG8" s="155" t="e">
        <f>IF(#REF!&lt;&gt;"",#REF!,"")</f>
        <v>#REF!</v>
      </c>
      <c r="AH8" s="155" t="e">
        <f>IF(#REF!&lt;&gt;"",#REF!,"")</f>
        <v>#REF!</v>
      </c>
      <c r="AI8" s="155" t="e">
        <f>IF(#REF!&lt;&gt;"",#REF!,"")</f>
        <v>#REF!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 t="str">
        <f t="shared" ca="1" si="2"/>
        <v/>
      </c>
      <c r="AN8" s="60" t="str">
        <f ca="1">IF(COUNT(E8:AK8)=0,"",INDEX(E2:AK8,1,MATCH(MAX(E8:AK8),E8:AK8,0)))</f>
        <v/>
      </c>
    </row>
    <row r="9" spans="1:40">
      <c r="A9" s="45">
        <v>95</v>
      </c>
      <c r="B9" s="461"/>
      <c r="C9" s="25" t="s">
        <v>129</v>
      </c>
      <c r="D9" s="335" t="s">
        <v>130</v>
      </c>
      <c r="E9" s="154" t="str">
        <f ca="1">IF(ngay1!BG11&lt;&gt;"",ngay1!BG11,"")</f>
        <v/>
      </c>
      <c r="F9" s="155" t="e">
        <f>IF(#REF!&lt;&gt;"",#REF!,"")</f>
        <v>#REF!</v>
      </c>
      <c r="G9" s="155" t="e">
        <f>IF(#REF!&lt;&gt;"",#REF!,"")</f>
        <v>#REF!</v>
      </c>
      <c r="H9" s="155" t="e">
        <f>IF(#REF!&lt;&gt;"",#REF!,"")</f>
        <v>#REF!</v>
      </c>
      <c r="I9" s="155" t="e">
        <f>IF(#REF!&lt;&gt;"",#REF!,"")</f>
        <v>#REF!</v>
      </c>
      <c r="J9" s="155" t="e">
        <f>IF(#REF!&lt;&gt;"",#REF!,"")</f>
        <v>#REF!</v>
      </c>
      <c r="K9" s="155" t="e">
        <f>IF(#REF!&lt;&gt;"",#REF!,"")</f>
        <v>#REF!</v>
      </c>
      <c r="L9" s="155" t="e">
        <f>IF(#REF!&lt;&gt;"",#REF!,"")</f>
        <v>#REF!</v>
      </c>
      <c r="M9" s="155" t="e">
        <f>IF(#REF!&lt;&gt;"",#REF!,"")</f>
        <v>#REF!</v>
      </c>
      <c r="N9" s="155" t="e">
        <f>IF(#REF!&lt;&gt;"",#REF!,"")</f>
        <v>#REF!</v>
      </c>
      <c r="O9" s="155" t="e">
        <f>IF(#REF!&lt;&gt;"",#REF!,"")</f>
        <v>#REF!</v>
      </c>
      <c r="P9" s="155" t="e">
        <f>IF(#REF!&lt;&gt;"",#REF!,"")</f>
        <v>#REF!</v>
      </c>
      <c r="Q9" s="155" t="e">
        <f>IF(#REF!&lt;&gt;"",#REF!,"")</f>
        <v>#REF!</v>
      </c>
      <c r="R9" s="155" t="e">
        <f>IF(#REF!&lt;&gt;"",#REF!,"")</f>
        <v>#REF!</v>
      </c>
      <c r="S9" s="155" t="e">
        <f>IF(#REF!&lt;&gt;"",#REF!,"")</f>
        <v>#REF!</v>
      </c>
      <c r="T9" s="155" t="e">
        <f>IF(#REF!&lt;&gt;"",#REF!,"")</f>
        <v>#REF!</v>
      </c>
      <c r="U9" s="155" t="e">
        <f>IF(#REF!&lt;&gt;"",#REF!,"")</f>
        <v>#REF!</v>
      </c>
      <c r="V9" s="155" t="e">
        <f>IF(#REF!&lt;&gt;"",#REF!,"")</f>
        <v>#REF!</v>
      </c>
      <c r="W9" s="155" t="e">
        <f>IF(#REF!&lt;&gt;"",#REF!,"")</f>
        <v>#REF!</v>
      </c>
      <c r="X9" s="155" t="e">
        <f>IF(#REF!&lt;&gt;"",#REF!,"")</f>
        <v>#REF!</v>
      </c>
      <c r="Y9" s="155" t="e">
        <f>IF(#REF!&lt;&gt;"",#REF!,"")</f>
        <v>#REF!</v>
      </c>
      <c r="Z9" s="155" t="e">
        <f>IF(#REF!&lt;&gt;"",#REF!,"")</f>
        <v>#REF!</v>
      </c>
      <c r="AA9" s="155" t="e">
        <f>IF(#REF!&lt;&gt;"",#REF!,"")</f>
        <v>#REF!</v>
      </c>
      <c r="AB9" s="155" t="e">
        <f>IF(#REF!&lt;&gt;"",#REF!,"")</f>
        <v>#REF!</v>
      </c>
      <c r="AC9" s="155" t="e">
        <f>IF(#REF!&lt;&gt;"",#REF!,"")</f>
        <v>#REF!</v>
      </c>
      <c r="AD9" s="155" t="e">
        <f>IF(#REF!&lt;&gt;"",#REF!,"")</f>
        <v>#REF!</v>
      </c>
      <c r="AE9" s="155" t="e">
        <f>IF(#REF!&lt;&gt;"",#REF!,"")</f>
        <v>#REF!</v>
      </c>
      <c r="AF9" s="155" t="e">
        <f>IF(#REF!&lt;&gt;"",#REF!,"")</f>
        <v>#REF!</v>
      </c>
      <c r="AG9" s="155" t="e">
        <f>IF(#REF!&lt;&gt;"",#REF!,"")</f>
        <v>#REF!</v>
      </c>
      <c r="AH9" s="155" t="e">
        <f>IF(#REF!&lt;&gt;"",#REF!,"")</f>
        <v>#REF!</v>
      </c>
      <c r="AI9" s="155" t="e">
        <f>IF(#REF!&lt;&gt;"",#REF!,"")</f>
        <v>#REF!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 t="str">
        <f t="shared" ca="1" si="2"/>
        <v/>
      </c>
      <c r="AN9" s="60" t="str">
        <f ca="1">IF(COUNT(E9:AK9)=0,"",INDEX(E2:AK9,1,MATCH(MAX(E9:AK9),E9:AK9,0)))</f>
        <v/>
      </c>
    </row>
    <row r="10" spans="1:40">
      <c r="A10" s="45"/>
      <c r="B10" s="465"/>
      <c r="C10" s="25" t="s">
        <v>131</v>
      </c>
      <c r="D10" s="335" t="s">
        <v>132</v>
      </c>
      <c r="E10" s="154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59"/>
      <c r="AK10" s="58"/>
      <c r="AL10" s="59"/>
      <c r="AM10" s="58"/>
      <c r="AN10" s="60"/>
    </row>
    <row r="11" spans="1:40">
      <c r="A11" s="46">
        <v>96</v>
      </c>
      <c r="B11" s="464" t="s">
        <v>133</v>
      </c>
      <c r="C11" s="21" t="s">
        <v>134</v>
      </c>
      <c r="D11" s="30" t="s">
        <v>135</v>
      </c>
      <c r="E11" s="158" t="str">
        <f ca="1">IF(ngay1!BG13&lt;&gt;"",ngay1!BG13,"")</f>
        <v/>
      </c>
      <c r="F11" s="159" t="e">
        <f>IF(#REF!&lt;&gt;"",#REF!,"")</f>
        <v>#REF!</v>
      </c>
      <c r="G11" s="159" t="e">
        <f>IF(#REF!&lt;&gt;"",#REF!,"")</f>
        <v>#REF!</v>
      </c>
      <c r="H11" s="159" t="e">
        <f>IF(#REF!&lt;&gt;"",#REF!,"")</f>
        <v>#REF!</v>
      </c>
      <c r="I11" s="159" t="e">
        <f>IF(#REF!&lt;&gt;"",#REF!,"")</f>
        <v>#REF!</v>
      </c>
      <c r="J11" s="159" t="e">
        <f>IF(#REF!&lt;&gt;"",#REF!,"")</f>
        <v>#REF!</v>
      </c>
      <c r="K11" s="159" t="e">
        <f>IF(#REF!&lt;&gt;"",#REF!,"")</f>
        <v>#REF!</v>
      </c>
      <c r="L11" s="159" t="e">
        <f>IF(#REF!&lt;&gt;"",#REF!,"")</f>
        <v>#REF!</v>
      </c>
      <c r="M11" s="159" t="e">
        <f>IF(#REF!&lt;&gt;"",#REF!,"")</f>
        <v>#REF!</v>
      </c>
      <c r="N11" s="159" t="e">
        <f>IF(#REF!&lt;&gt;"",#REF!,"")</f>
        <v>#REF!</v>
      </c>
      <c r="O11" s="159" t="e">
        <f>IF(#REF!&lt;&gt;"",#REF!,"")</f>
        <v>#REF!</v>
      </c>
      <c r="P11" s="159" t="e">
        <f>IF(#REF!&lt;&gt;"",#REF!,"")</f>
        <v>#REF!</v>
      </c>
      <c r="Q11" s="159" t="e">
        <f>IF(#REF!&lt;&gt;"",#REF!,"")</f>
        <v>#REF!</v>
      </c>
      <c r="R11" s="159" t="e">
        <f>IF(#REF!&lt;&gt;"",#REF!,"")</f>
        <v>#REF!</v>
      </c>
      <c r="S11" s="159" t="e">
        <f>IF(#REF!&lt;&gt;"",#REF!,"")</f>
        <v>#REF!</v>
      </c>
      <c r="T11" s="159" t="e">
        <f>IF(#REF!&lt;&gt;"",#REF!,"")</f>
        <v>#REF!</v>
      </c>
      <c r="U11" s="159" t="e">
        <f>IF(#REF!&lt;&gt;"",#REF!,"")</f>
        <v>#REF!</v>
      </c>
      <c r="V11" s="159" t="e">
        <f>IF(#REF!&lt;&gt;"",#REF!,"")</f>
        <v>#REF!</v>
      </c>
      <c r="W11" s="159" t="e">
        <f>IF(#REF!&lt;&gt;"",#REF!,"")</f>
        <v>#REF!</v>
      </c>
      <c r="X11" s="159" t="e">
        <f>IF(#REF!&lt;&gt;"",#REF!,"")</f>
        <v>#REF!</v>
      </c>
      <c r="Y11" s="159" t="e">
        <f>IF(#REF!&lt;&gt;"",#REF!,"")</f>
        <v>#REF!</v>
      </c>
      <c r="Z11" s="159" t="e">
        <f>IF(#REF!&lt;&gt;"",#REF!,"")</f>
        <v>#REF!</v>
      </c>
      <c r="AA11" s="159" t="e">
        <f>IF(#REF!&lt;&gt;"",#REF!,"")</f>
        <v>#REF!</v>
      </c>
      <c r="AB11" s="159" t="e">
        <f>IF(#REF!&lt;&gt;"",#REF!,"")</f>
        <v>#REF!</v>
      </c>
      <c r="AC11" s="159" t="e">
        <f>IF(#REF!&lt;&gt;"",#REF!,"")</f>
        <v>#REF!</v>
      </c>
      <c r="AD11" s="159" t="e">
        <f>IF(#REF!&lt;&gt;"",#REF!,"")</f>
        <v>#REF!</v>
      </c>
      <c r="AE11" s="159" t="e">
        <f>IF(#REF!&lt;&gt;"",#REF!,"")</f>
        <v>#REF!</v>
      </c>
      <c r="AF11" s="159" t="e">
        <f>IF(#REF!&lt;&gt;"",#REF!,"")</f>
        <v>#REF!</v>
      </c>
      <c r="AG11" s="159" t="e">
        <f>IF(#REF!&lt;&gt;"",#REF!,"")</f>
        <v>#REF!</v>
      </c>
      <c r="AH11" s="159" t="e">
        <f>IF(#REF!&lt;&gt;"",#REF!,"")</f>
        <v>#REF!</v>
      </c>
      <c r="AI11" s="159" t="e">
        <f>IF(#REF!&lt;&gt;"",#REF!,"")</f>
        <v>#REF!</v>
      </c>
      <c r="AJ11" s="105" t="str">
        <f t="shared" ref="AJ11:AJ24" ca="1" si="3">IF(COUNT(E11:AI11)=0,"",AVERAGE(E11:AI11))</f>
        <v/>
      </c>
      <c r="AK11" s="104" t="str">
        <f t="shared" ref="AK11:AK24" ca="1" si="4">IF(COUNT(E11:AI11)=0,"",MIN(E11:AI11))</f>
        <v/>
      </c>
      <c r="AL11" s="105" t="str">
        <f ca="1">IF(COUNT(E11:AI11)=0,"",INDEX(E2:AI11,1,MATCH(MIN(E11:AI11),E11:AI11,0)))</f>
        <v/>
      </c>
      <c r="AM11" s="104" t="str">
        <f t="shared" ref="AM11:AM24" ca="1" si="5">IF(COUNT(E11:AI11)=0,"",MAX(E11:AI11))</f>
        <v/>
      </c>
      <c r="AN11" s="106" t="str">
        <f ca="1">IF(COUNT(E11:AK11)=0,"",INDEX(E2:AK11,1,MATCH(MAX(E11:AK11),E11:AK11,0)))</f>
        <v/>
      </c>
    </row>
    <row r="12" spans="1:40">
      <c r="A12" s="19">
        <v>97</v>
      </c>
      <c r="B12" s="461"/>
      <c r="C12" s="25" t="s">
        <v>136</v>
      </c>
      <c r="D12" s="335" t="s">
        <v>137</v>
      </c>
      <c r="E12" s="154" t="str">
        <f ca="1">IF(ngay1!BG14&lt;&gt;"",ngay1!BG14,"")</f>
        <v/>
      </c>
      <c r="F12" s="155" t="e">
        <f>IF(#REF!&lt;&gt;"",#REF!,"")</f>
        <v>#REF!</v>
      </c>
      <c r="G12" s="155" t="e">
        <f>IF(#REF!&lt;&gt;"",#REF!,"")</f>
        <v>#REF!</v>
      </c>
      <c r="H12" s="155" t="e">
        <f>IF(#REF!&lt;&gt;"",#REF!,"")</f>
        <v>#REF!</v>
      </c>
      <c r="I12" s="155" t="e">
        <f>IF(#REF!&lt;&gt;"",#REF!,"")</f>
        <v>#REF!</v>
      </c>
      <c r="J12" s="155" t="e">
        <f>IF(#REF!&lt;&gt;"",#REF!,"")</f>
        <v>#REF!</v>
      </c>
      <c r="K12" s="155" t="e">
        <f>IF(#REF!&lt;&gt;"",#REF!,"")</f>
        <v>#REF!</v>
      </c>
      <c r="L12" s="155" t="e">
        <f>IF(#REF!&lt;&gt;"",#REF!,"")</f>
        <v>#REF!</v>
      </c>
      <c r="M12" s="155" t="e">
        <f>IF(#REF!&lt;&gt;"",#REF!,"")</f>
        <v>#REF!</v>
      </c>
      <c r="N12" s="155" t="e">
        <f>IF(#REF!&lt;&gt;"",#REF!,"")</f>
        <v>#REF!</v>
      </c>
      <c r="O12" s="155" t="e">
        <f>IF(#REF!&lt;&gt;"",#REF!,"")</f>
        <v>#REF!</v>
      </c>
      <c r="P12" s="155" t="e">
        <f>IF(#REF!&lt;&gt;"",#REF!,"")</f>
        <v>#REF!</v>
      </c>
      <c r="Q12" s="155" t="e">
        <f>IF(#REF!&lt;&gt;"",#REF!,"")</f>
        <v>#REF!</v>
      </c>
      <c r="R12" s="155" t="e">
        <f>IF(#REF!&lt;&gt;"",#REF!,"")</f>
        <v>#REF!</v>
      </c>
      <c r="S12" s="155" t="e">
        <f>IF(#REF!&lt;&gt;"",#REF!,"")</f>
        <v>#REF!</v>
      </c>
      <c r="T12" s="155" t="e">
        <f>IF(#REF!&lt;&gt;"",#REF!,"")</f>
        <v>#REF!</v>
      </c>
      <c r="U12" s="155" t="e">
        <f>IF(#REF!&lt;&gt;"",#REF!,"")</f>
        <v>#REF!</v>
      </c>
      <c r="V12" s="155" t="e">
        <f>IF(#REF!&lt;&gt;"",#REF!,"")</f>
        <v>#REF!</v>
      </c>
      <c r="W12" s="155" t="e">
        <f>IF(#REF!&lt;&gt;"",#REF!,"")</f>
        <v>#REF!</v>
      </c>
      <c r="X12" s="155" t="e">
        <f>IF(#REF!&lt;&gt;"",#REF!,"")</f>
        <v>#REF!</v>
      </c>
      <c r="Y12" s="155" t="e">
        <f>IF(#REF!&lt;&gt;"",#REF!,"")</f>
        <v>#REF!</v>
      </c>
      <c r="Z12" s="155" t="e">
        <f>IF(#REF!&lt;&gt;"",#REF!,"")</f>
        <v>#REF!</v>
      </c>
      <c r="AA12" s="155" t="e">
        <f>IF(#REF!&lt;&gt;"",#REF!,"")</f>
        <v>#REF!</v>
      </c>
      <c r="AB12" s="155" t="e">
        <f>IF(#REF!&lt;&gt;"",#REF!,"")</f>
        <v>#REF!</v>
      </c>
      <c r="AC12" s="155" t="e">
        <f>IF(#REF!&lt;&gt;"",#REF!,"")</f>
        <v>#REF!</v>
      </c>
      <c r="AD12" s="155" t="e">
        <f>IF(#REF!&lt;&gt;"",#REF!,"")</f>
        <v>#REF!</v>
      </c>
      <c r="AE12" s="155" t="e">
        <f>IF(#REF!&lt;&gt;"",#REF!,"")</f>
        <v>#REF!</v>
      </c>
      <c r="AF12" s="155" t="e">
        <f>IF(#REF!&lt;&gt;"",#REF!,"")</f>
        <v>#REF!</v>
      </c>
      <c r="AG12" s="155" t="e">
        <f>IF(#REF!&lt;&gt;"",#REF!,"")</f>
        <v>#REF!</v>
      </c>
      <c r="AH12" s="155" t="e">
        <f>IF(#REF!&lt;&gt;"",#REF!,"")</f>
        <v>#REF!</v>
      </c>
      <c r="AI12" s="155" t="e">
        <f>IF(#REF!&lt;&gt;"",#REF!,"")</f>
        <v>#REF!</v>
      </c>
      <c r="AJ12" s="59" t="str">
        <f t="shared" ca="1" si="3"/>
        <v/>
      </c>
      <c r="AK12" s="58" t="str">
        <f t="shared" ca="1" si="4"/>
        <v/>
      </c>
      <c r="AL12" s="59" t="str">
        <f ca="1">IF(COUNT(E12:AI12)=0,"",INDEX(E2:AI12,1,MATCH(MIN(E12:AI12),E12:AI12,0)))</f>
        <v/>
      </c>
      <c r="AM12" s="58" t="str">
        <f t="shared" ca="1" si="5"/>
        <v/>
      </c>
      <c r="AN12" s="60" t="str">
        <f ca="1">IF(COUNT(E12:AK12)=0,"",INDEX(E2:AK12,1,MATCH(MAX(E12:AK12),E12:AK12,0)))</f>
        <v/>
      </c>
    </row>
    <row r="13" spans="1:40">
      <c r="A13" s="19">
        <v>98</v>
      </c>
      <c r="B13" s="461"/>
      <c r="C13" s="25" t="s">
        <v>138</v>
      </c>
      <c r="D13" s="335" t="s">
        <v>139</v>
      </c>
      <c r="E13" s="154" t="str">
        <f ca="1">IF(ngay1!BG15&lt;&gt;"",ngay1!BG15,"")</f>
        <v/>
      </c>
      <c r="F13" s="155" t="e">
        <f>IF(#REF!&lt;&gt;"",#REF!,"")</f>
        <v>#REF!</v>
      </c>
      <c r="G13" s="155" t="e">
        <f>IF(#REF!&lt;&gt;"",#REF!,"")</f>
        <v>#REF!</v>
      </c>
      <c r="H13" s="155" t="e">
        <f>IF(#REF!&lt;&gt;"",#REF!,"")</f>
        <v>#REF!</v>
      </c>
      <c r="I13" s="155" t="e">
        <f>IF(#REF!&lt;&gt;"",#REF!,"")</f>
        <v>#REF!</v>
      </c>
      <c r="J13" s="155" t="e">
        <f>IF(#REF!&lt;&gt;"",#REF!,"")</f>
        <v>#REF!</v>
      </c>
      <c r="K13" s="155" t="e">
        <f>IF(#REF!&lt;&gt;"",#REF!,"")</f>
        <v>#REF!</v>
      </c>
      <c r="L13" s="155" t="e">
        <f>IF(#REF!&lt;&gt;"",#REF!,"")</f>
        <v>#REF!</v>
      </c>
      <c r="M13" s="155" t="e">
        <f>IF(#REF!&lt;&gt;"",#REF!,"")</f>
        <v>#REF!</v>
      </c>
      <c r="N13" s="155" t="e">
        <f>IF(#REF!&lt;&gt;"",#REF!,"")</f>
        <v>#REF!</v>
      </c>
      <c r="O13" s="155" t="e">
        <f>IF(#REF!&lt;&gt;"",#REF!,"")</f>
        <v>#REF!</v>
      </c>
      <c r="P13" s="155" t="e">
        <f>IF(#REF!&lt;&gt;"",#REF!,"")</f>
        <v>#REF!</v>
      </c>
      <c r="Q13" s="155" t="e">
        <f>IF(#REF!&lt;&gt;"",#REF!,"")</f>
        <v>#REF!</v>
      </c>
      <c r="R13" s="155" t="e">
        <f>IF(#REF!&lt;&gt;"",#REF!,"")</f>
        <v>#REF!</v>
      </c>
      <c r="S13" s="155" t="e">
        <f>IF(#REF!&lt;&gt;"",#REF!,"")</f>
        <v>#REF!</v>
      </c>
      <c r="T13" s="155" t="e">
        <f>IF(#REF!&lt;&gt;"",#REF!,"")</f>
        <v>#REF!</v>
      </c>
      <c r="U13" s="155" t="e">
        <f>IF(#REF!&lt;&gt;"",#REF!,"")</f>
        <v>#REF!</v>
      </c>
      <c r="V13" s="155" t="e">
        <f>IF(#REF!&lt;&gt;"",#REF!,"")</f>
        <v>#REF!</v>
      </c>
      <c r="W13" s="155" t="e">
        <f>IF(#REF!&lt;&gt;"",#REF!,"")</f>
        <v>#REF!</v>
      </c>
      <c r="X13" s="155" t="e">
        <f>IF(#REF!&lt;&gt;"",#REF!,"")</f>
        <v>#REF!</v>
      </c>
      <c r="Y13" s="155" t="e">
        <f>IF(#REF!&lt;&gt;"",#REF!,"")</f>
        <v>#REF!</v>
      </c>
      <c r="Z13" s="155" t="e">
        <f>IF(#REF!&lt;&gt;"",#REF!,"")</f>
        <v>#REF!</v>
      </c>
      <c r="AA13" s="155" t="e">
        <f>IF(#REF!&lt;&gt;"",#REF!,"")</f>
        <v>#REF!</v>
      </c>
      <c r="AB13" s="155" t="e">
        <f>IF(#REF!&lt;&gt;"",#REF!,"")</f>
        <v>#REF!</v>
      </c>
      <c r="AC13" s="155" t="e">
        <f>IF(#REF!&lt;&gt;"",#REF!,"")</f>
        <v>#REF!</v>
      </c>
      <c r="AD13" s="155" t="e">
        <f>IF(#REF!&lt;&gt;"",#REF!,"")</f>
        <v>#REF!</v>
      </c>
      <c r="AE13" s="155" t="e">
        <f>IF(#REF!&lt;&gt;"",#REF!,"")</f>
        <v>#REF!</v>
      </c>
      <c r="AF13" s="155" t="e">
        <f>IF(#REF!&lt;&gt;"",#REF!,"")</f>
        <v>#REF!</v>
      </c>
      <c r="AG13" s="155" t="e">
        <f>IF(#REF!&lt;&gt;"",#REF!,"")</f>
        <v>#REF!</v>
      </c>
      <c r="AH13" s="155" t="e">
        <f>IF(#REF!&lt;&gt;"",#REF!,"")</f>
        <v>#REF!</v>
      </c>
      <c r="AI13" s="155" t="e">
        <f>IF(#REF!&lt;&gt;"",#REF!,"")</f>
        <v>#REF!</v>
      </c>
      <c r="AJ13" s="59" t="str">
        <f t="shared" ca="1" si="3"/>
        <v/>
      </c>
      <c r="AK13" s="58" t="str">
        <f t="shared" ca="1" si="4"/>
        <v/>
      </c>
      <c r="AL13" s="59" t="str">
        <f ca="1">IF(COUNT(E13:AI13)=0,"",INDEX(E2:AI13,1,MATCH(MIN(E13:AI13),E13:AI13,0)))</f>
        <v/>
      </c>
      <c r="AM13" s="58" t="str">
        <f t="shared" ca="1" si="5"/>
        <v/>
      </c>
      <c r="AN13" s="60" t="str">
        <f ca="1">IF(COUNT(E13:AK13)=0,"",INDEX(E2:AK13,1,MATCH(MAX(E13:AK13),E13:AK13,0)))</f>
        <v/>
      </c>
    </row>
    <row r="14" spans="1:40">
      <c r="A14" s="19">
        <v>99</v>
      </c>
      <c r="B14" s="461"/>
      <c r="C14" s="25" t="s">
        <v>140</v>
      </c>
      <c r="D14" s="335" t="s">
        <v>141</v>
      </c>
      <c r="E14" s="154" t="str">
        <f ca="1">IF(ngay1!BG16&lt;&gt;"",ngay1!BG16,"")</f>
        <v/>
      </c>
      <c r="F14" s="155" t="e">
        <f>IF(#REF!&lt;&gt;"",#REF!,"")</f>
        <v>#REF!</v>
      </c>
      <c r="G14" s="155" t="e">
        <f>IF(#REF!&lt;&gt;"",#REF!,"")</f>
        <v>#REF!</v>
      </c>
      <c r="H14" s="155" t="e">
        <f>IF(#REF!&lt;&gt;"",#REF!,"")</f>
        <v>#REF!</v>
      </c>
      <c r="I14" s="155" t="e">
        <f>IF(#REF!&lt;&gt;"",#REF!,"")</f>
        <v>#REF!</v>
      </c>
      <c r="J14" s="155" t="e">
        <f>IF(#REF!&lt;&gt;"",#REF!,"")</f>
        <v>#REF!</v>
      </c>
      <c r="K14" s="155" t="e">
        <f>IF(#REF!&lt;&gt;"",#REF!,"")</f>
        <v>#REF!</v>
      </c>
      <c r="L14" s="155" t="e">
        <f>IF(#REF!&lt;&gt;"",#REF!,"")</f>
        <v>#REF!</v>
      </c>
      <c r="M14" s="155" t="e">
        <f>IF(#REF!&lt;&gt;"",#REF!,"")</f>
        <v>#REF!</v>
      </c>
      <c r="N14" s="155" t="e">
        <f>IF(#REF!&lt;&gt;"",#REF!,"")</f>
        <v>#REF!</v>
      </c>
      <c r="O14" s="155" t="e">
        <f>IF(#REF!&lt;&gt;"",#REF!,"")</f>
        <v>#REF!</v>
      </c>
      <c r="P14" s="155" t="e">
        <f>IF(#REF!&lt;&gt;"",#REF!,"")</f>
        <v>#REF!</v>
      </c>
      <c r="Q14" s="155" t="e">
        <f>IF(#REF!&lt;&gt;"",#REF!,"")</f>
        <v>#REF!</v>
      </c>
      <c r="R14" s="155" t="e">
        <f>IF(#REF!&lt;&gt;"",#REF!,"")</f>
        <v>#REF!</v>
      </c>
      <c r="S14" s="155" t="e">
        <f>IF(#REF!&lt;&gt;"",#REF!,"")</f>
        <v>#REF!</v>
      </c>
      <c r="T14" s="155" t="e">
        <f>IF(#REF!&lt;&gt;"",#REF!,"")</f>
        <v>#REF!</v>
      </c>
      <c r="U14" s="155" t="e">
        <f>IF(#REF!&lt;&gt;"",#REF!,"")</f>
        <v>#REF!</v>
      </c>
      <c r="V14" s="155" t="e">
        <f>IF(#REF!&lt;&gt;"",#REF!,"")</f>
        <v>#REF!</v>
      </c>
      <c r="W14" s="155" t="e">
        <f>IF(#REF!&lt;&gt;"",#REF!,"")</f>
        <v>#REF!</v>
      </c>
      <c r="X14" s="155" t="e">
        <f>IF(#REF!&lt;&gt;"",#REF!,"")</f>
        <v>#REF!</v>
      </c>
      <c r="Y14" s="155" t="e">
        <f>IF(#REF!&lt;&gt;"",#REF!,"")</f>
        <v>#REF!</v>
      </c>
      <c r="Z14" s="155" t="e">
        <f>IF(#REF!&lt;&gt;"",#REF!,"")</f>
        <v>#REF!</v>
      </c>
      <c r="AA14" s="155" t="e">
        <f>IF(#REF!&lt;&gt;"",#REF!,"")</f>
        <v>#REF!</v>
      </c>
      <c r="AB14" s="155" t="e">
        <f>IF(#REF!&lt;&gt;"",#REF!,"")</f>
        <v>#REF!</v>
      </c>
      <c r="AC14" s="155" t="e">
        <f>IF(#REF!&lt;&gt;"",#REF!,"")</f>
        <v>#REF!</v>
      </c>
      <c r="AD14" s="155" t="e">
        <f>IF(#REF!&lt;&gt;"",#REF!,"")</f>
        <v>#REF!</v>
      </c>
      <c r="AE14" s="155" t="e">
        <f>IF(#REF!&lt;&gt;"",#REF!,"")</f>
        <v>#REF!</v>
      </c>
      <c r="AF14" s="155" t="e">
        <f>IF(#REF!&lt;&gt;"",#REF!,"")</f>
        <v>#REF!</v>
      </c>
      <c r="AG14" s="155" t="e">
        <f>IF(#REF!&lt;&gt;"",#REF!,"")</f>
        <v>#REF!</v>
      </c>
      <c r="AH14" s="155" t="e">
        <f>IF(#REF!&lt;&gt;"",#REF!,"")</f>
        <v>#REF!</v>
      </c>
      <c r="AI14" s="155" t="e">
        <f>IF(#REF!&lt;&gt;"",#REF!,"")</f>
        <v>#REF!</v>
      </c>
      <c r="AJ14" s="59" t="str">
        <f t="shared" ca="1" si="3"/>
        <v/>
      </c>
      <c r="AK14" s="58" t="str">
        <f t="shared" ca="1" si="4"/>
        <v/>
      </c>
      <c r="AL14" s="59" t="str">
        <f ca="1">IF(COUNT(E14:AI14)=0,"",INDEX(E2:AI14,1,MATCH(MIN(E14:AI14),E14:AI14,0)))</f>
        <v/>
      </c>
      <c r="AM14" s="58" t="str">
        <f t="shared" ca="1" si="5"/>
        <v/>
      </c>
      <c r="AN14" s="60" t="str">
        <f ca="1">IF(COUNT(E14:AK14)=0,"",INDEX(E2:AK14,1,MATCH(MAX(E14:AK14),E14:AK14,0)))</f>
        <v/>
      </c>
    </row>
    <row r="15" spans="1:40">
      <c r="A15" s="19">
        <v>100</v>
      </c>
      <c r="B15" s="461"/>
      <c r="C15" s="25" t="s">
        <v>142</v>
      </c>
      <c r="D15" s="335" t="s">
        <v>143</v>
      </c>
      <c r="E15" s="154" t="str">
        <f ca="1">IF(ngay1!BG17&lt;&gt;"",ngay1!BG17,"")</f>
        <v/>
      </c>
      <c r="F15" s="155" t="e">
        <f>IF(#REF!&lt;&gt;"",#REF!,"")</f>
        <v>#REF!</v>
      </c>
      <c r="G15" s="155" t="e">
        <f>IF(#REF!&lt;&gt;"",#REF!,"")</f>
        <v>#REF!</v>
      </c>
      <c r="H15" s="155" t="e">
        <f>IF(#REF!&lt;&gt;"",#REF!,"")</f>
        <v>#REF!</v>
      </c>
      <c r="I15" s="155" t="e">
        <f>IF(#REF!&lt;&gt;"",#REF!,"")</f>
        <v>#REF!</v>
      </c>
      <c r="J15" s="155" t="e">
        <f>IF(#REF!&lt;&gt;"",#REF!,"")</f>
        <v>#REF!</v>
      </c>
      <c r="K15" s="155" t="e">
        <f>IF(#REF!&lt;&gt;"",#REF!,"")</f>
        <v>#REF!</v>
      </c>
      <c r="L15" s="155" t="e">
        <f>IF(#REF!&lt;&gt;"",#REF!,"")</f>
        <v>#REF!</v>
      </c>
      <c r="M15" s="155" t="e">
        <f>IF(#REF!&lt;&gt;"",#REF!,"")</f>
        <v>#REF!</v>
      </c>
      <c r="N15" s="155" t="e">
        <f>IF(#REF!&lt;&gt;"",#REF!,"")</f>
        <v>#REF!</v>
      </c>
      <c r="O15" s="155" t="e">
        <f>IF(#REF!&lt;&gt;"",#REF!,"")</f>
        <v>#REF!</v>
      </c>
      <c r="P15" s="155" t="e">
        <f>IF(#REF!&lt;&gt;"",#REF!,"")</f>
        <v>#REF!</v>
      </c>
      <c r="Q15" s="155" t="e">
        <f>IF(#REF!&lt;&gt;"",#REF!,"")</f>
        <v>#REF!</v>
      </c>
      <c r="R15" s="155" t="e">
        <f>IF(#REF!&lt;&gt;"",#REF!,"")</f>
        <v>#REF!</v>
      </c>
      <c r="S15" s="155" t="e">
        <f>IF(#REF!&lt;&gt;"",#REF!,"")</f>
        <v>#REF!</v>
      </c>
      <c r="T15" s="155" t="e">
        <f>IF(#REF!&lt;&gt;"",#REF!,"")</f>
        <v>#REF!</v>
      </c>
      <c r="U15" s="155" t="e">
        <f>IF(#REF!&lt;&gt;"",#REF!,"")</f>
        <v>#REF!</v>
      </c>
      <c r="V15" s="155" t="e">
        <f>IF(#REF!&lt;&gt;"",#REF!,"")</f>
        <v>#REF!</v>
      </c>
      <c r="W15" s="155" t="e">
        <f>IF(#REF!&lt;&gt;"",#REF!,"")</f>
        <v>#REF!</v>
      </c>
      <c r="X15" s="155" t="e">
        <f>IF(#REF!&lt;&gt;"",#REF!,"")</f>
        <v>#REF!</v>
      </c>
      <c r="Y15" s="155" t="e">
        <f>IF(#REF!&lt;&gt;"",#REF!,"")</f>
        <v>#REF!</v>
      </c>
      <c r="Z15" s="155" t="e">
        <f>IF(#REF!&lt;&gt;"",#REF!,"")</f>
        <v>#REF!</v>
      </c>
      <c r="AA15" s="155" t="e">
        <f>IF(#REF!&lt;&gt;"",#REF!,"")</f>
        <v>#REF!</v>
      </c>
      <c r="AB15" s="155" t="e">
        <f>IF(#REF!&lt;&gt;"",#REF!,"")</f>
        <v>#REF!</v>
      </c>
      <c r="AC15" s="155" t="e">
        <f>IF(#REF!&lt;&gt;"",#REF!,"")</f>
        <v>#REF!</v>
      </c>
      <c r="AD15" s="155" t="e">
        <f>IF(#REF!&lt;&gt;"",#REF!,"")</f>
        <v>#REF!</v>
      </c>
      <c r="AE15" s="155" t="e">
        <f>IF(#REF!&lt;&gt;"",#REF!,"")</f>
        <v>#REF!</v>
      </c>
      <c r="AF15" s="155" t="e">
        <f>IF(#REF!&lt;&gt;"",#REF!,"")</f>
        <v>#REF!</v>
      </c>
      <c r="AG15" s="155" t="e">
        <f>IF(#REF!&lt;&gt;"",#REF!,"")</f>
        <v>#REF!</v>
      </c>
      <c r="AH15" s="155" t="e">
        <f>IF(#REF!&lt;&gt;"",#REF!,"")</f>
        <v>#REF!</v>
      </c>
      <c r="AI15" s="155" t="e">
        <f>IF(#REF!&lt;&gt;"",#REF!,"")</f>
        <v>#REF!</v>
      </c>
      <c r="AJ15" s="59" t="str">
        <f t="shared" ca="1" si="3"/>
        <v/>
      </c>
      <c r="AK15" s="58" t="str">
        <f t="shared" ca="1" si="4"/>
        <v/>
      </c>
      <c r="AL15" s="59" t="str">
        <f ca="1">IF(COUNT(E15:AI15)=0,"",INDEX(E2:AI15,1,MATCH(MIN(E15:AI15),E15:AI15,0)))</f>
        <v/>
      </c>
      <c r="AM15" s="58" t="str">
        <f t="shared" ca="1" si="5"/>
        <v/>
      </c>
      <c r="AN15" s="60" t="str">
        <f ca="1">IF(COUNT(E15:AK15)=0,"",INDEX(E2:AK15,1,MATCH(MAX(E15:AK15),E15:AK15,0)))</f>
        <v/>
      </c>
    </row>
    <row r="16" spans="1:40">
      <c r="A16" s="19">
        <v>101</v>
      </c>
      <c r="B16" s="461"/>
      <c r="C16" s="25" t="s">
        <v>144</v>
      </c>
      <c r="D16" s="335" t="s">
        <v>145</v>
      </c>
      <c r="E16" s="154" t="str">
        <f ca="1">IF(ngay1!BG18&lt;&gt;"",ngay1!BG18,"")</f>
        <v/>
      </c>
      <c r="F16" s="155" t="e">
        <f>IF(#REF!&lt;&gt;"",#REF!,"")</f>
        <v>#REF!</v>
      </c>
      <c r="G16" s="155" t="e">
        <f>IF(#REF!&lt;&gt;"",#REF!,"")</f>
        <v>#REF!</v>
      </c>
      <c r="H16" s="155" t="e">
        <f>IF(#REF!&lt;&gt;"",#REF!,"")</f>
        <v>#REF!</v>
      </c>
      <c r="I16" s="155" t="e">
        <f>IF(#REF!&lt;&gt;"",#REF!,"")</f>
        <v>#REF!</v>
      </c>
      <c r="J16" s="155" t="e">
        <f>IF(#REF!&lt;&gt;"",#REF!,"")</f>
        <v>#REF!</v>
      </c>
      <c r="K16" s="155" t="e">
        <f>IF(#REF!&lt;&gt;"",#REF!,"")</f>
        <v>#REF!</v>
      </c>
      <c r="L16" s="155" t="e">
        <f>IF(#REF!&lt;&gt;"",#REF!,"")</f>
        <v>#REF!</v>
      </c>
      <c r="M16" s="155" t="e">
        <f>IF(#REF!&lt;&gt;"",#REF!,"")</f>
        <v>#REF!</v>
      </c>
      <c r="N16" s="155" t="e">
        <f>IF(#REF!&lt;&gt;"",#REF!,"")</f>
        <v>#REF!</v>
      </c>
      <c r="O16" s="155" t="e">
        <f>IF(#REF!&lt;&gt;"",#REF!,"")</f>
        <v>#REF!</v>
      </c>
      <c r="P16" s="155" t="e">
        <f>IF(#REF!&lt;&gt;"",#REF!,"")</f>
        <v>#REF!</v>
      </c>
      <c r="Q16" s="155" t="e">
        <f>IF(#REF!&lt;&gt;"",#REF!,"")</f>
        <v>#REF!</v>
      </c>
      <c r="R16" s="155" t="e">
        <f>IF(#REF!&lt;&gt;"",#REF!,"")</f>
        <v>#REF!</v>
      </c>
      <c r="S16" s="155" t="e">
        <f>IF(#REF!&lt;&gt;"",#REF!,"")</f>
        <v>#REF!</v>
      </c>
      <c r="T16" s="155" t="e">
        <f>IF(#REF!&lt;&gt;"",#REF!,"")</f>
        <v>#REF!</v>
      </c>
      <c r="U16" s="155" t="e">
        <f>IF(#REF!&lt;&gt;"",#REF!,"")</f>
        <v>#REF!</v>
      </c>
      <c r="V16" s="155" t="e">
        <f>IF(#REF!&lt;&gt;"",#REF!,"")</f>
        <v>#REF!</v>
      </c>
      <c r="W16" s="155" t="e">
        <f>IF(#REF!&lt;&gt;"",#REF!,"")</f>
        <v>#REF!</v>
      </c>
      <c r="X16" s="155" t="e">
        <f>IF(#REF!&lt;&gt;"",#REF!,"")</f>
        <v>#REF!</v>
      </c>
      <c r="Y16" s="155" t="e">
        <f>IF(#REF!&lt;&gt;"",#REF!,"")</f>
        <v>#REF!</v>
      </c>
      <c r="Z16" s="155" t="e">
        <f>IF(#REF!&lt;&gt;"",#REF!,"")</f>
        <v>#REF!</v>
      </c>
      <c r="AA16" s="155" t="e">
        <f>IF(#REF!&lt;&gt;"",#REF!,"")</f>
        <v>#REF!</v>
      </c>
      <c r="AB16" s="155" t="e">
        <f>IF(#REF!&lt;&gt;"",#REF!,"")</f>
        <v>#REF!</v>
      </c>
      <c r="AC16" s="155" t="e">
        <f>IF(#REF!&lt;&gt;"",#REF!,"")</f>
        <v>#REF!</v>
      </c>
      <c r="AD16" s="155" t="e">
        <f>IF(#REF!&lt;&gt;"",#REF!,"")</f>
        <v>#REF!</v>
      </c>
      <c r="AE16" s="155" t="e">
        <f>IF(#REF!&lt;&gt;"",#REF!,"")</f>
        <v>#REF!</v>
      </c>
      <c r="AF16" s="155" t="e">
        <f>IF(#REF!&lt;&gt;"",#REF!,"")</f>
        <v>#REF!</v>
      </c>
      <c r="AG16" s="155" t="e">
        <f>IF(#REF!&lt;&gt;"",#REF!,"")</f>
        <v>#REF!</v>
      </c>
      <c r="AH16" s="155" t="e">
        <f>IF(#REF!&lt;&gt;"",#REF!,"")</f>
        <v>#REF!</v>
      </c>
      <c r="AI16" s="155" t="e">
        <f>IF(#REF!&lt;&gt;"",#REF!,"")</f>
        <v>#REF!</v>
      </c>
      <c r="AJ16" s="59" t="str">
        <f t="shared" ca="1" si="3"/>
        <v/>
      </c>
      <c r="AK16" s="58" t="str">
        <f t="shared" ca="1" si="4"/>
        <v/>
      </c>
      <c r="AL16" s="59" t="str">
        <f ca="1">IF(COUNT(E16:AI16)=0,"",INDEX(E2:AI16,1,MATCH(MIN(E16:AI16),E16:AI16,0)))</f>
        <v/>
      </c>
      <c r="AM16" s="58" t="str">
        <f t="shared" ca="1" si="5"/>
        <v/>
      </c>
      <c r="AN16" s="60" t="str">
        <f ca="1">IF(COUNT(E16:AK16)=0,"",INDEX(E2:AK16,1,MATCH(MAX(E16:AK16),E16:AK16,0)))</f>
        <v/>
      </c>
    </row>
    <row r="17" spans="1:40">
      <c r="A17" s="19">
        <v>102</v>
      </c>
      <c r="B17" s="461"/>
      <c r="C17" s="25" t="s">
        <v>146</v>
      </c>
      <c r="D17" s="335" t="s">
        <v>147</v>
      </c>
      <c r="E17" s="154" t="str">
        <f ca="1">IF(ngay1!BG19&lt;&gt;"",ngay1!BG19,"")</f>
        <v/>
      </c>
      <c r="F17" s="155" t="e">
        <f>IF(#REF!&lt;&gt;"",#REF!,"")</f>
        <v>#REF!</v>
      </c>
      <c r="G17" s="155" t="e">
        <f>IF(#REF!&lt;&gt;"",#REF!,"")</f>
        <v>#REF!</v>
      </c>
      <c r="H17" s="155" t="e">
        <f>IF(#REF!&lt;&gt;"",#REF!,"")</f>
        <v>#REF!</v>
      </c>
      <c r="I17" s="155" t="e">
        <f>IF(#REF!&lt;&gt;"",#REF!,"")</f>
        <v>#REF!</v>
      </c>
      <c r="J17" s="155" t="e">
        <f>IF(#REF!&lt;&gt;"",#REF!,"")</f>
        <v>#REF!</v>
      </c>
      <c r="K17" s="155" t="e">
        <f>IF(#REF!&lt;&gt;"",#REF!,"")</f>
        <v>#REF!</v>
      </c>
      <c r="L17" s="155" t="e">
        <f>IF(#REF!&lt;&gt;"",#REF!,"")</f>
        <v>#REF!</v>
      </c>
      <c r="M17" s="155" t="e">
        <f>IF(#REF!&lt;&gt;"",#REF!,"")</f>
        <v>#REF!</v>
      </c>
      <c r="N17" s="155" t="e">
        <f>IF(#REF!&lt;&gt;"",#REF!,"")</f>
        <v>#REF!</v>
      </c>
      <c r="O17" s="155" t="e">
        <f>IF(#REF!&lt;&gt;"",#REF!,"")</f>
        <v>#REF!</v>
      </c>
      <c r="P17" s="155" t="e">
        <f>IF(#REF!&lt;&gt;"",#REF!,"")</f>
        <v>#REF!</v>
      </c>
      <c r="Q17" s="155" t="e">
        <f>IF(#REF!&lt;&gt;"",#REF!,"")</f>
        <v>#REF!</v>
      </c>
      <c r="R17" s="155" t="e">
        <f>IF(#REF!&lt;&gt;"",#REF!,"")</f>
        <v>#REF!</v>
      </c>
      <c r="S17" s="155" t="e">
        <f>IF(#REF!&lt;&gt;"",#REF!,"")</f>
        <v>#REF!</v>
      </c>
      <c r="T17" s="155" t="e">
        <f>IF(#REF!&lt;&gt;"",#REF!,"")</f>
        <v>#REF!</v>
      </c>
      <c r="U17" s="155" t="e">
        <f>IF(#REF!&lt;&gt;"",#REF!,"")</f>
        <v>#REF!</v>
      </c>
      <c r="V17" s="155" t="e">
        <f>IF(#REF!&lt;&gt;"",#REF!,"")</f>
        <v>#REF!</v>
      </c>
      <c r="W17" s="155" t="e">
        <f>IF(#REF!&lt;&gt;"",#REF!,"")</f>
        <v>#REF!</v>
      </c>
      <c r="X17" s="155" t="e">
        <f>IF(#REF!&lt;&gt;"",#REF!,"")</f>
        <v>#REF!</v>
      </c>
      <c r="Y17" s="155" t="e">
        <f>IF(#REF!&lt;&gt;"",#REF!,"")</f>
        <v>#REF!</v>
      </c>
      <c r="Z17" s="155" t="e">
        <f>IF(#REF!&lt;&gt;"",#REF!,"")</f>
        <v>#REF!</v>
      </c>
      <c r="AA17" s="155" t="e">
        <f>IF(#REF!&lt;&gt;"",#REF!,"")</f>
        <v>#REF!</v>
      </c>
      <c r="AB17" s="155" t="e">
        <f>IF(#REF!&lt;&gt;"",#REF!,"")</f>
        <v>#REF!</v>
      </c>
      <c r="AC17" s="155" t="e">
        <f>IF(#REF!&lt;&gt;"",#REF!,"")</f>
        <v>#REF!</v>
      </c>
      <c r="AD17" s="155" t="e">
        <f>IF(#REF!&lt;&gt;"",#REF!,"")</f>
        <v>#REF!</v>
      </c>
      <c r="AE17" s="155" t="e">
        <f>IF(#REF!&lt;&gt;"",#REF!,"")</f>
        <v>#REF!</v>
      </c>
      <c r="AF17" s="155" t="e">
        <f>IF(#REF!&lt;&gt;"",#REF!,"")</f>
        <v>#REF!</v>
      </c>
      <c r="AG17" s="155" t="e">
        <f>IF(#REF!&lt;&gt;"",#REF!,"")</f>
        <v>#REF!</v>
      </c>
      <c r="AH17" s="155" t="e">
        <f>IF(#REF!&lt;&gt;"",#REF!,"")</f>
        <v>#REF!</v>
      </c>
      <c r="AI17" s="155" t="e">
        <f>IF(#REF!&lt;&gt;"",#REF!,"")</f>
        <v>#REF!</v>
      </c>
      <c r="AJ17" s="59" t="str">
        <f t="shared" ca="1" si="3"/>
        <v/>
      </c>
      <c r="AK17" s="58" t="str">
        <f t="shared" ca="1" si="4"/>
        <v/>
      </c>
      <c r="AL17" s="59" t="str">
        <f ca="1">IF(COUNT(E17:AI17)=0,"",INDEX(E2:AI17,1,MATCH(MIN(E17:AI17),E17:AI17,0)))</f>
        <v/>
      </c>
      <c r="AM17" s="58" t="str">
        <f t="shared" ca="1" si="5"/>
        <v/>
      </c>
      <c r="AN17" s="60" t="str">
        <f ca="1">IF(COUNT(E17:AK17)=0,"",INDEX(E2:AK17,1,MATCH(MAX(E17:AK17),E17:AK17,0)))</f>
        <v/>
      </c>
    </row>
    <row r="18" spans="1:40">
      <c r="A18" s="20">
        <v>103</v>
      </c>
      <c r="B18" s="461"/>
      <c r="C18" s="28" t="s">
        <v>148</v>
      </c>
      <c r="D18" s="33" t="s">
        <v>149</v>
      </c>
      <c r="E18" s="140" t="str">
        <f ca="1">IF(ngay1!BG20&lt;&gt;"",ngay1!BG20,"")</f>
        <v/>
      </c>
      <c r="F18" s="141" t="e">
        <f>IF(#REF!&lt;&gt;"",#REF!,"")</f>
        <v>#REF!</v>
      </c>
      <c r="G18" s="141" t="e">
        <f>IF(#REF!&lt;&gt;"",#REF!,"")</f>
        <v>#REF!</v>
      </c>
      <c r="H18" s="141" t="e">
        <f>IF(#REF!&lt;&gt;"",#REF!,"")</f>
        <v>#REF!</v>
      </c>
      <c r="I18" s="141" t="e">
        <f>IF(#REF!&lt;&gt;"",#REF!,"")</f>
        <v>#REF!</v>
      </c>
      <c r="J18" s="141" t="e">
        <f>IF(#REF!&lt;&gt;"",#REF!,"")</f>
        <v>#REF!</v>
      </c>
      <c r="K18" s="141" t="e">
        <f>IF(#REF!&lt;&gt;"",#REF!,"")</f>
        <v>#REF!</v>
      </c>
      <c r="L18" s="141" t="e">
        <f>IF(#REF!&lt;&gt;"",#REF!,"")</f>
        <v>#REF!</v>
      </c>
      <c r="M18" s="141" t="e">
        <f>IF(#REF!&lt;&gt;"",#REF!,"")</f>
        <v>#REF!</v>
      </c>
      <c r="N18" s="141" t="e">
        <f>IF(#REF!&lt;&gt;"",#REF!,"")</f>
        <v>#REF!</v>
      </c>
      <c r="O18" s="141" t="e">
        <f>IF(#REF!&lt;&gt;"",#REF!,"")</f>
        <v>#REF!</v>
      </c>
      <c r="P18" s="141" t="e">
        <f>IF(#REF!&lt;&gt;"",#REF!,"")</f>
        <v>#REF!</v>
      </c>
      <c r="Q18" s="141" t="e">
        <f>IF(#REF!&lt;&gt;"",#REF!,"")</f>
        <v>#REF!</v>
      </c>
      <c r="R18" s="141" t="e">
        <f>IF(#REF!&lt;&gt;"",#REF!,"")</f>
        <v>#REF!</v>
      </c>
      <c r="S18" s="141" t="e">
        <f>IF(#REF!&lt;&gt;"",#REF!,"")</f>
        <v>#REF!</v>
      </c>
      <c r="T18" s="141" t="e">
        <f>IF(#REF!&lt;&gt;"",#REF!,"")</f>
        <v>#REF!</v>
      </c>
      <c r="U18" s="141" t="e">
        <f>IF(#REF!&lt;&gt;"",#REF!,"")</f>
        <v>#REF!</v>
      </c>
      <c r="V18" s="141" t="e">
        <f>IF(#REF!&lt;&gt;"",#REF!,"")</f>
        <v>#REF!</v>
      </c>
      <c r="W18" s="141" t="e">
        <f>IF(#REF!&lt;&gt;"",#REF!,"")</f>
        <v>#REF!</v>
      </c>
      <c r="X18" s="141" t="e">
        <f>IF(#REF!&lt;&gt;"",#REF!,"")</f>
        <v>#REF!</v>
      </c>
      <c r="Y18" s="141" t="e">
        <f>IF(#REF!&lt;&gt;"",#REF!,"")</f>
        <v>#REF!</v>
      </c>
      <c r="Z18" s="141" t="e">
        <f>IF(#REF!&lt;&gt;"",#REF!,"")</f>
        <v>#REF!</v>
      </c>
      <c r="AA18" s="141" t="e">
        <f>IF(#REF!&lt;&gt;"",#REF!,"")</f>
        <v>#REF!</v>
      </c>
      <c r="AB18" s="141" t="e">
        <f>IF(#REF!&lt;&gt;"",#REF!,"")</f>
        <v>#REF!</v>
      </c>
      <c r="AC18" s="141" t="e">
        <f>IF(#REF!&lt;&gt;"",#REF!,"")</f>
        <v>#REF!</v>
      </c>
      <c r="AD18" s="141" t="e">
        <f>IF(#REF!&lt;&gt;"",#REF!,"")</f>
        <v>#REF!</v>
      </c>
      <c r="AE18" s="141" t="e">
        <f>IF(#REF!&lt;&gt;"",#REF!,"")</f>
        <v>#REF!</v>
      </c>
      <c r="AF18" s="141" t="e">
        <f>IF(#REF!&lt;&gt;"",#REF!,"")</f>
        <v>#REF!</v>
      </c>
      <c r="AG18" s="141" t="e">
        <f>IF(#REF!&lt;&gt;"",#REF!,"")</f>
        <v>#REF!</v>
      </c>
      <c r="AH18" s="141" t="e">
        <f>IF(#REF!&lt;&gt;"",#REF!,"")</f>
        <v>#REF!</v>
      </c>
      <c r="AI18" s="141" t="e">
        <f>IF(#REF!&lt;&gt;"",#REF!,"")</f>
        <v>#REF!</v>
      </c>
      <c r="AJ18" s="142" t="str">
        <f t="shared" ca="1" si="3"/>
        <v/>
      </c>
      <c r="AK18" s="143" t="str">
        <f t="shared" ca="1" si="4"/>
        <v/>
      </c>
      <c r="AL18" s="142" t="str">
        <f ca="1">IF(COUNT(E18:AI18)=0,"",INDEX(E2:AI18,1,MATCH(MIN(E18:AI18),E18:AI18,0)))</f>
        <v/>
      </c>
      <c r="AM18" s="143" t="str">
        <f t="shared" ca="1" si="5"/>
        <v/>
      </c>
      <c r="AN18" s="144" t="str">
        <f ca="1">IF(COUNT(E18:AK18)=0,"",INDEX(E2:AK18,1,MATCH(MAX(E18:AK18),E18:AK18,0)))</f>
        <v/>
      </c>
    </row>
    <row r="19" spans="1:40">
      <c r="A19" s="90">
        <v>104</v>
      </c>
      <c r="B19" s="465"/>
      <c r="C19" s="22" t="s">
        <v>150</v>
      </c>
      <c r="D19" s="31" t="s">
        <v>151</v>
      </c>
      <c r="E19" s="126" t="str">
        <f ca="1">IF(ngay1!BG21&lt;&gt;"",ngay1!BG21,"")</f>
        <v/>
      </c>
      <c r="F19" s="127" t="e">
        <f>IF(#REF!&lt;&gt;"",#REF!,"")</f>
        <v>#REF!</v>
      </c>
      <c r="G19" s="127" t="e">
        <f>IF(#REF!&lt;&gt;"",#REF!,"")</f>
        <v>#REF!</v>
      </c>
      <c r="H19" s="127" t="e">
        <f>IF(#REF!&lt;&gt;"",#REF!,"")</f>
        <v>#REF!</v>
      </c>
      <c r="I19" s="127" t="e">
        <f>IF(#REF!&lt;&gt;"",#REF!,"")</f>
        <v>#REF!</v>
      </c>
      <c r="J19" s="127" t="e">
        <f>IF(#REF!&lt;&gt;"",#REF!,"")</f>
        <v>#REF!</v>
      </c>
      <c r="K19" s="127" t="e">
        <f>IF(#REF!&lt;&gt;"",#REF!,"")</f>
        <v>#REF!</v>
      </c>
      <c r="L19" s="127" t="e">
        <f>IF(#REF!&lt;&gt;"",#REF!,"")</f>
        <v>#REF!</v>
      </c>
      <c r="M19" s="127" t="e">
        <f>IF(#REF!&lt;&gt;"",#REF!,"")</f>
        <v>#REF!</v>
      </c>
      <c r="N19" s="127" t="e">
        <f>IF(#REF!&lt;&gt;"",#REF!,"")</f>
        <v>#REF!</v>
      </c>
      <c r="O19" s="127" t="e">
        <f>IF(#REF!&lt;&gt;"",#REF!,"")</f>
        <v>#REF!</v>
      </c>
      <c r="P19" s="127" t="e">
        <f>IF(#REF!&lt;&gt;"",#REF!,"")</f>
        <v>#REF!</v>
      </c>
      <c r="Q19" s="127" t="e">
        <f>IF(#REF!&lt;&gt;"",#REF!,"")</f>
        <v>#REF!</v>
      </c>
      <c r="R19" s="127" t="e">
        <f>IF(#REF!&lt;&gt;"",#REF!,"")</f>
        <v>#REF!</v>
      </c>
      <c r="S19" s="127" t="e">
        <f>IF(#REF!&lt;&gt;"",#REF!,"")</f>
        <v>#REF!</v>
      </c>
      <c r="T19" s="127" t="e">
        <f>IF(#REF!&lt;&gt;"",#REF!,"")</f>
        <v>#REF!</v>
      </c>
      <c r="U19" s="127" t="e">
        <f>IF(#REF!&lt;&gt;"",#REF!,"")</f>
        <v>#REF!</v>
      </c>
      <c r="V19" s="127" t="e">
        <f>IF(#REF!&lt;&gt;"",#REF!,"")</f>
        <v>#REF!</v>
      </c>
      <c r="W19" s="127" t="e">
        <f>IF(#REF!&lt;&gt;"",#REF!,"")</f>
        <v>#REF!</v>
      </c>
      <c r="X19" s="127" t="e">
        <f>IF(#REF!&lt;&gt;"",#REF!,"")</f>
        <v>#REF!</v>
      </c>
      <c r="Y19" s="127" t="e">
        <f>IF(#REF!&lt;&gt;"",#REF!,"")</f>
        <v>#REF!</v>
      </c>
      <c r="Z19" s="127" t="e">
        <f>IF(#REF!&lt;&gt;"",#REF!,"")</f>
        <v>#REF!</v>
      </c>
      <c r="AA19" s="127" t="e">
        <f>IF(#REF!&lt;&gt;"",#REF!,"")</f>
        <v>#REF!</v>
      </c>
      <c r="AB19" s="127" t="e">
        <f>IF(#REF!&lt;&gt;"",#REF!,"")</f>
        <v>#REF!</v>
      </c>
      <c r="AC19" s="127" t="e">
        <f>IF(#REF!&lt;&gt;"",#REF!,"")</f>
        <v>#REF!</v>
      </c>
      <c r="AD19" s="127" t="e">
        <f>IF(#REF!&lt;&gt;"",#REF!,"")</f>
        <v>#REF!</v>
      </c>
      <c r="AE19" s="127" t="e">
        <f>IF(#REF!&lt;&gt;"",#REF!,"")</f>
        <v>#REF!</v>
      </c>
      <c r="AF19" s="127" t="e">
        <f>IF(#REF!&lt;&gt;"",#REF!,"")</f>
        <v>#REF!</v>
      </c>
      <c r="AG19" s="127" t="e">
        <f>IF(#REF!&lt;&gt;"",#REF!,"")</f>
        <v>#REF!</v>
      </c>
      <c r="AH19" s="127" t="e">
        <f>IF(#REF!&lt;&gt;"",#REF!,"")</f>
        <v>#REF!</v>
      </c>
      <c r="AI19" s="127" t="e">
        <f>IF(#REF!&lt;&gt;"",#REF!,"")</f>
        <v>#REF!</v>
      </c>
      <c r="AJ19" s="128" t="str">
        <f t="shared" ca="1" si="3"/>
        <v/>
      </c>
      <c r="AK19" s="129" t="str">
        <f t="shared" ca="1" si="4"/>
        <v/>
      </c>
      <c r="AL19" s="128" t="str">
        <f ca="1">IF(COUNT(E19:AI19)=0,"",INDEX(E2:AI19,1,MATCH(MIN(E19:AI19),E19:AI19,0)))</f>
        <v/>
      </c>
      <c r="AM19" s="129" t="str">
        <f t="shared" ca="1" si="5"/>
        <v/>
      </c>
      <c r="AN19" s="139" t="str">
        <f ca="1">IF(COUNT(E19:AK19)=0,"",INDEX(E2:AK19,1,MATCH(MAX(E19:AK19),E19:AK19,0)))</f>
        <v/>
      </c>
    </row>
    <row r="20" spans="1:40">
      <c r="A20" s="27">
        <v>105</v>
      </c>
      <c r="B20" s="469" t="s">
        <v>152</v>
      </c>
      <c r="C20" s="21" t="s">
        <v>153</v>
      </c>
      <c r="D20" s="30" t="s">
        <v>154</v>
      </c>
      <c r="E20" s="154" t="str">
        <f ca="1">IF(ngay1!BG22&lt;&gt;"",ngay1!BG22,"")</f>
        <v/>
      </c>
      <c r="F20" s="155" t="e">
        <f>IF(#REF!&lt;&gt;"",#REF!,"")</f>
        <v>#REF!</v>
      </c>
      <c r="G20" s="155" t="e">
        <f>IF(#REF!&lt;&gt;"",#REF!,"")</f>
        <v>#REF!</v>
      </c>
      <c r="H20" s="155" t="e">
        <f>IF(#REF!&lt;&gt;"",#REF!,"")</f>
        <v>#REF!</v>
      </c>
      <c r="I20" s="155" t="e">
        <f>IF(#REF!&lt;&gt;"",#REF!,"")</f>
        <v>#REF!</v>
      </c>
      <c r="J20" s="155" t="e">
        <f>IF(#REF!&lt;&gt;"",#REF!,"")</f>
        <v>#REF!</v>
      </c>
      <c r="K20" s="155" t="e">
        <f>IF(#REF!&lt;&gt;"",#REF!,"")</f>
        <v>#REF!</v>
      </c>
      <c r="L20" s="155" t="e">
        <f>IF(#REF!&lt;&gt;"",#REF!,"")</f>
        <v>#REF!</v>
      </c>
      <c r="M20" s="155" t="e">
        <f>IF(#REF!&lt;&gt;"",#REF!,"")</f>
        <v>#REF!</v>
      </c>
      <c r="N20" s="155" t="e">
        <f>IF(#REF!&lt;&gt;"",#REF!,"")</f>
        <v>#REF!</v>
      </c>
      <c r="O20" s="155" t="e">
        <f>IF(#REF!&lt;&gt;"",#REF!,"")</f>
        <v>#REF!</v>
      </c>
      <c r="P20" s="155" t="e">
        <f>IF(#REF!&lt;&gt;"",#REF!,"")</f>
        <v>#REF!</v>
      </c>
      <c r="Q20" s="155" t="e">
        <f>IF(#REF!&lt;&gt;"",#REF!,"")</f>
        <v>#REF!</v>
      </c>
      <c r="R20" s="155" t="e">
        <f>IF(#REF!&lt;&gt;"",#REF!,"")</f>
        <v>#REF!</v>
      </c>
      <c r="S20" s="155" t="e">
        <f>IF(#REF!&lt;&gt;"",#REF!,"")</f>
        <v>#REF!</v>
      </c>
      <c r="T20" s="155" t="e">
        <f>IF(#REF!&lt;&gt;"",#REF!,"")</f>
        <v>#REF!</v>
      </c>
      <c r="U20" s="155" t="e">
        <f>IF(#REF!&lt;&gt;"",#REF!,"")</f>
        <v>#REF!</v>
      </c>
      <c r="V20" s="155" t="e">
        <f>IF(#REF!&lt;&gt;"",#REF!,"")</f>
        <v>#REF!</v>
      </c>
      <c r="W20" s="155" t="e">
        <f>IF(#REF!&lt;&gt;"",#REF!,"")</f>
        <v>#REF!</v>
      </c>
      <c r="X20" s="155" t="e">
        <f>IF(#REF!&lt;&gt;"",#REF!,"")</f>
        <v>#REF!</v>
      </c>
      <c r="Y20" s="155" t="e">
        <f>IF(#REF!&lt;&gt;"",#REF!,"")</f>
        <v>#REF!</v>
      </c>
      <c r="Z20" s="155" t="e">
        <f>IF(#REF!&lt;&gt;"",#REF!,"")</f>
        <v>#REF!</v>
      </c>
      <c r="AA20" s="155" t="e">
        <f>IF(#REF!&lt;&gt;"",#REF!,"")</f>
        <v>#REF!</v>
      </c>
      <c r="AB20" s="155" t="e">
        <f>IF(#REF!&lt;&gt;"",#REF!,"")</f>
        <v>#REF!</v>
      </c>
      <c r="AC20" s="155" t="e">
        <f>IF(#REF!&lt;&gt;"",#REF!,"")</f>
        <v>#REF!</v>
      </c>
      <c r="AD20" s="155" t="e">
        <f>IF(#REF!&lt;&gt;"",#REF!,"")</f>
        <v>#REF!</v>
      </c>
      <c r="AE20" s="155" t="e">
        <f>IF(#REF!&lt;&gt;"",#REF!,"")</f>
        <v>#REF!</v>
      </c>
      <c r="AF20" s="155" t="e">
        <f>IF(#REF!&lt;&gt;"",#REF!,"")</f>
        <v>#REF!</v>
      </c>
      <c r="AG20" s="155" t="e">
        <f>IF(#REF!&lt;&gt;"",#REF!,"")</f>
        <v>#REF!</v>
      </c>
      <c r="AH20" s="155" t="e">
        <f>IF(#REF!&lt;&gt;"",#REF!,"")</f>
        <v>#REF!</v>
      </c>
      <c r="AI20" s="155" t="e">
        <f>IF(#REF!&lt;&gt;"",#REF!,"")</f>
        <v>#REF!</v>
      </c>
      <c r="AJ20" s="59" t="str">
        <f t="shared" ca="1" si="3"/>
        <v/>
      </c>
      <c r="AK20" s="58" t="str">
        <f t="shared" ca="1" si="4"/>
        <v/>
      </c>
      <c r="AL20" s="59" t="str">
        <f ca="1">IF(COUNT(E20:AI20)=0,"",INDEX(E2:AI20,1,MATCH(MIN(E20:AI20),E20:AI20,0)))</f>
        <v/>
      </c>
      <c r="AM20" s="58" t="str">
        <f t="shared" ca="1" si="5"/>
        <v/>
      </c>
      <c r="AN20" s="60" t="str">
        <f ca="1">IF(COUNT(E20:AK20)=0,"",INDEX(E2:AK20,1,MATCH(MAX(E20:AK20),E20:AK20,0)))</f>
        <v/>
      </c>
    </row>
    <row r="21" spans="1:40">
      <c r="A21" s="19">
        <v>106</v>
      </c>
      <c r="B21" s="461"/>
      <c r="C21" s="25" t="s">
        <v>152</v>
      </c>
      <c r="D21" s="335" t="s">
        <v>155</v>
      </c>
      <c r="E21" s="154" t="str">
        <f ca="1">IF(ngay1!BG23&lt;&gt;"",ngay1!BG23,"")</f>
        <v/>
      </c>
      <c r="F21" s="155" t="e">
        <f>IF(#REF!&lt;&gt;"",#REF!,"")</f>
        <v>#REF!</v>
      </c>
      <c r="G21" s="155" t="e">
        <f>IF(#REF!&lt;&gt;"",#REF!,"")</f>
        <v>#REF!</v>
      </c>
      <c r="H21" s="155" t="e">
        <f>IF(#REF!&lt;&gt;"",#REF!,"")</f>
        <v>#REF!</v>
      </c>
      <c r="I21" s="155" t="e">
        <f>IF(#REF!&lt;&gt;"",#REF!,"")</f>
        <v>#REF!</v>
      </c>
      <c r="J21" s="155" t="e">
        <f>IF(#REF!&lt;&gt;"",#REF!,"")</f>
        <v>#REF!</v>
      </c>
      <c r="K21" s="155" t="e">
        <f>IF(#REF!&lt;&gt;"",#REF!,"")</f>
        <v>#REF!</v>
      </c>
      <c r="L21" s="155" t="e">
        <f>IF(#REF!&lt;&gt;"",#REF!,"")</f>
        <v>#REF!</v>
      </c>
      <c r="M21" s="155" t="e">
        <f>IF(#REF!&lt;&gt;"",#REF!,"")</f>
        <v>#REF!</v>
      </c>
      <c r="N21" s="155" t="e">
        <f>IF(#REF!&lt;&gt;"",#REF!,"")</f>
        <v>#REF!</v>
      </c>
      <c r="O21" s="155" t="e">
        <f>IF(#REF!&lt;&gt;"",#REF!,"")</f>
        <v>#REF!</v>
      </c>
      <c r="P21" s="155" t="e">
        <f>IF(#REF!&lt;&gt;"",#REF!,"")</f>
        <v>#REF!</v>
      </c>
      <c r="Q21" s="155" t="e">
        <f>IF(#REF!&lt;&gt;"",#REF!,"")</f>
        <v>#REF!</v>
      </c>
      <c r="R21" s="155" t="e">
        <f>IF(#REF!&lt;&gt;"",#REF!,"")</f>
        <v>#REF!</v>
      </c>
      <c r="S21" s="155" t="e">
        <f>IF(#REF!&lt;&gt;"",#REF!,"")</f>
        <v>#REF!</v>
      </c>
      <c r="T21" s="155" t="e">
        <f>IF(#REF!&lt;&gt;"",#REF!,"")</f>
        <v>#REF!</v>
      </c>
      <c r="U21" s="155" t="e">
        <f>IF(#REF!&lt;&gt;"",#REF!,"")</f>
        <v>#REF!</v>
      </c>
      <c r="V21" s="155" t="e">
        <f>IF(#REF!&lt;&gt;"",#REF!,"")</f>
        <v>#REF!</v>
      </c>
      <c r="W21" s="155" t="e">
        <f>IF(#REF!&lt;&gt;"",#REF!,"")</f>
        <v>#REF!</v>
      </c>
      <c r="X21" s="155" t="e">
        <f>IF(#REF!&lt;&gt;"",#REF!,"")</f>
        <v>#REF!</v>
      </c>
      <c r="Y21" s="155" t="e">
        <f>IF(#REF!&lt;&gt;"",#REF!,"")</f>
        <v>#REF!</v>
      </c>
      <c r="Z21" s="155" t="e">
        <f>IF(#REF!&lt;&gt;"",#REF!,"")</f>
        <v>#REF!</v>
      </c>
      <c r="AA21" s="155" t="e">
        <f>IF(#REF!&lt;&gt;"",#REF!,"")</f>
        <v>#REF!</v>
      </c>
      <c r="AB21" s="155" t="e">
        <f>IF(#REF!&lt;&gt;"",#REF!,"")</f>
        <v>#REF!</v>
      </c>
      <c r="AC21" s="155" t="e">
        <f>IF(#REF!&lt;&gt;"",#REF!,"")</f>
        <v>#REF!</v>
      </c>
      <c r="AD21" s="155" t="e">
        <f>IF(#REF!&lt;&gt;"",#REF!,"")</f>
        <v>#REF!</v>
      </c>
      <c r="AE21" s="155" t="e">
        <f>IF(#REF!&lt;&gt;"",#REF!,"")</f>
        <v>#REF!</v>
      </c>
      <c r="AF21" s="155" t="e">
        <f>IF(#REF!&lt;&gt;"",#REF!,"")</f>
        <v>#REF!</v>
      </c>
      <c r="AG21" s="155" t="e">
        <f>IF(#REF!&lt;&gt;"",#REF!,"")</f>
        <v>#REF!</v>
      </c>
      <c r="AH21" s="155" t="e">
        <f>IF(#REF!&lt;&gt;"",#REF!,"")</f>
        <v>#REF!</v>
      </c>
      <c r="AI21" s="155" t="e">
        <f>IF(#REF!&lt;&gt;"",#REF!,"")</f>
        <v>#REF!</v>
      </c>
      <c r="AJ21" s="59" t="str">
        <f t="shared" ca="1" si="3"/>
        <v/>
      </c>
      <c r="AK21" s="58" t="str">
        <f t="shared" ca="1" si="4"/>
        <v/>
      </c>
      <c r="AL21" s="59" t="str">
        <f ca="1">IF(COUNT(E21:AI21)=0,"",INDEX(E2:AI21,1,MATCH(MIN(E21:AI21),E21:AI21,0)))</f>
        <v/>
      </c>
      <c r="AM21" s="58" t="str">
        <f t="shared" ca="1" si="5"/>
        <v/>
      </c>
      <c r="AN21" s="60" t="str">
        <f ca="1">IF(COUNT(E21:AK21)=0,"",INDEX(E2:AK21,1,MATCH(MAX(E21:AK21),E21:AK21,0)))</f>
        <v/>
      </c>
    </row>
    <row r="22" spans="1:40">
      <c r="A22" s="20">
        <v>107</v>
      </c>
      <c r="B22" s="461"/>
      <c r="C22" s="25" t="s">
        <v>156</v>
      </c>
      <c r="D22" s="335" t="s">
        <v>157</v>
      </c>
      <c r="E22" s="154" t="str">
        <f ca="1">IF(ngay1!BG24&lt;&gt;"",ngay1!BG24,"")</f>
        <v/>
      </c>
      <c r="F22" s="155" t="e">
        <f>IF(#REF!&lt;&gt;"",#REF!,"")</f>
        <v>#REF!</v>
      </c>
      <c r="G22" s="155" t="e">
        <f>IF(#REF!&lt;&gt;"",#REF!,"")</f>
        <v>#REF!</v>
      </c>
      <c r="H22" s="155" t="e">
        <f>IF(#REF!&lt;&gt;"",#REF!,"")</f>
        <v>#REF!</v>
      </c>
      <c r="I22" s="155" t="e">
        <f>IF(#REF!&lt;&gt;"",#REF!,"")</f>
        <v>#REF!</v>
      </c>
      <c r="J22" s="155" t="e">
        <f>IF(#REF!&lt;&gt;"",#REF!,"")</f>
        <v>#REF!</v>
      </c>
      <c r="K22" s="155" t="e">
        <f>IF(#REF!&lt;&gt;"",#REF!,"")</f>
        <v>#REF!</v>
      </c>
      <c r="L22" s="155" t="e">
        <f>IF(#REF!&lt;&gt;"",#REF!,"")</f>
        <v>#REF!</v>
      </c>
      <c r="M22" s="155" t="e">
        <f>IF(#REF!&lt;&gt;"",#REF!,"")</f>
        <v>#REF!</v>
      </c>
      <c r="N22" s="155" t="e">
        <f>IF(#REF!&lt;&gt;"",#REF!,"")</f>
        <v>#REF!</v>
      </c>
      <c r="O22" s="155" t="e">
        <f>IF(#REF!&lt;&gt;"",#REF!,"")</f>
        <v>#REF!</v>
      </c>
      <c r="P22" s="155" t="e">
        <f>IF(#REF!&lt;&gt;"",#REF!,"")</f>
        <v>#REF!</v>
      </c>
      <c r="Q22" s="155" t="e">
        <f>IF(#REF!&lt;&gt;"",#REF!,"")</f>
        <v>#REF!</v>
      </c>
      <c r="R22" s="155" t="e">
        <f>IF(#REF!&lt;&gt;"",#REF!,"")</f>
        <v>#REF!</v>
      </c>
      <c r="S22" s="155" t="e">
        <f>IF(#REF!&lt;&gt;"",#REF!,"")</f>
        <v>#REF!</v>
      </c>
      <c r="T22" s="155" t="e">
        <f>IF(#REF!&lt;&gt;"",#REF!,"")</f>
        <v>#REF!</v>
      </c>
      <c r="U22" s="155" t="e">
        <f>IF(#REF!&lt;&gt;"",#REF!,"")</f>
        <v>#REF!</v>
      </c>
      <c r="V22" s="155" t="e">
        <f>IF(#REF!&lt;&gt;"",#REF!,"")</f>
        <v>#REF!</v>
      </c>
      <c r="W22" s="155" t="e">
        <f>IF(#REF!&lt;&gt;"",#REF!,"")</f>
        <v>#REF!</v>
      </c>
      <c r="X22" s="155" t="e">
        <f>IF(#REF!&lt;&gt;"",#REF!,"")</f>
        <v>#REF!</v>
      </c>
      <c r="Y22" s="155" t="e">
        <f>IF(#REF!&lt;&gt;"",#REF!,"")</f>
        <v>#REF!</v>
      </c>
      <c r="Z22" s="155" t="e">
        <f>IF(#REF!&lt;&gt;"",#REF!,"")</f>
        <v>#REF!</v>
      </c>
      <c r="AA22" s="155" t="e">
        <f>IF(#REF!&lt;&gt;"",#REF!,"")</f>
        <v>#REF!</v>
      </c>
      <c r="AB22" s="155" t="e">
        <f>IF(#REF!&lt;&gt;"",#REF!,"")</f>
        <v>#REF!</v>
      </c>
      <c r="AC22" s="155" t="e">
        <f>IF(#REF!&lt;&gt;"",#REF!,"")</f>
        <v>#REF!</v>
      </c>
      <c r="AD22" s="155" t="e">
        <f>IF(#REF!&lt;&gt;"",#REF!,"")</f>
        <v>#REF!</v>
      </c>
      <c r="AE22" s="155" t="e">
        <f>IF(#REF!&lt;&gt;"",#REF!,"")</f>
        <v>#REF!</v>
      </c>
      <c r="AF22" s="155" t="e">
        <f>IF(#REF!&lt;&gt;"",#REF!,"")</f>
        <v>#REF!</v>
      </c>
      <c r="AG22" s="155" t="e">
        <f>IF(#REF!&lt;&gt;"",#REF!,"")</f>
        <v>#REF!</v>
      </c>
      <c r="AH22" s="155" t="e">
        <f>IF(#REF!&lt;&gt;"",#REF!,"")</f>
        <v>#REF!</v>
      </c>
      <c r="AI22" s="155" t="e">
        <f>IF(#REF!&lt;&gt;"",#REF!,"")</f>
        <v>#REF!</v>
      </c>
      <c r="AJ22" s="59" t="str">
        <f t="shared" ca="1" si="3"/>
        <v/>
      </c>
      <c r="AK22" s="58" t="str">
        <f t="shared" ca="1" si="4"/>
        <v/>
      </c>
      <c r="AL22" s="59" t="str">
        <f ca="1">IF(COUNT(E22:AI22)=0,"",INDEX(E2:AI22,1,MATCH(MIN(E22:AI22),E22:AI22,0)))</f>
        <v/>
      </c>
      <c r="AM22" s="58" t="str">
        <f t="shared" ca="1" si="5"/>
        <v/>
      </c>
      <c r="AN22" s="60" t="str">
        <f ca="1">IF(COUNT(E22:AK22)=0,"",INDEX(E2:AK22,1,MATCH(MAX(E22:AK22),E22:AK22,0)))</f>
        <v/>
      </c>
    </row>
    <row r="23" spans="1:40">
      <c r="A23" s="19">
        <v>108</v>
      </c>
      <c r="B23" s="461"/>
      <c r="C23" s="138" t="s">
        <v>158</v>
      </c>
      <c r="D23" s="335" t="s">
        <v>159</v>
      </c>
      <c r="E23" s="154" t="str">
        <f ca="1">IF(ngay1!BG25&lt;&gt;"",ngay1!BG25,"")</f>
        <v/>
      </c>
      <c r="F23" s="155" t="e">
        <f>IF(#REF!&lt;&gt;"",#REF!,"")</f>
        <v>#REF!</v>
      </c>
      <c r="G23" s="155" t="e">
        <f>IF(#REF!&lt;&gt;"",#REF!,"")</f>
        <v>#REF!</v>
      </c>
      <c r="H23" s="155" t="e">
        <f>IF(#REF!&lt;&gt;"",#REF!,"")</f>
        <v>#REF!</v>
      </c>
      <c r="I23" s="155" t="e">
        <f>IF(#REF!&lt;&gt;"",#REF!,"")</f>
        <v>#REF!</v>
      </c>
      <c r="J23" s="155" t="e">
        <f>IF(#REF!&lt;&gt;"",#REF!,"")</f>
        <v>#REF!</v>
      </c>
      <c r="K23" s="155" t="e">
        <f>IF(#REF!&lt;&gt;"",#REF!,"")</f>
        <v>#REF!</v>
      </c>
      <c r="L23" s="155" t="e">
        <f>IF(#REF!&lt;&gt;"",#REF!,"")</f>
        <v>#REF!</v>
      </c>
      <c r="M23" s="155" t="e">
        <f>IF(#REF!&lt;&gt;"",#REF!,"")</f>
        <v>#REF!</v>
      </c>
      <c r="N23" s="155" t="e">
        <f>IF(#REF!&lt;&gt;"",#REF!,"")</f>
        <v>#REF!</v>
      </c>
      <c r="O23" s="155" t="e">
        <f>IF(#REF!&lt;&gt;"",#REF!,"")</f>
        <v>#REF!</v>
      </c>
      <c r="P23" s="155" t="e">
        <f>IF(#REF!&lt;&gt;"",#REF!,"")</f>
        <v>#REF!</v>
      </c>
      <c r="Q23" s="155" t="e">
        <f>IF(#REF!&lt;&gt;"",#REF!,"")</f>
        <v>#REF!</v>
      </c>
      <c r="R23" s="155" t="e">
        <f>IF(#REF!&lt;&gt;"",#REF!,"")</f>
        <v>#REF!</v>
      </c>
      <c r="S23" s="155" t="e">
        <f>IF(#REF!&lt;&gt;"",#REF!,"")</f>
        <v>#REF!</v>
      </c>
      <c r="T23" s="155" t="e">
        <f>IF(#REF!&lt;&gt;"",#REF!,"")</f>
        <v>#REF!</v>
      </c>
      <c r="U23" s="155" t="e">
        <f>IF(#REF!&lt;&gt;"",#REF!,"")</f>
        <v>#REF!</v>
      </c>
      <c r="V23" s="155" t="e">
        <f>IF(#REF!&lt;&gt;"",#REF!,"")</f>
        <v>#REF!</v>
      </c>
      <c r="W23" s="155" t="e">
        <f>IF(#REF!&lt;&gt;"",#REF!,"")</f>
        <v>#REF!</v>
      </c>
      <c r="X23" s="155" t="e">
        <f>IF(#REF!&lt;&gt;"",#REF!,"")</f>
        <v>#REF!</v>
      </c>
      <c r="Y23" s="155" t="e">
        <f>IF(#REF!&lt;&gt;"",#REF!,"")</f>
        <v>#REF!</v>
      </c>
      <c r="Z23" s="155" t="e">
        <f>IF(#REF!&lt;&gt;"",#REF!,"")</f>
        <v>#REF!</v>
      </c>
      <c r="AA23" s="155" t="e">
        <f>IF(#REF!&lt;&gt;"",#REF!,"")</f>
        <v>#REF!</v>
      </c>
      <c r="AB23" s="155" t="e">
        <f>IF(#REF!&lt;&gt;"",#REF!,"")</f>
        <v>#REF!</v>
      </c>
      <c r="AC23" s="155" t="e">
        <f>IF(#REF!&lt;&gt;"",#REF!,"")</f>
        <v>#REF!</v>
      </c>
      <c r="AD23" s="155" t="e">
        <f>IF(#REF!&lt;&gt;"",#REF!,"")</f>
        <v>#REF!</v>
      </c>
      <c r="AE23" s="155" t="e">
        <f>IF(#REF!&lt;&gt;"",#REF!,"")</f>
        <v>#REF!</v>
      </c>
      <c r="AF23" s="155" t="e">
        <f>IF(#REF!&lt;&gt;"",#REF!,"")</f>
        <v>#REF!</v>
      </c>
      <c r="AG23" s="155" t="e">
        <f>IF(#REF!&lt;&gt;"",#REF!,"")</f>
        <v>#REF!</v>
      </c>
      <c r="AH23" s="155" t="e">
        <f>IF(#REF!&lt;&gt;"",#REF!,"")</f>
        <v>#REF!</v>
      </c>
      <c r="AI23" s="155" t="e">
        <f>IF(#REF!&lt;&gt;"",#REF!,"")</f>
        <v>#REF!</v>
      </c>
      <c r="AJ23" s="59" t="str">
        <f t="shared" ca="1" si="3"/>
        <v/>
      </c>
      <c r="AK23" s="58" t="str">
        <f t="shared" ca="1" si="4"/>
        <v/>
      </c>
      <c r="AL23" s="59" t="str">
        <f ca="1">IF(COUNT(E23:AI23)=0,"",INDEX(E2:AI23,1,MATCH(MIN(E23:AI23),E23:AI23,0)))</f>
        <v/>
      </c>
      <c r="AM23" s="58" t="str">
        <f t="shared" ca="1" si="5"/>
        <v/>
      </c>
      <c r="AN23" s="60" t="str">
        <f ca="1">IF(COUNT(E23:AK23)=0,"",INDEX(E2:AK23,1,MATCH(MAX(E23:AK23),E23:AK23,0)))</f>
        <v/>
      </c>
    </row>
    <row r="24" spans="1:40">
      <c r="A24" s="89">
        <v>109</v>
      </c>
      <c r="B24" s="470"/>
      <c r="C24" s="23" t="s">
        <v>160</v>
      </c>
      <c r="D24" s="32" t="s">
        <v>161</v>
      </c>
      <c r="E24" s="154" t="str">
        <f ca="1">IF(ngay1!BG26&lt;&gt;"",ngay1!BG26,"")</f>
        <v/>
      </c>
      <c r="F24" s="155" t="e">
        <f>IF(#REF!&lt;&gt;"",#REF!,"")</f>
        <v>#REF!</v>
      </c>
      <c r="G24" s="155" t="e">
        <f>IF(#REF!&lt;&gt;"",#REF!,"")</f>
        <v>#REF!</v>
      </c>
      <c r="H24" s="155" t="e">
        <f>IF(#REF!&lt;&gt;"",#REF!,"")</f>
        <v>#REF!</v>
      </c>
      <c r="I24" s="155" t="e">
        <f>IF(#REF!&lt;&gt;"",#REF!,"")</f>
        <v>#REF!</v>
      </c>
      <c r="J24" s="155" t="e">
        <f>IF(#REF!&lt;&gt;"",#REF!,"")</f>
        <v>#REF!</v>
      </c>
      <c r="K24" s="155" t="e">
        <f>IF(#REF!&lt;&gt;"",#REF!,"")</f>
        <v>#REF!</v>
      </c>
      <c r="L24" s="155" t="e">
        <f>IF(#REF!&lt;&gt;"",#REF!,"")</f>
        <v>#REF!</v>
      </c>
      <c r="M24" s="155" t="e">
        <f>IF(#REF!&lt;&gt;"",#REF!,"")</f>
        <v>#REF!</v>
      </c>
      <c r="N24" s="155" t="e">
        <f>IF(#REF!&lt;&gt;"",#REF!,"")</f>
        <v>#REF!</v>
      </c>
      <c r="O24" s="155" t="e">
        <f>IF(#REF!&lt;&gt;"",#REF!,"")</f>
        <v>#REF!</v>
      </c>
      <c r="P24" s="155" t="e">
        <f>IF(#REF!&lt;&gt;"",#REF!,"")</f>
        <v>#REF!</v>
      </c>
      <c r="Q24" s="155" t="e">
        <f>IF(#REF!&lt;&gt;"",#REF!,"")</f>
        <v>#REF!</v>
      </c>
      <c r="R24" s="155" t="e">
        <f>IF(#REF!&lt;&gt;"",#REF!,"")</f>
        <v>#REF!</v>
      </c>
      <c r="S24" s="155" t="e">
        <f>IF(#REF!&lt;&gt;"",#REF!,"")</f>
        <v>#REF!</v>
      </c>
      <c r="T24" s="155" t="e">
        <f>IF(#REF!&lt;&gt;"",#REF!,"")</f>
        <v>#REF!</v>
      </c>
      <c r="U24" s="155" t="e">
        <f>IF(#REF!&lt;&gt;"",#REF!,"")</f>
        <v>#REF!</v>
      </c>
      <c r="V24" s="155" t="e">
        <f>IF(#REF!&lt;&gt;"",#REF!,"")</f>
        <v>#REF!</v>
      </c>
      <c r="W24" s="155" t="e">
        <f>IF(#REF!&lt;&gt;"",#REF!,"")</f>
        <v>#REF!</v>
      </c>
      <c r="X24" s="155" t="e">
        <f>IF(#REF!&lt;&gt;"",#REF!,"")</f>
        <v>#REF!</v>
      </c>
      <c r="Y24" s="155" t="e">
        <f>IF(#REF!&lt;&gt;"",#REF!,"")</f>
        <v>#REF!</v>
      </c>
      <c r="Z24" s="155" t="e">
        <f>IF(#REF!&lt;&gt;"",#REF!,"")</f>
        <v>#REF!</v>
      </c>
      <c r="AA24" s="155" t="e">
        <f>IF(#REF!&lt;&gt;"",#REF!,"")</f>
        <v>#REF!</v>
      </c>
      <c r="AB24" s="155" t="e">
        <f>IF(#REF!&lt;&gt;"",#REF!,"")</f>
        <v>#REF!</v>
      </c>
      <c r="AC24" s="155" t="e">
        <f>IF(#REF!&lt;&gt;"",#REF!,"")</f>
        <v>#REF!</v>
      </c>
      <c r="AD24" s="155" t="e">
        <f>IF(#REF!&lt;&gt;"",#REF!,"")</f>
        <v>#REF!</v>
      </c>
      <c r="AE24" s="155" t="e">
        <f>IF(#REF!&lt;&gt;"",#REF!,"")</f>
        <v>#REF!</v>
      </c>
      <c r="AF24" s="155" t="e">
        <f>IF(#REF!&lt;&gt;"",#REF!,"")</f>
        <v>#REF!</v>
      </c>
      <c r="AG24" s="155" t="e">
        <f>IF(#REF!&lt;&gt;"",#REF!,"")</f>
        <v>#REF!</v>
      </c>
      <c r="AH24" s="155" t="e">
        <f>IF(#REF!&lt;&gt;"",#REF!,"")</f>
        <v>#REF!</v>
      </c>
      <c r="AI24" s="155" t="e">
        <f>IF(#REF!&lt;&gt;"",#REF!,"")</f>
        <v>#REF!</v>
      </c>
      <c r="AJ24" s="59" t="str">
        <f t="shared" ca="1" si="3"/>
        <v/>
      </c>
      <c r="AK24" s="58" t="str">
        <f t="shared" ca="1" si="4"/>
        <v/>
      </c>
      <c r="AL24" s="59" t="str">
        <f ca="1">IF(COUNT(E24:AI24)=0,"",INDEX(E2:AI24,1,MATCH(MIN(E24:AI24),E24:AI24,0)))</f>
        <v/>
      </c>
      <c r="AM24" s="58" t="str">
        <f t="shared" ca="1" si="5"/>
        <v/>
      </c>
      <c r="AN24" s="60" t="str">
        <f ca="1">IF(COUNT(E24:AK24)=0,"",INDEX(E2:AK24,1,MATCH(MAX(E24:AK24),E24:AK24,0)))</f>
        <v/>
      </c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70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244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215</v>
      </c>
      <c r="AK2" s="53" t="s">
        <v>216</v>
      </c>
      <c r="AL2" s="53" t="s">
        <v>217</v>
      </c>
      <c r="AM2" s="53" t="s">
        <v>218</v>
      </c>
      <c r="AN2" s="54" t="s">
        <v>217</v>
      </c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4" t="str">
        <f ca="1">IF(ngay1!BH5&lt;&gt;"",ngay1!BH5,"")</f>
        <v/>
      </c>
      <c r="F3" s="155" t="e">
        <f>IF(#REF!&lt;&gt;"",#REF!,"")</f>
        <v>#REF!</v>
      </c>
      <c r="G3" s="155" t="e">
        <f>IF(#REF!&lt;&gt;"",#REF!,"")</f>
        <v>#REF!</v>
      </c>
      <c r="H3" s="155" t="e">
        <f>IF(#REF!&lt;&gt;"",#REF!,"")</f>
        <v>#REF!</v>
      </c>
      <c r="I3" s="155" t="e">
        <f>IF(#REF!&lt;&gt;"",#REF!,"")</f>
        <v>#REF!</v>
      </c>
      <c r="J3" s="155" t="e">
        <f>IF(#REF!&lt;&gt;"",#REF!,"")</f>
        <v>#REF!</v>
      </c>
      <c r="K3" s="155" t="e">
        <f>IF(#REF!&lt;&gt;"",#REF!,"")</f>
        <v>#REF!</v>
      </c>
      <c r="L3" s="155" t="e">
        <f>IF(#REF!&lt;&gt;"",#REF!,"")</f>
        <v>#REF!</v>
      </c>
      <c r="M3" s="155" t="e">
        <f>IF(#REF!&lt;&gt;"",#REF!,"")</f>
        <v>#REF!</v>
      </c>
      <c r="N3" s="155" t="e">
        <f>IF(#REF!&lt;&gt;"",#REF!,"")</f>
        <v>#REF!</v>
      </c>
      <c r="O3" s="155" t="e">
        <f>IF(#REF!&lt;&gt;"",#REF!,"")</f>
        <v>#REF!</v>
      </c>
      <c r="P3" s="155" t="e">
        <f>IF(#REF!&lt;&gt;"",#REF!,"")</f>
        <v>#REF!</v>
      </c>
      <c r="Q3" s="155" t="e">
        <f>IF(#REF!&lt;&gt;"",#REF!,"")</f>
        <v>#REF!</v>
      </c>
      <c r="R3" s="155" t="e">
        <f>IF(#REF!&lt;&gt;"",#REF!,"")</f>
        <v>#REF!</v>
      </c>
      <c r="S3" s="155" t="e">
        <f>IF(#REF!&lt;&gt;"",#REF!,"")</f>
        <v>#REF!</v>
      </c>
      <c r="T3" s="155" t="e">
        <f>IF(#REF!&lt;&gt;"",#REF!,"")</f>
        <v>#REF!</v>
      </c>
      <c r="U3" s="155" t="e">
        <f>IF(#REF!&lt;&gt;"",#REF!,"")</f>
        <v>#REF!</v>
      </c>
      <c r="V3" s="155" t="e">
        <f>IF(#REF!&lt;&gt;"",#REF!,"")</f>
        <v>#REF!</v>
      </c>
      <c r="W3" s="155" t="e">
        <f>IF(#REF!&lt;&gt;"",#REF!,"")</f>
        <v>#REF!</v>
      </c>
      <c r="X3" s="155" t="e">
        <f>IF(#REF!&lt;&gt;"",#REF!,"")</f>
        <v>#REF!</v>
      </c>
      <c r="Y3" s="155" t="e">
        <f>IF(#REF!&lt;&gt;"",#REF!,"")</f>
        <v>#REF!</v>
      </c>
      <c r="Z3" s="155" t="e">
        <f>IF(#REF!&lt;&gt;"",#REF!,"")</f>
        <v>#REF!</v>
      </c>
      <c r="AA3" s="155" t="e">
        <f>IF(#REF!&lt;&gt;"",#REF!,"")</f>
        <v>#REF!</v>
      </c>
      <c r="AB3" s="155" t="e">
        <f>IF(#REF!&lt;&gt;"",#REF!,"")</f>
        <v>#REF!</v>
      </c>
      <c r="AC3" s="155" t="e">
        <f>IF(#REF!&lt;&gt;"",#REF!,"")</f>
        <v>#REF!</v>
      </c>
      <c r="AD3" s="155" t="e">
        <f>IF(#REF!&lt;&gt;"",#REF!,"")</f>
        <v>#REF!</v>
      </c>
      <c r="AE3" s="155" t="e">
        <f>IF(#REF!&lt;&gt;"",#REF!,"")</f>
        <v>#REF!</v>
      </c>
      <c r="AF3" s="155" t="e">
        <f>IF(#REF!&lt;&gt;"",#REF!,"")</f>
        <v>#REF!</v>
      </c>
      <c r="AG3" s="155" t="e">
        <f>IF(#REF!&lt;&gt;"",#REF!,"")</f>
        <v>#REF!</v>
      </c>
      <c r="AH3" s="155" t="e">
        <f>IF(#REF!&lt;&gt;"",#REF!,"")</f>
        <v>#REF!</v>
      </c>
      <c r="AI3" s="155" t="e">
        <f>IF(#REF!&lt;&gt;"",#REF!,"")</f>
        <v>#REF!</v>
      </c>
      <c r="AJ3" s="59" t="str">
        <f t="shared" ref="AJ3:AJ9" ca="1" si="0">IF(COUNT(E3:AI3)=0,"",AVERAGE(E3:AI3))</f>
        <v/>
      </c>
      <c r="AK3" s="58" t="str">
        <f t="shared" ref="AK3:AK9" ca="1" si="1">IF(COUNT(E3:AI3)=0,"",MIN(E3:AI3))</f>
        <v/>
      </c>
      <c r="AL3" s="59" t="str">
        <f ca="1">IF(COUNT(E3:AI3)=0,"",INDEX(E2:AI3,1,MATCH(MIN(E3:AI3),E3:AI3,0)))</f>
        <v/>
      </c>
      <c r="AM3" s="58" t="str">
        <f t="shared" ref="AM3:AM9" ca="1" si="2">IF(COUNT(E3:AI3)=0,"",MAX(E3:AI3))</f>
        <v/>
      </c>
      <c r="AN3" s="60" t="str">
        <f ca="1">IF(COUNT(E3:AK3)=0,"",INDEX(E2:AK3,1,MATCH(MAX(E3:AK3),E3:AK3,0)))</f>
        <v/>
      </c>
    </row>
    <row r="4" spans="1:40">
      <c r="A4" s="19">
        <v>2</v>
      </c>
      <c r="B4" s="461"/>
      <c r="C4" s="25" t="s">
        <v>120</v>
      </c>
      <c r="D4" s="335" t="s">
        <v>121</v>
      </c>
      <c r="E4" s="154" t="str">
        <f ca="1">IF(ngay1!BH6&lt;&gt;"",ngay1!BH6,"")</f>
        <v/>
      </c>
      <c r="F4" s="155" t="e">
        <f>IF(#REF!&lt;&gt;"",#REF!,"")</f>
        <v>#REF!</v>
      </c>
      <c r="G4" s="155" t="e">
        <f>IF(#REF!&lt;&gt;"",#REF!,"")</f>
        <v>#REF!</v>
      </c>
      <c r="H4" s="155" t="e">
        <f>IF(#REF!&lt;&gt;"",#REF!,"")</f>
        <v>#REF!</v>
      </c>
      <c r="I4" s="155" t="e">
        <f>IF(#REF!&lt;&gt;"",#REF!,"")</f>
        <v>#REF!</v>
      </c>
      <c r="J4" s="155" t="e">
        <f>IF(#REF!&lt;&gt;"",#REF!,"")</f>
        <v>#REF!</v>
      </c>
      <c r="K4" s="155" t="e">
        <f>IF(#REF!&lt;&gt;"",#REF!,"")</f>
        <v>#REF!</v>
      </c>
      <c r="L4" s="155" t="e">
        <f>IF(#REF!&lt;&gt;"",#REF!,"")</f>
        <v>#REF!</v>
      </c>
      <c r="M4" s="155" t="e">
        <f>IF(#REF!&lt;&gt;"",#REF!,"")</f>
        <v>#REF!</v>
      </c>
      <c r="N4" s="155" t="e">
        <f>IF(#REF!&lt;&gt;"",#REF!,"")</f>
        <v>#REF!</v>
      </c>
      <c r="O4" s="155" t="e">
        <f>IF(#REF!&lt;&gt;"",#REF!,"")</f>
        <v>#REF!</v>
      </c>
      <c r="P4" s="155" t="e">
        <f>IF(#REF!&lt;&gt;"",#REF!,"")</f>
        <v>#REF!</v>
      </c>
      <c r="Q4" s="155" t="e">
        <f>IF(#REF!&lt;&gt;"",#REF!,"")</f>
        <v>#REF!</v>
      </c>
      <c r="R4" s="155" t="e">
        <f>IF(#REF!&lt;&gt;"",#REF!,"")</f>
        <v>#REF!</v>
      </c>
      <c r="S4" s="155" t="e">
        <f>IF(#REF!&lt;&gt;"",#REF!,"")</f>
        <v>#REF!</v>
      </c>
      <c r="T4" s="155" t="e">
        <f>IF(#REF!&lt;&gt;"",#REF!,"")</f>
        <v>#REF!</v>
      </c>
      <c r="U4" s="155" t="e">
        <f>IF(#REF!&lt;&gt;"",#REF!,"")</f>
        <v>#REF!</v>
      </c>
      <c r="V4" s="155" t="e">
        <f>IF(#REF!&lt;&gt;"",#REF!,"")</f>
        <v>#REF!</v>
      </c>
      <c r="W4" s="155" t="e">
        <f>IF(#REF!&lt;&gt;"",#REF!,"")</f>
        <v>#REF!</v>
      </c>
      <c r="X4" s="155" t="e">
        <f>IF(#REF!&lt;&gt;"",#REF!,"")</f>
        <v>#REF!</v>
      </c>
      <c r="Y4" s="155" t="e">
        <f>IF(#REF!&lt;&gt;"",#REF!,"")</f>
        <v>#REF!</v>
      </c>
      <c r="Z4" s="155" t="e">
        <f>IF(#REF!&lt;&gt;"",#REF!,"")</f>
        <v>#REF!</v>
      </c>
      <c r="AA4" s="155" t="e">
        <f>IF(#REF!&lt;&gt;"",#REF!,"")</f>
        <v>#REF!</v>
      </c>
      <c r="AB4" s="155" t="e">
        <f>IF(#REF!&lt;&gt;"",#REF!,"")</f>
        <v>#REF!</v>
      </c>
      <c r="AC4" s="155" t="e">
        <f>IF(#REF!&lt;&gt;"",#REF!,"")</f>
        <v>#REF!</v>
      </c>
      <c r="AD4" s="155" t="e">
        <f>IF(#REF!&lt;&gt;"",#REF!,"")</f>
        <v>#REF!</v>
      </c>
      <c r="AE4" s="155" t="e">
        <f>IF(#REF!&lt;&gt;"",#REF!,"")</f>
        <v>#REF!</v>
      </c>
      <c r="AF4" s="155" t="e">
        <f>IF(#REF!&lt;&gt;"",#REF!,"")</f>
        <v>#REF!</v>
      </c>
      <c r="AG4" s="155" t="e">
        <f>IF(#REF!&lt;&gt;"",#REF!,"")</f>
        <v>#REF!</v>
      </c>
      <c r="AH4" s="155" t="e">
        <f>IF(#REF!&lt;&gt;"",#REF!,"")</f>
        <v>#REF!</v>
      </c>
      <c r="AI4" s="155" t="e">
        <f>IF(#REF!&lt;&gt;"",#REF!,"")</f>
        <v>#REF!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 t="str">
        <f t="shared" ca="1" si="2"/>
        <v/>
      </c>
      <c r="AN4" s="60" t="str">
        <f ca="1">IF(COUNT(E4:AK4)=0,"",INDEX(E2:AK4,1,MATCH(MAX(E4:AK4),E4:AK4,0)))</f>
        <v/>
      </c>
    </row>
    <row r="5" spans="1:40">
      <c r="A5" s="27">
        <v>3</v>
      </c>
      <c r="B5" s="461"/>
      <c r="C5" s="25" t="s">
        <v>122</v>
      </c>
      <c r="D5" s="335" t="s">
        <v>123</v>
      </c>
      <c r="E5" s="154" t="str">
        <f ca="1">IF(ngay1!BH7&lt;&gt;"",ngay1!BH7,"")</f>
        <v/>
      </c>
      <c r="F5" s="155" t="e">
        <f>IF(#REF!&lt;&gt;"",#REF!,"")</f>
        <v>#REF!</v>
      </c>
      <c r="G5" s="155" t="e">
        <f>IF(#REF!&lt;&gt;"",#REF!,"")</f>
        <v>#REF!</v>
      </c>
      <c r="H5" s="155" t="e">
        <f>IF(#REF!&lt;&gt;"",#REF!,"")</f>
        <v>#REF!</v>
      </c>
      <c r="I5" s="155" t="e">
        <f>IF(#REF!&lt;&gt;"",#REF!,"")</f>
        <v>#REF!</v>
      </c>
      <c r="J5" s="155" t="e">
        <f>IF(#REF!&lt;&gt;"",#REF!,"")</f>
        <v>#REF!</v>
      </c>
      <c r="K5" s="155" t="e">
        <f>IF(#REF!&lt;&gt;"",#REF!,"")</f>
        <v>#REF!</v>
      </c>
      <c r="L5" s="155" t="e">
        <f>IF(#REF!&lt;&gt;"",#REF!,"")</f>
        <v>#REF!</v>
      </c>
      <c r="M5" s="155" t="e">
        <f>IF(#REF!&lt;&gt;"",#REF!,"")</f>
        <v>#REF!</v>
      </c>
      <c r="N5" s="155" t="e">
        <f>IF(#REF!&lt;&gt;"",#REF!,"")</f>
        <v>#REF!</v>
      </c>
      <c r="O5" s="155" t="e">
        <f>IF(#REF!&lt;&gt;"",#REF!,"")</f>
        <v>#REF!</v>
      </c>
      <c r="P5" s="155" t="e">
        <f>IF(#REF!&lt;&gt;"",#REF!,"")</f>
        <v>#REF!</v>
      </c>
      <c r="Q5" s="155" t="e">
        <f>IF(#REF!&lt;&gt;"",#REF!,"")</f>
        <v>#REF!</v>
      </c>
      <c r="R5" s="155" t="e">
        <f>IF(#REF!&lt;&gt;"",#REF!,"")</f>
        <v>#REF!</v>
      </c>
      <c r="S5" s="155" t="e">
        <f>IF(#REF!&lt;&gt;"",#REF!,"")</f>
        <v>#REF!</v>
      </c>
      <c r="T5" s="155" t="e">
        <f>IF(#REF!&lt;&gt;"",#REF!,"")</f>
        <v>#REF!</v>
      </c>
      <c r="U5" s="155" t="e">
        <f>IF(#REF!&lt;&gt;"",#REF!,"")</f>
        <v>#REF!</v>
      </c>
      <c r="V5" s="155" t="e">
        <f>IF(#REF!&lt;&gt;"",#REF!,"")</f>
        <v>#REF!</v>
      </c>
      <c r="W5" s="155" t="e">
        <f>IF(#REF!&lt;&gt;"",#REF!,"")</f>
        <v>#REF!</v>
      </c>
      <c r="X5" s="155" t="e">
        <f>IF(#REF!&lt;&gt;"",#REF!,"")</f>
        <v>#REF!</v>
      </c>
      <c r="Y5" s="155" t="e">
        <f>IF(#REF!&lt;&gt;"",#REF!,"")</f>
        <v>#REF!</v>
      </c>
      <c r="Z5" s="155" t="e">
        <f>IF(#REF!&lt;&gt;"",#REF!,"")</f>
        <v>#REF!</v>
      </c>
      <c r="AA5" s="155" t="e">
        <f>IF(#REF!&lt;&gt;"",#REF!,"")</f>
        <v>#REF!</v>
      </c>
      <c r="AB5" s="155" t="e">
        <f>IF(#REF!&lt;&gt;"",#REF!,"")</f>
        <v>#REF!</v>
      </c>
      <c r="AC5" s="155" t="e">
        <f>IF(#REF!&lt;&gt;"",#REF!,"")</f>
        <v>#REF!</v>
      </c>
      <c r="AD5" s="155" t="e">
        <f>IF(#REF!&lt;&gt;"",#REF!,"")</f>
        <v>#REF!</v>
      </c>
      <c r="AE5" s="155" t="e">
        <f>IF(#REF!&lt;&gt;"",#REF!,"")</f>
        <v>#REF!</v>
      </c>
      <c r="AF5" s="155" t="e">
        <f>IF(#REF!&lt;&gt;"",#REF!,"")</f>
        <v>#REF!</v>
      </c>
      <c r="AG5" s="155" t="e">
        <f>IF(#REF!&lt;&gt;"",#REF!,"")</f>
        <v>#REF!</v>
      </c>
      <c r="AH5" s="155" t="e">
        <f>IF(#REF!&lt;&gt;"",#REF!,"")</f>
        <v>#REF!</v>
      </c>
      <c r="AI5" s="155" t="e">
        <f>IF(#REF!&lt;&gt;"",#REF!,"")</f>
        <v>#REF!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 t="str">
        <f t="shared" ca="1" si="2"/>
        <v/>
      </c>
      <c r="AN5" s="60" t="str">
        <f ca="1">IF(COUNT(E5:AK5)=0,"",INDEX(E2:AK5,1,MATCH(MAX(E5:AK5),E5:AK5,0)))</f>
        <v/>
      </c>
    </row>
    <row r="6" spans="1:40">
      <c r="A6" s="19">
        <v>4</v>
      </c>
      <c r="B6" s="461"/>
      <c r="C6" s="25" t="s">
        <v>124</v>
      </c>
      <c r="D6" s="335" t="s">
        <v>125</v>
      </c>
      <c r="E6" s="154" t="str">
        <f ca="1">IF(ngay1!BH8&lt;&gt;"",ngay1!BH8,"")</f>
        <v/>
      </c>
      <c r="F6" s="155" t="e">
        <f>IF(#REF!&lt;&gt;"",#REF!,"")</f>
        <v>#REF!</v>
      </c>
      <c r="G6" s="155" t="e">
        <f>IF(#REF!&lt;&gt;"",#REF!,"")</f>
        <v>#REF!</v>
      </c>
      <c r="H6" s="155" t="e">
        <f>IF(#REF!&lt;&gt;"",#REF!,"")</f>
        <v>#REF!</v>
      </c>
      <c r="I6" s="155" t="e">
        <f>IF(#REF!&lt;&gt;"",#REF!,"")</f>
        <v>#REF!</v>
      </c>
      <c r="J6" s="155" t="e">
        <f>IF(#REF!&lt;&gt;"",#REF!,"")</f>
        <v>#REF!</v>
      </c>
      <c r="K6" s="155" t="e">
        <f>IF(#REF!&lt;&gt;"",#REF!,"")</f>
        <v>#REF!</v>
      </c>
      <c r="L6" s="155" t="e">
        <f>IF(#REF!&lt;&gt;"",#REF!,"")</f>
        <v>#REF!</v>
      </c>
      <c r="M6" s="155" t="e">
        <f>IF(#REF!&lt;&gt;"",#REF!,"")</f>
        <v>#REF!</v>
      </c>
      <c r="N6" s="155" t="e">
        <f>IF(#REF!&lt;&gt;"",#REF!,"")</f>
        <v>#REF!</v>
      </c>
      <c r="O6" s="155" t="e">
        <f>IF(#REF!&lt;&gt;"",#REF!,"")</f>
        <v>#REF!</v>
      </c>
      <c r="P6" s="155" t="e">
        <f>IF(#REF!&lt;&gt;"",#REF!,"")</f>
        <v>#REF!</v>
      </c>
      <c r="Q6" s="155" t="e">
        <f>IF(#REF!&lt;&gt;"",#REF!,"")</f>
        <v>#REF!</v>
      </c>
      <c r="R6" s="155" t="e">
        <f>IF(#REF!&lt;&gt;"",#REF!,"")</f>
        <v>#REF!</v>
      </c>
      <c r="S6" s="155" t="e">
        <f>IF(#REF!&lt;&gt;"",#REF!,"")</f>
        <v>#REF!</v>
      </c>
      <c r="T6" s="155" t="e">
        <f>IF(#REF!&lt;&gt;"",#REF!,"")</f>
        <v>#REF!</v>
      </c>
      <c r="U6" s="155" t="e">
        <f>IF(#REF!&lt;&gt;"",#REF!,"")</f>
        <v>#REF!</v>
      </c>
      <c r="V6" s="155" t="e">
        <f>IF(#REF!&lt;&gt;"",#REF!,"")</f>
        <v>#REF!</v>
      </c>
      <c r="W6" s="155" t="e">
        <f>IF(#REF!&lt;&gt;"",#REF!,"")</f>
        <v>#REF!</v>
      </c>
      <c r="X6" s="155" t="e">
        <f>IF(#REF!&lt;&gt;"",#REF!,"")</f>
        <v>#REF!</v>
      </c>
      <c r="Y6" s="155" t="e">
        <f>IF(#REF!&lt;&gt;"",#REF!,"")</f>
        <v>#REF!</v>
      </c>
      <c r="Z6" s="155" t="e">
        <f>IF(#REF!&lt;&gt;"",#REF!,"")</f>
        <v>#REF!</v>
      </c>
      <c r="AA6" s="155" t="e">
        <f>IF(#REF!&lt;&gt;"",#REF!,"")</f>
        <v>#REF!</v>
      </c>
      <c r="AB6" s="155" t="e">
        <f>IF(#REF!&lt;&gt;"",#REF!,"")</f>
        <v>#REF!</v>
      </c>
      <c r="AC6" s="155" t="e">
        <f>IF(#REF!&lt;&gt;"",#REF!,"")</f>
        <v>#REF!</v>
      </c>
      <c r="AD6" s="155" t="e">
        <f>IF(#REF!&lt;&gt;"",#REF!,"")</f>
        <v>#REF!</v>
      </c>
      <c r="AE6" s="155" t="e">
        <f>IF(#REF!&lt;&gt;"",#REF!,"")</f>
        <v>#REF!</v>
      </c>
      <c r="AF6" s="155" t="e">
        <f>IF(#REF!&lt;&gt;"",#REF!,"")</f>
        <v>#REF!</v>
      </c>
      <c r="AG6" s="155" t="e">
        <f>IF(#REF!&lt;&gt;"",#REF!,"")</f>
        <v>#REF!</v>
      </c>
      <c r="AH6" s="155" t="e">
        <f>IF(#REF!&lt;&gt;"",#REF!,"")</f>
        <v>#REF!</v>
      </c>
      <c r="AI6" s="155" t="e">
        <f>IF(#REF!&lt;&gt;"",#REF!,"")</f>
        <v>#REF!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 t="str">
        <f t="shared" ca="1" si="2"/>
        <v/>
      </c>
      <c r="AN6" s="60" t="str">
        <f ca="1">IF(COUNT(E6:AK6)=0,"",INDEX(E2:AK6,1,MATCH(MAX(E6:AK6),E6:AK6,0)))</f>
        <v/>
      </c>
    </row>
    <row r="7" spans="1:40">
      <c r="A7" s="27">
        <v>5</v>
      </c>
      <c r="B7" s="461"/>
      <c r="C7" s="25" t="s">
        <v>116</v>
      </c>
      <c r="D7" s="335" t="s">
        <v>126</v>
      </c>
      <c r="E7" s="154" t="str">
        <f ca="1">IF(ngay1!BH9&lt;&gt;"",ngay1!BH9,"")</f>
        <v/>
      </c>
      <c r="F7" s="155" t="e">
        <f>IF(#REF!&lt;&gt;"",#REF!,"")</f>
        <v>#REF!</v>
      </c>
      <c r="G7" s="155" t="e">
        <f>IF(#REF!&lt;&gt;"",#REF!,"")</f>
        <v>#REF!</v>
      </c>
      <c r="H7" s="155" t="e">
        <f>IF(#REF!&lt;&gt;"",#REF!,"")</f>
        <v>#REF!</v>
      </c>
      <c r="I7" s="155" t="e">
        <f>IF(#REF!&lt;&gt;"",#REF!,"")</f>
        <v>#REF!</v>
      </c>
      <c r="J7" s="155" t="e">
        <f>IF(#REF!&lt;&gt;"",#REF!,"")</f>
        <v>#REF!</v>
      </c>
      <c r="K7" s="155" t="e">
        <f>IF(#REF!&lt;&gt;"",#REF!,"")</f>
        <v>#REF!</v>
      </c>
      <c r="L7" s="155" t="e">
        <f>IF(#REF!&lt;&gt;"",#REF!,"")</f>
        <v>#REF!</v>
      </c>
      <c r="M7" s="155" t="e">
        <f>IF(#REF!&lt;&gt;"",#REF!,"")</f>
        <v>#REF!</v>
      </c>
      <c r="N7" s="155" t="e">
        <f>IF(#REF!&lt;&gt;"",#REF!,"")</f>
        <v>#REF!</v>
      </c>
      <c r="O7" s="155" t="e">
        <f>IF(#REF!&lt;&gt;"",#REF!,"")</f>
        <v>#REF!</v>
      </c>
      <c r="P7" s="155" t="e">
        <f>IF(#REF!&lt;&gt;"",#REF!,"")</f>
        <v>#REF!</v>
      </c>
      <c r="Q7" s="155" t="e">
        <f>IF(#REF!&lt;&gt;"",#REF!,"")</f>
        <v>#REF!</v>
      </c>
      <c r="R7" s="155" t="e">
        <f>IF(#REF!&lt;&gt;"",#REF!,"")</f>
        <v>#REF!</v>
      </c>
      <c r="S7" s="155" t="e">
        <f>IF(#REF!&lt;&gt;"",#REF!,"")</f>
        <v>#REF!</v>
      </c>
      <c r="T7" s="155" t="e">
        <f>IF(#REF!&lt;&gt;"",#REF!,"")</f>
        <v>#REF!</v>
      </c>
      <c r="U7" s="155" t="e">
        <f>IF(#REF!&lt;&gt;"",#REF!,"")</f>
        <v>#REF!</v>
      </c>
      <c r="V7" s="155" t="e">
        <f>IF(#REF!&lt;&gt;"",#REF!,"")</f>
        <v>#REF!</v>
      </c>
      <c r="W7" s="155" t="e">
        <f>IF(#REF!&lt;&gt;"",#REF!,"")</f>
        <v>#REF!</v>
      </c>
      <c r="X7" s="155" t="e">
        <f>IF(#REF!&lt;&gt;"",#REF!,"")</f>
        <v>#REF!</v>
      </c>
      <c r="Y7" s="155" t="e">
        <f>IF(#REF!&lt;&gt;"",#REF!,"")</f>
        <v>#REF!</v>
      </c>
      <c r="Z7" s="155" t="e">
        <f>IF(#REF!&lt;&gt;"",#REF!,"")</f>
        <v>#REF!</v>
      </c>
      <c r="AA7" s="155" t="e">
        <f>IF(#REF!&lt;&gt;"",#REF!,"")</f>
        <v>#REF!</v>
      </c>
      <c r="AB7" s="155" t="e">
        <f>IF(#REF!&lt;&gt;"",#REF!,"")</f>
        <v>#REF!</v>
      </c>
      <c r="AC7" s="155" t="e">
        <f>IF(#REF!&lt;&gt;"",#REF!,"")</f>
        <v>#REF!</v>
      </c>
      <c r="AD7" s="155" t="e">
        <f>IF(#REF!&lt;&gt;"",#REF!,"")</f>
        <v>#REF!</v>
      </c>
      <c r="AE7" s="155" t="e">
        <f>IF(#REF!&lt;&gt;"",#REF!,"")</f>
        <v>#REF!</v>
      </c>
      <c r="AF7" s="155" t="e">
        <f>IF(#REF!&lt;&gt;"",#REF!,"")</f>
        <v>#REF!</v>
      </c>
      <c r="AG7" s="155" t="e">
        <f>IF(#REF!&lt;&gt;"",#REF!,"")</f>
        <v>#REF!</v>
      </c>
      <c r="AH7" s="155" t="e">
        <f>IF(#REF!&lt;&gt;"",#REF!,"")</f>
        <v>#REF!</v>
      </c>
      <c r="AI7" s="155" t="e">
        <f>IF(#REF!&lt;&gt;"",#REF!,"")</f>
        <v>#REF!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 t="str">
        <f t="shared" ca="1" si="2"/>
        <v/>
      </c>
      <c r="AN7" s="60" t="str">
        <f ca="1">IF(COUNT(E7:AK7)=0,"",INDEX(E2:AK7,1,MATCH(MAX(E7:AK7),E7:AK7,0)))</f>
        <v/>
      </c>
    </row>
    <row r="8" spans="1:40">
      <c r="A8" s="19">
        <v>6</v>
      </c>
      <c r="B8" s="461"/>
      <c r="C8" s="25" t="s">
        <v>127</v>
      </c>
      <c r="D8" s="335" t="s">
        <v>128</v>
      </c>
      <c r="E8" s="154" t="str">
        <f ca="1">IF(ngay1!BH10&lt;&gt;"",ngay1!BH10,"")</f>
        <v/>
      </c>
      <c r="F8" s="155" t="e">
        <f>IF(#REF!&lt;&gt;"",#REF!,"")</f>
        <v>#REF!</v>
      </c>
      <c r="G8" s="155" t="e">
        <f>IF(#REF!&lt;&gt;"",#REF!,"")</f>
        <v>#REF!</v>
      </c>
      <c r="H8" s="155" t="e">
        <f>IF(#REF!&lt;&gt;"",#REF!,"")</f>
        <v>#REF!</v>
      </c>
      <c r="I8" s="155" t="e">
        <f>IF(#REF!&lt;&gt;"",#REF!,"")</f>
        <v>#REF!</v>
      </c>
      <c r="J8" s="155" t="e">
        <f>IF(#REF!&lt;&gt;"",#REF!,"")</f>
        <v>#REF!</v>
      </c>
      <c r="K8" s="155" t="e">
        <f>IF(#REF!&lt;&gt;"",#REF!,"")</f>
        <v>#REF!</v>
      </c>
      <c r="L8" s="155" t="e">
        <f>IF(#REF!&lt;&gt;"",#REF!,"")</f>
        <v>#REF!</v>
      </c>
      <c r="M8" s="155" t="e">
        <f>IF(#REF!&lt;&gt;"",#REF!,"")</f>
        <v>#REF!</v>
      </c>
      <c r="N8" s="155" t="e">
        <f>IF(#REF!&lt;&gt;"",#REF!,"")</f>
        <v>#REF!</v>
      </c>
      <c r="O8" s="155" t="e">
        <f>IF(#REF!&lt;&gt;"",#REF!,"")</f>
        <v>#REF!</v>
      </c>
      <c r="P8" s="155" t="e">
        <f>IF(#REF!&lt;&gt;"",#REF!,"")</f>
        <v>#REF!</v>
      </c>
      <c r="Q8" s="155" t="e">
        <f>IF(#REF!&lt;&gt;"",#REF!,"")</f>
        <v>#REF!</v>
      </c>
      <c r="R8" s="155" t="e">
        <f>IF(#REF!&lt;&gt;"",#REF!,"")</f>
        <v>#REF!</v>
      </c>
      <c r="S8" s="155" t="e">
        <f>IF(#REF!&lt;&gt;"",#REF!,"")</f>
        <v>#REF!</v>
      </c>
      <c r="T8" s="155" t="e">
        <f>IF(#REF!&lt;&gt;"",#REF!,"")</f>
        <v>#REF!</v>
      </c>
      <c r="U8" s="155" t="e">
        <f>IF(#REF!&lt;&gt;"",#REF!,"")</f>
        <v>#REF!</v>
      </c>
      <c r="V8" s="155" t="e">
        <f>IF(#REF!&lt;&gt;"",#REF!,"")</f>
        <v>#REF!</v>
      </c>
      <c r="W8" s="155" t="e">
        <f>IF(#REF!&lt;&gt;"",#REF!,"")</f>
        <v>#REF!</v>
      </c>
      <c r="X8" s="155" t="e">
        <f>IF(#REF!&lt;&gt;"",#REF!,"")</f>
        <v>#REF!</v>
      </c>
      <c r="Y8" s="155" t="e">
        <f>IF(#REF!&lt;&gt;"",#REF!,"")</f>
        <v>#REF!</v>
      </c>
      <c r="Z8" s="155" t="e">
        <f>IF(#REF!&lt;&gt;"",#REF!,"")</f>
        <v>#REF!</v>
      </c>
      <c r="AA8" s="155" t="e">
        <f>IF(#REF!&lt;&gt;"",#REF!,"")</f>
        <v>#REF!</v>
      </c>
      <c r="AB8" s="155" t="e">
        <f>IF(#REF!&lt;&gt;"",#REF!,"")</f>
        <v>#REF!</v>
      </c>
      <c r="AC8" s="155" t="e">
        <f>IF(#REF!&lt;&gt;"",#REF!,"")</f>
        <v>#REF!</v>
      </c>
      <c r="AD8" s="155" t="e">
        <f>IF(#REF!&lt;&gt;"",#REF!,"")</f>
        <v>#REF!</v>
      </c>
      <c r="AE8" s="155" t="e">
        <f>IF(#REF!&lt;&gt;"",#REF!,"")</f>
        <v>#REF!</v>
      </c>
      <c r="AF8" s="155" t="e">
        <f>IF(#REF!&lt;&gt;"",#REF!,"")</f>
        <v>#REF!</v>
      </c>
      <c r="AG8" s="155" t="e">
        <f>IF(#REF!&lt;&gt;"",#REF!,"")</f>
        <v>#REF!</v>
      </c>
      <c r="AH8" s="155" t="e">
        <f>IF(#REF!&lt;&gt;"",#REF!,"")</f>
        <v>#REF!</v>
      </c>
      <c r="AI8" s="155" t="e">
        <f>IF(#REF!&lt;&gt;"",#REF!,"")</f>
        <v>#REF!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 t="str">
        <f t="shared" ca="1" si="2"/>
        <v/>
      </c>
      <c r="AN8" s="60" t="str">
        <f ca="1">IF(COUNT(E8:AK8)=0,"",INDEX(E2:AK8,1,MATCH(MAX(E8:AK8),E8:AK8,0)))</f>
        <v/>
      </c>
    </row>
    <row r="9" spans="1:40">
      <c r="A9" s="27">
        <v>7</v>
      </c>
      <c r="B9" s="461"/>
      <c r="C9" s="25" t="s">
        <v>129</v>
      </c>
      <c r="D9" s="335" t="s">
        <v>130</v>
      </c>
      <c r="E9" s="154" t="str">
        <f ca="1">IF(ngay1!BH11&lt;&gt;"",ngay1!BH11,"")</f>
        <v/>
      </c>
      <c r="F9" s="155" t="e">
        <f>IF(#REF!&lt;&gt;"",#REF!,"")</f>
        <v>#REF!</v>
      </c>
      <c r="G9" s="155" t="e">
        <f>IF(#REF!&lt;&gt;"",#REF!,"")</f>
        <v>#REF!</v>
      </c>
      <c r="H9" s="155" t="e">
        <f>IF(#REF!&lt;&gt;"",#REF!,"")</f>
        <v>#REF!</v>
      </c>
      <c r="I9" s="155" t="e">
        <f>IF(#REF!&lt;&gt;"",#REF!,"")</f>
        <v>#REF!</v>
      </c>
      <c r="J9" s="155" t="e">
        <f>IF(#REF!&lt;&gt;"",#REF!,"")</f>
        <v>#REF!</v>
      </c>
      <c r="K9" s="155" t="e">
        <f>IF(#REF!&lt;&gt;"",#REF!,"")</f>
        <v>#REF!</v>
      </c>
      <c r="L9" s="155" t="e">
        <f>IF(#REF!&lt;&gt;"",#REF!,"")</f>
        <v>#REF!</v>
      </c>
      <c r="M9" s="155" t="e">
        <f>IF(#REF!&lt;&gt;"",#REF!,"")</f>
        <v>#REF!</v>
      </c>
      <c r="N9" s="155" t="e">
        <f>IF(#REF!&lt;&gt;"",#REF!,"")</f>
        <v>#REF!</v>
      </c>
      <c r="O9" s="155" t="e">
        <f>IF(#REF!&lt;&gt;"",#REF!,"")</f>
        <v>#REF!</v>
      </c>
      <c r="P9" s="155" t="e">
        <f>IF(#REF!&lt;&gt;"",#REF!,"")</f>
        <v>#REF!</v>
      </c>
      <c r="Q9" s="155" t="e">
        <f>IF(#REF!&lt;&gt;"",#REF!,"")</f>
        <v>#REF!</v>
      </c>
      <c r="R9" s="155" t="e">
        <f>IF(#REF!&lt;&gt;"",#REF!,"")</f>
        <v>#REF!</v>
      </c>
      <c r="S9" s="155" t="e">
        <f>IF(#REF!&lt;&gt;"",#REF!,"")</f>
        <v>#REF!</v>
      </c>
      <c r="T9" s="155" t="e">
        <f>IF(#REF!&lt;&gt;"",#REF!,"")</f>
        <v>#REF!</v>
      </c>
      <c r="U9" s="155" t="e">
        <f>IF(#REF!&lt;&gt;"",#REF!,"")</f>
        <v>#REF!</v>
      </c>
      <c r="V9" s="155" t="e">
        <f>IF(#REF!&lt;&gt;"",#REF!,"")</f>
        <v>#REF!</v>
      </c>
      <c r="W9" s="155" t="e">
        <f>IF(#REF!&lt;&gt;"",#REF!,"")</f>
        <v>#REF!</v>
      </c>
      <c r="X9" s="155" t="e">
        <f>IF(#REF!&lt;&gt;"",#REF!,"")</f>
        <v>#REF!</v>
      </c>
      <c r="Y9" s="155" t="e">
        <f>IF(#REF!&lt;&gt;"",#REF!,"")</f>
        <v>#REF!</v>
      </c>
      <c r="Z9" s="155" t="e">
        <f>IF(#REF!&lt;&gt;"",#REF!,"")</f>
        <v>#REF!</v>
      </c>
      <c r="AA9" s="155" t="e">
        <f>IF(#REF!&lt;&gt;"",#REF!,"")</f>
        <v>#REF!</v>
      </c>
      <c r="AB9" s="155" t="e">
        <f>IF(#REF!&lt;&gt;"",#REF!,"")</f>
        <v>#REF!</v>
      </c>
      <c r="AC9" s="155" t="e">
        <f>IF(#REF!&lt;&gt;"",#REF!,"")</f>
        <v>#REF!</v>
      </c>
      <c r="AD9" s="155" t="e">
        <f>IF(#REF!&lt;&gt;"",#REF!,"")</f>
        <v>#REF!</v>
      </c>
      <c r="AE9" s="155" t="e">
        <f>IF(#REF!&lt;&gt;"",#REF!,"")</f>
        <v>#REF!</v>
      </c>
      <c r="AF9" s="155" t="e">
        <f>IF(#REF!&lt;&gt;"",#REF!,"")</f>
        <v>#REF!</v>
      </c>
      <c r="AG9" s="155" t="e">
        <f>IF(#REF!&lt;&gt;"",#REF!,"")</f>
        <v>#REF!</v>
      </c>
      <c r="AH9" s="155" t="e">
        <f>IF(#REF!&lt;&gt;"",#REF!,"")</f>
        <v>#REF!</v>
      </c>
      <c r="AI9" s="155" t="e">
        <f>IF(#REF!&lt;&gt;"",#REF!,"")</f>
        <v>#REF!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 t="str">
        <f t="shared" ca="1" si="2"/>
        <v/>
      </c>
      <c r="AN9" s="60" t="str">
        <f ca="1">IF(COUNT(E9:AK9)=0,"",INDEX(E2:AK9,1,MATCH(MAX(E9:AK9),E9:AK9,0)))</f>
        <v/>
      </c>
    </row>
    <row r="10" spans="1:40">
      <c r="A10" s="19">
        <v>8</v>
      </c>
      <c r="B10" s="465"/>
      <c r="C10" s="25" t="s">
        <v>131</v>
      </c>
      <c r="D10" s="335" t="s">
        <v>132</v>
      </c>
      <c r="E10" s="154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59"/>
      <c r="AK10" s="58"/>
      <c r="AL10" s="59"/>
      <c r="AM10" s="58"/>
      <c r="AN10" s="60"/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58" t="str">
        <f ca="1">IF(ngay1!BH13&lt;&gt;"",ngay1!BH13,"")</f>
        <v/>
      </c>
      <c r="F11" s="159" t="e">
        <f>IF(#REF!&lt;&gt;"",#REF!,"")</f>
        <v>#REF!</v>
      </c>
      <c r="G11" s="159" t="e">
        <f>IF(#REF!&lt;&gt;"",#REF!,"")</f>
        <v>#REF!</v>
      </c>
      <c r="H11" s="159" t="e">
        <f>IF(#REF!&lt;&gt;"",#REF!,"")</f>
        <v>#REF!</v>
      </c>
      <c r="I11" s="159" t="e">
        <f>IF(#REF!&lt;&gt;"",#REF!,"")</f>
        <v>#REF!</v>
      </c>
      <c r="J11" s="159" t="e">
        <f>IF(#REF!&lt;&gt;"",#REF!,"")</f>
        <v>#REF!</v>
      </c>
      <c r="K11" s="159" t="e">
        <f>IF(#REF!&lt;&gt;"",#REF!,"")</f>
        <v>#REF!</v>
      </c>
      <c r="L11" s="159" t="e">
        <f>IF(#REF!&lt;&gt;"",#REF!,"")</f>
        <v>#REF!</v>
      </c>
      <c r="M11" s="159" t="e">
        <f>IF(#REF!&lt;&gt;"",#REF!,"")</f>
        <v>#REF!</v>
      </c>
      <c r="N11" s="159" t="e">
        <f>IF(#REF!&lt;&gt;"",#REF!,"")</f>
        <v>#REF!</v>
      </c>
      <c r="O11" s="159" t="e">
        <f>IF(#REF!&lt;&gt;"",#REF!,"")</f>
        <v>#REF!</v>
      </c>
      <c r="P11" s="159" t="e">
        <f>IF(#REF!&lt;&gt;"",#REF!,"")</f>
        <v>#REF!</v>
      </c>
      <c r="Q11" s="159" t="e">
        <f>IF(#REF!&lt;&gt;"",#REF!,"")</f>
        <v>#REF!</v>
      </c>
      <c r="R11" s="159" t="e">
        <f>IF(#REF!&lt;&gt;"",#REF!,"")</f>
        <v>#REF!</v>
      </c>
      <c r="S11" s="159" t="e">
        <f>IF(#REF!&lt;&gt;"",#REF!,"")</f>
        <v>#REF!</v>
      </c>
      <c r="T11" s="159" t="e">
        <f>IF(#REF!&lt;&gt;"",#REF!,"")</f>
        <v>#REF!</v>
      </c>
      <c r="U11" s="159" t="e">
        <f>IF(#REF!&lt;&gt;"",#REF!,"")</f>
        <v>#REF!</v>
      </c>
      <c r="V11" s="159" t="e">
        <f>IF(#REF!&lt;&gt;"",#REF!,"")</f>
        <v>#REF!</v>
      </c>
      <c r="W11" s="159" t="e">
        <f>IF(#REF!&lt;&gt;"",#REF!,"")</f>
        <v>#REF!</v>
      </c>
      <c r="X11" s="159" t="e">
        <f>IF(#REF!&lt;&gt;"",#REF!,"")</f>
        <v>#REF!</v>
      </c>
      <c r="Y11" s="159" t="e">
        <f>IF(#REF!&lt;&gt;"",#REF!,"")</f>
        <v>#REF!</v>
      </c>
      <c r="Z11" s="159" t="e">
        <f>IF(#REF!&lt;&gt;"",#REF!,"")</f>
        <v>#REF!</v>
      </c>
      <c r="AA11" s="159" t="e">
        <f>IF(#REF!&lt;&gt;"",#REF!,"")</f>
        <v>#REF!</v>
      </c>
      <c r="AB11" s="159" t="e">
        <f>IF(#REF!&lt;&gt;"",#REF!,"")</f>
        <v>#REF!</v>
      </c>
      <c r="AC11" s="159" t="e">
        <f>IF(#REF!&lt;&gt;"",#REF!,"")</f>
        <v>#REF!</v>
      </c>
      <c r="AD11" s="159" t="e">
        <f>IF(#REF!&lt;&gt;"",#REF!,"")</f>
        <v>#REF!</v>
      </c>
      <c r="AE11" s="159" t="e">
        <f>IF(#REF!&lt;&gt;"",#REF!,"")</f>
        <v>#REF!</v>
      </c>
      <c r="AF11" s="159" t="e">
        <f>IF(#REF!&lt;&gt;"",#REF!,"")</f>
        <v>#REF!</v>
      </c>
      <c r="AG11" s="159" t="e">
        <f>IF(#REF!&lt;&gt;"",#REF!,"")</f>
        <v>#REF!</v>
      </c>
      <c r="AH11" s="159" t="e">
        <f>IF(#REF!&lt;&gt;"",#REF!,"")</f>
        <v>#REF!</v>
      </c>
      <c r="AI11" s="159" t="e">
        <f>IF(#REF!&lt;&gt;"",#REF!,"")</f>
        <v>#REF!</v>
      </c>
      <c r="AJ11" s="105" t="str">
        <f t="shared" ref="AJ11:AJ24" ca="1" si="3">IF(COUNT(E11:AI11)=0,"",AVERAGE(E11:AI11))</f>
        <v/>
      </c>
      <c r="AK11" s="104" t="str">
        <f t="shared" ref="AK11:AK24" ca="1" si="4">IF(COUNT(E11:AI11)=0,"",MIN(E11:AI11))</f>
        <v/>
      </c>
      <c r="AL11" s="105" t="str">
        <f ca="1">IF(COUNT(E11:AI11)=0,"",INDEX(E2:AI11,1,MATCH(MIN(E11:AI11),E11:AI11,0)))</f>
        <v/>
      </c>
      <c r="AM11" s="104" t="str">
        <f t="shared" ref="AM11:AM24" ca="1" si="5">IF(COUNT(E11:AI11)=0,"",MAX(E11:AI11))</f>
        <v/>
      </c>
      <c r="AN11" s="106" t="str">
        <f ca="1">IF(COUNT(E11:AK11)=0,"",INDEX(E2:AK11,1,MATCH(MAX(E11:AK11),E11:AK11,0)))</f>
        <v/>
      </c>
    </row>
    <row r="12" spans="1:40">
      <c r="A12" s="19">
        <v>10</v>
      </c>
      <c r="B12" s="461"/>
      <c r="C12" s="25" t="s">
        <v>136</v>
      </c>
      <c r="D12" s="335" t="s">
        <v>137</v>
      </c>
      <c r="E12" s="154" t="str">
        <f ca="1">IF(ngay1!BH14&lt;&gt;"",ngay1!BH14,"")</f>
        <v/>
      </c>
      <c r="F12" s="155" t="e">
        <f>IF(#REF!&lt;&gt;"",#REF!,"")</f>
        <v>#REF!</v>
      </c>
      <c r="G12" s="155" t="e">
        <f>IF(#REF!&lt;&gt;"",#REF!,"")</f>
        <v>#REF!</v>
      </c>
      <c r="H12" s="155" t="e">
        <f>IF(#REF!&lt;&gt;"",#REF!,"")</f>
        <v>#REF!</v>
      </c>
      <c r="I12" s="155" t="e">
        <f>IF(#REF!&lt;&gt;"",#REF!,"")</f>
        <v>#REF!</v>
      </c>
      <c r="J12" s="155" t="e">
        <f>IF(#REF!&lt;&gt;"",#REF!,"")</f>
        <v>#REF!</v>
      </c>
      <c r="K12" s="155" t="e">
        <f>IF(#REF!&lt;&gt;"",#REF!,"")</f>
        <v>#REF!</v>
      </c>
      <c r="L12" s="155" t="e">
        <f>IF(#REF!&lt;&gt;"",#REF!,"")</f>
        <v>#REF!</v>
      </c>
      <c r="M12" s="155" t="e">
        <f>IF(#REF!&lt;&gt;"",#REF!,"")</f>
        <v>#REF!</v>
      </c>
      <c r="N12" s="155" t="e">
        <f>IF(#REF!&lt;&gt;"",#REF!,"")</f>
        <v>#REF!</v>
      </c>
      <c r="O12" s="155" t="e">
        <f>IF(#REF!&lt;&gt;"",#REF!,"")</f>
        <v>#REF!</v>
      </c>
      <c r="P12" s="155" t="e">
        <f>IF(#REF!&lt;&gt;"",#REF!,"")</f>
        <v>#REF!</v>
      </c>
      <c r="Q12" s="155" t="e">
        <f>IF(#REF!&lt;&gt;"",#REF!,"")</f>
        <v>#REF!</v>
      </c>
      <c r="R12" s="155" t="e">
        <f>IF(#REF!&lt;&gt;"",#REF!,"")</f>
        <v>#REF!</v>
      </c>
      <c r="S12" s="155" t="e">
        <f>IF(#REF!&lt;&gt;"",#REF!,"")</f>
        <v>#REF!</v>
      </c>
      <c r="T12" s="155" t="e">
        <f>IF(#REF!&lt;&gt;"",#REF!,"")</f>
        <v>#REF!</v>
      </c>
      <c r="U12" s="155" t="e">
        <f>IF(#REF!&lt;&gt;"",#REF!,"")</f>
        <v>#REF!</v>
      </c>
      <c r="V12" s="155" t="e">
        <f>IF(#REF!&lt;&gt;"",#REF!,"")</f>
        <v>#REF!</v>
      </c>
      <c r="W12" s="155" t="e">
        <f>IF(#REF!&lt;&gt;"",#REF!,"")</f>
        <v>#REF!</v>
      </c>
      <c r="X12" s="155" t="e">
        <f>IF(#REF!&lt;&gt;"",#REF!,"")</f>
        <v>#REF!</v>
      </c>
      <c r="Y12" s="155" t="e">
        <f>IF(#REF!&lt;&gt;"",#REF!,"")</f>
        <v>#REF!</v>
      </c>
      <c r="Z12" s="155" t="e">
        <f>IF(#REF!&lt;&gt;"",#REF!,"")</f>
        <v>#REF!</v>
      </c>
      <c r="AA12" s="155" t="e">
        <f>IF(#REF!&lt;&gt;"",#REF!,"")</f>
        <v>#REF!</v>
      </c>
      <c r="AB12" s="155" t="e">
        <f>IF(#REF!&lt;&gt;"",#REF!,"")</f>
        <v>#REF!</v>
      </c>
      <c r="AC12" s="155" t="e">
        <f>IF(#REF!&lt;&gt;"",#REF!,"")</f>
        <v>#REF!</v>
      </c>
      <c r="AD12" s="155" t="e">
        <f>IF(#REF!&lt;&gt;"",#REF!,"")</f>
        <v>#REF!</v>
      </c>
      <c r="AE12" s="155" t="e">
        <f>IF(#REF!&lt;&gt;"",#REF!,"")</f>
        <v>#REF!</v>
      </c>
      <c r="AF12" s="155" t="e">
        <f>IF(#REF!&lt;&gt;"",#REF!,"")</f>
        <v>#REF!</v>
      </c>
      <c r="AG12" s="155" t="e">
        <f>IF(#REF!&lt;&gt;"",#REF!,"")</f>
        <v>#REF!</v>
      </c>
      <c r="AH12" s="155" t="e">
        <f>IF(#REF!&lt;&gt;"",#REF!,"")</f>
        <v>#REF!</v>
      </c>
      <c r="AI12" s="155" t="e">
        <f>IF(#REF!&lt;&gt;"",#REF!,"")</f>
        <v>#REF!</v>
      </c>
      <c r="AJ12" s="59" t="str">
        <f t="shared" ca="1" si="3"/>
        <v/>
      </c>
      <c r="AK12" s="58" t="str">
        <f t="shared" ca="1" si="4"/>
        <v/>
      </c>
      <c r="AL12" s="59" t="str">
        <f ca="1">IF(COUNT(E12:AI12)=0,"",INDEX(E2:AI12,1,MATCH(MIN(E12:AI12),E12:AI12,0)))</f>
        <v/>
      </c>
      <c r="AM12" s="58" t="str">
        <f t="shared" ca="1" si="5"/>
        <v/>
      </c>
      <c r="AN12" s="60" t="str">
        <f ca="1">IF(COUNT(E12:AK12)=0,"",INDEX(E2:AK12,1,MATCH(MAX(E12:AK12),E12:AK12,0)))</f>
        <v/>
      </c>
    </row>
    <row r="13" spans="1:40">
      <c r="A13" s="27">
        <v>11</v>
      </c>
      <c r="B13" s="461"/>
      <c r="C13" s="25" t="s">
        <v>138</v>
      </c>
      <c r="D13" s="335" t="s">
        <v>139</v>
      </c>
      <c r="E13" s="154" t="str">
        <f ca="1">IF(ngay1!BH15&lt;&gt;"",ngay1!BH15,"")</f>
        <v/>
      </c>
      <c r="F13" s="155" t="e">
        <f>IF(#REF!&lt;&gt;"",#REF!,"")</f>
        <v>#REF!</v>
      </c>
      <c r="G13" s="155" t="e">
        <f>IF(#REF!&lt;&gt;"",#REF!,"")</f>
        <v>#REF!</v>
      </c>
      <c r="H13" s="155" t="e">
        <f>IF(#REF!&lt;&gt;"",#REF!,"")</f>
        <v>#REF!</v>
      </c>
      <c r="I13" s="155" t="e">
        <f>IF(#REF!&lt;&gt;"",#REF!,"")</f>
        <v>#REF!</v>
      </c>
      <c r="J13" s="155" t="e">
        <f>IF(#REF!&lt;&gt;"",#REF!,"")</f>
        <v>#REF!</v>
      </c>
      <c r="K13" s="155" t="e">
        <f>IF(#REF!&lt;&gt;"",#REF!,"")</f>
        <v>#REF!</v>
      </c>
      <c r="L13" s="155" t="e">
        <f>IF(#REF!&lt;&gt;"",#REF!,"")</f>
        <v>#REF!</v>
      </c>
      <c r="M13" s="155" t="e">
        <f>IF(#REF!&lt;&gt;"",#REF!,"")</f>
        <v>#REF!</v>
      </c>
      <c r="N13" s="155" t="e">
        <f>IF(#REF!&lt;&gt;"",#REF!,"")</f>
        <v>#REF!</v>
      </c>
      <c r="O13" s="155" t="e">
        <f>IF(#REF!&lt;&gt;"",#REF!,"")</f>
        <v>#REF!</v>
      </c>
      <c r="P13" s="155" t="e">
        <f>IF(#REF!&lt;&gt;"",#REF!,"")</f>
        <v>#REF!</v>
      </c>
      <c r="Q13" s="155" t="e">
        <f>IF(#REF!&lt;&gt;"",#REF!,"")</f>
        <v>#REF!</v>
      </c>
      <c r="R13" s="155" t="e">
        <f>IF(#REF!&lt;&gt;"",#REF!,"")</f>
        <v>#REF!</v>
      </c>
      <c r="S13" s="155" t="e">
        <f>IF(#REF!&lt;&gt;"",#REF!,"")</f>
        <v>#REF!</v>
      </c>
      <c r="T13" s="155" t="e">
        <f>IF(#REF!&lt;&gt;"",#REF!,"")</f>
        <v>#REF!</v>
      </c>
      <c r="U13" s="155" t="e">
        <f>IF(#REF!&lt;&gt;"",#REF!,"")</f>
        <v>#REF!</v>
      </c>
      <c r="V13" s="155" t="e">
        <f>IF(#REF!&lt;&gt;"",#REF!,"")</f>
        <v>#REF!</v>
      </c>
      <c r="W13" s="155" t="e">
        <f>IF(#REF!&lt;&gt;"",#REF!,"")</f>
        <v>#REF!</v>
      </c>
      <c r="X13" s="155" t="e">
        <f>IF(#REF!&lt;&gt;"",#REF!,"")</f>
        <v>#REF!</v>
      </c>
      <c r="Y13" s="155" t="e">
        <f>IF(#REF!&lt;&gt;"",#REF!,"")</f>
        <v>#REF!</v>
      </c>
      <c r="Z13" s="155" t="e">
        <f>IF(#REF!&lt;&gt;"",#REF!,"")</f>
        <v>#REF!</v>
      </c>
      <c r="AA13" s="155" t="e">
        <f>IF(#REF!&lt;&gt;"",#REF!,"")</f>
        <v>#REF!</v>
      </c>
      <c r="AB13" s="155" t="e">
        <f>IF(#REF!&lt;&gt;"",#REF!,"")</f>
        <v>#REF!</v>
      </c>
      <c r="AC13" s="155" t="e">
        <f>IF(#REF!&lt;&gt;"",#REF!,"")</f>
        <v>#REF!</v>
      </c>
      <c r="AD13" s="155" t="e">
        <f>IF(#REF!&lt;&gt;"",#REF!,"")</f>
        <v>#REF!</v>
      </c>
      <c r="AE13" s="155" t="e">
        <f>IF(#REF!&lt;&gt;"",#REF!,"")</f>
        <v>#REF!</v>
      </c>
      <c r="AF13" s="155" t="e">
        <f>IF(#REF!&lt;&gt;"",#REF!,"")</f>
        <v>#REF!</v>
      </c>
      <c r="AG13" s="155" t="e">
        <f>IF(#REF!&lt;&gt;"",#REF!,"")</f>
        <v>#REF!</v>
      </c>
      <c r="AH13" s="155" t="e">
        <f>IF(#REF!&lt;&gt;"",#REF!,"")</f>
        <v>#REF!</v>
      </c>
      <c r="AI13" s="155" t="e">
        <f>IF(#REF!&lt;&gt;"",#REF!,"")</f>
        <v>#REF!</v>
      </c>
      <c r="AJ13" s="59" t="str">
        <f t="shared" ca="1" si="3"/>
        <v/>
      </c>
      <c r="AK13" s="58" t="str">
        <f t="shared" ca="1" si="4"/>
        <v/>
      </c>
      <c r="AL13" s="59" t="str">
        <f ca="1">IF(COUNT(E13:AI13)=0,"",INDEX(E2:AI13,1,MATCH(MIN(E13:AI13),E13:AI13,0)))</f>
        <v/>
      </c>
      <c r="AM13" s="58" t="str">
        <f t="shared" ca="1" si="5"/>
        <v/>
      </c>
      <c r="AN13" s="60" t="str">
        <f ca="1">IF(COUNT(E13:AK13)=0,"",INDEX(E2:AK13,1,MATCH(MAX(E13:AK13),E13:AK13,0)))</f>
        <v/>
      </c>
    </row>
    <row r="14" spans="1:40">
      <c r="A14" s="19">
        <v>12</v>
      </c>
      <c r="B14" s="461"/>
      <c r="C14" s="25" t="s">
        <v>140</v>
      </c>
      <c r="D14" s="335" t="s">
        <v>141</v>
      </c>
      <c r="E14" s="154" t="str">
        <f ca="1">IF(ngay1!BH16&lt;&gt;"",ngay1!BH16,"")</f>
        <v/>
      </c>
      <c r="F14" s="155" t="e">
        <f>IF(#REF!&lt;&gt;"",#REF!,"")</f>
        <v>#REF!</v>
      </c>
      <c r="G14" s="155" t="e">
        <f>IF(#REF!&lt;&gt;"",#REF!,"")</f>
        <v>#REF!</v>
      </c>
      <c r="H14" s="155" t="e">
        <f>IF(#REF!&lt;&gt;"",#REF!,"")</f>
        <v>#REF!</v>
      </c>
      <c r="I14" s="155" t="e">
        <f>IF(#REF!&lt;&gt;"",#REF!,"")</f>
        <v>#REF!</v>
      </c>
      <c r="J14" s="155" t="e">
        <f>IF(#REF!&lt;&gt;"",#REF!,"")</f>
        <v>#REF!</v>
      </c>
      <c r="K14" s="155" t="e">
        <f>IF(#REF!&lt;&gt;"",#REF!,"")</f>
        <v>#REF!</v>
      </c>
      <c r="L14" s="155" t="e">
        <f>IF(#REF!&lt;&gt;"",#REF!,"")</f>
        <v>#REF!</v>
      </c>
      <c r="M14" s="155" t="e">
        <f>IF(#REF!&lt;&gt;"",#REF!,"")</f>
        <v>#REF!</v>
      </c>
      <c r="N14" s="155" t="e">
        <f>IF(#REF!&lt;&gt;"",#REF!,"")</f>
        <v>#REF!</v>
      </c>
      <c r="O14" s="155" t="e">
        <f>IF(#REF!&lt;&gt;"",#REF!,"")</f>
        <v>#REF!</v>
      </c>
      <c r="P14" s="155" t="e">
        <f>IF(#REF!&lt;&gt;"",#REF!,"")</f>
        <v>#REF!</v>
      </c>
      <c r="Q14" s="155" t="e">
        <f>IF(#REF!&lt;&gt;"",#REF!,"")</f>
        <v>#REF!</v>
      </c>
      <c r="R14" s="155" t="e">
        <f>IF(#REF!&lt;&gt;"",#REF!,"")</f>
        <v>#REF!</v>
      </c>
      <c r="S14" s="155" t="e">
        <f>IF(#REF!&lt;&gt;"",#REF!,"")</f>
        <v>#REF!</v>
      </c>
      <c r="T14" s="155" t="e">
        <f>IF(#REF!&lt;&gt;"",#REF!,"")</f>
        <v>#REF!</v>
      </c>
      <c r="U14" s="155" t="e">
        <f>IF(#REF!&lt;&gt;"",#REF!,"")</f>
        <v>#REF!</v>
      </c>
      <c r="V14" s="155" t="e">
        <f>IF(#REF!&lt;&gt;"",#REF!,"")</f>
        <v>#REF!</v>
      </c>
      <c r="W14" s="155" t="e">
        <f>IF(#REF!&lt;&gt;"",#REF!,"")</f>
        <v>#REF!</v>
      </c>
      <c r="X14" s="155" t="e">
        <f>IF(#REF!&lt;&gt;"",#REF!,"")</f>
        <v>#REF!</v>
      </c>
      <c r="Y14" s="155" t="e">
        <f>IF(#REF!&lt;&gt;"",#REF!,"")</f>
        <v>#REF!</v>
      </c>
      <c r="Z14" s="155" t="e">
        <f>IF(#REF!&lt;&gt;"",#REF!,"")</f>
        <v>#REF!</v>
      </c>
      <c r="AA14" s="155" t="e">
        <f>IF(#REF!&lt;&gt;"",#REF!,"")</f>
        <v>#REF!</v>
      </c>
      <c r="AB14" s="155" t="e">
        <f>IF(#REF!&lt;&gt;"",#REF!,"")</f>
        <v>#REF!</v>
      </c>
      <c r="AC14" s="155" t="e">
        <f>IF(#REF!&lt;&gt;"",#REF!,"")</f>
        <v>#REF!</v>
      </c>
      <c r="AD14" s="155" t="e">
        <f>IF(#REF!&lt;&gt;"",#REF!,"")</f>
        <v>#REF!</v>
      </c>
      <c r="AE14" s="155" t="e">
        <f>IF(#REF!&lt;&gt;"",#REF!,"")</f>
        <v>#REF!</v>
      </c>
      <c r="AF14" s="155" t="e">
        <f>IF(#REF!&lt;&gt;"",#REF!,"")</f>
        <v>#REF!</v>
      </c>
      <c r="AG14" s="155" t="e">
        <f>IF(#REF!&lt;&gt;"",#REF!,"")</f>
        <v>#REF!</v>
      </c>
      <c r="AH14" s="155" t="e">
        <f>IF(#REF!&lt;&gt;"",#REF!,"")</f>
        <v>#REF!</v>
      </c>
      <c r="AI14" s="155" t="e">
        <f>IF(#REF!&lt;&gt;"",#REF!,"")</f>
        <v>#REF!</v>
      </c>
      <c r="AJ14" s="59" t="str">
        <f t="shared" ca="1" si="3"/>
        <v/>
      </c>
      <c r="AK14" s="58" t="str">
        <f t="shared" ca="1" si="4"/>
        <v/>
      </c>
      <c r="AL14" s="59" t="str">
        <f ca="1">IF(COUNT(E14:AI14)=0,"",INDEX(E2:AI14,1,MATCH(MIN(E14:AI14),E14:AI14,0)))</f>
        <v/>
      </c>
      <c r="AM14" s="58" t="str">
        <f t="shared" ca="1" si="5"/>
        <v/>
      </c>
      <c r="AN14" s="60" t="str">
        <f ca="1">IF(COUNT(E14:AK14)=0,"",INDEX(E2:AK14,1,MATCH(MAX(E14:AK14),E14:AK14,0)))</f>
        <v/>
      </c>
    </row>
    <row r="15" spans="1:40">
      <c r="A15" s="27">
        <v>13</v>
      </c>
      <c r="B15" s="461"/>
      <c r="C15" s="25" t="s">
        <v>142</v>
      </c>
      <c r="D15" s="335" t="s">
        <v>143</v>
      </c>
      <c r="E15" s="154" t="str">
        <f ca="1">IF(ngay1!BH17&lt;&gt;"",ngay1!BH17,"")</f>
        <v/>
      </c>
      <c r="F15" s="155" t="e">
        <f>IF(#REF!&lt;&gt;"",#REF!,"")</f>
        <v>#REF!</v>
      </c>
      <c r="G15" s="155" t="e">
        <f>IF(#REF!&lt;&gt;"",#REF!,"")</f>
        <v>#REF!</v>
      </c>
      <c r="H15" s="155" t="e">
        <f>IF(#REF!&lt;&gt;"",#REF!,"")</f>
        <v>#REF!</v>
      </c>
      <c r="I15" s="155" t="e">
        <f>IF(#REF!&lt;&gt;"",#REF!,"")</f>
        <v>#REF!</v>
      </c>
      <c r="J15" s="155" t="e">
        <f>IF(#REF!&lt;&gt;"",#REF!,"")</f>
        <v>#REF!</v>
      </c>
      <c r="K15" s="155" t="e">
        <f>IF(#REF!&lt;&gt;"",#REF!,"")</f>
        <v>#REF!</v>
      </c>
      <c r="L15" s="155" t="e">
        <f>IF(#REF!&lt;&gt;"",#REF!,"")</f>
        <v>#REF!</v>
      </c>
      <c r="M15" s="155" t="e">
        <f>IF(#REF!&lt;&gt;"",#REF!,"")</f>
        <v>#REF!</v>
      </c>
      <c r="N15" s="155" t="e">
        <f>IF(#REF!&lt;&gt;"",#REF!,"")</f>
        <v>#REF!</v>
      </c>
      <c r="O15" s="155" t="e">
        <f>IF(#REF!&lt;&gt;"",#REF!,"")</f>
        <v>#REF!</v>
      </c>
      <c r="P15" s="155" t="e">
        <f>IF(#REF!&lt;&gt;"",#REF!,"")</f>
        <v>#REF!</v>
      </c>
      <c r="Q15" s="155" t="e">
        <f>IF(#REF!&lt;&gt;"",#REF!,"")</f>
        <v>#REF!</v>
      </c>
      <c r="R15" s="155" t="e">
        <f>IF(#REF!&lt;&gt;"",#REF!,"")</f>
        <v>#REF!</v>
      </c>
      <c r="S15" s="155" t="e">
        <f>IF(#REF!&lt;&gt;"",#REF!,"")</f>
        <v>#REF!</v>
      </c>
      <c r="T15" s="155" t="e">
        <f>IF(#REF!&lt;&gt;"",#REF!,"")</f>
        <v>#REF!</v>
      </c>
      <c r="U15" s="155" t="e">
        <f>IF(#REF!&lt;&gt;"",#REF!,"")</f>
        <v>#REF!</v>
      </c>
      <c r="V15" s="155" t="e">
        <f>IF(#REF!&lt;&gt;"",#REF!,"")</f>
        <v>#REF!</v>
      </c>
      <c r="W15" s="155" t="e">
        <f>IF(#REF!&lt;&gt;"",#REF!,"")</f>
        <v>#REF!</v>
      </c>
      <c r="X15" s="155" t="e">
        <f>IF(#REF!&lt;&gt;"",#REF!,"")</f>
        <v>#REF!</v>
      </c>
      <c r="Y15" s="155" t="e">
        <f>IF(#REF!&lt;&gt;"",#REF!,"")</f>
        <v>#REF!</v>
      </c>
      <c r="Z15" s="155" t="e">
        <f>IF(#REF!&lt;&gt;"",#REF!,"")</f>
        <v>#REF!</v>
      </c>
      <c r="AA15" s="155" t="e">
        <f>IF(#REF!&lt;&gt;"",#REF!,"")</f>
        <v>#REF!</v>
      </c>
      <c r="AB15" s="155" t="e">
        <f>IF(#REF!&lt;&gt;"",#REF!,"")</f>
        <v>#REF!</v>
      </c>
      <c r="AC15" s="155" t="e">
        <f>IF(#REF!&lt;&gt;"",#REF!,"")</f>
        <v>#REF!</v>
      </c>
      <c r="AD15" s="155" t="e">
        <f>IF(#REF!&lt;&gt;"",#REF!,"")</f>
        <v>#REF!</v>
      </c>
      <c r="AE15" s="155" t="e">
        <f>IF(#REF!&lt;&gt;"",#REF!,"")</f>
        <v>#REF!</v>
      </c>
      <c r="AF15" s="155" t="e">
        <f>IF(#REF!&lt;&gt;"",#REF!,"")</f>
        <v>#REF!</v>
      </c>
      <c r="AG15" s="155" t="e">
        <f>IF(#REF!&lt;&gt;"",#REF!,"")</f>
        <v>#REF!</v>
      </c>
      <c r="AH15" s="155" t="e">
        <f>IF(#REF!&lt;&gt;"",#REF!,"")</f>
        <v>#REF!</v>
      </c>
      <c r="AI15" s="155" t="e">
        <f>IF(#REF!&lt;&gt;"",#REF!,"")</f>
        <v>#REF!</v>
      </c>
      <c r="AJ15" s="59" t="str">
        <f t="shared" ca="1" si="3"/>
        <v/>
      </c>
      <c r="AK15" s="58" t="str">
        <f t="shared" ca="1" si="4"/>
        <v/>
      </c>
      <c r="AL15" s="59" t="str">
        <f ca="1">IF(COUNT(E15:AI15)=0,"",INDEX(E2:AI15,1,MATCH(MIN(E15:AI15),E15:AI15,0)))</f>
        <v/>
      </c>
      <c r="AM15" s="58" t="str">
        <f t="shared" ca="1" si="5"/>
        <v/>
      </c>
      <c r="AN15" s="60" t="str">
        <f ca="1">IF(COUNT(E15:AK15)=0,"",INDEX(E2:AK15,1,MATCH(MAX(E15:AK15),E15:AK15,0)))</f>
        <v/>
      </c>
    </row>
    <row r="16" spans="1:40">
      <c r="A16" s="19">
        <v>14</v>
      </c>
      <c r="B16" s="461"/>
      <c r="C16" s="25" t="s">
        <v>144</v>
      </c>
      <c r="D16" s="335" t="s">
        <v>145</v>
      </c>
      <c r="E16" s="154" t="str">
        <f ca="1">IF(ngay1!BH18&lt;&gt;"",ngay1!BH18,"")</f>
        <v/>
      </c>
      <c r="F16" s="155" t="e">
        <f>IF(#REF!&lt;&gt;"",#REF!,"")</f>
        <v>#REF!</v>
      </c>
      <c r="G16" s="155" t="e">
        <f>IF(#REF!&lt;&gt;"",#REF!,"")</f>
        <v>#REF!</v>
      </c>
      <c r="H16" s="155" t="e">
        <f>IF(#REF!&lt;&gt;"",#REF!,"")</f>
        <v>#REF!</v>
      </c>
      <c r="I16" s="155" t="e">
        <f>IF(#REF!&lt;&gt;"",#REF!,"")</f>
        <v>#REF!</v>
      </c>
      <c r="J16" s="155" t="e">
        <f>IF(#REF!&lt;&gt;"",#REF!,"")</f>
        <v>#REF!</v>
      </c>
      <c r="K16" s="155" t="e">
        <f>IF(#REF!&lt;&gt;"",#REF!,"")</f>
        <v>#REF!</v>
      </c>
      <c r="L16" s="155" t="e">
        <f>IF(#REF!&lt;&gt;"",#REF!,"")</f>
        <v>#REF!</v>
      </c>
      <c r="M16" s="155" t="e">
        <f>IF(#REF!&lt;&gt;"",#REF!,"")</f>
        <v>#REF!</v>
      </c>
      <c r="N16" s="155" t="e">
        <f>IF(#REF!&lt;&gt;"",#REF!,"")</f>
        <v>#REF!</v>
      </c>
      <c r="O16" s="155" t="e">
        <f>IF(#REF!&lt;&gt;"",#REF!,"")</f>
        <v>#REF!</v>
      </c>
      <c r="P16" s="155" t="e">
        <f>IF(#REF!&lt;&gt;"",#REF!,"")</f>
        <v>#REF!</v>
      </c>
      <c r="Q16" s="155" t="e">
        <f>IF(#REF!&lt;&gt;"",#REF!,"")</f>
        <v>#REF!</v>
      </c>
      <c r="R16" s="155" t="e">
        <f>IF(#REF!&lt;&gt;"",#REF!,"")</f>
        <v>#REF!</v>
      </c>
      <c r="S16" s="155" t="e">
        <f>IF(#REF!&lt;&gt;"",#REF!,"")</f>
        <v>#REF!</v>
      </c>
      <c r="T16" s="155" t="e">
        <f>IF(#REF!&lt;&gt;"",#REF!,"")</f>
        <v>#REF!</v>
      </c>
      <c r="U16" s="155" t="e">
        <f>IF(#REF!&lt;&gt;"",#REF!,"")</f>
        <v>#REF!</v>
      </c>
      <c r="V16" s="155" t="e">
        <f>IF(#REF!&lt;&gt;"",#REF!,"")</f>
        <v>#REF!</v>
      </c>
      <c r="W16" s="155" t="e">
        <f>IF(#REF!&lt;&gt;"",#REF!,"")</f>
        <v>#REF!</v>
      </c>
      <c r="X16" s="155" t="e">
        <f>IF(#REF!&lt;&gt;"",#REF!,"")</f>
        <v>#REF!</v>
      </c>
      <c r="Y16" s="155" t="e">
        <f>IF(#REF!&lt;&gt;"",#REF!,"")</f>
        <v>#REF!</v>
      </c>
      <c r="Z16" s="155" t="e">
        <f>IF(#REF!&lt;&gt;"",#REF!,"")</f>
        <v>#REF!</v>
      </c>
      <c r="AA16" s="155" t="e">
        <f>IF(#REF!&lt;&gt;"",#REF!,"")</f>
        <v>#REF!</v>
      </c>
      <c r="AB16" s="155" t="e">
        <f>IF(#REF!&lt;&gt;"",#REF!,"")</f>
        <v>#REF!</v>
      </c>
      <c r="AC16" s="155" t="e">
        <f>IF(#REF!&lt;&gt;"",#REF!,"")</f>
        <v>#REF!</v>
      </c>
      <c r="AD16" s="155" t="e">
        <f>IF(#REF!&lt;&gt;"",#REF!,"")</f>
        <v>#REF!</v>
      </c>
      <c r="AE16" s="155" t="e">
        <f>IF(#REF!&lt;&gt;"",#REF!,"")</f>
        <v>#REF!</v>
      </c>
      <c r="AF16" s="155" t="e">
        <f>IF(#REF!&lt;&gt;"",#REF!,"")</f>
        <v>#REF!</v>
      </c>
      <c r="AG16" s="155" t="e">
        <f>IF(#REF!&lt;&gt;"",#REF!,"")</f>
        <v>#REF!</v>
      </c>
      <c r="AH16" s="155" t="e">
        <f>IF(#REF!&lt;&gt;"",#REF!,"")</f>
        <v>#REF!</v>
      </c>
      <c r="AI16" s="155" t="e">
        <f>IF(#REF!&lt;&gt;"",#REF!,"")</f>
        <v>#REF!</v>
      </c>
      <c r="AJ16" s="59" t="str">
        <f t="shared" ca="1" si="3"/>
        <v/>
      </c>
      <c r="AK16" s="58" t="str">
        <f t="shared" ca="1" si="4"/>
        <v/>
      </c>
      <c r="AL16" s="59" t="str">
        <f ca="1">IF(COUNT(E16:AI16)=0,"",INDEX(E2:AI16,1,MATCH(MIN(E16:AI16),E16:AI16,0)))</f>
        <v/>
      </c>
      <c r="AM16" s="58" t="str">
        <f t="shared" ca="1" si="5"/>
        <v/>
      </c>
      <c r="AN16" s="60" t="str">
        <f ca="1">IF(COUNT(E16:AK16)=0,"",INDEX(E2:AK16,1,MATCH(MAX(E16:AK16),E16:AK16,0)))</f>
        <v/>
      </c>
    </row>
    <row r="17" spans="1:40">
      <c r="A17" s="27">
        <v>15</v>
      </c>
      <c r="B17" s="461"/>
      <c r="C17" s="25" t="s">
        <v>146</v>
      </c>
      <c r="D17" s="335" t="s">
        <v>147</v>
      </c>
      <c r="E17" s="154" t="str">
        <f ca="1">IF(ngay1!BH19&lt;&gt;"",ngay1!BH19,"")</f>
        <v/>
      </c>
      <c r="F17" s="155" t="e">
        <f>IF(#REF!&lt;&gt;"",#REF!,"")</f>
        <v>#REF!</v>
      </c>
      <c r="G17" s="155" t="e">
        <f>IF(#REF!&lt;&gt;"",#REF!,"")</f>
        <v>#REF!</v>
      </c>
      <c r="H17" s="155" t="e">
        <f>IF(#REF!&lt;&gt;"",#REF!,"")</f>
        <v>#REF!</v>
      </c>
      <c r="I17" s="155" t="e">
        <f>IF(#REF!&lt;&gt;"",#REF!,"")</f>
        <v>#REF!</v>
      </c>
      <c r="J17" s="155" t="e">
        <f>IF(#REF!&lt;&gt;"",#REF!,"")</f>
        <v>#REF!</v>
      </c>
      <c r="K17" s="155" t="e">
        <f>IF(#REF!&lt;&gt;"",#REF!,"")</f>
        <v>#REF!</v>
      </c>
      <c r="L17" s="155" t="e">
        <f>IF(#REF!&lt;&gt;"",#REF!,"")</f>
        <v>#REF!</v>
      </c>
      <c r="M17" s="155" t="e">
        <f>IF(#REF!&lt;&gt;"",#REF!,"")</f>
        <v>#REF!</v>
      </c>
      <c r="N17" s="155" t="e">
        <f>IF(#REF!&lt;&gt;"",#REF!,"")</f>
        <v>#REF!</v>
      </c>
      <c r="O17" s="155" t="e">
        <f>IF(#REF!&lt;&gt;"",#REF!,"")</f>
        <v>#REF!</v>
      </c>
      <c r="P17" s="155" t="e">
        <f>IF(#REF!&lt;&gt;"",#REF!,"")</f>
        <v>#REF!</v>
      </c>
      <c r="Q17" s="155" t="e">
        <f>IF(#REF!&lt;&gt;"",#REF!,"")</f>
        <v>#REF!</v>
      </c>
      <c r="R17" s="155" t="e">
        <f>IF(#REF!&lt;&gt;"",#REF!,"")</f>
        <v>#REF!</v>
      </c>
      <c r="S17" s="155" t="e">
        <f>IF(#REF!&lt;&gt;"",#REF!,"")</f>
        <v>#REF!</v>
      </c>
      <c r="T17" s="155" t="e">
        <f>IF(#REF!&lt;&gt;"",#REF!,"")</f>
        <v>#REF!</v>
      </c>
      <c r="U17" s="155" t="e">
        <f>IF(#REF!&lt;&gt;"",#REF!,"")</f>
        <v>#REF!</v>
      </c>
      <c r="V17" s="155" t="e">
        <f>IF(#REF!&lt;&gt;"",#REF!,"")</f>
        <v>#REF!</v>
      </c>
      <c r="W17" s="155" t="e">
        <f>IF(#REF!&lt;&gt;"",#REF!,"")</f>
        <v>#REF!</v>
      </c>
      <c r="X17" s="155" t="e">
        <f>IF(#REF!&lt;&gt;"",#REF!,"")</f>
        <v>#REF!</v>
      </c>
      <c r="Y17" s="155" t="e">
        <f>IF(#REF!&lt;&gt;"",#REF!,"")</f>
        <v>#REF!</v>
      </c>
      <c r="Z17" s="155" t="e">
        <f>IF(#REF!&lt;&gt;"",#REF!,"")</f>
        <v>#REF!</v>
      </c>
      <c r="AA17" s="155" t="e">
        <f>IF(#REF!&lt;&gt;"",#REF!,"")</f>
        <v>#REF!</v>
      </c>
      <c r="AB17" s="155" t="e">
        <f>IF(#REF!&lt;&gt;"",#REF!,"")</f>
        <v>#REF!</v>
      </c>
      <c r="AC17" s="155" t="e">
        <f>IF(#REF!&lt;&gt;"",#REF!,"")</f>
        <v>#REF!</v>
      </c>
      <c r="AD17" s="155" t="e">
        <f>IF(#REF!&lt;&gt;"",#REF!,"")</f>
        <v>#REF!</v>
      </c>
      <c r="AE17" s="155" t="e">
        <f>IF(#REF!&lt;&gt;"",#REF!,"")</f>
        <v>#REF!</v>
      </c>
      <c r="AF17" s="155" t="e">
        <f>IF(#REF!&lt;&gt;"",#REF!,"")</f>
        <v>#REF!</v>
      </c>
      <c r="AG17" s="155" t="e">
        <f>IF(#REF!&lt;&gt;"",#REF!,"")</f>
        <v>#REF!</v>
      </c>
      <c r="AH17" s="155" t="e">
        <f>IF(#REF!&lt;&gt;"",#REF!,"")</f>
        <v>#REF!</v>
      </c>
      <c r="AI17" s="155" t="e">
        <f>IF(#REF!&lt;&gt;"",#REF!,"")</f>
        <v>#REF!</v>
      </c>
      <c r="AJ17" s="59" t="str">
        <f t="shared" ca="1" si="3"/>
        <v/>
      </c>
      <c r="AK17" s="58" t="str">
        <f t="shared" ca="1" si="4"/>
        <v/>
      </c>
      <c r="AL17" s="59" t="str">
        <f ca="1">IF(COUNT(E17:AI17)=0,"",INDEX(E2:AI17,1,MATCH(MIN(E17:AI17),E17:AI17,0)))</f>
        <v/>
      </c>
      <c r="AM17" s="58" t="str">
        <f t="shared" ca="1" si="5"/>
        <v/>
      </c>
      <c r="AN17" s="60" t="str">
        <f ca="1">IF(COUNT(E17:AK17)=0,"",INDEX(E2:AK17,1,MATCH(MAX(E17:AK17),E17:AK17,0)))</f>
        <v/>
      </c>
    </row>
    <row r="18" spans="1:40">
      <c r="A18" s="19">
        <v>16</v>
      </c>
      <c r="B18" s="461"/>
      <c r="C18" s="28" t="s">
        <v>148</v>
      </c>
      <c r="D18" s="33" t="s">
        <v>149</v>
      </c>
      <c r="E18" s="140" t="str">
        <f ca="1">IF(ngay1!BH20&lt;&gt;"",ngay1!BH20,"")</f>
        <v/>
      </c>
      <c r="F18" s="141" t="e">
        <f>IF(#REF!&lt;&gt;"",#REF!,"")</f>
        <v>#REF!</v>
      </c>
      <c r="G18" s="141" t="e">
        <f>IF(#REF!&lt;&gt;"",#REF!,"")</f>
        <v>#REF!</v>
      </c>
      <c r="H18" s="141" t="e">
        <f>IF(#REF!&lt;&gt;"",#REF!,"")</f>
        <v>#REF!</v>
      </c>
      <c r="I18" s="141" t="e">
        <f>IF(#REF!&lt;&gt;"",#REF!,"")</f>
        <v>#REF!</v>
      </c>
      <c r="J18" s="141" t="e">
        <f>IF(#REF!&lt;&gt;"",#REF!,"")</f>
        <v>#REF!</v>
      </c>
      <c r="K18" s="141" t="e">
        <f>IF(#REF!&lt;&gt;"",#REF!,"")</f>
        <v>#REF!</v>
      </c>
      <c r="L18" s="141" t="e">
        <f>IF(#REF!&lt;&gt;"",#REF!,"")</f>
        <v>#REF!</v>
      </c>
      <c r="M18" s="141" t="e">
        <f>IF(#REF!&lt;&gt;"",#REF!,"")</f>
        <v>#REF!</v>
      </c>
      <c r="N18" s="141" t="e">
        <f>IF(#REF!&lt;&gt;"",#REF!,"")</f>
        <v>#REF!</v>
      </c>
      <c r="O18" s="141" t="e">
        <f>IF(#REF!&lt;&gt;"",#REF!,"")</f>
        <v>#REF!</v>
      </c>
      <c r="P18" s="141" t="e">
        <f>IF(#REF!&lt;&gt;"",#REF!,"")</f>
        <v>#REF!</v>
      </c>
      <c r="Q18" s="141" t="e">
        <f>IF(#REF!&lt;&gt;"",#REF!,"")</f>
        <v>#REF!</v>
      </c>
      <c r="R18" s="141" t="e">
        <f>IF(#REF!&lt;&gt;"",#REF!,"")</f>
        <v>#REF!</v>
      </c>
      <c r="S18" s="141" t="e">
        <f>IF(#REF!&lt;&gt;"",#REF!,"")</f>
        <v>#REF!</v>
      </c>
      <c r="T18" s="141" t="e">
        <f>IF(#REF!&lt;&gt;"",#REF!,"")</f>
        <v>#REF!</v>
      </c>
      <c r="U18" s="141" t="e">
        <f>IF(#REF!&lt;&gt;"",#REF!,"")</f>
        <v>#REF!</v>
      </c>
      <c r="V18" s="141" t="e">
        <f>IF(#REF!&lt;&gt;"",#REF!,"")</f>
        <v>#REF!</v>
      </c>
      <c r="W18" s="141" t="e">
        <f>IF(#REF!&lt;&gt;"",#REF!,"")</f>
        <v>#REF!</v>
      </c>
      <c r="X18" s="141" t="e">
        <f>IF(#REF!&lt;&gt;"",#REF!,"")</f>
        <v>#REF!</v>
      </c>
      <c r="Y18" s="141" t="e">
        <f>IF(#REF!&lt;&gt;"",#REF!,"")</f>
        <v>#REF!</v>
      </c>
      <c r="Z18" s="141" t="e">
        <f>IF(#REF!&lt;&gt;"",#REF!,"")</f>
        <v>#REF!</v>
      </c>
      <c r="AA18" s="141" t="e">
        <f>IF(#REF!&lt;&gt;"",#REF!,"")</f>
        <v>#REF!</v>
      </c>
      <c r="AB18" s="141" t="e">
        <f>IF(#REF!&lt;&gt;"",#REF!,"")</f>
        <v>#REF!</v>
      </c>
      <c r="AC18" s="141" t="e">
        <f>IF(#REF!&lt;&gt;"",#REF!,"")</f>
        <v>#REF!</v>
      </c>
      <c r="AD18" s="141" t="e">
        <f>IF(#REF!&lt;&gt;"",#REF!,"")</f>
        <v>#REF!</v>
      </c>
      <c r="AE18" s="141" t="e">
        <f>IF(#REF!&lt;&gt;"",#REF!,"")</f>
        <v>#REF!</v>
      </c>
      <c r="AF18" s="141" t="e">
        <f>IF(#REF!&lt;&gt;"",#REF!,"")</f>
        <v>#REF!</v>
      </c>
      <c r="AG18" s="141" t="e">
        <f>IF(#REF!&lt;&gt;"",#REF!,"")</f>
        <v>#REF!</v>
      </c>
      <c r="AH18" s="141" t="e">
        <f>IF(#REF!&lt;&gt;"",#REF!,"")</f>
        <v>#REF!</v>
      </c>
      <c r="AI18" s="141" t="e">
        <f>IF(#REF!&lt;&gt;"",#REF!,"")</f>
        <v>#REF!</v>
      </c>
      <c r="AJ18" s="142" t="str">
        <f t="shared" ca="1" si="3"/>
        <v/>
      </c>
      <c r="AK18" s="143" t="str">
        <f t="shared" ca="1" si="4"/>
        <v/>
      </c>
      <c r="AL18" s="142" t="str">
        <f ca="1">IF(COUNT(E18:AI18)=0,"",INDEX(E2:AI18,1,MATCH(MIN(E18:AI18),E18:AI18,0)))</f>
        <v/>
      </c>
      <c r="AM18" s="143" t="str">
        <f t="shared" ca="1" si="5"/>
        <v/>
      </c>
      <c r="AN18" s="144" t="str">
        <f ca="1">IF(COUNT(E18:AK18)=0,"",INDEX(E2:AK18,1,MATCH(MAX(E18:AK18),E18:AK18,0)))</f>
        <v/>
      </c>
    </row>
    <row r="19" spans="1:40">
      <c r="A19" s="27">
        <v>17</v>
      </c>
      <c r="B19" s="465"/>
      <c r="C19" s="22" t="s">
        <v>150</v>
      </c>
      <c r="D19" s="31" t="s">
        <v>151</v>
      </c>
      <c r="E19" s="126" t="str">
        <f ca="1">IF(ngay1!BH21&lt;&gt;"",ngay1!BH21,"")</f>
        <v/>
      </c>
      <c r="F19" s="127" t="e">
        <f>IF(#REF!&lt;&gt;"",#REF!,"")</f>
        <v>#REF!</v>
      </c>
      <c r="G19" s="127" t="e">
        <f>IF(#REF!&lt;&gt;"",#REF!,"")</f>
        <v>#REF!</v>
      </c>
      <c r="H19" s="127" t="e">
        <f>IF(#REF!&lt;&gt;"",#REF!,"")</f>
        <v>#REF!</v>
      </c>
      <c r="I19" s="127" t="e">
        <f>IF(#REF!&lt;&gt;"",#REF!,"")</f>
        <v>#REF!</v>
      </c>
      <c r="J19" s="127" t="e">
        <f>IF(#REF!&lt;&gt;"",#REF!,"")</f>
        <v>#REF!</v>
      </c>
      <c r="K19" s="127" t="e">
        <f>IF(#REF!&lt;&gt;"",#REF!,"")</f>
        <v>#REF!</v>
      </c>
      <c r="L19" s="127" t="e">
        <f>IF(#REF!&lt;&gt;"",#REF!,"")</f>
        <v>#REF!</v>
      </c>
      <c r="M19" s="127" t="e">
        <f>IF(#REF!&lt;&gt;"",#REF!,"")</f>
        <v>#REF!</v>
      </c>
      <c r="N19" s="127" t="e">
        <f>IF(#REF!&lt;&gt;"",#REF!,"")</f>
        <v>#REF!</v>
      </c>
      <c r="O19" s="127" t="e">
        <f>IF(#REF!&lt;&gt;"",#REF!,"")</f>
        <v>#REF!</v>
      </c>
      <c r="P19" s="127" t="e">
        <f>IF(#REF!&lt;&gt;"",#REF!,"")</f>
        <v>#REF!</v>
      </c>
      <c r="Q19" s="127" t="e">
        <f>IF(#REF!&lt;&gt;"",#REF!,"")</f>
        <v>#REF!</v>
      </c>
      <c r="R19" s="127" t="e">
        <f>IF(#REF!&lt;&gt;"",#REF!,"")</f>
        <v>#REF!</v>
      </c>
      <c r="S19" s="127" t="e">
        <f>IF(#REF!&lt;&gt;"",#REF!,"")</f>
        <v>#REF!</v>
      </c>
      <c r="T19" s="127" t="e">
        <f>IF(#REF!&lt;&gt;"",#REF!,"")</f>
        <v>#REF!</v>
      </c>
      <c r="U19" s="127" t="e">
        <f>IF(#REF!&lt;&gt;"",#REF!,"")</f>
        <v>#REF!</v>
      </c>
      <c r="V19" s="127" t="e">
        <f>IF(#REF!&lt;&gt;"",#REF!,"")</f>
        <v>#REF!</v>
      </c>
      <c r="W19" s="127" t="e">
        <f>IF(#REF!&lt;&gt;"",#REF!,"")</f>
        <v>#REF!</v>
      </c>
      <c r="X19" s="127" t="e">
        <f>IF(#REF!&lt;&gt;"",#REF!,"")</f>
        <v>#REF!</v>
      </c>
      <c r="Y19" s="127" t="e">
        <f>IF(#REF!&lt;&gt;"",#REF!,"")</f>
        <v>#REF!</v>
      </c>
      <c r="Z19" s="127" t="e">
        <f>IF(#REF!&lt;&gt;"",#REF!,"")</f>
        <v>#REF!</v>
      </c>
      <c r="AA19" s="127" t="e">
        <f>IF(#REF!&lt;&gt;"",#REF!,"")</f>
        <v>#REF!</v>
      </c>
      <c r="AB19" s="127" t="e">
        <f>IF(#REF!&lt;&gt;"",#REF!,"")</f>
        <v>#REF!</v>
      </c>
      <c r="AC19" s="127" t="e">
        <f>IF(#REF!&lt;&gt;"",#REF!,"")</f>
        <v>#REF!</v>
      </c>
      <c r="AD19" s="127" t="e">
        <f>IF(#REF!&lt;&gt;"",#REF!,"")</f>
        <v>#REF!</v>
      </c>
      <c r="AE19" s="127" t="e">
        <f>IF(#REF!&lt;&gt;"",#REF!,"")</f>
        <v>#REF!</v>
      </c>
      <c r="AF19" s="127" t="e">
        <f>IF(#REF!&lt;&gt;"",#REF!,"")</f>
        <v>#REF!</v>
      </c>
      <c r="AG19" s="127" t="e">
        <f>IF(#REF!&lt;&gt;"",#REF!,"")</f>
        <v>#REF!</v>
      </c>
      <c r="AH19" s="127" t="e">
        <f>IF(#REF!&lt;&gt;"",#REF!,"")</f>
        <v>#REF!</v>
      </c>
      <c r="AI19" s="127" t="e">
        <f>IF(#REF!&lt;&gt;"",#REF!,"")</f>
        <v>#REF!</v>
      </c>
      <c r="AJ19" s="128" t="str">
        <f t="shared" ca="1" si="3"/>
        <v/>
      </c>
      <c r="AK19" s="129" t="str">
        <f t="shared" ca="1" si="4"/>
        <v/>
      </c>
      <c r="AL19" s="128" t="str">
        <f ca="1">IF(COUNT(E19:AI19)=0,"",INDEX(E2:AI19,1,MATCH(MIN(E19:AI19),E19:AI19,0)))</f>
        <v/>
      </c>
      <c r="AM19" s="129" t="str">
        <f t="shared" ca="1" si="5"/>
        <v/>
      </c>
      <c r="AN19" s="139" t="str">
        <f ca="1">IF(COUNT(E19:AK19)=0,"",INDEX(E2:AK19,1,MATCH(MAX(E19:AK19),E19:AK19,0)))</f>
        <v/>
      </c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str">
        <f ca="1">IF(ngay1!BH22&lt;&gt;"",ngay1!BH22,"")</f>
        <v/>
      </c>
      <c r="F20" s="155" t="e">
        <f>IF(#REF!&lt;&gt;"",#REF!,"")</f>
        <v>#REF!</v>
      </c>
      <c r="G20" s="155" t="e">
        <f>IF(#REF!&lt;&gt;"",#REF!,"")</f>
        <v>#REF!</v>
      </c>
      <c r="H20" s="155" t="e">
        <f>IF(#REF!&lt;&gt;"",#REF!,"")</f>
        <v>#REF!</v>
      </c>
      <c r="I20" s="155" t="e">
        <f>IF(#REF!&lt;&gt;"",#REF!,"")</f>
        <v>#REF!</v>
      </c>
      <c r="J20" s="155" t="e">
        <f>IF(#REF!&lt;&gt;"",#REF!,"")</f>
        <v>#REF!</v>
      </c>
      <c r="K20" s="155" t="e">
        <f>IF(#REF!&lt;&gt;"",#REF!,"")</f>
        <v>#REF!</v>
      </c>
      <c r="L20" s="155" t="e">
        <f>IF(#REF!&lt;&gt;"",#REF!,"")</f>
        <v>#REF!</v>
      </c>
      <c r="M20" s="155" t="e">
        <f>IF(#REF!&lt;&gt;"",#REF!,"")</f>
        <v>#REF!</v>
      </c>
      <c r="N20" s="155" t="e">
        <f>IF(#REF!&lt;&gt;"",#REF!,"")</f>
        <v>#REF!</v>
      </c>
      <c r="O20" s="155" t="e">
        <f>IF(#REF!&lt;&gt;"",#REF!,"")</f>
        <v>#REF!</v>
      </c>
      <c r="P20" s="155" t="e">
        <f>IF(#REF!&lt;&gt;"",#REF!,"")</f>
        <v>#REF!</v>
      </c>
      <c r="Q20" s="155" t="e">
        <f>IF(#REF!&lt;&gt;"",#REF!,"")</f>
        <v>#REF!</v>
      </c>
      <c r="R20" s="155" t="e">
        <f>IF(#REF!&lt;&gt;"",#REF!,"")</f>
        <v>#REF!</v>
      </c>
      <c r="S20" s="155" t="e">
        <f>IF(#REF!&lt;&gt;"",#REF!,"")</f>
        <v>#REF!</v>
      </c>
      <c r="T20" s="155" t="e">
        <f>IF(#REF!&lt;&gt;"",#REF!,"")</f>
        <v>#REF!</v>
      </c>
      <c r="U20" s="155" t="e">
        <f>IF(#REF!&lt;&gt;"",#REF!,"")</f>
        <v>#REF!</v>
      </c>
      <c r="V20" s="155" t="e">
        <f>IF(#REF!&lt;&gt;"",#REF!,"")</f>
        <v>#REF!</v>
      </c>
      <c r="W20" s="155" t="e">
        <f>IF(#REF!&lt;&gt;"",#REF!,"")</f>
        <v>#REF!</v>
      </c>
      <c r="X20" s="155" t="e">
        <f>IF(#REF!&lt;&gt;"",#REF!,"")</f>
        <v>#REF!</v>
      </c>
      <c r="Y20" s="155" t="e">
        <f>IF(#REF!&lt;&gt;"",#REF!,"")</f>
        <v>#REF!</v>
      </c>
      <c r="Z20" s="155" t="e">
        <f>IF(#REF!&lt;&gt;"",#REF!,"")</f>
        <v>#REF!</v>
      </c>
      <c r="AA20" s="155" t="e">
        <f>IF(#REF!&lt;&gt;"",#REF!,"")</f>
        <v>#REF!</v>
      </c>
      <c r="AB20" s="155" t="e">
        <f>IF(#REF!&lt;&gt;"",#REF!,"")</f>
        <v>#REF!</v>
      </c>
      <c r="AC20" s="155" t="e">
        <f>IF(#REF!&lt;&gt;"",#REF!,"")</f>
        <v>#REF!</v>
      </c>
      <c r="AD20" s="155" t="e">
        <f>IF(#REF!&lt;&gt;"",#REF!,"")</f>
        <v>#REF!</v>
      </c>
      <c r="AE20" s="155" t="e">
        <f>IF(#REF!&lt;&gt;"",#REF!,"")</f>
        <v>#REF!</v>
      </c>
      <c r="AF20" s="155" t="e">
        <f>IF(#REF!&lt;&gt;"",#REF!,"")</f>
        <v>#REF!</v>
      </c>
      <c r="AG20" s="155" t="e">
        <f>IF(#REF!&lt;&gt;"",#REF!,"")</f>
        <v>#REF!</v>
      </c>
      <c r="AH20" s="155" t="e">
        <f>IF(#REF!&lt;&gt;"",#REF!,"")</f>
        <v>#REF!</v>
      </c>
      <c r="AI20" s="155" t="e">
        <f>IF(#REF!&lt;&gt;"",#REF!,"")</f>
        <v>#REF!</v>
      </c>
      <c r="AJ20" s="59" t="str">
        <f t="shared" ca="1" si="3"/>
        <v/>
      </c>
      <c r="AK20" s="58" t="str">
        <f t="shared" ca="1" si="4"/>
        <v/>
      </c>
      <c r="AL20" s="59" t="str">
        <f ca="1">IF(COUNT(E20:AI20)=0,"",INDEX(E2:AI20,1,MATCH(MIN(E20:AI20),E20:AI20,0)))</f>
        <v/>
      </c>
      <c r="AM20" s="58" t="str">
        <f t="shared" ca="1" si="5"/>
        <v/>
      </c>
      <c r="AN20" s="60" t="str">
        <f ca="1">IF(COUNT(E20:AK20)=0,"",INDEX(E2:AK20,1,MATCH(MAX(E20:AK20),E20:AK20,0)))</f>
        <v/>
      </c>
    </row>
    <row r="21" spans="1:40">
      <c r="A21" s="27">
        <v>19</v>
      </c>
      <c r="B21" s="461"/>
      <c r="C21" s="25" t="s">
        <v>152</v>
      </c>
      <c r="D21" s="335" t="s">
        <v>155</v>
      </c>
      <c r="E21" s="154" t="str">
        <f ca="1">IF(ngay1!BH23&lt;&gt;"",ngay1!BH23,"")</f>
        <v/>
      </c>
      <c r="F21" s="155" t="e">
        <f>IF(#REF!&lt;&gt;"",#REF!,"")</f>
        <v>#REF!</v>
      </c>
      <c r="G21" s="155" t="e">
        <f>IF(#REF!&lt;&gt;"",#REF!,"")</f>
        <v>#REF!</v>
      </c>
      <c r="H21" s="155" t="e">
        <f>IF(#REF!&lt;&gt;"",#REF!,"")</f>
        <v>#REF!</v>
      </c>
      <c r="I21" s="155" t="e">
        <f>IF(#REF!&lt;&gt;"",#REF!,"")</f>
        <v>#REF!</v>
      </c>
      <c r="J21" s="155" t="e">
        <f>IF(#REF!&lt;&gt;"",#REF!,"")</f>
        <v>#REF!</v>
      </c>
      <c r="K21" s="155" t="e">
        <f>IF(#REF!&lt;&gt;"",#REF!,"")</f>
        <v>#REF!</v>
      </c>
      <c r="L21" s="155" t="e">
        <f>IF(#REF!&lt;&gt;"",#REF!,"")</f>
        <v>#REF!</v>
      </c>
      <c r="M21" s="155" t="e">
        <f>IF(#REF!&lt;&gt;"",#REF!,"")</f>
        <v>#REF!</v>
      </c>
      <c r="N21" s="155" t="e">
        <f>IF(#REF!&lt;&gt;"",#REF!,"")</f>
        <v>#REF!</v>
      </c>
      <c r="O21" s="155" t="e">
        <f>IF(#REF!&lt;&gt;"",#REF!,"")</f>
        <v>#REF!</v>
      </c>
      <c r="P21" s="155" t="e">
        <f>IF(#REF!&lt;&gt;"",#REF!,"")</f>
        <v>#REF!</v>
      </c>
      <c r="Q21" s="155" t="e">
        <f>IF(#REF!&lt;&gt;"",#REF!,"")</f>
        <v>#REF!</v>
      </c>
      <c r="R21" s="155" t="e">
        <f>IF(#REF!&lt;&gt;"",#REF!,"")</f>
        <v>#REF!</v>
      </c>
      <c r="S21" s="155" t="e">
        <f>IF(#REF!&lt;&gt;"",#REF!,"")</f>
        <v>#REF!</v>
      </c>
      <c r="T21" s="155" t="e">
        <f>IF(#REF!&lt;&gt;"",#REF!,"")</f>
        <v>#REF!</v>
      </c>
      <c r="U21" s="155" t="e">
        <f>IF(#REF!&lt;&gt;"",#REF!,"")</f>
        <v>#REF!</v>
      </c>
      <c r="V21" s="155" t="e">
        <f>IF(#REF!&lt;&gt;"",#REF!,"")</f>
        <v>#REF!</v>
      </c>
      <c r="W21" s="155" t="e">
        <f>IF(#REF!&lt;&gt;"",#REF!,"")</f>
        <v>#REF!</v>
      </c>
      <c r="X21" s="155" t="e">
        <f>IF(#REF!&lt;&gt;"",#REF!,"")</f>
        <v>#REF!</v>
      </c>
      <c r="Y21" s="155" t="e">
        <f>IF(#REF!&lt;&gt;"",#REF!,"")</f>
        <v>#REF!</v>
      </c>
      <c r="Z21" s="155" t="e">
        <f>IF(#REF!&lt;&gt;"",#REF!,"")</f>
        <v>#REF!</v>
      </c>
      <c r="AA21" s="155" t="e">
        <f>IF(#REF!&lt;&gt;"",#REF!,"")</f>
        <v>#REF!</v>
      </c>
      <c r="AB21" s="155" t="e">
        <f>IF(#REF!&lt;&gt;"",#REF!,"")</f>
        <v>#REF!</v>
      </c>
      <c r="AC21" s="155" t="e">
        <f>IF(#REF!&lt;&gt;"",#REF!,"")</f>
        <v>#REF!</v>
      </c>
      <c r="AD21" s="155" t="e">
        <f>IF(#REF!&lt;&gt;"",#REF!,"")</f>
        <v>#REF!</v>
      </c>
      <c r="AE21" s="155" t="e">
        <f>IF(#REF!&lt;&gt;"",#REF!,"")</f>
        <v>#REF!</v>
      </c>
      <c r="AF21" s="155" t="e">
        <f>IF(#REF!&lt;&gt;"",#REF!,"")</f>
        <v>#REF!</v>
      </c>
      <c r="AG21" s="155" t="e">
        <f>IF(#REF!&lt;&gt;"",#REF!,"")</f>
        <v>#REF!</v>
      </c>
      <c r="AH21" s="155" t="e">
        <f>IF(#REF!&lt;&gt;"",#REF!,"")</f>
        <v>#REF!</v>
      </c>
      <c r="AI21" s="155" t="e">
        <f>IF(#REF!&lt;&gt;"",#REF!,"")</f>
        <v>#REF!</v>
      </c>
      <c r="AJ21" s="59" t="str">
        <f t="shared" ca="1" si="3"/>
        <v/>
      </c>
      <c r="AK21" s="58" t="str">
        <f t="shared" ca="1" si="4"/>
        <v/>
      </c>
      <c r="AL21" s="59" t="str">
        <f ca="1">IF(COUNT(E21:AI21)=0,"",INDEX(E2:AI21,1,MATCH(MIN(E21:AI21),E21:AI21,0)))</f>
        <v/>
      </c>
      <c r="AM21" s="58" t="str">
        <f t="shared" ca="1" si="5"/>
        <v/>
      </c>
      <c r="AN21" s="60" t="str">
        <f ca="1">IF(COUNT(E21:AK21)=0,"",INDEX(E2:AK21,1,MATCH(MAX(E21:AK21),E21:AK21,0)))</f>
        <v/>
      </c>
    </row>
    <row r="22" spans="1:40">
      <c r="A22" s="19">
        <v>20</v>
      </c>
      <c r="B22" s="461"/>
      <c r="C22" s="25" t="s">
        <v>156</v>
      </c>
      <c r="D22" s="335" t="s">
        <v>157</v>
      </c>
      <c r="E22" s="154" t="str">
        <f ca="1">IF(ngay1!BH24&lt;&gt;"",ngay1!BH24,"")</f>
        <v/>
      </c>
      <c r="F22" s="155" t="e">
        <f>IF(#REF!&lt;&gt;"",#REF!,"")</f>
        <v>#REF!</v>
      </c>
      <c r="G22" s="155" t="e">
        <f>IF(#REF!&lt;&gt;"",#REF!,"")</f>
        <v>#REF!</v>
      </c>
      <c r="H22" s="155" t="e">
        <f>IF(#REF!&lt;&gt;"",#REF!,"")</f>
        <v>#REF!</v>
      </c>
      <c r="I22" s="155" t="e">
        <f>IF(#REF!&lt;&gt;"",#REF!,"")</f>
        <v>#REF!</v>
      </c>
      <c r="J22" s="155" t="e">
        <f>IF(#REF!&lt;&gt;"",#REF!,"")</f>
        <v>#REF!</v>
      </c>
      <c r="K22" s="155" t="e">
        <f>IF(#REF!&lt;&gt;"",#REF!,"")</f>
        <v>#REF!</v>
      </c>
      <c r="L22" s="155" t="e">
        <f>IF(#REF!&lt;&gt;"",#REF!,"")</f>
        <v>#REF!</v>
      </c>
      <c r="M22" s="155" t="e">
        <f>IF(#REF!&lt;&gt;"",#REF!,"")</f>
        <v>#REF!</v>
      </c>
      <c r="N22" s="155" t="e">
        <f>IF(#REF!&lt;&gt;"",#REF!,"")</f>
        <v>#REF!</v>
      </c>
      <c r="O22" s="155" t="e">
        <f>IF(#REF!&lt;&gt;"",#REF!,"")</f>
        <v>#REF!</v>
      </c>
      <c r="P22" s="155" t="e">
        <f>IF(#REF!&lt;&gt;"",#REF!,"")</f>
        <v>#REF!</v>
      </c>
      <c r="Q22" s="155" t="e">
        <f>IF(#REF!&lt;&gt;"",#REF!,"")</f>
        <v>#REF!</v>
      </c>
      <c r="R22" s="155" t="e">
        <f>IF(#REF!&lt;&gt;"",#REF!,"")</f>
        <v>#REF!</v>
      </c>
      <c r="S22" s="155" t="e">
        <f>IF(#REF!&lt;&gt;"",#REF!,"")</f>
        <v>#REF!</v>
      </c>
      <c r="T22" s="155" t="e">
        <f>IF(#REF!&lt;&gt;"",#REF!,"")</f>
        <v>#REF!</v>
      </c>
      <c r="U22" s="155" t="e">
        <f>IF(#REF!&lt;&gt;"",#REF!,"")</f>
        <v>#REF!</v>
      </c>
      <c r="V22" s="155" t="e">
        <f>IF(#REF!&lt;&gt;"",#REF!,"")</f>
        <v>#REF!</v>
      </c>
      <c r="W22" s="155" t="e">
        <f>IF(#REF!&lt;&gt;"",#REF!,"")</f>
        <v>#REF!</v>
      </c>
      <c r="X22" s="155" t="e">
        <f>IF(#REF!&lt;&gt;"",#REF!,"")</f>
        <v>#REF!</v>
      </c>
      <c r="Y22" s="155" t="e">
        <f>IF(#REF!&lt;&gt;"",#REF!,"")</f>
        <v>#REF!</v>
      </c>
      <c r="Z22" s="155" t="e">
        <f>IF(#REF!&lt;&gt;"",#REF!,"")</f>
        <v>#REF!</v>
      </c>
      <c r="AA22" s="155" t="e">
        <f>IF(#REF!&lt;&gt;"",#REF!,"")</f>
        <v>#REF!</v>
      </c>
      <c r="AB22" s="155" t="e">
        <f>IF(#REF!&lt;&gt;"",#REF!,"")</f>
        <v>#REF!</v>
      </c>
      <c r="AC22" s="155" t="e">
        <f>IF(#REF!&lt;&gt;"",#REF!,"")</f>
        <v>#REF!</v>
      </c>
      <c r="AD22" s="155" t="e">
        <f>IF(#REF!&lt;&gt;"",#REF!,"")</f>
        <v>#REF!</v>
      </c>
      <c r="AE22" s="155" t="e">
        <f>IF(#REF!&lt;&gt;"",#REF!,"")</f>
        <v>#REF!</v>
      </c>
      <c r="AF22" s="155" t="e">
        <f>IF(#REF!&lt;&gt;"",#REF!,"")</f>
        <v>#REF!</v>
      </c>
      <c r="AG22" s="155" t="e">
        <f>IF(#REF!&lt;&gt;"",#REF!,"")</f>
        <v>#REF!</v>
      </c>
      <c r="AH22" s="155" t="e">
        <f>IF(#REF!&lt;&gt;"",#REF!,"")</f>
        <v>#REF!</v>
      </c>
      <c r="AI22" s="155" t="e">
        <f>IF(#REF!&lt;&gt;"",#REF!,"")</f>
        <v>#REF!</v>
      </c>
      <c r="AJ22" s="59" t="str">
        <f t="shared" ca="1" si="3"/>
        <v/>
      </c>
      <c r="AK22" s="58" t="str">
        <f t="shared" ca="1" si="4"/>
        <v/>
      </c>
      <c r="AL22" s="59" t="str">
        <f ca="1">IF(COUNT(E22:AI22)=0,"",INDEX(E2:AI22,1,MATCH(MIN(E22:AI22),E22:AI22,0)))</f>
        <v/>
      </c>
      <c r="AM22" s="58" t="str">
        <f t="shared" ca="1" si="5"/>
        <v/>
      </c>
      <c r="AN22" s="60" t="str">
        <f ca="1">IF(COUNT(E22:AK22)=0,"",INDEX(E2:AK22,1,MATCH(MAX(E22:AK22),E22:AK22,0)))</f>
        <v/>
      </c>
    </row>
    <row r="23" spans="1:40">
      <c r="A23" s="27">
        <v>21</v>
      </c>
      <c r="B23" s="461"/>
      <c r="C23" s="25" t="s">
        <v>158</v>
      </c>
      <c r="D23" s="335" t="s">
        <v>159</v>
      </c>
      <c r="E23" s="154" t="str">
        <f ca="1">IF(ngay1!BH25&lt;&gt;"",ngay1!BH25,"")</f>
        <v/>
      </c>
      <c r="F23" s="155" t="e">
        <f>IF(#REF!&lt;&gt;"",#REF!,"")</f>
        <v>#REF!</v>
      </c>
      <c r="G23" s="155" t="e">
        <f>IF(#REF!&lt;&gt;"",#REF!,"")</f>
        <v>#REF!</v>
      </c>
      <c r="H23" s="155" t="e">
        <f>IF(#REF!&lt;&gt;"",#REF!,"")</f>
        <v>#REF!</v>
      </c>
      <c r="I23" s="155" t="e">
        <f>IF(#REF!&lt;&gt;"",#REF!,"")</f>
        <v>#REF!</v>
      </c>
      <c r="J23" s="155" t="e">
        <f>IF(#REF!&lt;&gt;"",#REF!,"")</f>
        <v>#REF!</v>
      </c>
      <c r="K23" s="155" t="e">
        <f>IF(#REF!&lt;&gt;"",#REF!,"")</f>
        <v>#REF!</v>
      </c>
      <c r="L23" s="155" t="e">
        <f>IF(#REF!&lt;&gt;"",#REF!,"")</f>
        <v>#REF!</v>
      </c>
      <c r="M23" s="155" t="e">
        <f>IF(#REF!&lt;&gt;"",#REF!,"")</f>
        <v>#REF!</v>
      </c>
      <c r="N23" s="155" t="e">
        <f>IF(#REF!&lt;&gt;"",#REF!,"")</f>
        <v>#REF!</v>
      </c>
      <c r="O23" s="155" t="e">
        <f>IF(#REF!&lt;&gt;"",#REF!,"")</f>
        <v>#REF!</v>
      </c>
      <c r="P23" s="155" t="e">
        <f>IF(#REF!&lt;&gt;"",#REF!,"")</f>
        <v>#REF!</v>
      </c>
      <c r="Q23" s="155" t="e">
        <f>IF(#REF!&lt;&gt;"",#REF!,"")</f>
        <v>#REF!</v>
      </c>
      <c r="R23" s="155" t="e">
        <f>IF(#REF!&lt;&gt;"",#REF!,"")</f>
        <v>#REF!</v>
      </c>
      <c r="S23" s="155" t="e">
        <f>IF(#REF!&lt;&gt;"",#REF!,"")</f>
        <v>#REF!</v>
      </c>
      <c r="T23" s="155" t="e">
        <f>IF(#REF!&lt;&gt;"",#REF!,"")</f>
        <v>#REF!</v>
      </c>
      <c r="U23" s="155" t="e">
        <f>IF(#REF!&lt;&gt;"",#REF!,"")</f>
        <v>#REF!</v>
      </c>
      <c r="V23" s="155" t="e">
        <f>IF(#REF!&lt;&gt;"",#REF!,"")</f>
        <v>#REF!</v>
      </c>
      <c r="W23" s="155" t="e">
        <f>IF(#REF!&lt;&gt;"",#REF!,"")</f>
        <v>#REF!</v>
      </c>
      <c r="X23" s="155" t="e">
        <f>IF(#REF!&lt;&gt;"",#REF!,"")</f>
        <v>#REF!</v>
      </c>
      <c r="Y23" s="155" t="e">
        <f>IF(#REF!&lt;&gt;"",#REF!,"")</f>
        <v>#REF!</v>
      </c>
      <c r="Z23" s="155" t="e">
        <f>IF(#REF!&lt;&gt;"",#REF!,"")</f>
        <v>#REF!</v>
      </c>
      <c r="AA23" s="155" t="e">
        <f>IF(#REF!&lt;&gt;"",#REF!,"")</f>
        <v>#REF!</v>
      </c>
      <c r="AB23" s="155" t="e">
        <f>IF(#REF!&lt;&gt;"",#REF!,"")</f>
        <v>#REF!</v>
      </c>
      <c r="AC23" s="155" t="e">
        <f>IF(#REF!&lt;&gt;"",#REF!,"")</f>
        <v>#REF!</v>
      </c>
      <c r="AD23" s="155" t="e">
        <f>IF(#REF!&lt;&gt;"",#REF!,"")</f>
        <v>#REF!</v>
      </c>
      <c r="AE23" s="155" t="e">
        <f>IF(#REF!&lt;&gt;"",#REF!,"")</f>
        <v>#REF!</v>
      </c>
      <c r="AF23" s="155" t="e">
        <f>IF(#REF!&lt;&gt;"",#REF!,"")</f>
        <v>#REF!</v>
      </c>
      <c r="AG23" s="155" t="e">
        <f>IF(#REF!&lt;&gt;"",#REF!,"")</f>
        <v>#REF!</v>
      </c>
      <c r="AH23" s="155" t="e">
        <f>IF(#REF!&lt;&gt;"",#REF!,"")</f>
        <v>#REF!</v>
      </c>
      <c r="AI23" s="155" t="e">
        <f>IF(#REF!&lt;&gt;"",#REF!,"")</f>
        <v>#REF!</v>
      </c>
      <c r="AJ23" s="59" t="str">
        <f t="shared" ca="1" si="3"/>
        <v/>
      </c>
      <c r="AK23" s="58" t="str">
        <f t="shared" ca="1" si="4"/>
        <v/>
      </c>
      <c r="AL23" s="59" t="str">
        <f ca="1">IF(COUNT(E23:AI23)=0,"",INDEX(E2:AI23,1,MATCH(MIN(E23:AI23),E23:AI23,0)))</f>
        <v/>
      </c>
      <c r="AM23" s="58" t="str">
        <f t="shared" ca="1" si="5"/>
        <v/>
      </c>
      <c r="AN23" s="60" t="str">
        <f ca="1">IF(COUNT(E23:AK23)=0,"",INDEX(E2:AK23,1,MATCH(MAX(E23:AK23),E23:AK23,0)))</f>
        <v/>
      </c>
    </row>
    <row r="24" spans="1:40">
      <c r="A24" s="19">
        <v>22</v>
      </c>
      <c r="B24" s="470"/>
      <c r="C24" s="23" t="s">
        <v>160</v>
      </c>
      <c r="D24" s="32" t="s">
        <v>161</v>
      </c>
      <c r="E24" s="154" t="str">
        <f ca="1">IF(ngay1!BH26&lt;&gt;"",ngay1!BH26,"")</f>
        <v/>
      </c>
      <c r="F24" s="155" t="e">
        <f>IF(#REF!&lt;&gt;"",#REF!,"")</f>
        <v>#REF!</v>
      </c>
      <c r="G24" s="155" t="e">
        <f>IF(#REF!&lt;&gt;"",#REF!,"")</f>
        <v>#REF!</v>
      </c>
      <c r="H24" s="155" t="e">
        <f>IF(#REF!&lt;&gt;"",#REF!,"")</f>
        <v>#REF!</v>
      </c>
      <c r="I24" s="155" t="e">
        <f>IF(#REF!&lt;&gt;"",#REF!,"")</f>
        <v>#REF!</v>
      </c>
      <c r="J24" s="155" t="e">
        <f>IF(#REF!&lt;&gt;"",#REF!,"")</f>
        <v>#REF!</v>
      </c>
      <c r="K24" s="155" t="e">
        <f>IF(#REF!&lt;&gt;"",#REF!,"")</f>
        <v>#REF!</v>
      </c>
      <c r="L24" s="155" t="e">
        <f>IF(#REF!&lt;&gt;"",#REF!,"")</f>
        <v>#REF!</v>
      </c>
      <c r="M24" s="155" t="e">
        <f>IF(#REF!&lt;&gt;"",#REF!,"")</f>
        <v>#REF!</v>
      </c>
      <c r="N24" s="155" t="e">
        <f>IF(#REF!&lt;&gt;"",#REF!,"")</f>
        <v>#REF!</v>
      </c>
      <c r="O24" s="155" t="e">
        <f>IF(#REF!&lt;&gt;"",#REF!,"")</f>
        <v>#REF!</v>
      </c>
      <c r="P24" s="155" t="e">
        <f>IF(#REF!&lt;&gt;"",#REF!,"")</f>
        <v>#REF!</v>
      </c>
      <c r="Q24" s="155" t="e">
        <f>IF(#REF!&lt;&gt;"",#REF!,"")</f>
        <v>#REF!</v>
      </c>
      <c r="R24" s="155" t="e">
        <f>IF(#REF!&lt;&gt;"",#REF!,"")</f>
        <v>#REF!</v>
      </c>
      <c r="S24" s="155" t="e">
        <f>IF(#REF!&lt;&gt;"",#REF!,"")</f>
        <v>#REF!</v>
      </c>
      <c r="T24" s="155" t="e">
        <f>IF(#REF!&lt;&gt;"",#REF!,"")</f>
        <v>#REF!</v>
      </c>
      <c r="U24" s="155" t="e">
        <f>IF(#REF!&lt;&gt;"",#REF!,"")</f>
        <v>#REF!</v>
      </c>
      <c r="V24" s="155" t="e">
        <f>IF(#REF!&lt;&gt;"",#REF!,"")</f>
        <v>#REF!</v>
      </c>
      <c r="W24" s="155" t="e">
        <f>IF(#REF!&lt;&gt;"",#REF!,"")</f>
        <v>#REF!</v>
      </c>
      <c r="X24" s="155" t="e">
        <f>IF(#REF!&lt;&gt;"",#REF!,"")</f>
        <v>#REF!</v>
      </c>
      <c r="Y24" s="155" t="e">
        <f>IF(#REF!&lt;&gt;"",#REF!,"")</f>
        <v>#REF!</v>
      </c>
      <c r="Z24" s="155" t="e">
        <f>IF(#REF!&lt;&gt;"",#REF!,"")</f>
        <v>#REF!</v>
      </c>
      <c r="AA24" s="155" t="e">
        <f>IF(#REF!&lt;&gt;"",#REF!,"")</f>
        <v>#REF!</v>
      </c>
      <c r="AB24" s="155" t="e">
        <f>IF(#REF!&lt;&gt;"",#REF!,"")</f>
        <v>#REF!</v>
      </c>
      <c r="AC24" s="155" t="e">
        <f>IF(#REF!&lt;&gt;"",#REF!,"")</f>
        <v>#REF!</v>
      </c>
      <c r="AD24" s="155" t="e">
        <f>IF(#REF!&lt;&gt;"",#REF!,"")</f>
        <v>#REF!</v>
      </c>
      <c r="AE24" s="155" t="e">
        <f>IF(#REF!&lt;&gt;"",#REF!,"")</f>
        <v>#REF!</v>
      </c>
      <c r="AF24" s="155" t="e">
        <f>IF(#REF!&lt;&gt;"",#REF!,"")</f>
        <v>#REF!</v>
      </c>
      <c r="AG24" s="155" t="e">
        <f>IF(#REF!&lt;&gt;"",#REF!,"")</f>
        <v>#REF!</v>
      </c>
      <c r="AH24" s="155" t="e">
        <f>IF(#REF!&lt;&gt;"",#REF!,"")</f>
        <v>#REF!</v>
      </c>
      <c r="AI24" s="155" t="e">
        <f>IF(#REF!&lt;&gt;"",#REF!,"")</f>
        <v>#REF!</v>
      </c>
      <c r="AJ24" s="59" t="str">
        <f t="shared" ca="1" si="3"/>
        <v/>
      </c>
      <c r="AK24" s="58" t="str">
        <f t="shared" ca="1" si="4"/>
        <v/>
      </c>
      <c r="AL24" s="59" t="str">
        <f ca="1">IF(COUNT(E24:AI24)=0,"",INDEX(E2:AI24,1,MATCH(MIN(E24:AI24),E24:AI24,0)))</f>
        <v/>
      </c>
      <c r="AM24" s="58" t="str">
        <f t="shared" ca="1" si="5"/>
        <v/>
      </c>
      <c r="AN24" s="60" t="str">
        <f ca="1">IF(COUNT(E24:AK24)=0,"",INDEX(E2:AK24,1,MATCH(MAX(E24:AK24),E24:AK24,0)))</f>
        <v/>
      </c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4" width="5.83203125" style="431" customWidth="1"/>
    <col min="45" max="46" width="9.33203125" style="431" customWidth="1"/>
    <col min="47" max="16384" width="9.33203125" style="431"/>
  </cols>
  <sheetData>
    <row r="1" spans="1:38" s="344" customFormat="1" ht="33.75" customHeight="1" thickBot="1">
      <c r="A1" s="477" t="s">
        <v>245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</row>
    <row r="2" spans="1:38" s="34" customFormat="1" ht="13.5" customHeight="1" thickTop="1">
      <c r="A2" s="47" t="s">
        <v>169</v>
      </c>
      <c r="B2" s="48" t="s">
        <v>246</v>
      </c>
      <c r="C2" s="49" t="s">
        <v>247</v>
      </c>
      <c r="D2" s="49" t="s">
        <v>248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3" t="s">
        <v>249</v>
      </c>
      <c r="P2" s="51">
        <v>11</v>
      </c>
      <c r="Q2" s="51">
        <v>12</v>
      </c>
      <c r="R2" s="51">
        <v>13</v>
      </c>
      <c r="S2" s="51">
        <v>14</v>
      </c>
      <c r="T2" s="51">
        <v>15</v>
      </c>
      <c r="U2" s="51">
        <v>16</v>
      </c>
      <c r="V2" s="51">
        <v>17</v>
      </c>
      <c r="W2" s="51">
        <v>18</v>
      </c>
      <c r="X2" s="51">
        <v>19</v>
      </c>
      <c r="Y2" s="51">
        <v>20</v>
      </c>
      <c r="Z2" s="53" t="s">
        <v>250</v>
      </c>
      <c r="AA2" s="51">
        <v>21</v>
      </c>
      <c r="AB2" s="51">
        <v>22</v>
      </c>
      <c r="AC2" s="51">
        <v>23</v>
      </c>
      <c r="AD2" s="51">
        <v>24</v>
      </c>
      <c r="AE2" s="51">
        <v>25</v>
      </c>
      <c r="AF2" s="51">
        <v>26</v>
      </c>
      <c r="AG2" s="51">
        <v>27</v>
      </c>
      <c r="AH2" s="51">
        <v>28</v>
      </c>
      <c r="AI2" s="51">
        <v>29</v>
      </c>
      <c r="AJ2" s="51">
        <v>30</v>
      </c>
      <c r="AK2" s="51">
        <v>31</v>
      </c>
      <c r="AL2" s="53" t="s">
        <v>251</v>
      </c>
    </row>
    <row r="3" spans="1:38">
      <c r="A3" s="27">
        <v>1</v>
      </c>
      <c r="B3" s="481" t="s">
        <v>116</v>
      </c>
      <c r="C3" s="77" t="s">
        <v>117</v>
      </c>
      <c r="D3" s="78" t="s">
        <v>118</v>
      </c>
      <c r="E3" s="100" t="str">
        <f ca="1">IF(ngay1!AM5&lt;&gt;"",ngay1!AM5,"")</f>
        <v/>
      </c>
      <c r="F3" s="100" t="str">
        <f ca="1">IF(ngay2!AM5&lt;&gt;"",ngay2!AM5,"")</f>
        <v/>
      </c>
      <c r="G3" s="100" t="str">
        <f ca="1">IF(ngay3!AM5&lt;&gt;"",ngay3!AM5,"")</f>
        <v/>
      </c>
      <c r="H3" s="100" t="str">
        <f ca="1">IF(ngay4!AM5&lt;&gt;"",ngay4!AM5,"")</f>
        <v/>
      </c>
      <c r="I3" s="100" t="str">
        <f ca="1">IF(ngay5!AM5&lt;&gt;"",ngay5!AM5,"")</f>
        <v/>
      </c>
      <c r="J3" s="100" t="str">
        <f ca="1">IF(ngay6!AM5&lt;&gt;"",ngay6!AM5,"")</f>
        <v/>
      </c>
      <c r="K3" s="100" t="str">
        <f ca="1">IF(ngay7!AM5&lt;&gt;"",ngay7!AM5,"")</f>
        <v/>
      </c>
      <c r="L3" s="100" t="str">
        <f ca="1">IF(ngay8!AM5&lt;&gt;"",ngay8!AM5,"")</f>
        <v/>
      </c>
      <c r="M3" s="100" t="str">
        <f ca="1">IF(ngay9!AM5&lt;&gt;"",ngay9!AM5,"")</f>
        <v/>
      </c>
      <c r="N3" s="100" t="str">
        <f ca="1">IF(ngay10!AM5&lt;&gt;"",ngay10!AM5,"")</f>
        <v/>
      </c>
      <c r="O3" s="57" t="str">
        <f t="shared" ref="O3:O23" ca="1" si="0">IF(COUNT(E3:N3)=0,"",MIN(E3:N3))</f>
        <v/>
      </c>
      <c r="P3" s="96" t="str">
        <f ca="1">IF(ngay11!AM5&lt;&gt;"",ngay11!AM5,"")</f>
        <v/>
      </c>
      <c r="Q3" s="96" t="str">
        <f ca="1">IF(ngay12!AM5&lt;&gt;"",ngay12!AM5,"")</f>
        <v/>
      </c>
      <c r="R3" s="96" t="str">
        <f ca="1">IF(ngay13!AM5&lt;&gt;"",ngay13!AM5,"")</f>
        <v/>
      </c>
      <c r="S3" s="96" t="str">
        <f ca="1">IF(ngay14!AM5&lt;&gt;"",ngay14!AM5,"")</f>
        <v/>
      </c>
      <c r="T3" s="96" t="str">
        <f ca="1">IF(ngay15!AM5&lt;&gt;"",ngay15!AM5,"")</f>
        <v/>
      </c>
      <c r="U3" s="96" t="str">
        <f ca="1">IF(ngay16!AM5&lt;&gt;"",ngay16!AM5,"")</f>
        <v/>
      </c>
      <c r="V3" s="96" t="str">
        <f ca="1">IF(ngay17!AM5&lt;&gt;"",ngay17!AM5,"")</f>
        <v/>
      </c>
      <c r="W3" s="96" t="str">
        <f ca="1">IF(ngay18!AM5&lt;&gt;"",ngay18!AM5,"")</f>
        <v/>
      </c>
      <c r="X3" s="96" t="str">
        <f ca="1">IF(ngay19!AM5&lt;&gt;"",ngay1!AM5,"")</f>
        <v/>
      </c>
      <c r="Y3" s="96" t="str">
        <f ca="1">IF(ngay20!AM5&lt;&gt;"",ngay20!AM5,"")</f>
        <v/>
      </c>
      <c r="Z3" s="57" t="str">
        <f t="shared" ref="Z3:Z23" ca="1" si="1">IF(COUNT(P3:Y3)=0,"",MIN(P3:Y3))</f>
        <v/>
      </c>
      <c r="AA3" s="96" t="str">
        <f ca="1">IF(ngay21!AM5&lt;&gt;"",ngay21!AM5,"")</f>
        <v/>
      </c>
      <c r="AB3" s="96" t="str">
        <f ca="1">IF(ngay22!AM5&lt;&gt;"",ngay22!AM5,"")</f>
        <v/>
      </c>
      <c r="AC3" s="96" t="str">
        <f ca="1">IF(ngay23!AM5&lt;&gt;"",ngay23!AM5,"")</f>
        <v/>
      </c>
      <c r="AD3" s="96" t="str">
        <f ca="1">IF(ngay24!AM5&lt;&gt;"",ngay24!AM5,"")</f>
        <v/>
      </c>
      <c r="AE3" s="96" t="str">
        <f ca="1">IF(ngay25!AM5&lt;&gt;"",ngay25!AM5,"")</f>
        <v/>
      </c>
      <c r="AF3" s="96" t="str">
        <f ca="1">IF(ngay26!AM5&lt;&gt;"",ngay26!AM5,"")</f>
        <v/>
      </c>
      <c r="AG3" s="96" t="str">
        <f ca="1">IF(ngay27!AM5&lt;&gt;"",ngay27!AM5,"")</f>
        <v/>
      </c>
      <c r="AH3" s="96" t="str">
        <f ca="1">IF(ngay28!AM5&lt;&gt;"",ngay28!AM5,"")</f>
        <v/>
      </c>
      <c r="AI3" s="96" t="str">
        <f ca="1">IF(ngay29!AM5&lt;&gt;"",ngay29!AM5,"")</f>
        <v/>
      </c>
      <c r="AJ3" s="96" t="str">
        <f ca="1">IF(ngay30!AM5&lt;&gt;"",ngay30!AM5,"")</f>
        <v/>
      </c>
      <c r="AK3" s="96" t="str">
        <f ca="1">IF(ngay31!AM5&lt;&gt;"",ngay31!AM5,"")</f>
        <v/>
      </c>
      <c r="AL3" s="57" t="str">
        <f t="shared" ref="AL3:AL23" ca="1" si="2">IF(COUNT(AA3:AK3)=0,"",MIN(AA3:AK3))</f>
        <v/>
      </c>
    </row>
    <row r="4" spans="1:38">
      <c r="A4" s="19">
        <v>2</v>
      </c>
      <c r="B4" s="461"/>
      <c r="C4" s="76" t="s">
        <v>120</v>
      </c>
      <c r="D4" s="73" t="s">
        <v>121</v>
      </c>
      <c r="E4" s="96" t="str">
        <f ca="1">IF(ngay1!AM6&lt;&gt;"",ngay1!AM6,"")</f>
        <v/>
      </c>
      <c r="F4" s="98" t="str">
        <f ca="1">IF(ngay2!AM6&lt;&gt;"",ngay2!AM6,"")</f>
        <v/>
      </c>
      <c r="G4" s="98" t="str">
        <f ca="1">IF(ngay3!AM6&lt;&gt;"",ngay3!AM6,"")</f>
        <v/>
      </c>
      <c r="H4" s="98" t="str">
        <f ca="1">IF(ngay4!AM6&lt;&gt;"",ngay4!AM6,"")</f>
        <v/>
      </c>
      <c r="I4" s="98" t="str">
        <f ca="1">IF(ngay5!AM6&lt;&gt;"",ngay5!AM6,"")</f>
        <v/>
      </c>
      <c r="J4" s="98" t="str">
        <f ca="1">IF(ngay6!AM6&lt;&gt;"",ngay6!AM6,"")</f>
        <v/>
      </c>
      <c r="K4" s="98" t="str">
        <f ca="1">IF(ngay7!AM6&lt;&gt;"",ngay7!AM6,"")</f>
        <v/>
      </c>
      <c r="L4" s="98" t="str">
        <f ca="1">IF(ngay8!AM6&lt;&gt;"",ngay8!AM6,"")</f>
        <v/>
      </c>
      <c r="M4" s="98" t="str">
        <f ca="1">IF(ngay9!AM6&lt;&gt;"",ngay9!AM6,"")</f>
        <v/>
      </c>
      <c r="N4" s="98" t="str">
        <f ca="1">IF(ngay10!AM6&lt;&gt;"",ngay10!AM6,"")</f>
        <v/>
      </c>
      <c r="O4" s="55" t="str">
        <f t="shared" ca="1" si="0"/>
        <v/>
      </c>
      <c r="P4" s="96" t="str">
        <f ca="1">IF(ngay11!AM6&lt;&gt;"",ngay11!AM6,"")</f>
        <v/>
      </c>
      <c r="Q4" s="96" t="str">
        <f ca="1">IF(ngay12!AM6&lt;&gt;"",ngay12!AM6,"")</f>
        <v/>
      </c>
      <c r="R4" s="96" t="str">
        <f ca="1">IF(ngay13!AM6&lt;&gt;"",ngay13!AM6,"")</f>
        <v/>
      </c>
      <c r="S4" s="96" t="str">
        <f ca="1">IF(ngay14!AM6&lt;&gt;"",ngay14!AM6,"")</f>
        <v/>
      </c>
      <c r="T4" s="96" t="str">
        <f ca="1">IF(ngay15!AM6&lt;&gt;"",ngay15!AM6,"")</f>
        <v/>
      </c>
      <c r="U4" s="96" t="str">
        <f ca="1">IF(ngay16!AM6&lt;&gt;"",ngay16!AM6,"")</f>
        <v/>
      </c>
      <c r="V4" s="96" t="str">
        <f ca="1">IF(ngay17!AM6&lt;&gt;"",ngay17!AM6,"")</f>
        <v/>
      </c>
      <c r="W4" s="96" t="str">
        <f ca="1">IF(ngay18!AM6&lt;&gt;"",ngay18!AM6,"")</f>
        <v/>
      </c>
      <c r="X4" s="96" t="str">
        <f ca="1">IF(ngay19!AM6&lt;&gt;"",ngay1!AM6,"")</f>
        <v/>
      </c>
      <c r="Y4" s="96" t="str">
        <f ca="1">IF(ngay20!AM6&lt;&gt;"",ngay20!AM6,"")</f>
        <v/>
      </c>
      <c r="Z4" s="55" t="str">
        <f t="shared" ca="1" si="1"/>
        <v/>
      </c>
      <c r="AA4" s="96" t="str">
        <f ca="1">IF(ngay21!AM6&lt;&gt;"",ngay21!AM6,"")</f>
        <v/>
      </c>
      <c r="AB4" s="96" t="str">
        <f ca="1">IF(ngay22!AM6&lt;&gt;"",ngay22!AM6,"")</f>
        <v/>
      </c>
      <c r="AC4" s="96" t="str">
        <f ca="1">IF(ngay23!AM6&lt;&gt;"",ngay23!AM6,"")</f>
        <v/>
      </c>
      <c r="AD4" s="96" t="str">
        <f ca="1">IF(ngay24!AM6&lt;&gt;"",ngay24!AM6,"")</f>
        <v/>
      </c>
      <c r="AE4" s="96" t="str">
        <f ca="1">IF(ngay25!AM6&lt;&gt;"",ngay25!AM6,"")</f>
        <v/>
      </c>
      <c r="AF4" s="96" t="str">
        <f ca="1">IF(ngay26!AM6&lt;&gt;"",ngay26!AM6,"")</f>
        <v/>
      </c>
      <c r="AG4" s="96" t="str">
        <f ca="1">IF(ngay27!AM6&lt;&gt;"",ngay27!AM6,"")</f>
        <v/>
      </c>
      <c r="AH4" s="96" t="str">
        <f ca="1">IF(ngay28!AM6&lt;&gt;"",ngay28!AM6,"")</f>
        <v/>
      </c>
      <c r="AI4" s="96" t="str">
        <f ca="1">IF(ngay29!AM6&lt;&gt;"",ngay29!AM6,"")</f>
        <v/>
      </c>
      <c r="AJ4" s="96" t="str">
        <f ca="1">IF(ngay30!AM6&lt;&gt;"",ngay30!AM6,"")</f>
        <v/>
      </c>
      <c r="AK4" s="96" t="str">
        <f ca="1">IF(ngay31!AM6&lt;&gt;"",ngay31!AM6,"")</f>
        <v/>
      </c>
      <c r="AL4" s="55" t="str">
        <f t="shared" ca="1" si="2"/>
        <v/>
      </c>
    </row>
    <row r="5" spans="1:38">
      <c r="A5" s="27">
        <v>3</v>
      </c>
      <c r="B5" s="461"/>
      <c r="C5" s="76" t="s">
        <v>122</v>
      </c>
      <c r="D5" s="73" t="s">
        <v>123</v>
      </c>
      <c r="E5" s="96" t="str">
        <f ca="1">IF(ngay1!AM7&lt;&gt;"",ngay1!AM7,"")</f>
        <v/>
      </c>
      <c r="F5" s="98" t="str">
        <f ca="1">IF(ngay2!AM7&lt;&gt;"",ngay2!AM7,"")</f>
        <v/>
      </c>
      <c r="G5" s="98" t="str">
        <f ca="1">IF(ngay3!AM7&lt;&gt;"",ngay3!AM7,"")</f>
        <v/>
      </c>
      <c r="H5" s="98" t="str">
        <f ca="1">IF(ngay4!AM7&lt;&gt;"",ngay4!AM7,"")</f>
        <v/>
      </c>
      <c r="I5" s="98" t="str">
        <f ca="1">IF(ngay5!AM7&lt;&gt;"",ngay5!AM7,"")</f>
        <v/>
      </c>
      <c r="J5" s="98" t="str">
        <f ca="1">IF(ngay6!AM7&lt;&gt;"",ngay6!AM7,"")</f>
        <v/>
      </c>
      <c r="K5" s="98" t="str">
        <f ca="1">IF(ngay7!AM7&lt;&gt;"",ngay7!AM7,"")</f>
        <v/>
      </c>
      <c r="L5" s="98" t="str">
        <f ca="1">IF(ngay8!AM7&lt;&gt;"",ngay8!AM7,"")</f>
        <v/>
      </c>
      <c r="M5" s="98" t="str">
        <f ca="1">IF(ngay9!AM7&lt;&gt;"",ngay9!AM7,"")</f>
        <v/>
      </c>
      <c r="N5" s="98" t="str">
        <f ca="1">IF(ngay10!AM7&lt;&gt;"",ngay10!AM7,"")</f>
        <v/>
      </c>
      <c r="O5" s="55" t="str">
        <f t="shared" ca="1" si="0"/>
        <v/>
      </c>
      <c r="P5" s="96" t="str">
        <f ca="1">IF(ngay11!AM7&lt;&gt;"",ngay11!AM7,"")</f>
        <v/>
      </c>
      <c r="Q5" s="96" t="str">
        <f ca="1">IF(ngay12!AM7&lt;&gt;"",ngay12!AM7,"")</f>
        <v/>
      </c>
      <c r="R5" s="96" t="str">
        <f ca="1">IF(ngay13!AM7&lt;&gt;"",ngay13!AM7,"")</f>
        <v/>
      </c>
      <c r="S5" s="96" t="str">
        <f ca="1">IF(ngay14!AM7&lt;&gt;"",ngay14!AM7,"")</f>
        <v/>
      </c>
      <c r="T5" s="96" t="str">
        <f ca="1">IF(ngay15!AM7&lt;&gt;"",ngay15!AM7,"")</f>
        <v/>
      </c>
      <c r="U5" s="96" t="str">
        <f ca="1">IF(ngay16!AM7&lt;&gt;"",ngay16!AM7,"")</f>
        <v/>
      </c>
      <c r="V5" s="96" t="str">
        <f ca="1">IF(ngay17!AM7&lt;&gt;"",ngay17!AM7,"")</f>
        <v/>
      </c>
      <c r="W5" s="96" t="str">
        <f ca="1">IF(ngay18!AM7&lt;&gt;"",ngay18!AM7,"")</f>
        <v/>
      </c>
      <c r="X5" s="96" t="str">
        <f ca="1">IF(ngay19!AM7&lt;&gt;"",ngay1!AM7,"")</f>
        <v/>
      </c>
      <c r="Y5" s="96" t="str">
        <f ca="1">IF(ngay20!AM7&lt;&gt;"",ngay20!AM7,"")</f>
        <v/>
      </c>
      <c r="Z5" s="55" t="str">
        <f t="shared" ca="1" si="1"/>
        <v/>
      </c>
      <c r="AA5" s="96" t="str">
        <f ca="1">IF(ngay21!AM7&lt;&gt;"",ngay21!AM7,"")</f>
        <v/>
      </c>
      <c r="AB5" s="96" t="str">
        <f ca="1">IF(ngay22!AM7&lt;&gt;"",ngay22!AM7,"")</f>
        <v/>
      </c>
      <c r="AC5" s="96" t="str">
        <f ca="1">IF(ngay23!AM7&lt;&gt;"",ngay23!AM7,"")</f>
        <v/>
      </c>
      <c r="AD5" s="96" t="str">
        <f ca="1">IF(ngay24!AM7&lt;&gt;"",ngay24!AM7,"")</f>
        <v/>
      </c>
      <c r="AE5" s="96" t="str">
        <f ca="1">IF(ngay25!AM7&lt;&gt;"",ngay25!AM7,"")</f>
        <v/>
      </c>
      <c r="AF5" s="96" t="str">
        <f ca="1">IF(ngay26!AM7&lt;&gt;"",ngay26!AM7,"")</f>
        <v/>
      </c>
      <c r="AG5" s="96" t="str">
        <f ca="1">IF(ngay27!AM7&lt;&gt;"",ngay27!AM7,"")</f>
        <v/>
      </c>
      <c r="AH5" s="96" t="str">
        <f ca="1">IF(ngay28!AM7&lt;&gt;"",ngay28!AM7,"")</f>
        <v/>
      </c>
      <c r="AI5" s="96" t="str">
        <f ca="1">IF(ngay29!AM7&lt;&gt;"",ngay29!AM7,"")</f>
        <v/>
      </c>
      <c r="AJ5" s="96" t="str">
        <f ca="1">IF(ngay30!AM7&lt;&gt;"",ngay30!AM7,"")</f>
        <v/>
      </c>
      <c r="AK5" s="96" t="str">
        <f ca="1">IF(ngay31!AM7&lt;&gt;"",ngay31!AM7,"")</f>
        <v/>
      </c>
      <c r="AL5" s="55" t="str">
        <f t="shared" ca="1" si="2"/>
        <v/>
      </c>
    </row>
    <row r="6" spans="1:38">
      <c r="A6" s="19">
        <v>4</v>
      </c>
      <c r="B6" s="461"/>
      <c r="C6" s="76" t="s">
        <v>124</v>
      </c>
      <c r="D6" s="73" t="s">
        <v>125</v>
      </c>
      <c r="E6" s="96" t="str">
        <f ca="1">IF(ngay1!AM8&lt;&gt;"",ngay1!AM8,"")</f>
        <v/>
      </c>
      <c r="F6" s="98" t="str">
        <f ca="1">IF(ngay2!AM8&lt;&gt;"",ngay2!AM8,"")</f>
        <v/>
      </c>
      <c r="G6" s="98" t="str">
        <f ca="1">IF(ngay3!AM8&lt;&gt;"",ngay3!AM8,"")</f>
        <v/>
      </c>
      <c r="H6" s="98" t="str">
        <f ca="1">IF(ngay4!AM8&lt;&gt;"",ngay4!AM8,"")</f>
        <v/>
      </c>
      <c r="I6" s="98" t="str">
        <f ca="1">IF(ngay5!AM8&lt;&gt;"",ngay5!AM8,"")</f>
        <v/>
      </c>
      <c r="J6" s="98" t="str">
        <f ca="1">IF(ngay6!AM8&lt;&gt;"",ngay6!AM8,"")</f>
        <v/>
      </c>
      <c r="K6" s="98" t="str">
        <f ca="1">IF(ngay7!AM8&lt;&gt;"",ngay7!AM8,"")</f>
        <v/>
      </c>
      <c r="L6" s="98" t="str">
        <f ca="1">IF(ngay8!AM8&lt;&gt;"",ngay8!AM8,"")</f>
        <v/>
      </c>
      <c r="M6" s="98" t="str">
        <f ca="1">IF(ngay9!AM8&lt;&gt;"",ngay9!AM8,"")</f>
        <v/>
      </c>
      <c r="N6" s="98" t="str">
        <f ca="1">IF(ngay10!AM8&lt;&gt;"",ngay10!AM8,"")</f>
        <v/>
      </c>
      <c r="O6" s="55" t="str">
        <f t="shared" ca="1" si="0"/>
        <v/>
      </c>
      <c r="P6" s="96" t="str">
        <f ca="1">IF(ngay11!AM8&lt;&gt;"",ngay11!AM8,"")</f>
        <v/>
      </c>
      <c r="Q6" s="96" t="str">
        <f ca="1">IF(ngay12!AM8&lt;&gt;"",ngay12!AM8,"")</f>
        <v/>
      </c>
      <c r="R6" s="96" t="str">
        <f ca="1">IF(ngay13!AM8&lt;&gt;"",ngay13!AM8,"")</f>
        <v/>
      </c>
      <c r="S6" s="96" t="str">
        <f ca="1">IF(ngay14!AM8&lt;&gt;"",ngay14!AM8,"")</f>
        <v/>
      </c>
      <c r="T6" s="96" t="str">
        <f ca="1">IF(ngay15!AM8&lt;&gt;"",ngay15!AM8,"")</f>
        <v/>
      </c>
      <c r="U6" s="96" t="str">
        <f ca="1">IF(ngay16!AM8&lt;&gt;"",ngay16!AM8,"")</f>
        <v/>
      </c>
      <c r="V6" s="96" t="str">
        <f ca="1">IF(ngay17!AM8&lt;&gt;"",ngay17!AM8,"")</f>
        <v/>
      </c>
      <c r="W6" s="96" t="str">
        <f ca="1">IF(ngay18!AM8&lt;&gt;"",ngay18!AM8,"")</f>
        <v/>
      </c>
      <c r="X6" s="96" t="str">
        <f ca="1">IF(ngay19!AM8&lt;&gt;"",ngay1!AM8,"")</f>
        <v/>
      </c>
      <c r="Y6" s="96" t="str">
        <f ca="1">IF(ngay20!AM8&lt;&gt;"",ngay20!AM8,"")</f>
        <v/>
      </c>
      <c r="Z6" s="55" t="str">
        <f t="shared" ca="1" si="1"/>
        <v/>
      </c>
      <c r="AA6" s="96" t="str">
        <f ca="1">IF(ngay21!AM8&lt;&gt;"",ngay21!AM8,"")</f>
        <v/>
      </c>
      <c r="AB6" s="96" t="str">
        <f ca="1">IF(ngay22!AM8&lt;&gt;"",ngay22!AM8,"")</f>
        <v/>
      </c>
      <c r="AC6" s="96" t="str">
        <f ca="1">IF(ngay23!AM8&lt;&gt;"",ngay23!AM8,"")</f>
        <v/>
      </c>
      <c r="AD6" s="96" t="str">
        <f ca="1">IF(ngay24!AM8&lt;&gt;"",ngay24!AM8,"")</f>
        <v/>
      </c>
      <c r="AE6" s="96" t="str">
        <f ca="1">IF(ngay25!AM8&lt;&gt;"",ngay25!AM8,"")</f>
        <v/>
      </c>
      <c r="AF6" s="96" t="str">
        <f ca="1">IF(ngay26!AM8&lt;&gt;"",ngay26!AM8,"")</f>
        <v/>
      </c>
      <c r="AG6" s="96" t="str">
        <f ca="1">IF(ngay27!AM8&lt;&gt;"",ngay27!AM8,"")</f>
        <v/>
      </c>
      <c r="AH6" s="96" t="str">
        <f ca="1">IF(ngay28!AM8&lt;&gt;"",ngay28!AM8,"")</f>
        <v/>
      </c>
      <c r="AI6" s="96" t="str">
        <f ca="1">IF(ngay29!AM8&lt;&gt;"",ngay29!AM8,"")</f>
        <v/>
      </c>
      <c r="AJ6" s="96" t="str">
        <f ca="1">IF(ngay30!AM8&lt;&gt;"",ngay30!AM8,"")</f>
        <v/>
      </c>
      <c r="AK6" s="96" t="str">
        <f ca="1">IF(ngay31!AM8&lt;&gt;"",ngay31!AM8,"")</f>
        <v/>
      </c>
      <c r="AL6" s="55" t="str">
        <f t="shared" ca="1" si="2"/>
        <v/>
      </c>
    </row>
    <row r="7" spans="1:38">
      <c r="A7" s="27">
        <v>5</v>
      </c>
      <c r="B7" s="461"/>
      <c r="C7" s="76" t="s">
        <v>116</v>
      </c>
      <c r="D7" s="73" t="s">
        <v>126</v>
      </c>
      <c r="E7" s="96" t="str">
        <f ca="1">IF(ngay1!AM9&lt;&gt;"",ngay1!AM9,"")</f>
        <v/>
      </c>
      <c r="F7" s="98" t="str">
        <f ca="1">IF(ngay2!AM9&lt;&gt;"",ngay2!AM9,"")</f>
        <v/>
      </c>
      <c r="G7" s="98" t="str">
        <f ca="1">IF(ngay3!AM9&lt;&gt;"",ngay3!AM9,"")</f>
        <v/>
      </c>
      <c r="H7" s="98" t="str">
        <f ca="1">IF(ngay4!AM9&lt;&gt;"",ngay4!AM9,"")</f>
        <v/>
      </c>
      <c r="I7" s="98" t="str">
        <f ca="1">IF(ngay5!AM9&lt;&gt;"",ngay5!AM9,"")</f>
        <v/>
      </c>
      <c r="J7" s="98" t="str">
        <f ca="1">IF(ngay6!AM9&lt;&gt;"",ngay6!AM9,"")</f>
        <v/>
      </c>
      <c r="K7" s="98" t="str">
        <f ca="1">IF(ngay7!AM9&lt;&gt;"",ngay7!AM9,"")</f>
        <v/>
      </c>
      <c r="L7" s="98" t="str">
        <f ca="1">IF(ngay8!AM9&lt;&gt;"",ngay8!AM9,"")</f>
        <v/>
      </c>
      <c r="M7" s="98" t="str">
        <f ca="1">IF(ngay9!AM9&lt;&gt;"",ngay9!AM9,"")</f>
        <v/>
      </c>
      <c r="N7" s="98" t="str">
        <f ca="1">IF(ngay10!AM9&lt;&gt;"",ngay10!AM9,"")</f>
        <v/>
      </c>
      <c r="O7" s="55" t="str">
        <f t="shared" ca="1" si="0"/>
        <v/>
      </c>
      <c r="P7" s="96" t="str">
        <f ca="1">IF(ngay11!AM9&lt;&gt;"",ngay11!AM9,"")</f>
        <v/>
      </c>
      <c r="Q7" s="96" t="str">
        <f ca="1">IF(ngay12!AM9&lt;&gt;"",ngay12!AM9,"")</f>
        <v/>
      </c>
      <c r="R7" s="96" t="str">
        <f ca="1">IF(ngay13!AM9&lt;&gt;"",ngay13!AM9,"")</f>
        <v/>
      </c>
      <c r="S7" s="96" t="str">
        <f ca="1">IF(ngay14!AM9&lt;&gt;"",ngay14!AM9,"")</f>
        <v/>
      </c>
      <c r="T7" s="96" t="str">
        <f ca="1">IF(ngay15!AM9&lt;&gt;"",ngay15!AM9,"")</f>
        <v/>
      </c>
      <c r="U7" s="96" t="str">
        <f ca="1">IF(ngay16!AM9&lt;&gt;"",ngay16!AM9,"")</f>
        <v/>
      </c>
      <c r="V7" s="96" t="str">
        <f ca="1">IF(ngay17!AM9&lt;&gt;"",ngay17!AM9,"")</f>
        <v/>
      </c>
      <c r="W7" s="96" t="str">
        <f ca="1">IF(ngay18!AM9&lt;&gt;"",ngay18!AM9,"")</f>
        <v/>
      </c>
      <c r="X7" s="96" t="str">
        <f ca="1">IF(ngay19!AM9&lt;&gt;"",ngay1!AM9,"")</f>
        <v/>
      </c>
      <c r="Y7" s="96" t="str">
        <f ca="1">IF(ngay20!AM9&lt;&gt;"",ngay20!AM9,"")</f>
        <v/>
      </c>
      <c r="Z7" s="55" t="str">
        <f t="shared" ca="1" si="1"/>
        <v/>
      </c>
      <c r="AA7" s="96" t="str">
        <f ca="1">IF(ngay21!AM9&lt;&gt;"",ngay21!AM9,"")</f>
        <v/>
      </c>
      <c r="AB7" s="96" t="str">
        <f ca="1">IF(ngay22!AM9&lt;&gt;"",ngay22!AM9,"")</f>
        <v/>
      </c>
      <c r="AC7" s="96" t="str">
        <f ca="1">IF(ngay23!AM9&lt;&gt;"",ngay23!AM9,"")</f>
        <v/>
      </c>
      <c r="AD7" s="96" t="str">
        <f ca="1">IF(ngay24!AM9&lt;&gt;"",ngay24!AM9,"")</f>
        <v/>
      </c>
      <c r="AE7" s="96" t="str">
        <f ca="1">IF(ngay25!AM9&lt;&gt;"",ngay25!AM9,"")</f>
        <v/>
      </c>
      <c r="AF7" s="96" t="str">
        <f ca="1">IF(ngay26!AM9&lt;&gt;"",ngay26!AM9,"")</f>
        <v/>
      </c>
      <c r="AG7" s="96" t="str">
        <f ca="1">IF(ngay27!AM9&lt;&gt;"",ngay27!AM9,"")</f>
        <v/>
      </c>
      <c r="AH7" s="96" t="str">
        <f ca="1">IF(ngay28!AM9&lt;&gt;"",ngay28!AM9,"")</f>
        <v/>
      </c>
      <c r="AI7" s="96" t="str">
        <f ca="1">IF(ngay29!AM9&lt;&gt;"",ngay29!AM9,"")</f>
        <v/>
      </c>
      <c r="AJ7" s="96" t="str">
        <f ca="1">IF(ngay30!AM9&lt;&gt;"",ngay30!AM9,"")</f>
        <v/>
      </c>
      <c r="AK7" s="96" t="str">
        <f ca="1">IF(ngay31!AM9&lt;&gt;"",ngay31!AM9,"")</f>
        <v/>
      </c>
      <c r="AL7" s="55" t="str">
        <f t="shared" ca="1" si="2"/>
        <v/>
      </c>
    </row>
    <row r="8" spans="1:38">
      <c r="A8" s="19">
        <v>6</v>
      </c>
      <c r="B8" s="461"/>
      <c r="C8" s="76" t="s">
        <v>127</v>
      </c>
      <c r="D8" s="73" t="s">
        <v>128</v>
      </c>
      <c r="E8" s="96" t="str">
        <f ca="1">IF(ngay1!AM10&lt;&gt;"",ngay1!AM10,"")</f>
        <v/>
      </c>
      <c r="F8" s="98" t="str">
        <f ca="1">IF(ngay2!AM10&lt;&gt;"",ngay2!AM10,"")</f>
        <v/>
      </c>
      <c r="G8" s="98" t="str">
        <f ca="1">IF(ngay3!AM10&lt;&gt;"",ngay3!AM10,"")</f>
        <v/>
      </c>
      <c r="H8" s="98" t="str">
        <f ca="1">IF(ngay4!AM10&lt;&gt;"",ngay4!AM10,"")</f>
        <v/>
      </c>
      <c r="I8" s="98" t="str">
        <f ca="1">IF(ngay5!AM10&lt;&gt;"",ngay5!AM10,"")</f>
        <v/>
      </c>
      <c r="J8" s="98" t="str">
        <f ca="1">IF(ngay6!AM10&lt;&gt;"",ngay6!AM10,"")</f>
        <v/>
      </c>
      <c r="K8" s="98" t="str">
        <f ca="1">IF(ngay7!AM10&lt;&gt;"",ngay7!AM10,"")</f>
        <v/>
      </c>
      <c r="L8" s="98" t="str">
        <f ca="1">IF(ngay8!AM10&lt;&gt;"",ngay8!AM10,"")</f>
        <v/>
      </c>
      <c r="M8" s="98" t="str">
        <f ca="1">IF(ngay9!AM10&lt;&gt;"",ngay9!AM10,"")</f>
        <v/>
      </c>
      <c r="N8" s="98" t="str">
        <f ca="1">IF(ngay10!AM10&lt;&gt;"",ngay10!AM10,"")</f>
        <v/>
      </c>
      <c r="O8" s="55" t="str">
        <f t="shared" ca="1" si="0"/>
        <v/>
      </c>
      <c r="P8" s="96" t="str">
        <f ca="1">IF(ngay11!AM10&lt;&gt;"",ngay11!AM10,"")</f>
        <v/>
      </c>
      <c r="Q8" s="96" t="str">
        <f ca="1">IF(ngay12!AM10&lt;&gt;"",ngay12!AM10,"")</f>
        <v/>
      </c>
      <c r="R8" s="96" t="str">
        <f ca="1">IF(ngay13!AM10&lt;&gt;"",ngay13!AM10,"")</f>
        <v/>
      </c>
      <c r="S8" s="96" t="str">
        <f ca="1">IF(ngay14!AM10&lt;&gt;"",ngay14!AM10,"")</f>
        <v/>
      </c>
      <c r="T8" s="96" t="str">
        <f ca="1">IF(ngay15!AM10&lt;&gt;"",ngay15!AM10,"")</f>
        <v/>
      </c>
      <c r="U8" s="96" t="str">
        <f ca="1">IF(ngay16!AM10&lt;&gt;"",ngay16!AM10,"")</f>
        <v/>
      </c>
      <c r="V8" s="96" t="str">
        <f ca="1">IF(ngay17!AM10&lt;&gt;"",ngay17!AM10,"")</f>
        <v/>
      </c>
      <c r="W8" s="96" t="str">
        <f ca="1">IF(ngay18!AM10&lt;&gt;"",ngay18!AM10,"")</f>
        <v/>
      </c>
      <c r="X8" s="96" t="str">
        <f ca="1">IF(ngay19!AM10&lt;&gt;"",ngay1!AM10,"")</f>
        <v/>
      </c>
      <c r="Y8" s="96" t="str">
        <f ca="1">IF(ngay20!AM10&lt;&gt;"",ngay20!AM10,"")</f>
        <v/>
      </c>
      <c r="Z8" s="55" t="str">
        <f t="shared" ca="1" si="1"/>
        <v/>
      </c>
      <c r="AA8" s="96" t="str">
        <f ca="1">IF(ngay21!AM10&lt;&gt;"",ngay21!AM10,"")</f>
        <v/>
      </c>
      <c r="AB8" s="96" t="str">
        <f ca="1">IF(ngay22!AM10&lt;&gt;"",ngay22!AM10,"")</f>
        <v/>
      </c>
      <c r="AC8" s="96" t="str">
        <f ca="1">IF(ngay23!AM10&lt;&gt;"",ngay23!AM10,"")</f>
        <v/>
      </c>
      <c r="AD8" s="96" t="str">
        <f ca="1">IF(ngay24!AM10&lt;&gt;"",ngay24!AM10,"")</f>
        <v/>
      </c>
      <c r="AE8" s="96" t="str">
        <f ca="1">IF(ngay25!AM10&lt;&gt;"",ngay25!AM10,"")</f>
        <v/>
      </c>
      <c r="AF8" s="96" t="str">
        <f ca="1">IF(ngay26!AM10&lt;&gt;"",ngay26!AM10,"")</f>
        <v/>
      </c>
      <c r="AG8" s="96" t="str">
        <f ca="1">IF(ngay27!AM10&lt;&gt;"",ngay27!AM10,"")</f>
        <v/>
      </c>
      <c r="AH8" s="96" t="str">
        <f ca="1">IF(ngay28!AM10&lt;&gt;"",ngay28!AM10,"")</f>
        <v/>
      </c>
      <c r="AI8" s="96" t="str">
        <f ca="1">IF(ngay29!AM10&lt;&gt;"",ngay29!AM10,"")</f>
        <v/>
      </c>
      <c r="AJ8" s="96" t="str">
        <f ca="1">IF(ngay30!AM10&lt;&gt;"",ngay30!AM10,"")</f>
        <v/>
      </c>
      <c r="AK8" s="96" t="str">
        <f ca="1">IF(ngay31!AM10&lt;&gt;"",ngay31!AM10,"")</f>
        <v/>
      </c>
      <c r="AL8" s="55" t="str">
        <f t="shared" ca="1" si="2"/>
        <v/>
      </c>
    </row>
    <row r="9" spans="1:38">
      <c r="A9" s="27">
        <v>7</v>
      </c>
      <c r="B9" s="461"/>
      <c r="C9" s="87" t="s">
        <v>129</v>
      </c>
      <c r="D9" s="88" t="s">
        <v>130</v>
      </c>
      <c r="E9" s="99" t="str">
        <f ca="1">IF(ngay1!AM11&lt;&gt;"",ngay1!AM11,"")</f>
        <v/>
      </c>
      <c r="F9" s="98" t="str">
        <f ca="1">IF(ngay2!AM11&lt;&gt;"",ngay2!AM11,"")</f>
        <v/>
      </c>
      <c r="G9" s="98" t="str">
        <f ca="1">IF(ngay3!AM11&lt;&gt;"",ngay3!AM11,"")</f>
        <v/>
      </c>
      <c r="H9" s="98" t="str">
        <f ca="1">IF(ngay4!AM11&lt;&gt;"",ngay4!AM11,"")</f>
        <v/>
      </c>
      <c r="I9" s="98" t="str">
        <f ca="1">IF(ngay5!AM11&lt;&gt;"",ngay5!AM11,"")</f>
        <v/>
      </c>
      <c r="J9" s="98" t="str">
        <f ca="1">IF(ngay6!AM11&lt;&gt;"",ngay6!AM11,"")</f>
        <v/>
      </c>
      <c r="K9" s="98" t="str">
        <f ca="1">IF(ngay7!AM11&lt;&gt;"",ngay7!AM11,"")</f>
        <v/>
      </c>
      <c r="L9" s="98" t="str">
        <f ca="1">IF(ngay8!AM11&lt;&gt;"",ngay8!AM11,"")</f>
        <v/>
      </c>
      <c r="M9" s="98" t="str">
        <f ca="1">IF(ngay9!AM11&lt;&gt;"",ngay9!AM11,"")</f>
        <v/>
      </c>
      <c r="N9" s="98" t="str">
        <f ca="1">IF(ngay10!AM11&lt;&gt;"",ngay10!AM11,"")</f>
        <v/>
      </c>
      <c r="O9" s="56" t="str">
        <f t="shared" ca="1" si="0"/>
        <v/>
      </c>
      <c r="P9" s="96" t="str">
        <f ca="1">IF(ngay11!AM11&lt;&gt;"",ngay11!AM11,"")</f>
        <v/>
      </c>
      <c r="Q9" s="96" t="str">
        <f ca="1">IF(ngay12!AM11&lt;&gt;"",ngay12!AM11,"")</f>
        <v/>
      </c>
      <c r="R9" s="96" t="str">
        <f ca="1">IF(ngay13!AM11&lt;&gt;"",ngay13!AM11,"")</f>
        <v/>
      </c>
      <c r="S9" s="96" t="str">
        <f ca="1">IF(ngay14!AM11&lt;&gt;"",ngay14!AM11,"")</f>
        <v/>
      </c>
      <c r="T9" s="96" t="str">
        <f ca="1">IF(ngay15!AM11&lt;&gt;"",ngay15!AM11,"")</f>
        <v/>
      </c>
      <c r="U9" s="96" t="str">
        <f ca="1">IF(ngay16!AM11&lt;&gt;"",ngay16!AM11,"")</f>
        <v/>
      </c>
      <c r="V9" s="96" t="str">
        <f ca="1">IF(ngay17!AM11&lt;&gt;"",ngay17!AM11,"")</f>
        <v/>
      </c>
      <c r="W9" s="96" t="str">
        <f ca="1">IF(ngay18!AM11&lt;&gt;"",ngay18!AM11,"")</f>
        <v/>
      </c>
      <c r="X9" s="96" t="str">
        <f ca="1">IF(ngay19!AM11&lt;&gt;"",ngay1!AM11,"")</f>
        <v/>
      </c>
      <c r="Y9" s="96" t="str">
        <f ca="1">IF(ngay20!AM11&lt;&gt;"",ngay20!AM11,"")</f>
        <v/>
      </c>
      <c r="Z9" s="56" t="str">
        <f t="shared" ca="1" si="1"/>
        <v/>
      </c>
      <c r="AA9" s="96" t="str">
        <f ca="1">IF(ngay21!AM11&lt;&gt;"",ngay21!AM11,"")</f>
        <v/>
      </c>
      <c r="AB9" s="96" t="str">
        <f ca="1">IF(ngay22!AM11&lt;&gt;"",ngay22!AM11,"")</f>
        <v/>
      </c>
      <c r="AC9" s="96" t="str">
        <f ca="1">IF(ngay23!AM11&lt;&gt;"",ngay23!AM11,"")</f>
        <v/>
      </c>
      <c r="AD9" s="96" t="str">
        <f ca="1">IF(ngay24!AM11&lt;&gt;"",ngay24!AM11,"")</f>
        <v/>
      </c>
      <c r="AE9" s="96" t="str">
        <f ca="1">IF(ngay25!AM11&lt;&gt;"",ngay25!AM11,"")</f>
        <v/>
      </c>
      <c r="AF9" s="96" t="str">
        <f ca="1">IF(ngay26!AM11&lt;&gt;"",ngay26!AM11,"")</f>
        <v/>
      </c>
      <c r="AG9" s="96" t="str">
        <f ca="1">IF(ngay27!AM11&lt;&gt;"",ngay27!AM11,"")</f>
        <v/>
      </c>
      <c r="AH9" s="96" t="str">
        <f ca="1">IF(ngay28!AM11&lt;&gt;"",ngay28!AM11,"")</f>
        <v/>
      </c>
      <c r="AI9" s="96" t="str">
        <f ca="1">IF(ngay29!AM11&lt;&gt;"",ngay29!AM11,"")</f>
        <v/>
      </c>
      <c r="AJ9" s="96" t="str">
        <f ca="1">IF(ngay30!AM11&lt;&gt;"",ngay30!AM11,"")</f>
        <v/>
      </c>
      <c r="AK9" s="96" t="str">
        <f ca="1">IF(ngay31!AM11&lt;&gt;"",ngay31!AM11,"")</f>
        <v/>
      </c>
      <c r="AL9" s="56" t="str">
        <f t="shared" ca="1" si="2"/>
        <v/>
      </c>
    </row>
    <row r="10" spans="1:38">
      <c r="A10" s="19">
        <v>8</v>
      </c>
      <c r="B10" s="482"/>
      <c r="C10" s="25" t="s">
        <v>131</v>
      </c>
      <c r="D10" s="335" t="s">
        <v>132</v>
      </c>
      <c r="E10" s="97" t="str">
        <f ca="1">IF(ngay1!AM12&lt;&gt;"",ngay1!AM12,"")</f>
        <v/>
      </c>
      <c r="F10" s="212" t="str">
        <f ca="1">IF(ngay2!AM12&lt;&gt;"",ngay2!AM12,"")</f>
        <v/>
      </c>
      <c r="G10" s="212" t="str">
        <f ca="1">IF(ngay3!AM12&lt;&gt;"",ngay3!AM12,"")</f>
        <v/>
      </c>
      <c r="H10" s="212" t="str">
        <f ca="1">IF(ngay4!AM12&lt;&gt;"",ngay4!AM12,"")</f>
        <v/>
      </c>
      <c r="I10" s="212" t="str">
        <f ca="1">IF(ngay5!AM12&lt;&gt;"",ngay5!AM12,"")</f>
        <v/>
      </c>
      <c r="J10" s="212" t="str">
        <f ca="1">IF(ngay6!AM12&lt;&gt;"",ngay6!AM12,"")</f>
        <v/>
      </c>
      <c r="K10" s="212" t="str">
        <f ca="1">IF(ngay7!AM12&lt;&gt;"",ngay7!AM12,"")</f>
        <v/>
      </c>
      <c r="L10" s="212" t="str">
        <f ca="1">IF(ngay8!AM12&lt;&gt;"",ngay8!AM12,"")</f>
        <v/>
      </c>
      <c r="M10" s="212" t="str">
        <f ca="1">IF(ngay9!AM12&lt;&gt;"",ngay9!AM12,"")</f>
        <v/>
      </c>
      <c r="N10" s="212" t="str">
        <f ca="1">IF(ngay10!AM12&lt;&gt;"",ngay10!AM12,"")</f>
        <v/>
      </c>
      <c r="O10" s="56" t="str">
        <f t="shared" ca="1" si="0"/>
        <v/>
      </c>
      <c r="P10" s="96" t="str">
        <f ca="1">IF(ngay11!AM12&lt;&gt;"",ngay11!AM12,"")</f>
        <v/>
      </c>
      <c r="Q10" s="96" t="str">
        <f ca="1">IF(ngay12!AM12&lt;&gt;"",ngay12!AM12,"")</f>
        <v/>
      </c>
      <c r="R10" s="96" t="str">
        <f ca="1">IF(ngay13!AM12&lt;&gt;"",ngay13!AM12,"")</f>
        <v/>
      </c>
      <c r="S10" s="96" t="str">
        <f ca="1">IF(ngay14!AM12&lt;&gt;"",ngay14!AM12,"")</f>
        <v/>
      </c>
      <c r="T10" s="96" t="str">
        <f ca="1">IF(ngay15!AM12&lt;&gt;"",ngay15!AM12,"")</f>
        <v/>
      </c>
      <c r="U10" s="96" t="str">
        <f ca="1">IF(ngay16!AM12&lt;&gt;"",ngay16!AM12,"")</f>
        <v/>
      </c>
      <c r="V10" s="96" t="str">
        <f ca="1">IF(ngay17!AM12&lt;&gt;"",ngay17!AM12,"")</f>
        <v/>
      </c>
      <c r="W10" s="96" t="str">
        <f ca="1">IF(ngay18!AM12&lt;&gt;"",ngay18!AM12,"")</f>
        <v/>
      </c>
      <c r="X10" s="96" t="str">
        <f ca="1">IF(ngay19!AM12&lt;&gt;"",ngay1!AM12,"")</f>
        <v/>
      </c>
      <c r="Y10" s="96" t="str">
        <f ca="1">IF(ngay20!AM12&lt;&gt;"",ngay20!AM12,"")</f>
        <v/>
      </c>
      <c r="Z10" s="56" t="str">
        <f t="shared" ca="1" si="1"/>
        <v/>
      </c>
      <c r="AA10" s="96" t="str">
        <f ca="1">IF(ngay21!AM12&lt;&gt;"",ngay21!AM12,"")</f>
        <v/>
      </c>
      <c r="AB10" s="96" t="str">
        <f ca="1">IF(ngay22!AM12&lt;&gt;"",ngay22!AM12,"")</f>
        <v/>
      </c>
      <c r="AC10" s="96" t="str">
        <f ca="1">IF(ngay23!AM12&lt;&gt;"",ngay23!AM12,"")</f>
        <v/>
      </c>
      <c r="AD10" s="96" t="str">
        <f ca="1">IF(ngay24!AM12&lt;&gt;"",ngay24!AM12,"")</f>
        <v/>
      </c>
      <c r="AE10" s="96" t="str">
        <f ca="1">IF(ngay25!AM12&lt;&gt;"",ngay25!AM12,"")</f>
        <v/>
      </c>
      <c r="AF10" s="96" t="str">
        <f ca="1">IF(ngay26!AM12&lt;&gt;"",ngay26!AM12,"")</f>
        <v/>
      </c>
      <c r="AG10" s="96" t="str">
        <f ca="1">IF(ngay27!AM12&lt;&gt;"",ngay27!AM12,"")</f>
        <v/>
      </c>
      <c r="AH10" s="96" t="str">
        <f ca="1">IF(ngay28!AM12&lt;&gt;"",ngay28!AM12,"")</f>
        <v/>
      </c>
      <c r="AI10" s="96" t="str">
        <f ca="1">IF(ngay29!AM12&lt;&gt;"",ngay29!AM12,"")</f>
        <v/>
      </c>
      <c r="AJ10" s="96" t="str">
        <f ca="1">IF(ngay30!AM12&lt;&gt;"",ngay30!AM12,"")</f>
        <v/>
      </c>
      <c r="AK10" s="96" t="str">
        <f ca="1">IF(ngay31!AM12&lt;&gt;"",ngay31!AM12,"")</f>
        <v/>
      </c>
      <c r="AL10" s="56" t="str">
        <f t="shared" ca="1" si="2"/>
        <v/>
      </c>
    </row>
    <row r="11" spans="1:38">
      <c r="A11" s="27">
        <v>9</v>
      </c>
      <c r="B11" s="483" t="s">
        <v>133</v>
      </c>
      <c r="C11" s="85" t="s">
        <v>134</v>
      </c>
      <c r="D11" s="86" t="s">
        <v>135</v>
      </c>
      <c r="E11" s="95" t="str">
        <f ca="1">IF(ngay1!AM13&lt;&gt;"",ngay1!AM13,"")</f>
        <v/>
      </c>
      <c r="F11" s="95" t="str">
        <f ca="1">IF(ngay2!AM13&lt;&gt;"",ngay2!AM13,"")</f>
        <v/>
      </c>
      <c r="G11" s="95" t="str">
        <f ca="1">IF(ngay3!AM13&lt;&gt;"",ngay3!AM13,"")</f>
        <v/>
      </c>
      <c r="H11" s="95" t="str">
        <f ca="1">IF(ngay4!AM13&lt;&gt;"",ngay4!AM13,"")</f>
        <v/>
      </c>
      <c r="I11" s="95" t="str">
        <f ca="1">IF(ngay5!AM13&lt;&gt;"",ngay5!AM13,"")</f>
        <v/>
      </c>
      <c r="J11" s="95" t="str">
        <f ca="1">IF(ngay6!AM13&lt;&gt;"",ngay6!AM13,"")</f>
        <v/>
      </c>
      <c r="K11" s="95" t="str">
        <f ca="1">IF(ngay7!AM13&lt;&gt;"",ngay7!AM13,"")</f>
        <v/>
      </c>
      <c r="L11" s="95" t="str">
        <f ca="1">IF(ngay8!AM13&lt;&gt;"",ngay8!AM13,"")</f>
        <v/>
      </c>
      <c r="M11" s="95" t="str">
        <f ca="1">IF(ngay9!AM13&lt;&gt;"",ngay9!AM13,"")</f>
        <v/>
      </c>
      <c r="N11" s="95" t="str">
        <f ca="1">IF(ngay10!AM13&lt;&gt;"",ngay10!AM13,"")</f>
        <v/>
      </c>
      <c r="O11" s="82" t="str">
        <f t="shared" ca="1" si="0"/>
        <v/>
      </c>
      <c r="P11" s="96" t="str">
        <f ca="1">IF(ngay11!AM13&lt;&gt;"",ngay11!AM13,"")</f>
        <v/>
      </c>
      <c r="Q11" s="96" t="str">
        <f ca="1">IF(ngay12!AM13&lt;&gt;"",ngay12!AM13,"")</f>
        <v/>
      </c>
      <c r="R11" s="96" t="str">
        <f ca="1">IF(ngay13!AM13&lt;&gt;"",ngay13!AM13,"")</f>
        <v/>
      </c>
      <c r="S11" s="96" t="str">
        <f ca="1">IF(ngay14!AM13&lt;&gt;"",ngay14!AM13,"")</f>
        <v/>
      </c>
      <c r="T11" s="96" t="str">
        <f ca="1">IF(ngay15!AM13&lt;&gt;"",ngay15!AM13,"")</f>
        <v/>
      </c>
      <c r="U11" s="96" t="str">
        <f ca="1">IF(ngay16!AM13&lt;&gt;"",ngay16!AM13,"")</f>
        <v/>
      </c>
      <c r="V11" s="96" t="str">
        <f ca="1">IF(ngay17!AM13&lt;&gt;"",ngay17!AM13,"")</f>
        <v/>
      </c>
      <c r="W11" s="96" t="str">
        <f ca="1">IF(ngay18!AM13&lt;&gt;"",ngay18!AM13,"")</f>
        <v/>
      </c>
      <c r="X11" s="96" t="str">
        <f ca="1">IF(ngay19!AM13&lt;&gt;"",ngay1!AM13,"")</f>
        <v/>
      </c>
      <c r="Y11" s="96" t="str">
        <f ca="1">IF(ngay20!AM13&lt;&gt;"",ngay20!AM13,"")</f>
        <v/>
      </c>
      <c r="Z11" s="82" t="str">
        <f t="shared" ca="1" si="1"/>
        <v/>
      </c>
      <c r="AA11" s="96" t="str">
        <f ca="1">IF(ngay21!AM13&lt;&gt;"",ngay21!AM13,"")</f>
        <v/>
      </c>
      <c r="AB11" s="96" t="str">
        <f ca="1">IF(ngay22!AM13&lt;&gt;"",ngay22!AM13,"")</f>
        <v/>
      </c>
      <c r="AC11" s="96" t="str">
        <f ca="1">IF(ngay23!AM13&lt;&gt;"",ngay23!AM13,"")</f>
        <v/>
      </c>
      <c r="AD11" s="96" t="str">
        <f ca="1">IF(ngay24!AM13&lt;&gt;"",ngay24!AM13,"")</f>
        <v/>
      </c>
      <c r="AE11" s="96" t="str">
        <f ca="1">IF(ngay25!AM13&lt;&gt;"",ngay25!AM13,"")</f>
        <v/>
      </c>
      <c r="AF11" s="96" t="str">
        <f ca="1">IF(ngay26!AM13&lt;&gt;"",ngay26!AM13,"")</f>
        <v/>
      </c>
      <c r="AG11" s="96" t="str">
        <f ca="1">IF(ngay27!AM13&lt;&gt;"",ngay27!AM13,"")</f>
        <v/>
      </c>
      <c r="AH11" s="96" t="str">
        <f ca="1">IF(ngay28!AM13&lt;&gt;"",ngay28!AM13,"")</f>
        <v/>
      </c>
      <c r="AI11" s="96" t="str">
        <f ca="1">IF(ngay29!AM13&lt;&gt;"",ngay29!AM13,"")</f>
        <v/>
      </c>
      <c r="AJ11" s="96" t="str">
        <f ca="1">IF(ngay30!AM13&lt;&gt;"",ngay30!AM13,"")</f>
        <v/>
      </c>
      <c r="AK11" s="96" t="str">
        <f ca="1">IF(ngay31!AM13&lt;&gt;"",ngay31!AM13,"")</f>
        <v/>
      </c>
      <c r="AL11" s="82" t="str">
        <f t="shared" ca="1" si="2"/>
        <v/>
      </c>
    </row>
    <row r="12" spans="1:38">
      <c r="A12" s="19">
        <v>10</v>
      </c>
      <c r="B12" s="461"/>
      <c r="C12" s="76" t="s">
        <v>136</v>
      </c>
      <c r="D12" s="73" t="s">
        <v>137</v>
      </c>
      <c r="E12" s="96" t="str">
        <f ca="1">IF(ngay1!AM14&lt;&gt;"",ngay1!AM14,"")</f>
        <v/>
      </c>
      <c r="F12" s="98" t="str">
        <f ca="1">IF(ngay2!AM14&lt;&gt;"",ngay2!AM14,"")</f>
        <v/>
      </c>
      <c r="G12" s="98" t="str">
        <f ca="1">IF(ngay3!AM14&lt;&gt;"",ngay3!AM14,"")</f>
        <v/>
      </c>
      <c r="H12" s="98" t="str">
        <f ca="1">IF(ngay4!AM14&lt;&gt;"",ngay4!AM14,"")</f>
        <v/>
      </c>
      <c r="I12" s="98" t="str">
        <f ca="1">IF(ngay5!AM14&lt;&gt;"",ngay5!AM14,"")</f>
        <v/>
      </c>
      <c r="J12" s="98" t="str">
        <f ca="1">IF(ngay6!AM14&lt;&gt;"",ngay6!AM14,"")</f>
        <v/>
      </c>
      <c r="K12" s="98" t="str">
        <f ca="1">IF(ngay7!AM14&lt;&gt;"",ngay7!AM14,"")</f>
        <v/>
      </c>
      <c r="L12" s="98" t="str">
        <f ca="1">IF(ngay8!AM14&lt;&gt;"",ngay8!AM14,"")</f>
        <v/>
      </c>
      <c r="M12" s="98" t="str">
        <f ca="1">IF(ngay9!AM14&lt;&gt;"",ngay9!AM14,"")</f>
        <v/>
      </c>
      <c r="N12" s="98" t="str">
        <f ca="1">IF(ngay10!AM14&lt;&gt;"",ngay10!AM14,"")</f>
        <v/>
      </c>
      <c r="O12" s="55" t="str">
        <f t="shared" ca="1" si="0"/>
        <v/>
      </c>
      <c r="P12" s="96" t="str">
        <f ca="1">IF(ngay11!AM14&lt;&gt;"",ngay11!AM14,"")</f>
        <v/>
      </c>
      <c r="Q12" s="96" t="str">
        <f ca="1">IF(ngay12!AM14&lt;&gt;"",ngay12!AM14,"")</f>
        <v/>
      </c>
      <c r="R12" s="96" t="str">
        <f ca="1">IF(ngay13!AM14&lt;&gt;"",ngay13!AM14,"")</f>
        <v/>
      </c>
      <c r="S12" s="96" t="str">
        <f ca="1">IF(ngay14!AM14&lt;&gt;"",ngay14!AM14,"")</f>
        <v/>
      </c>
      <c r="T12" s="96" t="str">
        <f ca="1">IF(ngay15!AM14&lt;&gt;"",ngay15!AM14,"")</f>
        <v/>
      </c>
      <c r="U12" s="96" t="str">
        <f ca="1">IF(ngay16!AM14&lt;&gt;"",ngay16!AM14,"")</f>
        <v/>
      </c>
      <c r="V12" s="96" t="str">
        <f ca="1">IF(ngay17!AM14&lt;&gt;"",ngay17!AM14,"")</f>
        <v/>
      </c>
      <c r="W12" s="96" t="str">
        <f ca="1">IF(ngay18!AM14&lt;&gt;"",ngay18!AM14,"")</f>
        <v/>
      </c>
      <c r="X12" s="96" t="str">
        <f ca="1">IF(ngay19!AM14&lt;&gt;"",ngay1!AM14,"")</f>
        <v/>
      </c>
      <c r="Y12" s="96" t="str">
        <f ca="1">IF(ngay20!AM14&lt;&gt;"",ngay20!AM14,"")</f>
        <v/>
      </c>
      <c r="Z12" s="55" t="str">
        <f t="shared" ca="1" si="1"/>
        <v/>
      </c>
      <c r="AA12" s="96" t="str">
        <f ca="1">IF(ngay21!AM14&lt;&gt;"",ngay21!AM14,"")</f>
        <v/>
      </c>
      <c r="AB12" s="96" t="str">
        <f ca="1">IF(ngay22!AM14&lt;&gt;"",ngay22!AM14,"")</f>
        <v/>
      </c>
      <c r="AC12" s="96" t="str">
        <f ca="1">IF(ngay23!AM14&lt;&gt;"",ngay23!AM14,"")</f>
        <v/>
      </c>
      <c r="AD12" s="96" t="str">
        <f ca="1">IF(ngay24!AM14&lt;&gt;"",ngay24!AM14,"")</f>
        <v/>
      </c>
      <c r="AE12" s="96" t="str">
        <f ca="1">IF(ngay25!AM14&lt;&gt;"",ngay25!AM14,"")</f>
        <v/>
      </c>
      <c r="AF12" s="96" t="str">
        <f ca="1">IF(ngay26!AM14&lt;&gt;"",ngay26!AM14,"")</f>
        <v/>
      </c>
      <c r="AG12" s="96" t="str">
        <f ca="1">IF(ngay27!AM14&lt;&gt;"",ngay27!AM14,"")</f>
        <v/>
      </c>
      <c r="AH12" s="96" t="str">
        <f ca="1">IF(ngay28!AM14&lt;&gt;"",ngay28!AM14,"")</f>
        <v/>
      </c>
      <c r="AI12" s="96" t="str">
        <f ca="1">IF(ngay29!AM14&lt;&gt;"",ngay29!AM14,"")</f>
        <v/>
      </c>
      <c r="AJ12" s="96" t="str">
        <f ca="1">IF(ngay30!AM14&lt;&gt;"",ngay30!AM14,"")</f>
        <v/>
      </c>
      <c r="AK12" s="96" t="str">
        <f ca="1">IF(ngay31!AM14&lt;&gt;"",ngay31!AM14,"")</f>
        <v/>
      </c>
      <c r="AL12" s="55" t="str">
        <f t="shared" ca="1" si="2"/>
        <v/>
      </c>
    </row>
    <row r="13" spans="1:38">
      <c r="A13" s="27">
        <v>11</v>
      </c>
      <c r="B13" s="461"/>
      <c r="C13" s="76" t="s">
        <v>138</v>
      </c>
      <c r="D13" s="73" t="s">
        <v>139</v>
      </c>
      <c r="E13" s="96" t="str">
        <f ca="1">IF(ngay1!AM15&lt;&gt;"",ngay1!AM15,"")</f>
        <v/>
      </c>
      <c r="F13" s="98" t="str">
        <f ca="1">IF(ngay2!AM15&lt;&gt;"",ngay2!AM15,"")</f>
        <v/>
      </c>
      <c r="G13" s="98" t="str">
        <f ca="1">IF(ngay3!AM15&lt;&gt;"",ngay3!AM15,"")</f>
        <v/>
      </c>
      <c r="H13" s="98" t="str">
        <f ca="1">IF(ngay4!AM15&lt;&gt;"",ngay4!AM15,"")</f>
        <v/>
      </c>
      <c r="I13" s="98" t="str">
        <f ca="1">IF(ngay5!AM15&lt;&gt;"",ngay5!AM15,"")</f>
        <v/>
      </c>
      <c r="J13" s="98" t="str">
        <f ca="1">IF(ngay6!AM15&lt;&gt;"",ngay6!AM15,"")</f>
        <v/>
      </c>
      <c r="K13" s="98" t="str">
        <f ca="1">IF(ngay7!AM15&lt;&gt;"",ngay7!AM15,"")</f>
        <v/>
      </c>
      <c r="L13" s="98" t="str">
        <f ca="1">IF(ngay8!AM15&lt;&gt;"",ngay8!AM15,"")</f>
        <v/>
      </c>
      <c r="M13" s="98" t="str">
        <f ca="1">IF(ngay9!AM15&lt;&gt;"",ngay9!AM15,"")</f>
        <v/>
      </c>
      <c r="N13" s="98" t="str">
        <f ca="1">IF(ngay10!AM15&lt;&gt;"",ngay10!AM15,"")</f>
        <v/>
      </c>
      <c r="O13" s="55" t="str">
        <f t="shared" ca="1" si="0"/>
        <v/>
      </c>
      <c r="P13" s="96" t="str">
        <f ca="1">IF(ngay11!AM15&lt;&gt;"",ngay11!AM15,"")</f>
        <v/>
      </c>
      <c r="Q13" s="96" t="str">
        <f ca="1">IF(ngay12!AM15&lt;&gt;"",ngay12!AM15,"")</f>
        <v/>
      </c>
      <c r="R13" s="96" t="str">
        <f ca="1">IF(ngay13!AM15&lt;&gt;"",ngay13!AM15,"")</f>
        <v/>
      </c>
      <c r="S13" s="96" t="str">
        <f ca="1">IF(ngay14!AM15&lt;&gt;"",ngay14!AM15,"")</f>
        <v/>
      </c>
      <c r="T13" s="96" t="str">
        <f ca="1">IF(ngay15!AM15&lt;&gt;"",ngay15!AM15,"")</f>
        <v/>
      </c>
      <c r="U13" s="96" t="str">
        <f ca="1">IF(ngay16!AM15&lt;&gt;"",ngay16!AM15,"")</f>
        <v/>
      </c>
      <c r="V13" s="96" t="str">
        <f ca="1">IF(ngay17!AM15&lt;&gt;"",ngay17!AM15,"")</f>
        <v/>
      </c>
      <c r="W13" s="96" t="str">
        <f ca="1">IF(ngay18!AM15&lt;&gt;"",ngay18!AM15,"")</f>
        <v/>
      </c>
      <c r="X13" s="96" t="str">
        <f ca="1">IF(ngay19!AM15&lt;&gt;"",ngay1!AM15,"")</f>
        <v/>
      </c>
      <c r="Y13" s="96" t="str">
        <f ca="1">IF(ngay20!AM15&lt;&gt;"",ngay20!AM15,"")</f>
        <v/>
      </c>
      <c r="Z13" s="55" t="str">
        <f t="shared" ca="1" si="1"/>
        <v/>
      </c>
      <c r="AA13" s="96" t="str">
        <f ca="1">IF(ngay21!AM15&lt;&gt;"",ngay21!AM15,"")</f>
        <v/>
      </c>
      <c r="AB13" s="96" t="str">
        <f ca="1">IF(ngay22!AM15&lt;&gt;"",ngay22!AM15,"")</f>
        <v/>
      </c>
      <c r="AC13" s="96" t="str">
        <f ca="1">IF(ngay23!AM15&lt;&gt;"",ngay23!AM15,"")</f>
        <v/>
      </c>
      <c r="AD13" s="96" t="str">
        <f ca="1">IF(ngay24!AM15&lt;&gt;"",ngay24!AM15,"")</f>
        <v/>
      </c>
      <c r="AE13" s="96" t="str">
        <f ca="1">IF(ngay25!AM15&lt;&gt;"",ngay25!AM15,"")</f>
        <v/>
      </c>
      <c r="AF13" s="96" t="str">
        <f ca="1">IF(ngay26!AM15&lt;&gt;"",ngay26!AM15,"")</f>
        <v/>
      </c>
      <c r="AG13" s="96" t="str">
        <f ca="1">IF(ngay27!AM15&lt;&gt;"",ngay27!AM15,"")</f>
        <v/>
      </c>
      <c r="AH13" s="96" t="str">
        <f ca="1">IF(ngay28!AM15&lt;&gt;"",ngay28!AM15,"")</f>
        <v/>
      </c>
      <c r="AI13" s="96" t="str">
        <f ca="1">IF(ngay29!AM15&lt;&gt;"",ngay29!AM15,"")</f>
        <v/>
      </c>
      <c r="AJ13" s="96" t="str">
        <f ca="1">IF(ngay30!AM15&lt;&gt;"",ngay30!AM15,"")</f>
        <v/>
      </c>
      <c r="AK13" s="96" t="str">
        <f ca="1">IF(ngay31!AM15&lt;&gt;"",ngay31!AM15,"")</f>
        <v/>
      </c>
      <c r="AL13" s="55" t="str">
        <f t="shared" ca="1" si="2"/>
        <v/>
      </c>
    </row>
    <row r="14" spans="1:38">
      <c r="A14" s="19">
        <v>12</v>
      </c>
      <c r="B14" s="461"/>
      <c r="C14" s="76" t="s">
        <v>140</v>
      </c>
      <c r="D14" s="73" t="s">
        <v>141</v>
      </c>
      <c r="E14" s="96" t="str">
        <f ca="1">IF(ngay1!AM16&lt;&gt;"",ngay1!AM16,"")</f>
        <v/>
      </c>
      <c r="F14" s="98" t="str">
        <f ca="1">IF(ngay2!AM16&lt;&gt;"",ngay2!AM16,"")</f>
        <v/>
      </c>
      <c r="G14" s="98" t="str">
        <f ca="1">IF(ngay3!AM16&lt;&gt;"",ngay3!AM16,"")</f>
        <v/>
      </c>
      <c r="H14" s="98" t="str">
        <f ca="1">IF(ngay4!AM16&lt;&gt;"",ngay4!AM16,"")</f>
        <v/>
      </c>
      <c r="I14" s="98" t="str">
        <f ca="1">IF(ngay5!AM16&lt;&gt;"",ngay5!AM16,"")</f>
        <v/>
      </c>
      <c r="J14" s="98" t="str">
        <f ca="1">IF(ngay6!AM16&lt;&gt;"",ngay6!AM16,"")</f>
        <v/>
      </c>
      <c r="K14" s="98" t="str">
        <f ca="1">IF(ngay7!AM16&lt;&gt;"",ngay7!AM16,"")</f>
        <v/>
      </c>
      <c r="L14" s="98" t="str">
        <f ca="1">IF(ngay8!AM16&lt;&gt;"",ngay8!AM16,"")</f>
        <v/>
      </c>
      <c r="M14" s="98" t="str">
        <f ca="1">IF(ngay9!AM16&lt;&gt;"",ngay9!AM16,"")</f>
        <v/>
      </c>
      <c r="N14" s="98" t="str">
        <f ca="1">IF(ngay10!AM16&lt;&gt;"",ngay10!AM16,"")</f>
        <v/>
      </c>
      <c r="O14" s="55" t="str">
        <f t="shared" ca="1" si="0"/>
        <v/>
      </c>
      <c r="P14" s="96" t="str">
        <f ca="1">IF(ngay11!AM16&lt;&gt;"",ngay11!AM16,"")</f>
        <v/>
      </c>
      <c r="Q14" s="96" t="str">
        <f ca="1">IF(ngay12!AM16&lt;&gt;"",ngay12!AM16,"")</f>
        <v/>
      </c>
      <c r="R14" s="96" t="str">
        <f ca="1">IF(ngay13!AM16&lt;&gt;"",ngay13!AM16,"")</f>
        <v/>
      </c>
      <c r="S14" s="96" t="str">
        <f ca="1">IF(ngay14!AM16&lt;&gt;"",ngay14!AM16,"")</f>
        <v/>
      </c>
      <c r="T14" s="96" t="str">
        <f ca="1">IF(ngay15!AM16&lt;&gt;"",ngay15!AM16,"")</f>
        <v/>
      </c>
      <c r="U14" s="96" t="str">
        <f ca="1">IF(ngay16!AM16&lt;&gt;"",ngay16!AM16,"")</f>
        <v/>
      </c>
      <c r="V14" s="96" t="str">
        <f ca="1">IF(ngay17!AM16&lt;&gt;"",ngay17!AM16,"")</f>
        <v/>
      </c>
      <c r="W14" s="96" t="str">
        <f ca="1">IF(ngay18!AM16&lt;&gt;"",ngay18!AM16,"")</f>
        <v/>
      </c>
      <c r="X14" s="96" t="str">
        <f ca="1">IF(ngay19!AM16&lt;&gt;"",ngay1!AM16,"")</f>
        <v/>
      </c>
      <c r="Y14" s="96" t="str">
        <f ca="1">IF(ngay20!AM16&lt;&gt;"",ngay20!AM16,"")</f>
        <v/>
      </c>
      <c r="Z14" s="55" t="str">
        <f t="shared" ca="1" si="1"/>
        <v/>
      </c>
      <c r="AA14" s="96" t="str">
        <f ca="1">IF(ngay21!AM16&lt;&gt;"",ngay21!AM16,"")</f>
        <v/>
      </c>
      <c r="AB14" s="96" t="str">
        <f ca="1">IF(ngay22!AM16&lt;&gt;"",ngay22!AM16,"")</f>
        <v/>
      </c>
      <c r="AC14" s="96" t="str">
        <f ca="1">IF(ngay23!AM16&lt;&gt;"",ngay23!AM16,"")</f>
        <v/>
      </c>
      <c r="AD14" s="96" t="str">
        <f ca="1">IF(ngay24!AM16&lt;&gt;"",ngay24!AM16,"")</f>
        <v/>
      </c>
      <c r="AE14" s="96" t="str">
        <f ca="1">IF(ngay25!AM16&lt;&gt;"",ngay25!AM16,"")</f>
        <v/>
      </c>
      <c r="AF14" s="96" t="str">
        <f ca="1">IF(ngay26!AM16&lt;&gt;"",ngay26!AM16,"")</f>
        <v/>
      </c>
      <c r="AG14" s="96" t="str">
        <f ca="1">IF(ngay27!AM16&lt;&gt;"",ngay27!AM16,"")</f>
        <v/>
      </c>
      <c r="AH14" s="96" t="str">
        <f ca="1">IF(ngay28!AM16&lt;&gt;"",ngay28!AM16,"")</f>
        <v/>
      </c>
      <c r="AI14" s="96" t="str">
        <f ca="1">IF(ngay29!AM16&lt;&gt;"",ngay29!AM16,"")</f>
        <v/>
      </c>
      <c r="AJ14" s="96" t="str">
        <f ca="1">IF(ngay30!AM16&lt;&gt;"",ngay30!AM16,"")</f>
        <v/>
      </c>
      <c r="AK14" s="96" t="str">
        <f ca="1">IF(ngay31!AM16&lt;&gt;"",ngay31!AM16,"")</f>
        <v/>
      </c>
      <c r="AL14" s="55" t="str">
        <f t="shared" ca="1" si="2"/>
        <v/>
      </c>
    </row>
    <row r="15" spans="1:38">
      <c r="A15" s="27">
        <v>13</v>
      </c>
      <c r="B15" s="461"/>
      <c r="C15" s="76" t="s">
        <v>142</v>
      </c>
      <c r="D15" s="73" t="s">
        <v>143</v>
      </c>
      <c r="E15" s="96" t="str">
        <f ca="1">IF(ngay1!AM17&lt;&gt;"",ngay1!AM17,"")</f>
        <v/>
      </c>
      <c r="F15" s="98" t="str">
        <f ca="1">IF(ngay2!AM17&lt;&gt;"",ngay2!AM17,"")</f>
        <v/>
      </c>
      <c r="G15" s="98" t="str">
        <f ca="1">IF(ngay3!AM17&lt;&gt;"",ngay3!AM17,"")</f>
        <v/>
      </c>
      <c r="H15" s="98" t="str">
        <f ca="1">IF(ngay4!AM17&lt;&gt;"",ngay4!AM17,"")</f>
        <v/>
      </c>
      <c r="I15" s="98" t="str">
        <f ca="1">IF(ngay5!AM17&lt;&gt;"",ngay5!AM17,"")</f>
        <v/>
      </c>
      <c r="J15" s="98" t="str">
        <f ca="1">IF(ngay6!AM17&lt;&gt;"",ngay6!AM17,"")</f>
        <v/>
      </c>
      <c r="K15" s="98" t="str">
        <f ca="1">IF(ngay7!AM17&lt;&gt;"",ngay7!AM17,"")</f>
        <v/>
      </c>
      <c r="L15" s="98" t="str">
        <f ca="1">IF(ngay8!AM17&lt;&gt;"",ngay8!AM17,"")</f>
        <v/>
      </c>
      <c r="M15" s="98" t="str">
        <f ca="1">IF(ngay9!AM17&lt;&gt;"",ngay9!AM17,"")</f>
        <v/>
      </c>
      <c r="N15" s="98" t="str">
        <f ca="1">IF(ngay10!AM17&lt;&gt;"",ngay10!AM17,"")</f>
        <v/>
      </c>
      <c r="O15" s="55" t="str">
        <f t="shared" ca="1" si="0"/>
        <v/>
      </c>
      <c r="P15" s="96" t="str">
        <f ca="1">IF(ngay11!AM17&lt;&gt;"",ngay11!AM17,"")</f>
        <v/>
      </c>
      <c r="Q15" s="96" t="str">
        <f ca="1">IF(ngay12!AM17&lt;&gt;"",ngay12!AM17,"")</f>
        <v/>
      </c>
      <c r="R15" s="96" t="str">
        <f ca="1">IF(ngay13!AM17&lt;&gt;"",ngay13!AM17,"")</f>
        <v/>
      </c>
      <c r="S15" s="96" t="str">
        <f ca="1">IF(ngay14!AM17&lt;&gt;"",ngay14!AM17,"")</f>
        <v/>
      </c>
      <c r="T15" s="96" t="str">
        <f ca="1">IF(ngay15!AM17&lt;&gt;"",ngay15!AM17,"")</f>
        <v/>
      </c>
      <c r="U15" s="96" t="str">
        <f ca="1">IF(ngay16!AM17&lt;&gt;"",ngay16!AM17,"")</f>
        <v/>
      </c>
      <c r="V15" s="96" t="str">
        <f ca="1">IF(ngay17!AM17&lt;&gt;"",ngay17!AM17,"")</f>
        <v/>
      </c>
      <c r="W15" s="96" t="str">
        <f ca="1">IF(ngay18!AM17&lt;&gt;"",ngay18!AM17,"")</f>
        <v/>
      </c>
      <c r="X15" s="96" t="str">
        <f ca="1">IF(ngay19!AM17&lt;&gt;"",ngay1!AM17,"")</f>
        <v/>
      </c>
      <c r="Y15" s="96" t="str">
        <f ca="1">IF(ngay20!AM17&lt;&gt;"",ngay20!AM17,"")</f>
        <v/>
      </c>
      <c r="Z15" s="55" t="str">
        <f t="shared" ca="1" si="1"/>
        <v/>
      </c>
      <c r="AA15" s="96" t="str">
        <f ca="1">IF(ngay21!AM17&lt;&gt;"",ngay21!AM17,"")</f>
        <v/>
      </c>
      <c r="AB15" s="96" t="str">
        <f ca="1">IF(ngay22!AM17&lt;&gt;"",ngay22!AM17,"")</f>
        <v/>
      </c>
      <c r="AC15" s="96" t="str">
        <f ca="1">IF(ngay23!AM17&lt;&gt;"",ngay23!AM17,"")</f>
        <v/>
      </c>
      <c r="AD15" s="96" t="str">
        <f ca="1">IF(ngay24!AM17&lt;&gt;"",ngay24!AM17,"")</f>
        <v/>
      </c>
      <c r="AE15" s="96" t="str">
        <f ca="1">IF(ngay25!AM17&lt;&gt;"",ngay25!AM17,"")</f>
        <v/>
      </c>
      <c r="AF15" s="96" t="str">
        <f ca="1">IF(ngay26!AM17&lt;&gt;"",ngay26!AM17,"")</f>
        <v/>
      </c>
      <c r="AG15" s="96" t="str">
        <f ca="1">IF(ngay27!AM17&lt;&gt;"",ngay27!AM17,"")</f>
        <v/>
      </c>
      <c r="AH15" s="96" t="str">
        <f ca="1">IF(ngay28!AM17&lt;&gt;"",ngay28!AM17,"")</f>
        <v/>
      </c>
      <c r="AI15" s="96" t="str">
        <f ca="1">IF(ngay29!AM17&lt;&gt;"",ngay29!AM17,"")</f>
        <v/>
      </c>
      <c r="AJ15" s="96" t="str">
        <f ca="1">IF(ngay30!AM17&lt;&gt;"",ngay30!AM17,"")</f>
        <v/>
      </c>
      <c r="AK15" s="96" t="str">
        <f ca="1">IF(ngay31!AM17&lt;&gt;"",ngay31!AM17,"")</f>
        <v/>
      </c>
      <c r="AL15" s="55" t="str">
        <f t="shared" ca="1" si="2"/>
        <v/>
      </c>
    </row>
    <row r="16" spans="1:38">
      <c r="A16" s="19">
        <v>14</v>
      </c>
      <c r="B16" s="461"/>
      <c r="C16" s="76" t="s">
        <v>144</v>
      </c>
      <c r="D16" s="73" t="s">
        <v>145</v>
      </c>
      <c r="E16" s="96" t="str">
        <f ca="1">IF(ngay1!AM18&lt;&gt;"",ngay1!AM18,"")</f>
        <v/>
      </c>
      <c r="F16" s="98" t="str">
        <f ca="1">IF(ngay2!AM18&lt;&gt;"",ngay2!AM18,"")</f>
        <v/>
      </c>
      <c r="G16" s="98" t="str">
        <f ca="1">IF(ngay3!AM18&lt;&gt;"",ngay3!AM18,"")</f>
        <v/>
      </c>
      <c r="H16" s="98" t="str">
        <f ca="1">IF(ngay4!AM18&lt;&gt;"",ngay4!AM18,"")</f>
        <v/>
      </c>
      <c r="I16" s="98" t="str">
        <f ca="1">IF(ngay5!AM18&lt;&gt;"",ngay5!AM18,"")</f>
        <v/>
      </c>
      <c r="J16" s="98" t="str">
        <f ca="1">IF(ngay6!AM18&lt;&gt;"",ngay6!AM18,"")</f>
        <v/>
      </c>
      <c r="K16" s="98" t="str">
        <f ca="1">IF(ngay7!AM18&lt;&gt;"",ngay7!AM18,"")</f>
        <v/>
      </c>
      <c r="L16" s="98" t="str">
        <f ca="1">IF(ngay8!AM18&lt;&gt;"",ngay8!AM18,"")</f>
        <v/>
      </c>
      <c r="M16" s="98" t="str">
        <f ca="1">IF(ngay9!AM18&lt;&gt;"",ngay9!AM18,"")</f>
        <v/>
      </c>
      <c r="N16" s="98" t="str">
        <f ca="1">IF(ngay10!AM18&lt;&gt;"",ngay10!AM18,"")</f>
        <v/>
      </c>
      <c r="O16" s="55" t="str">
        <f t="shared" ca="1" si="0"/>
        <v/>
      </c>
      <c r="P16" s="96" t="str">
        <f ca="1">IF(ngay11!AM18&lt;&gt;"",ngay11!AM18,"")</f>
        <v/>
      </c>
      <c r="Q16" s="96" t="str">
        <f ca="1">IF(ngay12!AM18&lt;&gt;"",ngay12!AM18,"")</f>
        <v/>
      </c>
      <c r="R16" s="96" t="str">
        <f ca="1">IF(ngay13!AM18&lt;&gt;"",ngay13!AM18,"")</f>
        <v/>
      </c>
      <c r="S16" s="96" t="str">
        <f ca="1">IF(ngay14!AM18&lt;&gt;"",ngay14!AM18,"")</f>
        <v/>
      </c>
      <c r="T16" s="96" t="str">
        <f ca="1">IF(ngay15!AM18&lt;&gt;"",ngay15!AM18,"")</f>
        <v/>
      </c>
      <c r="U16" s="96" t="str">
        <f ca="1">IF(ngay16!AM18&lt;&gt;"",ngay16!AM18,"")</f>
        <v/>
      </c>
      <c r="V16" s="96" t="str">
        <f ca="1">IF(ngay17!AM18&lt;&gt;"",ngay17!AM18,"")</f>
        <v/>
      </c>
      <c r="W16" s="96" t="str">
        <f ca="1">IF(ngay18!AM18&lt;&gt;"",ngay18!AM18,"")</f>
        <v/>
      </c>
      <c r="X16" s="96" t="str">
        <f ca="1">IF(ngay19!AM18&lt;&gt;"",ngay1!AM18,"")</f>
        <v/>
      </c>
      <c r="Y16" s="96" t="str">
        <f ca="1">IF(ngay20!AM18&lt;&gt;"",ngay20!AM18,"")</f>
        <v/>
      </c>
      <c r="Z16" s="55" t="str">
        <f t="shared" ca="1" si="1"/>
        <v/>
      </c>
      <c r="AA16" s="96" t="str">
        <f ca="1">IF(ngay21!AM18&lt;&gt;"",ngay21!AM18,"")</f>
        <v/>
      </c>
      <c r="AB16" s="96" t="str">
        <f ca="1">IF(ngay22!AM18&lt;&gt;"",ngay22!AM18,"")</f>
        <v/>
      </c>
      <c r="AC16" s="96" t="str">
        <f ca="1">IF(ngay23!AM18&lt;&gt;"",ngay23!AM18,"")</f>
        <v/>
      </c>
      <c r="AD16" s="96" t="str">
        <f ca="1">IF(ngay24!AM18&lt;&gt;"",ngay24!AM18,"")</f>
        <v/>
      </c>
      <c r="AE16" s="96" t="str">
        <f ca="1">IF(ngay25!AM18&lt;&gt;"",ngay25!AM18,"")</f>
        <v/>
      </c>
      <c r="AF16" s="96" t="str">
        <f ca="1">IF(ngay26!AM18&lt;&gt;"",ngay26!AM18,"")</f>
        <v/>
      </c>
      <c r="AG16" s="96" t="str">
        <f ca="1">IF(ngay27!AM18&lt;&gt;"",ngay27!AM18,"")</f>
        <v/>
      </c>
      <c r="AH16" s="96" t="str">
        <f ca="1">IF(ngay28!AM18&lt;&gt;"",ngay28!AM18,"")</f>
        <v/>
      </c>
      <c r="AI16" s="96" t="str">
        <f ca="1">IF(ngay29!AM18&lt;&gt;"",ngay29!AM18,"")</f>
        <v/>
      </c>
      <c r="AJ16" s="96" t="str">
        <f ca="1">IF(ngay30!AM18&lt;&gt;"",ngay30!AM18,"")</f>
        <v/>
      </c>
      <c r="AK16" s="96" t="str">
        <f ca="1">IF(ngay31!AM18&lt;&gt;"",ngay31!AM18,"")</f>
        <v/>
      </c>
      <c r="AL16" s="55" t="str">
        <f t="shared" ca="1" si="2"/>
        <v/>
      </c>
    </row>
    <row r="17" spans="1:38">
      <c r="A17" s="27">
        <v>15</v>
      </c>
      <c r="B17" s="461"/>
      <c r="C17" s="87" t="s">
        <v>146</v>
      </c>
      <c r="D17" s="88" t="s">
        <v>147</v>
      </c>
      <c r="E17" s="96" t="str">
        <f ca="1">IF(ngay1!AM19&lt;&gt;"",ngay1!AM19,"")</f>
        <v/>
      </c>
      <c r="F17" s="98" t="str">
        <f ca="1">IF(ngay2!AM19&lt;&gt;"",ngay2!AM19,"")</f>
        <v/>
      </c>
      <c r="G17" s="98" t="str">
        <f ca="1">IF(ngay3!AM19&lt;&gt;"",ngay3!AM19,"")</f>
        <v/>
      </c>
      <c r="H17" s="98" t="str">
        <f ca="1">IF(ngay4!AM19&lt;&gt;"",ngay4!AM19,"")</f>
        <v/>
      </c>
      <c r="I17" s="98" t="str">
        <f ca="1">IF(ngay5!AM19&lt;&gt;"",ngay5!AM19,"")</f>
        <v/>
      </c>
      <c r="J17" s="98" t="str">
        <f ca="1">IF(ngay6!AM19&lt;&gt;"",ngay6!AM19,"")</f>
        <v/>
      </c>
      <c r="K17" s="98" t="str">
        <f ca="1">IF(ngay7!AM19&lt;&gt;"",ngay7!AM19,"")</f>
        <v/>
      </c>
      <c r="L17" s="98" t="str">
        <f ca="1">IF(ngay8!AM19&lt;&gt;"",ngay8!AM19,"")</f>
        <v/>
      </c>
      <c r="M17" s="98" t="str">
        <f ca="1">IF(ngay9!AM19&lt;&gt;"",ngay9!AM19,"")</f>
        <v/>
      </c>
      <c r="N17" s="98" t="str">
        <f ca="1">IF(ngay10!AM19&lt;&gt;"",ngay10!AM19,"")</f>
        <v/>
      </c>
      <c r="O17" s="55" t="str">
        <f t="shared" ca="1" si="0"/>
        <v/>
      </c>
      <c r="P17" s="96" t="str">
        <f ca="1">IF(ngay11!AM19&lt;&gt;"",ngay11!AM19,"")</f>
        <v/>
      </c>
      <c r="Q17" s="96" t="str">
        <f ca="1">IF(ngay12!AM19&lt;&gt;"",ngay12!AM19,"")</f>
        <v/>
      </c>
      <c r="R17" s="96" t="str">
        <f ca="1">IF(ngay13!AM19&lt;&gt;"",ngay13!AM19,"")</f>
        <v/>
      </c>
      <c r="S17" s="96" t="str">
        <f ca="1">IF(ngay14!AM19&lt;&gt;"",ngay14!AM19,"")</f>
        <v/>
      </c>
      <c r="T17" s="96" t="str">
        <f ca="1">IF(ngay15!AM19&lt;&gt;"",ngay15!AM19,"")</f>
        <v/>
      </c>
      <c r="U17" s="96" t="str">
        <f ca="1">IF(ngay16!AM19&lt;&gt;"",ngay16!AM19,"")</f>
        <v/>
      </c>
      <c r="V17" s="96" t="str">
        <f ca="1">IF(ngay17!AM19&lt;&gt;"",ngay17!AM19,"")</f>
        <v/>
      </c>
      <c r="W17" s="96" t="str">
        <f ca="1">IF(ngay18!AM19&lt;&gt;"",ngay18!AM19,"")</f>
        <v/>
      </c>
      <c r="X17" s="96" t="str">
        <f ca="1">IF(ngay19!AM19&lt;&gt;"",ngay1!AM19,"")</f>
        <v/>
      </c>
      <c r="Y17" s="96" t="str">
        <f ca="1">IF(ngay20!AM19&lt;&gt;"",ngay20!AM19,"")</f>
        <v/>
      </c>
      <c r="Z17" s="55" t="str">
        <f t="shared" ca="1" si="1"/>
        <v/>
      </c>
      <c r="AA17" s="96" t="str">
        <f ca="1">IF(ngay21!AM19&lt;&gt;"",ngay21!AM19,"")</f>
        <v/>
      </c>
      <c r="AB17" s="96" t="str">
        <f ca="1">IF(ngay22!AM19&lt;&gt;"",ngay22!AM19,"")</f>
        <v/>
      </c>
      <c r="AC17" s="96" t="str">
        <f ca="1">IF(ngay23!AM19&lt;&gt;"",ngay23!AM19,"")</f>
        <v/>
      </c>
      <c r="AD17" s="96" t="str">
        <f ca="1">IF(ngay24!AM19&lt;&gt;"",ngay24!AM19,"")</f>
        <v/>
      </c>
      <c r="AE17" s="96" t="str">
        <f ca="1">IF(ngay25!AM19&lt;&gt;"",ngay25!AM19,"")</f>
        <v/>
      </c>
      <c r="AF17" s="96" t="str">
        <f ca="1">IF(ngay26!AM19&lt;&gt;"",ngay26!AM19,"")</f>
        <v/>
      </c>
      <c r="AG17" s="96" t="str">
        <f ca="1">IF(ngay27!AM19&lt;&gt;"",ngay27!AM19,"")</f>
        <v/>
      </c>
      <c r="AH17" s="96" t="str">
        <f ca="1">IF(ngay28!AM19&lt;&gt;"",ngay28!AM19,"")</f>
        <v/>
      </c>
      <c r="AI17" s="96" t="str">
        <f ca="1">IF(ngay29!AM19&lt;&gt;"",ngay29!AM19,"")</f>
        <v/>
      </c>
      <c r="AJ17" s="96" t="str">
        <f ca="1">IF(ngay30!AM19&lt;&gt;"",ngay30!AM19,"")</f>
        <v/>
      </c>
      <c r="AK17" s="96" t="str">
        <f ca="1">IF(ngay31!AM19&lt;&gt;"",ngay31!AM19,"")</f>
        <v/>
      </c>
      <c r="AL17" s="55" t="str">
        <f t="shared" ca="1" si="2"/>
        <v/>
      </c>
    </row>
    <row r="18" spans="1:38">
      <c r="A18" s="19">
        <v>16</v>
      </c>
      <c r="B18" s="461"/>
      <c r="C18" s="87" t="s">
        <v>148</v>
      </c>
      <c r="D18" s="88" t="s">
        <v>149</v>
      </c>
      <c r="E18" s="96" t="str">
        <f ca="1">IF(ngay1!AM20&lt;&gt;"",ngay1!AM20,"")</f>
        <v/>
      </c>
      <c r="F18" s="98" t="str">
        <f ca="1">IF(ngay2!AM20&lt;&gt;"",ngay2!AM20,"")</f>
        <v/>
      </c>
      <c r="G18" s="98" t="str">
        <f ca="1">IF(ngay3!AM20&lt;&gt;"",ngay3!AM20,"")</f>
        <v/>
      </c>
      <c r="H18" s="98" t="str">
        <f ca="1">IF(ngay4!AM20&lt;&gt;"",ngay4!AM20,"")</f>
        <v/>
      </c>
      <c r="I18" s="98" t="str">
        <f ca="1">IF(ngay5!AM20&lt;&gt;"",ngay5!AM20,"")</f>
        <v/>
      </c>
      <c r="J18" s="98" t="str">
        <f ca="1">IF(ngay6!AM20&lt;&gt;"",ngay6!AM20,"")</f>
        <v/>
      </c>
      <c r="K18" s="98" t="str">
        <f ca="1">IF(ngay7!AM20&lt;&gt;"",ngay7!AM20,"")</f>
        <v/>
      </c>
      <c r="L18" s="98" t="str">
        <f ca="1">IF(ngay8!AM20&lt;&gt;"",ngay8!AM20,"")</f>
        <v/>
      </c>
      <c r="M18" s="98" t="str">
        <f ca="1">IF(ngay9!AM20&lt;&gt;"",ngay9!AM20,"")</f>
        <v/>
      </c>
      <c r="N18" s="98" t="str">
        <f ca="1">IF(ngay10!AM20&lt;&gt;"",ngay10!AM20,"")</f>
        <v/>
      </c>
      <c r="O18" s="55" t="str">
        <f t="shared" ca="1" si="0"/>
        <v/>
      </c>
      <c r="P18" s="96" t="str">
        <f ca="1">IF(ngay11!AM20&lt;&gt;"",ngay11!AM20,"")</f>
        <v/>
      </c>
      <c r="Q18" s="96" t="str">
        <f ca="1">IF(ngay12!AM20&lt;&gt;"",ngay12!AM20,"")</f>
        <v/>
      </c>
      <c r="R18" s="96" t="str">
        <f ca="1">IF(ngay13!AM20&lt;&gt;"",ngay13!AM20,"")</f>
        <v/>
      </c>
      <c r="S18" s="96" t="str">
        <f ca="1">IF(ngay14!AM20&lt;&gt;"",ngay14!AM20,"")</f>
        <v/>
      </c>
      <c r="T18" s="96" t="str">
        <f ca="1">IF(ngay15!AM20&lt;&gt;"",ngay15!AM20,"")</f>
        <v/>
      </c>
      <c r="U18" s="96" t="str">
        <f ca="1">IF(ngay16!AM20&lt;&gt;"",ngay16!AM20,"")</f>
        <v/>
      </c>
      <c r="V18" s="96" t="str">
        <f ca="1">IF(ngay17!AM20&lt;&gt;"",ngay17!AM20,"")</f>
        <v/>
      </c>
      <c r="W18" s="96" t="str">
        <f ca="1">IF(ngay18!AM20&lt;&gt;"",ngay18!AM20,"")</f>
        <v/>
      </c>
      <c r="X18" s="96" t="str">
        <f ca="1">IF(ngay19!AM20&lt;&gt;"",ngay1!AM20,"")</f>
        <v/>
      </c>
      <c r="Y18" s="96" t="str">
        <f ca="1">IF(ngay20!AM20&lt;&gt;"",ngay20!AM20,"")</f>
        <v/>
      </c>
      <c r="Z18" s="55" t="str">
        <f t="shared" ca="1" si="1"/>
        <v/>
      </c>
      <c r="AA18" s="96" t="str">
        <f ca="1">IF(ngay21!AM20&lt;&gt;"",ngay21!AM20,"")</f>
        <v/>
      </c>
      <c r="AB18" s="96" t="str">
        <f ca="1">IF(ngay22!AM20&lt;&gt;"",ngay22!AM20,"")</f>
        <v/>
      </c>
      <c r="AC18" s="96" t="str">
        <f ca="1">IF(ngay23!AM20&lt;&gt;"",ngay23!AM20,"")</f>
        <v/>
      </c>
      <c r="AD18" s="96" t="str">
        <f ca="1">IF(ngay24!AM20&lt;&gt;"",ngay24!AM20,"")</f>
        <v/>
      </c>
      <c r="AE18" s="96" t="str">
        <f ca="1">IF(ngay25!AM20&lt;&gt;"",ngay25!AM20,"")</f>
        <v/>
      </c>
      <c r="AF18" s="96" t="str">
        <f ca="1">IF(ngay26!AM20&lt;&gt;"",ngay26!AM20,"")</f>
        <v/>
      </c>
      <c r="AG18" s="96" t="str">
        <f ca="1">IF(ngay27!AM20&lt;&gt;"",ngay27!AM20,"")</f>
        <v/>
      </c>
      <c r="AH18" s="96" t="str">
        <f ca="1">IF(ngay28!AM20&lt;&gt;"",ngay28!AM20,"")</f>
        <v/>
      </c>
      <c r="AI18" s="96" t="str">
        <f ca="1">IF(ngay29!AM20&lt;&gt;"",ngay29!AM20,"")</f>
        <v/>
      </c>
      <c r="AJ18" s="96" t="str">
        <f ca="1">IF(ngay30!AM20&lt;&gt;"",ngay30!AM20,"")</f>
        <v/>
      </c>
      <c r="AK18" s="96" t="str">
        <f ca="1">IF(ngay31!AM20&lt;&gt;"",ngay31!AM20,"")</f>
        <v/>
      </c>
      <c r="AL18" s="55" t="str">
        <f t="shared" ca="1" si="2"/>
        <v/>
      </c>
    </row>
    <row r="19" spans="1:38">
      <c r="A19" s="27">
        <v>17</v>
      </c>
      <c r="B19" s="482"/>
      <c r="C19" s="79" t="s">
        <v>150</v>
      </c>
      <c r="D19" s="80" t="s">
        <v>151</v>
      </c>
      <c r="E19" s="97" t="str">
        <f ca="1">IF(ngay1!AM21&lt;&gt;"",ngay1!AM21,"")</f>
        <v/>
      </c>
      <c r="F19" s="212" t="str">
        <f ca="1">IF(ngay2!AM21&lt;&gt;"",ngay2!AM21,"")</f>
        <v/>
      </c>
      <c r="G19" s="212" t="str">
        <f ca="1">IF(ngay3!AM21&lt;&gt;"",ngay3!AM21,"")</f>
        <v/>
      </c>
      <c r="H19" s="212" t="str">
        <f ca="1">IF(ngay4!AM21&lt;&gt;"",ngay4!AM21,"")</f>
        <v/>
      </c>
      <c r="I19" s="212" t="str">
        <f ca="1">IF(ngay5!AM21&lt;&gt;"",ngay5!AM21,"")</f>
        <v/>
      </c>
      <c r="J19" s="212" t="str">
        <f ca="1">IF(ngay6!AM21&lt;&gt;"",ngay6!AM21,"")</f>
        <v/>
      </c>
      <c r="K19" s="212" t="str">
        <f ca="1">IF(ngay7!AM21&lt;&gt;"",ngay7!AM21,"")</f>
        <v/>
      </c>
      <c r="L19" s="212" t="str">
        <f ca="1">IF(ngay8!AM21&lt;&gt;"",ngay8!AM21,"")</f>
        <v/>
      </c>
      <c r="M19" s="212" t="str">
        <f ca="1">IF(ngay9!AM21&lt;&gt;"",ngay9!AM21,"")</f>
        <v/>
      </c>
      <c r="N19" s="212" t="str">
        <f ca="1">IF(ngay10!AM21&lt;&gt;"",ngay10!AM21,"")</f>
        <v/>
      </c>
      <c r="O19" s="81" t="str">
        <f t="shared" ca="1" si="0"/>
        <v/>
      </c>
      <c r="P19" s="96" t="str">
        <f ca="1">IF(ngay11!AM21&lt;&gt;"",ngay11!AM21,"")</f>
        <v/>
      </c>
      <c r="Q19" s="96" t="str">
        <f ca="1">IF(ngay12!AM21&lt;&gt;"",ngay12!AM21,"")</f>
        <v/>
      </c>
      <c r="R19" s="96" t="str">
        <f ca="1">IF(ngay13!AM21&lt;&gt;"",ngay13!AM21,"")</f>
        <v/>
      </c>
      <c r="S19" s="96" t="str">
        <f ca="1">IF(ngay14!AM21&lt;&gt;"",ngay14!AM21,"")</f>
        <v/>
      </c>
      <c r="T19" s="96" t="str">
        <f ca="1">IF(ngay15!AM21&lt;&gt;"",ngay15!AM21,"")</f>
        <v/>
      </c>
      <c r="U19" s="96" t="str">
        <f ca="1">IF(ngay16!AM21&lt;&gt;"",ngay16!AM21,"")</f>
        <v/>
      </c>
      <c r="V19" s="96" t="str">
        <f ca="1">IF(ngay17!AM21&lt;&gt;"",ngay17!AM21,"")</f>
        <v/>
      </c>
      <c r="W19" s="96" t="str">
        <f ca="1">IF(ngay18!AM21&lt;&gt;"",ngay18!AM21,"")</f>
        <v/>
      </c>
      <c r="X19" s="96" t="str">
        <f ca="1">IF(ngay19!AM21&lt;&gt;"",ngay1!AM21,"")</f>
        <v/>
      </c>
      <c r="Y19" s="96" t="str">
        <f ca="1">IF(ngay20!AM21&lt;&gt;"",ngay20!AM21,"")</f>
        <v/>
      </c>
      <c r="Z19" s="81" t="str">
        <f t="shared" ca="1" si="1"/>
        <v/>
      </c>
      <c r="AA19" s="96" t="str">
        <f ca="1">IF(ngay21!AM21&lt;&gt;"",ngay21!AM21,"")</f>
        <v/>
      </c>
      <c r="AB19" s="96" t="str">
        <f ca="1">IF(ngay22!AM21&lt;&gt;"",ngay22!AM21,"")</f>
        <v/>
      </c>
      <c r="AC19" s="96" t="str">
        <f ca="1">IF(ngay23!AM21&lt;&gt;"",ngay23!AM21,"")</f>
        <v/>
      </c>
      <c r="AD19" s="96" t="str">
        <f ca="1">IF(ngay24!AM21&lt;&gt;"",ngay24!AM21,"")</f>
        <v/>
      </c>
      <c r="AE19" s="96" t="str">
        <f ca="1">IF(ngay25!AM21&lt;&gt;"",ngay25!AM21,"")</f>
        <v/>
      </c>
      <c r="AF19" s="96" t="str">
        <f ca="1">IF(ngay26!AM21&lt;&gt;"",ngay26!AM21,"")</f>
        <v/>
      </c>
      <c r="AG19" s="96" t="str">
        <f ca="1">IF(ngay27!AM21&lt;&gt;"",ngay27!AM21,"")</f>
        <v/>
      </c>
      <c r="AH19" s="96" t="str">
        <f ca="1">IF(ngay28!AM21&lt;&gt;"",ngay28!AM21,"")</f>
        <v/>
      </c>
      <c r="AI19" s="96" t="str">
        <f ca="1">IF(ngay29!AM21&lt;&gt;"",ngay29!AM21,"")</f>
        <v/>
      </c>
      <c r="AJ19" s="96" t="str">
        <f ca="1">IF(ngay30!AM21&lt;&gt;"",ngay30!AM21,"")</f>
        <v/>
      </c>
      <c r="AK19" s="96" t="str">
        <f ca="1">IF(ngay31!AM21&lt;&gt;"",ngay31!AM21,"")</f>
        <v/>
      </c>
      <c r="AL19" s="81" t="str">
        <f t="shared" ca="1" si="2"/>
        <v/>
      </c>
    </row>
    <row r="20" spans="1:38">
      <c r="A20" s="19">
        <v>18</v>
      </c>
      <c r="B20" s="480" t="s">
        <v>152</v>
      </c>
      <c r="C20" s="87" t="s">
        <v>153</v>
      </c>
      <c r="D20" s="88" t="s">
        <v>154</v>
      </c>
      <c r="E20" s="98" t="str">
        <f ca="1">IF(ngay1!AM22&lt;&gt;"",ngay1!AM22,"")</f>
        <v/>
      </c>
      <c r="F20" s="98" t="str">
        <f ca="1">IF(ngay2!AM22&lt;&gt;"",ngay2!AM22,"")</f>
        <v/>
      </c>
      <c r="G20" s="98" t="str">
        <f ca="1">IF(ngay3!AM22&lt;&gt;"",ngay3!AM22,"")</f>
        <v/>
      </c>
      <c r="H20" s="98" t="str">
        <f ca="1">IF(ngay4!AM22&lt;&gt;"",ngay4!AM22,"")</f>
        <v/>
      </c>
      <c r="I20" s="98" t="str">
        <f ca="1">IF(ngay5!AM22&lt;&gt;"",ngay5!AM22,"")</f>
        <v/>
      </c>
      <c r="J20" s="98" t="str">
        <f ca="1">IF(ngay6!AM22&lt;&gt;"",ngay6!AM22,"")</f>
        <v/>
      </c>
      <c r="K20" s="98" t="str">
        <f ca="1">IF(ngay7!AM22&lt;&gt;"",ngay7!AM22,"")</f>
        <v/>
      </c>
      <c r="L20" s="98" t="str">
        <f ca="1">IF(ngay8!AM22&lt;&gt;"",ngay8!AM22,"")</f>
        <v/>
      </c>
      <c r="M20" s="98" t="str">
        <f ca="1">IF(ngay9!AM22&lt;&gt;"",ngay9!AM22,"")</f>
        <v/>
      </c>
      <c r="N20" s="98" t="str">
        <f ca="1">IF(ngay10!AM22&lt;&gt;"",ngay10!AM22,"")</f>
        <v/>
      </c>
      <c r="O20" s="57" t="str">
        <f t="shared" ca="1" si="0"/>
        <v/>
      </c>
      <c r="P20" s="96" t="str">
        <f ca="1">IF(ngay11!AM22&lt;&gt;"",ngay11!AM22,"")</f>
        <v/>
      </c>
      <c r="Q20" s="96" t="str">
        <f ca="1">IF(ngay12!AM22&lt;&gt;"",ngay12!AM22,"")</f>
        <v/>
      </c>
      <c r="R20" s="96" t="str">
        <f ca="1">IF(ngay13!AM22&lt;&gt;"",ngay13!AM22,"")</f>
        <v/>
      </c>
      <c r="S20" s="96" t="str">
        <f ca="1">IF(ngay14!AM22&lt;&gt;"",ngay14!AM22,"")</f>
        <v/>
      </c>
      <c r="T20" s="96" t="str">
        <f ca="1">IF(ngay15!AM22&lt;&gt;"",ngay15!AM22,"")</f>
        <v/>
      </c>
      <c r="U20" s="96" t="str">
        <f ca="1">IF(ngay16!AM22&lt;&gt;"",ngay16!AM22,"")</f>
        <v/>
      </c>
      <c r="V20" s="96" t="str">
        <f ca="1">IF(ngay17!AM22&lt;&gt;"",ngay17!AM22,"")</f>
        <v/>
      </c>
      <c r="W20" s="96" t="str">
        <f ca="1">IF(ngay18!AM22&lt;&gt;"",ngay18!AM22,"")</f>
        <v/>
      </c>
      <c r="X20" s="96" t="str">
        <f ca="1">IF(ngay19!AM22&lt;&gt;"",ngay1!AM22,"")</f>
        <v/>
      </c>
      <c r="Y20" s="96" t="str">
        <f ca="1">IF(ngay20!AM22&lt;&gt;"",ngay20!AM22,"")</f>
        <v/>
      </c>
      <c r="Z20" s="57" t="str">
        <f t="shared" ca="1" si="1"/>
        <v/>
      </c>
      <c r="AA20" s="96" t="str">
        <f ca="1">IF(ngay21!AM22&lt;&gt;"",ngay21!AM22,"")</f>
        <v/>
      </c>
      <c r="AB20" s="96" t="str">
        <f ca="1">IF(ngay22!AM22&lt;&gt;"",ngay22!AM22,"")</f>
        <v/>
      </c>
      <c r="AC20" s="96" t="str">
        <f ca="1">IF(ngay23!AM22&lt;&gt;"",ngay23!AM22,"")</f>
        <v/>
      </c>
      <c r="AD20" s="96" t="str">
        <f ca="1">IF(ngay24!AM22&lt;&gt;"",ngay24!AM22,"")</f>
        <v/>
      </c>
      <c r="AE20" s="96" t="str">
        <f ca="1">IF(ngay25!AM22&lt;&gt;"",ngay25!AM22,"")</f>
        <v/>
      </c>
      <c r="AF20" s="96" t="str">
        <f ca="1">IF(ngay26!AM22&lt;&gt;"",ngay26!AM22,"")</f>
        <v/>
      </c>
      <c r="AG20" s="96" t="str">
        <f ca="1">IF(ngay27!AM22&lt;&gt;"",ngay27!AM22,"")</f>
        <v/>
      </c>
      <c r="AH20" s="96" t="str">
        <f ca="1">IF(ngay28!AM22&lt;&gt;"",ngay28!AM22,"")</f>
        <v/>
      </c>
      <c r="AI20" s="96" t="str">
        <f ca="1">IF(ngay29!AM22&lt;&gt;"",ngay29!AM22,"")</f>
        <v/>
      </c>
      <c r="AJ20" s="96" t="str">
        <f ca="1">IF(ngay30!AM22&lt;&gt;"",ngay30!AM22,"")</f>
        <v/>
      </c>
      <c r="AK20" s="96" t="str">
        <f ca="1">IF(ngay31!AM22&lt;&gt;"",ngay31!AM22,"")</f>
        <v/>
      </c>
      <c r="AL20" s="57" t="str">
        <f t="shared" ca="1" si="2"/>
        <v/>
      </c>
    </row>
    <row r="21" spans="1:38">
      <c r="A21" s="27">
        <v>19</v>
      </c>
      <c r="B21" s="461"/>
      <c r="C21" s="74" t="s">
        <v>152</v>
      </c>
      <c r="D21" s="75" t="s">
        <v>155</v>
      </c>
      <c r="E21" s="96" t="str">
        <f ca="1">IF(ngay1!AM23&lt;&gt;"",ngay1!AM23,"")</f>
        <v/>
      </c>
      <c r="F21" s="98" t="str">
        <f ca="1">IF(ngay2!AM23&lt;&gt;"",ngay2!AM23,"")</f>
        <v/>
      </c>
      <c r="G21" s="98" t="str">
        <f ca="1">IF(ngay3!AM23&lt;&gt;"",ngay3!AM23,"")</f>
        <v/>
      </c>
      <c r="H21" s="98" t="str">
        <f ca="1">IF(ngay4!AM23&lt;&gt;"",ngay4!AM23,"")</f>
        <v/>
      </c>
      <c r="I21" s="98" t="str">
        <f ca="1">IF(ngay5!AM23&lt;&gt;"",ngay5!AM23,"")</f>
        <v/>
      </c>
      <c r="J21" s="98" t="str">
        <f ca="1">IF(ngay6!AM23&lt;&gt;"",ngay6!AM23,"")</f>
        <v/>
      </c>
      <c r="K21" s="98" t="str">
        <f ca="1">IF(ngay7!AM23&lt;&gt;"",ngay7!AM23,"")</f>
        <v/>
      </c>
      <c r="L21" s="98" t="str">
        <f ca="1">IF(ngay8!AM23&lt;&gt;"",ngay8!AM23,"")</f>
        <v/>
      </c>
      <c r="M21" s="98" t="str">
        <f ca="1">IF(ngay9!AM23&lt;&gt;"",ngay9!AM23,"")</f>
        <v/>
      </c>
      <c r="N21" s="98" t="str">
        <f ca="1">IF(ngay10!AM23&lt;&gt;"",ngay10!AM23,"")</f>
        <v/>
      </c>
      <c r="O21" s="55" t="str">
        <f t="shared" ca="1" si="0"/>
        <v/>
      </c>
      <c r="P21" s="96" t="str">
        <f ca="1">IF(ngay11!AM23&lt;&gt;"",ngay11!AM23,"")</f>
        <v/>
      </c>
      <c r="Q21" s="96" t="str">
        <f ca="1">IF(ngay12!AM23&lt;&gt;"",ngay12!AM23,"")</f>
        <v/>
      </c>
      <c r="R21" s="96" t="str">
        <f ca="1">IF(ngay13!AM23&lt;&gt;"",ngay13!AM23,"")</f>
        <v/>
      </c>
      <c r="S21" s="96" t="str">
        <f ca="1">IF(ngay14!AM23&lt;&gt;"",ngay14!AM23,"")</f>
        <v/>
      </c>
      <c r="T21" s="96" t="str">
        <f ca="1">IF(ngay15!AM23&lt;&gt;"",ngay15!AM23,"")</f>
        <v/>
      </c>
      <c r="U21" s="96" t="str">
        <f ca="1">IF(ngay16!AM23&lt;&gt;"",ngay16!AM23,"")</f>
        <v/>
      </c>
      <c r="V21" s="96" t="str">
        <f ca="1">IF(ngay17!AM23&lt;&gt;"",ngay17!AM23,"")</f>
        <v/>
      </c>
      <c r="W21" s="96" t="str">
        <f ca="1">IF(ngay18!AM23&lt;&gt;"",ngay18!AM23,"")</f>
        <v/>
      </c>
      <c r="X21" s="96" t="str">
        <f ca="1">IF(ngay19!AM23&lt;&gt;"",ngay1!AM23,"")</f>
        <v/>
      </c>
      <c r="Y21" s="96" t="str">
        <f ca="1">IF(ngay20!AM23&lt;&gt;"",ngay20!AM23,"")</f>
        <v/>
      </c>
      <c r="Z21" s="55" t="str">
        <f t="shared" ca="1" si="1"/>
        <v/>
      </c>
      <c r="AA21" s="96" t="str">
        <f ca="1">IF(ngay21!AM23&lt;&gt;"",ngay21!AM23,"")</f>
        <v/>
      </c>
      <c r="AB21" s="96" t="str">
        <f ca="1">IF(ngay22!AM23&lt;&gt;"",ngay22!AM23,"")</f>
        <v/>
      </c>
      <c r="AC21" s="96" t="str">
        <f ca="1">IF(ngay23!AM23&lt;&gt;"",ngay23!AM23,"")</f>
        <v/>
      </c>
      <c r="AD21" s="96" t="str">
        <f ca="1">IF(ngay24!AM23&lt;&gt;"",ngay24!AM23,"")</f>
        <v/>
      </c>
      <c r="AE21" s="96" t="str">
        <f ca="1">IF(ngay25!AM23&lt;&gt;"",ngay25!AM23,"")</f>
        <v/>
      </c>
      <c r="AF21" s="96" t="str">
        <f ca="1">IF(ngay26!AM23&lt;&gt;"",ngay26!AM23,"")</f>
        <v/>
      </c>
      <c r="AG21" s="96" t="str">
        <f ca="1">IF(ngay27!AM23&lt;&gt;"",ngay27!AM23,"")</f>
        <v/>
      </c>
      <c r="AH21" s="96" t="str">
        <f ca="1">IF(ngay28!AM23&lt;&gt;"",ngay28!AM23,"")</f>
        <v/>
      </c>
      <c r="AI21" s="96" t="str">
        <f ca="1">IF(ngay29!AM23&lt;&gt;"",ngay29!AM23,"")</f>
        <v/>
      </c>
      <c r="AJ21" s="96" t="str">
        <f ca="1">IF(ngay30!AM23&lt;&gt;"",ngay30!AM23,"")</f>
        <v/>
      </c>
      <c r="AK21" s="96" t="str">
        <f ca="1">IF(ngay31!AM23&lt;&gt;"",ngay31!AM23,"")</f>
        <v/>
      </c>
      <c r="AL21" s="55" t="str">
        <f t="shared" ca="1" si="2"/>
        <v/>
      </c>
    </row>
    <row r="22" spans="1:38">
      <c r="A22" s="19">
        <v>20</v>
      </c>
      <c r="B22" s="461"/>
      <c r="C22" s="76" t="s">
        <v>156</v>
      </c>
      <c r="D22" s="73" t="s">
        <v>157</v>
      </c>
      <c r="E22" s="96" t="str">
        <f ca="1">IF(ngay1!AM24&lt;&gt;"",ngay1!AM24,"")</f>
        <v/>
      </c>
      <c r="F22" s="98" t="str">
        <f ca="1">IF(ngay2!AM24&lt;&gt;"",ngay2!AM24,"")</f>
        <v/>
      </c>
      <c r="G22" s="98" t="str">
        <f ca="1">IF(ngay3!AM24&lt;&gt;"",ngay3!AM24,"")</f>
        <v/>
      </c>
      <c r="H22" s="98" t="str">
        <f ca="1">IF(ngay4!AM24&lt;&gt;"",ngay4!AM24,"")</f>
        <v/>
      </c>
      <c r="I22" s="98" t="str">
        <f ca="1">IF(ngay5!AM24&lt;&gt;"",ngay5!AM24,"")</f>
        <v/>
      </c>
      <c r="J22" s="98" t="str">
        <f ca="1">IF(ngay6!AM24&lt;&gt;"",ngay6!AM24,"")</f>
        <v/>
      </c>
      <c r="K22" s="98" t="str">
        <f ca="1">IF(ngay7!AM24&lt;&gt;"",ngay7!AM24,"")</f>
        <v/>
      </c>
      <c r="L22" s="98" t="str">
        <f ca="1">IF(ngay8!AM24&lt;&gt;"",ngay8!AM24,"")</f>
        <v/>
      </c>
      <c r="M22" s="98" t="str">
        <f ca="1">IF(ngay9!AM24&lt;&gt;"",ngay9!AM24,"")</f>
        <v/>
      </c>
      <c r="N22" s="98" t="str">
        <f ca="1">IF(ngay10!AM24&lt;&gt;"",ngay10!AM24,"")</f>
        <v/>
      </c>
      <c r="O22" s="55" t="str">
        <f t="shared" ca="1" si="0"/>
        <v/>
      </c>
      <c r="P22" s="96" t="str">
        <f ca="1">IF(ngay11!AM24&lt;&gt;"",ngay11!AM24,"")</f>
        <v/>
      </c>
      <c r="Q22" s="96" t="str">
        <f ca="1">IF(ngay12!AM24&lt;&gt;"",ngay12!AM24,"")</f>
        <v/>
      </c>
      <c r="R22" s="96" t="str">
        <f ca="1">IF(ngay13!AM24&lt;&gt;"",ngay13!AM24,"")</f>
        <v/>
      </c>
      <c r="S22" s="96" t="str">
        <f ca="1">IF(ngay14!AM24&lt;&gt;"",ngay14!AM24,"")</f>
        <v/>
      </c>
      <c r="T22" s="96" t="str">
        <f ca="1">IF(ngay15!AM24&lt;&gt;"",ngay15!AM24,"")</f>
        <v/>
      </c>
      <c r="U22" s="96" t="str">
        <f ca="1">IF(ngay16!AM24&lt;&gt;"",ngay16!AM24,"")</f>
        <v/>
      </c>
      <c r="V22" s="96" t="str">
        <f ca="1">IF(ngay17!AM24&lt;&gt;"",ngay17!AM24,"")</f>
        <v/>
      </c>
      <c r="W22" s="96" t="str">
        <f ca="1">IF(ngay18!AM24&lt;&gt;"",ngay18!AM24,"")</f>
        <v/>
      </c>
      <c r="X22" s="96" t="str">
        <f ca="1">IF(ngay19!AM24&lt;&gt;"",ngay1!AM24,"")</f>
        <v/>
      </c>
      <c r="Y22" s="96" t="str">
        <f ca="1">IF(ngay20!AM24&lt;&gt;"",ngay20!AM24,"")</f>
        <v/>
      </c>
      <c r="Z22" s="55" t="str">
        <f t="shared" ca="1" si="1"/>
        <v/>
      </c>
      <c r="AA22" s="96" t="str">
        <f ca="1">IF(ngay21!AM24&lt;&gt;"",ngay21!AM24,"")</f>
        <v/>
      </c>
      <c r="AB22" s="96" t="str">
        <f ca="1">IF(ngay22!AM24&lt;&gt;"",ngay22!AM24,"")</f>
        <v/>
      </c>
      <c r="AC22" s="96" t="str">
        <f ca="1">IF(ngay23!AM24&lt;&gt;"",ngay23!AM24,"")</f>
        <v/>
      </c>
      <c r="AD22" s="96" t="str">
        <f ca="1">IF(ngay24!AM24&lt;&gt;"",ngay24!AM24,"")</f>
        <v/>
      </c>
      <c r="AE22" s="96" t="str">
        <f ca="1">IF(ngay25!AM24&lt;&gt;"",ngay25!AM24,"")</f>
        <v/>
      </c>
      <c r="AF22" s="96" t="str">
        <f ca="1">IF(ngay26!AM24&lt;&gt;"",ngay26!AM24,"")</f>
        <v/>
      </c>
      <c r="AG22" s="96" t="str">
        <f ca="1">IF(ngay27!AM24&lt;&gt;"",ngay27!AM24,"")</f>
        <v/>
      </c>
      <c r="AH22" s="96" t="str">
        <f ca="1">IF(ngay28!AM24&lt;&gt;"",ngay28!AM24,"")</f>
        <v/>
      </c>
      <c r="AI22" s="96" t="str">
        <f ca="1">IF(ngay29!AM24&lt;&gt;"",ngay29!AM24,"")</f>
        <v/>
      </c>
      <c r="AJ22" s="96" t="str">
        <f ca="1">IF(ngay30!AM24&lt;&gt;"",ngay30!AM24,"")</f>
        <v/>
      </c>
      <c r="AK22" s="96" t="str">
        <f ca="1">IF(ngay31!AM24&lt;&gt;"",ngay31!AM24,"")</f>
        <v/>
      </c>
      <c r="AL22" s="55" t="str">
        <f t="shared" ca="1" si="2"/>
        <v/>
      </c>
    </row>
    <row r="23" spans="1:38">
      <c r="A23" s="27">
        <v>21</v>
      </c>
      <c r="B23" s="470"/>
      <c r="C23" s="83" t="s">
        <v>160</v>
      </c>
      <c r="D23" s="84" t="s">
        <v>161</v>
      </c>
      <c r="E23" s="97" t="str">
        <f ca="1">IF(ngay1!AM26&lt;&gt;"",ngay1!AM26,"")</f>
        <v/>
      </c>
      <c r="F23" s="212" t="str">
        <f ca="1">IF(ngay2!AM25&lt;&gt;"",ngay2!AM25,"")</f>
        <v/>
      </c>
      <c r="G23" s="212" t="str">
        <f ca="1">IF(ngay3!AM25&lt;&gt;"",ngay3!AM25,"")</f>
        <v/>
      </c>
      <c r="H23" s="212" t="str">
        <f ca="1">IF(ngay4!AM25&lt;&gt;"",ngay4!AM25,"")</f>
        <v/>
      </c>
      <c r="I23" s="212" t="str">
        <f ca="1">IF(ngay5!AM25&lt;&gt;"",ngay5!AM25,"")</f>
        <v/>
      </c>
      <c r="J23" s="212" t="str">
        <f ca="1">IF(ngay6!AM25&lt;&gt;"",ngay6!AM25,"")</f>
        <v/>
      </c>
      <c r="K23" s="212" t="str">
        <f ca="1">IF(ngay7!AM25&lt;&gt;"",ngay7!AM25,"")</f>
        <v/>
      </c>
      <c r="L23" s="212" t="str">
        <f ca="1">IF(ngay8!AM25&lt;&gt;"",ngay8!AM25,"")</f>
        <v/>
      </c>
      <c r="M23" s="212" t="str">
        <f ca="1">IF(ngay9!AM25&lt;&gt;"",ngay9!AM25,"")</f>
        <v/>
      </c>
      <c r="N23" s="212" t="str">
        <f ca="1">IF(ngay10!AM25&lt;&gt;"",ngay10!AM25,"")</f>
        <v/>
      </c>
      <c r="O23" s="56" t="str">
        <f t="shared" ca="1" si="0"/>
        <v/>
      </c>
      <c r="P23" s="96" t="str">
        <f ca="1">IF(ngay11!AM25&lt;&gt;"",ngay11!AM25,"")</f>
        <v/>
      </c>
      <c r="Q23" s="96" t="str">
        <f ca="1">IF(ngay12!AM25&lt;&gt;"",ngay12!AM25,"")</f>
        <v/>
      </c>
      <c r="R23" s="96" t="str">
        <f ca="1">IF(ngay13!AM25&lt;&gt;"",ngay13!AM25,"")</f>
        <v/>
      </c>
      <c r="S23" s="96" t="str">
        <f ca="1">IF(ngay14!AM25&lt;&gt;"",ngay14!AM25,"")</f>
        <v/>
      </c>
      <c r="T23" s="96" t="str">
        <f ca="1">IF(ngay15!AM25&lt;&gt;"",ngay15!AM25,"")</f>
        <v/>
      </c>
      <c r="U23" s="96" t="str">
        <f ca="1">IF(ngay16!AM25&lt;&gt;"",ngay16!AM25,"")</f>
        <v/>
      </c>
      <c r="V23" s="96" t="str">
        <f ca="1">IF(ngay17!AM25&lt;&gt;"",ngay17!AM25,"")</f>
        <v/>
      </c>
      <c r="W23" s="96" t="str">
        <f ca="1">IF(ngay18!AM25&lt;&gt;"",ngay18!AM25,"")</f>
        <v/>
      </c>
      <c r="X23" s="96" t="str">
        <f ca="1">IF(ngay19!AM25&lt;&gt;"",ngay1!AM25,"")</f>
        <v/>
      </c>
      <c r="Y23" s="96" t="str">
        <f ca="1">IF(ngay20!AM25&lt;&gt;"",ngay20!AM25,"")</f>
        <v/>
      </c>
      <c r="Z23" s="56" t="str">
        <f t="shared" ca="1" si="1"/>
        <v/>
      </c>
      <c r="AA23" s="96" t="str">
        <f ca="1">IF(ngay21!AM25&lt;&gt;"",ngay21!AM25,"")</f>
        <v/>
      </c>
      <c r="AB23" s="96" t="str">
        <f ca="1">IF(ngay22!AM25&lt;&gt;"",ngay22!AM25,"")</f>
        <v/>
      </c>
      <c r="AC23" s="96" t="str">
        <f ca="1">IF(ngay23!AM25&lt;&gt;"",ngay23!AM25,"")</f>
        <v/>
      </c>
      <c r="AD23" s="96" t="str">
        <f ca="1">IF(ngay24!AM25&lt;&gt;"",ngay24!AM25,"")</f>
        <v/>
      </c>
      <c r="AE23" s="96" t="str">
        <f ca="1">IF(ngay25!AM25&lt;&gt;"",ngay25!AM25,"")</f>
        <v/>
      </c>
      <c r="AF23" s="96" t="str">
        <f ca="1">IF(ngay26!AM25&lt;&gt;"",ngay26!AM25,"")</f>
        <v/>
      </c>
      <c r="AG23" s="96" t="str">
        <f ca="1">IF(ngay27!AM25&lt;&gt;"",ngay27!AM25,"")</f>
        <v/>
      </c>
      <c r="AH23" s="96" t="str">
        <f ca="1">IF(ngay28!AM25&lt;&gt;"",ngay28!AM25,"")</f>
        <v/>
      </c>
      <c r="AI23" s="96" t="str">
        <f ca="1">IF(ngay29!AM25&lt;&gt;"",ngay29!AM25,"")</f>
        <v/>
      </c>
      <c r="AJ23" s="96" t="str">
        <f ca="1">IF(ngay30!AM25&lt;&gt;"",ngay30!AM25,"")</f>
        <v/>
      </c>
      <c r="AK23" s="96" t="str">
        <f ca="1">IF(ngay31!AM25&lt;&gt;"",ngay31!AM25,"")</f>
        <v/>
      </c>
      <c r="AL23" s="56" t="str">
        <f t="shared" ca="1" si="2"/>
        <v/>
      </c>
    </row>
    <row r="24" spans="1:38">
      <c r="A24" s="14"/>
      <c r="C24" s="43"/>
      <c r="D24" s="43"/>
    </row>
    <row r="25" spans="1:38">
      <c r="A25" s="14"/>
      <c r="C25" s="43"/>
      <c r="D25" s="43"/>
    </row>
    <row r="26" spans="1:38">
      <c r="A26" s="14"/>
      <c r="C26" s="43"/>
      <c r="D26" s="43"/>
    </row>
    <row r="27" spans="1:38">
      <c r="A27" s="14"/>
      <c r="C27" s="43"/>
      <c r="D27" s="43"/>
    </row>
    <row r="28" spans="1:38">
      <c r="A28" s="14"/>
      <c r="C28" s="43"/>
      <c r="D28" s="43"/>
    </row>
    <row r="29" spans="1:38">
      <c r="A29" s="14"/>
      <c r="C29" s="43"/>
      <c r="D29" s="43"/>
    </row>
    <row r="30" spans="1:38">
      <c r="A30" s="14"/>
      <c r="C30" s="43"/>
      <c r="D30" s="43"/>
    </row>
    <row r="31" spans="1:38">
      <c r="A31" s="14"/>
      <c r="C31" s="43"/>
      <c r="D31" s="43"/>
    </row>
    <row r="32" spans="1:38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</sheetData>
  <mergeCells count="4">
    <mergeCell ref="A1:AK1"/>
    <mergeCell ref="B20:B23"/>
    <mergeCell ref="B3:B10"/>
    <mergeCell ref="B11:B19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59"/>
  <dimension ref="A1:O105"/>
  <sheetViews>
    <sheetView showGridLines="0" workbookViewId="0">
      <pane ySplit="2" topLeftCell="A3" activePane="bottomLeft" state="frozen"/>
      <selection activeCell="P23" sqref="A1:IV65536"/>
      <selection pane="bottomLeft" activeCell="E6" sqref="E6"/>
    </sheetView>
  </sheetViews>
  <sheetFormatPr defaultRowHeight="12.75"/>
  <cols>
    <col min="1" max="1" width="4.33203125" style="72" customWidth="1"/>
    <col min="2" max="2" width="10.6640625" style="72" bestFit="1" customWidth="1"/>
    <col min="3" max="3" width="14.33203125" style="44" customWidth="1"/>
    <col min="4" max="4" width="7" style="26" bestFit="1" customWidth="1"/>
    <col min="5" max="9" width="11.83203125" style="12" customWidth="1"/>
    <col min="10" max="10" width="7.83203125" style="431" customWidth="1"/>
    <col min="11" max="11" width="4.1640625" style="431" customWidth="1"/>
    <col min="12" max="12" width="7.83203125" style="431" customWidth="1"/>
    <col min="13" max="13" width="4.1640625" style="431" customWidth="1"/>
    <col min="14" max="14" width="7.83203125" style="431" customWidth="1"/>
    <col min="15" max="15" width="4.1640625" style="431" customWidth="1"/>
  </cols>
  <sheetData>
    <row r="1" spans="1:15" ht="50.25" customHeight="1" thickBot="1">
      <c r="A1" s="484" t="s">
        <v>252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</row>
    <row r="2" spans="1:15" s="17" customFormat="1" ht="39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63" t="s">
        <v>253</v>
      </c>
      <c r="F2" s="61" t="s">
        <v>254</v>
      </c>
      <c r="G2" s="61" t="s">
        <v>255</v>
      </c>
      <c r="H2" s="61" t="s">
        <v>256</v>
      </c>
      <c r="I2" s="61" t="s">
        <v>257</v>
      </c>
      <c r="J2" s="61" t="s">
        <v>258</v>
      </c>
      <c r="K2" s="61" t="s">
        <v>259</v>
      </c>
      <c r="L2" s="61" t="s">
        <v>260</v>
      </c>
      <c r="M2" s="61" t="s">
        <v>259</v>
      </c>
      <c r="N2" s="61" t="s">
        <v>227</v>
      </c>
      <c r="O2" s="62" t="s">
        <v>259</v>
      </c>
    </row>
    <row r="3" spans="1:15" ht="15" customHeight="1">
      <c r="A3" s="27">
        <v>1</v>
      </c>
      <c r="B3" s="479" t="s">
        <v>116</v>
      </c>
      <c r="C3" s="25" t="s">
        <v>117</v>
      </c>
      <c r="D3" s="335" t="s">
        <v>118</v>
      </c>
      <c r="E3" s="66" t="str">
        <f ca="1">IF(Ttb!AJ3="","",Ttb!AJ3)</f>
        <v/>
      </c>
      <c r="F3" s="66" t="str">
        <f ca="1">IF(Tm!AJ3="","",Tm!AJ3)</f>
        <v/>
      </c>
      <c r="G3" s="66" t="str">
        <f ca="1">IF(Tx!AJ3="","",Tx!AJ3)</f>
        <v/>
      </c>
      <c r="H3" s="66" t="str">
        <f ca="1">IF(Rx!AJ3="","",Rx!AJ3)</f>
        <v/>
      </c>
      <c r="I3" s="67" t="str">
        <f ca="1">IF(Utb!AJ3="","",Utb!AJ3)</f>
        <v/>
      </c>
      <c r="J3" s="66" t="str">
        <f ca="1">IF(Tm!AK3="","",Tm!AK3)</f>
        <v/>
      </c>
      <c r="K3" s="67" t="str">
        <f ca="1">IF(Tm!AL3="","",Tm!AL3)</f>
        <v/>
      </c>
      <c r="L3" s="66" t="str">
        <f ca="1">IF(Tx!AK3="","",Tx!AK3)</f>
        <v/>
      </c>
      <c r="M3" s="67" t="str">
        <f ca="1">IF(Tx!AL3="","",Tx!AL3)</f>
        <v/>
      </c>
      <c r="N3" s="66" t="str">
        <f ca="1">IF(Rx!AK3="","",Rx!AK3)</f>
        <v/>
      </c>
      <c r="O3" s="68" t="str">
        <f ca="1">IF(Rx!AL3="","",Rx!AL3)</f>
        <v/>
      </c>
    </row>
    <row r="4" spans="1:15" ht="15" customHeight="1">
      <c r="A4" s="19">
        <v>2</v>
      </c>
      <c r="B4" s="461"/>
      <c r="C4" s="25" t="s">
        <v>120</v>
      </c>
      <c r="D4" s="335" t="s">
        <v>121</v>
      </c>
      <c r="E4" s="134" t="str">
        <f ca="1">IF(Ttb!AJ4="","",Ttb!AJ4)</f>
        <v/>
      </c>
      <c r="F4" s="107" t="str">
        <f ca="1">IF(Tm!AJ4="","",Tm!AJ4)</f>
        <v/>
      </c>
      <c r="G4" s="107" t="str">
        <f ca="1">IF(Tx!AJ4="","",Tx!AJ4)</f>
        <v/>
      </c>
      <c r="H4" s="107" t="str">
        <f ca="1">IF(Rx!AJ4="","",Rx!AJ4)</f>
        <v/>
      </c>
      <c r="I4" s="108" t="str">
        <f ca="1">IF(Utb!AJ4="","",Utb!AJ4)</f>
        <v/>
      </c>
      <c r="J4" s="107" t="str">
        <f ca="1">IF(Tm!AK4="","",Tm!AK4)</f>
        <v/>
      </c>
      <c r="K4" s="108" t="str">
        <f ca="1">IF(Tm!AL4="","",Tm!AL4)</f>
        <v/>
      </c>
      <c r="L4" s="107" t="str">
        <f ca="1">IF(Tx!AK4="","",Tx!AK4)</f>
        <v/>
      </c>
      <c r="M4" s="108" t="str">
        <f ca="1">IF(Tx!AL4="","",Tx!AL4)</f>
        <v/>
      </c>
      <c r="N4" s="107" t="str">
        <f ca="1">IF(Rx!AK4="","",Rx!AK4)</f>
        <v/>
      </c>
      <c r="O4" s="109" t="str">
        <f ca="1">IF(Rx!AL4="","",Rx!AL4)</f>
        <v/>
      </c>
    </row>
    <row r="5" spans="1:15" ht="15" customHeight="1">
      <c r="A5" s="27">
        <v>3</v>
      </c>
      <c r="B5" s="461"/>
      <c r="C5" s="25" t="s">
        <v>122</v>
      </c>
      <c r="D5" s="335" t="s">
        <v>123</v>
      </c>
      <c r="E5" s="134" t="str">
        <f ca="1">IF(Ttb!AJ5="","",Ttb!AJ5)</f>
        <v/>
      </c>
      <c r="F5" s="107" t="str">
        <f ca="1">IF(Tm!AJ5="","",Tm!AJ5)</f>
        <v/>
      </c>
      <c r="G5" s="107" t="str">
        <f ca="1">IF(Tx!AJ5="","",Tx!AJ5)</f>
        <v/>
      </c>
      <c r="H5" s="107" t="str">
        <f ca="1">IF(Rx!AJ5="","",Rx!AJ5)</f>
        <v/>
      </c>
      <c r="I5" s="108" t="str">
        <f ca="1">IF(Utb!AJ5="","",Utb!AJ5)</f>
        <v/>
      </c>
      <c r="J5" s="107" t="str">
        <f ca="1">IF(Tm!AK5="","",Tm!AK5)</f>
        <v/>
      </c>
      <c r="K5" s="108" t="str">
        <f ca="1">IF(Tm!AL5="","",Tm!AL5)</f>
        <v/>
      </c>
      <c r="L5" s="107" t="str">
        <f ca="1">IF(Tx!AK5="","",Tx!AK5)</f>
        <v/>
      </c>
      <c r="M5" s="108" t="str">
        <f ca="1">IF(Tx!AL5="","",Tx!AL5)</f>
        <v/>
      </c>
      <c r="N5" s="107" t="str">
        <f ca="1">IF(Rx!AK5="","",Rx!AK5)</f>
        <v/>
      </c>
      <c r="O5" s="109" t="str">
        <f ca="1">IF(Rx!AL5="","",Rx!AL5)</f>
        <v/>
      </c>
    </row>
    <row r="6" spans="1:15" ht="15" customHeight="1">
      <c r="A6" s="19">
        <v>4</v>
      </c>
      <c r="B6" s="461"/>
      <c r="C6" s="25" t="s">
        <v>124</v>
      </c>
      <c r="D6" s="335" t="s">
        <v>125</v>
      </c>
      <c r="E6" s="134" t="str">
        <f ca="1">IF(Ttb!AJ6="","",Ttb!AJ6)</f>
        <v/>
      </c>
      <c r="F6" s="107" t="str">
        <f ca="1">IF(Tm!AJ6="","",Tm!AJ6)</f>
        <v/>
      </c>
      <c r="G6" s="107" t="str">
        <f ca="1">IF(Tx!AJ6="","",Tx!AJ6)</f>
        <v/>
      </c>
      <c r="H6" s="107" t="str">
        <f ca="1">IF(Rx!AJ6="","",Rx!AJ6)</f>
        <v/>
      </c>
      <c r="I6" s="108" t="str">
        <f ca="1">IF(Utb!AJ6="","",Utb!AJ6)</f>
        <v/>
      </c>
      <c r="J6" s="107" t="str">
        <f ca="1">IF(Tm!AK6="","",Tm!AK6)</f>
        <v/>
      </c>
      <c r="K6" s="108" t="str">
        <f ca="1">IF(Tm!AL6="","",Tm!AL6)</f>
        <v/>
      </c>
      <c r="L6" s="107" t="str">
        <f ca="1">IF(Tx!AK6="","",Tx!AK6)</f>
        <v/>
      </c>
      <c r="M6" s="108" t="str">
        <f ca="1">IF(Tx!AL6="","",Tx!AL6)</f>
        <v/>
      </c>
      <c r="N6" s="107" t="str">
        <f ca="1">IF(Rx!AK6="","",Rx!AK6)</f>
        <v/>
      </c>
      <c r="O6" s="109" t="str">
        <f ca="1">IF(Rx!AL6="","",Rx!AL6)</f>
        <v/>
      </c>
    </row>
    <row r="7" spans="1:15" ht="15" customHeight="1">
      <c r="A7" s="27">
        <v>5</v>
      </c>
      <c r="B7" s="461"/>
      <c r="C7" s="25" t="s">
        <v>116</v>
      </c>
      <c r="D7" s="335" t="s">
        <v>126</v>
      </c>
      <c r="E7" s="134" t="str">
        <f ca="1">IF(Ttb!AJ7="","",Ttb!AJ7)</f>
        <v/>
      </c>
      <c r="F7" s="107" t="str">
        <f ca="1">IF(Tm!AJ7="","",Tm!AJ7)</f>
        <v/>
      </c>
      <c r="G7" s="107" t="str">
        <f ca="1">IF(Tx!AJ7="","",Tx!AJ7)</f>
        <v/>
      </c>
      <c r="H7" s="107" t="str">
        <f ca="1">IF(Rx!AJ7="","",Rx!AJ7)</f>
        <v/>
      </c>
      <c r="I7" s="108" t="str">
        <f ca="1">IF(Utb!AJ7="","",Utb!AJ7)</f>
        <v/>
      </c>
      <c r="J7" s="107" t="str">
        <f ca="1">IF(Tm!AK7="","",Tm!AK7)</f>
        <v/>
      </c>
      <c r="K7" s="108" t="str">
        <f ca="1">IF(Tm!AL7="","",Tm!AL7)</f>
        <v/>
      </c>
      <c r="L7" s="107" t="str">
        <f ca="1">IF(Tx!AK7="","",Tx!AK7)</f>
        <v/>
      </c>
      <c r="M7" s="108" t="str">
        <f ca="1">IF(Tx!AL7="","",Tx!AL7)</f>
        <v/>
      </c>
      <c r="N7" s="107" t="str">
        <f ca="1">IF(Rx!AK7="","",Rx!AK7)</f>
        <v/>
      </c>
      <c r="O7" s="109" t="str">
        <f ca="1">IF(Rx!AL7="","",Rx!AL7)</f>
        <v/>
      </c>
    </row>
    <row r="8" spans="1:15" ht="15" customHeight="1">
      <c r="A8" s="19">
        <v>6</v>
      </c>
      <c r="B8" s="461"/>
      <c r="C8" s="25" t="s">
        <v>127</v>
      </c>
      <c r="D8" s="335" t="s">
        <v>128</v>
      </c>
      <c r="E8" s="134" t="str">
        <f ca="1">IF(Ttb!AJ8="","",Ttb!AJ8)</f>
        <v/>
      </c>
      <c r="F8" s="107" t="str">
        <f ca="1">IF(Tm!AJ8="","",Tm!AJ8)</f>
        <v/>
      </c>
      <c r="G8" s="107" t="str">
        <f ca="1">IF(Tx!AJ8="","",Tx!AJ8)</f>
        <v/>
      </c>
      <c r="H8" s="107" t="str">
        <f ca="1">IF(Rx!AJ8="","",Rx!AJ8)</f>
        <v/>
      </c>
      <c r="I8" s="108" t="str">
        <f ca="1">IF(Utb!AJ8="","",Utb!AJ8)</f>
        <v/>
      </c>
      <c r="J8" s="107" t="str">
        <f ca="1">IF(Tm!AK8="","",Tm!AK8)</f>
        <v/>
      </c>
      <c r="K8" s="108" t="str">
        <f ca="1">IF(Tm!AL8="","",Tm!AL8)</f>
        <v/>
      </c>
      <c r="L8" s="107" t="str">
        <f ca="1">IF(Tx!AK8="","",Tx!AK8)</f>
        <v/>
      </c>
      <c r="M8" s="108" t="str">
        <f ca="1">IF(Tx!AL8="","",Tx!AL8)</f>
        <v/>
      </c>
      <c r="N8" s="107" t="str">
        <f ca="1">IF(Rx!AK8="","",Rx!AK8)</f>
        <v/>
      </c>
      <c r="O8" s="109" t="str">
        <f ca="1">IF(Rx!AL8="","",Rx!AL8)</f>
        <v/>
      </c>
    </row>
    <row r="9" spans="1:15" ht="15" customHeight="1">
      <c r="A9" s="27">
        <v>7</v>
      </c>
      <c r="B9" s="461"/>
      <c r="C9" s="25" t="s">
        <v>129</v>
      </c>
      <c r="D9" s="335" t="s">
        <v>130</v>
      </c>
      <c r="E9" s="107" t="str">
        <f ca="1">IF(Ttb!AJ9="","",Ttb!AJ9)</f>
        <v/>
      </c>
      <c r="F9" s="107" t="str">
        <f ca="1">IF(Tm!AJ9="","",Tm!AJ9)</f>
        <v/>
      </c>
      <c r="G9" s="107" t="str">
        <f ca="1">IF(Tx!AJ9="","",Tx!AJ9)</f>
        <v/>
      </c>
      <c r="H9" s="107" t="str">
        <f ca="1">IF(Rx!AJ9="","",Rx!AJ9)</f>
        <v/>
      </c>
      <c r="I9" s="108" t="str">
        <f ca="1">IF(Utb!AJ9="","",Utb!AJ9)</f>
        <v/>
      </c>
      <c r="J9" s="107" t="str">
        <f ca="1">IF(Tm!AK9="","",Tm!AK9)</f>
        <v/>
      </c>
      <c r="K9" s="108" t="str">
        <f ca="1">IF(Tm!AL9="","",Tm!AL9)</f>
        <v/>
      </c>
      <c r="L9" s="107" t="str">
        <f ca="1">IF(Tx!AK9="","",Tx!AK9)</f>
        <v/>
      </c>
      <c r="M9" s="108" t="str">
        <f ca="1">IF(Tx!AL9="","",Tx!AL9)</f>
        <v/>
      </c>
      <c r="N9" s="107" t="str">
        <f ca="1">IF(Rx!AK9="","",Rx!AK9)</f>
        <v/>
      </c>
      <c r="O9" s="109" t="str">
        <f ca="1">IF(Rx!AL9="","",Rx!AL9)</f>
        <v/>
      </c>
    </row>
    <row r="10" spans="1:15" ht="15" customHeight="1">
      <c r="A10" s="19">
        <v>8</v>
      </c>
      <c r="B10" s="465"/>
      <c r="C10" s="25" t="s">
        <v>131</v>
      </c>
      <c r="D10" s="335" t="s">
        <v>132</v>
      </c>
      <c r="E10" s="133" t="str">
        <f ca="1">IF(Ttb!AJ10="","",Ttb!AJ10)</f>
        <v/>
      </c>
      <c r="F10" s="69" t="str">
        <f ca="1">IF(Tm!AJ10="","",Tm!AJ10)</f>
        <v/>
      </c>
      <c r="G10" s="69" t="str">
        <f ca="1">IF(Tx!AJ10="","",Tx!AJ10)</f>
        <v/>
      </c>
      <c r="H10" s="69" t="str">
        <f ca="1">IF(Rx!AJ10="","",Rx!AJ10)</f>
        <v/>
      </c>
      <c r="I10" s="70" t="str">
        <f ca="1">IF(Utb!AJ10="","",Utb!AJ10)</f>
        <v/>
      </c>
      <c r="J10" s="69" t="str">
        <f ca="1">IF(Tm!AK10="","",Tm!AK10)</f>
        <v/>
      </c>
      <c r="K10" s="70" t="str">
        <f ca="1">IF(Tm!AL10="","",Tm!AL10)</f>
        <v/>
      </c>
      <c r="L10" s="69" t="str">
        <f ca="1">IF(Tx!AK10="","",Tx!AK10)</f>
        <v/>
      </c>
      <c r="M10" s="70" t="str">
        <f ca="1">IF(Tx!AL10="","",Tx!AL10)</f>
        <v/>
      </c>
      <c r="N10" s="69" t="str">
        <f ca="1">IF(Rx!AK10="","",Rx!AK10)</f>
        <v/>
      </c>
      <c r="O10" s="71" t="str">
        <f ca="1">IF(Rx!AL10="","",Rx!AL10)</f>
        <v/>
      </c>
    </row>
    <row r="11" spans="1:15" ht="15" customHeight="1">
      <c r="A11" s="27">
        <v>9</v>
      </c>
      <c r="B11" s="464" t="s">
        <v>133</v>
      </c>
      <c r="C11" s="21" t="s">
        <v>134</v>
      </c>
      <c r="D11" s="30" t="s">
        <v>135</v>
      </c>
      <c r="E11" s="66" t="str">
        <f ca="1">IF(Ttb!AJ11="","",Ttb!AJ11)</f>
        <v/>
      </c>
      <c r="F11" s="66" t="str">
        <f ca="1">IF(Tm!AJ11="","",Tm!AJ11)</f>
        <v/>
      </c>
      <c r="G11" s="66" t="str">
        <f ca="1">IF(Tx!AJ11="","",Tx!AJ11)</f>
        <v/>
      </c>
      <c r="H11" s="66" t="str">
        <f ca="1">IF(Rx!AJ11="","",Rx!AJ11)</f>
        <v/>
      </c>
      <c r="I11" s="67" t="str">
        <f ca="1">IF(Utb!AJ11="","",Utb!AJ11)</f>
        <v/>
      </c>
      <c r="J11" s="66" t="str">
        <f ca="1">IF(Tm!AK11="","",Tm!AK11)</f>
        <v/>
      </c>
      <c r="K11" s="67" t="str">
        <f ca="1">IF(Tm!AL11="","",Tm!AL11)</f>
        <v/>
      </c>
      <c r="L11" s="66" t="str">
        <f ca="1">IF(Tx!AK11="","",Tx!AK11)</f>
        <v/>
      </c>
      <c r="M11" s="67" t="str">
        <f ca="1">IF(Tx!AL11="","",Tx!AL11)</f>
        <v/>
      </c>
      <c r="N11" s="66" t="str">
        <f ca="1">IF(Rx!AK11="","",Rx!AK11)</f>
        <v/>
      </c>
      <c r="O11" s="68" t="str">
        <f ca="1">IF(Rx!AL11="","",Rx!AL11)</f>
        <v/>
      </c>
    </row>
    <row r="12" spans="1:15" ht="15" customHeight="1">
      <c r="A12" s="19">
        <v>10</v>
      </c>
      <c r="B12" s="461"/>
      <c r="C12" s="25" t="s">
        <v>136</v>
      </c>
      <c r="D12" s="335" t="s">
        <v>137</v>
      </c>
      <c r="E12" s="134" t="str">
        <f ca="1">IF(Ttb!AJ12="","",Ttb!AJ12)</f>
        <v/>
      </c>
      <c r="F12" s="107" t="str">
        <f ca="1">IF(Tm!AJ12="","",Tm!AJ12)</f>
        <v/>
      </c>
      <c r="G12" s="107" t="str">
        <f ca="1">IF(Tx!AJ12="","",Tx!AJ12)</f>
        <v/>
      </c>
      <c r="H12" s="107" t="str">
        <f ca="1">IF(Rx!AJ12="","",Rx!AJ12)</f>
        <v/>
      </c>
      <c r="I12" s="108" t="str">
        <f ca="1">IF(Utb!AJ12="","",Utb!AJ12)</f>
        <v/>
      </c>
      <c r="J12" s="107" t="str">
        <f ca="1">IF(Tm!AK12="","",Tm!AK12)</f>
        <v/>
      </c>
      <c r="K12" s="108" t="str">
        <f ca="1">IF(Tm!AL12="","",Tm!AL12)</f>
        <v/>
      </c>
      <c r="L12" s="107" t="str">
        <f ca="1">IF(Tx!AK12="","",Tx!AK12)</f>
        <v/>
      </c>
      <c r="M12" s="108" t="str">
        <f ca="1">IF(Tx!AL12="","",Tx!AL12)</f>
        <v/>
      </c>
      <c r="N12" s="107" t="str">
        <f ca="1">IF(Rx!AK12="","",Rx!AK12)</f>
        <v/>
      </c>
      <c r="O12" s="109" t="str">
        <f ca="1">IF(Rx!AL12="","",Rx!AL12)</f>
        <v/>
      </c>
    </row>
    <row r="13" spans="1:15" ht="15" customHeight="1">
      <c r="A13" s="27">
        <v>11</v>
      </c>
      <c r="B13" s="461"/>
      <c r="C13" s="25" t="s">
        <v>138</v>
      </c>
      <c r="D13" s="335" t="s">
        <v>139</v>
      </c>
      <c r="E13" s="134" t="str">
        <f ca="1">IF(Ttb!AJ13="","",Ttb!AJ13)</f>
        <v/>
      </c>
      <c r="F13" s="107" t="str">
        <f ca="1">IF(Tm!AJ13="","",Tm!AJ13)</f>
        <v/>
      </c>
      <c r="G13" s="107" t="str">
        <f ca="1">IF(Tx!AJ13="","",Tx!AJ13)</f>
        <v/>
      </c>
      <c r="H13" s="107" t="str">
        <f ca="1">IF(Rx!AJ13="","",Rx!AJ13)</f>
        <v/>
      </c>
      <c r="I13" s="108" t="str">
        <f ca="1">IF(Utb!AJ13="","",Utb!AJ13)</f>
        <v/>
      </c>
      <c r="J13" s="107" t="str">
        <f ca="1">IF(Tm!AK13="","",Tm!AK13)</f>
        <v/>
      </c>
      <c r="K13" s="108" t="str">
        <f ca="1">IF(Tm!AL13="","",Tm!AL13)</f>
        <v/>
      </c>
      <c r="L13" s="107" t="str">
        <f ca="1">IF(Tx!AK13="","",Tx!AK13)</f>
        <v/>
      </c>
      <c r="M13" s="108" t="str">
        <f ca="1">IF(Tx!AL13="","",Tx!AL13)</f>
        <v/>
      </c>
      <c r="N13" s="107" t="str">
        <f ca="1">IF(Rx!AK13="","",Rx!AK13)</f>
        <v/>
      </c>
      <c r="O13" s="109" t="str">
        <f ca="1">IF(Rx!AL13="","",Rx!AL13)</f>
        <v/>
      </c>
    </row>
    <row r="14" spans="1:15" ht="15" customHeight="1">
      <c r="A14" s="19">
        <v>12</v>
      </c>
      <c r="B14" s="461"/>
      <c r="C14" s="25" t="s">
        <v>140</v>
      </c>
      <c r="D14" s="335" t="s">
        <v>141</v>
      </c>
      <c r="E14" s="134" t="str">
        <f ca="1">IF(Ttb!AJ14="","",Ttb!AJ14)</f>
        <v/>
      </c>
      <c r="F14" s="107" t="str">
        <f ca="1">IF(Tm!AJ14="","",Tm!AJ14)</f>
        <v/>
      </c>
      <c r="G14" s="107" t="str">
        <f ca="1">IF(Tx!AJ14="","",Tx!AJ14)</f>
        <v/>
      </c>
      <c r="H14" s="107" t="str">
        <f ca="1">IF(Rx!AJ14="","",Rx!AJ14)</f>
        <v/>
      </c>
      <c r="I14" s="108" t="str">
        <f ca="1">IF(Utb!AJ14="","",Utb!AJ14)</f>
        <v/>
      </c>
      <c r="J14" s="107" t="str">
        <f ca="1">IF(Tm!AK14="","",Tm!AK14)</f>
        <v/>
      </c>
      <c r="K14" s="108" t="str">
        <f ca="1">IF(Tm!AL14="","",Tm!AL14)</f>
        <v/>
      </c>
      <c r="L14" s="107" t="str">
        <f ca="1">IF(Tx!AK14="","",Tx!AK14)</f>
        <v/>
      </c>
      <c r="M14" s="108" t="str">
        <f ca="1">IF(Tx!AL14="","",Tx!AL14)</f>
        <v/>
      </c>
      <c r="N14" s="107" t="str">
        <f ca="1">IF(Rx!AK14="","",Rx!AK14)</f>
        <v/>
      </c>
      <c r="O14" s="109" t="str">
        <f ca="1">IF(Rx!AL14="","",Rx!AL14)</f>
        <v/>
      </c>
    </row>
    <row r="15" spans="1:15" ht="15" customHeight="1">
      <c r="A15" s="27">
        <v>13</v>
      </c>
      <c r="B15" s="461"/>
      <c r="C15" s="25" t="s">
        <v>142</v>
      </c>
      <c r="D15" s="335" t="s">
        <v>143</v>
      </c>
      <c r="E15" s="134" t="str">
        <f ca="1">IF(Ttb!AJ15="","",Ttb!AJ15)</f>
        <v/>
      </c>
      <c r="F15" s="107" t="str">
        <f ca="1">IF(Tm!AJ15="","",Tm!AJ15)</f>
        <v/>
      </c>
      <c r="G15" s="107" t="str">
        <f ca="1">IF(Tx!AJ15="","",Tx!AJ15)</f>
        <v/>
      </c>
      <c r="H15" s="107" t="str">
        <f ca="1">IF(Rx!AJ15="","",Rx!AJ15)</f>
        <v/>
      </c>
      <c r="I15" s="108" t="str">
        <f ca="1">IF(Utb!AJ15="","",Utb!AJ15)</f>
        <v/>
      </c>
      <c r="J15" s="107" t="str">
        <f ca="1">IF(Tm!AK15="","",Tm!AK15)</f>
        <v/>
      </c>
      <c r="K15" s="108" t="str">
        <f ca="1">IF(Tm!AL15="","",Tm!AL15)</f>
        <v/>
      </c>
      <c r="L15" s="107" t="str">
        <f ca="1">IF(Tx!AK15="","",Tx!AK15)</f>
        <v/>
      </c>
      <c r="M15" s="108" t="str">
        <f ca="1">IF(Tx!AL15="","",Tx!AL15)</f>
        <v/>
      </c>
      <c r="N15" s="107" t="str">
        <f ca="1">IF(Rx!AK15="","",Rx!AK15)</f>
        <v/>
      </c>
      <c r="O15" s="109" t="str">
        <f ca="1">IF(Rx!AL15="","",Rx!AL15)</f>
        <v/>
      </c>
    </row>
    <row r="16" spans="1:15" ht="15" customHeight="1">
      <c r="A16" s="19">
        <v>14</v>
      </c>
      <c r="B16" s="461"/>
      <c r="C16" s="25" t="s">
        <v>144</v>
      </c>
      <c r="D16" s="335" t="s">
        <v>145</v>
      </c>
      <c r="E16" s="134" t="str">
        <f ca="1">IF(Ttb!AJ16="","",Ttb!AJ16)</f>
        <v/>
      </c>
      <c r="F16" s="107" t="str">
        <f ca="1">IF(Tm!AJ16="","",Tm!AJ16)</f>
        <v/>
      </c>
      <c r="G16" s="107" t="str">
        <f ca="1">IF(Tx!AJ16="","",Tx!AJ16)</f>
        <v/>
      </c>
      <c r="H16" s="107" t="str">
        <f ca="1">IF(Rx!AJ16="","",Rx!AJ16)</f>
        <v/>
      </c>
      <c r="I16" s="108" t="str">
        <f ca="1">IF(Utb!AJ16="","",Utb!AJ16)</f>
        <v/>
      </c>
      <c r="J16" s="107" t="str">
        <f ca="1">IF(Tm!AK16="","",Tm!AK16)</f>
        <v/>
      </c>
      <c r="K16" s="108" t="str">
        <f ca="1">IF(Tm!AL16="","",Tm!AL16)</f>
        <v/>
      </c>
      <c r="L16" s="107" t="str">
        <f ca="1">IF(Tx!AK16="","",Tx!AK16)</f>
        <v/>
      </c>
      <c r="M16" s="108" t="str">
        <f ca="1">IF(Tx!AL16="","",Tx!AL16)</f>
        <v/>
      </c>
      <c r="N16" s="107" t="str">
        <f ca="1">IF(Rx!AK16="","",Rx!AK16)</f>
        <v/>
      </c>
      <c r="O16" s="109" t="str">
        <f ca="1">IF(Rx!AL16="","",Rx!AL16)</f>
        <v/>
      </c>
    </row>
    <row r="17" spans="1:15" ht="15" customHeight="1">
      <c r="A17" s="27">
        <v>15</v>
      </c>
      <c r="B17" s="461"/>
      <c r="C17" s="25" t="s">
        <v>146</v>
      </c>
      <c r="D17" s="335" t="s">
        <v>147</v>
      </c>
      <c r="E17" s="134" t="str">
        <f ca="1">IF(Ttb!AJ17="","",Ttb!AJ17)</f>
        <v/>
      </c>
      <c r="F17" s="107" t="str">
        <f ca="1">IF(Tm!AJ17="","",Tm!AJ17)</f>
        <v/>
      </c>
      <c r="G17" s="107" t="str">
        <f ca="1">IF(Tx!AJ17="","",Tx!AJ17)</f>
        <v/>
      </c>
      <c r="H17" s="107" t="str">
        <f ca="1">IF(Rx!AJ17="","",Rx!AJ17)</f>
        <v/>
      </c>
      <c r="I17" s="108" t="str">
        <f ca="1">IF(Utb!AJ17="","",Utb!AJ17)</f>
        <v/>
      </c>
      <c r="J17" s="107" t="str">
        <f ca="1">IF(Tm!AK17="","",Tm!AK17)</f>
        <v/>
      </c>
      <c r="K17" s="108" t="str">
        <f ca="1">IF(Tm!AL17="","",Tm!AL17)</f>
        <v/>
      </c>
      <c r="L17" s="107" t="str">
        <f ca="1">IF(Tx!AK17="","",Tx!AK17)</f>
        <v/>
      </c>
      <c r="M17" s="108" t="str">
        <f ca="1">IF(Tx!AL17="","",Tx!AL17)</f>
        <v/>
      </c>
      <c r="N17" s="107" t="str">
        <f ca="1">IF(Rx!AK17="","",Rx!AK17)</f>
        <v/>
      </c>
      <c r="O17" s="109" t="str">
        <f ca="1">IF(Rx!AL17="","",Rx!AL17)</f>
        <v/>
      </c>
    </row>
    <row r="18" spans="1:15" ht="15" customHeight="1">
      <c r="A18" s="19">
        <v>16</v>
      </c>
      <c r="B18" s="461"/>
      <c r="C18" s="28" t="s">
        <v>148</v>
      </c>
      <c r="D18" s="33" t="s">
        <v>149</v>
      </c>
      <c r="E18" s="134" t="str">
        <f ca="1">IF(Ttb!AJ18="","",Ttb!AJ18)</f>
        <v/>
      </c>
      <c r="F18" s="107" t="str">
        <f ca="1">IF(Tm!AJ18="","",Tm!AJ18)</f>
        <v/>
      </c>
      <c r="G18" s="107" t="str">
        <f ca="1">IF(Tx!AJ18="","",Tx!AJ18)</f>
        <v/>
      </c>
      <c r="H18" s="107" t="str">
        <f ca="1">IF(Rx!AJ18="","",Rx!AJ18)</f>
        <v/>
      </c>
      <c r="I18" s="108" t="str">
        <f ca="1">IF(Utb!AJ18="","",Utb!AJ18)</f>
        <v/>
      </c>
      <c r="J18" s="107" t="str">
        <f ca="1">IF(Tm!AK18="","",Tm!AK18)</f>
        <v/>
      </c>
      <c r="K18" s="108" t="str">
        <f ca="1">IF(Tm!AL18="","",Tm!AL18)</f>
        <v/>
      </c>
      <c r="L18" s="107" t="str">
        <f ca="1">IF(Tx!AK18="","",Tx!AK18)</f>
        <v/>
      </c>
      <c r="M18" s="108" t="str">
        <f ca="1">IF(Tx!AL18="","",Tx!AL18)</f>
        <v/>
      </c>
      <c r="N18" s="107" t="str">
        <f ca="1">IF(Rx!AK18="","",Rx!AK18)</f>
        <v/>
      </c>
      <c r="O18" s="109" t="str">
        <f ca="1">IF(Rx!AL18="","",Rx!AL18)</f>
        <v/>
      </c>
    </row>
    <row r="19" spans="1:15" ht="15" customHeight="1">
      <c r="A19" s="27">
        <v>17</v>
      </c>
      <c r="B19" s="465"/>
      <c r="C19" s="22" t="s">
        <v>150</v>
      </c>
      <c r="D19" s="31" t="s">
        <v>151</v>
      </c>
      <c r="E19" s="69" t="str">
        <f ca="1">IF(Ttb!AJ19="","",Ttb!AJ19)</f>
        <v/>
      </c>
      <c r="F19" s="69" t="str">
        <f ca="1">IF(Tm!AJ19="","",Tm!AJ19)</f>
        <v/>
      </c>
      <c r="G19" s="69" t="str">
        <f ca="1">IF(Tx!AJ19="","",Tx!AJ19)</f>
        <v/>
      </c>
      <c r="H19" s="69" t="str">
        <f ca="1">IF(Rx!AJ19="","",Rx!AJ19)</f>
        <v/>
      </c>
      <c r="I19" s="70" t="str">
        <f ca="1">IF(Utb!AJ19="","",Utb!AJ19)</f>
        <v/>
      </c>
      <c r="J19" s="69" t="str">
        <f ca="1">IF(Tm!AK19="","",Tm!AK19)</f>
        <v/>
      </c>
      <c r="K19" s="70" t="str">
        <f ca="1">IF(Tm!AL19="","",Tm!AL19)</f>
        <v/>
      </c>
      <c r="L19" s="69" t="str">
        <f ca="1">IF(Tx!AK19="","",Tx!AK19)</f>
        <v/>
      </c>
      <c r="M19" s="70" t="str">
        <f ca="1">IF(Tx!AL19="","",Tx!AL19)</f>
        <v/>
      </c>
      <c r="N19" s="69" t="str">
        <f ca="1">IF(Rx!AK19="","",Rx!AK19)</f>
        <v/>
      </c>
      <c r="O19" s="71" t="str">
        <f ca="1">IF(Rx!AL19="","",Rx!AL19)</f>
        <v/>
      </c>
    </row>
    <row r="20" spans="1:15" ht="15" customHeight="1">
      <c r="A20" s="19">
        <v>18</v>
      </c>
      <c r="B20" s="469" t="s">
        <v>152</v>
      </c>
      <c r="C20" s="21" t="s">
        <v>153</v>
      </c>
      <c r="D20" s="30" t="s">
        <v>154</v>
      </c>
      <c r="E20" s="66" t="str">
        <f ca="1">IF(Ttb!AJ20="","",Ttb!AJ20)</f>
        <v/>
      </c>
      <c r="F20" s="66" t="str">
        <f ca="1">IF(Tm!AJ20="","",Tm!AJ20)</f>
        <v/>
      </c>
      <c r="G20" s="66" t="str">
        <f ca="1">IF(Tx!AJ20="","",Tx!AJ20)</f>
        <v/>
      </c>
      <c r="H20" s="66" t="str">
        <f ca="1">IF(Rx!AJ20="","",Rx!AJ20)</f>
        <v/>
      </c>
      <c r="I20" s="67" t="str">
        <f ca="1">IF(Utb!AJ20="","",Utb!AJ20)</f>
        <v/>
      </c>
      <c r="J20" s="66" t="str">
        <f ca="1">IF(Tm!AK20="","",Tm!AK20)</f>
        <v/>
      </c>
      <c r="K20" s="67" t="str">
        <f ca="1">IF(Tm!AL20="","",Tm!AL20)</f>
        <v/>
      </c>
      <c r="L20" s="66" t="str">
        <f ca="1">IF(Tx!AK20="","",Tx!AK20)</f>
        <v/>
      </c>
      <c r="M20" s="67" t="str">
        <f ca="1">IF(Tx!AL20="","",Tx!AL20)</f>
        <v/>
      </c>
      <c r="N20" s="66" t="str">
        <f ca="1">IF(Rx!AK20="","",Rx!AK20)</f>
        <v/>
      </c>
      <c r="O20" s="68" t="str">
        <f ca="1">IF(Rx!AL20="","",Rx!AL20)</f>
        <v/>
      </c>
    </row>
    <row r="21" spans="1:15" ht="15" customHeight="1">
      <c r="A21" s="27">
        <v>19</v>
      </c>
      <c r="B21" s="461"/>
      <c r="C21" s="25" t="s">
        <v>152</v>
      </c>
      <c r="D21" s="335" t="s">
        <v>155</v>
      </c>
      <c r="E21" s="134" t="str">
        <f ca="1">IF(Ttb!AJ21="","",Ttb!AJ21)</f>
        <v/>
      </c>
      <c r="F21" s="107" t="str">
        <f ca="1">IF(Tm!AJ21="","",Tm!AJ21)</f>
        <v/>
      </c>
      <c r="G21" s="107" t="str">
        <f ca="1">IF(Tx!AJ21="","",Tx!AJ21)</f>
        <v/>
      </c>
      <c r="H21" s="107" t="str">
        <f ca="1">IF(Rx!AJ21="","",Rx!AJ21)</f>
        <v/>
      </c>
      <c r="I21" s="108" t="str">
        <f ca="1">IF(Utb!AJ21="","",Utb!AJ21)</f>
        <v/>
      </c>
      <c r="J21" s="107" t="str">
        <f ca="1">IF(Tm!AK21="","",Tm!AK21)</f>
        <v/>
      </c>
      <c r="K21" s="108" t="str">
        <f ca="1">IF(Tm!AL21="","",Tm!AL21)</f>
        <v/>
      </c>
      <c r="L21" s="107" t="str">
        <f ca="1">IF(Tx!AK21="","",Tx!AK21)</f>
        <v/>
      </c>
      <c r="M21" s="108" t="str">
        <f ca="1">IF(Tx!AL21="","",Tx!AL21)</f>
        <v/>
      </c>
      <c r="N21" s="107" t="str">
        <f ca="1">IF(Rx!AK21="","",Rx!AK21)</f>
        <v/>
      </c>
      <c r="O21" s="109" t="str">
        <f ca="1">IF(Rx!AL21="","",Rx!AL21)</f>
        <v/>
      </c>
    </row>
    <row r="22" spans="1:15" ht="15" customHeight="1">
      <c r="A22" s="19">
        <v>20</v>
      </c>
      <c r="B22" s="461"/>
      <c r="C22" s="25" t="s">
        <v>156</v>
      </c>
      <c r="D22" s="335" t="s">
        <v>157</v>
      </c>
      <c r="E22" s="134" t="str">
        <f ca="1">IF(Ttb!AJ22="","",Ttb!AJ22)</f>
        <v/>
      </c>
      <c r="F22" s="107" t="str">
        <f ca="1">IF(Tm!AJ22="","",Tm!AJ22)</f>
        <v/>
      </c>
      <c r="G22" s="107" t="str">
        <f ca="1">IF(Tx!AJ22="","",Tx!AJ22)</f>
        <v/>
      </c>
      <c r="H22" s="107" t="str">
        <f ca="1">IF(Rx!AJ22="","",Rx!AJ22)</f>
        <v/>
      </c>
      <c r="I22" s="108" t="str">
        <f ca="1">IF(Utb!AJ22="","",Utb!AJ22)</f>
        <v/>
      </c>
      <c r="J22" s="107" t="str">
        <f ca="1">IF(Tm!AK22="","",Tm!AK22)</f>
        <v/>
      </c>
      <c r="K22" s="108" t="str">
        <f ca="1">IF(Tm!AL22="","",Tm!AL22)</f>
        <v/>
      </c>
      <c r="L22" s="107" t="str">
        <f ca="1">IF(Tx!AK22="","",Tx!AK22)</f>
        <v/>
      </c>
      <c r="M22" s="108" t="str">
        <f ca="1">IF(Tx!AL22="","",Tx!AL22)</f>
        <v/>
      </c>
      <c r="N22" s="107" t="str">
        <f ca="1">IF(Rx!AK22="","",Rx!AK22)</f>
        <v/>
      </c>
      <c r="O22" s="109" t="str">
        <f ca="1">IF(Rx!AL22="","",Rx!AL22)</f>
        <v/>
      </c>
    </row>
    <row r="23" spans="1:15" ht="15" customHeight="1">
      <c r="A23" s="27">
        <v>21</v>
      </c>
      <c r="B23" s="461"/>
      <c r="C23" s="138" t="s">
        <v>158</v>
      </c>
      <c r="D23" s="335" t="s">
        <v>159</v>
      </c>
      <c r="E23" s="134" t="str">
        <f ca="1">IF(Ttb!AJ23="","",Ttb!AJ23)</f>
        <v/>
      </c>
      <c r="F23" s="107" t="str">
        <f ca="1">IF(Tm!AJ23="","",Tm!AJ23)</f>
        <v/>
      </c>
      <c r="G23" s="107" t="str">
        <f ca="1">IF(Tx!AJ23="","",Tx!AJ23)</f>
        <v/>
      </c>
      <c r="H23" s="107" t="str">
        <f ca="1">IF(Rx!AJ23="","",Rx!AJ23)</f>
        <v/>
      </c>
      <c r="I23" s="108" t="str">
        <f ca="1">IF(Utb!AJ23="","",Utb!AJ23)</f>
        <v/>
      </c>
      <c r="J23" s="107" t="str">
        <f ca="1">IF(Tm!AK23="","",Tm!AK23)</f>
        <v/>
      </c>
      <c r="K23" s="108" t="str">
        <f ca="1">IF(Tm!AL23="","",Tm!AL23)</f>
        <v/>
      </c>
      <c r="L23" s="107" t="str">
        <f ca="1">IF(Tx!AK23="","",Tx!AK23)</f>
        <v/>
      </c>
      <c r="M23" s="108" t="str">
        <f ca="1">IF(Tx!AL23="","",Tx!AL23)</f>
        <v/>
      </c>
      <c r="N23" s="107" t="str">
        <f ca="1">IF(Rx!AK23="","",Rx!AK23)</f>
        <v/>
      </c>
      <c r="O23" s="109" t="str">
        <f ca="1">IF(Rx!AL23="","",Rx!AL23)</f>
        <v/>
      </c>
    </row>
    <row r="24" spans="1:15" ht="15" customHeight="1">
      <c r="A24" s="19">
        <v>22</v>
      </c>
      <c r="B24" s="470"/>
      <c r="C24" s="23" t="s">
        <v>160</v>
      </c>
      <c r="D24" s="32" t="s">
        <v>161</v>
      </c>
      <c r="E24" s="160" t="str">
        <f ca="1">IF(Ttb!AJ24="","",Ttb!AJ24)</f>
        <v/>
      </c>
      <c r="F24" s="135" t="str">
        <f ca="1">IF(Tm!AJ24="","",Tm!AJ24)</f>
        <v/>
      </c>
      <c r="G24" s="135" t="str">
        <f ca="1">IF(Tx!AJ24="","",Tx!AJ24)</f>
        <v/>
      </c>
      <c r="H24" s="135" t="str">
        <f ca="1">IF(Rx!AJ24="","",Rx!AJ24)</f>
        <v/>
      </c>
      <c r="I24" s="136" t="str">
        <f ca="1">IF(Utb!AJ24="","",Utb!AJ24)</f>
        <v/>
      </c>
      <c r="J24" s="135" t="str">
        <f ca="1">IF(Tm!AK24="","",Tm!AK24)</f>
        <v/>
      </c>
      <c r="K24" s="136" t="str">
        <f ca="1">IF(Tm!AL24="","",Tm!AL24)</f>
        <v/>
      </c>
      <c r="L24" s="135" t="str">
        <f ca="1">IF(Tx!AK24="","",Tx!AK24)</f>
        <v/>
      </c>
      <c r="M24" s="136" t="str">
        <f ca="1">IF(Tx!AL24="","",Tx!AL24)</f>
        <v/>
      </c>
      <c r="N24" s="135" t="str">
        <f ca="1">IF(Rx!AK24="","",Rx!AK24)</f>
        <v/>
      </c>
      <c r="O24" s="137" t="str">
        <f ca="1">IF(Rx!AL24="","",Rx!AL24)</f>
        <v/>
      </c>
    </row>
    <row r="25" spans="1:15" ht="15" customHeight="1">
      <c r="A25" s="14"/>
      <c r="B25" s="14"/>
      <c r="C25" s="43"/>
      <c r="D25" s="15"/>
      <c r="E25" s="13"/>
      <c r="F25" s="13"/>
      <c r="G25" s="13"/>
      <c r="H25" s="13"/>
      <c r="I25" s="13"/>
    </row>
    <row r="26" spans="1:15" ht="15" customHeight="1">
      <c r="A26" s="14"/>
      <c r="B26" s="14"/>
      <c r="C26" s="43"/>
      <c r="D26" s="15"/>
      <c r="E26" s="13"/>
      <c r="F26" s="13"/>
      <c r="G26" s="13"/>
      <c r="H26" s="13"/>
      <c r="I26" s="13"/>
    </row>
    <row r="27" spans="1:15" ht="15" customHeight="1">
      <c r="A27" s="14"/>
      <c r="B27" s="14"/>
      <c r="C27" s="43"/>
      <c r="D27" s="15"/>
      <c r="E27" s="13"/>
      <c r="F27" s="13"/>
      <c r="G27" s="13"/>
      <c r="H27" s="13"/>
      <c r="I27" s="13"/>
    </row>
    <row r="28" spans="1:15" ht="15" customHeight="1">
      <c r="A28" s="14"/>
      <c r="B28" s="14"/>
      <c r="C28" s="43"/>
      <c r="D28" s="15"/>
      <c r="E28" s="13"/>
      <c r="F28" s="13"/>
      <c r="G28" s="13"/>
      <c r="H28" s="13"/>
      <c r="I28" s="13"/>
    </row>
    <row r="29" spans="1:15" ht="15" customHeight="1">
      <c r="A29" s="14"/>
      <c r="B29" s="14"/>
      <c r="C29" s="43"/>
      <c r="D29" s="15"/>
      <c r="E29" s="13"/>
      <c r="F29" s="13"/>
      <c r="G29" s="13"/>
      <c r="H29" s="13"/>
      <c r="I29" s="13"/>
    </row>
    <row r="30" spans="1:15" ht="15" customHeight="1">
      <c r="A30" s="14"/>
      <c r="B30" s="14"/>
      <c r="C30" s="43"/>
      <c r="D30" s="15"/>
      <c r="E30" s="13"/>
      <c r="F30" s="13"/>
      <c r="G30" s="13"/>
      <c r="H30" s="13"/>
      <c r="I30" s="13"/>
    </row>
    <row r="31" spans="1:15" ht="15" customHeight="1">
      <c r="A31" s="14"/>
      <c r="B31" s="14"/>
      <c r="C31" s="43"/>
      <c r="D31" s="15"/>
      <c r="E31" s="13"/>
      <c r="F31" s="13"/>
      <c r="G31" s="13"/>
      <c r="H31" s="13"/>
      <c r="I31" s="13"/>
    </row>
    <row r="32" spans="1:15" ht="15" customHeight="1">
      <c r="A32" s="14"/>
      <c r="B32" s="14"/>
      <c r="C32" s="43"/>
      <c r="D32" s="15"/>
      <c r="E32" s="13"/>
      <c r="F32" s="13"/>
      <c r="G32" s="13"/>
      <c r="H32" s="13"/>
      <c r="I32" s="13"/>
    </row>
    <row r="33" spans="1:9" ht="15" customHeight="1">
      <c r="A33" s="14"/>
      <c r="B33" s="14"/>
      <c r="C33" s="43"/>
      <c r="D33" s="15"/>
      <c r="E33" s="13"/>
      <c r="F33" s="13"/>
      <c r="G33" s="13"/>
      <c r="H33" s="13"/>
      <c r="I33" s="13"/>
    </row>
    <row r="34" spans="1:9" ht="15" customHeight="1">
      <c r="A34" s="14"/>
      <c r="B34" s="14"/>
      <c r="C34" s="43"/>
      <c r="D34" s="15"/>
      <c r="E34" s="13"/>
      <c r="F34" s="13"/>
      <c r="G34" s="13"/>
      <c r="H34" s="13"/>
      <c r="I34" s="13"/>
    </row>
    <row r="35" spans="1:9" ht="15" customHeight="1">
      <c r="A35" s="14"/>
      <c r="B35" s="14"/>
      <c r="C35" s="43"/>
      <c r="D35" s="15"/>
      <c r="E35" s="13"/>
      <c r="F35" s="13"/>
      <c r="G35" s="13"/>
      <c r="H35" s="13"/>
      <c r="I35" s="13"/>
    </row>
    <row r="36" spans="1:9" ht="15" customHeight="1">
      <c r="A36" s="14"/>
      <c r="B36" s="14"/>
      <c r="C36" s="43"/>
      <c r="D36" s="15"/>
      <c r="E36" s="13"/>
      <c r="F36" s="13"/>
      <c r="G36" s="13"/>
      <c r="H36" s="13"/>
      <c r="I36" s="13"/>
    </row>
    <row r="37" spans="1:9" ht="15" customHeight="1">
      <c r="A37" s="14"/>
      <c r="B37" s="14"/>
      <c r="C37" s="43"/>
      <c r="D37" s="15"/>
      <c r="E37" s="13"/>
      <c r="F37" s="13"/>
      <c r="G37" s="13"/>
      <c r="H37" s="13"/>
      <c r="I37" s="13"/>
    </row>
    <row r="38" spans="1:9" ht="15" customHeight="1">
      <c r="A38" s="14"/>
      <c r="B38" s="14"/>
      <c r="C38" s="43"/>
      <c r="D38" s="15"/>
      <c r="E38" s="13"/>
      <c r="F38" s="13"/>
      <c r="G38" s="13"/>
      <c r="H38" s="13"/>
      <c r="I38" s="13"/>
    </row>
    <row r="39" spans="1:9" ht="15" customHeight="1">
      <c r="A39" s="14"/>
      <c r="B39" s="14"/>
      <c r="C39" s="43"/>
      <c r="D39" s="15"/>
      <c r="E39" s="13"/>
      <c r="F39" s="13"/>
      <c r="G39" s="13"/>
      <c r="H39" s="13"/>
      <c r="I39" s="13"/>
    </row>
    <row r="40" spans="1:9" ht="15" customHeight="1">
      <c r="A40" s="14"/>
      <c r="B40" s="14"/>
      <c r="C40" s="43"/>
      <c r="D40" s="15"/>
      <c r="E40" s="13"/>
      <c r="F40" s="13"/>
      <c r="G40" s="13"/>
      <c r="H40" s="13"/>
      <c r="I40" s="13"/>
    </row>
    <row r="41" spans="1:9" ht="15" customHeight="1">
      <c r="A41" s="14"/>
      <c r="B41" s="14"/>
      <c r="C41" s="43"/>
      <c r="D41" s="15"/>
      <c r="E41" s="13"/>
      <c r="F41" s="13"/>
      <c r="G41" s="13"/>
      <c r="H41" s="13"/>
      <c r="I41" s="13"/>
    </row>
    <row r="42" spans="1:9" ht="15" customHeight="1">
      <c r="A42" s="14"/>
      <c r="B42" s="14"/>
      <c r="C42" s="43"/>
      <c r="D42" s="15"/>
      <c r="E42" s="13"/>
      <c r="F42" s="13"/>
      <c r="G42" s="13"/>
      <c r="H42" s="13"/>
      <c r="I42" s="13"/>
    </row>
    <row r="43" spans="1:9" ht="15" customHeight="1">
      <c r="A43" s="14"/>
      <c r="B43" s="14"/>
      <c r="C43" s="43"/>
      <c r="D43" s="15"/>
      <c r="E43" s="13"/>
      <c r="F43" s="13"/>
      <c r="G43" s="13"/>
      <c r="H43" s="13"/>
      <c r="I43" s="13"/>
    </row>
    <row r="44" spans="1:9" ht="15" customHeight="1">
      <c r="A44" s="14"/>
      <c r="B44" s="14"/>
      <c r="C44" s="43"/>
      <c r="D44" s="15"/>
      <c r="E44" s="13"/>
      <c r="F44" s="13"/>
      <c r="G44" s="13"/>
      <c r="H44" s="13"/>
      <c r="I44" s="13"/>
    </row>
    <row r="45" spans="1:9" ht="15" customHeight="1">
      <c r="A45" s="14"/>
      <c r="B45" s="14"/>
      <c r="C45" s="43"/>
      <c r="D45" s="15"/>
      <c r="E45" s="13"/>
      <c r="F45" s="13"/>
      <c r="G45" s="13"/>
      <c r="H45" s="13"/>
      <c r="I45" s="13"/>
    </row>
    <row r="46" spans="1:9" ht="15" customHeight="1">
      <c r="A46" s="14"/>
      <c r="B46" s="14"/>
      <c r="C46" s="43"/>
      <c r="D46" s="15"/>
      <c r="E46" s="13"/>
      <c r="F46" s="13"/>
      <c r="G46" s="13"/>
      <c r="H46" s="13"/>
      <c r="I46" s="13"/>
    </row>
    <row r="47" spans="1:9" ht="15" customHeight="1">
      <c r="A47" s="14"/>
      <c r="B47" s="14"/>
      <c r="C47" s="43"/>
      <c r="D47" s="15"/>
      <c r="E47" s="13"/>
      <c r="F47" s="13"/>
      <c r="G47" s="13"/>
      <c r="H47" s="13"/>
      <c r="I47" s="13"/>
    </row>
    <row r="48" spans="1:9" ht="15" customHeight="1">
      <c r="A48" s="14"/>
      <c r="B48" s="14"/>
      <c r="C48" s="43"/>
      <c r="D48" s="15"/>
      <c r="E48" s="13"/>
      <c r="F48" s="13"/>
      <c r="G48" s="13"/>
      <c r="H48" s="13"/>
      <c r="I48" s="13"/>
    </row>
    <row r="49" spans="1:9" ht="15" customHeight="1">
      <c r="A49" s="14"/>
      <c r="B49" s="14"/>
      <c r="C49" s="43"/>
      <c r="D49" s="15"/>
      <c r="E49" s="13"/>
      <c r="F49" s="13"/>
      <c r="G49" s="13"/>
      <c r="H49" s="13"/>
      <c r="I49" s="13"/>
    </row>
    <row r="50" spans="1:9" ht="15" customHeight="1">
      <c r="A50" s="14"/>
      <c r="B50" s="14"/>
      <c r="C50" s="43"/>
      <c r="D50" s="15"/>
      <c r="E50" s="13"/>
      <c r="F50" s="13"/>
      <c r="G50" s="13"/>
      <c r="H50" s="13"/>
      <c r="I50" s="13"/>
    </row>
    <row r="51" spans="1:9">
      <c r="A51" s="14"/>
      <c r="B51" s="14"/>
      <c r="C51" s="43"/>
      <c r="D51" s="15"/>
      <c r="E51" s="13"/>
      <c r="F51" s="13"/>
      <c r="G51" s="13"/>
      <c r="H51" s="13"/>
      <c r="I51" s="13"/>
    </row>
    <row r="52" spans="1:9">
      <c r="A52" s="14"/>
      <c r="B52" s="14"/>
      <c r="C52" s="43"/>
      <c r="D52" s="15"/>
      <c r="E52" s="13"/>
      <c r="F52" s="13"/>
      <c r="G52" s="13"/>
      <c r="H52" s="13"/>
      <c r="I52" s="13"/>
    </row>
    <row r="53" spans="1:9">
      <c r="A53" s="14"/>
      <c r="B53" s="14"/>
      <c r="C53" s="43"/>
      <c r="D53" s="15"/>
      <c r="E53" s="13"/>
      <c r="F53" s="13"/>
      <c r="G53" s="13"/>
      <c r="H53" s="13"/>
      <c r="I53" s="13"/>
    </row>
    <row r="54" spans="1:9">
      <c r="A54" s="14"/>
      <c r="B54" s="14"/>
      <c r="C54" s="43"/>
      <c r="D54" s="15"/>
      <c r="E54" s="13"/>
      <c r="F54" s="13"/>
      <c r="G54" s="13"/>
      <c r="H54" s="13"/>
      <c r="I54" s="13"/>
    </row>
    <row r="55" spans="1:9">
      <c r="A55" s="14"/>
      <c r="B55" s="14"/>
      <c r="C55" s="43"/>
      <c r="D55" s="15"/>
      <c r="E55" s="13"/>
      <c r="F55" s="13"/>
      <c r="G55" s="13"/>
      <c r="H55" s="13"/>
      <c r="I55" s="13"/>
    </row>
    <row r="56" spans="1:9">
      <c r="A56" s="14"/>
      <c r="B56" s="14"/>
      <c r="C56" s="43"/>
      <c r="D56" s="15"/>
      <c r="E56" s="13"/>
      <c r="F56" s="13"/>
      <c r="G56" s="13"/>
      <c r="H56" s="13"/>
      <c r="I56" s="13"/>
    </row>
    <row r="57" spans="1:9">
      <c r="A57" s="14"/>
      <c r="B57" s="14"/>
      <c r="C57" s="43"/>
      <c r="D57" s="15"/>
      <c r="E57" s="13"/>
      <c r="F57" s="13"/>
      <c r="G57" s="13"/>
      <c r="H57" s="13"/>
      <c r="I57" s="13"/>
    </row>
    <row r="58" spans="1:9">
      <c r="A58" s="14"/>
      <c r="B58" s="14"/>
      <c r="C58" s="43"/>
      <c r="D58" s="15"/>
      <c r="E58" s="13"/>
      <c r="F58" s="13"/>
      <c r="G58" s="13"/>
      <c r="H58" s="13"/>
      <c r="I58" s="13"/>
    </row>
    <row r="59" spans="1:9">
      <c r="A59" s="14"/>
      <c r="B59" s="14"/>
      <c r="C59" s="43"/>
      <c r="D59" s="15"/>
      <c r="E59" s="13"/>
      <c r="F59" s="13"/>
      <c r="G59" s="13"/>
      <c r="H59" s="13"/>
      <c r="I59" s="13"/>
    </row>
    <row r="60" spans="1:9">
      <c r="A60" s="14"/>
      <c r="B60" s="14"/>
      <c r="C60" s="43"/>
      <c r="D60" s="15"/>
      <c r="E60" s="13"/>
      <c r="F60" s="13"/>
      <c r="G60" s="13"/>
      <c r="H60" s="13"/>
      <c r="I60" s="13"/>
    </row>
    <row r="61" spans="1:9">
      <c r="A61" s="14"/>
      <c r="B61" s="14"/>
      <c r="C61" s="43"/>
      <c r="D61" s="15"/>
      <c r="E61" s="13"/>
      <c r="F61" s="13"/>
      <c r="G61" s="13"/>
      <c r="H61" s="13"/>
      <c r="I61" s="13"/>
    </row>
    <row r="62" spans="1:9">
      <c r="A62" s="14"/>
      <c r="B62" s="14"/>
      <c r="C62" s="43"/>
      <c r="D62" s="15"/>
      <c r="E62" s="13"/>
      <c r="F62" s="13"/>
      <c r="G62" s="13"/>
      <c r="H62" s="13"/>
      <c r="I62" s="13"/>
    </row>
    <row r="63" spans="1:9">
      <c r="A63" s="14"/>
      <c r="B63" s="14"/>
      <c r="C63" s="43"/>
      <c r="D63" s="15"/>
      <c r="E63" s="13"/>
      <c r="F63" s="13"/>
      <c r="G63" s="13"/>
      <c r="H63" s="13"/>
      <c r="I63" s="13"/>
    </row>
    <row r="64" spans="1:9">
      <c r="A64" s="14"/>
      <c r="B64" s="14"/>
      <c r="C64" s="43"/>
      <c r="D64" s="15"/>
      <c r="E64" s="13"/>
      <c r="F64" s="13"/>
      <c r="G64" s="13"/>
      <c r="H64" s="13"/>
      <c r="I64" s="13"/>
    </row>
    <row r="65" spans="1:9">
      <c r="A65" s="14"/>
      <c r="B65" s="14"/>
      <c r="C65" s="43"/>
      <c r="D65" s="15"/>
      <c r="E65" s="13"/>
      <c r="F65" s="13"/>
      <c r="G65" s="13"/>
      <c r="H65" s="13"/>
      <c r="I65" s="13"/>
    </row>
    <row r="66" spans="1:9">
      <c r="A66" s="14"/>
      <c r="B66" s="14"/>
      <c r="C66" s="43"/>
      <c r="D66" s="15"/>
      <c r="E66" s="13"/>
      <c r="F66" s="13"/>
      <c r="G66" s="13"/>
      <c r="H66" s="13"/>
      <c r="I66" s="13"/>
    </row>
    <row r="67" spans="1:9">
      <c r="A67" s="14"/>
      <c r="B67" s="14"/>
      <c r="C67" s="43"/>
      <c r="D67" s="15"/>
      <c r="E67" s="13"/>
      <c r="F67" s="13"/>
      <c r="G67" s="13"/>
      <c r="H67" s="13"/>
      <c r="I67" s="13"/>
    </row>
    <row r="68" spans="1:9">
      <c r="A68" s="14"/>
      <c r="B68" s="14"/>
      <c r="C68" s="43"/>
      <c r="D68" s="15"/>
      <c r="E68" s="13"/>
      <c r="F68" s="13"/>
      <c r="G68" s="13"/>
      <c r="H68" s="13"/>
      <c r="I68" s="13"/>
    </row>
    <row r="69" spans="1:9">
      <c r="A69" s="14"/>
      <c r="B69" s="14"/>
      <c r="C69" s="43"/>
      <c r="D69" s="15"/>
      <c r="E69" s="13"/>
      <c r="F69" s="13"/>
      <c r="G69" s="13"/>
      <c r="H69" s="13"/>
      <c r="I69" s="13"/>
    </row>
    <row r="70" spans="1:9">
      <c r="A70" s="14"/>
      <c r="B70" s="14"/>
      <c r="C70" s="43"/>
      <c r="D70" s="15"/>
      <c r="E70" s="13"/>
      <c r="F70" s="13"/>
      <c r="G70" s="13"/>
      <c r="H70" s="13"/>
      <c r="I70" s="13"/>
    </row>
    <row r="71" spans="1:9">
      <c r="A71" s="14"/>
      <c r="B71" s="14"/>
      <c r="C71" s="43"/>
      <c r="D71" s="15"/>
      <c r="E71" s="13"/>
      <c r="F71" s="13"/>
      <c r="G71" s="13"/>
      <c r="H71" s="13"/>
      <c r="I71" s="13"/>
    </row>
    <row r="72" spans="1:9">
      <c r="A72" s="14"/>
      <c r="B72" s="14"/>
      <c r="C72" s="43"/>
      <c r="D72" s="15"/>
      <c r="E72" s="13"/>
      <c r="F72" s="13"/>
      <c r="G72" s="13"/>
      <c r="H72" s="13"/>
      <c r="I72" s="13"/>
    </row>
    <row r="73" spans="1:9">
      <c r="A73" s="14"/>
      <c r="B73" s="14"/>
      <c r="C73" s="43"/>
      <c r="D73" s="15"/>
      <c r="E73" s="13"/>
      <c r="F73" s="13"/>
      <c r="G73" s="13"/>
      <c r="H73" s="13"/>
      <c r="I73" s="13"/>
    </row>
    <row r="74" spans="1:9">
      <c r="A74" s="14"/>
      <c r="B74" s="14"/>
      <c r="C74" s="43"/>
      <c r="D74" s="15"/>
      <c r="E74" s="13"/>
      <c r="F74" s="13"/>
      <c r="G74" s="13"/>
      <c r="H74" s="13"/>
      <c r="I74" s="13"/>
    </row>
    <row r="75" spans="1:9">
      <c r="A75" s="14"/>
      <c r="B75" s="14"/>
      <c r="C75" s="43"/>
      <c r="D75" s="15"/>
      <c r="E75" s="13"/>
      <c r="F75" s="13"/>
      <c r="G75" s="13"/>
      <c r="H75" s="13"/>
      <c r="I75" s="13"/>
    </row>
    <row r="76" spans="1:9">
      <c r="A76" s="14"/>
      <c r="B76" s="14"/>
      <c r="C76" s="43"/>
      <c r="D76" s="15"/>
      <c r="E76" s="13"/>
      <c r="F76" s="13"/>
      <c r="G76" s="13"/>
      <c r="H76" s="13"/>
      <c r="I76" s="13"/>
    </row>
    <row r="77" spans="1:9">
      <c r="A77" s="14"/>
      <c r="B77" s="14"/>
      <c r="C77" s="43"/>
      <c r="D77" s="15"/>
      <c r="E77" s="13"/>
      <c r="F77" s="13"/>
      <c r="G77" s="13"/>
      <c r="H77" s="13"/>
      <c r="I77" s="13"/>
    </row>
    <row r="78" spans="1:9">
      <c r="A78" s="14"/>
      <c r="B78" s="14"/>
      <c r="C78" s="43"/>
      <c r="D78" s="15"/>
      <c r="E78" s="13"/>
      <c r="F78" s="13"/>
      <c r="G78" s="13"/>
      <c r="H78" s="13"/>
      <c r="I78" s="13"/>
    </row>
    <row r="79" spans="1:9">
      <c r="A79" s="14"/>
      <c r="B79" s="14"/>
      <c r="C79" s="43"/>
      <c r="D79" s="15"/>
      <c r="E79" s="13"/>
      <c r="F79" s="13"/>
      <c r="G79" s="13"/>
      <c r="H79" s="13"/>
      <c r="I79" s="13"/>
    </row>
    <row r="80" spans="1:9">
      <c r="A80" s="14"/>
      <c r="B80" s="14"/>
      <c r="C80" s="43"/>
      <c r="D80" s="15"/>
      <c r="E80" s="13"/>
      <c r="F80" s="13"/>
      <c r="G80" s="13"/>
      <c r="H80" s="13"/>
      <c r="I80" s="13"/>
    </row>
    <row r="81" spans="1:9">
      <c r="A81" s="14"/>
      <c r="B81" s="14"/>
      <c r="C81" s="43"/>
      <c r="D81" s="15"/>
      <c r="E81" s="13"/>
      <c r="F81" s="13"/>
      <c r="G81" s="13"/>
      <c r="H81" s="13"/>
      <c r="I81" s="13"/>
    </row>
    <row r="82" spans="1:9">
      <c r="A82" s="14"/>
      <c r="B82" s="14"/>
      <c r="C82" s="43"/>
      <c r="D82" s="15"/>
      <c r="E82" s="13"/>
      <c r="F82" s="13"/>
      <c r="G82" s="13"/>
      <c r="H82" s="13"/>
      <c r="I82" s="13"/>
    </row>
    <row r="83" spans="1:9">
      <c r="A83" s="14"/>
      <c r="B83" s="14"/>
      <c r="C83" s="43"/>
      <c r="D83" s="15"/>
      <c r="E83" s="13"/>
      <c r="F83" s="13"/>
      <c r="G83" s="13"/>
      <c r="H83" s="13"/>
      <c r="I83" s="13"/>
    </row>
    <row r="84" spans="1:9">
      <c r="E84" s="13"/>
      <c r="F84" s="13"/>
      <c r="G84" s="13"/>
      <c r="H84" s="13"/>
      <c r="I84" s="13"/>
    </row>
    <row r="85" spans="1:9">
      <c r="E85" s="13"/>
      <c r="F85" s="13"/>
      <c r="G85" s="13"/>
      <c r="H85" s="13"/>
      <c r="I85" s="13"/>
    </row>
    <row r="86" spans="1:9">
      <c r="E86" s="13"/>
      <c r="F86" s="13"/>
      <c r="G86" s="13"/>
      <c r="H86" s="13"/>
      <c r="I86" s="13"/>
    </row>
    <row r="87" spans="1:9">
      <c r="E87" s="13"/>
      <c r="F87" s="13"/>
      <c r="G87" s="13"/>
      <c r="H87" s="13"/>
      <c r="I87" s="13"/>
    </row>
    <row r="88" spans="1:9">
      <c r="E88" s="13"/>
      <c r="F88" s="13"/>
      <c r="G88" s="13"/>
      <c r="H88" s="13"/>
      <c r="I88" s="13"/>
    </row>
    <row r="89" spans="1:9">
      <c r="E89" s="13"/>
      <c r="F89" s="13"/>
      <c r="G89" s="13"/>
      <c r="H89" s="13"/>
      <c r="I89" s="13"/>
    </row>
    <row r="90" spans="1:9">
      <c r="E90" s="13"/>
      <c r="F90" s="13"/>
      <c r="G90" s="13"/>
      <c r="H90" s="13"/>
      <c r="I90" s="13"/>
    </row>
    <row r="91" spans="1:9">
      <c r="E91" s="13"/>
      <c r="F91" s="13"/>
      <c r="G91" s="13"/>
      <c r="H91" s="13"/>
      <c r="I91" s="13"/>
    </row>
    <row r="92" spans="1:9">
      <c r="E92" s="13"/>
      <c r="F92" s="13"/>
      <c r="G92" s="13"/>
      <c r="H92" s="13"/>
      <c r="I92" s="13"/>
    </row>
    <row r="93" spans="1:9">
      <c r="E93" s="13"/>
      <c r="F93" s="13"/>
      <c r="G93" s="13"/>
      <c r="H93" s="13"/>
      <c r="I93" s="13"/>
    </row>
    <row r="94" spans="1:9">
      <c r="E94" s="13"/>
      <c r="F94" s="13"/>
      <c r="G94" s="13"/>
      <c r="H94" s="13"/>
      <c r="I94" s="13"/>
    </row>
    <row r="95" spans="1:9">
      <c r="E95" s="13"/>
      <c r="F95" s="13"/>
      <c r="G95" s="13"/>
      <c r="H95" s="13"/>
      <c r="I95" s="13"/>
    </row>
    <row r="96" spans="1:9">
      <c r="E96" s="13"/>
      <c r="F96" s="13"/>
      <c r="G96" s="13"/>
      <c r="H96" s="13"/>
      <c r="I96" s="13"/>
    </row>
    <row r="97" spans="5:9">
      <c r="E97" s="13"/>
      <c r="F97" s="13"/>
      <c r="G97" s="13"/>
      <c r="H97" s="13"/>
      <c r="I97" s="13"/>
    </row>
    <row r="98" spans="5:9">
      <c r="E98" s="13"/>
      <c r="F98" s="13"/>
      <c r="G98" s="13"/>
      <c r="H98" s="13"/>
      <c r="I98" s="13"/>
    </row>
    <row r="99" spans="5:9">
      <c r="E99" s="13"/>
      <c r="F99" s="13"/>
      <c r="G99" s="13"/>
      <c r="H99" s="13"/>
      <c r="I99" s="13"/>
    </row>
    <row r="100" spans="5:9">
      <c r="E100" s="13"/>
      <c r="F100" s="13"/>
      <c r="G100" s="13"/>
      <c r="H100" s="13"/>
      <c r="I100" s="13"/>
    </row>
    <row r="101" spans="5:9">
      <c r="E101" s="13"/>
      <c r="F101" s="13"/>
      <c r="G101" s="13"/>
      <c r="H101" s="13"/>
      <c r="I101" s="13"/>
    </row>
    <row r="102" spans="5:9">
      <c r="E102" s="13"/>
      <c r="F102" s="13"/>
      <c r="G102" s="13"/>
      <c r="H102" s="13"/>
      <c r="I102" s="13"/>
    </row>
    <row r="103" spans="5:9">
      <c r="E103" s="13"/>
      <c r="F103" s="13"/>
      <c r="G103" s="13"/>
      <c r="H103" s="13"/>
      <c r="I103" s="13"/>
    </row>
    <row r="104" spans="5:9">
      <c r="E104" s="13"/>
      <c r="F104" s="13"/>
      <c r="G104" s="13"/>
      <c r="H104" s="13"/>
      <c r="I104" s="13"/>
    </row>
    <row r="105" spans="5:9">
      <c r="E105" s="13"/>
      <c r="F105" s="13"/>
      <c r="G105" s="13"/>
      <c r="H105" s="13"/>
      <c r="I105" s="13"/>
    </row>
  </sheetData>
  <mergeCells count="4">
    <mergeCell ref="A1:O1"/>
    <mergeCell ref="B3:B10"/>
    <mergeCell ref="B11:B19"/>
    <mergeCell ref="B20:B24"/>
  </mergeCells>
  <pageMargins left="0.57999999999999996" right="0.25" top="0.17" bottom="0.17" header="0.17" footer="0.17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4"/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261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262</v>
      </c>
      <c r="AK2" s="53" t="s">
        <v>216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str">
        <f ca="1">IF(ngay1!M5&lt;=15,ngay1!M5,"")</f>
        <v/>
      </c>
      <c r="F3" s="157" t="str">
        <f ca="1">IF(ngay2!M5&lt;=15,ngay2!M5,"")</f>
        <v/>
      </c>
      <c r="G3" s="157" t="str">
        <f ca="1">IF(ngay3!M5&lt;=15,ngay3!M5,"")</f>
        <v/>
      </c>
      <c r="H3" s="157" t="str">
        <f ca="1">IF(ngay4!M5&lt;=15,ngay4!M5,"")</f>
        <v/>
      </c>
      <c r="I3" s="157" t="str">
        <f ca="1">IF(ngay5!M5&lt;=15,ngay5!M5,"")</f>
        <v/>
      </c>
      <c r="J3" s="157" t="str">
        <f ca="1">IF(ngay6!M5&lt;=15,ngay6!M5,"")</f>
        <v/>
      </c>
      <c r="K3" s="157" t="str">
        <f ca="1">IF(ngay7!M5&lt;=15,ngay7!M5,"")</f>
        <v/>
      </c>
      <c r="L3" s="157" t="str">
        <f ca="1">IF(ngay8!M5&lt;=15,ngay8!M5,"")</f>
        <v/>
      </c>
      <c r="M3" s="157" t="str">
        <f ca="1">IF(ngay9!M5&lt;=15,ngay9!M5,"")</f>
        <v/>
      </c>
      <c r="N3" s="157" t="str">
        <f ca="1">IF(ngay10!M5&lt;=15,ngay10!M5,"")</f>
        <v/>
      </c>
      <c r="O3" s="157" t="str">
        <f ca="1">IF(ngay11!M5&lt;=15,ngay11!M5,"")</f>
        <v/>
      </c>
      <c r="P3" s="157" t="str">
        <f ca="1">IF(ngay12!M5&lt;=15,ngay12!M5,"")</f>
        <v/>
      </c>
      <c r="Q3" s="157" t="str">
        <f ca="1">IF(ngay13!M5&lt;=15,ngay13!M5,"")</f>
        <v/>
      </c>
      <c r="R3" s="157" t="str">
        <f ca="1">IF(ngay14!M5&lt;=15,ngay14!M5,"")</f>
        <v/>
      </c>
      <c r="S3" s="157" t="str">
        <f ca="1">IF(ngay15!M5&lt;=15,ngay15!M5,"")</f>
        <v/>
      </c>
      <c r="T3" s="157" t="str">
        <f ca="1">IF(ngay16!M5&lt;=15,ngay16!M5,"")</f>
        <v/>
      </c>
      <c r="U3" s="157" t="str">
        <f ca="1">IF(ngay17!M5&lt;=15,ngay17!M5,"")</f>
        <v/>
      </c>
      <c r="V3" s="157" t="str">
        <f ca="1">IF(ngay18!M5&lt;=15,ngay18!M5,"")</f>
        <v/>
      </c>
      <c r="W3" s="157" t="str">
        <f ca="1">IF(ngay19!M5&lt;=15,ngay19!M5,"")</f>
        <v/>
      </c>
      <c r="X3" s="157" t="str">
        <f ca="1">IF(ngay20!M5&lt;=15,ngay20!M5,"")</f>
        <v/>
      </c>
      <c r="Y3" s="157" t="str">
        <f ca="1">IF(ngay21!M5&lt;=15,ngay21!M5,"")</f>
        <v/>
      </c>
      <c r="Z3" s="157" t="str">
        <f ca="1">IF(ngay22!M5&lt;=15,ngay22!M5,"")</f>
        <v/>
      </c>
      <c r="AA3" s="157" t="str">
        <f ca="1">IF(ngay23!M5&lt;=15,ngay23!M5,"")</f>
        <v/>
      </c>
      <c r="AB3" s="157" t="str">
        <f ca="1">IF(ngay24!M5&lt;=15,ngay24!M5,"")</f>
        <v/>
      </c>
      <c r="AC3" s="157" t="str">
        <f ca="1">IF(ngay25!M5&lt;=15,ngay25!M5,"")</f>
        <v/>
      </c>
      <c r="AD3" s="157" t="str">
        <f ca="1">IF(ngay26!M5&lt;=15,ngay26!M5,"")</f>
        <v/>
      </c>
      <c r="AE3" s="157" t="str">
        <f ca="1">IF(ngay27!M5&lt;=15,ngay27!M5,"")</f>
        <v/>
      </c>
      <c r="AF3" s="157" t="str">
        <f ca="1">IF(ngay28!M5&lt;=15,ngay28!M5,"")</f>
        <v/>
      </c>
      <c r="AG3" s="157" t="str">
        <f ca="1">IF(ngay29!M5&lt;=15,ngay29!M5,"")</f>
        <v/>
      </c>
      <c r="AH3" s="157" t="str">
        <f ca="1">IF(ngay30!M5&lt;=15,ngay30!M5,"")</f>
        <v/>
      </c>
      <c r="AI3" s="157" t="str">
        <f ca="1">IF(ngay31!M5&lt;=15,ngay31!M5,"")</f>
        <v/>
      </c>
      <c r="AJ3" s="92" t="str">
        <f t="shared" ref="AJ3:AJ24" ca="1" si="0">IF(COUNT(E3:AI3)&gt;0,COUNT(E3:AI3),"")</f>
        <v/>
      </c>
      <c r="AK3" s="91" t="str">
        <f t="shared" ref="AK3:AK24" ca="1" si="1">IF(COUNT(E3:AI3)=0,"",MIN(E3:AI3))</f>
        <v/>
      </c>
      <c r="AL3" s="92" t="str">
        <f ca="1">IF(COUNT(E3:AI3)=0,"",INDEX(E2:AI3,1,MATCH(MIN(E3:AI3),E3:AI3,0)))</f>
        <v/>
      </c>
      <c r="AM3" s="91"/>
      <c r="AN3" s="93"/>
    </row>
    <row r="4" spans="1:40">
      <c r="A4" s="19">
        <v>2</v>
      </c>
      <c r="B4" s="461"/>
      <c r="C4" s="25" t="s">
        <v>120</v>
      </c>
      <c r="D4" s="335" t="s">
        <v>121</v>
      </c>
      <c r="E4" s="154" t="str">
        <f ca="1">IF(ngay1!M6&lt;=15,ngay1!M6,"")</f>
        <v/>
      </c>
      <c r="F4" s="155" t="str">
        <f ca="1">IF(ngay2!M6&lt;=15,ngay2!M6,"")</f>
        <v/>
      </c>
      <c r="G4" s="155" t="str">
        <f ca="1">IF(ngay3!M6&lt;=15,ngay3!M6,"")</f>
        <v/>
      </c>
      <c r="H4" s="155" t="str">
        <f ca="1">IF(ngay4!M6&lt;=15,ngay4!M6,"")</f>
        <v/>
      </c>
      <c r="I4" s="155" t="str">
        <f ca="1">IF(ngay5!M6&lt;=15,ngay5!M6,"")</f>
        <v/>
      </c>
      <c r="J4" s="155" t="str">
        <f ca="1">IF(ngay6!M6&lt;=15,ngay6!M6,"")</f>
        <v/>
      </c>
      <c r="K4" s="155" t="str">
        <f ca="1">IF(ngay7!M6&lt;=15,ngay7!M6,"")</f>
        <v/>
      </c>
      <c r="L4" s="155" t="str">
        <f ca="1">IF(ngay8!M6&lt;=15,ngay8!M6,"")</f>
        <v/>
      </c>
      <c r="M4" s="155" t="str">
        <f ca="1">IF(ngay9!M6&lt;=15,ngay9!M6,"")</f>
        <v/>
      </c>
      <c r="N4" s="155" t="str">
        <f ca="1">IF(ngay10!M6&lt;=15,ngay10!M6,"")</f>
        <v/>
      </c>
      <c r="O4" s="155" t="str">
        <f ca="1">IF(ngay11!M6&lt;=15,ngay11!M6,"")</f>
        <v/>
      </c>
      <c r="P4" s="155" t="str">
        <f ca="1">IF(ngay12!M6&lt;=15,ngay12!M6,"")</f>
        <v/>
      </c>
      <c r="Q4" s="155" t="str">
        <f ca="1">IF(ngay13!M6&lt;=15,ngay13!M6,"")</f>
        <v/>
      </c>
      <c r="R4" s="155" t="str">
        <f ca="1">IF(ngay14!M6&lt;=15,ngay14!M6,"")</f>
        <v/>
      </c>
      <c r="S4" s="155" t="str">
        <f ca="1">IF(ngay15!M6&lt;=15,ngay15!M6,"")</f>
        <v/>
      </c>
      <c r="T4" s="155" t="str">
        <f ca="1">IF(ngay16!M6&lt;=15,ngay16!M6,"")</f>
        <v/>
      </c>
      <c r="U4" s="155" t="str">
        <f ca="1">IF(ngay17!M6&lt;=15,ngay17!M6,"")</f>
        <v/>
      </c>
      <c r="V4" s="155" t="str">
        <f ca="1">IF(ngay18!M6&lt;=15,ngay18!M6,"")</f>
        <v/>
      </c>
      <c r="W4" s="155" t="str">
        <f ca="1">IF(ngay19!M6&lt;=15,ngay19!M6,"")</f>
        <v/>
      </c>
      <c r="X4" s="155" t="str">
        <f ca="1">IF(ngay20!M6&lt;=15,ngay20!M6,"")</f>
        <v/>
      </c>
      <c r="Y4" s="155" t="str">
        <f ca="1">IF(ngay21!M6&lt;=15,ngay21!M6,"")</f>
        <v/>
      </c>
      <c r="Z4" s="155" t="str">
        <f ca="1">IF(ngay22!M6&lt;=15,ngay22!M6,"")</f>
        <v/>
      </c>
      <c r="AA4" s="155" t="str">
        <f ca="1">IF(ngay23!M6&lt;=15,ngay23!M6,"")</f>
        <v/>
      </c>
      <c r="AB4" s="155" t="str">
        <f ca="1">IF(ngay24!M6&lt;=15,ngay24!M6,"")</f>
        <v/>
      </c>
      <c r="AC4" s="155" t="str">
        <f ca="1">IF(ngay25!M6&lt;=15,ngay25!M6,"")</f>
        <v/>
      </c>
      <c r="AD4" s="155" t="str">
        <f ca="1">IF(ngay26!M6&lt;=15,ngay26!M6,"")</f>
        <v/>
      </c>
      <c r="AE4" s="155" t="str">
        <f ca="1">IF(ngay27!M6&lt;=15,ngay27!M6,"")</f>
        <v/>
      </c>
      <c r="AF4" s="155" t="str">
        <f ca="1">IF(ngay28!M6&lt;=15,ngay28!M6,"")</f>
        <v/>
      </c>
      <c r="AG4" s="155" t="str">
        <f ca="1">IF(ngay29!M6&lt;=15,ngay29!M6,"")</f>
        <v/>
      </c>
      <c r="AH4" s="155" t="str">
        <f ca="1">IF(ngay30!M6&lt;=15,ngay30!M6,"")</f>
        <v/>
      </c>
      <c r="AI4" s="155" t="str">
        <f ca="1">IF(ngay31!M6&lt;=15,ngay31!M6,"")</f>
        <v/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IF(COUNT(E4:AI4)=0,"",INDEX(E2:AI4,1,MATCH(MIN(E4:AI4),E4:AI4,0)))</f>
        <v/>
      </c>
      <c r="AM4" s="58"/>
      <c r="AN4" s="60"/>
    </row>
    <row r="5" spans="1:40">
      <c r="A5" s="27">
        <v>3</v>
      </c>
      <c r="B5" s="461"/>
      <c r="C5" s="25" t="s">
        <v>122</v>
      </c>
      <c r="D5" s="335" t="s">
        <v>123</v>
      </c>
      <c r="E5" s="154" t="str">
        <f ca="1">IF(ngay1!M7&lt;=15,ngay1!M7,"")</f>
        <v/>
      </c>
      <c r="F5" s="155" t="str">
        <f ca="1">IF(ngay2!M7&lt;=15,ngay2!M7,"")</f>
        <v/>
      </c>
      <c r="G5" s="155" t="str">
        <f ca="1">IF(ngay3!M7&lt;=15,ngay3!M7,"")</f>
        <v/>
      </c>
      <c r="H5" s="155" t="str">
        <f ca="1">IF(ngay4!M7&lt;=15,ngay4!M7,"")</f>
        <v/>
      </c>
      <c r="I5" s="155" t="str">
        <f ca="1">IF(ngay5!M7&lt;=15,ngay5!M7,"")</f>
        <v/>
      </c>
      <c r="J5" s="155" t="str">
        <f ca="1">IF(ngay6!M7&lt;=15,ngay6!M7,"")</f>
        <v/>
      </c>
      <c r="K5" s="155" t="str">
        <f ca="1">IF(ngay7!M7&lt;=15,ngay7!M7,"")</f>
        <v/>
      </c>
      <c r="L5" s="155" t="str">
        <f ca="1">IF(ngay8!M7&lt;=15,ngay8!M7,"")</f>
        <v/>
      </c>
      <c r="M5" s="155" t="str">
        <f ca="1">IF(ngay9!M7&lt;=15,ngay9!M7,"")</f>
        <v/>
      </c>
      <c r="N5" s="155" t="str">
        <f ca="1">IF(ngay10!M7&lt;=15,ngay10!M7,"")</f>
        <v/>
      </c>
      <c r="O5" s="155" t="str">
        <f ca="1">IF(ngay11!M7&lt;=15,ngay11!M7,"")</f>
        <v/>
      </c>
      <c r="P5" s="155" t="str">
        <f ca="1">IF(ngay12!M7&lt;=15,ngay12!M7,"")</f>
        <v/>
      </c>
      <c r="Q5" s="155" t="str">
        <f ca="1">IF(ngay13!M7&lt;=15,ngay13!M7,"")</f>
        <v/>
      </c>
      <c r="R5" s="155" t="str">
        <f ca="1">IF(ngay14!M7&lt;=15,ngay14!M7,"")</f>
        <v/>
      </c>
      <c r="S5" s="155" t="str">
        <f ca="1">IF(ngay15!M7&lt;=15,ngay15!M7,"")</f>
        <v/>
      </c>
      <c r="T5" s="155" t="str">
        <f ca="1">IF(ngay16!M7&lt;=15,ngay16!M7,"")</f>
        <v/>
      </c>
      <c r="U5" s="155" t="str">
        <f ca="1">IF(ngay17!M7&lt;=15,ngay17!M7,"")</f>
        <v/>
      </c>
      <c r="V5" s="155" t="str">
        <f ca="1">IF(ngay18!M7&lt;=15,ngay18!M7,"")</f>
        <v/>
      </c>
      <c r="W5" s="155" t="str">
        <f ca="1">IF(ngay19!M7&lt;=15,ngay19!M7,"")</f>
        <v/>
      </c>
      <c r="X5" s="155" t="str">
        <f ca="1">IF(ngay20!M7&lt;=15,ngay20!M7,"")</f>
        <v/>
      </c>
      <c r="Y5" s="155" t="str">
        <f ca="1">IF(ngay21!M7&lt;=15,ngay21!M7,"")</f>
        <v/>
      </c>
      <c r="Z5" s="155" t="str">
        <f ca="1">IF(ngay22!M7&lt;=15,ngay22!M7,"")</f>
        <v/>
      </c>
      <c r="AA5" s="155" t="str">
        <f ca="1">IF(ngay23!M7&lt;=15,ngay23!M7,"")</f>
        <v/>
      </c>
      <c r="AB5" s="155" t="str">
        <f ca="1">IF(ngay24!M7&lt;=15,ngay24!M7,"")</f>
        <v/>
      </c>
      <c r="AC5" s="155" t="str">
        <f ca="1">IF(ngay25!M7&lt;=15,ngay25!M7,"")</f>
        <v/>
      </c>
      <c r="AD5" s="155" t="str">
        <f ca="1">IF(ngay26!M7&lt;=15,ngay26!M7,"")</f>
        <v/>
      </c>
      <c r="AE5" s="155" t="str">
        <f ca="1">IF(ngay27!M7&lt;=15,ngay27!M7,"")</f>
        <v/>
      </c>
      <c r="AF5" s="155" t="str">
        <f ca="1">IF(ngay28!M7&lt;=15,ngay28!M7,"")</f>
        <v/>
      </c>
      <c r="AG5" s="155" t="str">
        <f ca="1">IF(ngay29!M7&lt;=15,ngay29!M7,"")</f>
        <v/>
      </c>
      <c r="AH5" s="155" t="str">
        <f ca="1">IF(ngay30!M7&lt;=15,ngay30!M7,"")</f>
        <v/>
      </c>
      <c r="AI5" s="155" t="str">
        <f ca="1">IF(ngay31!M7&lt;=15,ngay31!M7,"")</f>
        <v/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IF(COUNT(E5:AI5)=0,"",INDEX(E2:AI5,1,MATCH(MIN(E5:AI5),E5:AI5,0)))</f>
        <v/>
      </c>
      <c r="AM5" s="58"/>
      <c r="AN5" s="60"/>
    </row>
    <row r="6" spans="1:40">
      <c r="A6" s="19">
        <v>4</v>
      </c>
      <c r="B6" s="461"/>
      <c r="C6" s="25" t="s">
        <v>124</v>
      </c>
      <c r="D6" s="335" t="s">
        <v>125</v>
      </c>
      <c r="E6" s="154" t="str">
        <f ca="1">IF(ngay1!M8&lt;=15,ngay1!M8,"")</f>
        <v/>
      </c>
      <c r="F6" s="155" t="str">
        <f ca="1">IF(ngay2!M8&lt;=15,ngay2!M8,"")</f>
        <v/>
      </c>
      <c r="G6" s="155" t="str">
        <f ca="1">IF(ngay3!M8&lt;=15,ngay3!M8,"")</f>
        <v/>
      </c>
      <c r="H6" s="155" t="str">
        <f ca="1">IF(ngay4!M8&lt;=15,ngay4!M8,"")</f>
        <v/>
      </c>
      <c r="I6" s="155" t="str">
        <f ca="1">IF(ngay5!M8&lt;=15,ngay5!M8,"")</f>
        <v/>
      </c>
      <c r="J6" s="155" t="str">
        <f ca="1">IF(ngay6!M8&lt;=15,ngay6!M8,"")</f>
        <v/>
      </c>
      <c r="K6" s="155" t="str">
        <f ca="1">IF(ngay7!M8&lt;=15,ngay7!M8,"")</f>
        <v/>
      </c>
      <c r="L6" s="155" t="str">
        <f ca="1">IF(ngay8!M8&lt;=15,ngay8!M8,"")</f>
        <v/>
      </c>
      <c r="M6" s="155" t="str">
        <f ca="1">IF(ngay9!M8&lt;=15,ngay9!M8,"")</f>
        <v/>
      </c>
      <c r="N6" s="155" t="str">
        <f ca="1">IF(ngay10!M8&lt;=15,ngay10!M8,"")</f>
        <v/>
      </c>
      <c r="O6" s="155" t="str">
        <f ca="1">IF(ngay11!M8&lt;=15,ngay11!M8,"")</f>
        <v/>
      </c>
      <c r="P6" s="155" t="str">
        <f ca="1">IF(ngay12!M8&lt;=15,ngay12!M8,"")</f>
        <v/>
      </c>
      <c r="Q6" s="155" t="str">
        <f ca="1">IF(ngay13!M8&lt;=15,ngay13!M8,"")</f>
        <v/>
      </c>
      <c r="R6" s="155" t="str">
        <f ca="1">IF(ngay14!M8&lt;=15,ngay14!M8,"")</f>
        <v/>
      </c>
      <c r="S6" s="155" t="str">
        <f ca="1">IF(ngay15!M8&lt;=15,ngay15!M8,"")</f>
        <v/>
      </c>
      <c r="T6" s="155" t="str">
        <f ca="1">IF(ngay16!M8&lt;=15,ngay16!M8,"")</f>
        <v/>
      </c>
      <c r="U6" s="155" t="str">
        <f ca="1">IF(ngay17!M8&lt;=15,ngay17!M8,"")</f>
        <v/>
      </c>
      <c r="V6" s="155" t="str">
        <f ca="1">IF(ngay18!M8&lt;=15,ngay18!M8,"")</f>
        <v/>
      </c>
      <c r="W6" s="155" t="str">
        <f ca="1">IF(ngay19!M8&lt;=15,ngay19!M8,"")</f>
        <v/>
      </c>
      <c r="X6" s="155" t="str">
        <f ca="1">IF(ngay20!M8&lt;=15,ngay20!M8,"")</f>
        <v/>
      </c>
      <c r="Y6" s="155" t="str">
        <f ca="1">IF(ngay21!M8&lt;=15,ngay21!M8,"")</f>
        <v/>
      </c>
      <c r="Z6" s="155" t="str">
        <f ca="1">IF(ngay22!M8&lt;=15,ngay22!M8,"")</f>
        <v/>
      </c>
      <c r="AA6" s="155" t="str">
        <f ca="1">IF(ngay23!M8&lt;=15,ngay23!M8,"")</f>
        <v/>
      </c>
      <c r="AB6" s="155" t="str">
        <f ca="1">IF(ngay24!M8&lt;=15,ngay24!M8,"")</f>
        <v/>
      </c>
      <c r="AC6" s="155" t="str">
        <f ca="1">IF(ngay25!M8&lt;=15,ngay25!M8,"")</f>
        <v/>
      </c>
      <c r="AD6" s="155" t="str">
        <f ca="1">IF(ngay26!M8&lt;=15,ngay26!M8,"")</f>
        <v/>
      </c>
      <c r="AE6" s="155" t="str">
        <f ca="1">IF(ngay27!M8&lt;=15,ngay27!M8,"")</f>
        <v/>
      </c>
      <c r="AF6" s="155" t="str">
        <f ca="1">IF(ngay28!M8&lt;=15,ngay28!M8,"")</f>
        <v/>
      </c>
      <c r="AG6" s="155" t="str">
        <f ca="1">IF(ngay29!M8&lt;=15,ngay29!M8,"")</f>
        <v/>
      </c>
      <c r="AH6" s="155" t="str">
        <f ca="1">IF(ngay30!M8&lt;=15,ngay30!M8,"")</f>
        <v/>
      </c>
      <c r="AI6" s="155" t="str">
        <f ca="1">IF(ngay31!M8&lt;=15,ngay31!M8,"")</f>
        <v/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IF(COUNT(E6:AI6)=0,"",INDEX(E2:AI6,1,MATCH(MIN(E6:AI6),E6:AI6,0)))</f>
        <v/>
      </c>
      <c r="AM6" s="58"/>
      <c r="AN6" s="60"/>
    </row>
    <row r="7" spans="1:40">
      <c r="A7" s="27">
        <v>5</v>
      </c>
      <c r="B7" s="461"/>
      <c r="C7" s="25" t="s">
        <v>116</v>
      </c>
      <c r="D7" s="335" t="s">
        <v>126</v>
      </c>
      <c r="E7" s="154" t="str">
        <f ca="1">IF(ngay1!M9&lt;=15,ngay1!M9,"")</f>
        <v/>
      </c>
      <c r="F7" s="155" t="str">
        <f ca="1">IF(ngay2!M9&lt;=15,ngay2!M9,"")</f>
        <v/>
      </c>
      <c r="G7" s="155" t="str">
        <f ca="1">IF(ngay3!M9&lt;=15,ngay3!M9,"")</f>
        <v/>
      </c>
      <c r="H7" s="155" t="str">
        <f ca="1">IF(ngay4!M9&lt;=15,ngay4!M9,"")</f>
        <v/>
      </c>
      <c r="I7" s="155" t="str">
        <f ca="1">IF(ngay5!M9&lt;=15,ngay5!M9,"")</f>
        <v/>
      </c>
      <c r="J7" s="155" t="str">
        <f ca="1">IF(ngay6!M9&lt;=15,ngay6!M9,"")</f>
        <v/>
      </c>
      <c r="K7" s="155" t="str">
        <f ca="1">IF(ngay7!M9&lt;=15,ngay7!M9,"")</f>
        <v/>
      </c>
      <c r="L7" s="155" t="str">
        <f ca="1">IF(ngay8!M9&lt;=15,ngay8!M9,"")</f>
        <v/>
      </c>
      <c r="M7" s="155" t="str">
        <f ca="1">IF(ngay9!M9&lt;=15,ngay9!M9,"")</f>
        <v/>
      </c>
      <c r="N7" s="155" t="str">
        <f ca="1">IF(ngay10!M9&lt;=15,ngay10!M9,"")</f>
        <v/>
      </c>
      <c r="O7" s="155" t="str">
        <f ca="1">IF(ngay11!M9&lt;=15,ngay11!M9,"")</f>
        <v/>
      </c>
      <c r="P7" s="155" t="str">
        <f ca="1">IF(ngay12!M9&lt;=15,ngay12!M9,"")</f>
        <v/>
      </c>
      <c r="Q7" s="155" t="str">
        <f ca="1">IF(ngay13!M9&lt;=15,ngay13!M9,"")</f>
        <v/>
      </c>
      <c r="R7" s="155" t="str">
        <f ca="1">IF(ngay14!M9&lt;=15,ngay14!M9,"")</f>
        <v/>
      </c>
      <c r="S7" s="155" t="str">
        <f ca="1">IF(ngay15!M9&lt;=15,ngay15!M9,"")</f>
        <v/>
      </c>
      <c r="T7" s="155" t="str">
        <f ca="1">IF(ngay16!M9&lt;=15,ngay16!M9,"")</f>
        <v/>
      </c>
      <c r="U7" s="155" t="str">
        <f ca="1">IF(ngay17!M9&lt;=15,ngay17!M9,"")</f>
        <v/>
      </c>
      <c r="V7" s="155" t="str">
        <f ca="1">IF(ngay18!M9&lt;=15,ngay18!M9,"")</f>
        <v/>
      </c>
      <c r="W7" s="155" t="str">
        <f ca="1">IF(ngay19!M9&lt;=15,ngay19!M9,"")</f>
        <v/>
      </c>
      <c r="X7" s="155" t="str">
        <f ca="1">IF(ngay20!M9&lt;=15,ngay20!M9,"")</f>
        <v/>
      </c>
      <c r="Y7" s="155" t="str">
        <f ca="1">IF(ngay21!M9&lt;=15,ngay21!M9,"")</f>
        <v/>
      </c>
      <c r="Z7" s="155" t="str">
        <f ca="1">IF(ngay22!M9&lt;=15,ngay22!M9,"")</f>
        <v/>
      </c>
      <c r="AA7" s="155" t="str">
        <f ca="1">IF(ngay23!M9&lt;=15,ngay23!M9,"")</f>
        <v/>
      </c>
      <c r="AB7" s="155" t="str">
        <f ca="1">IF(ngay24!M9&lt;=15,ngay24!M9,"")</f>
        <v/>
      </c>
      <c r="AC7" s="155" t="str">
        <f ca="1">IF(ngay25!M9&lt;=15,ngay25!M9,"")</f>
        <v/>
      </c>
      <c r="AD7" s="155" t="str">
        <f ca="1">IF(ngay26!M9&lt;=15,ngay26!M9,"")</f>
        <v/>
      </c>
      <c r="AE7" s="155" t="str">
        <f ca="1">IF(ngay27!M9&lt;=15,ngay27!M9,"")</f>
        <v/>
      </c>
      <c r="AF7" s="155" t="str">
        <f ca="1">IF(ngay28!M9&lt;=15,ngay28!M9,"")</f>
        <v/>
      </c>
      <c r="AG7" s="155" t="str">
        <f ca="1">IF(ngay29!M9&lt;=15,ngay29!M9,"")</f>
        <v/>
      </c>
      <c r="AH7" s="155" t="str">
        <f ca="1">IF(ngay30!M9&lt;=15,ngay30!M9,"")</f>
        <v/>
      </c>
      <c r="AI7" s="155" t="str">
        <f ca="1">IF(ngay31!M9&lt;=15,ngay31!M9,"")</f>
        <v/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IF(COUNT(E7:AI7)=0,"",INDEX(E2:AI7,1,MATCH(MIN(E7:AI7),E7:AI7,0)))</f>
        <v/>
      </c>
      <c r="AM7" s="58"/>
      <c r="AN7" s="60"/>
    </row>
    <row r="8" spans="1:40">
      <c r="A8" s="19">
        <v>6</v>
      </c>
      <c r="B8" s="461"/>
      <c r="C8" s="25" t="s">
        <v>127</v>
      </c>
      <c r="D8" s="335" t="s">
        <v>128</v>
      </c>
      <c r="E8" s="154" t="str">
        <f ca="1">IF(ngay1!M10&lt;=15,ngay1!M10,"")</f>
        <v/>
      </c>
      <c r="F8" s="155" t="str">
        <f ca="1">IF(ngay2!M10&lt;=15,ngay2!M10,"")</f>
        <v/>
      </c>
      <c r="G8" s="155" t="str">
        <f ca="1">IF(ngay3!M10&lt;=15,ngay3!M10,"")</f>
        <v/>
      </c>
      <c r="H8" s="155" t="str">
        <f ca="1">IF(ngay4!M10&lt;=15,ngay4!M10,"")</f>
        <v/>
      </c>
      <c r="I8" s="155" t="str">
        <f ca="1">IF(ngay5!M10&lt;=15,ngay5!M10,"")</f>
        <v/>
      </c>
      <c r="J8" s="155" t="str">
        <f ca="1">IF(ngay6!M10&lt;=15,ngay6!M10,"")</f>
        <v/>
      </c>
      <c r="K8" s="155" t="str">
        <f ca="1">IF(ngay7!M10&lt;=15,ngay7!M10,"")</f>
        <v/>
      </c>
      <c r="L8" s="155" t="str">
        <f ca="1">IF(ngay8!M10&lt;=15,ngay8!M10,"")</f>
        <v/>
      </c>
      <c r="M8" s="155" t="str">
        <f ca="1">IF(ngay9!M10&lt;=15,ngay9!M10,"")</f>
        <v/>
      </c>
      <c r="N8" s="155" t="str">
        <f ca="1">IF(ngay10!M10&lt;=15,ngay10!M10,"")</f>
        <v/>
      </c>
      <c r="O8" s="155" t="str">
        <f ca="1">IF(ngay11!M10&lt;=15,ngay11!M10,"")</f>
        <v/>
      </c>
      <c r="P8" s="155" t="str">
        <f ca="1">IF(ngay12!M10&lt;=15,ngay12!M10,"")</f>
        <v/>
      </c>
      <c r="Q8" s="155" t="str">
        <f ca="1">IF(ngay13!M10&lt;=15,ngay13!M10,"")</f>
        <v/>
      </c>
      <c r="R8" s="155" t="str">
        <f ca="1">IF(ngay14!M10&lt;=15,ngay14!M10,"")</f>
        <v/>
      </c>
      <c r="S8" s="155" t="str">
        <f ca="1">IF(ngay15!M10&lt;=15,ngay15!M10,"")</f>
        <v/>
      </c>
      <c r="T8" s="155" t="str">
        <f ca="1">IF(ngay16!M10&lt;=15,ngay16!M10,"")</f>
        <v/>
      </c>
      <c r="U8" s="155" t="str">
        <f ca="1">IF(ngay17!M10&lt;=15,ngay17!M10,"")</f>
        <v/>
      </c>
      <c r="V8" s="155" t="str">
        <f ca="1">IF(ngay18!M10&lt;=15,ngay18!M10,"")</f>
        <v/>
      </c>
      <c r="W8" s="155" t="str">
        <f ca="1">IF(ngay19!M10&lt;=15,ngay19!M10,"")</f>
        <v/>
      </c>
      <c r="X8" s="155" t="str">
        <f ca="1">IF(ngay20!M10&lt;=15,ngay20!M10,"")</f>
        <v/>
      </c>
      <c r="Y8" s="155" t="str">
        <f ca="1">IF(ngay21!M10&lt;=15,ngay21!M10,"")</f>
        <v/>
      </c>
      <c r="Z8" s="155" t="str">
        <f ca="1">IF(ngay22!M10&lt;=15,ngay22!M10,"")</f>
        <v/>
      </c>
      <c r="AA8" s="155" t="str">
        <f ca="1">IF(ngay23!M10&lt;=15,ngay23!M10,"")</f>
        <v/>
      </c>
      <c r="AB8" s="155" t="str">
        <f ca="1">IF(ngay24!M10&lt;=15,ngay24!M10,"")</f>
        <v/>
      </c>
      <c r="AC8" s="155" t="str">
        <f ca="1">IF(ngay25!M10&lt;=15,ngay25!M10,"")</f>
        <v/>
      </c>
      <c r="AD8" s="155" t="str">
        <f ca="1">IF(ngay26!M10&lt;=15,ngay26!M10,"")</f>
        <v/>
      </c>
      <c r="AE8" s="155" t="str">
        <f ca="1">IF(ngay27!M10&lt;=15,ngay27!M10,"")</f>
        <v/>
      </c>
      <c r="AF8" s="155" t="str">
        <f ca="1">IF(ngay28!M10&lt;=15,ngay28!M10,"")</f>
        <v/>
      </c>
      <c r="AG8" s="155" t="str">
        <f ca="1">IF(ngay29!M10&lt;=15,ngay29!M10,"")</f>
        <v/>
      </c>
      <c r="AH8" s="155" t="str">
        <f ca="1">IF(ngay30!M10&lt;=15,ngay30!M10,"")</f>
        <v/>
      </c>
      <c r="AI8" s="155" t="str">
        <f ca="1">IF(ngay31!M10&lt;=15,ngay31!M10,"")</f>
        <v/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IF(COUNT(E8:AI8)=0,"",INDEX(E2:AI8,1,MATCH(MIN(E8:AI8),E8:AI8,0)))</f>
        <v/>
      </c>
      <c r="AM8" s="58"/>
      <c r="AN8" s="60"/>
    </row>
    <row r="9" spans="1:40">
      <c r="A9" s="27">
        <v>7</v>
      </c>
      <c r="B9" s="461"/>
      <c r="C9" s="25" t="s">
        <v>129</v>
      </c>
      <c r="D9" s="335" t="s">
        <v>130</v>
      </c>
      <c r="E9" s="154" t="str">
        <f ca="1">IF(ngay1!M11&lt;=15,ngay1!M11,"")</f>
        <v/>
      </c>
      <c r="F9" s="155" t="str">
        <f ca="1">IF(ngay2!M11&lt;=15,ngay2!M11,"")</f>
        <v/>
      </c>
      <c r="G9" s="155" t="str">
        <f ca="1">IF(ngay3!M11&lt;=15,ngay3!M11,"")</f>
        <v/>
      </c>
      <c r="H9" s="155" t="str">
        <f ca="1">IF(ngay4!M11&lt;=15,ngay4!M11,"")</f>
        <v/>
      </c>
      <c r="I9" s="155" t="str">
        <f ca="1">IF(ngay5!M11&lt;=15,ngay5!M11,"")</f>
        <v/>
      </c>
      <c r="J9" s="155" t="str">
        <f ca="1">IF(ngay6!M11&lt;=15,ngay6!M11,"")</f>
        <v/>
      </c>
      <c r="K9" s="155" t="str">
        <f ca="1">IF(ngay7!M11&lt;=15,ngay7!M11,"")</f>
        <v/>
      </c>
      <c r="L9" s="155" t="str">
        <f ca="1">IF(ngay8!M11&lt;=15,ngay8!M11,"")</f>
        <v/>
      </c>
      <c r="M9" s="155" t="str">
        <f ca="1">IF(ngay9!M11&lt;=15,ngay9!M11,"")</f>
        <v/>
      </c>
      <c r="N9" s="155" t="str">
        <f ca="1">IF(ngay10!M11&lt;=15,ngay10!M11,"")</f>
        <v/>
      </c>
      <c r="O9" s="155" t="str">
        <f ca="1">IF(ngay11!M11&lt;=15,ngay11!M11,"")</f>
        <v/>
      </c>
      <c r="P9" s="155" t="str">
        <f ca="1">IF(ngay12!M11&lt;=15,ngay12!M11,"")</f>
        <v/>
      </c>
      <c r="Q9" s="155" t="str">
        <f ca="1">IF(ngay13!M11&lt;=15,ngay13!M11,"")</f>
        <v/>
      </c>
      <c r="R9" s="155" t="str">
        <f ca="1">IF(ngay14!M11&lt;=15,ngay14!M11,"")</f>
        <v/>
      </c>
      <c r="S9" s="155" t="str">
        <f ca="1">IF(ngay15!M11&lt;=15,ngay15!M11,"")</f>
        <v/>
      </c>
      <c r="T9" s="155" t="str">
        <f ca="1">IF(ngay16!M11&lt;=15,ngay16!M11,"")</f>
        <v/>
      </c>
      <c r="U9" s="155" t="str">
        <f ca="1">IF(ngay17!M11&lt;=15,ngay17!M11,"")</f>
        <v/>
      </c>
      <c r="V9" s="155" t="str">
        <f ca="1">IF(ngay18!M11&lt;=15,ngay18!M11,"")</f>
        <v/>
      </c>
      <c r="W9" s="155" t="str">
        <f ca="1">IF(ngay19!M11&lt;=15,ngay19!M11,"")</f>
        <v/>
      </c>
      <c r="X9" s="155" t="str">
        <f ca="1">IF(ngay20!M11&lt;=15,ngay20!M11,"")</f>
        <v/>
      </c>
      <c r="Y9" s="155" t="str">
        <f ca="1">IF(ngay21!M11&lt;=15,ngay21!M11,"")</f>
        <v/>
      </c>
      <c r="Z9" s="155" t="str">
        <f ca="1">IF(ngay22!M11&lt;=15,ngay22!M11,"")</f>
        <v/>
      </c>
      <c r="AA9" s="155" t="str">
        <f ca="1">IF(ngay23!M11&lt;=15,ngay23!M11,"")</f>
        <v/>
      </c>
      <c r="AB9" s="155" t="str">
        <f ca="1">IF(ngay24!M11&lt;=15,ngay24!M11,"")</f>
        <v/>
      </c>
      <c r="AC9" s="155" t="str">
        <f ca="1">IF(ngay25!M11&lt;=15,ngay25!M11,"")</f>
        <v/>
      </c>
      <c r="AD9" s="155" t="str">
        <f ca="1">IF(ngay26!M11&lt;=15,ngay26!M11,"")</f>
        <v/>
      </c>
      <c r="AE9" s="155" t="str">
        <f ca="1">IF(ngay27!M11&lt;=15,ngay27!M11,"")</f>
        <v/>
      </c>
      <c r="AF9" s="155" t="str">
        <f ca="1">IF(ngay28!M11&lt;=15,ngay28!M11,"")</f>
        <v/>
      </c>
      <c r="AG9" s="155" t="str">
        <f ca="1">IF(ngay29!M11&lt;=15,ngay29!M11,"")</f>
        <v/>
      </c>
      <c r="AH9" s="155" t="str">
        <f ca="1">IF(ngay30!M11&lt;=15,ngay30!M11,"")</f>
        <v/>
      </c>
      <c r="AI9" s="155" t="str">
        <f ca="1">IF(ngay31!M11&lt;=15,ngay31!M11,"")</f>
        <v/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IF(COUNT(E9:AI9)=0,"",INDEX(E2:AI9,1,MATCH(MIN(E9:AI9),E9:AI9,0)))</f>
        <v/>
      </c>
      <c r="AM9" s="58"/>
      <c r="AN9" s="60"/>
    </row>
    <row r="10" spans="1:40">
      <c r="A10" s="19">
        <v>8</v>
      </c>
      <c r="B10" s="465"/>
      <c r="C10" s="25" t="s">
        <v>131</v>
      </c>
      <c r="D10" s="335" t="s">
        <v>132</v>
      </c>
      <c r="E10" s="154" t="str">
        <f ca="1">IF(ngay1!M12&lt;=15,ngay1!M12,"")</f>
        <v/>
      </c>
      <c r="F10" s="155" t="str">
        <f ca="1">IF(ngay2!M12&lt;=15,ngay2!M12,"")</f>
        <v/>
      </c>
      <c r="G10" s="155" t="str">
        <f ca="1">IF(ngay3!M12&lt;=15,ngay3!M12,"")</f>
        <v/>
      </c>
      <c r="H10" s="155" t="str">
        <f ca="1">IF(ngay4!M12&lt;=15,ngay4!M12,"")</f>
        <v/>
      </c>
      <c r="I10" s="155" t="str">
        <f ca="1">IF(ngay5!M12&lt;=15,ngay5!M12,"")</f>
        <v/>
      </c>
      <c r="J10" s="155" t="str">
        <f ca="1">IF(ngay6!M12&lt;=15,ngay6!M12,"")</f>
        <v/>
      </c>
      <c r="K10" s="155" t="str">
        <f ca="1">IF(ngay7!M12&lt;=15,ngay7!M12,"")</f>
        <v/>
      </c>
      <c r="L10" s="155" t="str">
        <f ca="1">IF(ngay8!M12&lt;=15,ngay8!M12,"")</f>
        <v/>
      </c>
      <c r="M10" s="155" t="str">
        <f ca="1">IF(ngay9!M12&lt;=15,ngay9!M12,"")</f>
        <v/>
      </c>
      <c r="N10" s="155" t="str">
        <f ca="1">IF(ngay10!M12&lt;=15,ngay10!M12,"")</f>
        <v/>
      </c>
      <c r="O10" s="155" t="str">
        <f ca="1">IF(ngay11!M12&lt;=15,ngay11!M12,"")</f>
        <v/>
      </c>
      <c r="P10" s="155" t="str">
        <f ca="1">IF(ngay12!M12&lt;=15,ngay12!M12,"")</f>
        <v/>
      </c>
      <c r="Q10" s="155" t="str">
        <f ca="1">IF(ngay13!M12&lt;=15,ngay13!M12,"")</f>
        <v/>
      </c>
      <c r="R10" s="155" t="str">
        <f ca="1">IF(ngay14!M12&lt;=15,ngay14!M12,"")</f>
        <v/>
      </c>
      <c r="S10" s="155" t="str">
        <f ca="1">IF(ngay15!M12&lt;=15,ngay15!M12,"")</f>
        <v/>
      </c>
      <c r="T10" s="155" t="str">
        <f ca="1">IF(ngay16!M12&lt;=15,ngay16!M12,"")</f>
        <v/>
      </c>
      <c r="U10" s="155" t="str">
        <f ca="1">IF(ngay17!M12&lt;=15,ngay17!M12,"")</f>
        <v/>
      </c>
      <c r="V10" s="155" t="str">
        <f ca="1">IF(ngay18!M12&lt;=15,ngay18!M12,"")</f>
        <v/>
      </c>
      <c r="W10" s="155" t="str">
        <f ca="1">IF(ngay19!M12&lt;=15,ngay19!M12,"")</f>
        <v/>
      </c>
      <c r="X10" s="155" t="str">
        <f ca="1">IF(ngay20!M12&lt;=15,ngay20!M12,"")</f>
        <v/>
      </c>
      <c r="Y10" s="155" t="str">
        <f ca="1">IF(ngay21!M12&lt;=15,ngay21!M12,"")</f>
        <v/>
      </c>
      <c r="Z10" s="155" t="str">
        <f ca="1">IF(ngay22!M12&lt;=15,ngay22!M12,"")</f>
        <v/>
      </c>
      <c r="AA10" s="155" t="str">
        <f ca="1">IF(ngay23!M12&lt;=15,ngay23!M12,"")</f>
        <v/>
      </c>
      <c r="AB10" s="155" t="str">
        <f ca="1">IF(ngay24!M12&lt;=15,ngay24!M12,"")</f>
        <v/>
      </c>
      <c r="AC10" s="155" t="str">
        <f ca="1">IF(ngay25!M12&lt;=15,ngay25!M12,"")</f>
        <v/>
      </c>
      <c r="AD10" s="155" t="str">
        <f ca="1">IF(ngay26!M12&lt;=15,ngay26!M12,"")</f>
        <v/>
      </c>
      <c r="AE10" s="155" t="str">
        <f ca="1">IF(ngay27!M12&lt;=15,ngay27!M12,"")</f>
        <v/>
      </c>
      <c r="AF10" s="155" t="str">
        <f ca="1">IF(ngay28!M12&lt;=15,ngay28!M12,"")</f>
        <v/>
      </c>
      <c r="AG10" s="155" t="str">
        <f ca="1">IF(ngay29!M12&lt;=15,ngay29!M12,"")</f>
        <v/>
      </c>
      <c r="AH10" s="155" t="str">
        <f ca="1">IF(ngay30!M12&lt;=15,ngay30!M12,"")</f>
        <v/>
      </c>
      <c r="AI10" s="155" t="str">
        <f ca="1">IF(ngay31!M12&lt;=15,ngay31!M12,"")</f>
        <v/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IF(COUNT(E10:AI10)=0,"",INDEX(E3:AI10,1,MATCH(MIN(E10:AI10),E10:AI10,0)))</f>
        <v/>
      </c>
      <c r="AM10" s="58"/>
      <c r="AN10" s="60"/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54" t="str">
        <f ca="1">IF(ngay1!M13&lt;=15,ngay1!M13,"")</f>
        <v/>
      </c>
      <c r="F11" s="155" t="str">
        <f ca="1">IF(ngay2!M13&lt;=15,ngay2!M13,"")</f>
        <v/>
      </c>
      <c r="G11" s="155" t="str">
        <f ca="1">IF(ngay3!M13&lt;=15,ngay3!M13,"")</f>
        <v/>
      </c>
      <c r="H11" s="155" t="str">
        <f ca="1">IF(ngay4!M13&lt;=15,ngay4!M13,"")</f>
        <v/>
      </c>
      <c r="I11" s="155" t="str">
        <f ca="1">IF(ngay5!M13&lt;=15,ngay5!M13,"")</f>
        <v/>
      </c>
      <c r="J11" s="155" t="str">
        <f ca="1">IF(ngay6!M13&lt;=15,ngay6!M13,"")</f>
        <v/>
      </c>
      <c r="K11" s="155" t="str">
        <f ca="1">IF(ngay7!M13&lt;=15,ngay7!M13,"")</f>
        <v/>
      </c>
      <c r="L11" s="155" t="str">
        <f ca="1">IF(ngay8!M13&lt;=15,ngay8!M13,"")</f>
        <v/>
      </c>
      <c r="M11" s="155" t="str">
        <f ca="1">IF(ngay9!M13&lt;=15,ngay9!M13,"")</f>
        <v/>
      </c>
      <c r="N11" s="155" t="str">
        <f ca="1">IF(ngay10!M13&lt;=15,ngay10!M13,"")</f>
        <v/>
      </c>
      <c r="O11" s="155" t="str">
        <f ca="1">IF(ngay11!M13&lt;=15,ngay11!M13,"")</f>
        <v/>
      </c>
      <c r="P11" s="155" t="str">
        <f ca="1">IF(ngay12!M13&lt;=15,ngay12!M13,"")</f>
        <v/>
      </c>
      <c r="Q11" s="155" t="str">
        <f ca="1">IF(ngay13!M13&lt;=15,ngay13!M13,"")</f>
        <v/>
      </c>
      <c r="R11" s="155" t="str">
        <f ca="1">IF(ngay14!M13&lt;=15,ngay14!M13,"")</f>
        <v/>
      </c>
      <c r="S11" s="155" t="str">
        <f ca="1">IF(ngay15!M13&lt;=15,ngay15!M13,"")</f>
        <v/>
      </c>
      <c r="T11" s="155" t="str">
        <f ca="1">IF(ngay16!M13&lt;=15,ngay16!M13,"")</f>
        <v/>
      </c>
      <c r="U11" s="155" t="str">
        <f ca="1">IF(ngay17!M13&lt;=15,ngay17!M13,"")</f>
        <v/>
      </c>
      <c r="V11" s="155" t="str">
        <f ca="1">IF(ngay18!M13&lt;=15,ngay18!M13,"")</f>
        <v/>
      </c>
      <c r="W11" s="155" t="str">
        <f ca="1">IF(ngay19!M13&lt;=15,ngay19!M13,"")</f>
        <v/>
      </c>
      <c r="X11" s="155" t="str">
        <f ca="1">IF(ngay20!M13&lt;=15,ngay20!M13,"")</f>
        <v/>
      </c>
      <c r="Y11" s="155" t="str">
        <f ca="1">IF(ngay21!M13&lt;=15,ngay21!M13,"")</f>
        <v/>
      </c>
      <c r="Z11" s="155" t="str">
        <f ca="1">IF(ngay22!M13&lt;=15,ngay22!M13,"")</f>
        <v/>
      </c>
      <c r="AA11" s="155" t="str">
        <f ca="1">IF(ngay23!M13&lt;=15,ngay23!M13,"")</f>
        <v/>
      </c>
      <c r="AB11" s="155" t="str">
        <f ca="1">IF(ngay24!M13&lt;=15,ngay24!M13,"")</f>
        <v/>
      </c>
      <c r="AC11" s="155" t="str">
        <f ca="1">IF(ngay25!M13&lt;=15,ngay25!M13,"")</f>
        <v/>
      </c>
      <c r="AD11" s="155" t="str">
        <f ca="1">IF(ngay26!M13&lt;=15,ngay26!M13,"")</f>
        <v/>
      </c>
      <c r="AE11" s="155" t="str">
        <f ca="1">IF(ngay27!M13&lt;=15,ngay27!M13,"")</f>
        <v/>
      </c>
      <c r="AF11" s="155" t="str">
        <f ca="1">IF(ngay28!M13&lt;=15,ngay28!M13,"")</f>
        <v/>
      </c>
      <c r="AG11" s="155" t="str">
        <f ca="1">IF(ngay29!M13&lt;=15,ngay29!M13,"")</f>
        <v/>
      </c>
      <c r="AH11" s="155" t="str">
        <f ca="1">IF(ngay30!M13&lt;=15,ngay30!M13,"")</f>
        <v/>
      </c>
      <c r="AI11" s="155" t="str">
        <f ca="1">IF(ngay31!M13&lt;=15,ngay31!M13,"")</f>
        <v/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IF(COUNT(E11:AI11)=0,"",INDEX(E2:AI11,1,MATCH(MIN(E11:AI11),E11:AI11,0)))</f>
        <v/>
      </c>
      <c r="AM11" s="104"/>
      <c r="AN11" s="106"/>
    </row>
    <row r="12" spans="1:40">
      <c r="A12" s="19">
        <v>10</v>
      </c>
      <c r="B12" s="461"/>
      <c r="C12" s="25" t="s">
        <v>136</v>
      </c>
      <c r="D12" s="335" t="s">
        <v>137</v>
      </c>
      <c r="E12" s="154" t="str">
        <f ca="1">IF(ngay1!M14&lt;=15,ngay1!M14,"")</f>
        <v/>
      </c>
      <c r="F12" s="155" t="str">
        <f ca="1">IF(ngay2!M14&lt;=15,ngay2!M14,"")</f>
        <v/>
      </c>
      <c r="G12" s="155" t="str">
        <f ca="1">IF(ngay3!M14&lt;=15,ngay3!M14,"")</f>
        <v/>
      </c>
      <c r="H12" s="155" t="str">
        <f ca="1">IF(ngay4!M14&lt;=15,ngay4!M14,"")</f>
        <v/>
      </c>
      <c r="I12" s="155" t="str">
        <f ca="1">IF(ngay5!M14&lt;=15,ngay5!M14,"")</f>
        <v/>
      </c>
      <c r="J12" s="155" t="str">
        <f ca="1">IF(ngay6!M14&lt;=15,ngay6!M14,"")</f>
        <v/>
      </c>
      <c r="K12" s="155" t="str">
        <f ca="1">IF(ngay7!M14&lt;=15,ngay7!M14,"")</f>
        <v/>
      </c>
      <c r="L12" s="155" t="str">
        <f ca="1">IF(ngay8!M14&lt;=15,ngay8!M14,"")</f>
        <v/>
      </c>
      <c r="M12" s="155" t="str">
        <f ca="1">IF(ngay9!M14&lt;=15,ngay9!M14,"")</f>
        <v/>
      </c>
      <c r="N12" s="155" t="str">
        <f ca="1">IF(ngay10!M14&lt;=15,ngay10!M14,"")</f>
        <v/>
      </c>
      <c r="O12" s="155" t="str">
        <f ca="1">IF(ngay11!M14&lt;=15,ngay11!M14,"")</f>
        <v/>
      </c>
      <c r="P12" s="155" t="str">
        <f ca="1">IF(ngay12!M14&lt;=15,ngay12!M14,"")</f>
        <v/>
      </c>
      <c r="Q12" s="155" t="str">
        <f ca="1">IF(ngay13!M14&lt;=15,ngay13!M14,"")</f>
        <v/>
      </c>
      <c r="R12" s="155" t="str">
        <f ca="1">IF(ngay14!M14&lt;=15,ngay14!M14,"")</f>
        <v/>
      </c>
      <c r="S12" s="155" t="str">
        <f ca="1">IF(ngay15!M14&lt;=15,ngay15!M14,"")</f>
        <v/>
      </c>
      <c r="T12" s="155" t="str">
        <f ca="1">IF(ngay16!M14&lt;=15,ngay16!M14,"")</f>
        <v/>
      </c>
      <c r="U12" s="155" t="str">
        <f ca="1">IF(ngay17!M14&lt;=15,ngay17!M14,"")</f>
        <v/>
      </c>
      <c r="V12" s="155" t="str">
        <f ca="1">IF(ngay18!M14&lt;=15,ngay18!M14,"")</f>
        <v/>
      </c>
      <c r="W12" s="155" t="str">
        <f ca="1">IF(ngay19!M14&lt;=15,ngay19!M14,"")</f>
        <v/>
      </c>
      <c r="X12" s="155" t="str">
        <f ca="1">IF(ngay20!M14&lt;=15,ngay20!M14,"")</f>
        <v/>
      </c>
      <c r="Y12" s="155" t="str">
        <f ca="1">IF(ngay21!M14&lt;=15,ngay21!M14,"")</f>
        <v/>
      </c>
      <c r="Z12" s="155" t="str">
        <f ca="1">IF(ngay22!M14&lt;=15,ngay22!M14,"")</f>
        <v/>
      </c>
      <c r="AA12" s="155" t="str">
        <f ca="1">IF(ngay23!M14&lt;=15,ngay23!M14,"")</f>
        <v/>
      </c>
      <c r="AB12" s="155" t="str">
        <f ca="1">IF(ngay24!M14&lt;=15,ngay24!M14,"")</f>
        <v/>
      </c>
      <c r="AC12" s="155" t="str">
        <f ca="1">IF(ngay25!M14&lt;=15,ngay25!M14,"")</f>
        <v/>
      </c>
      <c r="AD12" s="155" t="str">
        <f ca="1">IF(ngay26!M14&lt;=15,ngay26!M14,"")</f>
        <v/>
      </c>
      <c r="AE12" s="155" t="str">
        <f ca="1">IF(ngay27!M14&lt;=15,ngay27!M14,"")</f>
        <v/>
      </c>
      <c r="AF12" s="155" t="str">
        <f ca="1">IF(ngay28!M14&lt;=15,ngay28!M14,"")</f>
        <v/>
      </c>
      <c r="AG12" s="155" t="str">
        <f ca="1">IF(ngay29!M14&lt;=15,ngay29!M14,"")</f>
        <v/>
      </c>
      <c r="AH12" s="155" t="str">
        <f ca="1">IF(ngay30!M14&lt;=15,ngay30!M14,"")</f>
        <v/>
      </c>
      <c r="AI12" s="155" t="str">
        <f ca="1">IF(ngay31!M14&lt;=15,ngay31!M14,"")</f>
        <v/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IF(COUNT(E12:AI12)=0,"",INDEX(E2:AI12,1,MATCH(MIN(E12:AI12),E12:AI12,0)))</f>
        <v/>
      </c>
      <c r="AM12" s="58"/>
      <c r="AN12" s="60"/>
    </row>
    <row r="13" spans="1:40">
      <c r="A13" s="27">
        <v>11</v>
      </c>
      <c r="B13" s="461"/>
      <c r="C13" s="25" t="s">
        <v>138</v>
      </c>
      <c r="D13" s="335" t="s">
        <v>139</v>
      </c>
      <c r="E13" s="154" t="str">
        <f ca="1">IF(ngay1!M15&lt;=15,ngay1!M15,"")</f>
        <v/>
      </c>
      <c r="F13" s="155" t="str">
        <f ca="1">IF(ngay2!M15&lt;=15,ngay2!M15,"")</f>
        <v/>
      </c>
      <c r="G13" s="155" t="str">
        <f ca="1">IF(ngay3!M15&lt;=15,ngay3!M15,"")</f>
        <v/>
      </c>
      <c r="H13" s="155" t="str">
        <f ca="1">IF(ngay4!M15&lt;=15,ngay4!M15,"")</f>
        <v/>
      </c>
      <c r="I13" s="155" t="str">
        <f ca="1">IF(ngay5!M15&lt;=15,ngay5!M15,"")</f>
        <v/>
      </c>
      <c r="J13" s="155" t="str">
        <f ca="1">IF(ngay6!M15&lt;=15,ngay6!M15,"")</f>
        <v/>
      </c>
      <c r="K13" s="155" t="str">
        <f ca="1">IF(ngay7!M15&lt;=15,ngay7!M15,"")</f>
        <v/>
      </c>
      <c r="L13" s="155" t="str">
        <f ca="1">IF(ngay8!M15&lt;=15,ngay8!M15,"")</f>
        <v/>
      </c>
      <c r="M13" s="155" t="str">
        <f ca="1">IF(ngay9!M15&lt;=15,ngay9!M15,"")</f>
        <v/>
      </c>
      <c r="N13" s="155" t="str">
        <f ca="1">IF(ngay10!M15&lt;=15,ngay10!M15,"")</f>
        <v/>
      </c>
      <c r="O13" s="155" t="str">
        <f ca="1">IF(ngay11!M15&lt;=15,ngay11!M15,"")</f>
        <v/>
      </c>
      <c r="P13" s="155" t="str">
        <f ca="1">IF(ngay12!M15&lt;=15,ngay12!M15,"")</f>
        <v/>
      </c>
      <c r="Q13" s="155" t="str">
        <f ca="1">IF(ngay13!M15&lt;=15,ngay13!M15,"")</f>
        <v/>
      </c>
      <c r="R13" s="155" t="str">
        <f ca="1">IF(ngay14!M15&lt;=15,ngay14!M15,"")</f>
        <v/>
      </c>
      <c r="S13" s="155" t="str">
        <f ca="1">IF(ngay15!M15&lt;=15,ngay15!M15,"")</f>
        <v/>
      </c>
      <c r="T13" s="155" t="str">
        <f ca="1">IF(ngay16!M15&lt;=15,ngay16!M15,"")</f>
        <v/>
      </c>
      <c r="U13" s="155" t="str">
        <f ca="1">IF(ngay17!M15&lt;=15,ngay17!M15,"")</f>
        <v/>
      </c>
      <c r="V13" s="155" t="str">
        <f ca="1">IF(ngay18!M15&lt;=15,ngay18!M15,"")</f>
        <v/>
      </c>
      <c r="W13" s="155" t="str">
        <f ca="1">IF(ngay19!M15&lt;=15,ngay19!M15,"")</f>
        <v/>
      </c>
      <c r="X13" s="155" t="str">
        <f ca="1">IF(ngay20!M15&lt;=15,ngay20!M15,"")</f>
        <v/>
      </c>
      <c r="Y13" s="155" t="str">
        <f ca="1">IF(ngay21!M15&lt;=15,ngay21!M15,"")</f>
        <v/>
      </c>
      <c r="Z13" s="155" t="str">
        <f ca="1">IF(ngay22!M15&lt;=15,ngay22!M15,"")</f>
        <v/>
      </c>
      <c r="AA13" s="155" t="str">
        <f ca="1">IF(ngay23!M15&lt;=15,ngay23!M15,"")</f>
        <v/>
      </c>
      <c r="AB13" s="155" t="str">
        <f ca="1">IF(ngay24!M15&lt;=15,ngay24!M15,"")</f>
        <v/>
      </c>
      <c r="AC13" s="155" t="str">
        <f ca="1">IF(ngay25!M15&lt;=15,ngay25!M15,"")</f>
        <v/>
      </c>
      <c r="AD13" s="155" t="str">
        <f ca="1">IF(ngay26!M15&lt;=15,ngay26!M15,"")</f>
        <v/>
      </c>
      <c r="AE13" s="155" t="str">
        <f ca="1">IF(ngay27!M15&lt;=15,ngay27!M15,"")</f>
        <v/>
      </c>
      <c r="AF13" s="155" t="str">
        <f ca="1">IF(ngay28!M15&lt;=15,ngay28!M15,"")</f>
        <v/>
      </c>
      <c r="AG13" s="155" t="str">
        <f ca="1">IF(ngay29!M15&lt;=15,ngay29!M15,"")</f>
        <v/>
      </c>
      <c r="AH13" s="155" t="str">
        <f ca="1">IF(ngay30!M15&lt;=15,ngay30!M15,"")</f>
        <v/>
      </c>
      <c r="AI13" s="155" t="str">
        <f ca="1">IF(ngay31!M15&lt;=15,ngay31!M15,"")</f>
        <v/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IF(COUNT(E13:AI13)=0,"",INDEX(E2:AI13,1,MATCH(MIN(E13:AI13),E13:AI13,0)))</f>
        <v/>
      </c>
      <c r="AM13" s="58"/>
      <c r="AN13" s="60"/>
    </row>
    <row r="14" spans="1:40">
      <c r="A14" s="19">
        <v>12</v>
      </c>
      <c r="B14" s="461"/>
      <c r="C14" s="25" t="s">
        <v>140</v>
      </c>
      <c r="D14" s="335" t="s">
        <v>141</v>
      </c>
      <c r="E14" s="154" t="str">
        <f ca="1">IF(ngay1!M16&lt;=15,ngay1!M16,"")</f>
        <v/>
      </c>
      <c r="F14" s="155" t="str">
        <f ca="1">IF(ngay2!M16&lt;=15,ngay2!M16,"")</f>
        <v/>
      </c>
      <c r="G14" s="155" t="str">
        <f ca="1">IF(ngay3!M16&lt;=15,ngay3!M16,"")</f>
        <v/>
      </c>
      <c r="H14" s="155" t="str">
        <f ca="1">IF(ngay4!M16&lt;=15,ngay4!M16,"")</f>
        <v/>
      </c>
      <c r="I14" s="155" t="str">
        <f ca="1">IF(ngay5!M16&lt;=15,ngay5!M16,"")</f>
        <v/>
      </c>
      <c r="J14" s="155" t="str">
        <f ca="1">IF(ngay6!M16&lt;=15,ngay6!M16,"")</f>
        <v/>
      </c>
      <c r="K14" s="155" t="str">
        <f ca="1">IF(ngay7!M16&lt;=15,ngay7!M16,"")</f>
        <v/>
      </c>
      <c r="L14" s="155" t="str">
        <f ca="1">IF(ngay8!M16&lt;=15,ngay8!M16,"")</f>
        <v/>
      </c>
      <c r="M14" s="155" t="str">
        <f ca="1">IF(ngay9!M16&lt;=15,ngay9!M16,"")</f>
        <v/>
      </c>
      <c r="N14" s="155" t="str">
        <f ca="1">IF(ngay10!M16&lt;=15,ngay10!M16,"")</f>
        <v/>
      </c>
      <c r="O14" s="155" t="str">
        <f ca="1">IF(ngay11!M16&lt;=15,ngay11!M16,"")</f>
        <v/>
      </c>
      <c r="P14" s="155" t="str">
        <f ca="1">IF(ngay12!M16&lt;=15,ngay12!M16,"")</f>
        <v/>
      </c>
      <c r="Q14" s="155" t="str">
        <f ca="1">IF(ngay13!M16&lt;=15,ngay13!M16,"")</f>
        <v/>
      </c>
      <c r="R14" s="155" t="str">
        <f ca="1">IF(ngay14!M16&lt;=15,ngay14!M16,"")</f>
        <v/>
      </c>
      <c r="S14" s="155" t="str">
        <f ca="1">IF(ngay15!M16&lt;=15,ngay15!M16,"")</f>
        <v/>
      </c>
      <c r="T14" s="155" t="str">
        <f ca="1">IF(ngay16!M16&lt;=15,ngay16!M16,"")</f>
        <v/>
      </c>
      <c r="U14" s="155" t="str">
        <f ca="1">IF(ngay17!M16&lt;=15,ngay17!M16,"")</f>
        <v/>
      </c>
      <c r="V14" s="155" t="str">
        <f ca="1">IF(ngay18!M16&lt;=15,ngay18!M16,"")</f>
        <v/>
      </c>
      <c r="W14" s="155" t="str">
        <f ca="1">IF(ngay19!M16&lt;=15,ngay19!M16,"")</f>
        <v/>
      </c>
      <c r="X14" s="155" t="str">
        <f ca="1">IF(ngay20!M16&lt;=15,ngay20!M16,"")</f>
        <v/>
      </c>
      <c r="Y14" s="155" t="str">
        <f ca="1">IF(ngay21!M16&lt;=15,ngay21!M16,"")</f>
        <v/>
      </c>
      <c r="Z14" s="155" t="str">
        <f ca="1">IF(ngay22!M16&lt;=15,ngay22!M16,"")</f>
        <v/>
      </c>
      <c r="AA14" s="155" t="str">
        <f ca="1">IF(ngay23!M16&lt;=15,ngay23!M16,"")</f>
        <v/>
      </c>
      <c r="AB14" s="155" t="str">
        <f ca="1">IF(ngay24!M16&lt;=15,ngay24!M16,"")</f>
        <v/>
      </c>
      <c r="AC14" s="155" t="str">
        <f ca="1">IF(ngay25!M16&lt;=15,ngay25!M16,"")</f>
        <v/>
      </c>
      <c r="AD14" s="155" t="str">
        <f ca="1">IF(ngay26!M16&lt;=15,ngay26!M16,"")</f>
        <v/>
      </c>
      <c r="AE14" s="155" t="str">
        <f ca="1">IF(ngay27!M16&lt;=15,ngay27!M16,"")</f>
        <v/>
      </c>
      <c r="AF14" s="155" t="str">
        <f ca="1">IF(ngay28!M16&lt;=15,ngay28!M16,"")</f>
        <v/>
      </c>
      <c r="AG14" s="155" t="str">
        <f ca="1">IF(ngay29!M16&lt;=15,ngay29!M16,"")</f>
        <v/>
      </c>
      <c r="AH14" s="155" t="str">
        <f ca="1">IF(ngay30!M16&lt;=15,ngay30!M16,"")</f>
        <v/>
      </c>
      <c r="AI14" s="155" t="str">
        <f ca="1">IF(ngay31!M16&lt;=15,ngay31!M16,"")</f>
        <v/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IF(COUNT(E14:AI14)=0,"",INDEX(E2:AI14,1,MATCH(MIN(E14:AI14),E14:AI14,0)))</f>
        <v/>
      </c>
      <c r="AM14" s="58"/>
      <c r="AN14" s="60"/>
    </row>
    <row r="15" spans="1:40">
      <c r="A15" s="27">
        <v>13</v>
      </c>
      <c r="B15" s="461"/>
      <c r="C15" s="25" t="s">
        <v>142</v>
      </c>
      <c r="D15" s="335" t="s">
        <v>143</v>
      </c>
      <c r="E15" s="154" t="str">
        <f ca="1">IF(ngay1!M17&lt;=15,ngay1!M17,"")</f>
        <v/>
      </c>
      <c r="F15" s="155" t="str">
        <f ca="1">IF(ngay2!M17&lt;=15,ngay2!M17,"")</f>
        <v/>
      </c>
      <c r="G15" s="155" t="str">
        <f ca="1">IF(ngay3!M17&lt;=15,ngay3!M17,"")</f>
        <v/>
      </c>
      <c r="H15" s="155" t="str">
        <f ca="1">IF(ngay4!M17&lt;=15,ngay4!M17,"")</f>
        <v/>
      </c>
      <c r="I15" s="155" t="str">
        <f ca="1">IF(ngay5!M17&lt;=15,ngay5!M17,"")</f>
        <v/>
      </c>
      <c r="J15" s="155" t="str">
        <f ca="1">IF(ngay6!M17&lt;=15,ngay6!M17,"")</f>
        <v/>
      </c>
      <c r="K15" s="155" t="str">
        <f ca="1">IF(ngay7!M17&lt;=15,ngay7!M17,"")</f>
        <v/>
      </c>
      <c r="L15" s="155" t="str">
        <f ca="1">IF(ngay8!M17&lt;=15,ngay8!M17,"")</f>
        <v/>
      </c>
      <c r="M15" s="155" t="str">
        <f ca="1">IF(ngay9!M17&lt;=15,ngay9!M17,"")</f>
        <v/>
      </c>
      <c r="N15" s="155" t="str">
        <f ca="1">IF(ngay10!M17&lt;=15,ngay10!M17,"")</f>
        <v/>
      </c>
      <c r="O15" s="155" t="str">
        <f ca="1">IF(ngay11!M17&lt;=15,ngay11!M17,"")</f>
        <v/>
      </c>
      <c r="P15" s="155" t="str">
        <f ca="1">IF(ngay12!M17&lt;=15,ngay12!M17,"")</f>
        <v/>
      </c>
      <c r="Q15" s="155" t="str">
        <f ca="1">IF(ngay13!M17&lt;=15,ngay13!M17,"")</f>
        <v/>
      </c>
      <c r="R15" s="155" t="str">
        <f ca="1">IF(ngay14!M17&lt;=15,ngay14!M17,"")</f>
        <v/>
      </c>
      <c r="S15" s="155" t="str">
        <f ca="1">IF(ngay15!M17&lt;=15,ngay15!M17,"")</f>
        <v/>
      </c>
      <c r="T15" s="155" t="str">
        <f ca="1">IF(ngay16!M17&lt;=15,ngay16!M17,"")</f>
        <v/>
      </c>
      <c r="U15" s="155" t="str">
        <f ca="1">IF(ngay17!M17&lt;=15,ngay17!M17,"")</f>
        <v/>
      </c>
      <c r="V15" s="155" t="str">
        <f ca="1">IF(ngay18!M17&lt;=15,ngay18!M17,"")</f>
        <v/>
      </c>
      <c r="W15" s="155" t="str">
        <f ca="1">IF(ngay19!M17&lt;=15,ngay19!M17,"")</f>
        <v/>
      </c>
      <c r="X15" s="155" t="str">
        <f ca="1">IF(ngay20!M17&lt;=15,ngay20!M17,"")</f>
        <v/>
      </c>
      <c r="Y15" s="155" t="str">
        <f ca="1">IF(ngay21!M17&lt;=15,ngay21!M17,"")</f>
        <v/>
      </c>
      <c r="Z15" s="155" t="str">
        <f ca="1">IF(ngay22!M17&lt;=15,ngay22!M17,"")</f>
        <v/>
      </c>
      <c r="AA15" s="155" t="str">
        <f ca="1">IF(ngay23!M17&lt;=15,ngay23!M17,"")</f>
        <v/>
      </c>
      <c r="AB15" s="155" t="str">
        <f ca="1">IF(ngay24!M17&lt;=15,ngay24!M17,"")</f>
        <v/>
      </c>
      <c r="AC15" s="155" t="str">
        <f ca="1">IF(ngay25!M17&lt;=15,ngay25!M17,"")</f>
        <v/>
      </c>
      <c r="AD15" s="155" t="str">
        <f ca="1">IF(ngay26!M17&lt;=15,ngay26!M17,"")</f>
        <v/>
      </c>
      <c r="AE15" s="155" t="str">
        <f ca="1">IF(ngay27!M17&lt;=15,ngay27!M17,"")</f>
        <v/>
      </c>
      <c r="AF15" s="155" t="str">
        <f ca="1">IF(ngay28!M17&lt;=15,ngay28!M17,"")</f>
        <v/>
      </c>
      <c r="AG15" s="155" t="str">
        <f ca="1">IF(ngay29!M17&lt;=15,ngay29!M17,"")</f>
        <v/>
      </c>
      <c r="AH15" s="155" t="str">
        <f ca="1">IF(ngay30!M17&lt;=15,ngay30!M17,"")</f>
        <v/>
      </c>
      <c r="AI15" s="155" t="str">
        <f ca="1">IF(ngay31!M17&lt;=15,ngay31!M17,"")</f>
        <v/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IF(COUNT(E15:AI15)=0,"",INDEX(E2:AI15,1,MATCH(MIN(E15:AI15),E15:AI15,0)))</f>
        <v/>
      </c>
      <c r="AM15" s="58"/>
      <c r="AN15" s="60"/>
    </row>
    <row r="16" spans="1:40">
      <c r="A16" s="19">
        <v>14</v>
      </c>
      <c r="B16" s="461"/>
      <c r="C16" s="25" t="s">
        <v>144</v>
      </c>
      <c r="D16" s="335" t="s">
        <v>145</v>
      </c>
      <c r="E16" s="154" t="str">
        <f ca="1">IF(ngay1!M18&lt;=15,ngay1!M18,"")</f>
        <v/>
      </c>
      <c r="F16" s="155" t="str">
        <f ca="1">IF(ngay2!M18&lt;=15,ngay2!M18,"")</f>
        <v/>
      </c>
      <c r="G16" s="155" t="str">
        <f ca="1">IF(ngay3!M18&lt;=15,ngay3!M18,"")</f>
        <v/>
      </c>
      <c r="H16" s="155" t="str">
        <f ca="1">IF(ngay4!M18&lt;=15,ngay4!M18,"")</f>
        <v/>
      </c>
      <c r="I16" s="155" t="str">
        <f ca="1">IF(ngay5!M18&lt;=15,ngay5!M18,"")</f>
        <v/>
      </c>
      <c r="J16" s="155" t="str">
        <f ca="1">IF(ngay6!M18&lt;=15,ngay6!M18,"")</f>
        <v/>
      </c>
      <c r="K16" s="155" t="str">
        <f ca="1">IF(ngay7!M18&lt;=15,ngay7!M18,"")</f>
        <v/>
      </c>
      <c r="L16" s="155" t="str">
        <f ca="1">IF(ngay8!M18&lt;=15,ngay8!M18,"")</f>
        <v/>
      </c>
      <c r="M16" s="155" t="str">
        <f ca="1">IF(ngay9!M18&lt;=15,ngay9!M18,"")</f>
        <v/>
      </c>
      <c r="N16" s="155" t="str">
        <f ca="1">IF(ngay10!M18&lt;=15,ngay10!M18,"")</f>
        <v/>
      </c>
      <c r="O16" s="155" t="str">
        <f ca="1">IF(ngay11!M18&lt;=15,ngay11!M18,"")</f>
        <v/>
      </c>
      <c r="P16" s="155" t="str">
        <f ca="1">IF(ngay12!M18&lt;=15,ngay12!M18,"")</f>
        <v/>
      </c>
      <c r="Q16" s="155" t="str">
        <f ca="1">IF(ngay13!M18&lt;=15,ngay13!M18,"")</f>
        <v/>
      </c>
      <c r="R16" s="155" t="str">
        <f ca="1">IF(ngay14!M18&lt;=15,ngay14!M18,"")</f>
        <v/>
      </c>
      <c r="S16" s="155" t="str">
        <f ca="1">IF(ngay15!M18&lt;=15,ngay15!M18,"")</f>
        <v/>
      </c>
      <c r="T16" s="155" t="str">
        <f ca="1">IF(ngay16!M18&lt;=15,ngay16!M18,"")</f>
        <v/>
      </c>
      <c r="U16" s="155" t="str">
        <f ca="1">IF(ngay17!M18&lt;=15,ngay17!M18,"")</f>
        <v/>
      </c>
      <c r="V16" s="155" t="str">
        <f ca="1">IF(ngay18!M18&lt;=15,ngay18!M18,"")</f>
        <v/>
      </c>
      <c r="W16" s="155" t="str">
        <f ca="1">IF(ngay19!M18&lt;=15,ngay19!M18,"")</f>
        <v/>
      </c>
      <c r="X16" s="155" t="str">
        <f ca="1">IF(ngay20!M18&lt;=15,ngay20!M18,"")</f>
        <v/>
      </c>
      <c r="Y16" s="155" t="str">
        <f ca="1">IF(ngay21!M18&lt;=15,ngay21!M18,"")</f>
        <v/>
      </c>
      <c r="Z16" s="155" t="str">
        <f ca="1">IF(ngay22!M18&lt;=15,ngay22!M18,"")</f>
        <v/>
      </c>
      <c r="AA16" s="155" t="str">
        <f ca="1">IF(ngay23!M18&lt;=15,ngay23!M18,"")</f>
        <v/>
      </c>
      <c r="AB16" s="155" t="str">
        <f ca="1">IF(ngay24!M18&lt;=15,ngay24!M18,"")</f>
        <v/>
      </c>
      <c r="AC16" s="155" t="str">
        <f ca="1">IF(ngay25!M18&lt;=15,ngay25!M18,"")</f>
        <v/>
      </c>
      <c r="AD16" s="155" t="str">
        <f ca="1">IF(ngay26!M18&lt;=15,ngay26!M18,"")</f>
        <v/>
      </c>
      <c r="AE16" s="155" t="str">
        <f ca="1">IF(ngay27!M18&lt;=15,ngay27!M18,"")</f>
        <v/>
      </c>
      <c r="AF16" s="155" t="str">
        <f ca="1">IF(ngay28!M18&lt;=15,ngay28!M18,"")</f>
        <v/>
      </c>
      <c r="AG16" s="155" t="str">
        <f ca="1">IF(ngay29!M18&lt;=15,ngay29!M18,"")</f>
        <v/>
      </c>
      <c r="AH16" s="155" t="str">
        <f ca="1">IF(ngay30!M18&lt;=15,ngay30!M18,"")</f>
        <v/>
      </c>
      <c r="AI16" s="155" t="str">
        <f ca="1">IF(ngay31!M18&lt;=15,ngay31!M18,"")</f>
        <v/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IF(COUNT(E16:AI16)=0,"",INDEX(E2:AI16,1,MATCH(MIN(E16:AI16),E16:AI16,0)))</f>
        <v/>
      </c>
      <c r="AM16" s="58"/>
      <c r="AN16" s="60"/>
    </row>
    <row r="17" spans="1:40">
      <c r="A17" s="27">
        <v>15</v>
      </c>
      <c r="B17" s="461"/>
      <c r="C17" s="25" t="s">
        <v>146</v>
      </c>
      <c r="D17" s="335" t="s">
        <v>147</v>
      </c>
      <c r="E17" s="154" t="str">
        <f ca="1">IF(ngay1!M19&lt;=15,ngay1!M19,"")</f>
        <v/>
      </c>
      <c r="F17" s="155" t="str">
        <f ca="1">IF(ngay2!M19&lt;=15,ngay2!M19,"")</f>
        <v/>
      </c>
      <c r="G17" s="155" t="str">
        <f ca="1">IF(ngay3!M19&lt;=15,ngay3!M19,"")</f>
        <v/>
      </c>
      <c r="H17" s="155" t="str">
        <f ca="1">IF(ngay4!M19&lt;=15,ngay4!M19,"")</f>
        <v/>
      </c>
      <c r="I17" s="155" t="str">
        <f ca="1">IF(ngay5!M19&lt;=15,ngay5!M19,"")</f>
        <v/>
      </c>
      <c r="J17" s="155" t="str">
        <f ca="1">IF(ngay6!M19&lt;=15,ngay6!M19,"")</f>
        <v/>
      </c>
      <c r="K17" s="155" t="str">
        <f ca="1">IF(ngay7!M19&lt;=15,ngay7!M19,"")</f>
        <v/>
      </c>
      <c r="L17" s="155" t="str">
        <f ca="1">IF(ngay8!M19&lt;=15,ngay8!M19,"")</f>
        <v/>
      </c>
      <c r="M17" s="155" t="str">
        <f ca="1">IF(ngay9!M19&lt;=15,ngay9!M19,"")</f>
        <v/>
      </c>
      <c r="N17" s="155" t="str">
        <f ca="1">IF(ngay10!M19&lt;=15,ngay10!M19,"")</f>
        <v/>
      </c>
      <c r="O17" s="155" t="str">
        <f ca="1">IF(ngay11!M19&lt;=15,ngay11!M19,"")</f>
        <v/>
      </c>
      <c r="P17" s="155" t="str">
        <f ca="1">IF(ngay12!M19&lt;=15,ngay12!M19,"")</f>
        <v/>
      </c>
      <c r="Q17" s="155" t="str">
        <f ca="1">IF(ngay13!M19&lt;=15,ngay13!M19,"")</f>
        <v/>
      </c>
      <c r="R17" s="155" t="str">
        <f ca="1">IF(ngay14!M19&lt;=15,ngay14!M19,"")</f>
        <v/>
      </c>
      <c r="S17" s="155" t="str">
        <f ca="1">IF(ngay15!M19&lt;=15,ngay15!M19,"")</f>
        <v/>
      </c>
      <c r="T17" s="155" t="str">
        <f ca="1">IF(ngay16!M19&lt;=15,ngay16!M19,"")</f>
        <v/>
      </c>
      <c r="U17" s="155" t="str">
        <f ca="1">IF(ngay17!M19&lt;=15,ngay17!M19,"")</f>
        <v/>
      </c>
      <c r="V17" s="155" t="str">
        <f ca="1">IF(ngay18!M19&lt;=15,ngay18!M19,"")</f>
        <v/>
      </c>
      <c r="W17" s="155" t="str">
        <f ca="1">IF(ngay19!M19&lt;=15,ngay19!M19,"")</f>
        <v/>
      </c>
      <c r="X17" s="155" t="str">
        <f ca="1">IF(ngay20!M19&lt;=15,ngay20!M19,"")</f>
        <v/>
      </c>
      <c r="Y17" s="155" t="str">
        <f ca="1">IF(ngay21!M19&lt;=15,ngay21!M19,"")</f>
        <v/>
      </c>
      <c r="Z17" s="155" t="str">
        <f ca="1">IF(ngay22!M19&lt;=15,ngay22!M19,"")</f>
        <v/>
      </c>
      <c r="AA17" s="155" t="str">
        <f ca="1">IF(ngay23!M19&lt;=15,ngay23!M19,"")</f>
        <v/>
      </c>
      <c r="AB17" s="155" t="str">
        <f ca="1">IF(ngay24!M19&lt;=15,ngay24!M19,"")</f>
        <v/>
      </c>
      <c r="AC17" s="155" t="str">
        <f ca="1">IF(ngay25!M19&lt;=15,ngay25!M19,"")</f>
        <v/>
      </c>
      <c r="AD17" s="155" t="str">
        <f ca="1">IF(ngay26!M19&lt;=15,ngay26!M19,"")</f>
        <v/>
      </c>
      <c r="AE17" s="155" t="str">
        <f ca="1">IF(ngay27!M19&lt;=15,ngay27!M19,"")</f>
        <v/>
      </c>
      <c r="AF17" s="155" t="str">
        <f ca="1">IF(ngay28!M19&lt;=15,ngay28!M19,"")</f>
        <v/>
      </c>
      <c r="AG17" s="155" t="str">
        <f ca="1">IF(ngay29!M19&lt;=15,ngay29!M19,"")</f>
        <v/>
      </c>
      <c r="AH17" s="155" t="str">
        <f ca="1">IF(ngay30!M19&lt;=15,ngay30!M19,"")</f>
        <v/>
      </c>
      <c r="AI17" s="155" t="str">
        <f ca="1">IF(ngay31!M19&lt;=15,ngay31!M19,"")</f>
        <v/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IF(COUNT(E17:AI17)=0,"",INDEX(E2:AI17,1,MATCH(MIN(E17:AI17),E17:AI17,0)))</f>
        <v/>
      </c>
      <c r="AM17" s="58"/>
      <c r="AN17" s="60"/>
    </row>
    <row r="18" spans="1:40">
      <c r="A18" s="19">
        <v>16</v>
      </c>
      <c r="B18" s="461"/>
      <c r="C18" s="28" t="s">
        <v>148</v>
      </c>
      <c r="D18" s="33" t="s">
        <v>149</v>
      </c>
      <c r="E18" s="154" t="str">
        <f ca="1">IF(ngay1!M20&lt;=15,ngay1!M20,"")</f>
        <v/>
      </c>
      <c r="F18" s="155" t="str">
        <f ca="1">IF(ngay2!M20&lt;=15,ngay2!M20,"")</f>
        <v/>
      </c>
      <c r="G18" s="155" t="str">
        <f ca="1">IF(ngay3!M20&lt;=15,ngay3!M20,"")</f>
        <v/>
      </c>
      <c r="H18" s="155" t="str">
        <f ca="1">IF(ngay4!M20&lt;=15,ngay4!M20,"")</f>
        <v/>
      </c>
      <c r="I18" s="155" t="str">
        <f ca="1">IF(ngay5!M20&lt;=15,ngay5!M20,"")</f>
        <v/>
      </c>
      <c r="J18" s="155" t="str">
        <f ca="1">IF(ngay6!M20&lt;=15,ngay6!M20,"")</f>
        <v/>
      </c>
      <c r="K18" s="155" t="str">
        <f ca="1">IF(ngay7!M20&lt;=15,ngay7!M20,"")</f>
        <v/>
      </c>
      <c r="L18" s="155" t="str">
        <f ca="1">IF(ngay8!M20&lt;=15,ngay8!M20,"")</f>
        <v/>
      </c>
      <c r="M18" s="155" t="str">
        <f ca="1">IF(ngay9!M20&lt;=15,ngay9!M20,"")</f>
        <v/>
      </c>
      <c r="N18" s="155" t="str">
        <f ca="1">IF(ngay10!M20&lt;=15,ngay10!M20,"")</f>
        <v/>
      </c>
      <c r="O18" s="155" t="str">
        <f ca="1">IF(ngay11!M20&lt;=15,ngay11!M20,"")</f>
        <v/>
      </c>
      <c r="P18" s="155" t="str">
        <f ca="1">IF(ngay12!M20&lt;=15,ngay12!M20,"")</f>
        <v/>
      </c>
      <c r="Q18" s="155" t="str">
        <f ca="1">IF(ngay13!M20&lt;=15,ngay13!M20,"")</f>
        <v/>
      </c>
      <c r="R18" s="155" t="str">
        <f ca="1">IF(ngay14!M20&lt;=15,ngay14!M20,"")</f>
        <v/>
      </c>
      <c r="S18" s="155" t="str">
        <f ca="1">IF(ngay15!M20&lt;=15,ngay15!M20,"")</f>
        <v/>
      </c>
      <c r="T18" s="155" t="str">
        <f ca="1">IF(ngay16!M20&lt;=15,ngay16!M20,"")</f>
        <v/>
      </c>
      <c r="U18" s="155" t="str">
        <f ca="1">IF(ngay17!M20&lt;=15,ngay17!M20,"")</f>
        <v/>
      </c>
      <c r="V18" s="155" t="str">
        <f ca="1">IF(ngay18!M20&lt;=15,ngay18!M20,"")</f>
        <v/>
      </c>
      <c r="W18" s="155" t="str">
        <f ca="1">IF(ngay19!M20&lt;=15,ngay19!M20,"")</f>
        <v/>
      </c>
      <c r="X18" s="155" t="str">
        <f ca="1">IF(ngay20!M20&lt;=15,ngay20!M20,"")</f>
        <v/>
      </c>
      <c r="Y18" s="155" t="str">
        <f ca="1">IF(ngay21!M20&lt;=15,ngay21!M20,"")</f>
        <v/>
      </c>
      <c r="Z18" s="155" t="str">
        <f ca="1">IF(ngay22!M20&lt;=15,ngay22!M20,"")</f>
        <v/>
      </c>
      <c r="AA18" s="155" t="str">
        <f ca="1">IF(ngay23!M20&lt;=15,ngay23!M20,"")</f>
        <v/>
      </c>
      <c r="AB18" s="155" t="str">
        <f ca="1">IF(ngay24!M20&lt;=15,ngay24!M20,"")</f>
        <v/>
      </c>
      <c r="AC18" s="155" t="str">
        <f ca="1">IF(ngay25!M20&lt;=15,ngay25!M20,"")</f>
        <v/>
      </c>
      <c r="AD18" s="155" t="str">
        <f ca="1">IF(ngay26!M20&lt;=15,ngay26!M20,"")</f>
        <v/>
      </c>
      <c r="AE18" s="155" t="str">
        <f ca="1">IF(ngay27!M20&lt;=15,ngay27!M20,"")</f>
        <v/>
      </c>
      <c r="AF18" s="155" t="str">
        <f ca="1">IF(ngay28!M20&lt;=15,ngay28!M20,"")</f>
        <v/>
      </c>
      <c r="AG18" s="155" t="str">
        <f ca="1">IF(ngay29!M20&lt;=15,ngay29!M20,"")</f>
        <v/>
      </c>
      <c r="AH18" s="155" t="str">
        <f ca="1">IF(ngay30!M20&lt;=15,ngay30!M20,"")</f>
        <v/>
      </c>
      <c r="AI18" s="155" t="str">
        <f ca="1">IF(ngay31!M20&lt;=15,ngay31!M20,"")</f>
        <v/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IF(COUNT(E18:AI18)=0,"",INDEX(E2:AI18,1,MATCH(MIN(E18:AI18),E18:AI18,0)))</f>
        <v/>
      </c>
      <c r="AM18" s="214"/>
      <c r="AN18" s="215"/>
    </row>
    <row r="19" spans="1:40">
      <c r="A19" s="27">
        <v>17</v>
      </c>
      <c r="B19" s="465"/>
      <c r="C19" s="22" t="s">
        <v>150</v>
      </c>
      <c r="D19" s="31" t="s">
        <v>151</v>
      </c>
      <c r="E19" s="154" t="str">
        <f ca="1">IF(ngay1!M21&lt;=15,ngay1!M21,"")</f>
        <v/>
      </c>
      <c r="F19" s="155" t="str">
        <f ca="1">IF(ngay2!M21&lt;=15,ngay2!M21,"")</f>
        <v/>
      </c>
      <c r="G19" s="155" t="str">
        <f ca="1">IF(ngay3!M21&lt;=15,ngay3!M21,"")</f>
        <v/>
      </c>
      <c r="H19" s="155" t="str">
        <f ca="1">IF(ngay4!M21&lt;=15,ngay4!M21,"")</f>
        <v/>
      </c>
      <c r="I19" s="155" t="str">
        <f ca="1">IF(ngay5!M21&lt;=15,ngay5!M21,"")</f>
        <v/>
      </c>
      <c r="J19" s="155" t="str">
        <f ca="1">IF(ngay6!M21&lt;=15,ngay6!M21,"")</f>
        <v/>
      </c>
      <c r="K19" s="155" t="str">
        <f ca="1">IF(ngay7!M21&lt;=15,ngay7!M21,"")</f>
        <v/>
      </c>
      <c r="L19" s="155" t="str">
        <f ca="1">IF(ngay8!M21&lt;=15,ngay8!M21,"")</f>
        <v/>
      </c>
      <c r="M19" s="155" t="str">
        <f ca="1">IF(ngay9!M21&lt;=15,ngay9!M21,"")</f>
        <v/>
      </c>
      <c r="N19" s="155" t="str">
        <f ca="1">IF(ngay10!M21&lt;=15,ngay10!M21,"")</f>
        <v/>
      </c>
      <c r="O19" s="155" t="str">
        <f ca="1">IF(ngay11!M21&lt;=15,ngay11!M21,"")</f>
        <v/>
      </c>
      <c r="P19" s="155" t="str">
        <f ca="1">IF(ngay12!M21&lt;=15,ngay12!M21,"")</f>
        <v/>
      </c>
      <c r="Q19" s="155" t="str">
        <f ca="1">IF(ngay13!M21&lt;=15,ngay13!M21,"")</f>
        <v/>
      </c>
      <c r="R19" s="155" t="str">
        <f ca="1">IF(ngay14!M21&lt;=15,ngay14!M21,"")</f>
        <v/>
      </c>
      <c r="S19" s="155" t="str">
        <f ca="1">IF(ngay15!M21&lt;=15,ngay15!M21,"")</f>
        <v/>
      </c>
      <c r="T19" s="155" t="str">
        <f ca="1">IF(ngay16!M21&lt;=15,ngay16!M21,"")</f>
        <v/>
      </c>
      <c r="U19" s="155" t="str">
        <f ca="1">IF(ngay17!M21&lt;=15,ngay17!M21,"")</f>
        <v/>
      </c>
      <c r="V19" s="155" t="str">
        <f ca="1">IF(ngay18!M21&lt;=15,ngay18!M21,"")</f>
        <v/>
      </c>
      <c r="W19" s="155" t="str">
        <f ca="1">IF(ngay19!M21&lt;=15,ngay19!M21,"")</f>
        <v/>
      </c>
      <c r="X19" s="155" t="str">
        <f ca="1">IF(ngay20!M21&lt;=15,ngay20!M21,"")</f>
        <v/>
      </c>
      <c r="Y19" s="155" t="str">
        <f ca="1">IF(ngay21!M21&lt;=15,ngay21!M21,"")</f>
        <v/>
      </c>
      <c r="Z19" s="155" t="str">
        <f ca="1">IF(ngay22!M21&lt;=15,ngay22!M21,"")</f>
        <v/>
      </c>
      <c r="AA19" s="155" t="str">
        <f ca="1">IF(ngay23!M21&lt;=15,ngay23!M21,"")</f>
        <v/>
      </c>
      <c r="AB19" s="155" t="str">
        <f ca="1">IF(ngay24!M21&lt;=15,ngay24!M21,"")</f>
        <v/>
      </c>
      <c r="AC19" s="155" t="str">
        <f ca="1">IF(ngay25!M21&lt;=15,ngay25!M21,"")</f>
        <v/>
      </c>
      <c r="AD19" s="155" t="str">
        <f ca="1">IF(ngay26!M21&lt;=15,ngay26!M21,"")</f>
        <v/>
      </c>
      <c r="AE19" s="155" t="str">
        <f ca="1">IF(ngay27!M21&lt;=15,ngay27!M21,"")</f>
        <v/>
      </c>
      <c r="AF19" s="155" t="str">
        <f ca="1">IF(ngay28!M21&lt;=15,ngay28!M21,"")</f>
        <v/>
      </c>
      <c r="AG19" s="155" t="str">
        <f ca="1">IF(ngay29!M21&lt;=15,ngay29!M21,"")</f>
        <v/>
      </c>
      <c r="AH19" s="155" t="str">
        <f ca="1">IF(ngay30!M21&lt;=15,ngay30!M21,"")</f>
        <v/>
      </c>
      <c r="AI19" s="155" t="str">
        <f ca="1">IF(ngay31!M21&lt;=15,ngay31!M21,"")</f>
        <v/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IF(COUNT(E19:AI19)=0,"",INDEX(E2:AI19,1,MATCH(MIN(E19:AI19),E19:AI19,0)))</f>
        <v/>
      </c>
      <c r="AM19" s="129"/>
      <c r="AN19" s="139"/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str">
        <f ca="1">IF(ngay1!M22&lt;=15,ngay1!M22,"")</f>
        <v/>
      </c>
      <c r="F20" s="155" t="str">
        <f ca="1">IF(ngay2!M22&lt;=15,ngay2!M22,"")</f>
        <v/>
      </c>
      <c r="G20" s="155" t="str">
        <f ca="1">IF(ngay3!M22&lt;=15,ngay3!M22,"")</f>
        <v/>
      </c>
      <c r="H20" s="155" t="str">
        <f ca="1">IF(ngay4!M22&lt;=15,ngay4!M22,"")</f>
        <v/>
      </c>
      <c r="I20" s="155" t="str">
        <f ca="1">IF(ngay5!M22&lt;=15,ngay5!M22,"")</f>
        <v/>
      </c>
      <c r="J20" s="155" t="str">
        <f ca="1">IF(ngay6!M22&lt;=15,ngay6!M22,"")</f>
        <v/>
      </c>
      <c r="K20" s="155" t="str">
        <f ca="1">IF(ngay7!M22&lt;=15,ngay7!M22,"")</f>
        <v/>
      </c>
      <c r="L20" s="155" t="str">
        <f ca="1">IF(ngay8!M22&lt;=15,ngay8!M22,"")</f>
        <v/>
      </c>
      <c r="M20" s="155" t="str">
        <f ca="1">IF(ngay9!M22&lt;=15,ngay9!M22,"")</f>
        <v/>
      </c>
      <c r="N20" s="155" t="str">
        <f ca="1">IF(ngay10!M22&lt;=15,ngay10!M22,"")</f>
        <v/>
      </c>
      <c r="O20" s="155" t="str">
        <f ca="1">IF(ngay11!M22&lt;=15,ngay11!M22,"")</f>
        <v/>
      </c>
      <c r="P20" s="155" t="str">
        <f ca="1">IF(ngay12!M22&lt;=15,ngay12!M22,"")</f>
        <v/>
      </c>
      <c r="Q20" s="155" t="str">
        <f ca="1">IF(ngay13!M22&lt;=15,ngay13!M22,"")</f>
        <v/>
      </c>
      <c r="R20" s="155" t="str">
        <f ca="1">IF(ngay14!M22&lt;=15,ngay14!M22,"")</f>
        <v/>
      </c>
      <c r="S20" s="155" t="str">
        <f ca="1">IF(ngay15!M22&lt;=15,ngay15!M22,"")</f>
        <v/>
      </c>
      <c r="T20" s="155" t="str">
        <f ca="1">IF(ngay16!M22&lt;=15,ngay16!M22,"")</f>
        <v/>
      </c>
      <c r="U20" s="155" t="str">
        <f ca="1">IF(ngay17!M22&lt;=15,ngay17!M22,"")</f>
        <v/>
      </c>
      <c r="V20" s="155" t="str">
        <f ca="1">IF(ngay18!M22&lt;=15,ngay18!M22,"")</f>
        <v/>
      </c>
      <c r="W20" s="155" t="str">
        <f ca="1">IF(ngay19!M22&lt;=15,ngay19!M22,"")</f>
        <v/>
      </c>
      <c r="X20" s="155" t="str">
        <f ca="1">IF(ngay20!M22&lt;=15,ngay20!M22,"")</f>
        <v/>
      </c>
      <c r="Y20" s="155" t="str">
        <f ca="1">IF(ngay21!M22&lt;=15,ngay21!M22,"")</f>
        <v/>
      </c>
      <c r="Z20" s="155" t="str">
        <f ca="1">IF(ngay22!M22&lt;=15,ngay22!M22,"")</f>
        <v/>
      </c>
      <c r="AA20" s="155" t="str">
        <f ca="1">IF(ngay23!M22&lt;=15,ngay23!M22,"")</f>
        <v/>
      </c>
      <c r="AB20" s="155" t="str">
        <f ca="1">IF(ngay24!M22&lt;=15,ngay24!M22,"")</f>
        <v/>
      </c>
      <c r="AC20" s="155" t="str">
        <f ca="1">IF(ngay25!M22&lt;=15,ngay25!M22,"")</f>
        <v/>
      </c>
      <c r="AD20" s="155" t="str">
        <f ca="1">IF(ngay26!M22&lt;=15,ngay26!M22,"")</f>
        <v/>
      </c>
      <c r="AE20" s="155" t="str">
        <f ca="1">IF(ngay27!M22&lt;=15,ngay27!M22,"")</f>
        <v/>
      </c>
      <c r="AF20" s="155" t="str">
        <f ca="1">IF(ngay28!M22&lt;=15,ngay28!M22,"")</f>
        <v/>
      </c>
      <c r="AG20" s="155" t="str">
        <f ca="1">IF(ngay29!M22&lt;=15,ngay29!M22,"")</f>
        <v/>
      </c>
      <c r="AH20" s="155" t="str">
        <f ca="1">IF(ngay30!M22&lt;=15,ngay30!M22,"")</f>
        <v/>
      </c>
      <c r="AI20" s="155" t="str">
        <f ca="1">IF(ngay31!M22&lt;=15,ngay31!M22,"")</f>
        <v/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IF(COUNT(E20:AI20)=0,"",INDEX(E2:AI20,1,MATCH(MIN(E20:AI20),E20:AI20,0)))</f>
        <v/>
      </c>
      <c r="AM20" s="58"/>
      <c r="AN20" s="60"/>
    </row>
    <row r="21" spans="1:40">
      <c r="A21" s="27">
        <v>19</v>
      </c>
      <c r="B21" s="461"/>
      <c r="C21" s="25" t="s">
        <v>152</v>
      </c>
      <c r="D21" s="335" t="s">
        <v>155</v>
      </c>
      <c r="E21" s="154" t="str">
        <f ca="1">IF(ngay1!M23&lt;=15,ngay1!M23,"")</f>
        <v/>
      </c>
      <c r="F21" s="155" t="str">
        <f ca="1">IF(ngay2!M23&lt;=15,ngay2!M23,"")</f>
        <v/>
      </c>
      <c r="G21" s="155" t="str">
        <f ca="1">IF(ngay3!M23&lt;=15,ngay3!M23,"")</f>
        <v/>
      </c>
      <c r="H21" s="155" t="str">
        <f ca="1">IF(ngay4!M23&lt;=15,ngay4!M23,"")</f>
        <v/>
      </c>
      <c r="I21" s="155" t="str">
        <f ca="1">IF(ngay5!M23&lt;=15,ngay5!M23,"")</f>
        <v/>
      </c>
      <c r="J21" s="155" t="str">
        <f ca="1">IF(ngay6!M23&lt;=15,ngay6!M23,"")</f>
        <v/>
      </c>
      <c r="K21" s="155" t="str">
        <f ca="1">IF(ngay7!M23&lt;=15,ngay7!M23,"")</f>
        <v/>
      </c>
      <c r="L21" s="155" t="str">
        <f ca="1">IF(ngay8!M23&lt;=15,ngay8!M23,"")</f>
        <v/>
      </c>
      <c r="M21" s="155" t="str">
        <f ca="1">IF(ngay9!M23&lt;=15,ngay9!M23,"")</f>
        <v/>
      </c>
      <c r="N21" s="155" t="str">
        <f ca="1">IF(ngay10!M23&lt;=15,ngay10!M23,"")</f>
        <v/>
      </c>
      <c r="O21" s="155" t="str">
        <f ca="1">IF(ngay11!M23&lt;=15,ngay11!M23,"")</f>
        <v/>
      </c>
      <c r="P21" s="155" t="str">
        <f ca="1">IF(ngay12!M23&lt;=15,ngay12!M23,"")</f>
        <v/>
      </c>
      <c r="Q21" s="155" t="str">
        <f ca="1">IF(ngay13!M23&lt;=15,ngay13!M23,"")</f>
        <v/>
      </c>
      <c r="R21" s="155" t="str">
        <f ca="1">IF(ngay14!M23&lt;=15,ngay14!M23,"")</f>
        <v/>
      </c>
      <c r="S21" s="155" t="str">
        <f ca="1">IF(ngay15!M23&lt;=15,ngay15!M23,"")</f>
        <v/>
      </c>
      <c r="T21" s="155" t="str">
        <f ca="1">IF(ngay16!M23&lt;=15,ngay16!M23,"")</f>
        <v/>
      </c>
      <c r="U21" s="155" t="str">
        <f ca="1">IF(ngay17!M23&lt;=15,ngay17!M23,"")</f>
        <v/>
      </c>
      <c r="V21" s="155" t="str">
        <f ca="1">IF(ngay18!M23&lt;=15,ngay18!M23,"")</f>
        <v/>
      </c>
      <c r="W21" s="155" t="str">
        <f ca="1">IF(ngay19!M23&lt;=15,ngay19!M23,"")</f>
        <v/>
      </c>
      <c r="X21" s="155" t="str">
        <f ca="1">IF(ngay20!M23&lt;=15,ngay20!M23,"")</f>
        <v/>
      </c>
      <c r="Y21" s="155" t="str">
        <f ca="1">IF(ngay21!M23&lt;=15,ngay21!M23,"")</f>
        <v/>
      </c>
      <c r="Z21" s="155" t="str">
        <f ca="1">IF(ngay22!M23&lt;=15,ngay22!M23,"")</f>
        <v/>
      </c>
      <c r="AA21" s="155" t="str">
        <f ca="1">IF(ngay23!M23&lt;=15,ngay23!M23,"")</f>
        <v/>
      </c>
      <c r="AB21" s="155" t="str">
        <f ca="1">IF(ngay24!M23&lt;=15,ngay24!M23,"")</f>
        <v/>
      </c>
      <c r="AC21" s="155" t="str">
        <f ca="1">IF(ngay25!M23&lt;=15,ngay25!M23,"")</f>
        <v/>
      </c>
      <c r="AD21" s="155" t="str">
        <f ca="1">IF(ngay26!M23&lt;=15,ngay26!M23,"")</f>
        <v/>
      </c>
      <c r="AE21" s="155" t="str">
        <f ca="1">IF(ngay27!M23&lt;=15,ngay27!M23,"")</f>
        <v/>
      </c>
      <c r="AF21" s="155" t="str">
        <f ca="1">IF(ngay28!M23&lt;=15,ngay28!M23,"")</f>
        <v/>
      </c>
      <c r="AG21" s="155" t="str">
        <f ca="1">IF(ngay29!M23&lt;=15,ngay29!M23,"")</f>
        <v/>
      </c>
      <c r="AH21" s="155" t="str">
        <f ca="1">IF(ngay30!M23&lt;=15,ngay30!M23,"")</f>
        <v/>
      </c>
      <c r="AI21" s="155" t="str">
        <f ca="1">IF(ngay31!M23&lt;=15,ngay31!M23,"")</f>
        <v/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IF(COUNT(E21:AI21)=0,"",INDEX(E2:AI21,1,MATCH(MIN(E21:AI21),E21:AI21,0)))</f>
        <v/>
      </c>
      <c r="AM21" s="58"/>
      <c r="AN21" s="60"/>
    </row>
    <row r="22" spans="1:40">
      <c r="A22" s="19">
        <v>20</v>
      </c>
      <c r="B22" s="461"/>
      <c r="C22" s="25" t="s">
        <v>156</v>
      </c>
      <c r="D22" s="335" t="s">
        <v>157</v>
      </c>
      <c r="E22" s="154" t="str">
        <f ca="1">IF(ngay1!M24&lt;=15,ngay1!M24,"")</f>
        <v/>
      </c>
      <c r="F22" s="155" t="str">
        <f ca="1">IF(ngay2!M24&lt;=15,ngay2!M24,"")</f>
        <v/>
      </c>
      <c r="G22" s="155" t="str">
        <f ca="1">IF(ngay3!M24&lt;=15,ngay3!M24,"")</f>
        <v/>
      </c>
      <c r="H22" s="155" t="str">
        <f ca="1">IF(ngay4!M24&lt;=15,ngay4!M24,"")</f>
        <v/>
      </c>
      <c r="I22" s="155" t="str">
        <f ca="1">IF(ngay5!M24&lt;=15,ngay5!M24,"")</f>
        <v/>
      </c>
      <c r="J22" s="155" t="str">
        <f ca="1">IF(ngay6!M24&lt;=15,ngay6!M24,"")</f>
        <v/>
      </c>
      <c r="K22" s="155" t="str">
        <f ca="1">IF(ngay7!M24&lt;=15,ngay7!M24,"")</f>
        <v/>
      </c>
      <c r="L22" s="155" t="str">
        <f ca="1">IF(ngay8!M24&lt;=15,ngay8!M24,"")</f>
        <v/>
      </c>
      <c r="M22" s="155" t="str">
        <f ca="1">IF(ngay9!M24&lt;=15,ngay9!M24,"")</f>
        <v/>
      </c>
      <c r="N22" s="155" t="str">
        <f ca="1">IF(ngay10!M24&lt;=15,ngay10!M24,"")</f>
        <v/>
      </c>
      <c r="O22" s="155" t="str">
        <f ca="1">IF(ngay11!M24&lt;=15,ngay11!M24,"")</f>
        <v/>
      </c>
      <c r="P22" s="155" t="str">
        <f ca="1">IF(ngay12!M24&lt;=15,ngay12!M24,"")</f>
        <v/>
      </c>
      <c r="Q22" s="155" t="str">
        <f ca="1">IF(ngay13!M24&lt;=15,ngay13!M24,"")</f>
        <v/>
      </c>
      <c r="R22" s="155" t="str">
        <f ca="1">IF(ngay14!M24&lt;=15,ngay14!M24,"")</f>
        <v/>
      </c>
      <c r="S22" s="155" t="str">
        <f ca="1">IF(ngay15!M24&lt;=15,ngay15!M24,"")</f>
        <v/>
      </c>
      <c r="T22" s="155" t="str">
        <f ca="1">IF(ngay16!M24&lt;=15,ngay16!M24,"")</f>
        <v/>
      </c>
      <c r="U22" s="155" t="str">
        <f ca="1">IF(ngay17!M24&lt;=15,ngay17!M24,"")</f>
        <v/>
      </c>
      <c r="V22" s="155" t="str">
        <f ca="1">IF(ngay18!M24&lt;=15,ngay18!M24,"")</f>
        <v/>
      </c>
      <c r="W22" s="155" t="str">
        <f ca="1">IF(ngay19!M24&lt;=15,ngay19!M24,"")</f>
        <v/>
      </c>
      <c r="X22" s="155" t="str">
        <f ca="1">IF(ngay20!M24&lt;=15,ngay20!M24,"")</f>
        <v/>
      </c>
      <c r="Y22" s="155" t="str">
        <f ca="1">IF(ngay21!M24&lt;=15,ngay21!M24,"")</f>
        <v/>
      </c>
      <c r="Z22" s="155" t="str">
        <f ca="1">IF(ngay22!M24&lt;=15,ngay22!M24,"")</f>
        <v/>
      </c>
      <c r="AA22" s="155" t="str">
        <f ca="1">IF(ngay23!M24&lt;=15,ngay23!M24,"")</f>
        <v/>
      </c>
      <c r="AB22" s="155" t="str">
        <f ca="1">IF(ngay24!M24&lt;=15,ngay24!M24,"")</f>
        <v/>
      </c>
      <c r="AC22" s="155" t="str">
        <f ca="1">IF(ngay25!M24&lt;=15,ngay25!M24,"")</f>
        <v/>
      </c>
      <c r="AD22" s="155" t="str">
        <f ca="1">IF(ngay26!M24&lt;=15,ngay26!M24,"")</f>
        <v/>
      </c>
      <c r="AE22" s="155" t="str">
        <f ca="1">IF(ngay27!M24&lt;=15,ngay27!M24,"")</f>
        <v/>
      </c>
      <c r="AF22" s="155" t="str">
        <f ca="1">IF(ngay28!M24&lt;=15,ngay28!M24,"")</f>
        <v/>
      </c>
      <c r="AG22" s="155" t="str">
        <f ca="1">IF(ngay29!M24&lt;=15,ngay29!M24,"")</f>
        <v/>
      </c>
      <c r="AH22" s="155" t="str">
        <f ca="1">IF(ngay30!M24&lt;=15,ngay30!M24,"")</f>
        <v/>
      </c>
      <c r="AI22" s="155" t="str">
        <f ca="1">IF(ngay31!M24&lt;=15,ngay31!M24,"")</f>
        <v/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IF(COUNT(E22:AI22)=0,"",INDEX(E2:AI22,1,MATCH(MIN(E22:AI22),E22:AI22,0)))</f>
        <v/>
      </c>
      <c r="AM22" s="58"/>
      <c r="AN22" s="60"/>
    </row>
    <row r="23" spans="1:40">
      <c r="A23" s="27">
        <v>21</v>
      </c>
      <c r="B23" s="461"/>
      <c r="C23" s="138" t="s">
        <v>158</v>
      </c>
      <c r="D23" s="335" t="s">
        <v>159</v>
      </c>
      <c r="E23" s="154" t="str">
        <f ca="1">IF(ngay1!M25&lt;=15,ngay1!M25,"")</f>
        <v/>
      </c>
      <c r="F23" s="155" t="str">
        <f ca="1">IF(ngay2!M25&lt;=15,ngay2!M25,"")</f>
        <v/>
      </c>
      <c r="G23" s="155" t="str">
        <f ca="1">IF(ngay3!M25&lt;=15,ngay3!M25,"")</f>
        <v/>
      </c>
      <c r="H23" s="155" t="str">
        <f ca="1">IF(ngay4!M25&lt;=15,ngay4!M25,"")</f>
        <v/>
      </c>
      <c r="I23" s="155" t="str">
        <f ca="1">IF(ngay5!M25&lt;=15,ngay5!M25,"")</f>
        <v/>
      </c>
      <c r="J23" s="155" t="str">
        <f ca="1">IF(ngay6!M25&lt;=15,ngay6!M25,"")</f>
        <v/>
      </c>
      <c r="K23" s="155" t="str">
        <f ca="1">IF(ngay7!M25&lt;=15,ngay7!M25,"")</f>
        <v/>
      </c>
      <c r="L23" s="155" t="str">
        <f ca="1">IF(ngay8!M25&lt;=15,ngay8!M25,"")</f>
        <v/>
      </c>
      <c r="M23" s="155" t="str">
        <f ca="1">IF(ngay9!M25&lt;=15,ngay9!M25,"")</f>
        <v/>
      </c>
      <c r="N23" s="155" t="str">
        <f ca="1">IF(ngay10!M25&lt;=15,ngay10!M25,"")</f>
        <v/>
      </c>
      <c r="O23" s="155" t="str">
        <f ca="1">IF(ngay11!M25&lt;=15,ngay11!M25,"")</f>
        <v/>
      </c>
      <c r="P23" s="155" t="str">
        <f ca="1">IF(ngay12!M25&lt;=15,ngay12!M25,"")</f>
        <v/>
      </c>
      <c r="Q23" s="155" t="str">
        <f ca="1">IF(ngay13!M25&lt;=15,ngay13!M25,"")</f>
        <v/>
      </c>
      <c r="R23" s="155" t="str">
        <f ca="1">IF(ngay14!M25&lt;=15,ngay14!M25,"")</f>
        <v/>
      </c>
      <c r="S23" s="155" t="str">
        <f ca="1">IF(ngay15!M25&lt;=15,ngay15!M25,"")</f>
        <v/>
      </c>
      <c r="T23" s="155" t="str">
        <f ca="1">IF(ngay16!M25&lt;=15,ngay16!M25,"")</f>
        <v/>
      </c>
      <c r="U23" s="155" t="str">
        <f ca="1">IF(ngay17!M25&lt;=15,ngay17!M25,"")</f>
        <v/>
      </c>
      <c r="V23" s="155" t="str">
        <f ca="1">IF(ngay18!M25&lt;=15,ngay18!M25,"")</f>
        <v/>
      </c>
      <c r="W23" s="155" t="str">
        <f ca="1">IF(ngay19!M25&lt;=15,ngay19!M25,"")</f>
        <v/>
      </c>
      <c r="X23" s="155" t="str">
        <f ca="1">IF(ngay20!M25&lt;=15,ngay20!M25,"")</f>
        <v/>
      </c>
      <c r="Y23" s="155" t="str">
        <f ca="1">IF(ngay21!M25&lt;=15,ngay21!M25,"")</f>
        <v/>
      </c>
      <c r="Z23" s="155" t="str">
        <f ca="1">IF(ngay22!M25&lt;=15,ngay22!M25,"")</f>
        <v/>
      </c>
      <c r="AA23" s="155" t="str">
        <f ca="1">IF(ngay23!M25&lt;=15,ngay23!M25,"")</f>
        <v/>
      </c>
      <c r="AB23" s="155" t="str">
        <f ca="1">IF(ngay24!M25&lt;=15,ngay24!M25,"")</f>
        <v/>
      </c>
      <c r="AC23" s="155" t="str">
        <f ca="1">IF(ngay25!M25&lt;=15,ngay25!M25,"")</f>
        <v/>
      </c>
      <c r="AD23" s="155" t="str">
        <f ca="1">IF(ngay26!M25&lt;=15,ngay26!M25,"")</f>
        <v/>
      </c>
      <c r="AE23" s="155" t="str">
        <f ca="1">IF(ngay27!M25&lt;=15,ngay27!M25,"")</f>
        <v/>
      </c>
      <c r="AF23" s="155" t="str">
        <f ca="1">IF(ngay28!M25&lt;=15,ngay28!M25,"")</f>
        <v/>
      </c>
      <c r="AG23" s="155" t="str">
        <f ca="1">IF(ngay29!M25&lt;=15,ngay29!M25,"")</f>
        <v/>
      </c>
      <c r="AH23" s="155" t="str">
        <f ca="1">IF(ngay30!M25&lt;=15,ngay30!M25,"")</f>
        <v/>
      </c>
      <c r="AI23" s="155" t="str">
        <f ca="1">IF(ngay31!M25&lt;=15,ngay31!M25,"")</f>
        <v/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IF(COUNT(E23:AI23)=0,"",INDEX(E2:AI23,1,MATCH(MIN(E23:AI23),E23:AI23,0)))</f>
        <v/>
      </c>
      <c r="AM23" s="58"/>
      <c r="AN23" s="60"/>
    </row>
    <row r="24" spans="1:40">
      <c r="A24" s="19">
        <v>22</v>
      </c>
      <c r="B24" s="470"/>
      <c r="C24" s="23" t="s">
        <v>160</v>
      </c>
      <c r="D24" s="32" t="s">
        <v>161</v>
      </c>
      <c r="E24" s="152" t="str">
        <f ca="1">IF(ngay1!M26&lt;=15,ngay1!M26,"")</f>
        <v/>
      </c>
      <c r="F24" s="153" t="str">
        <f ca="1">IF(ngay2!M26&lt;=15,ngay2!M26,"")</f>
        <v/>
      </c>
      <c r="G24" s="153" t="str">
        <f ca="1">IF(ngay3!M26&lt;=15,ngay3!M26,"")</f>
        <v/>
      </c>
      <c r="H24" s="153" t="str">
        <f ca="1">IF(ngay4!M26&lt;=15,ngay4!M26,"")</f>
        <v/>
      </c>
      <c r="I24" s="153" t="str">
        <f ca="1">IF(ngay5!M26&lt;=15,ngay5!M26,"")</f>
        <v/>
      </c>
      <c r="J24" s="153" t="str">
        <f ca="1">IF(ngay6!M26&lt;=15,ngay6!M26,"")</f>
        <v/>
      </c>
      <c r="K24" s="153" t="str">
        <f ca="1">IF(ngay7!M26&lt;=15,ngay7!M26,"")</f>
        <v/>
      </c>
      <c r="L24" s="153" t="str">
        <f ca="1">IF(ngay8!M26&lt;=15,ngay8!M26,"")</f>
        <v/>
      </c>
      <c r="M24" s="153" t="str">
        <f ca="1">IF(ngay9!M26&lt;=15,ngay9!M26,"")</f>
        <v/>
      </c>
      <c r="N24" s="153" t="str">
        <f ca="1">IF(ngay10!M26&lt;=15,ngay10!M26,"")</f>
        <v/>
      </c>
      <c r="O24" s="153" t="str">
        <f ca="1">IF(ngay11!M26&lt;=15,ngay11!M26,"")</f>
        <v/>
      </c>
      <c r="P24" s="153" t="str">
        <f ca="1">IF(ngay12!M26&lt;=15,ngay12!M26,"")</f>
        <v/>
      </c>
      <c r="Q24" s="153" t="str">
        <f ca="1">IF(ngay13!M26&lt;=15,ngay13!M26,"")</f>
        <v/>
      </c>
      <c r="R24" s="153" t="str">
        <f ca="1">IF(ngay14!M26&lt;=15,ngay14!M26,"")</f>
        <v/>
      </c>
      <c r="S24" s="153" t="str">
        <f ca="1">IF(ngay15!M26&lt;=15,ngay15!M26,"")</f>
        <v/>
      </c>
      <c r="T24" s="153" t="str">
        <f ca="1">IF(ngay16!M26&lt;=15,ngay16!M26,"")</f>
        <v/>
      </c>
      <c r="U24" s="153" t="str">
        <f ca="1">IF(ngay17!M26&lt;=15,ngay17!M26,"")</f>
        <v/>
      </c>
      <c r="V24" s="153" t="str">
        <f ca="1">IF(ngay18!M26&lt;=15,ngay18!M26,"")</f>
        <v/>
      </c>
      <c r="W24" s="153" t="str">
        <f ca="1">IF(ngay19!M26&lt;=15,ngay19!M26,"")</f>
        <v/>
      </c>
      <c r="X24" s="153" t="str">
        <f ca="1">IF(ngay20!M26&lt;=15,ngay20!M26,"")</f>
        <v/>
      </c>
      <c r="Y24" s="153" t="str">
        <f ca="1">IF(ngay21!M26&lt;=15,ngay21!M26,"")</f>
        <v/>
      </c>
      <c r="Z24" s="153" t="str">
        <f ca="1">IF(ngay22!M26&lt;=15,ngay22!M26,"")</f>
        <v/>
      </c>
      <c r="AA24" s="153" t="str">
        <f ca="1">IF(ngay23!M26&lt;=15,ngay23!M26,"")</f>
        <v/>
      </c>
      <c r="AB24" s="153" t="str">
        <f ca="1">IF(ngay24!M26&lt;=15,ngay24!M26,"")</f>
        <v/>
      </c>
      <c r="AC24" s="153" t="str">
        <f ca="1">IF(ngay25!M26&lt;=15,ngay25!M26,"")</f>
        <v/>
      </c>
      <c r="AD24" s="153" t="str">
        <f ca="1">IF(ngay26!M26&lt;=15,ngay26!M26,"")</f>
        <v/>
      </c>
      <c r="AE24" s="153" t="str">
        <f ca="1">IF(ngay27!M26&lt;=15,ngay27!M26,"")</f>
        <v/>
      </c>
      <c r="AF24" s="153" t="str">
        <f ca="1">IF(ngay28!M26&lt;=15,ngay28!M26,"")</f>
        <v/>
      </c>
      <c r="AG24" s="153" t="str">
        <f ca="1">IF(ngay29!M26&lt;=15,ngay29!M26,"")</f>
        <v/>
      </c>
      <c r="AH24" s="153" t="str">
        <f ca="1">IF(ngay30!M26&lt;=15,ngay30!M26,"")</f>
        <v/>
      </c>
      <c r="AI24" s="153" t="str">
        <f ca="1">IF(ngay31!M26&lt;=15,ngay31!M26,"")</f>
        <v/>
      </c>
      <c r="AJ24" s="145" t="str">
        <f t="shared" ca="1" si="0"/>
        <v/>
      </c>
      <c r="AK24" s="146" t="str">
        <f t="shared" ca="1" si="1"/>
        <v/>
      </c>
      <c r="AL24" s="145" t="str">
        <f ca="1">IF(COUNT(E24:AI24)=0,"",INDEX(E2:AI24,1,MATCH(MIN(E24:AI24),E24:AI24,0)))</f>
        <v/>
      </c>
      <c r="AM24" s="146"/>
      <c r="AN24" s="147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5"/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defaultRowHeight="12.75"/>
  <cols>
    <col min="1" max="1" width="4.5" style="72" bestFit="1" customWidth="1"/>
    <col min="2" max="2" width="10.6640625" style="18" bestFit="1" customWidth="1"/>
    <col min="3" max="3" width="13.83203125" style="44" customWidth="1"/>
    <col min="4" max="4" width="6.1640625" style="44" bestFit="1" customWidth="1"/>
    <col min="5" max="46" width="5.83203125" style="431" customWidth="1"/>
    <col min="47" max="48" width="9.33203125" style="431" customWidth="1"/>
    <col min="49" max="16384" width="9.33203125" style="431"/>
  </cols>
  <sheetData>
    <row r="1" spans="1:40" s="344" customFormat="1" ht="33.75" customHeight="1" thickBot="1">
      <c r="A1" s="477" t="s">
        <v>263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24"/>
    </row>
    <row r="2" spans="1:40" s="34" customFormat="1" ht="13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50">
        <v>1</v>
      </c>
      <c r="F2" s="51">
        <v>2</v>
      </c>
      <c r="G2" s="51">
        <v>3</v>
      </c>
      <c r="H2" s="51">
        <v>4</v>
      </c>
      <c r="I2" s="51">
        <v>5</v>
      </c>
      <c r="J2" s="51">
        <v>6</v>
      </c>
      <c r="K2" s="51">
        <v>7</v>
      </c>
      <c r="L2" s="51">
        <v>8</v>
      </c>
      <c r="M2" s="51">
        <v>9</v>
      </c>
      <c r="N2" s="51">
        <v>10</v>
      </c>
      <c r="O2" s="51">
        <v>11</v>
      </c>
      <c r="P2" s="51">
        <v>12</v>
      </c>
      <c r="Q2" s="51">
        <v>13</v>
      </c>
      <c r="R2" s="51">
        <v>14</v>
      </c>
      <c r="S2" s="51">
        <v>15</v>
      </c>
      <c r="T2" s="51">
        <v>16</v>
      </c>
      <c r="U2" s="51">
        <v>17</v>
      </c>
      <c r="V2" s="51">
        <v>18</v>
      </c>
      <c r="W2" s="51">
        <v>19</v>
      </c>
      <c r="X2" s="51">
        <v>20</v>
      </c>
      <c r="Y2" s="51">
        <v>21</v>
      </c>
      <c r="Z2" s="51">
        <v>22</v>
      </c>
      <c r="AA2" s="51">
        <v>23</v>
      </c>
      <c r="AB2" s="51">
        <v>24</v>
      </c>
      <c r="AC2" s="51">
        <v>25</v>
      </c>
      <c r="AD2" s="51">
        <v>26</v>
      </c>
      <c r="AE2" s="51">
        <v>27</v>
      </c>
      <c r="AF2" s="51">
        <v>28</v>
      </c>
      <c r="AG2" s="51">
        <v>29</v>
      </c>
      <c r="AH2" s="51">
        <v>30</v>
      </c>
      <c r="AI2" s="51">
        <v>31</v>
      </c>
      <c r="AJ2" s="52" t="s">
        <v>264</v>
      </c>
      <c r="AK2" s="53" t="s">
        <v>224</v>
      </c>
      <c r="AL2" s="53" t="s">
        <v>217</v>
      </c>
      <c r="AM2" s="53"/>
      <c r="AN2" s="54"/>
    </row>
    <row r="3" spans="1:40">
      <c r="A3" s="27">
        <v>1</v>
      </c>
      <c r="B3" s="476" t="s">
        <v>116</v>
      </c>
      <c r="C3" s="25" t="s">
        <v>117</v>
      </c>
      <c r="D3" s="335" t="s">
        <v>118</v>
      </c>
      <c r="E3" s="156" t="e">
        <f ca="1">IF(ngay1!O5&gt;=35,ngay1!O5,"")</f>
        <v>#N/A</v>
      </c>
      <c r="F3" s="157" t="e">
        <f ca="1">IF(ngay2!O5&gt;=35,ngay2!O5,"")</f>
        <v>#N/A</v>
      </c>
      <c r="G3" s="157" t="e">
        <f ca="1">IF(ngay3!O5&gt;=35,ngay3!O5,"")</f>
        <v>#N/A</v>
      </c>
      <c r="H3" s="157" t="e">
        <f ca="1">IF(ngay4!O5&gt;=35,ngay4!O5,"")</f>
        <v>#N/A</v>
      </c>
      <c r="I3" s="157" t="e">
        <f ca="1">IF(ngay5!O5&gt;=35,ngay5!O5,"")</f>
        <v>#N/A</v>
      </c>
      <c r="J3" s="157" t="e">
        <f ca="1">IF(ngay6!O5&gt;=35,ngay6!O5,"")</f>
        <v>#N/A</v>
      </c>
      <c r="K3" s="157" t="e">
        <f ca="1">IF(ngay7!O5&gt;=35,ngay7!O5,"")</f>
        <v>#N/A</v>
      </c>
      <c r="L3" s="157" t="e">
        <f ca="1">IF(ngay8!O5&gt;=35,ngay8!O5,"")</f>
        <v>#N/A</v>
      </c>
      <c r="M3" s="157" t="e">
        <f ca="1">IF(ngay9!O5&gt;=35,ngay9!O5,"")</f>
        <v>#N/A</v>
      </c>
      <c r="N3" s="157" t="e">
        <f ca="1">IF(ngay10!O5&gt;=35,ngay10!O5,"")</f>
        <v>#N/A</v>
      </c>
      <c r="O3" s="157" t="e">
        <f ca="1">IF(ngay11!O5&gt;=35,ngay11!O5,"")</f>
        <v>#N/A</v>
      </c>
      <c r="P3" s="157" t="e">
        <f ca="1">IF(ngay12!O5&gt;=35,ngay12!O5,"")</f>
        <v>#N/A</v>
      </c>
      <c r="Q3" s="157" t="e">
        <f ca="1">IF(ngay13!O5&gt;=35,ngay13!O5,"")</f>
        <v>#N/A</v>
      </c>
      <c r="R3" s="157" t="e">
        <f ca="1">IF(ngay14!O5&gt;=35,ngay14!O5,"")</f>
        <v>#N/A</v>
      </c>
      <c r="S3" s="157" t="e">
        <f ca="1">IF(ngay15!O5&gt;=35,ngay15!O5,"")</f>
        <v>#N/A</v>
      </c>
      <c r="T3" s="157" t="e">
        <f ca="1">IF(ngay16!O5&gt;=35,ngay16!O5,"")</f>
        <v>#N/A</v>
      </c>
      <c r="U3" s="157" t="e">
        <f ca="1">IF(ngay17!O5&gt;=35,ngay17!O5,"")</f>
        <v>#N/A</v>
      </c>
      <c r="V3" s="157" t="e">
        <f ca="1">IF(ngay18!O5&gt;=35,ngay18!O5,"")</f>
        <v>#N/A</v>
      </c>
      <c r="W3" s="157" t="e">
        <f ca="1">IF(ngay19!O5&gt;=35,ngay19!O5,"")</f>
        <v>#N/A</v>
      </c>
      <c r="X3" s="157" t="e">
        <f ca="1">IF(ngay20!O5&gt;=35,ngay20!O5,"")</f>
        <v>#N/A</v>
      </c>
      <c r="Y3" s="157" t="e">
        <f ca="1">IF(ngay21!O5&gt;=35,ngay21!O5,"")</f>
        <v>#N/A</v>
      </c>
      <c r="Z3" s="157" t="e">
        <f ca="1">IF(ngay22!O5&gt;=35,ngay22!O5,"")</f>
        <v>#N/A</v>
      </c>
      <c r="AA3" s="157" t="e">
        <f ca="1">IF(ngay23!O5&gt;=35,ngay23!O5,"")</f>
        <v>#N/A</v>
      </c>
      <c r="AB3" s="157" t="e">
        <f ca="1">IF(ngay24!O5&gt;=35,ngay24!O5,"")</f>
        <v>#N/A</v>
      </c>
      <c r="AC3" s="157" t="e">
        <f ca="1">IF(ngay25!O5&gt;=35,ngay25!O5,"")</f>
        <v>#N/A</v>
      </c>
      <c r="AD3" s="157" t="e">
        <f ca="1">IF(ngay26!O5&gt;=35,ngay26!O5,"")</f>
        <v>#N/A</v>
      </c>
      <c r="AE3" s="157" t="e">
        <f ca="1">IF(ngay27!O5&gt;=35,ngay27!O5,"")</f>
        <v>#N/A</v>
      </c>
      <c r="AF3" s="157" t="e">
        <f ca="1">IF(ngay28!O5&gt;=35,ngay28!O5,"")</f>
        <v>#N/A</v>
      </c>
      <c r="AG3" s="157" t="e">
        <f ca="1">IF(ngay29!O5&gt;=35,ngay29!O5,"")</f>
        <v>#N/A</v>
      </c>
      <c r="AH3" s="157" t="e">
        <f ca="1">IF(ngay30!O5&gt;=35,ngay30!O5,"")</f>
        <v>#N/A</v>
      </c>
      <c r="AI3" s="157" t="e">
        <f ca="1">IF(ngay31!O5&gt;=35,ngay31!O5,"")</f>
        <v>#N/A</v>
      </c>
      <c r="AJ3" s="59" t="str">
        <f t="shared" ref="AJ3:AJ24" ca="1" si="0">IF(COUNT(E3:AI3)&gt;0,COUNT(E3:AI3),"")</f>
        <v/>
      </c>
      <c r="AK3" s="58" t="str">
        <f t="shared" ref="AK3:AK24" ca="1" si="1">IF(COUNT(E3:AI3)=0,"",MAX(E3:AI3))</f>
        <v/>
      </c>
      <c r="AL3" s="59" t="str">
        <f ca="1">IF(COUNT(E3:AI3)=0,"",INDEX(E2:AI3,1,MATCH(MAX(E3:AI3),E3:AI3,0)))</f>
        <v/>
      </c>
      <c r="AM3" s="58"/>
      <c r="AN3" s="60"/>
    </row>
    <row r="4" spans="1:40">
      <c r="A4" s="19">
        <v>2</v>
      </c>
      <c r="B4" s="461"/>
      <c r="C4" s="25" t="s">
        <v>120</v>
      </c>
      <c r="D4" s="335" t="s">
        <v>121</v>
      </c>
      <c r="E4" s="154" t="e">
        <f ca="1">IF(ngay1!O6&gt;=35,ngay1!O6,"")</f>
        <v>#N/A</v>
      </c>
      <c r="F4" s="155" t="e">
        <f ca="1">IF(ngay2!O6&gt;=35,ngay2!O6,"")</f>
        <v>#N/A</v>
      </c>
      <c r="G4" s="155" t="e">
        <f ca="1">IF(ngay3!O6&gt;=35,ngay3!O6,"")</f>
        <v>#N/A</v>
      </c>
      <c r="H4" s="155" t="e">
        <f ca="1">IF(ngay4!O6&gt;=35,ngay4!O6,"")</f>
        <v>#N/A</v>
      </c>
      <c r="I4" s="155" t="e">
        <f ca="1">IF(ngay5!O6&gt;=35,ngay5!O6,"")</f>
        <v>#N/A</v>
      </c>
      <c r="J4" s="155" t="e">
        <f ca="1">IF(ngay6!O6&gt;=35,ngay6!O6,"")</f>
        <v>#N/A</v>
      </c>
      <c r="K4" s="155" t="e">
        <f ca="1">IF(ngay7!O6&gt;=35,ngay7!O6,"")</f>
        <v>#N/A</v>
      </c>
      <c r="L4" s="155" t="e">
        <f ca="1">IF(ngay8!O6&gt;=35,ngay8!O6,"")</f>
        <v>#N/A</v>
      </c>
      <c r="M4" s="155" t="e">
        <f ca="1">IF(ngay9!O6&gt;=35,ngay9!O6,"")</f>
        <v>#N/A</v>
      </c>
      <c r="N4" s="155" t="e">
        <f ca="1">IF(ngay10!O6&gt;=35,ngay10!O6,"")</f>
        <v>#N/A</v>
      </c>
      <c r="O4" s="155" t="e">
        <f ca="1">IF(ngay11!O6&gt;=35,ngay11!O6,"")</f>
        <v>#N/A</v>
      </c>
      <c r="P4" s="155" t="e">
        <f ca="1">IF(ngay12!O6&gt;=35,ngay12!O6,"")</f>
        <v>#N/A</v>
      </c>
      <c r="Q4" s="155" t="e">
        <f ca="1">IF(ngay13!O6&gt;=35,ngay13!O6,"")</f>
        <v>#N/A</v>
      </c>
      <c r="R4" s="155" t="e">
        <f ca="1">IF(ngay14!O6&gt;=35,ngay14!O6,"")</f>
        <v>#N/A</v>
      </c>
      <c r="S4" s="155" t="e">
        <f ca="1">IF(ngay15!O6&gt;=35,ngay15!O6,"")</f>
        <v>#N/A</v>
      </c>
      <c r="T4" s="155" t="e">
        <f ca="1">IF(ngay16!O6&gt;=35,ngay16!O6,"")</f>
        <v>#N/A</v>
      </c>
      <c r="U4" s="155" t="e">
        <f ca="1">IF(ngay17!O6&gt;=35,ngay17!O6,"")</f>
        <v>#N/A</v>
      </c>
      <c r="V4" s="155" t="e">
        <f ca="1">IF(ngay18!O6&gt;=35,ngay18!O6,"")</f>
        <v>#N/A</v>
      </c>
      <c r="W4" s="155" t="e">
        <f ca="1">IF(ngay19!O6&gt;=35,ngay19!O6,"")</f>
        <v>#N/A</v>
      </c>
      <c r="X4" s="155" t="e">
        <f ca="1">IF(ngay20!O6&gt;=35,ngay20!O6,"")</f>
        <v>#N/A</v>
      </c>
      <c r="Y4" s="155" t="e">
        <f ca="1">IF(ngay21!O6&gt;=35,ngay21!O6,"")</f>
        <v>#N/A</v>
      </c>
      <c r="Z4" s="155" t="e">
        <f ca="1">IF(ngay22!O6&gt;=35,ngay22!O6,"")</f>
        <v>#N/A</v>
      </c>
      <c r="AA4" s="155" t="e">
        <f ca="1">IF(ngay23!O6&gt;=35,ngay23!O6,"")</f>
        <v>#N/A</v>
      </c>
      <c r="AB4" s="155" t="e">
        <f ca="1">IF(ngay24!O6&gt;=35,ngay24!O6,"")</f>
        <v>#N/A</v>
      </c>
      <c r="AC4" s="155" t="e">
        <f ca="1">IF(ngay25!O6&gt;=35,ngay25!O6,"")</f>
        <v>#N/A</v>
      </c>
      <c r="AD4" s="155" t="e">
        <f ca="1">IF(ngay26!O6&gt;=35,ngay26!O6,"")</f>
        <v>#N/A</v>
      </c>
      <c r="AE4" s="155" t="e">
        <f ca="1">IF(ngay27!O6&gt;=35,ngay27!O6,"")</f>
        <v>#N/A</v>
      </c>
      <c r="AF4" s="155" t="e">
        <f ca="1">IF(ngay28!O6&gt;=35,ngay28!O6,"")</f>
        <v>#N/A</v>
      </c>
      <c r="AG4" s="155" t="e">
        <f ca="1">IF(ngay29!O6&gt;=35,ngay29!O6,"")</f>
        <v>#N/A</v>
      </c>
      <c r="AH4" s="155" t="e">
        <f ca="1">IF(ngay30!O6&gt;=35,ngay30!O6,"")</f>
        <v>#N/A</v>
      </c>
      <c r="AI4" s="155" t="e">
        <f ca="1">IF(ngay31!O6&gt;=35,ngay31!O6,"")</f>
        <v>#N/A</v>
      </c>
      <c r="AJ4" s="59" t="str">
        <f t="shared" ca="1" si="0"/>
        <v/>
      </c>
      <c r="AK4" s="58" t="str">
        <f t="shared" ca="1" si="1"/>
        <v/>
      </c>
      <c r="AL4" s="59" t="str">
        <f ca="1">IF(COUNT(E4:AI4)=0,"",INDEX(E2:AI4,1,MATCH(MAX(E4:AI4),E4:AI4,0)))</f>
        <v/>
      </c>
      <c r="AM4" s="58"/>
      <c r="AN4" s="60"/>
    </row>
    <row r="5" spans="1:40">
      <c r="A5" s="27">
        <v>3</v>
      </c>
      <c r="B5" s="461"/>
      <c r="C5" s="25" t="s">
        <v>122</v>
      </c>
      <c r="D5" s="335" t="s">
        <v>123</v>
      </c>
      <c r="E5" s="154" t="e">
        <f ca="1">IF(ngay1!O7&gt;=35,ngay1!O7,"")</f>
        <v>#N/A</v>
      </c>
      <c r="F5" s="155" t="e">
        <f ca="1">IF(ngay2!O7&gt;=35,ngay2!O7,"")</f>
        <v>#N/A</v>
      </c>
      <c r="G5" s="155" t="e">
        <f ca="1">IF(ngay3!O7&gt;=35,ngay3!O7,"")</f>
        <v>#N/A</v>
      </c>
      <c r="H5" s="155" t="e">
        <f ca="1">IF(ngay4!O7&gt;=35,ngay4!O7,"")</f>
        <v>#N/A</v>
      </c>
      <c r="I5" s="155" t="e">
        <f ca="1">IF(ngay5!O7&gt;=35,ngay5!O7,"")</f>
        <v>#N/A</v>
      </c>
      <c r="J5" s="155" t="e">
        <f ca="1">IF(ngay6!O7&gt;=35,ngay6!O7,"")</f>
        <v>#N/A</v>
      </c>
      <c r="K5" s="155" t="e">
        <f ca="1">IF(ngay7!O7&gt;=35,ngay7!O7,"")</f>
        <v>#N/A</v>
      </c>
      <c r="L5" s="155" t="e">
        <f ca="1">IF(ngay8!O7&gt;=35,ngay8!O7,"")</f>
        <v>#N/A</v>
      </c>
      <c r="M5" s="155" t="e">
        <f ca="1">IF(ngay9!O7&gt;=35,ngay9!O7,"")</f>
        <v>#N/A</v>
      </c>
      <c r="N5" s="155" t="e">
        <f ca="1">IF(ngay10!O7&gt;=35,ngay10!O7,"")</f>
        <v>#N/A</v>
      </c>
      <c r="O5" s="155" t="e">
        <f ca="1">IF(ngay11!O7&gt;=35,ngay11!O7,"")</f>
        <v>#N/A</v>
      </c>
      <c r="P5" s="155" t="e">
        <f ca="1">IF(ngay12!O7&gt;=35,ngay12!O7,"")</f>
        <v>#N/A</v>
      </c>
      <c r="Q5" s="155" t="e">
        <f ca="1">IF(ngay13!O7&gt;=35,ngay13!O7,"")</f>
        <v>#N/A</v>
      </c>
      <c r="R5" s="155" t="e">
        <f ca="1">IF(ngay14!O7&gt;=35,ngay14!O7,"")</f>
        <v>#N/A</v>
      </c>
      <c r="S5" s="155" t="e">
        <f ca="1">IF(ngay15!O7&gt;=35,ngay15!O7,"")</f>
        <v>#N/A</v>
      </c>
      <c r="T5" s="155" t="e">
        <f ca="1">IF(ngay16!O7&gt;=35,ngay16!O7,"")</f>
        <v>#N/A</v>
      </c>
      <c r="U5" s="155" t="e">
        <f ca="1">IF(ngay17!O7&gt;=35,ngay17!O7,"")</f>
        <v>#N/A</v>
      </c>
      <c r="V5" s="155" t="e">
        <f ca="1">IF(ngay18!O7&gt;=35,ngay18!O7,"")</f>
        <v>#N/A</v>
      </c>
      <c r="W5" s="155" t="e">
        <f ca="1">IF(ngay19!O7&gt;=35,ngay19!O7,"")</f>
        <v>#N/A</v>
      </c>
      <c r="X5" s="155" t="e">
        <f ca="1">IF(ngay20!O7&gt;=35,ngay20!O7,"")</f>
        <v>#N/A</v>
      </c>
      <c r="Y5" s="155" t="e">
        <f ca="1">IF(ngay21!O7&gt;=35,ngay21!O7,"")</f>
        <v>#N/A</v>
      </c>
      <c r="Z5" s="155" t="e">
        <f ca="1">IF(ngay22!O7&gt;=35,ngay22!O7,"")</f>
        <v>#N/A</v>
      </c>
      <c r="AA5" s="155" t="e">
        <f ca="1">IF(ngay23!O7&gt;=35,ngay23!O7,"")</f>
        <v>#N/A</v>
      </c>
      <c r="AB5" s="155" t="e">
        <f ca="1">IF(ngay24!O7&gt;=35,ngay24!O7,"")</f>
        <v>#N/A</v>
      </c>
      <c r="AC5" s="155" t="e">
        <f ca="1">IF(ngay25!O7&gt;=35,ngay25!O7,"")</f>
        <v>#N/A</v>
      </c>
      <c r="AD5" s="155" t="e">
        <f ca="1">IF(ngay26!O7&gt;=35,ngay26!O7,"")</f>
        <v>#N/A</v>
      </c>
      <c r="AE5" s="155" t="e">
        <f ca="1">IF(ngay27!O7&gt;=35,ngay27!O7,"")</f>
        <v>#N/A</v>
      </c>
      <c r="AF5" s="155" t="e">
        <f ca="1">IF(ngay28!O7&gt;=35,ngay28!O7,"")</f>
        <v>#N/A</v>
      </c>
      <c r="AG5" s="155" t="e">
        <f ca="1">IF(ngay29!O7&gt;=35,ngay29!O7,"")</f>
        <v>#N/A</v>
      </c>
      <c r="AH5" s="155" t="e">
        <f ca="1">IF(ngay30!O7&gt;=35,ngay30!O7,"")</f>
        <v>#N/A</v>
      </c>
      <c r="AI5" s="155" t="e">
        <f ca="1">IF(ngay31!O7&gt;=35,ngay31!O7,"")</f>
        <v>#N/A</v>
      </c>
      <c r="AJ5" s="59" t="str">
        <f t="shared" ca="1" si="0"/>
        <v/>
      </c>
      <c r="AK5" s="58" t="str">
        <f t="shared" ca="1" si="1"/>
        <v/>
      </c>
      <c r="AL5" s="59" t="str">
        <f ca="1">IF(COUNT(E5:AI5)=0,"",INDEX(E2:AI5,1,MATCH(MAX(E5:AI5),E5:AI5,0)))</f>
        <v/>
      </c>
      <c r="AM5" s="58"/>
      <c r="AN5" s="60"/>
    </row>
    <row r="6" spans="1:40">
      <c r="A6" s="19">
        <v>4</v>
      </c>
      <c r="B6" s="461"/>
      <c r="C6" s="25" t="s">
        <v>124</v>
      </c>
      <c r="D6" s="335" t="s">
        <v>125</v>
      </c>
      <c r="E6" s="154" t="e">
        <f ca="1">IF(ngay1!O8&gt;=35,ngay1!O8,"")</f>
        <v>#N/A</v>
      </c>
      <c r="F6" s="155" t="e">
        <f ca="1">IF(ngay2!O8&gt;=35,ngay2!O8,"")</f>
        <v>#N/A</v>
      </c>
      <c r="G6" s="155" t="e">
        <f ca="1">IF(ngay3!O8&gt;=35,ngay3!O8,"")</f>
        <v>#N/A</v>
      </c>
      <c r="H6" s="155" t="e">
        <f ca="1">IF(ngay4!O8&gt;=35,ngay4!O8,"")</f>
        <v>#N/A</v>
      </c>
      <c r="I6" s="155" t="e">
        <f ca="1">IF(ngay5!O8&gt;=35,ngay5!O8,"")</f>
        <v>#N/A</v>
      </c>
      <c r="J6" s="155" t="e">
        <f ca="1">IF(ngay6!O8&gt;=35,ngay6!O8,"")</f>
        <v>#N/A</v>
      </c>
      <c r="K6" s="155" t="e">
        <f ca="1">IF(ngay7!O8&gt;=35,ngay7!O8,"")</f>
        <v>#N/A</v>
      </c>
      <c r="L6" s="155" t="e">
        <f ca="1">IF(ngay8!O8&gt;=35,ngay8!O8,"")</f>
        <v>#N/A</v>
      </c>
      <c r="M6" s="155" t="e">
        <f ca="1">IF(ngay9!O8&gt;=35,ngay9!O8,"")</f>
        <v>#N/A</v>
      </c>
      <c r="N6" s="155" t="e">
        <f ca="1">IF(ngay10!O8&gt;=35,ngay10!O8,"")</f>
        <v>#N/A</v>
      </c>
      <c r="O6" s="155" t="e">
        <f ca="1">IF(ngay11!O8&gt;=35,ngay11!O8,"")</f>
        <v>#N/A</v>
      </c>
      <c r="P6" s="155" t="e">
        <f ca="1">IF(ngay12!O8&gt;=35,ngay12!O8,"")</f>
        <v>#N/A</v>
      </c>
      <c r="Q6" s="155" t="e">
        <f ca="1">IF(ngay13!O8&gt;=35,ngay13!O8,"")</f>
        <v>#N/A</v>
      </c>
      <c r="R6" s="155" t="e">
        <f ca="1">IF(ngay14!O8&gt;=35,ngay14!O8,"")</f>
        <v>#N/A</v>
      </c>
      <c r="S6" s="155" t="e">
        <f ca="1">IF(ngay15!O8&gt;=35,ngay15!O8,"")</f>
        <v>#N/A</v>
      </c>
      <c r="T6" s="155" t="e">
        <f ca="1">IF(ngay16!O8&gt;=35,ngay16!O8,"")</f>
        <v>#N/A</v>
      </c>
      <c r="U6" s="155" t="e">
        <f ca="1">IF(ngay17!O8&gt;=35,ngay17!O8,"")</f>
        <v>#N/A</v>
      </c>
      <c r="V6" s="155" t="e">
        <f ca="1">IF(ngay18!O8&gt;=35,ngay18!O8,"")</f>
        <v>#N/A</v>
      </c>
      <c r="W6" s="155" t="e">
        <f ca="1">IF(ngay19!O8&gt;=35,ngay19!O8,"")</f>
        <v>#N/A</v>
      </c>
      <c r="X6" s="155" t="e">
        <f ca="1">IF(ngay20!O8&gt;=35,ngay20!O8,"")</f>
        <v>#N/A</v>
      </c>
      <c r="Y6" s="155" t="e">
        <f ca="1">IF(ngay21!O8&gt;=35,ngay21!O8,"")</f>
        <v>#N/A</v>
      </c>
      <c r="Z6" s="155" t="e">
        <f ca="1">IF(ngay22!O8&gt;=35,ngay22!O8,"")</f>
        <v>#N/A</v>
      </c>
      <c r="AA6" s="155" t="e">
        <f ca="1">IF(ngay23!O8&gt;=35,ngay23!O8,"")</f>
        <v>#N/A</v>
      </c>
      <c r="AB6" s="155" t="e">
        <f ca="1">IF(ngay24!O8&gt;=35,ngay24!O8,"")</f>
        <v>#N/A</v>
      </c>
      <c r="AC6" s="155" t="e">
        <f ca="1">IF(ngay25!O8&gt;=35,ngay25!O8,"")</f>
        <v>#N/A</v>
      </c>
      <c r="AD6" s="155" t="e">
        <f ca="1">IF(ngay26!O8&gt;=35,ngay26!O8,"")</f>
        <v>#N/A</v>
      </c>
      <c r="AE6" s="155" t="e">
        <f ca="1">IF(ngay27!O8&gt;=35,ngay27!O8,"")</f>
        <v>#N/A</v>
      </c>
      <c r="AF6" s="155" t="e">
        <f ca="1">IF(ngay28!O8&gt;=35,ngay28!O8,"")</f>
        <v>#N/A</v>
      </c>
      <c r="AG6" s="155" t="e">
        <f ca="1">IF(ngay29!O8&gt;=35,ngay29!O8,"")</f>
        <v>#N/A</v>
      </c>
      <c r="AH6" s="155" t="e">
        <f ca="1">IF(ngay30!O8&gt;=35,ngay30!O8,"")</f>
        <v>#N/A</v>
      </c>
      <c r="AI6" s="155" t="e">
        <f ca="1">IF(ngay31!O8&gt;=35,ngay31!O8,"")</f>
        <v>#N/A</v>
      </c>
      <c r="AJ6" s="59" t="str">
        <f t="shared" ca="1" si="0"/>
        <v/>
      </c>
      <c r="AK6" s="58" t="str">
        <f t="shared" ca="1" si="1"/>
        <v/>
      </c>
      <c r="AL6" s="59" t="str">
        <f ca="1">IF(COUNT(E6:AI6)=0,"",INDEX(E2:AI6,1,MATCH(MAX(E6:AI6),E6:AI6,0)))</f>
        <v/>
      </c>
      <c r="AM6" s="58"/>
      <c r="AN6" s="60"/>
    </row>
    <row r="7" spans="1:40">
      <c r="A7" s="27">
        <v>5</v>
      </c>
      <c r="B7" s="461"/>
      <c r="C7" s="25" t="s">
        <v>116</v>
      </c>
      <c r="D7" s="335" t="s">
        <v>126</v>
      </c>
      <c r="E7" s="154" t="e">
        <f ca="1">IF(ngay1!O9&gt;=35,ngay1!O9,"")</f>
        <v>#N/A</v>
      </c>
      <c r="F7" s="155" t="e">
        <f ca="1">IF(ngay2!O9&gt;=35,ngay2!O9,"")</f>
        <v>#N/A</v>
      </c>
      <c r="G7" s="155" t="e">
        <f ca="1">IF(ngay3!O9&gt;=35,ngay3!O9,"")</f>
        <v>#N/A</v>
      </c>
      <c r="H7" s="155" t="e">
        <f ca="1">IF(ngay4!O9&gt;=35,ngay4!O9,"")</f>
        <v>#N/A</v>
      </c>
      <c r="I7" s="155" t="e">
        <f ca="1">IF(ngay5!O9&gt;=35,ngay5!O9,"")</f>
        <v>#N/A</v>
      </c>
      <c r="J7" s="155" t="e">
        <f ca="1">IF(ngay6!O9&gt;=35,ngay6!O9,"")</f>
        <v>#N/A</v>
      </c>
      <c r="K7" s="155" t="e">
        <f ca="1">IF(ngay7!O9&gt;=35,ngay7!O9,"")</f>
        <v>#N/A</v>
      </c>
      <c r="L7" s="155" t="e">
        <f ca="1">IF(ngay8!O9&gt;=35,ngay8!O9,"")</f>
        <v>#N/A</v>
      </c>
      <c r="M7" s="155" t="e">
        <f ca="1">IF(ngay9!O9&gt;=35,ngay9!O9,"")</f>
        <v>#N/A</v>
      </c>
      <c r="N7" s="155" t="e">
        <f ca="1">IF(ngay10!O9&gt;=35,ngay10!O9,"")</f>
        <v>#N/A</v>
      </c>
      <c r="O7" s="155" t="e">
        <f ca="1">IF(ngay11!O9&gt;=35,ngay11!O9,"")</f>
        <v>#N/A</v>
      </c>
      <c r="P7" s="155" t="e">
        <f ca="1">IF(ngay12!O9&gt;=35,ngay12!O9,"")</f>
        <v>#N/A</v>
      </c>
      <c r="Q7" s="155" t="e">
        <f ca="1">IF(ngay13!O9&gt;=35,ngay13!O9,"")</f>
        <v>#N/A</v>
      </c>
      <c r="R7" s="155" t="e">
        <f ca="1">IF(ngay14!O9&gt;=35,ngay14!O9,"")</f>
        <v>#N/A</v>
      </c>
      <c r="S7" s="155" t="e">
        <f ca="1">IF(ngay15!O9&gt;=35,ngay15!O9,"")</f>
        <v>#N/A</v>
      </c>
      <c r="T7" s="155" t="e">
        <f ca="1">IF(ngay16!O9&gt;=35,ngay16!O9,"")</f>
        <v>#N/A</v>
      </c>
      <c r="U7" s="155" t="e">
        <f ca="1">IF(ngay17!O9&gt;=35,ngay17!O9,"")</f>
        <v>#N/A</v>
      </c>
      <c r="V7" s="155" t="e">
        <f ca="1">IF(ngay18!O9&gt;=35,ngay18!O9,"")</f>
        <v>#N/A</v>
      </c>
      <c r="W7" s="155" t="e">
        <f ca="1">IF(ngay19!O9&gt;=35,ngay19!O9,"")</f>
        <v>#N/A</v>
      </c>
      <c r="X7" s="155" t="e">
        <f ca="1">IF(ngay20!O9&gt;=35,ngay20!O9,"")</f>
        <v>#N/A</v>
      </c>
      <c r="Y7" s="155" t="e">
        <f ca="1">IF(ngay21!O9&gt;=35,ngay21!O9,"")</f>
        <v>#N/A</v>
      </c>
      <c r="Z7" s="155" t="e">
        <f ca="1">IF(ngay22!O9&gt;=35,ngay22!O9,"")</f>
        <v>#N/A</v>
      </c>
      <c r="AA7" s="155" t="e">
        <f ca="1">IF(ngay23!O9&gt;=35,ngay23!O9,"")</f>
        <v>#N/A</v>
      </c>
      <c r="AB7" s="155" t="e">
        <f ca="1">IF(ngay24!O9&gt;=35,ngay24!O9,"")</f>
        <v>#N/A</v>
      </c>
      <c r="AC7" s="155" t="e">
        <f ca="1">IF(ngay25!O9&gt;=35,ngay25!O9,"")</f>
        <v>#N/A</v>
      </c>
      <c r="AD7" s="155" t="e">
        <f ca="1">IF(ngay26!O9&gt;=35,ngay26!O9,"")</f>
        <v>#N/A</v>
      </c>
      <c r="AE7" s="155" t="e">
        <f ca="1">IF(ngay27!O9&gt;=35,ngay27!O9,"")</f>
        <v>#N/A</v>
      </c>
      <c r="AF7" s="155" t="e">
        <f ca="1">IF(ngay28!O9&gt;=35,ngay28!O9,"")</f>
        <v>#N/A</v>
      </c>
      <c r="AG7" s="155" t="e">
        <f ca="1">IF(ngay29!O9&gt;=35,ngay29!O9,"")</f>
        <v>#N/A</v>
      </c>
      <c r="AH7" s="155" t="e">
        <f ca="1">IF(ngay30!O9&gt;=35,ngay30!O9,"")</f>
        <v>#N/A</v>
      </c>
      <c r="AI7" s="155" t="e">
        <f ca="1">IF(ngay31!O9&gt;=35,ngay31!O9,"")</f>
        <v>#N/A</v>
      </c>
      <c r="AJ7" s="59" t="str">
        <f t="shared" ca="1" si="0"/>
        <v/>
      </c>
      <c r="AK7" s="58" t="str">
        <f t="shared" ca="1" si="1"/>
        <v/>
      </c>
      <c r="AL7" s="59" t="str">
        <f ca="1">IF(COUNT(E7:AI7)=0,"",INDEX(E2:AI7,1,MATCH(MAX(E7:AI7),E7:AI7,0)))</f>
        <v/>
      </c>
      <c r="AM7" s="58"/>
      <c r="AN7" s="60"/>
    </row>
    <row r="8" spans="1:40">
      <c r="A8" s="19">
        <v>6</v>
      </c>
      <c r="B8" s="461"/>
      <c r="C8" s="25" t="s">
        <v>127</v>
      </c>
      <c r="D8" s="335" t="s">
        <v>128</v>
      </c>
      <c r="E8" s="154" t="e">
        <f ca="1">IF(ngay1!O10&gt;=35,ngay1!O10,"")</f>
        <v>#N/A</v>
      </c>
      <c r="F8" s="155" t="e">
        <f ca="1">IF(ngay2!O10&gt;=35,ngay2!O10,"")</f>
        <v>#N/A</v>
      </c>
      <c r="G8" s="155" t="e">
        <f ca="1">IF(ngay3!O10&gt;=35,ngay3!O10,"")</f>
        <v>#N/A</v>
      </c>
      <c r="H8" s="155" t="e">
        <f ca="1">IF(ngay4!O10&gt;=35,ngay4!O10,"")</f>
        <v>#N/A</v>
      </c>
      <c r="I8" s="155" t="e">
        <f ca="1">IF(ngay5!O10&gt;=35,ngay5!O10,"")</f>
        <v>#N/A</v>
      </c>
      <c r="J8" s="155" t="e">
        <f ca="1">IF(ngay6!O10&gt;=35,ngay6!O10,"")</f>
        <v>#N/A</v>
      </c>
      <c r="K8" s="155" t="e">
        <f ca="1">IF(ngay7!O10&gt;=35,ngay7!O10,"")</f>
        <v>#N/A</v>
      </c>
      <c r="L8" s="155" t="e">
        <f ca="1">IF(ngay8!O10&gt;=35,ngay8!O10,"")</f>
        <v>#N/A</v>
      </c>
      <c r="M8" s="155" t="e">
        <f ca="1">IF(ngay9!O10&gt;=35,ngay9!O10,"")</f>
        <v>#N/A</v>
      </c>
      <c r="N8" s="155" t="e">
        <f ca="1">IF(ngay10!O10&gt;=35,ngay10!O10,"")</f>
        <v>#N/A</v>
      </c>
      <c r="O8" s="155" t="e">
        <f ca="1">IF(ngay11!O10&gt;=35,ngay11!O10,"")</f>
        <v>#N/A</v>
      </c>
      <c r="P8" s="155" t="e">
        <f ca="1">IF(ngay12!O10&gt;=35,ngay12!O10,"")</f>
        <v>#N/A</v>
      </c>
      <c r="Q8" s="155" t="e">
        <f ca="1">IF(ngay13!O10&gt;=35,ngay13!O10,"")</f>
        <v>#N/A</v>
      </c>
      <c r="R8" s="155" t="e">
        <f ca="1">IF(ngay14!O10&gt;=35,ngay14!O10,"")</f>
        <v>#N/A</v>
      </c>
      <c r="S8" s="155" t="e">
        <f ca="1">IF(ngay15!O10&gt;=35,ngay15!O10,"")</f>
        <v>#N/A</v>
      </c>
      <c r="T8" s="155" t="e">
        <f ca="1">IF(ngay16!O10&gt;=35,ngay16!O10,"")</f>
        <v>#N/A</v>
      </c>
      <c r="U8" s="155" t="e">
        <f ca="1">IF(ngay17!O10&gt;=35,ngay17!O10,"")</f>
        <v>#N/A</v>
      </c>
      <c r="V8" s="155" t="e">
        <f ca="1">IF(ngay18!O10&gt;=35,ngay18!O10,"")</f>
        <v>#N/A</v>
      </c>
      <c r="W8" s="155" t="e">
        <f ca="1">IF(ngay19!O10&gt;=35,ngay19!O10,"")</f>
        <v>#N/A</v>
      </c>
      <c r="X8" s="155" t="e">
        <f ca="1">IF(ngay20!O10&gt;=35,ngay20!O10,"")</f>
        <v>#N/A</v>
      </c>
      <c r="Y8" s="155" t="e">
        <f ca="1">IF(ngay21!O10&gt;=35,ngay21!O10,"")</f>
        <v>#N/A</v>
      </c>
      <c r="Z8" s="155" t="e">
        <f ca="1">IF(ngay22!O10&gt;=35,ngay22!O10,"")</f>
        <v>#N/A</v>
      </c>
      <c r="AA8" s="155" t="e">
        <f ca="1">IF(ngay23!O10&gt;=35,ngay23!O10,"")</f>
        <v>#N/A</v>
      </c>
      <c r="AB8" s="155" t="e">
        <f ca="1">IF(ngay24!O10&gt;=35,ngay24!O10,"")</f>
        <v>#N/A</v>
      </c>
      <c r="AC8" s="155" t="e">
        <f ca="1">IF(ngay25!O10&gt;=35,ngay25!O10,"")</f>
        <v>#N/A</v>
      </c>
      <c r="AD8" s="155" t="e">
        <f ca="1">IF(ngay26!O10&gt;=35,ngay26!O10,"")</f>
        <v>#N/A</v>
      </c>
      <c r="AE8" s="155" t="e">
        <f ca="1">IF(ngay27!O10&gt;=35,ngay27!O10,"")</f>
        <v>#N/A</v>
      </c>
      <c r="AF8" s="155" t="e">
        <f ca="1">IF(ngay28!O10&gt;=35,ngay28!O10,"")</f>
        <v>#N/A</v>
      </c>
      <c r="AG8" s="155" t="e">
        <f ca="1">IF(ngay29!O10&gt;=35,ngay29!O10,"")</f>
        <v>#N/A</v>
      </c>
      <c r="AH8" s="155" t="e">
        <f ca="1">IF(ngay30!O10&gt;=35,ngay30!O10,"")</f>
        <v>#N/A</v>
      </c>
      <c r="AI8" s="155" t="e">
        <f ca="1">IF(ngay31!O10&gt;=35,ngay31!O10,"")</f>
        <v>#N/A</v>
      </c>
      <c r="AJ8" s="59" t="str">
        <f t="shared" ca="1" si="0"/>
        <v/>
      </c>
      <c r="AK8" s="58" t="str">
        <f t="shared" ca="1" si="1"/>
        <v/>
      </c>
      <c r="AL8" s="59" t="str">
        <f ca="1">IF(COUNT(E8:AI8)=0,"",INDEX(E2:AI8,1,MATCH(MAX(E8:AI8),E8:AI8,0)))</f>
        <v/>
      </c>
      <c r="AM8" s="58"/>
      <c r="AN8" s="60"/>
    </row>
    <row r="9" spans="1:40">
      <c r="A9" s="27">
        <v>7</v>
      </c>
      <c r="B9" s="465"/>
      <c r="C9" s="25" t="s">
        <v>129</v>
      </c>
      <c r="D9" s="335" t="s">
        <v>130</v>
      </c>
      <c r="E9" s="154" t="e">
        <f ca="1">IF(ngay1!O11&gt;=35,ngay1!O11,"")</f>
        <v>#N/A</v>
      </c>
      <c r="F9" s="155" t="e">
        <f ca="1">IF(ngay2!O11&gt;=35,ngay2!O11,"")</f>
        <v>#N/A</v>
      </c>
      <c r="G9" s="155" t="e">
        <f ca="1">IF(ngay3!O11&gt;=35,ngay3!O11,"")</f>
        <v>#N/A</v>
      </c>
      <c r="H9" s="155" t="e">
        <f ca="1">IF(ngay4!O11&gt;=35,ngay4!O11,"")</f>
        <v>#N/A</v>
      </c>
      <c r="I9" s="155" t="e">
        <f ca="1">IF(ngay5!O11&gt;=35,ngay5!O11,"")</f>
        <v>#N/A</v>
      </c>
      <c r="J9" s="155" t="e">
        <f ca="1">IF(ngay6!O11&gt;=35,ngay6!O11,"")</f>
        <v>#N/A</v>
      </c>
      <c r="K9" s="155" t="e">
        <f ca="1">IF(ngay7!O11&gt;=35,ngay7!O11,"")</f>
        <v>#N/A</v>
      </c>
      <c r="L9" s="155" t="e">
        <f ca="1">IF(ngay8!O11&gt;=35,ngay8!O11,"")</f>
        <v>#N/A</v>
      </c>
      <c r="M9" s="155" t="e">
        <f ca="1">IF(ngay9!O11&gt;=35,ngay9!O11,"")</f>
        <v>#N/A</v>
      </c>
      <c r="N9" s="155" t="e">
        <f ca="1">IF(ngay10!O11&gt;=35,ngay10!O11,"")</f>
        <v>#N/A</v>
      </c>
      <c r="O9" s="155" t="e">
        <f ca="1">IF(ngay11!O11&gt;=35,ngay11!O11,"")</f>
        <v>#N/A</v>
      </c>
      <c r="P9" s="155" t="e">
        <f ca="1">IF(ngay12!O11&gt;=35,ngay12!O11,"")</f>
        <v>#N/A</v>
      </c>
      <c r="Q9" s="155" t="e">
        <f ca="1">IF(ngay13!O11&gt;=35,ngay13!O11,"")</f>
        <v>#N/A</v>
      </c>
      <c r="R9" s="155" t="e">
        <f ca="1">IF(ngay14!O11&gt;=35,ngay14!O11,"")</f>
        <v>#N/A</v>
      </c>
      <c r="S9" s="155" t="e">
        <f ca="1">IF(ngay15!O11&gt;=35,ngay15!O11,"")</f>
        <v>#N/A</v>
      </c>
      <c r="T9" s="155" t="e">
        <f ca="1">IF(ngay16!O11&gt;=35,ngay16!O11,"")</f>
        <v>#N/A</v>
      </c>
      <c r="U9" s="155" t="e">
        <f ca="1">IF(ngay17!O11&gt;=35,ngay17!O11,"")</f>
        <v>#N/A</v>
      </c>
      <c r="V9" s="155" t="e">
        <f ca="1">IF(ngay18!O11&gt;=35,ngay18!O11,"")</f>
        <v>#N/A</v>
      </c>
      <c r="W9" s="155" t="e">
        <f ca="1">IF(ngay19!O11&gt;=35,ngay19!O11,"")</f>
        <v>#N/A</v>
      </c>
      <c r="X9" s="155" t="e">
        <f ca="1">IF(ngay20!O11&gt;=35,ngay20!O11,"")</f>
        <v>#N/A</v>
      </c>
      <c r="Y9" s="155" t="e">
        <f ca="1">IF(ngay21!O11&gt;=35,ngay21!O11,"")</f>
        <v>#N/A</v>
      </c>
      <c r="Z9" s="155" t="e">
        <f ca="1">IF(ngay22!O11&gt;=35,ngay22!O11,"")</f>
        <v>#N/A</v>
      </c>
      <c r="AA9" s="155" t="e">
        <f ca="1">IF(ngay23!O11&gt;=35,ngay23!O11,"")</f>
        <v>#N/A</v>
      </c>
      <c r="AB9" s="155" t="e">
        <f ca="1">IF(ngay24!O11&gt;=35,ngay24!O11,"")</f>
        <v>#N/A</v>
      </c>
      <c r="AC9" s="155" t="e">
        <f ca="1">IF(ngay25!O11&gt;=35,ngay25!O11,"")</f>
        <v>#N/A</v>
      </c>
      <c r="AD9" s="155" t="e">
        <f ca="1">IF(ngay26!O11&gt;=35,ngay26!O11,"")</f>
        <v>#N/A</v>
      </c>
      <c r="AE9" s="155" t="e">
        <f ca="1">IF(ngay27!O11&gt;=35,ngay27!O11,"")</f>
        <v>#N/A</v>
      </c>
      <c r="AF9" s="155" t="e">
        <f ca="1">IF(ngay28!O11&gt;=35,ngay28!O11,"")</f>
        <v>#N/A</v>
      </c>
      <c r="AG9" s="155" t="e">
        <f ca="1">IF(ngay29!O11&gt;=35,ngay29!O11,"")</f>
        <v>#N/A</v>
      </c>
      <c r="AH9" s="155" t="e">
        <f ca="1">IF(ngay30!O11&gt;=35,ngay30!O11,"")</f>
        <v>#N/A</v>
      </c>
      <c r="AI9" s="155" t="e">
        <f ca="1">IF(ngay31!O11&gt;=35,ngay31!O11,"")</f>
        <v>#N/A</v>
      </c>
      <c r="AJ9" s="59" t="str">
        <f t="shared" ca="1" si="0"/>
        <v/>
      </c>
      <c r="AK9" s="58" t="str">
        <f t="shared" ca="1" si="1"/>
        <v/>
      </c>
      <c r="AL9" s="59" t="str">
        <f ca="1">IF(COUNT(E9:AI9)=0,"",INDEX(E2:AI9,1,MATCH(MAX(E9:AI9),E9:AI9,0)))</f>
        <v/>
      </c>
      <c r="AM9" s="58"/>
      <c r="AN9" s="60"/>
    </row>
    <row r="10" spans="1:40">
      <c r="A10" s="19">
        <v>8</v>
      </c>
      <c r="B10" s="433"/>
      <c r="C10" s="25" t="s">
        <v>131</v>
      </c>
      <c r="D10" s="335" t="s">
        <v>132</v>
      </c>
      <c r="E10" s="154" t="e">
        <f ca="1">IF(ngay1!O12&gt;=35,ngay1!O12,"")</f>
        <v>#N/A</v>
      </c>
      <c r="F10" s="155" t="e">
        <f ca="1">IF(ngay2!O12&gt;=35,ngay2!O12,"")</f>
        <v>#N/A</v>
      </c>
      <c r="G10" s="155" t="e">
        <f ca="1">IF(ngay3!O12&gt;=35,ngay3!O12,"")</f>
        <v>#N/A</v>
      </c>
      <c r="H10" s="155" t="e">
        <f ca="1">IF(ngay4!O12&gt;=35,ngay4!O12,"")</f>
        <v>#N/A</v>
      </c>
      <c r="I10" s="155" t="e">
        <f ca="1">IF(ngay5!O12&gt;=35,ngay5!O12,"")</f>
        <v>#N/A</v>
      </c>
      <c r="J10" s="155" t="e">
        <f ca="1">IF(ngay6!O12&gt;=35,ngay6!O12,"")</f>
        <v>#N/A</v>
      </c>
      <c r="K10" s="155" t="e">
        <f ca="1">IF(ngay7!O12&gt;=35,ngay7!O12,"")</f>
        <v>#N/A</v>
      </c>
      <c r="L10" s="155" t="e">
        <f ca="1">IF(ngay8!O12&gt;=35,ngay8!O12,"")</f>
        <v>#N/A</v>
      </c>
      <c r="M10" s="155" t="e">
        <f ca="1">IF(ngay9!O12&gt;=35,ngay9!O12,"")</f>
        <v>#N/A</v>
      </c>
      <c r="N10" s="155" t="e">
        <f ca="1">IF(ngay10!O12&gt;=35,ngay10!O12,"")</f>
        <v>#N/A</v>
      </c>
      <c r="O10" s="155" t="e">
        <f ca="1">IF(ngay11!O12&gt;=35,ngay11!O12,"")</f>
        <v>#N/A</v>
      </c>
      <c r="P10" s="155" t="e">
        <f ca="1">IF(ngay12!O12&gt;=35,ngay12!O12,"")</f>
        <v>#N/A</v>
      </c>
      <c r="Q10" s="155" t="e">
        <f ca="1">IF(ngay13!O12&gt;=35,ngay13!O12,"")</f>
        <v>#N/A</v>
      </c>
      <c r="R10" s="155" t="e">
        <f ca="1">IF(ngay14!O12&gt;=35,ngay14!O12,"")</f>
        <v>#N/A</v>
      </c>
      <c r="S10" s="155" t="e">
        <f ca="1">IF(ngay15!O12&gt;=35,ngay15!O12,"")</f>
        <v>#N/A</v>
      </c>
      <c r="T10" s="155" t="e">
        <f ca="1">IF(ngay16!O12&gt;=35,ngay16!O12,"")</f>
        <v>#N/A</v>
      </c>
      <c r="U10" s="155" t="e">
        <f ca="1">IF(ngay17!O12&gt;=35,ngay17!O12,"")</f>
        <v>#N/A</v>
      </c>
      <c r="V10" s="155" t="e">
        <f ca="1">IF(ngay18!O12&gt;=35,ngay18!O12,"")</f>
        <v>#N/A</v>
      </c>
      <c r="W10" s="155" t="e">
        <f ca="1">IF(ngay19!O12&gt;=35,ngay19!O12,"")</f>
        <v>#N/A</v>
      </c>
      <c r="X10" s="155" t="e">
        <f ca="1">IF(ngay20!O12&gt;=35,ngay20!O12,"")</f>
        <v>#N/A</v>
      </c>
      <c r="Y10" s="155" t="e">
        <f ca="1">IF(ngay21!O12&gt;=35,ngay21!O12,"")</f>
        <v>#N/A</v>
      </c>
      <c r="Z10" s="155" t="e">
        <f ca="1">IF(ngay22!O12&gt;=35,ngay22!O12,"")</f>
        <v>#N/A</v>
      </c>
      <c r="AA10" s="155" t="e">
        <f ca="1">IF(ngay23!O12&gt;=35,ngay23!O12,"")</f>
        <v>#N/A</v>
      </c>
      <c r="AB10" s="155" t="e">
        <f ca="1">IF(ngay24!O12&gt;=35,ngay24!O12,"")</f>
        <v>#N/A</v>
      </c>
      <c r="AC10" s="155" t="e">
        <f ca="1">IF(ngay25!O12&gt;=35,ngay25!O12,"")</f>
        <v>#N/A</v>
      </c>
      <c r="AD10" s="155" t="e">
        <f ca="1">IF(ngay26!O12&gt;=35,ngay26!O12,"")</f>
        <v>#N/A</v>
      </c>
      <c r="AE10" s="155" t="e">
        <f ca="1">IF(ngay27!O12&gt;=35,ngay27!O12,"")</f>
        <v>#N/A</v>
      </c>
      <c r="AF10" s="155" t="e">
        <f ca="1">IF(ngay28!O12&gt;=35,ngay28!O12,"")</f>
        <v>#N/A</v>
      </c>
      <c r="AG10" s="155" t="e">
        <f ca="1">IF(ngay29!O12&gt;=35,ngay29!O12,"")</f>
        <v>#N/A</v>
      </c>
      <c r="AH10" s="155" t="e">
        <f ca="1">IF(ngay30!O12&gt;=35,ngay30!O12,"")</f>
        <v>#N/A</v>
      </c>
      <c r="AI10" s="155" t="e">
        <f ca="1">IF(ngay31!O12&gt;=35,ngay31!O12,"")</f>
        <v>#N/A</v>
      </c>
      <c r="AJ10" s="59" t="str">
        <f t="shared" ca="1" si="0"/>
        <v/>
      </c>
      <c r="AK10" s="58" t="str">
        <f t="shared" ca="1" si="1"/>
        <v/>
      </c>
      <c r="AL10" s="59" t="str">
        <f ca="1">IF(COUNT(E10:AI10)=0,"",INDEX(E3:AI10,1,MATCH(MAX(E10:AI10),E10:AI10,0)))</f>
        <v/>
      </c>
      <c r="AM10" s="58"/>
      <c r="AN10" s="60"/>
    </row>
    <row r="11" spans="1:40">
      <c r="A11" s="27">
        <v>9</v>
      </c>
      <c r="B11" s="464" t="s">
        <v>133</v>
      </c>
      <c r="C11" s="21" t="s">
        <v>134</v>
      </c>
      <c r="D11" s="30" t="s">
        <v>135</v>
      </c>
      <c r="E11" s="154" t="e">
        <f ca="1">IF(ngay1!O13&gt;=35,ngay1!O13,"")</f>
        <v>#N/A</v>
      </c>
      <c r="F11" s="155" t="e">
        <f ca="1">IF(ngay2!O13&gt;=35,ngay2!O13,"")</f>
        <v>#N/A</v>
      </c>
      <c r="G11" s="155" t="e">
        <f ca="1">IF(ngay3!O13&gt;=35,ngay3!O13,"")</f>
        <v>#N/A</v>
      </c>
      <c r="H11" s="155" t="e">
        <f ca="1">IF(ngay4!O13&gt;=35,ngay4!O13,"")</f>
        <v>#N/A</v>
      </c>
      <c r="I11" s="155" t="e">
        <f ca="1">IF(ngay5!O13&gt;=35,ngay5!O13,"")</f>
        <v>#N/A</v>
      </c>
      <c r="J11" s="155" t="e">
        <f ca="1">IF(ngay6!O13&gt;=35,ngay6!O13,"")</f>
        <v>#N/A</v>
      </c>
      <c r="K11" s="155" t="e">
        <f ca="1">IF(ngay7!O13&gt;=35,ngay7!O13,"")</f>
        <v>#N/A</v>
      </c>
      <c r="L11" s="155" t="e">
        <f ca="1">IF(ngay8!O13&gt;=35,ngay8!O13,"")</f>
        <v>#N/A</v>
      </c>
      <c r="M11" s="155" t="e">
        <f ca="1">IF(ngay9!O13&gt;=35,ngay9!O13,"")</f>
        <v>#N/A</v>
      </c>
      <c r="N11" s="155" t="e">
        <f ca="1">IF(ngay10!O13&gt;=35,ngay10!O13,"")</f>
        <v>#N/A</v>
      </c>
      <c r="O11" s="155" t="e">
        <f ca="1">IF(ngay11!O13&gt;=35,ngay11!O13,"")</f>
        <v>#N/A</v>
      </c>
      <c r="P11" s="155" t="e">
        <f ca="1">IF(ngay12!O13&gt;=35,ngay12!O13,"")</f>
        <v>#N/A</v>
      </c>
      <c r="Q11" s="155" t="e">
        <f ca="1">IF(ngay13!O13&gt;=35,ngay13!O13,"")</f>
        <v>#N/A</v>
      </c>
      <c r="R11" s="155" t="e">
        <f ca="1">IF(ngay14!O13&gt;=35,ngay14!O13,"")</f>
        <v>#N/A</v>
      </c>
      <c r="S11" s="155" t="e">
        <f ca="1">IF(ngay15!O13&gt;=35,ngay15!O13,"")</f>
        <v>#N/A</v>
      </c>
      <c r="T11" s="155" t="e">
        <f ca="1">IF(ngay16!O13&gt;=35,ngay16!O13,"")</f>
        <v>#N/A</v>
      </c>
      <c r="U11" s="155" t="e">
        <f ca="1">IF(ngay17!O13&gt;=35,ngay17!O13,"")</f>
        <v>#N/A</v>
      </c>
      <c r="V11" s="155" t="e">
        <f ca="1">IF(ngay18!O13&gt;=35,ngay18!O13,"")</f>
        <v>#N/A</v>
      </c>
      <c r="W11" s="155" t="e">
        <f ca="1">IF(ngay19!O13&gt;=35,ngay19!O13,"")</f>
        <v>#N/A</v>
      </c>
      <c r="X11" s="155" t="e">
        <f ca="1">IF(ngay20!O13&gt;=35,ngay20!O13,"")</f>
        <v>#N/A</v>
      </c>
      <c r="Y11" s="155" t="e">
        <f ca="1">IF(ngay21!O13&gt;=35,ngay21!O13,"")</f>
        <v>#N/A</v>
      </c>
      <c r="Z11" s="155" t="e">
        <f ca="1">IF(ngay22!O13&gt;=35,ngay22!O13,"")</f>
        <v>#N/A</v>
      </c>
      <c r="AA11" s="155" t="e">
        <f ca="1">IF(ngay23!O13&gt;=35,ngay23!O13,"")</f>
        <v>#N/A</v>
      </c>
      <c r="AB11" s="155" t="e">
        <f ca="1">IF(ngay24!O13&gt;=35,ngay24!O13,"")</f>
        <v>#N/A</v>
      </c>
      <c r="AC11" s="155" t="e">
        <f ca="1">IF(ngay25!O13&gt;=35,ngay25!O13,"")</f>
        <v>#N/A</v>
      </c>
      <c r="AD11" s="155" t="e">
        <f ca="1">IF(ngay26!O13&gt;=35,ngay26!O13,"")</f>
        <v>#N/A</v>
      </c>
      <c r="AE11" s="155" t="e">
        <f ca="1">IF(ngay27!O13&gt;=35,ngay27!O13,"")</f>
        <v>#N/A</v>
      </c>
      <c r="AF11" s="155" t="e">
        <f ca="1">IF(ngay28!O13&gt;=35,ngay28!O13,"")</f>
        <v>#N/A</v>
      </c>
      <c r="AG11" s="155" t="e">
        <f ca="1">IF(ngay29!O13&gt;=35,ngay29!O13,"")</f>
        <v>#N/A</v>
      </c>
      <c r="AH11" s="155" t="e">
        <f ca="1">IF(ngay30!O13&gt;=35,ngay30!O13,"")</f>
        <v>#N/A</v>
      </c>
      <c r="AI11" s="155" t="e">
        <f ca="1">IF(ngay31!O13&gt;=35,ngay31!O13,"")</f>
        <v>#N/A</v>
      </c>
      <c r="AJ11" s="105" t="str">
        <f t="shared" ca="1" si="0"/>
        <v/>
      </c>
      <c r="AK11" s="104" t="str">
        <f t="shared" ca="1" si="1"/>
        <v/>
      </c>
      <c r="AL11" s="105" t="str">
        <f ca="1">IF(COUNT(E11:AI11)=0,"",INDEX(E2:AI11,1,MATCH(MAX(E11:AI11),E11:AI11,0)))</f>
        <v/>
      </c>
      <c r="AM11" s="104"/>
      <c r="AN11" s="106"/>
    </row>
    <row r="12" spans="1:40">
      <c r="A12" s="19">
        <v>10</v>
      </c>
      <c r="B12" s="461"/>
      <c r="C12" s="25" t="s">
        <v>136</v>
      </c>
      <c r="D12" s="335" t="s">
        <v>137</v>
      </c>
      <c r="E12" s="154" t="e">
        <f ca="1">IF(ngay1!O14&gt;=35,ngay1!O14,"")</f>
        <v>#N/A</v>
      </c>
      <c r="F12" s="155" t="e">
        <f ca="1">IF(ngay2!O14&gt;=35,ngay2!O14,"")</f>
        <v>#N/A</v>
      </c>
      <c r="G12" s="155" t="e">
        <f ca="1">IF(ngay3!O14&gt;=35,ngay3!O14,"")</f>
        <v>#N/A</v>
      </c>
      <c r="H12" s="155" t="e">
        <f ca="1">IF(ngay4!O14&gt;=35,ngay4!O14,"")</f>
        <v>#N/A</v>
      </c>
      <c r="I12" s="155" t="e">
        <f ca="1">IF(ngay5!O14&gt;=35,ngay5!O14,"")</f>
        <v>#N/A</v>
      </c>
      <c r="J12" s="155" t="e">
        <f ca="1">IF(ngay6!O14&gt;=35,ngay6!O14,"")</f>
        <v>#N/A</v>
      </c>
      <c r="K12" s="155" t="e">
        <f ca="1">IF(ngay7!O14&gt;=35,ngay7!O14,"")</f>
        <v>#N/A</v>
      </c>
      <c r="L12" s="155" t="e">
        <f ca="1">IF(ngay8!O14&gt;=35,ngay8!O14,"")</f>
        <v>#N/A</v>
      </c>
      <c r="M12" s="155" t="e">
        <f ca="1">IF(ngay9!O14&gt;=35,ngay9!O14,"")</f>
        <v>#N/A</v>
      </c>
      <c r="N12" s="155" t="e">
        <f ca="1">IF(ngay10!O14&gt;=35,ngay10!O14,"")</f>
        <v>#N/A</v>
      </c>
      <c r="O12" s="155" t="e">
        <f ca="1">IF(ngay11!O14&gt;=35,ngay11!O14,"")</f>
        <v>#N/A</v>
      </c>
      <c r="P12" s="155" t="e">
        <f ca="1">IF(ngay12!O14&gt;=35,ngay12!O14,"")</f>
        <v>#N/A</v>
      </c>
      <c r="Q12" s="155" t="e">
        <f ca="1">IF(ngay13!O14&gt;=35,ngay13!O14,"")</f>
        <v>#N/A</v>
      </c>
      <c r="R12" s="155" t="e">
        <f ca="1">IF(ngay14!O14&gt;=35,ngay14!O14,"")</f>
        <v>#N/A</v>
      </c>
      <c r="S12" s="155" t="e">
        <f ca="1">IF(ngay15!O14&gt;=35,ngay15!O14,"")</f>
        <v>#N/A</v>
      </c>
      <c r="T12" s="155" t="e">
        <f ca="1">IF(ngay16!O14&gt;=35,ngay16!O14,"")</f>
        <v>#N/A</v>
      </c>
      <c r="U12" s="155" t="e">
        <f ca="1">IF(ngay17!O14&gt;=35,ngay17!O14,"")</f>
        <v>#N/A</v>
      </c>
      <c r="V12" s="155" t="e">
        <f ca="1">IF(ngay18!O14&gt;=35,ngay18!O14,"")</f>
        <v>#N/A</v>
      </c>
      <c r="W12" s="155" t="e">
        <f ca="1">IF(ngay19!O14&gt;=35,ngay19!O14,"")</f>
        <v>#N/A</v>
      </c>
      <c r="X12" s="155" t="e">
        <f ca="1">IF(ngay20!O14&gt;=35,ngay20!O14,"")</f>
        <v>#N/A</v>
      </c>
      <c r="Y12" s="155" t="e">
        <f ca="1">IF(ngay21!O14&gt;=35,ngay21!O14,"")</f>
        <v>#N/A</v>
      </c>
      <c r="Z12" s="155" t="e">
        <f ca="1">IF(ngay22!O14&gt;=35,ngay22!O14,"")</f>
        <v>#N/A</v>
      </c>
      <c r="AA12" s="155" t="e">
        <f ca="1">IF(ngay23!O14&gt;=35,ngay23!O14,"")</f>
        <v>#N/A</v>
      </c>
      <c r="AB12" s="155" t="e">
        <f ca="1">IF(ngay24!O14&gt;=35,ngay24!O14,"")</f>
        <v>#N/A</v>
      </c>
      <c r="AC12" s="155" t="e">
        <f ca="1">IF(ngay25!O14&gt;=35,ngay25!O14,"")</f>
        <v>#N/A</v>
      </c>
      <c r="AD12" s="155" t="e">
        <f ca="1">IF(ngay26!O14&gt;=35,ngay26!O14,"")</f>
        <v>#N/A</v>
      </c>
      <c r="AE12" s="155" t="e">
        <f ca="1">IF(ngay27!O14&gt;=35,ngay27!O14,"")</f>
        <v>#N/A</v>
      </c>
      <c r="AF12" s="155" t="e">
        <f ca="1">IF(ngay28!O14&gt;=35,ngay28!O14,"")</f>
        <v>#N/A</v>
      </c>
      <c r="AG12" s="155" t="e">
        <f ca="1">IF(ngay29!O14&gt;=35,ngay29!O14,"")</f>
        <v>#N/A</v>
      </c>
      <c r="AH12" s="155" t="e">
        <f ca="1">IF(ngay30!O14&gt;=35,ngay30!O14,"")</f>
        <v>#N/A</v>
      </c>
      <c r="AI12" s="155" t="e">
        <f ca="1">IF(ngay31!O14&gt;=35,ngay31!O14,"")</f>
        <v>#N/A</v>
      </c>
      <c r="AJ12" s="59" t="str">
        <f t="shared" ca="1" si="0"/>
        <v/>
      </c>
      <c r="AK12" s="58" t="str">
        <f t="shared" ca="1" si="1"/>
        <v/>
      </c>
      <c r="AL12" s="59" t="str">
        <f ca="1">IF(COUNT(E12:AI12)=0,"",INDEX(E2:AI12,1,MATCH(MAX(E12:AI12),E12:AI12,0)))</f>
        <v/>
      </c>
      <c r="AM12" s="58"/>
      <c r="AN12" s="60"/>
    </row>
    <row r="13" spans="1:40">
      <c r="A13" s="27">
        <v>11</v>
      </c>
      <c r="B13" s="461"/>
      <c r="C13" s="25" t="s">
        <v>138</v>
      </c>
      <c r="D13" s="335" t="s">
        <v>139</v>
      </c>
      <c r="E13" s="154" t="e">
        <f ca="1">IF(ngay1!O15&gt;=35,ngay1!O15,"")</f>
        <v>#N/A</v>
      </c>
      <c r="F13" s="155" t="e">
        <f ca="1">IF(ngay2!O15&gt;=35,ngay2!O15,"")</f>
        <v>#N/A</v>
      </c>
      <c r="G13" s="155" t="e">
        <f ca="1">IF(ngay3!O15&gt;=35,ngay3!O15,"")</f>
        <v>#N/A</v>
      </c>
      <c r="H13" s="155" t="e">
        <f ca="1">IF(ngay4!O15&gt;=35,ngay4!O15,"")</f>
        <v>#N/A</v>
      </c>
      <c r="I13" s="155" t="e">
        <f ca="1">IF(ngay5!O15&gt;=35,ngay5!O15,"")</f>
        <v>#N/A</v>
      </c>
      <c r="J13" s="155" t="e">
        <f ca="1">IF(ngay6!O15&gt;=35,ngay6!O15,"")</f>
        <v>#N/A</v>
      </c>
      <c r="K13" s="155" t="e">
        <f ca="1">IF(ngay7!O15&gt;=35,ngay7!O15,"")</f>
        <v>#N/A</v>
      </c>
      <c r="L13" s="155" t="e">
        <f ca="1">IF(ngay8!O15&gt;=35,ngay8!O15,"")</f>
        <v>#N/A</v>
      </c>
      <c r="M13" s="155" t="e">
        <f ca="1">IF(ngay9!O15&gt;=35,ngay9!O15,"")</f>
        <v>#N/A</v>
      </c>
      <c r="N13" s="155" t="e">
        <f ca="1">IF(ngay10!O15&gt;=35,ngay10!O15,"")</f>
        <v>#N/A</v>
      </c>
      <c r="O13" s="155" t="e">
        <f ca="1">IF(ngay11!O15&gt;=35,ngay11!O15,"")</f>
        <v>#N/A</v>
      </c>
      <c r="P13" s="155" t="e">
        <f ca="1">IF(ngay12!O15&gt;=35,ngay12!O15,"")</f>
        <v>#N/A</v>
      </c>
      <c r="Q13" s="155" t="e">
        <f ca="1">IF(ngay13!O15&gt;=35,ngay13!O15,"")</f>
        <v>#N/A</v>
      </c>
      <c r="R13" s="155" t="e">
        <f ca="1">IF(ngay14!O15&gt;=35,ngay14!O15,"")</f>
        <v>#N/A</v>
      </c>
      <c r="S13" s="155" t="e">
        <f ca="1">IF(ngay15!O15&gt;=35,ngay15!O15,"")</f>
        <v>#N/A</v>
      </c>
      <c r="T13" s="155" t="e">
        <f ca="1">IF(ngay16!O15&gt;=35,ngay16!O15,"")</f>
        <v>#N/A</v>
      </c>
      <c r="U13" s="155" t="e">
        <f ca="1">IF(ngay17!O15&gt;=35,ngay17!O15,"")</f>
        <v>#N/A</v>
      </c>
      <c r="V13" s="155" t="e">
        <f ca="1">IF(ngay18!O15&gt;=35,ngay18!O15,"")</f>
        <v>#N/A</v>
      </c>
      <c r="W13" s="155" t="e">
        <f ca="1">IF(ngay19!O15&gt;=35,ngay19!O15,"")</f>
        <v>#N/A</v>
      </c>
      <c r="X13" s="155" t="e">
        <f ca="1">IF(ngay20!O15&gt;=35,ngay20!O15,"")</f>
        <v>#N/A</v>
      </c>
      <c r="Y13" s="155" t="e">
        <f ca="1">IF(ngay21!O15&gt;=35,ngay21!O15,"")</f>
        <v>#N/A</v>
      </c>
      <c r="Z13" s="155" t="e">
        <f ca="1">IF(ngay22!O15&gt;=35,ngay22!O15,"")</f>
        <v>#N/A</v>
      </c>
      <c r="AA13" s="155" t="e">
        <f ca="1">IF(ngay23!O15&gt;=35,ngay23!O15,"")</f>
        <v>#N/A</v>
      </c>
      <c r="AB13" s="155" t="e">
        <f ca="1">IF(ngay24!O15&gt;=35,ngay24!O15,"")</f>
        <v>#N/A</v>
      </c>
      <c r="AC13" s="155" t="e">
        <f ca="1">IF(ngay25!O15&gt;=35,ngay25!O15,"")</f>
        <v>#N/A</v>
      </c>
      <c r="AD13" s="155" t="e">
        <f ca="1">IF(ngay26!O15&gt;=35,ngay26!O15,"")</f>
        <v>#N/A</v>
      </c>
      <c r="AE13" s="155" t="e">
        <f ca="1">IF(ngay27!O15&gt;=35,ngay27!O15,"")</f>
        <v>#N/A</v>
      </c>
      <c r="AF13" s="155" t="e">
        <f ca="1">IF(ngay28!O15&gt;=35,ngay28!O15,"")</f>
        <v>#N/A</v>
      </c>
      <c r="AG13" s="155" t="e">
        <f ca="1">IF(ngay29!O15&gt;=35,ngay29!O15,"")</f>
        <v>#N/A</v>
      </c>
      <c r="AH13" s="155" t="e">
        <f ca="1">IF(ngay30!O15&gt;=35,ngay30!O15,"")</f>
        <v>#N/A</v>
      </c>
      <c r="AI13" s="155" t="e">
        <f ca="1">IF(ngay31!O15&gt;=35,ngay31!O15,"")</f>
        <v>#N/A</v>
      </c>
      <c r="AJ13" s="59" t="str">
        <f t="shared" ca="1" si="0"/>
        <v/>
      </c>
      <c r="AK13" s="58" t="str">
        <f t="shared" ca="1" si="1"/>
        <v/>
      </c>
      <c r="AL13" s="59" t="str">
        <f ca="1">IF(COUNT(E13:AI13)=0,"",INDEX(E2:AI13,1,MATCH(MAX(E13:AI13),E13:AI13,0)))</f>
        <v/>
      </c>
      <c r="AM13" s="58"/>
      <c r="AN13" s="60"/>
    </row>
    <row r="14" spans="1:40">
      <c r="A14" s="19">
        <v>12</v>
      </c>
      <c r="B14" s="461"/>
      <c r="C14" s="25" t="s">
        <v>140</v>
      </c>
      <c r="D14" s="335" t="s">
        <v>141</v>
      </c>
      <c r="E14" s="154" t="e">
        <f ca="1">IF(ngay1!O16&gt;=35,ngay1!O16,"")</f>
        <v>#N/A</v>
      </c>
      <c r="F14" s="155" t="e">
        <f ca="1">IF(ngay2!O16&gt;=35,ngay2!O16,"")</f>
        <v>#N/A</v>
      </c>
      <c r="G14" s="155" t="e">
        <f ca="1">IF(ngay3!O16&gt;=35,ngay3!O16,"")</f>
        <v>#N/A</v>
      </c>
      <c r="H14" s="155" t="e">
        <f ca="1">IF(ngay4!O16&gt;=35,ngay4!O16,"")</f>
        <v>#N/A</v>
      </c>
      <c r="I14" s="155" t="e">
        <f ca="1">IF(ngay5!O16&gt;=35,ngay5!O16,"")</f>
        <v>#N/A</v>
      </c>
      <c r="J14" s="155" t="e">
        <f ca="1">IF(ngay6!O16&gt;=35,ngay6!O16,"")</f>
        <v>#N/A</v>
      </c>
      <c r="K14" s="155" t="e">
        <f ca="1">IF(ngay7!O16&gt;=35,ngay7!O16,"")</f>
        <v>#N/A</v>
      </c>
      <c r="L14" s="155" t="e">
        <f ca="1">IF(ngay8!O16&gt;=35,ngay8!O16,"")</f>
        <v>#N/A</v>
      </c>
      <c r="M14" s="155" t="e">
        <f ca="1">IF(ngay9!O16&gt;=35,ngay9!O16,"")</f>
        <v>#N/A</v>
      </c>
      <c r="N14" s="155" t="e">
        <f ca="1">IF(ngay10!O16&gt;=35,ngay10!O16,"")</f>
        <v>#N/A</v>
      </c>
      <c r="O14" s="155" t="e">
        <f ca="1">IF(ngay11!O16&gt;=35,ngay11!O16,"")</f>
        <v>#N/A</v>
      </c>
      <c r="P14" s="155" t="e">
        <f ca="1">IF(ngay12!O16&gt;=35,ngay12!O16,"")</f>
        <v>#N/A</v>
      </c>
      <c r="Q14" s="155" t="e">
        <f ca="1">IF(ngay13!O16&gt;=35,ngay13!O16,"")</f>
        <v>#N/A</v>
      </c>
      <c r="R14" s="155" t="e">
        <f ca="1">IF(ngay14!O16&gt;=35,ngay14!O16,"")</f>
        <v>#N/A</v>
      </c>
      <c r="S14" s="155" t="e">
        <f ca="1">IF(ngay15!O16&gt;=35,ngay15!O16,"")</f>
        <v>#N/A</v>
      </c>
      <c r="T14" s="155" t="e">
        <f ca="1">IF(ngay16!O16&gt;=35,ngay16!O16,"")</f>
        <v>#N/A</v>
      </c>
      <c r="U14" s="155" t="e">
        <f ca="1">IF(ngay17!O16&gt;=35,ngay17!O16,"")</f>
        <v>#N/A</v>
      </c>
      <c r="V14" s="155" t="e">
        <f ca="1">IF(ngay18!O16&gt;=35,ngay18!O16,"")</f>
        <v>#N/A</v>
      </c>
      <c r="W14" s="155" t="e">
        <f ca="1">IF(ngay19!O16&gt;=35,ngay19!O16,"")</f>
        <v>#N/A</v>
      </c>
      <c r="X14" s="155" t="e">
        <f ca="1">IF(ngay20!O16&gt;=35,ngay20!O16,"")</f>
        <v>#N/A</v>
      </c>
      <c r="Y14" s="155" t="e">
        <f ca="1">IF(ngay21!O16&gt;=35,ngay21!O16,"")</f>
        <v>#N/A</v>
      </c>
      <c r="Z14" s="155" t="e">
        <f ca="1">IF(ngay22!O16&gt;=35,ngay22!O16,"")</f>
        <v>#N/A</v>
      </c>
      <c r="AA14" s="155" t="e">
        <f ca="1">IF(ngay23!O16&gt;=35,ngay23!O16,"")</f>
        <v>#N/A</v>
      </c>
      <c r="AB14" s="155" t="e">
        <f ca="1">IF(ngay24!O16&gt;=35,ngay24!O16,"")</f>
        <v>#N/A</v>
      </c>
      <c r="AC14" s="155" t="e">
        <f ca="1">IF(ngay25!O16&gt;=35,ngay25!O16,"")</f>
        <v>#N/A</v>
      </c>
      <c r="AD14" s="155" t="e">
        <f ca="1">IF(ngay26!O16&gt;=35,ngay26!O16,"")</f>
        <v>#N/A</v>
      </c>
      <c r="AE14" s="155" t="e">
        <f ca="1">IF(ngay27!O16&gt;=35,ngay27!O16,"")</f>
        <v>#N/A</v>
      </c>
      <c r="AF14" s="155" t="e">
        <f ca="1">IF(ngay28!O16&gt;=35,ngay28!O16,"")</f>
        <v>#N/A</v>
      </c>
      <c r="AG14" s="155" t="e">
        <f ca="1">IF(ngay29!O16&gt;=35,ngay29!O16,"")</f>
        <v>#N/A</v>
      </c>
      <c r="AH14" s="155" t="e">
        <f ca="1">IF(ngay30!O16&gt;=35,ngay30!O16,"")</f>
        <v>#N/A</v>
      </c>
      <c r="AI14" s="155" t="e">
        <f ca="1">IF(ngay31!O16&gt;=35,ngay31!O16,"")</f>
        <v>#N/A</v>
      </c>
      <c r="AJ14" s="59" t="str">
        <f t="shared" ca="1" si="0"/>
        <v/>
      </c>
      <c r="AK14" s="58" t="str">
        <f t="shared" ca="1" si="1"/>
        <v/>
      </c>
      <c r="AL14" s="59" t="str">
        <f ca="1">IF(COUNT(E14:AI14)=0,"",INDEX(E2:AI14,1,MATCH(MAX(E14:AI14),E14:AI14,0)))</f>
        <v/>
      </c>
      <c r="AM14" s="58"/>
      <c r="AN14" s="60"/>
    </row>
    <row r="15" spans="1:40">
      <c r="A15" s="27">
        <v>13</v>
      </c>
      <c r="B15" s="461"/>
      <c r="C15" s="25" t="s">
        <v>142</v>
      </c>
      <c r="D15" s="335" t="s">
        <v>143</v>
      </c>
      <c r="E15" s="154" t="e">
        <f ca="1">IF(ngay1!O17&gt;=35,ngay1!O17,"")</f>
        <v>#N/A</v>
      </c>
      <c r="F15" s="155" t="e">
        <f ca="1">IF(ngay2!O17&gt;=35,ngay2!O17,"")</f>
        <v>#N/A</v>
      </c>
      <c r="G15" s="155" t="e">
        <f ca="1">IF(ngay3!O17&gt;=35,ngay3!O17,"")</f>
        <v>#N/A</v>
      </c>
      <c r="H15" s="155" t="e">
        <f ca="1">IF(ngay4!O17&gt;=35,ngay4!O17,"")</f>
        <v>#N/A</v>
      </c>
      <c r="I15" s="155" t="e">
        <f ca="1">IF(ngay5!O17&gt;=35,ngay5!O17,"")</f>
        <v>#N/A</v>
      </c>
      <c r="J15" s="155" t="e">
        <f ca="1">IF(ngay6!O17&gt;=35,ngay6!O17,"")</f>
        <v>#N/A</v>
      </c>
      <c r="K15" s="155" t="e">
        <f ca="1">IF(ngay7!O17&gt;=35,ngay7!O17,"")</f>
        <v>#N/A</v>
      </c>
      <c r="L15" s="155" t="e">
        <f ca="1">IF(ngay8!O17&gt;=35,ngay8!O17,"")</f>
        <v>#N/A</v>
      </c>
      <c r="M15" s="155" t="e">
        <f ca="1">IF(ngay9!O17&gt;=35,ngay9!O17,"")</f>
        <v>#N/A</v>
      </c>
      <c r="N15" s="155" t="e">
        <f ca="1">IF(ngay10!O17&gt;=35,ngay10!O17,"")</f>
        <v>#N/A</v>
      </c>
      <c r="O15" s="155" t="e">
        <f ca="1">IF(ngay11!O17&gt;=35,ngay11!O17,"")</f>
        <v>#N/A</v>
      </c>
      <c r="P15" s="155" t="e">
        <f ca="1">IF(ngay12!O17&gt;=35,ngay12!O17,"")</f>
        <v>#N/A</v>
      </c>
      <c r="Q15" s="155" t="e">
        <f ca="1">IF(ngay13!O17&gt;=35,ngay13!O17,"")</f>
        <v>#N/A</v>
      </c>
      <c r="R15" s="155" t="e">
        <f ca="1">IF(ngay14!O17&gt;=35,ngay14!O17,"")</f>
        <v>#N/A</v>
      </c>
      <c r="S15" s="155" t="e">
        <f ca="1">IF(ngay15!O17&gt;=35,ngay15!O17,"")</f>
        <v>#N/A</v>
      </c>
      <c r="T15" s="155" t="e">
        <f ca="1">IF(ngay16!O17&gt;=35,ngay16!O17,"")</f>
        <v>#N/A</v>
      </c>
      <c r="U15" s="155" t="e">
        <f ca="1">IF(ngay17!O17&gt;=35,ngay17!O17,"")</f>
        <v>#N/A</v>
      </c>
      <c r="V15" s="155" t="e">
        <f ca="1">IF(ngay18!O17&gt;=35,ngay18!O17,"")</f>
        <v>#N/A</v>
      </c>
      <c r="W15" s="155" t="e">
        <f ca="1">IF(ngay19!O17&gt;=35,ngay19!O17,"")</f>
        <v>#N/A</v>
      </c>
      <c r="X15" s="155" t="e">
        <f ca="1">IF(ngay20!O17&gt;=35,ngay20!O17,"")</f>
        <v>#N/A</v>
      </c>
      <c r="Y15" s="155" t="e">
        <f ca="1">IF(ngay21!O17&gt;=35,ngay21!O17,"")</f>
        <v>#N/A</v>
      </c>
      <c r="Z15" s="155" t="e">
        <f ca="1">IF(ngay22!O17&gt;=35,ngay22!O17,"")</f>
        <v>#N/A</v>
      </c>
      <c r="AA15" s="155" t="e">
        <f ca="1">IF(ngay23!O17&gt;=35,ngay23!O17,"")</f>
        <v>#N/A</v>
      </c>
      <c r="AB15" s="155" t="e">
        <f ca="1">IF(ngay24!O17&gt;=35,ngay24!O17,"")</f>
        <v>#N/A</v>
      </c>
      <c r="AC15" s="155" t="e">
        <f ca="1">IF(ngay25!O17&gt;=35,ngay25!O17,"")</f>
        <v>#N/A</v>
      </c>
      <c r="AD15" s="155" t="e">
        <f ca="1">IF(ngay26!O17&gt;=35,ngay26!O17,"")</f>
        <v>#N/A</v>
      </c>
      <c r="AE15" s="155" t="e">
        <f ca="1">IF(ngay27!O17&gt;=35,ngay27!O17,"")</f>
        <v>#N/A</v>
      </c>
      <c r="AF15" s="155" t="e">
        <f ca="1">IF(ngay28!O17&gt;=35,ngay28!O17,"")</f>
        <v>#N/A</v>
      </c>
      <c r="AG15" s="155" t="e">
        <f ca="1">IF(ngay29!O17&gt;=35,ngay29!O17,"")</f>
        <v>#N/A</v>
      </c>
      <c r="AH15" s="155" t="e">
        <f ca="1">IF(ngay30!O17&gt;=35,ngay30!O17,"")</f>
        <v>#N/A</v>
      </c>
      <c r="AI15" s="155" t="e">
        <f ca="1">IF(ngay31!O17&gt;=35,ngay31!O17,"")</f>
        <v>#N/A</v>
      </c>
      <c r="AJ15" s="59" t="str">
        <f t="shared" ca="1" si="0"/>
        <v/>
      </c>
      <c r="AK15" s="58" t="str">
        <f t="shared" ca="1" si="1"/>
        <v/>
      </c>
      <c r="AL15" s="59" t="str">
        <f ca="1">IF(COUNT(E15:AI15)=0,"",INDEX(E2:AI15,1,MATCH(MAX(E15:AI15),E15:AI15,0)))</f>
        <v/>
      </c>
      <c r="AM15" s="58"/>
      <c r="AN15" s="60"/>
    </row>
    <row r="16" spans="1:40">
      <c r="A16" s="19">
        <v>14</v>
      </c>
      <c r="B16" s="461"/>
      <c r="C16" s="25" t="s">
        <v>144</v>
      </c>
      <c r="D16" s="335" t="s">
        <v>145</v>
      </c>
      <c r="E16" s="154" t="e">
        <f ca="1">IF(ngay1!O18&gt;=35,ngay1!O18,"")</f>
        <v>#N/A</v>
      </c>
      <c r="F16" s="155" t="e">
        <f ca="1">IF(ngay2!O18&gt;=35,ngay2!O18,"")</f>
        <v>#N/A</v>
      </c>
      <c r="G16" s="155" t="e">
        <f ca="1">IF(ngay3!O18&gt;=35,ngay3!O18,"")</f>
        <v>#N/A</v>
      </c>
      <c r="H16" s="155" t="e">
        <f ca="1">IF(ngay4!O18&gt;=35,ngay4!O18,"")</f>
        <v>#N/A</v>
      </c>
      <c r="I16" s="155" t="e">
        <f ca="1">IF(ngay5!O18&gt;=35,ngay5!O18,"")</f>
        <v>#N/A</v>
      </c>
      <c r="J16" s="155" t="e">
        <f ca="1">IF(ngay6!O18&gt;=35,ngay6!O18,"")</f>
        <v>#N/A</v>
      </c>
      <c r="K16" s="155" t="e">
        <f ca="1">IF(ngay7!O18&gt;=35,ngay7!O18,"")</f>
        <v>#N/A</v>
      </c>
      <c r="L16" s="155" t="e">
        <f ca="1">IF(ngay8!O18&gt;=35,ngay8!O18,"")</f>
        <v>#N/A</v>
      </c>
      <c r="M16" s="155" t="e">
        <f ca="1">IF(ngay9!O18&gt;=35,ngay9!O18,"")</f>
        <v>#N/A</v>
      </c>
      <c r="N16" s="155" t="e">
        <f ca="1">IF(ngay10!O18&gt;=35,ngay10!O18,"")</f>
        <v>#N/A</v>
      </c>
      <c r="O16" s="155" t="e">
        <f ca="1">IF(ngay11!O18&gt;=35,ngay11!O18,"")</f>
        <v>#N/A</v>
      </c>
      <c r="P16" s="155" t="e">
        <f ca="1">IF(ngay12!O18&gt;=35,ngay12!O18,"")</f>
        <v>#N/A</v>
      </c>
      <c r="Q16" s="155" t="e">
        <f ca="1">IF(ngay13!O18&gt;=35,ngay13!O18,"")</f>
        <v>#N/A</v>
      </c>
      <c r="R16" s="155" t="e">
        <f ca="1">IF(ngay14!O18&gt;=35,ngay14!O18,"")</f>
        <v>#N/A</v>
      </c>
      <c r="S16" s="155" t="e">
        <f ca="1">IF(ngay15!O18&gt;=35,ngay15!O18,"")</f>
        <v>#N/A</v>
      </c>
      <c r="T16" s="155" t="e">
        <f ca="1">IF(ngay16!O18&gt;=35,ngay16!O18,"")</f>
        <v>#N/A</v>
      </c>
      <c r="U16" s="155" t="e">
        <f ca="1">IF(ngay17!O18&gt;=35,ngay17!O18,"")</f>
        <v>#N/A</v>
      </c>
      <c r="V16" s="155" t="e">
        <f ca="1">IF(ngay18!O18&gt;=35,ngay18!O18,"")</f>
        <v>#N/A</v>
      </c>
      <c r="W16" s="155" t="e">
        <f ca="1">IF(ngay19!O18&gt;=35,ngay19!O18,"")</f>
        <v>#N/A</v>
      </c>
      <c r="X16" s="155" t="e">
        <f ca="1">IF(ngay20!O18&gt;=35,ngay20!O18,"")</f>
        <v>#N/A</v>
      </c>
      <c r="Y16" s="155" t="e">
        <f ca="1">IF(ngay21!O18&gt;=35,ngay21!O18,"")</f>
        <v>#N/A</v>
      </c>
      <c r="Z16" s="155" t="e">
        <f ca="1">IF(ngay22!O18&gt;=35,ngay22!O18,"")</f>
        <v>#N/A</v>
      </c>
      <c r="AA16" s="155" t="e">
        <f ca="1">IF(ngay23!O18&gt;=35,ngay23!O18,"")</f>
        <v>#N/A</v>
      </c>
      <c r="AB16" s="155" t="e">
        <f ca="1">IF(ngay24!O18&gt;=35,ngay24!O18,"")</f>
        <v>#N/A</v>
      </c>
      <c r="AC16" s="155" t="e">
        <f ca="1">IF(ngay25!O18&gt;=35,ngay25!O18,"")</f>
        <v>#N/A</v>
      </c>
      <c r="AD16" s="155" t="e">
        <f ca="1">IF(ngay26!O18&gt;=35,ngay26!O18,"")</f>
        <v>#N/A</v>
      </c>
      <c r="AE16" s="155" t="e">
        <f ca="1">IF(ngay27!O18&gt;=35,ngay27!O18,"")</f>
        <v>#N/A</v>
      </c>
      <c r="AF16" s="155" t="e">
        <f ca="1">IF(ngay28!O18&gt;=35,ngay28!O18,"")</f>
        <v>#N/A</v>
      </c>
      <c r="AG16" s="155" t="e">
        <f ca="1">IF(ngay29!O18&gt;=35,ngay29!O18,"")</f>
        <v>#N/A</v>
      </c>
      <c r="AH16" s="155" t="e">
        <f ca="1">IF(ngay30!O18&gt;=35,ngay30!O18,"")</f>
        <v>#N/A</v>
      </c>
      <c r="AI16" s="155" t="e">
        <f ca="1">IF(ngay31!O18&gt;=35,ngay31!O18,"")</f>
        <v>#N/A</v>
      </c>
      <c r="AJ16" s="59" t="str">
        <f t="shared" ca="1" si="0"/>
        <v/>
      </c>
      <c r="AK16" s="58" t="str">
        <f t="shared" ca="1" si="1"/>
        <v/>
      </c>
      <c r="AL16" s="59" t="str">
        <f ca="1">IF(COUNT(E16:AI16)=0,"",INDEX(E2:AI16,1,MATCH(MAX(E16:AI16),E16:AI16,0)))</f>
        <v/>
      </c>
      <c r="AM16" s="58"/>
      <c r="AN16" s="60"/>
    </row>
    <row r="17" spans="1:40">
      <c r="A17" s="27">
        <v>15</v>
      </c>
      <c r="B17" s="461"/>
      <c r="C17" s="25" t="s">
        <v>146</v>
      </c>
      <c r="D17" s="335" t="s">
        <v>147</v>
      </c>
      <c r="E17" s="154" t="e">
        <f ca="1">IF(ngay1!O19&gt;=35,ngay1!O19,"")</f>
        <v>#N/A</v>
      </c>
      <c r="F17" s="155" t="e">
        <f ca="1">IF(ngay2!O19&gt;=35,ngay2!O19,"")</f>
        <v>#N/A</v>
      </c>
      <c r="G17" s="155" t="e">
        <f ca="1">IF(ngay3!O19&gt;=35,ngay3!O19,"")</f>
        <v>#N/A</v>
      </c>
      <c r="H17" s="155" t="e">
        <f ca="1">IF(ngay4!O19&gt;=35,ngay4!O19,"")</f>
        <v>#N/A</v>
      </c>
      <c r="I17" s="155" t="e">
        <f ca="1">IF(ngay5!O19&gt;=35,ngay5!O19,"")</f>
        <v>#N/A</v>
      </c>
      <c r="J17" s="155" t="e">
        <f ca="1">IF(ngay6!O19&gt;=35,ngay6!O19,"")</f>
        <v>#N/A</v>
      </c>
      <c r="K17" s="155" t="e">
        <f ca="1">IF(ngay7!O19&gt;=35,ngay7!O19,"")</f>
        <v>#N/A</v>
      </c>
      <c r="L17" s="155" t="e">
        <f ca="1">IF(ngay8!O19&gt;=35,ngay8!O19,"")</f>
        <v>#N/A</v>
      </c>
      <c r="M17" s="155" t="e">
        <f ca="1">IF(ngay9!O19&gt;=35,ngay9!O19,"")</f>
        <v>#N/A</v>
      </c>
      <c r="N17" s="155" t="e">
        <f ca="1">IF(ngay10!O19&gt;=35,ngay10!O19,"")</f>
        <v>#N/A</v>
      </c>
      <c r="O17" s="155" t="e">
        <f ca="1">IF(ngay11!O19&gt;=35,ngay11!O19,"")</f>
        <v>#N/A</v>
      </c>
      <c r="P17" s="155" t="e">
        <f ca="1">IF(ngay12!O19&gt;=35,ngay12!O19,"")</f>
        <v>#N/A</v>
      </c>
      <c r="Q17" s="155" t="e">
        <f ca="1">IF(ngay13!O19&gt;=35,ngay13!O19,"")</f>
        <v>#N/A</v>
      </c>
      <c r="R17" s="155" t="e">
        <f ca="1">IF(ngay14!O19&gt;=35,ngay14!O19,"")</f>
        <v>#N/A</v>
      </c>
      <c r="S17" s="155" t="e">
        <f ca="1">IF(ngay15!O19&gt;=35,ngay15!O19,"")</f>
        <v>#N/A</v>
      </c>
      <c r="T17" s="155" t="e">
        <f ca="1">IF(ngay16!O19&gt;=35,ngay16!O19,"")</f>
        <v>#N/A</v>
      </c>
      <c r="U17" s="155" t="e">
        <f ca="1">IF(ngay17!O19&gt;=35,ngay17!O19,"")</f>
        <v>#N/A</v>
      </c>
      <c r="V17" s="155" t="e">
        <f ca="1">IF(ngay18!O19&gt;=35,ngay18!O19,"")</f>
        <v>#N/A</v>
      </c>
      <c r="W17" s="155" t="e">
        <f ca="1">IF(ngay19!O19&gt;=35,ngay19!O19,"")</f>
        <v>#N/A</v>
      </c>
      <c r="X17" s="155" t="e">
        <f ca="1">IF(ngay20!O19&gt;=35,ngay20!O19,"")</f>
        <v>#N/A</v>
      </c>
      <c r="Y17" s="155" t="e">
        <f ca="1">IF(ngay21!O19&gt;=35,ngay21!O19,"")</f>
        <v>#N/A</v>
      </c>
      <c r="Z17" s="155" t="e">
        <f ca="1">IF(ngay22!O19&gt;=35,ngay22!O19,"")</f>
        <v>#N/A</v>
      </c>
      <c r="AA17" s="155" t="e">
        <f ca="1">IF(ngay23!O19&gt;=35,ngay23!O19,"")</f>
        <v>#N/A</v>
      </c>
      <c r="AB17" s="155" t="e">
        <f ca="1">IF(ngay24!O19&gt;=35,ngay24!O19,"")</f>
        <v>#N/A</v>
      </c>
      <c r="AC17" s="155" t="e">
        <f ca="1">IF(ngay25!O19&gt;=35,ngay25!O19,"")</f>
        <v>#N/A</v>
      </c>
      <c r="AD17" s="155" t="e">
        <f ca="1">IF(ngay26!O19&gt;=35,ngay26!O19,"")</f>
        <v>#N/A</v>
      </c>
      <c r="AE17" s="155" t="e">
        <f ca="1">IF(ngay27!O19&gt;=35,ngay27!O19,"")</f>
        <v>#N/A</v>
      </c>
      <c r="AF17" s="155" t="e">
        <f ca="1">IF(ngay28!O19&gt;=35,ngay28!O19,"")</f>
        <v>#N/A</v>
      </c>
      <c r="AG17" s="155" t="e">
        <f ca="1">IF(ngay29!O19&gt;=35,ngay29!O19,"")</f>
        <v>#N/A</v>
      </c>
      <c r="AH17" s="155" t="e">
        <f ca="1">IF(ngay30!O19&gt;=35,ngay30!O19,"")</f>
        <v>#N/A</v>
      </c>
      <c r="AI17" s="155" t="e">
        <f ca="1">IF(ngay31!O19&gt;=35,ngay31!O19,"")</f>
        <v>#N/A</v>
      </c>
      <c r="AJ17" s="59" t="str">
        <f t="shared" ca="1" si="0"/>
        <v/>
      </c>
      <c r="AK17" s="58" t="str">
        <f t="shared" ca="1" si="1"/>
        <v/>
      </c>
      <c r="AL17" s="59" t="str">
        <f ca="1">IF(COUNT(E17:AI17)=0,"",INDEX(E2:AI17,1,MATCH(MAX(E17:AI17),E17:AI17,0)))</f>
        <v/>
      </c>
      <c r="AM17" s="58"/>
      <c r="AN17" s="60"/>
    </row>
    <row r="18" spans="1:40">
      <c r="A18" s="19">
        <v>16</v>
      </c>
      <c r="B18" s="461"/>
      <c r="C18" s="28" t="s">
        <v>148</v>
      </c>
      <c r="D18" s="33" t="s">
        <v>149</v>
      </c>
      <c r="E18" s="154" t="e">
        <f ca="1">IF(ngay1!O20&gt;=35,ngay1!O20,"")</f>
        <v>#N/A</v>
      </c>
      <c r="F18" s="155" t="e">
        <f ca="1">IF(ngay2!O20&gt;=35,ngay2!O20,"")</f>
        <v>#N/A</v>
      </c>
      <c r="G18" s="155" t="e">
        <f ca="1">IF(ngay3!O20&gt;=35,ngay3!O20,"")</f>
        <v>#N/A</v>
      </c>
      <c r="H18" s="155" t="e">
        <f ca="1">IF(ngay4!O20&gt;=35,ngay4!O20,"")</f>
        <v>#N/A</v>
      </c>
      <c r="I18" s="155" t="e">
        <f ca="1">IF(ngay5!O20&gt;=35,ngay5!O20,"")</f>
        <v>#N/A</v>
      </c>
      <c r="J18" s="155" t="e">
        <f ca="1">IF(ngay6!O20&gt;=35,ngay6!O20,"")</f>
        <v>#N/A</v>
      </c>
      <c r="K18" s="155" t="e">
        <f ca="1">IF(ngay7!O20&gt;=35,ngay7!O20,"")</f>
        <v>#N/A</v>
      </c>
      <c r="L18" s="155" t="e">
        <f ca="1">IF(ngay8!O20&gt;=35,ngay8!O20,"")</f>
        <v>#N/A</v>
      </c>
      <c r="M18" s="155" t="e">
        <f ca="1">IF(ngay9!O20&gt;=35,ngay9!O20,"")</f>
        <v>#N/A</v>
      </c>
      <c r="N18" s="155" t="e">
        <f ca="1">IF(ngay10!O20&gt;=35,ngay10!O20,"")</f>
        <v>#N/A</v>
      </c>
      <c r="O18" s="155" t="e">
        <f ca="1">IF(ngay11!O20&gt;=35,ngay11!O20,"")</f>
        <v>#N/A</v>
      </c>
      <c r="P18" s="155" t="e">
        <f ca="1">IF(ngay12!O20&gt;=35,ngay12!O20,"")</f>
        <v>#N/A</v>
      </c>
      <c r="Q18" s="155" t="e">
        <f ca="1">IF(ngay13!O20&gt;=35,ngay13!O20,"")</f>
        <v>#N/A</v>
      </c>
      <c r="R18" s="155" t="e">
        <f ca="1">IF(ngay14!O20&gt;=35,ngay14!O20,"")</f>
        <v>#N/A</v>
      </c>
      <c r="S18" s="155" t="e">
        <f ca="1">IF(ngay15!O20&gt;=35,ngay15!O20,"")</f>
        <v>#N/A</v>
      </c>
      <c r="T18" s="155" t="e">
        <f ca="1">IF(ngay16!O20&gt;=35,ngay16!O20,"")</f>
        <v>#N/A</v>
      </c>
      <c r="U18" s="155" t="e">
        <f ca="1">IF(ngay17!O20&gt;=35,ngay17!O20,"")</f>
        <v>#N/A</v>
      </c>
      <c r="V18" s="155" t="e">
        <f ca="1">IF(ngay18!O20&gt;=35,ngay18!O20,"")</f>
        <v>#N/A</v>
      </c>
      <c r="W18" s="155" t="e">
        <f ca="1">IF(ngay19!O20&gt;=35,ngay19!O20,"")</f>
        <v>#N/A</v>
      </c>
      <c r="X18" s="155" t="e">
        <f ca="1">IF(ngay20!O20&gt;=35,ngay20!O20,"")</f>
        <v>#N/A</v>
      </c>
      <c r="Y18" s="155" t="e">
        <f ca="1">IF(ngay21!O20&gt;=35,ngay21!O20,"")</f>
        <v>#N/A</v>
      </c>
      <c r="Z18" s="155" t="e">
        <f ca="1">IF(ngay22!O20&gt;=35,ngay22!O20,"")</f>
        <v>#N/A</v>
      </c>
      <c r="AA18" s="155" t="e">
        <f ca="1">IF(ngay23!O20&gt;=35,ngay23!O20,"")</f>
        <v>#N/A</v>
      </c>
      <c r="AB18" s="155" t="e">
        <f ca="1">IF(ngay24!O20&gt;=35,ngay24!O20,"")</f>
        <v>#N/A</v>
      </c>
      <c r="AC18" s="155" t="e">
        <f ca="1">IF(ngay25!O20&gt;=35,ngay25!O20,"")</f>
        <v>#N/A</v>
      </c>
      <c r="AD18" s="155" t="e">
        <f ca="1">IF(ngay26!O20&gt;=35,ngay26!O20,"")</f>
        <v>#N/A</v>
      </c>
      <c r="AE18" s="155" t="e">
        <f ca="1">IF(ngay27!O20&gt;=35,ngay27!O20,"")</f>
        <v>#N/A</v>
      </c>
      <c r="AF18" s="155" t="e">
        <f ca="1">IF(ngay28!O20&gt;=35,ngay28!O20,"")</f>
        <v>#N/A</v>
      </c>
      <c r="AG18" s="155" t="e">
        <f ca="1">IF(ngay29!O20&gt;=35,ngay29!O20,"")</f>
        <v>#N/A</v>
      </c>
      <c r="AH18" s="155" t="e">
        <f ca="1">IF(ngay30!O20&gt;=35,ngay30!O20,"")</f>
        <v>#N/A</v>
      </c>
      <c r="AI18" s="155" t="e">
        <f ca="1">IF(ngay31!O20&gt;=35,ngay31!O20,"")</f>
        <v>#N/A</v>
      </c>
      <c r="AJ18" s="213" t="str">
        <f t="shared" ca="1" si="0"/>
        <v/>
      </c>
      <c r="AK18" s="214" t="str">
        <f t="shared" ca="1" si="1"/>
        <v/>
      </c>
      <c r="AL18" s="213" t="str">
        <f ca="1">IF(COUNT(E18:AI18)=0,"",INDEX(E2:AI18,1,MATCH(MAX(E18:AI18),E18:AI18,0)))</f>
        <v/>
      </c>
      <c r="AM18" s="214"/>
      <c r="AN18" s="215"/>
    </row>
    <row r="19" spans="1:40">
      <c r="A19" s="27">
        <v>17</v>
      </c>
      <c r="B19" s="465"/>
      <c r="C19" s="22" t="s">
        <v>150</v>
      </c>
      <c r="D19" s="31" t="s">
        <v>151</v>
      </c>
      <c r="E19" s="154" t="e">
        <f ca="1">IF(ngay1!O21&gt;=35,ngay1!O21,"")</f>
        <v>#N/A</v>
      </c>
      <c r="F19" s="155" t="e">
        <f ca="1">IF(ngay2!O21&gt;=35,ngay2!O21,"")</f>
        <v>#N/A</v>
      </c>
      <c r="G19" s="155" t="e">
        <f ca="1">IF(ngay3!O21&gt;=35,ngay3!O21,"")</f>
        <v>#N/A</v>
      </c>
      <c r="H19" s="155" t="e">
        <f ca="1">IF(ngay4!O21&gt;=35,ngay4!O21,"")</f>
        <v>#N/A</v>
      </c>
      <c r="I19" s="155" t="e">
        <f ca="1">IF(ngay5!O21&gt;=35,ngay5!O21,"")</f>
        <v>#N/A</v>
      </c>
      <c r="J19" s="155" t="e">
        <f ca="1">IF(ngay6!O21&gt;=35,ngay6!O21,"")</f>
        <v>#N/A</v>
      </c>
      <c r="K19" s="155" t="e">
        <f ca="1">IF(ngay7!O21&gt;=35,ngay7!O21,"")</f>
        <v>#N/A</v>
      </c>
      <c r="L19" s="155" t="e">
        <f ca="1">IF(ngay8!O21&gt;=35,ngay8!O21,"")</f>
        <v>#N/A</v>
      </c>
      <c r="M19" s="155" t="e">
        <f ca="1">IF(ngay9!O21&gt;=35,ngay9!O21,"")</f>
        <v>#N/A</v>
      </c>
      <c r="N19" s="155" t="e">
        <f ca="1">IF(ngay10!O21&gt;=35,ngay10!O21,"")</f>
        <v>#N/A</v>
      </c>
      <c r="O19" s="155" t="e">
        <f ca="1">IF(ngay11!O21&gt;=35,ngay11!O21,"")</f>
        <v>#N/A</v>
      </c>
      <c r="P19" s="155" t="e">
        <f ca="1">IF(ngay12!O21&gt;=35,ngay12!O21,"")</f>
        <v>#N/A</v>
      </c>
      <c r="Q19" s="155" t="e">
        <f ca="1">IF(ngay13!O21&gt;=35,ngay13!O21,"")</f>
        <v>#N/A</v>
      </c>
      <c r="R19" s="155" t="e">
        <f ca="1">IF(ngay14!O21&gt;=35,ngay14!O21,"")</f>
        <v>#N/A</v>
      </c>
      <c r="S19" s="155" t="e">
        <f ca="1">IF(ngay15!O21&gt;=35,ngay15!O21,"")</f>
        <v>#N/A</v>
      </c>
      <c r="T19" s="155" t="e">
        <f ca="1">IF(ngay16!O21&gt;=35,ngay16!O21,"")</f>
        <v>#N/A</v>
      </c>
      <c r="U19" s="155" t="e">
        <f ca="1">IF(ngay17!O21&gt;=35,ngay17!O21,"")</f>
        <v>#N/A</v>
      </c>
      <c r="V19" s="155" t="e">
        <f ca="1">IF(ngay18!O21&gt;=35,ngay18!O21,"")</f>
        <v>#N/A</v>
      </c>
      <c r="W19" s="155" t="e">
        <f ca="1">IF(ngay19!O21&gt;=35,ngay19!O21,"")</f>
        <v>#N/A</v>
      </c>
      <c r="X19" s="155" t="e">
        <f ca="1">IF(ngay20!O21&gt;=35,ngay20!O21,"")</f>
        <v>#N/A</v>
      </c>
      <c r="Y19" s="155" t="e">
        <f ca="1">IF(ngay21!O21&gt;=35,ngay21!O21,"")</f>
        <v>#N/A</v>
      </c>
      <c r="Z19" s="155" t="e">
        <f ca="1">IF(ngay22!O21&gt;=35,ngay22!O21,"")</f>
        <v>#N/A</v>
      </c>
      <c r="AA19" s="155" t="e">
        <f ca="1">IF(ngay23!O21&gt;=35,ngay23!O21,"")</f>
        <v>#N/A</v>
      </c>
      <c r="AB19" s="155" t="e">
        <f ca="1">IF(ngay24!O21&gt;=35,ngay24!O21,"")</f>
        <v>#N/A</v>
      </c>
      <c r="AC19" s="155" t="e">
        <f ca="1">IF(ngay25!O21&gt;=35,ngay25!O21,"")</f>
        <v>#N/A</v>
      </c>
      <c r="AD19" s="155" t="e">
        <f ca="1">IF(ngay26!O21&gt;=35,ngay26!O21,"")</f>
        <v>#N/A</v>
      </c>
      <c r="AE19" s="155" t="e">
        <f ca="1">IF(ngay27!O21&gt;=35,ngay27!O21,"")</f>
        <v>#N/A</v>
      </c>
      <c r="AF19" s="155" t="e">
        <f ca="1">IF(ngay28!O21&gt;=35,ngay28!O21,"")</f>
        <v>#N/A</v>
      </c>
      <c r="AG19" s="155" t="e">
        <f ca="1">IF(ngay29!O21&gt;=35,ngay29!O21,"")</f>
        <v>#N/A</v>
      </c>
      <c r="AH19" s="155" t="e">
        <f ca="1">IF(ngay30!O21&gt;=35,ngay30!O21,"")</f>
        <v>#N/A</v>
      </c>
      <c r="AI19" s="155" t="e">
        <f ca="1">IF(ngay31!O21&gt;=35,ngay31!O21,"")</f>
        <v>#N/A</v>
      </c>
      <c r="AJ19" s="128" t="str">
        <f t="shared" ca="1" si="0"/>
        <v/>
      </c>
      <c r="AK19" s="129" t="str">
        <f t="shared" ca="1" si="1"/>
        <v/>
      </c>
      <c r="AL19" s="128" t="str">
        <f ca="1">IF(COUNT(E19:AI19)=0,"",INDEX(E2:AI19,1,MATCH(MAX(E19:AI19),E19:AI19,0)))</f>
        <v/>
      </c>
      <c r="AM19" s="129"/>
      <c r="AN19" s="139"/>
    </row>
    <row r="20" spans="1:40">
      <c r="A20" s="19">
        <v>18</v>
      </c>
      <c r="B20" s="469" t="s">
        <v>152</v>
      </c>
      <c r="C20" s="21" t="s">
        <v>153</v>
      </c>
      <c r="D20" s="30" t="s">
        <v>154</v>
      </c>
      <c r="E20" s="154" t="e">
        <f ca="1">IF(ngay1!O22&gt;=35,ngay1!O22,"")</f>
        <v>#N/A</v>
      </c>
      <c r="F20" s="155" t="e">
        <f ca="1">IF(ngay2!O22&gt;=35,ngay2!O22,"")</f>
        <v>#N/A</v>
      </c>
      <c r="G20" s="155" t="e">
        <f ca="1">IF(ngay3!O22&gt;=35,ngay3!O22,"")</f>
        <v>#N/A</v>
      </c>
      <c r="H20" s="155" t="e">
        <f ca="1">IF(ngay4!O22&gt;=35,ngay4!O22,"")</f>
        <v>#N/A</v>
      </c>
      <c r="I20" s="155" t="e">
        <f ca="1">IF(ngay5!O22&gt;=35,ngay5!O22,"")</f>
        <v>#N/A</v>
      </c>
      <c r="J20" s="155" t="e">
        <f ca="1">IF(ngay6!O22&gt;=35,ngay6!O22,"")</f>
        <v>#N/A</v>
      </c>
      <c r="K20" s="155" t="e">
        <f ca="1">IF(ngay7!O22&gt;=35,ngay7!O22,"")</f>
        <v>#N/A</v>
      </c>
      <c r="L20" s="155" t="e">
        <f ca="1">IF(ngay8!O22&gt;=35,ngay8!O22,"")</f>
        <v>#N/A</v>
      </c>
      <c r="M20" s="155" t="e">
        <f ca="1">IF(ngay9!O22&gt;=35,ngay9!O22,"")</f>
        <v>#N/A</v>
      </c>
      <c r="N20" s="155" t="e">
        <f ca="1">IF(ngay10!O22&gt;=35,ngay10!O22,"")</f>
        <v>#N/A</v>
      </c>
      <c r="O20" s="155" t="e">
        <f ca="1">IF(ngay11!O22&gt;=35,ngay11!O22,"")</f>
        <v>#N/A</v>
      </c>
      <c r="P20" s="155" t="e">
        <f ca="1">IF(ngay12!O22&gt;=35,ngay12!O22,"")</f>
        <v>#N/A</v>
      </c>
      <c r="Q20" s="155" t="e">
        <f ca="1">IF(ngay13!O22&gt;=35,ngay13!O22,"")</f>
        <v>#N/A</v>
      </c>
      <c r="R20" s="155" t="e">
        <f ca="1">IF(ngay14!O22&gt;=35,ngay14!O22,"")</f>
        <v>#N/A</v>
      </c>
      <c r="S20" s="155" t="e">
        <f ca="1">IF(ngay15!O22&gt;=35,ngay15!O22,"")</f>
        <v>#N/A</v>
      </c>
      <c r="T20" s="155" t="e">
        <f ca="1">IF(ngay16!O22&gt;=35,ngay16!O22,"")</f>
        <v>#N/A</v>
      </c>
      <c r="U20" s="155" t="e">
        <f ca="1">IF(ngay17!O22&gt;=35,ngay17!O22,"")</f>
        <v>#N/A</v>
      </c>
      <c r="V20" s="155" t="e">
        <f ca="1">IF(ngay18!O22&gt;=35,ngay18!O22,"")</f>
        <v>#N/A</v>
      </c>
      <c r="W20" s="155" t="e">
        <f ca="1">IF(ngay19!O22&gt;=35,ngay19!O22,"")</f>
        <v>#N/A</v>
      </c>
      <c r="X20" s="155" t="e">
        <f ca="1">IF(ngay20!O22&gt;=35,ngay20!O22,"")</f>
        <v>#N/A</v>
      </c>
      <c r="Y20" s="155" t="e">
        <f ca="1">IF(ngay21!O22&gt;=35,ngay21!O22,"")</f>
        <v>#N/A</v>
      </c>
      <c r="Z20" s="155" t="e">
        <f ca="1">IF(ngay22!O22&gt;=35,ngay22!O22,"")</f>
        <v>#N/A</v>
      </c>
      <c r="AA20" s="155" t="e">
        <f ca="1">IF(ngay23!O22&gt;=35,ngay23!O22,"")</f>
        <v>#N/A</v>
      </c>
      <c r="AB20" s="155" t="e">
        <f ca="1">IF(ngay24!O22&gt;=35,ngay24!O22,"")</f>
        <v>#N/A</v>
      </c>
      <c r="AC20" s="155" t="e">
        <f ca="1">IF(ngay25!O22&gt;=35,ngay25!O22,"")</f>
        <v>#N/A</v>
      </c>
      <c r="AD20" s="155" t="e">
        <f ca="1">IF(ngay26!O22&gt;=35,ngay26!O22,"")</f>
        <v>#N/A</v>
      </c>
      <c r="AE20" s="155" t="e">
        <f ca="1">IF(ngay27!O22&gt;=35,ngay27!O22,"")</f>
        <v>#N/A</v>
      </c>
      <c r="AF20" s="155" t="e">
        <f ca="1">IF(ngay28!O22&gt;=35,ngay28!O22,"")</f>
        <v>#N/A</v>
      </c>
      <c r="AG20" s="155" t="e">
        <f ca="1">IF(ngay29!O22&gt;=35,ngay29!O22,"")</f>
        <v>#N/A</v>
      </c>
      <c r="AH20" s="155" t="e">
        <f ca="1">IF(ngay30!O22&gt;=35,ngay30!O22,"")</f>
        <v>#N/A</v>
      </c>
      <c r="AI20" s="155" t="e">
        <f ca="1">IF(ngay31!O22&gt;=35,ngay31!O22,"")</f>
        <v>#N/A</v>
      </c>
      <c r="AJ20" s="59" t="str">
        <f t="shared" ca="1" si="0"/>
        <v/>
      </c>
      <c r="AK20" s="58" t="str">
        <f t="shared" ca="1" si="1"/>
        <v/>
      </c>
      <c r="AL20" s="59" t="str">
        <f ca="1">IF(COUNT(E20:AI20)=0,"",INDEX(E2:AI20,1,MATCH(MAX(E20:AI20),E20:AI20,0)))</f>
        <v/>
      </c>
      <c r="AM20" s="58"/>
      <c r="AN20" s="60"/>
    </row>
    <row r="21" spans="1:40">
      <c r="A21" s="27">
        <v>19</v>
      </c>
      <c r="B21" s="461"/>
      <c r="C21" s="25" t="s">
        <v>152</v>
      </c>
      <c r="D21" s="335" t="s">
        <v>155</v>
      </c>
      <c r="E21" s="154" t="e">
        <f ca="1">IF(ngay1!O23&gt;=35,ngay1!O23,"")</f>
        <v>#N/A</v>
      </c>
      <c r="F21" s="155" t="e">
        <f ca="1">IF(ngay2!O23&gt;=35,ngay2!O23,"")</f>
        <v>#N/A</v>
      </c>
      <c r="G21" s="155" t="e">
        <f ca="1">IF(ngay3!O23&gt;=35,ngay3!O23,"")</f>
        <v>#N/A</v>
      </c>
      <c r="H21" s="155" t="e">
        <f ca="1">IF(ngay4!O23&gt;=35,ngay4!O23,"")</f>
        <v>#N/A</v>
      </c>
      <c r="I21" s="155" t="e">
        <f ca="1">IF(ngay5!O23&gt;=35,ngay5!O23,"")</f>
        <v>#N/A</v>
      </c>
      <c r="J21" s="155" t="e">
        <f ca="1">IF(ngay6!O23&gt;=35,ngay6!O23,"")</f>
        <v>#N/A</v>
      </c>
      <c r="K21" s="155" t="e">
        <f ca="1">IF(ngay7!O23&gt;=35,ngay7!O23,"")</f>
        <v>#N/A</v>
      </c>
      <c r="L21" s="155" t="e">
        <f ca="1">IF(ngay8!O23&gt;=35,ngay8!O23,"")</f>
        <v>#N/A</v>
      </c>
      <c r="M21" s="155" t="e">
        <f ca="1">IF(ngay9!O23&gt;=35,ngay9!O23,"")</f>
        <v>#N/A</v>
      </c>
      <c r="N21" s="155" t="e">
        <f ca="1">IF(ngay10!O23&gt;=35,ngay10!O23,"")</f>
        <v>#N/A</v>
      </c>
      <c r="O21" s="155" t="e">
        <f ca="1">IF(ngay11!O23&gt;=35,ngay11!O23,"")</f>
        <v>#N/A</v>
      </c>
      <c r="P21" s="155" t="e">
        <f ca="1">IF(ngay12!O23&gt;=35,ngay12!O23,"")</f>
        <v>#N/A</v>
      </c>
      <c r="Q21" s="155" t="e">
        <f ca="1">IF(ngay13!O23&gt;=35,ngay13!O23,"")</f>
        <v>#N/A</v>
      </c>
      <c r="R21" s="155" t="e">
        <f ca="1">IF(ngay14!O23&gt;=35,ngay14!O23,"")</f>
        <v>#N/A</v>
      </c>
      <c r="S21" s="155" t="e">
        <f ca="1">IF(ngay15!O23&gt;=35,ngay15!O23,"")</f>
        <v>#N/A</v>
      </c>
      <c r="T21" s="155" t="e">
        <f ca="1">IF(ngay16!O23&gt;=35,ngay16!O23,"")</f>
        <v>#N/A</v>
      </c>
      <c r="U21" s="155" t="e">
        <f ca="1">IF(ngay17!O23&gt;=35,ngay17!O23,"")</f>
        <v>#N/A</v>
      </c>
      <c r="V21" s="155" t="e">
        <f ca="1">IF(ngay18!O23&gt;=35,ngay18!O23,"")</f>
        <v>#N/A</v>
      </c>
      <c r="W21" s="155" t="e">
        <f ca="1">IF(ngay19!O23&gt;=35,ngay19!O23,"")</f>
        <v>#N/A</v>
      </c>
      <c r="X21" s="155" t="e">
        <f ca="1">IF(ngay20!O23&gt;=35,ngay20!O23,"")</f>
        <v>#N/A</v>
      </c>
      <c r="Y21" s="155" t="e">
        <f ca="1">IF(ngay21!O23&gt;=35,ngay21!O23,"")</f>
        <v>#N/A</v>
      </c>
      <c r="Z21" s="155" t="e">
        <f ca="1">IF(ngay22!O23&gt;=35,ngay22!O23,"")</f>
        <v>#N/A</v>
      </c>
      <c r="AA21" s="155" t="e">
        <f ca="1">IF(ngay23!O23&gt;=35,ngay23!O23,"")</f>
        <v>#N/A</v>
      </c>
      <c r="AB21" s="155" t="e">
        <f ca="1">IF(ngay24!O23&gt;=35,ngay24!O23,"")</f>
        <v>#N/A</v>
      </c>
      <c r="AC21" s="155" t="e">
        <f ca="1">IF(ngay25!O23&gt;=35,ngay25!O23,"")</f>
        <v>#N/A</v>
      </c>
      <c r="AD21" s="155" t="e">
        <f ca="1">IF(ngay26!O23&gt;=35,ngay26!O23,"")</f>
        <v>#N/A</v>
      </c>
      <c r="AE21" s="155" t="e">
        <f ca="1">IF(ngay27!O23&gt;=35,ngay27!O23,"")</f>
        <v>#N/A</v>
      </c>
      <c r="AF21" s="155" t="e">
        <f ca="1">IF(ngay28!O23&gt;=35,ngay28!O23,"")</f>
        <v>#N/A</v>
      </c>
      <c r="AG21" s="155" t="e">
        <f ca="1">IF(ngay29!O23&gt;=35,ngay29!O23,"")</f>
        <v>#N/A</v>
      </c>
      <c r="AH21" s="155" t="e">
        <f ca="1">IF(ngay30!O23&gt;=35,ngay30!O23,"")</f>
        <v>#N/A</v>
      </c>
      <c r="AI21" s="155" t="e">
        <f ca="1">IF(ngay31!O23&gt;=35,ngay31!O23,"")</f>
        <v>#N/A</v>
      </c>
      <c r="AJ21" s="59" t="str">
        <f t="shared" ca="1" si="0"/>
        <v/>
      </c>
      <c r="AK21" s="58" t="str">
        <f t="shared" ca="1" si="1"/>
        <v/>
      </c>
      <c r="AL21" s="59" t="str">
        <f ca="1">IF(COUNT(E21:AI21)=0,"",INDEX(E2:AI21,1,MATCH(MAX(E21:AI21),E21:AI21,0)))</f>
        <v/>
      </c>
      <c r="AM21" s="58"/>
      <c r="AN21" s="60"/>
    </row>
    <row r="22" spans="1:40">
      <c r="A22" s="19">
        <v>20</v>
      </c>
      <c r="B22" s="461"/>
      <c r="C22" s="25" t="s">
        <v>156</v>
      </c>
      <c r="D22" s="335" t="s">
        <v>157</v>
      </c>
      <c r="E22" s="154" t="e">
        <f ca="1">IF(ngay1!O24&gt;=35,ngay1!O24,"")</f>
        <v>#N/A</v>
      </c>
      <c r="F22" s="155" t="e">
        <f ca="1">IF(ngay2!O24&gt;=35,ngay2!O24,"")</f>
        <v>#N/A</v>
      </c>
      <c r="G22" s="155" t="e">
        <f ca="1">IF(ngay3!O24&gt;=35,ngay3!O24,"")</f>
        <v>#N/A</v>
      </c>
      <c r="H22" s="155" t="e">
        <f ca="1">IF(ngay4!O24&gt;=35,ngay4!O24,"")</f>
        <v>#N/A</v>
      </c>
      <c r="I22" s="155" t="e">
        <f ca="1">IF(ngay5!O24&gt;=35,ngay5!O24,"")</f>
        <v>#N/A</v>
      </c>
      <c r="J22" s="155" t="e">
        <f ca="1">IF(ngay6!O24&gt;=35,ngay6!O24,"")</f>
        <v>#N/A</v>
      </c>
      <c r="K22" s="155" t="e">
        <f ca="1">IF(ngay7!O24&gt;=35,ngay7!O24,"")</f>
        <v>#N/A</v>
      </c>
      <c r="L22" s="155" t="e">
        <f ca="1">IF(ngay8!O24&gt;=35,ngay8!O24,"")</f>
        <v>#N/A</v>
      </c>
      <c r="M22" s="155" t="e">
        <f ca="1">IF(ngay9!O24&gt;=35,ngay9!O24,"")</f>
        <v>#N/A</v>
      </c>
      <c r="N22" s="155" t="e">
        <f ca="1">IF(ngay10!O24&gt;=35,ngay10!O24,"")</f>
        <v>#N/A</v>
      </c>
      <c r="O22" s="155" t="e">
        <f ca="1">IF(ngay11!O24&gt;=35,ngay11!O24,"")</f>
        <v>#N/A</v>
      </c>
      <c r="P22" s="155" t="e">
        <f ca="1">IF(ngay12!O24&gt;=35,ngay12!O24,"")</f>
        <v>#N/A</v>
      </c>
      <c r="Q22" s="155" t="e">
        <f ca="1">IF(ngay13!O24&gt;=35,ngay13!O24,"")</f>
        <v>#N/A</v>
      </c>
      <c r="R22" s="155" t="e">
        <f ca="1">IF(ngay14!O24&gt;=35,ngay14!O24,"")</f>
        <v>#N/A</v>
      </c>
      <c r="S22" s="155" t="e">
        <f ca="1">IF(ngay15!O24&gt;=35,ngay15!O24,"")</f>
        <v>#N/A</v>
      </c>
      <c r="T22" s="155" t="e">
        <f ca="1">IF(ngay16!O24&gt;=35,ngay16!O24,"")</f>
        <v>#N/A</v>
      </c>
      <c r="U22" s="155" t="e">
        <f ca="1">IF(ngay17!O24&gt;=35,ngay17!O24,"")</f>
        <v>#N/A</v>
      </c>
      <c r="V22" s="155" t="e">
        <f ca="1">IF(ngay18!O24&gt;=35,ngay18!O24,"")</f>
        <v>#N/A</v>
      </c>
      <c r="W22" s="155" t="e">
        <f ca="1">IF(ngay19!O24&gt;=35,ngay19!O24,"")</f>
        <v>#N/A</v>
      </c>
      <c r="X22" s="155" t="e">
        <f ca="1">IF(ngay20!O24&gt;=35,ngay20!O24,"")</f>
        <v>#N/A</v>
      </c>
      <c r="Y22" s="155" t="e">
        <f ca="1">IF(ngay21!O24&gt;=35,ngay21!O24,"")</f>
        <v>#N/A</v>
      </c>
      <c r="Z22" s="155" t="e">
        <f ca="1">IF(ngay22!O24&gt;=35,ngay22!O24,"")</f>
        <v>#N/A</v>
      </c>
      <c r="AA22" s="155" t="e">
        <f ca="1">IF(ngay23!O24&gt;=35,ngay23!O24,"")</f>
        <v>#N/A</v>
      </c>
      <c r="AB22" s="155" t="e">
        <f ca="1">IF(ngay24!O24&gt;=35,ngay24!O24,"")</f>
        <v>#N/A</v>
      </c>
      <c r="AC22" s="155" t="e">
        <f ca="1">IF(ngay25!O24&gt;=35,ngay25!O24,"")</f>
        <v>#N/A</v>
      </c>
      <c r="AD22" s="155" t="e">
        <f ca="1">IF(ngay26!O24&gt;=35,ngay26!O24,"")</f>
        <v>#N/A</v>
      </c>
      <c r="AE22" s="155" t="e">
        <f ca="1">IF(ngay27!O24&gt;=35,ngay27!O24,"")</f>
        <v>#N/A</v>
      </c>
      <c r="AF22" s="155" t="e">
        <f ca="1">IF(ngay28!O24&gt;=35,ngay28!O24,"")</f>
        <v>#N/A</v>
      </c>
      <c r="AG22" s="155" t="e">
        <f ca="1">IF(ngay29!O24&gt;=35,ngay29!O24,"")</f>
        <v>#N/A</v>
      </c>
      <c r="AH22" s="155" t="e">
        <f ca="1">IF(ngay30!O24&gt;=35,ngay30!O24,"")</f>
        <v>#N/A</v>
      </c>
      <c r="AI22" s="155" t="e">
        <f ca="1">IF(ngay31!O24&gt;=35,ngay31!O24,"")</f>
        <v>#N/A</v>
      </c>
      <c r="AJ22" s="59" t="str">
        <f t="shared" ca="1" si="0"/>
        <v/>
      </c>
      <c r="AK22" s="58" t="str">
        <f t="shared" ca="1" si="1"/>
        <v/>
      </c>
      <c r="AL22" s="59" t="str">
        <f ca="1">IF(COUNT(E22:AI22)=0,"",INDEX(E2:AI22,1,MATCH(MAX(E22:AI22),E22:AI22,0)))</f>
        <v/>
      </c>
      <c r="AM22" s="58"/>
      <c r="AN22" s="60"/>
    </row>
    <row r="23" spans="1:40">
      <c r="A23" s="27">
        <v>21</v>
      </c>
      <c r="B23" s="461"/>
      <c r="C23" s="25" t="s">
        <v>158</v>
      </c>
      <c r="D23" s="335" t="s">
        <v>159</v>
      </c>
      <c r="E23" s="154" t="e">
        <f ca="1">IF(ngay1!O25&gt;=35,ngay1!O25,"")</f>
        <v>#N/A</v>
      </c>
      <c r="F23" s="155" t="e">
        <f ca="1">IF(ngay2!O25&gt;=35,ngay2!O25,"")</f>
        <v>#N/A</v>
      </c>
      <c r="G23" s="155" t="e">
        <f ca="1">IF(ngay3!O25&gt;=35,ngay3!O25,"")</f>
        <v>#N/A</v>
      </c>
      <c r="H23" s="155" t="e">
        <f ca="1">IF(ngay4!O25&gt;=35,ngay4!O25,"")</f>
        <v>#N/A</v>
      </c>
      <c r="I23" s="155" t="e">
        <f ca="1">IF(ngay5!O25&gt;=35,ngay5!O25,"")</f>
        <v>#N/A</v>
      </c>
      <c r="J23" s="155" t="e">
        <f ca="1">IF(ngay6!O25&gt;=35,ngay6!O25,"")</f>
        <v>#N/A</v>
      </c>
      <c r="K23" s="155" t="e">
        <f ca="1">IF(ngay7!O25&gt;=35,ngay7!O25,"")</f>
        <v>#N/A</v>
      </c>
      <c r="L23" s="155" t="e">
        <f ca="1">IF(ngay8!O25&gt;=35,ngay8!O25,"")</f>
        <v>#N/A</v>
      </c>
      <c r="M23" s="155" t="e">
        <f ca="1">IF(ngay9!O25&gt;=35,ngay9!O25,"")</f>
        <v>#N/A</v>
      </c>
      <c r="N23" s="155" t="e">
        <f ca="1">IF(ngay10!O25&gt;=35,ngay10!O25,"")</f>
        <v>#N/A</v>
      </c>
      <c r="O23" s="155" t="e">
        <f ca="1">IF(ngay11!O25&gt;=35,ngay11!O25,"")</f>
        <v>#N/A</v>
      </c>
      <c r="P23" s="155" t="e">
        <f ca="1">IF(ngay12!O25&gt;=35,ngay12!O25,"")</f>
        <v>#N/A</v>
      </c>
      <c r="Q23" s="155" t="e">
        <f ca="1">IF(ngay13!O25&gt;=35,ngay13!O25,"")</f>
        <v>#N/A</v>
      </c>
      <c r="R23" s="155" t="e">
        <f ca="1">IF(ngay14!O25&gt;=35,ngay14!O25,"")</f>
        <v>#N/A</v>
      </c>
      <c r="S23" s="155" t="e">
        <f ca="1">IF(ngay15!O25&gt;=35,ngay15!O25,"")</f>
        <v>#N/A</v>
      </c>
      <c r="T23" s="155" t="e">
        <f ca="1">IF(ngay16!O25&gt;=35,ngay16!O25,"")</f>
        <v>#N/A</v>
      </c>
      <c r="U23" s="155" t="e">
        <f ca="1">IF(ngay17!O25&gt;=35,ngay17!O25,"")</f>
        <v>#N/A</v>
      </c>
      <c r="V23" s="155" t="e">
        <f ca="1">IF(ngay18!O25&gt;=35,ngay18!O25,"")</f>
        <v>#N/A</v>
      </c>
      <c r="W23" s="155" t="e">
        <f ca="1">IF(ngay19!O25&gt;=35,ngay19!O25,"")</f>
        <v>#N/A</v>
      </c>
      <c r="X23" s="155" t="e">
        <f ca="1">IF(ngay20!O25&gt;=35,ngay20!O25,"")</f>
        <v>#N/A</v>
      </c>
      <c r="Y23" s="155" t="e">
        <f ca="1">IF(ngay21!O25&gt;=35,ngay21!O25,"")</f>
        <v>#N/A</v>
      </c>
      <c r="Z23" s="155" t="e">
        <f ca="1">IF(ngay22!O25&gt;=35,ngay22!O25,"")</f>
        <v>#N/A</v>
      </c>
      <c r="AA23" s="155" t="e">
        <f ca="1">IF(ngay23!O25&gt;=35,ngay23!O25,"")</f>
        <v>#N/A</v>
      </c>
      <c r="AB23" s="155" t="e">
        <f ca="1">IF(ngay24!O25&gt;=35,ngay24!O25,"")</f>
        <v>#N/A</v>
      </c>
      <c r="AC23" s="155" t="e">
        <f ca="1">IF(ngay25!O25&gt;=35,ngay25!O25,"")</f>
        <v>#N/A</v>
      </c>
      <c r="AD23" s="155" t="e">
        <f ca="1">IF(ngay26!O25&gt;=35,ngay26!O25,"")</f>
        <v>#N/A</v>
      </c>
      <c r="AE23" s="155" t="e">
        <f ca="1">IF(ngay27!O25&gt;=35,ngay27!O25,"")</f>
        <v>#N/A</v>
      </c>
      <c r="AF23" s="155" t="e">
        <f ca="1">IF(ngay28!O25&gt;=35,ngay28!O25,"")</f>
        <v>#N/A</v>
      </c>
      <c r="AG23" s="155" t="e">
        <f ca="1">IF(ngay29!O25&gt;=35,ngay29!O25,"")</f>
        <v>#N/A</v>
      </c>
      <c r="AH23" s="155" t="e">
        <f ca="1">IF(ngay30!O25&gt;=35,ngay30!O25,"")</f>
        <v>#N/A</v>
      </c>
      <c r="AI23" s="155" t="e">
        <f ca="1">IF(ngay31!O25&gt;=35,ngay31!O25,"")</f>
        <v>#N/A</v>
      </c>
      <c r="AJ23" s="59" t="str">
        <f t="shared" ca="1" si="0"/>
        <v/>
      </c>
      <c r="AK23" s="58" t="str">
        <f t="shared" ca="1" si="1"/>
        <v/>
      </c>
      <c r="AL23" s="59" t="str">
        <f ca="1">IF(COUNT(E23:AI23)=0,"",INDEX(E2:AI23,1,MATCH(MAX(E23:AI23),E23:AI23,0)))</f>
        <v/>
      </c>
      <c r="AM23" s="58"/>
      <c r="AN23" s="60"/>
    </row>
    <row r="24" spans="1:40">
      <c r="A24" s="19">
        <v>22</v>
      </c>
      <c r="B24" s="470"/>
      <c r="C24" s="23" t="s">
        <v>160</v>
      </c>
      <c r="D24" s="32" t="s">
        <v>161</v>
      </c>
      <c r="E24" s="150" t="e">
        <f ca="1">IF(ngay1!O26&gt;=35,ngay1!O26,"")</f>
        <v>#N/A</v>
      </c>
      <c r="F24" s="151" t="e">
        <f ca="1">IF(ngay2!O26&gt;=35,ngay2!O26,"")</f>
        <v>#N/A</v>
      </c>
      <c r="G24" s="151" t="e">
        <f ca="1">IF(ngay3!O26&gt;=35,ngay3!O26,"")</f>
        <v>#N/A</v>
      </c>
      <c r="H24" s="151" t="e">
        <f ca="1">IF(ngay4!O26&gt;=35,ngay4!O26,"")</f>
        <v>#N/A</v>
      </c>
      <c r="I24" s="151" t="e">
        <f ca="1">IF(ngay5!O26&gt;=35,ngay5!O26,"")</f>
        <v>#N/A</v>
      </c>
      <c r="J24" s="151" t="e">
        <f ca="1">IF(ngay6!O26&gt;=35,ngay6!O26,"")</f>
        <v>#N/A</v>
      </c>
      <c r="K24" s="151" t="e">
        <f ca="1">IF(ngay7!O26&gt;=35,ngay7!O26,"")</f>
        <v>#N/A</v>
      </c>
      <c r="L24" s="151" t="e">
        <f ca="1">IF(ngay8!O26&gt;=35,ngay8!O26,"")</f>
        <v>#N/A</v>
      </c>
      <c r="M24" s="151" t="e">
        <f ca="1">IF(ngay9!O26&gt;=35,ngay9!O26,"")</f>
        <v>#N/A</v>
      </c>
      <c r="N24" s="151" t="e">
        <f ca="1">IF(ngay10!O26&gt;=35,ngay10!O26,"")</f>
        <v>#N/A</v>
      </c>
      <c r="O24" s="151" t="e">
        <f ca="1">IF(ngay11!O26&gt;=35,ngay11!O26,"")</f>
        <v>#N/A</v>
      </c>
      <c r="P24" s="151" t="e">
        <f ca="1">IF(ngay12!O26&gt;=35,ngay12!O26,"")</f>
        <v>#N/A</v>
      </c>
      <c r="Q24" s="151" t="e">
        <f ca="1">IF(ngay13!O26&gt;=35,ngay13!O26,"")</f>
        <v>#N/A</v>
      </c>
      <c r="R24" s="151" t="e">
        <f ca="1">IF(ngay14!O26&gt;=35,ngay14!O26,"")</f>
        <v>#N/A</v>
      </c>
      <c r="S24" s="151" t="e">
        <f ca="1">IF(ngay15!O26&gt;=35,ngay15!O26,"")</f>
        <v>#N/A</v>
      </c>
      <c r="T24" s="151" t="e">
        <f ca="1">IF(ngay16!O26&gt;=35,ngay16!O26,"")</f>
        <v>#N/A</v>
      </c>
      <c r="U24" s="151" t="e">
        <f ca="1">IF(ngay17!O26&gt;=35,ngay17!O26,"")</f>
        <v>#N/A</v>
      </c>
      <c r="V24" s="151" t="e">
        <f ca="1">IF(ngay18!O26&gt;=35,ngay18!O26,"")</f>
        <v>#N/A</v>
      </c>
      <c r="W24" s="151" t="e">
        <f ca="1">IF(ngay19!O26&gt;=35,ngay19!O26,"")</f>
        <v>#N/A</v>
      </c>
      <c r="X24" s="151" t="e">
        <f ca="1">IF(ngay20!O26&gt;=35,ngay20!O26,"")</f>
        <v>#N/A</v>
      </c>
      <c r="Y24" s="151" t="e">
        <f ca="1">IF(ngay21!O26&gt;=35,ngay21!O26,"")</f>
        <v>#N/A</v>
      </c>
      <c r="Z24" s="151" t="e">
        <f ca="1">IF(ngay22!O26&gt;=35,ngay22!O26,"")</f>
        <v>#N/A</v>
      </c>
      <c r="AA24" s="151" t="e">
        <f ca="1">IF(ngay23!O26&gt;=35,ngay23!O26,"")</f>
        <v>#N/A</v>
      </c>
      <c r="AB24" s="151" t="e">
        <f ca="1">IF(ngay24!O26&gt;=35,ngay24!O26,"")</f>
        <v>#N/A</v>
      </c>
      <c r="AC24" s="151" t="e">
        <f ca="1">IF(ngay25!O26&gt;=35,ngay25!O26,"")</f>
        <v>#N/A</v>
      </c>
      <c r="AD24" s="151" t="e">
        <f ca="1">IF(ngay26!O26&gt;=35,ngay26!O26,"")</f>
        <v>#N/A</v>
      </c>
      <c r="AE24" s="151" t="e">
        <f ca="1">IF(ngay27!O26&gt;=35,ngay27!O26,"")</f>
        <v>#N/A</v>
      </c>
      <c r="AF24" s="151" t="e">
        <f ca="1">IF(ngay28!O26&gt;=35,ngay28!O26,"")</f>
        <v>#N/A</v>
      </c>
      <c r="AG24" s="151" t="e">
        <f ca="1">IF(ngay29!O26&gt;=35,ngay29!O26,"")</f>
        <v>#N/A</v>
      </c>
      <c r="AH24" s="151" t="e">
        <f ca="1">IF(ngay30!O26&gt;=35,ngay30!O26,"")</f>
        <v>#N/A</v>
      </c>
      <c r="AI24" s="151" t="e">
        <f ca="1">IF(ngay31!O26&gt;=35,ngay31!O26,"")</f>
        <v>#N/A</v>
      </c>
      <c r="AJ24" s="59" t="str">
        <f t="shared" ca="1" si="0"/>
        <v/>
      </c>
      <c r="AK24" s="58" t="str">
        <f t="shared" ca="1" si="1"/>
        <v/>
      </c>
      <c r="AL24" s="59" t="str">
        <f ca="1">IF(COUNT(E24:AI24)=0,"",INDEX(E2:AI24,1,MATCH(MAX(E24:AI24),E24:AI24,0)))</f>
        <v/>
      </c>
      <c r="AM24" s="58"/>
      <c r="AN24" s="60"/>
    </row>
    <row r="25" spans="1:40">
      <c r="A25" s="14"/>
      <c r="C25" s="43"/>
      <c r="D25" s="43"/>
    </row>
    <row r="26" spans="1:40">
      <c r="A26" s="14"/>
      <c r="C26" s="43"/>
      <c r="D26" s="43"/>
    </row>
    <row r="27" spans="1:40">
      <c r="A27" s="14"/>
      <c r="C27" s="43"/>
      <c r="D27" s="43"/>
    </row>
    <row r="28" spans="1:40">
      <c r="A28" s="14"/>
      <c r="C28" s="43"/>
      <c r="D28" s="43"/>
    </row>
    <row r="29" spans="1:40">
      <c r="A29" s="14"/>
      <c r="C29" s="43"/>
      <c r="D29" s="43"/>
    </row>
    <row r="30" spans="1:40">
      <c r="A30" s="14"/>
      <c r="C30" s="43"/>
      <c r="D30" s="43"/>
    </row>
    <row r="31" spans="1:40">
      <c r="A31" s="14"/>
      <c r="C31" s="43"/>
      <c r="D31" s="43"/>
    </row>
    <row r="32" spans="1:40">
      <c r="A32" s="14"/>
      <c r="C32" s="43"/>
      <c r="D32" s="43"/>
    </row>
    <row r="33" spans="1:4">
      <c r="A33" s="14"/>
      <c r="C33" s="43"/>
      <c r="D33" s="43"/>
    </row>
    <row r="34" spans="1:4">
      <c r="A34" s="14"/>
      <c r="C34" s="43"/>
      <c r="D34" s="43"/>
    </row>
    <row r="35" spans="1:4">
      <c r="A35" s="14"/>
      <c r="C35" s="43"/>
      <c r="D35" s="43"/>
    </row>
    <row r="36" spans="1:4">
      <c r="A36" s="14"/>
      <c r="C36" s="43"/>
      <c r="D36" s="43"/>
    </row>
    <row r="37" spans="1:4">
      <c r="A37" s="14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  <row r="77" spans="1:4">
      <c r="A77" s="14"/>
      <c r="C77" s="43"/>
      <c r="D77" s="43"/>
    </row>
    <row r="78" spans="1:4">
      <c r="A78" s="14"/>
      <c r="C78" s="43"/>
      <c r="D78" s="43"/>
    </row>
    <row r="79" spans="1:4">
      <c r="A79" s="14"/>
      <c r="C79" s="43"/>
      <c r="D79" s="43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77"/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2" bestFit="1" customWidth="1"/>
    <col min="2" max="2" width="9.33203125" style="18" customWidth="1"/>
    <col min="3" max="3" width="13.33203125" style="44" customWidth="1"/>
    <col min="4" max="4" width="6.1640625" style="44" bestFit="1" customWidth="1"/>
    <col min="5" max="8" width="13.33203125" style="344" customWidth="1"/>
    <col min="9" max="11" width="9.33203125" style="344" hidden="1" customWidth="1"/>
    <col min="12" max="12" width="11" style="344" customWidth="1"/>
    <col min="13" max="13" width="22" style="344" customWidth="1"/>
    <col min="14" max="15" width="9.33203125" style="344" customWidth="1"/>
    <col min="16" max="16384" width="9.33203125" style="344"/>
  </cols>
  <sheetData>
    <row r="1" spans="1:13" ht="54" customHeight="1" thickBot="1">
      <c r="A1" s="488" t="s">
        <v>265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</row>
    <row r="2" spans="1:13" s="65" customFormat="1" ht="25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94" t="s">
        <v>253</v>
      </c>
      <c r="F2" s="117" t="s">
        <v>266</v>
      </c>
      <c r="G2" s="110" t="s">
        <v>267</v>
      </c>
      <c r="H2" s="110" t="s">
        <v>268</v>
      </c>
      <c r="I2" s="111"/>
      <c r="J2" s="112" t="s">
        <v>269</v>
      </c>
      <c r="K2" s="112"/>
      <c r="L2" s="486"/>
      <c r="M2" s="487"/>
    </row>
    <row r="3" spans="1:13" s="64" customFormat="1" ht="15.95" customHeight="1">
      <c r="A3" s="27">
        <v>1</v>
      </c>
      <c r="B3" s="460" t="s">
        <v>116</v>
      </c>
      <c r="C3" s="25" t="s">
        <v>117</v>
      </c>
      <c r="D3" s="335" t="s">
        <v>118</v>
      </c>
      <c r="E3" s="118" t="str">
        <f ca="1">IF(Tbthang!E3="","",Tbthang!E3)</f>
        <v/>
      </c>
      <c r="F3" s="120"/>
      <c r="G3" s="114" t="str">
        <f t="shared" ref="G3:G24" ca="1" si="0">IF(OR(E3="",F3=""),"",E3-F3)</f>
        <v/>
      </c>
      <c r="H3" s="114" t="str">
        <f t="shared" ref="H3:H24" ca="1" si="1">IF(OR(E3="",F3=""),"",IF(G3&lt;0,"hụt"&amp;CHAR(32)&amp;INT((ABS(G3)*100)/F3+0.5)&amp;"%","vượt"&amp;CHAR(32)&amp;INT((ABS(G3)*100)/F3+5)&amp;"%"))</f>
        <v/>
      </c>
      <c r="I3" s="113" t="str">
        <f t="shared" ref="I3:I9" ca="1" si="2">IF(G3="","",IF(G3&gt;=0,1,0))</f>
        <v/>
      </c>
      <c r="J3" s="113" t="str">
        <f ca="1">"Cã"&amp; " " &amp;  SUM( I3:I24)&amp;"/"&amp;COUNT(I3:I24) &amp;" "&amp; "tr¹m v­ît"</f>
        <v>Cã 0/0 tr¹m v­ît</v>
      </c>
      <c r="K3" s="113"/>
      <c r="L3" s="489"/>
      <c r="M3" s="490"/>
    </row>
    <row r="4" spans="1:13" s="64" customFormat="1" ht="15.95" customHeight="1">
      <c r="A4" s="19">
        <v>2</v>
      </c>
      <c r="B4" s="461"/>
      <c r="C4" s="25" t="s">
        <v>120</v>
      </c>
      <c r="D4" s="335" t="s">
        <v>121</v>
      </c>
      <c r="E4" s="125" t="str">
        <f ca="1">IF(Tbthang!E4="","",Tbthang!E4)</f>
        <v/>
      </c>
      <c r="F4" s="122"/>
      <c r="G4" s="116" t="str">
        <f t="shared" ca="1" si="0"/>
        <v/>
      </c>
      <c r="H4" s="116" t="str">
        <f t="shared" ca="1" si="1"/>
        <v/>
      </c>
      <c r="I4" s="113" t="str">
        <f t="shared" ca="1" si="2"/>
        <v/>
      </c>
      <c r="J4" s="113"/>
      <c r="K4" s="113"/>
      <c r="L4" s="491"/>
      <c r="M4" s="492"/>
    </row>
    <row r="5" spans="1:13" s="64" customFormat="1" ht="15.95" customHeight="1">
      <c r="A5" s="27">
        <v>3</v>
      </c>
      <c r="B5" s="461"/>
      <c r="C5" s="25" t="s">
        <v>122</v>
      </c>
      <c r="D5" s="335" t="s">
        <v>123</v>
      </c>
      <c r="E5" s="125" t="str">
        <f ca="1">IF(Tbthang!E5="","",Tbthang!E5)</f>
        <v/>
      </c>
      <c r="F5" s="122"/>
      <c r="G5" s="116" t="str">
        <f t="shared" ca="1" si="0"/>
        <v/>
      </c>
      <c r="H5" s="116" t="str">
        <f t="shared" ca="1" si="1"/>
        <v/>
      </c>
      <c r="I5" s="113" t="str">
        <f t="shared" ca="1" si="2"/>
        <v/>
      </c>
      <c r="J5" s="113"/>
      <c r="K5" s="113"/>
      <c r="L5" s="491"/>
      <c r="M5" s="492"/>
    </row>
    <row r="6" spans="1:13" s="64" customFormat="1" ht="15.95" customHeight="1">
      <c r="A6" s="19">
        <v>4</v>
      </c>
      <c r="B6" s="461"/>
      <c r="C6" s="25" t="s">
        <v>124</v>
      </c>
      <c r="D6" s="335" t="s">
        <v>125</v>
      </c>
      <c r="E6" s="125" t="str">
        <f ca="1">IF(Tbthang!E6="","",Tbthang!E6)</f>
        <v/>
      </c>
      <c r="F6" s="122"/>
      <c r="G6" s="116" t="str">
        <f t="shared" ca="1" si="0"/>
        <v/>
      </c>
      <c r="H6" s="116" t="str">
        <f t="shared" ca="1" si="1"/>
        <v/>
      </c>
      <c r="I6" s="113" t="str">
        <f t="shared" ca="1" si="2"/>
        <v/>
      </c>
      <c r="J6" s="113"/>
      <c r="K6" s="113"/>
      <c r="L6" s="491"/>
      <c r="M6" s="492"/>
    </row>
    <row r="7" spans="1:13" s="64" customFormat="1" ht="15.95" customHeight="1">
      <c r="A7" s="27">
        <v>5</v>
      </c>
      <c r="B7" s="461"/>
      <c r="C7" s="25" t="s">
        <v>116</v>
      </c>
      <c r="D7" s="335" t="s">
        <v>126</v>
      </c>
      <c r="E7" s="125" t="str">
        <f ca="1">IF(Tbthang!E7="","",Tbthang!E7)</f>
        <v/>
      </c>
      <c r="F7" s="122"/>
      <c r="G7" s="116" t="str">
        <f t="shared" ca="1" si="0"/>
        <v/>
      </c>
      <c r="H7" s="116" t="str">
        <f t="shared" ca="1" si="1"/>
        <v/>
      </c>
      <c r="I7" s="113" t="str">
        <f t="shared" ca="1" si="2"/>
        <v/>
      </c>
      <c r="J7" s="113"/>
      <c r="K7" s="113"/>
      <c r="L7" s="491"/>
      <c r="M7" s="492"/>
    </row>
    <row r="8" spans="1:13" s="64" customFormat="1" ht="15.95" customHeight="1">
      <c r="A8" s="19">
        <v>6</v>
      </c>
      <c r="B8" s="461"/>
      <c r="C8" s="25" t="s">
        <v>127</v>
      </c>
      <c r="D8" s="335" t="s">
        <v>128</v>
      </c>
      <c r="E8" s="125" t="str">
        <f ca="1">IF(Tbthang!E8="","",Tbthang!E8)</f>
        <v/>
      </c>
      <c r="F8" s="122"/>
      <c r="G8" s="116" t="str">
        <f t="shared" ca="1" si="0"/>
        <v/>
      </c>
      <c r="H8" s="116" t="str">
        <f t="shared" ca="1" si="1"/>
        <v/>
      </c>
      <c r="I8" s="113" t="str">
        <f t="shared" ca="1" si="2"/>
        <v/>
      </c>
      <c r="J8" s="113"/>
      <c r="K8" s="113"/>
      <c r="L8" s="491"/>
      <c r="M8" s="492"/>
    </row>
    <row r="9" spans="1:13" s="64" customFormat="1" ht="15.95" customHeight="1">
      <c r="A9" s="27">
        <v>7</v>
      </c>
      <c r="B9" s="461"/>
      <c r="C9" s="25" t="s">
        <v>129</v>
      </c>
      <c r="D9" s="335" t="s">
        <v>130</v>
      </c>
      <c r="E9" s="125" t="str">
        <f ca="1">IF(Tbthang!E9="","",Tbthang!E9)</f>
        <v/>
      </c>
      <c r="F9" s="122"/>
      <c r="G9" s="116" t="str">
        <f t="shared" ca="1" si="0"/>
        <v/>
      </c>
      <c r="H9" s="116" t="str">
        <f t="shared" ca="1" si="1"/>
        <v/>
      </c>
      <c r="I9" s="113" t="str">
        <f t="shared" ca="1" si="2"/>
        <v/>
      </c>
      <c r="J9" s="113"/>
      <c r="K9" s="113"/>
      <c r="L9" s="491"/>
      <c r="M9" s="492"/>
    </row>
    <row r="10" spans="1:13" s="64" customFormat="1" ht="15.95" customHeight="1">
      <c r="A10" s="19">
        <v>8</v>
      </c>
      <c r="B10" s="433"/>
      <c r="C10" s="25" t="s">
        <v>131</v>
      </c>
      <c r="D10" s="335" t="s">
        <v>132</v>
      </c>
      <c r="E10" s="124" t="str">
        <f ca="1">IF(Tbthang!E10="","",Tbthang!E10)</f>
        <v/>
      </c>
      <c r="F10" s="121"/>
      <c r="G10" s="115" t="str">
        <f t="shared" ca="1" si="0"/>
        <v/>
      </c>
      <c r="H10" s="115" t="str">
        <f t="shared" ca="1" si="1"/>
        <v/>
      </c>
      <c r="I10" s="113"/>
      <c r="J10" s="113"/>
      <c r="K10" s="113"/>
      <c r="L10" s="491"/>
      <c r="M10" s="492"/>
    </row>
    <row r="11" spans="1:13" s="64" customFormat="1" ht="15.95" customHeight="1">
      <c r="A11" s="27">
        <v>9</v>
      </c>
      <c r="B11" s="464" t="s">
        <v>133</v>
      </c>
      <c r="C11" s="21" t="s">
        <v>134</v>
      </c>
      <c r="D11" s="30" t="s">
        <v>135</v>
      </c>
      <c r="E11" s="118" t="str">
        <f ca="1">IF(Tbthang!E11="","",Tbthang!E11)</f>
        <v/>
      </c>
      <c r="F11" s="120"/>
      <c r="G11" s="114" t="str">
        <f t="shared" ca="1" si="0"/>
        <v/>
      </c>
      <c r="H11" s="114" t="str">
        <f t="shared" ca="1" si="1"/>
        <v/>
      </c>
      <c r="I11" s="113" t="str">
        <f t="shared" ref="I11:I22" ca="1" si="3">IF(G11="","",IF(G11&gt;=0,1,0))</f>
        <v/>
      </c>
      <c r="J11" s="113"/>
      <c r="K11" s="113"/>
      <c r="L11" s="491"/>
      <c r="M11" s="492"/>
    </row>
    <row r="12" spans="1:13" s="64" customFormat="1" ht="15.95" customHeight="1">
      <c r="A12" s="19">
        <v>10</v>
      </c>
      <c r="B12" s="461"/>
      <c r="C12" s="25" t="s">
        <v>136</v>
      </c>
      <c r="D12" s="335" t="s">
        <v>137</v>
      </c>
      <c r="E12" s="125" t="str">
        <f ca="1">IF(Tbthang!E12="","",Tbthang!E12)</f>
        <v/>
      </c>
      <c r="F12" s="122"/>
      <c r="G12" s="116" t="str">
        <f t="shared" ca="1" si="0"/>
        <v/>
      </c>
      <c r="H12" s="116" t="str">
        <f t="shared" ca="1" si="1"/>
        <v/>
      </c>
      <c r="I12" s="113" t="str">
        <f t="shared" ca="1" si="3"/>
        <v/>
      </c>
      <c r="J12" s="113"/>
      <c r="K12" s="113"/>
      <c r="L12" s="491"/>
      <c r="M12" s="492"/>
    </row>
    <row r="13" spans="1:13" s="64" customFormat="1" ht="15.95" customHeight="1">
      <c r="A13" s="27">
        <v>11</v>
      </c>
      <c r="B13" s="461"/>
      <c r="C13" s="25" t="s">
        <v>138</v>
      </c>
      <c r="D13" s="335" t="s">
        <v>139</v>
      </c>
      <c r="E13" s="125" t="str">
        <f ca="1">IF(Tbthang!E13="","",Tbthang!E13)</f>
        <v/>
      </c>
      <c r="F13" s="122"/>
      <c r="G13" s="116" t="str">
        <f t="shared" ca="1" si="0"/>
        <v/>
      </c>
      <c r="H13" s="116" t="str">
        <f t="shared" ca="1" si="1"/>
        <v/>
      </c>
      <c r="I13" s="113" t="str">
        <f t="shared" ca="1" si="3"/>
        <v/>
      </c>
      <c r="J13" s="113"/>
      <c r="K13" s="113"/>
      <c r="L13" s="491"/>
      <c r="M13" s="492"/>
    </row>
    <row r="14" spans="1:13" s="64" customFormat="1" ht="15.95" customHeight="1">
      <c r="A14" s="19">
        <v>12</v>
      </c>
      <c r="B14" s="461"/>
      <c r="C14" s="25" t="s">
        <v>140</v>
      </c>
      <c r="D14" s="335" t="s">
        <v>141</v>
      </c>
      <c r="E14" s="125" t="str">
        <f ca="1">IF(Tbthang!E14="","",Tbthang!E14)</f>
        <v/>
      </c>
      <c r="F14" s="122"/>
      <c r="G14" s="116" t="str">
        <f t="shared" ca="1" si="0"/>
        <v/>
      </c>
      <c r="H14" s="116" t="str">
        <f t="shared" ca="1" si="1"/>
        <v/>
      </c>
      <c r="I14" s="113" t="str">
        <f t="shared" ca="1" si="3"/>
        <v/>
      </c>
      <c r="J14" s="113"/>
      <c r="K14" s="113"/>
      <c r="L14" s="491"/>
      <c r="M14" s="492"/>
    </row>
    <row r="15" spans="1:13" s="64" customFormat="1" ht="15.95" customHeight="1">
      <c r="A15" s="27">
        <v>13</v>
      </c>
      <c r="B15" s="461"/>
      <c r="C15" s="25" t="s">
        <v>142</v>
      </c>
      <c r="D15" s="335" t="s">
        <v>143</v>
      </c>
      <c r="E15" s="125" t="str">
        <f ca="1">IF(Tbthang!E15="","",Tbthang!E15)</f>
        <v/>
      </c>
      <c r="F15" s="122"/>
      <c r="G15" s="116" t="str">
        <f t="shared" ca="1" si="0"/>
        <v/>
      </c>
      <c r="H15" s="116" t="str">
        <f t="shared" ca="1" si="1"/>
        <v/>
      </c>
      <c r="I15" s="113" t="str">
        <f t="shared" ca="1" si="3"/>
        <v/>
      </c>
      <c r="J15" s="113"/>
      <c r="K15" s="113"/>
      <c r="L15" s="491"/>
      <c r="M15" s="492"/>
    </row>
    <row r="16" spans="1:13" s="64" customFormat="1" ht="15.95" customHeight="1">
      <c r="A16" s="19">
        <v>14</v>
      </c>
      <c r="B16" s="461"/>
      <c r="C16" s="25" t="s">
        <v>144</v>
      </c>
      <c r="D16" s="335" t="s">
        <v>145</v>
      </c>
      <c r="E16" s="125" t="str">
        <f ca="1">IF(Tbthang!E16="","",Tbthang!E16)</f>
        <v/>
      </c>
      <c r="F16" s="122"/>
      <c r="G16" s="116" t="str">
        <f t="shared" ca="1" si="0"/>
        <v/>
      </c>
      <c r="H16" s="116" t="str">
        <f t="shared" ca="1" si="1"/>
        <v/>
      </c>
      <c r="I16" s="113" t="str">
        <f t="shared" ca="1" si="3"/>
        <v/>
      </c>
      <c r="J16" s="113"/>
      <c r="K16" s="113"/>
      <c r="L16" s="491"/>
      <c r="M16" s="492"/>
    </row>
    <row r="17" spans="1:13" s="64" customFormat="1" ht="15.95" customHeight="1">
      <c r="A17" s="27">
        <v>15</v>
      </c>
      <c r="B17" s="461"/>
      <c r="C17" s="25" t="s">
        <v>146</v>
      </c>
      <c r="D17" s="335" t="s">
        <v>147</v>
      </c>
      <c r="E17" s="125" t="str">
        <f ca="1">IF(Tbthang!E17="","",Tbthang!E17)</f>
        <v/>
      </c>
      <c r="F17" s="122"/>
      <c r="G17" s="116" t="str">
        <f t="shared" ca="1" si="0"/>
        <v/>
      </c>
      <c r="H17" s="116" t="str">
        <f t="shared" ca="1" si="1"/>
        <v/>
      </c>
      <c r="I17" s="113" t="str">
        <f t="shared" ca="1" si="3"/>
        <v/>
      </c>
      <c r="J17" s="113"/>
      <c r="K17" s="113"/>
      <c r="L17" s="491"/>
      <c r="M17" s="492"/>
    </row>
    <row r="18" spans="1:13" s="64" customFormat="1" ht="15.95" customHeight="1">
      <c r="A18" s="19">
        <v>16</v>
      </c>
      <c r="B18" s="461"/>
      <c r="C18" s="28" t="s">
        <v>148</v>
      </c>
      <c r="D18" s="33" t="s">
        <v>149</v>
      </c>
      <c r="E18" s="125" t="str">
        <f ca="1">IF(Tbthang!E18="","",Tbthang!E18)</f>
        <v/>
      </c>
      <c r="F18" s="122"/>
      <c r="G18" s="116" t="str">
        <f t="shared" ca="1" si="0"/>
        <v/>
      </c>
      <c r="H18" s="116" t="str">
        <f t="shared" ca="1" si="1"/>
        <v/>
      </c>
      <c r="I18" s="113" t="str">
        <f t="shared" ca="1" si="3"/>
        <v/>
      </c>
      <c r="J18" s="113"/>
      <c r="K18" s="113"/>
      <c r="L18" s="491"/>
      <c r="M18" s="492"/>
    </row>
    <row r="19" spans="1:13" s="64" customFormat="1" ht="15.95" customHeight="1">
      <c r="A19" s="27">
        <v>17</v>
      </c>
      <c r="B19" s="465"/>
      <c r="C19" s="22" t="s">
        <v>150</v>
      </c>
      <c r="D19" s="31" t="s">
        <v>151</v>
      </c>
      <c r="E19" s="119" t="str">
        <f ca="1">IF(Tbthang!E19="","",Tbthang!E19)</f>
        <v/>
      </c>
      <c r="F19" s="121"/>
      <c r="G19" s="115" t="str">
        <f t="shared" ca="1" si="0"/>
        <v/>
      </c>
      <c r="H19" s="115" t="str">
        <f t="shared" ca="1" si="1"/>
        <v/>
      </c>
      <c r="I19" s="113" t="str">
        <f t="shared" ca="1" si="3"/>
        <v/>
      </c>
      <c r="J19" s="113"/>
      <c r="K19" s="113"/>
      <c r="L19" s="491"/>
      <c r="M19" s="492"/>
    </row>
    <row r="20" spans="1:13" s="64" customFormat="1" ht="15.95" customHeight="1">
      <c r="A20" s="19">
        <v>18</v>
      </c>
      <c r="B20" s="469" t="s">
        <v>152</v>
      </c>
      <c r="C20" s="21" t="s">
        <v>153</v>
      </c>
      <c r="D20" s="30" t="s">
        <v>154</v>
      </c>
      <c r="E20" s="123" t="str">
        <f ca="1">IF(Tbthang!E20="","",Tbthang!E20)</f>
        <v/>
      </c>
      <c r="F20" s="120"/>
      <c r="G20" s="114" t="str">
        <f t="shared" ca="1" si="0"/>
        <v/>
      </c>
      <c r="H20" s="114" t="str">
        <f t="shared" ca="1" si="1"/>
        <v/>
      </c>
      <c r="I20" s="113" t="str">
        <f t="shared" ca="1" si="3"/>
        <v/>
      </c>
      <c r="J20" s="113"/>
      <c r="K20" s="113"/>
      <c r="L20" s="491"/>
      <c r="M20" s="492"/>
    </row>
    <row r="21" spans="1:13" s="64" customFormat="1" ht="15.95" customHeight="1">
      <c r="A21" s="27">
        <v>19</v>
      </c>
      <c r="B21" s="461"/>
      <c r="C21" s="25" t="s">
        <v>152</v>
      </c>
      <c r="D21" s="335" t="s">
        <v>155</v>
      </c>
      <c r="E21" s="125" t="str">
        <f ca="1">IF(Tbthang!E21="","",Tbthang!E21)</f>
        <v/>
      </c>
      <c r="F21" s="122"/>
      <c r="G21" s="116" t="str">
        <f t="shared" ca="1" si="0"/>
        <v/>
      </c>
      <c r="H21" s="116" t="str">
        <f t="shared" ca="1" si="1"/>
        <v/>
      </c>
      <c r="I21" s="113" t="str">
        <f t="shared" ca="1" si="3"/>
        <v/>
      </c>
      <c r="J21" s="113"/>
      <c r="K21" s="113"/>
      <c r="L21" s="491"/>
      <c r="M21" s="492"/>
    </row>
    <row r="22" spans="1:13" s="64" customFormat="1" ht="15.95" customHeight="1">
      <c r="A22" s="19">
        <v>20</v>
      </c>
      <c r="B22" s="461"/>
      <c r="C22" s="25" t="s">
        <v>156</v>
      </c>
      <c r="D22" s="335" t="s">
        <v>157</v>
      </c>
      <c r="E22" s="125" t="str">
        <f ca="1">IF(Tbthang!E22="","",Tbthang!E22)</f>
        <v/>
      </c>
      <c r="F22" s="122"/>
      <c r="G22" s="116" t="str">
        <f t="shared" ca="1" si="0"/>
        <v/>
      </c>
      <c r="H22" s="116" t="str">
        <f t="shared" ca="1" si="1"/>
        <v/>
      </c>
      <c r="I22" s="113" t="str">
        <f t="shared" ca="1" si="3"/>
        <v/>
      </c>
      <c r="J22" s="113"/>
      <c r="K22" s="113"/>
      <c r="L22" s="491"/>
      <c r="M22" s="492"/>
    </row>
    <row r="23" spans="1:13" s="64" customFormat="1" ht="15.95" customHeight="1">
      <c r="A23" s="27">
        <v>21</v>
      </c>
      <c r="B23" s="461"/>
      <c r="C23" s="25" t="s">
        <v>158</v>
      </c>
      <c r="D23" s="335" t="s">
        <v>159</v>
      </c>
      <c r="E23" s="125" t="str">
        <f ca="1">IF(Tbthang!E23="","",Tbthang!E23)</f>
        <v/>
      </c>
      <c r="F23" s="122"/>
      <c r="G23" s="116" t="str">
        <f t="shared" ca="1" si="0"/>
        <v/>
      </c>
      <c r="H23" s="116" t="str">
        <f t="shared" ca="1" si="1"/>
        <v/>
      </c>
      <c r="I23" s="113"/>
      <c r="J23" s="113"/>
      <c r="K23" s="113"/>
      <c r="L23" s="491"/>
      <c r="M23" s="492"/>
    </row>
    <row r="24" spans="1:13" s="64" customFormat="1" ht="15.95" customHeight="1">
      <c r="A24" s="19">
        <v>22</v>
      </c>
      <c r="B24" s="470"/>
      <c r="C24" s="23" t="s">
        <v>160</v>
      </c>
      <c r="D24" s="32" t="s">
        <v>161</v>
      </c>
      <c r="E24" s="216" t="str">
        <f ca="1">IF(Tbthang!E24="","",Tbthang!E24)</f>
        <v/>
      </c>
      <c r="F24" s="217"/>
      <c r="G24" s="218" t="str">
        <f t="shared" ca="1" si="0"/>
        <v/>
      </c>
      <c r="H24" s="218" t="str">
        <f t="shared" ca="1" si="1"/>
        <v/>
      </c>
      <c r="I24" s="113" t="str">
        <f ca="1">IF(G24="","",IF(G24&gt;=0,1,0))</f>
        <v/>
      </c>
      <c r="J24" s="113"/>
      <c r="K24" s="113"/>
      <c r="L24" s="493"/>
      <c r="M24" s="494"/>
    </row>
    <row r="25" spans="1:13" s="64" customFormat="1" ht="15.95" customHeight="1">
      <c r="A25" s="14"/>
      <c r="B25" s="18"/>
      <c r="C25" s="43"/>
      <c r="D25" s="43"/>
    </row>
    <row r="26" spans="1:13" s="64" customFormat="1" ht="15.95" customHeight="1">
      <c r="A26" s="14"/>
      <c r="B26" s="18"/>
      <c r="C26" s="43"/>
      <c r="D26" s="43"/>
    </row>
    <row r="27" spans="1:13" s="64" customFormat="1" ht="15.95" customHeight="1">
      <c r="A27" s="14"/>
      <c r="B27" s="18"/>
      <c r="C27" s="43"/>
      <c r="D27" s="43"/>
    </row>
    <row r="28" spans="1:13" s="64" customFormat="1" ht="15.95" customHeight="1">
      <c r="A28" s="14"/>
      <c r="B28" s="18"/>
      <c r="C28" s="43"/>
      <c r="D28" s="43"/>
    </row>
    <row r="29" spans="1:13" s="64" customFormat="1" ht="15.95" customHeight="1">
      <c r="A29" s="14"/>
      <c r="B29" s="18"/>
      <c r="C29" s="43"/>
      <c r="D29" s="43"/>
    </row>
    <row r="30" spans="1:13" s="64" customFormat="1" ht="15.95" customHeight="1">
      <c r="A30" s="14"/>
      <c r="B30" s="18"/>
      <c r="C30" s="43"/>
      <c r="D30" s="43"/>
    </row>
    <row r="31" spans="1:13" s="64" customFormat="1" ht="15.95" customHeight="1">
      <c r="A31" s="14"/>
      <c r="B31" s="18"/>
      <c r="C31" s="43"/>
      <c r="D31" s="43"/>
    </row>
    <row r="32" spans="1:13" s="64" customFormat="1" ht="15.95" customHeight="1">
      <c r="A32" s="14"/>
      <c r="B32" s="18"/>
      <c r="C32" s="43"/>
      <c r="D32" s="43"/>
    </row>
    <row r="33" spans="1:4" s="64" customFormat="1" ht="15.95" customHeight="1">
      <c r="A33" s="14"/>
      <c r="B33" s="18"/>
      <c r="C33" s="43"/>
      <c r="D33" s="43"/>
    </row>
    <row r="34" spans="1:4" s="64" customFormat="1" ht="15.95" customHeight="1">
      <c r="A34" s="14"/>
      <c r="B34" s="18"/>
      <c r="C34" s="43"/>
      <c r="D34" s="43"/>
    </row>
    <row r="35" spans="1:4" s="64" customFormat="1" ht="15.95" customHeight="1">
      <c r="A35" s="14"/>
      <c r="B35" s="18"/>
      <c r="C35" s="43"/>
      <c r="D35" s="43"/>
    </row>
    <row r="36" spans="1:4" s="64" customFormat="1" ht="15.95" customHeight="1">
      <c r="A36" s="14"/>
      <c r="B36" s="18"/>
      <c r="C36" s="43"/>
      <c r="D36" s="43"/>
    </row>
    <row r="37" spans="1:4" s="64" customFormat="1" ht="15" customHeight="1">
      <c r="A37" s="14"/>
      <c r="B37" s="18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76"/>
  <dimension ref="A1:M76"/>
  <sheetViews>
    <sheetView showGridLines="0" workbookViewId="0">
      <pane xSplit="4" ySplit="2" topLeftCell="E3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2" bestFit="1" customWidth="1"/>
    <col min="2" max="2" width="9.33203125" style="18" customWidth="1"/>
    <col min="3" max="3" width="13.33203125" style="44" customWidth="1"/>
    <col min="4" max="4" width="6.1640625" style="44" bestFit="1" customWidth="1"/>
    <col min="5" max="8" width="13.33203125" style="344" customWidth="1"/>
    <col min="9" max="11" width="9.33203125" style="344" hidden="1" customWidth="1"/>
    <col min="12" max="12" width="11" style="344" customWidth="1"/>
    <col min="13" max="13" width="22" style="344" customWidth="1"/>
    <col min="14" max="15" width="9.33203125" style="344" customWidth="1"/>
    <col min="16" max="16384" width="9.33203125" style="344"/>
  </cols>
  <sheetData>
    <row r="1" spans="1:13" ht="54" customHeight="1" thickBot="1">
      <c r="A1" s="488" t="s">
        <v>265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</row>
    <row r="2" spans="1:13" s="65" customFormat="1" ht="25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94" t="s">
        <v>253</v>
      </c>
      <c r="F2" s="117" t="s">
        <v>266</v>
      </c>
      <c r="G2" s="110" t="s">
        <v>268</v>
      </c>
      <c r="H2" s="110" t="s">
        <v>270</v>
      </c>
      <c r="I2" s="111" t="s">
        <v>271</v>
      </c>
      <c r="J2" s="112" t="s">
        <v>272</v>
      </c>
      <c r="K2" s="112" t="s">
        <v>266</v>
      </c>
      <c r="L2" s="486" t="s">
        <v>269</v>
      </c>
      <c r="M2" s="487"/>
    </row>
    <row r="3" spans="1:13" s="64" customFormat="1" ht="15.95" customHeight="1">
      <c r="A3" s="27">
        <v>1</v>
      </c>
      <c r="B3" s="460" t="s">
        <v>116</v>
      </c>
      <c r="C3" s="25" t="s">
        <v>117</v>
      </c>
      <c r="D3" s="335" t="s">
        <v>118</v>
      </c>
      <c r="E3" s="123" t="str">
        <f ca="1">IF(Tbthang!E3="","",Tbthang!E3)</f>
        <v/>
      </c>
      <c r="F3" s="120"/>
      <c r="G3" s="114" t="str">
        <f ca="1">IF(OR(E3="",F3=""),"",IF((E3-F3)&lt;-0.5,"hụt" &amp;  CHAR(32) &amp; INT(ABS((E3-F3)*100/(F3+0.001))) &amp; "%",IF((E3-F3)&gt;0.5,"vượt" &amp; CHAR(32) &amp;  INT(ABS((E3-F3)*100/(F3+0.001))) &amp; "%","xấp xỉ")))</f>
        <v/>
      </c>
      <c r="H3" s="114" t="str">
        <f t="shared" ref="H3:H9" ca="1" si="0">IF(OR(E3="",F3=""),"",IF((E3-F3)&lt;-0.5,"&lt;TBNN",IF((E3-F3)&gt;0.5,"&gt;TBNN","TBNN")))</f>
        <v/>
      </c>
      <c r="I3" s="113" t="str">
        <f t="shared" ref="I3:I9" ca="1" si="1">IF(H3="","",IF(H3="&gt;TBNN",1,0))</f>
        <v/>
      </c>
      <c r="J3" s="113" t="str">
        <f t="shared" ref="J3:J9" ca="1" si="2">IF(H3="","",IF(H3="&lt;TBNN",1,0))</f>
        <v/>
      </c>
      <c r="K3" s="113" t="str">
        <f t="shared" ref="K3:K9" ca="1" si="3">IF(H3="","",IF(H3="TBNN",1,0))</f>
        <v/>
      </c>
      <c r="L3" s="489" t="str">
        <f ca="1">"Có " &amp;" "&amp;SUM(I3:I24)&amp;" "&amp;"trạm vượt"&amp;", có "&amp;" "&amp;SUM(J3:J24)&amp;" "&amp;"trạm hụt"&amp;", và"&amp;" "&amp;SUM(K3:K24)&amp;" "&amp;"trạm xấp xỉ"</f>
        <v>Có  0 trạm vượt, có  0 trạm hụt, và 0 trạm xấp xỉ</v>
      </c>
      <c r="M3" s="490"/>
    </row>
    <row r="4" spans="1:13" s="64" customFormat="1" ht="15.95" customHeight="1">
      <c r="A4" s="19">
        <v>2</v>
      </c>
      <c r="B4" s="461"/>
      <c r="C4" s="25" t="s">
        <v>120</v>
      </c>
      <c r="D4" s="335" t="s">
        <v>121</v>
      </c>
      <c r="E4" s="125" t="str">
        <f ca="1">IF(Tbthang!E4="","",Tbthang!E4)</f>
        <v/>
      </c>
      <c r="F4" s="122"/>
      <c r="G4" s="116" t="str">
        <f t="shared" ref="G4:G9" ca="1" si="4">IF(OR(E4="",F4=""),"",IF((E4-F4)&lt;-0.5,"hụt" &amp; CHAR(32) &amp; INT(ABS((E4-F4)*100/(F4+0.001))) &amp; "%",IF((E4-F4)&gt;0.5,"vượt" &amp; CHAR(32) &amp; INT(ABS((E4-F4)*100/(F4+0.001))) &amp; "%","xấp xỉ")))</f>
        <v/>
      </c>
      <c r="H4" s="116" t="str">
        <f t="shared" ca="1" si="0"/>
        <v/>
      </c>
      <c r="I4" s="113" t="str">
        <f t="shared" ca="1" si="1"/>
        <v/>
      </c>
      <c r="J4" s="113" t="str">
        <f t="shared" ca="1" si="2"/>
        <v/>
      </c>
      <c r="K4" s="113" t="str">
        <f t="shared" ca="1" si="3"/>
        <v/>
      </c>
      <c r="L4" s="491"/>
      <c r="M4" s="492"/>
    </row>
    <row r="5" spans="1:13" s="64" customFormat="1" ht="15.95" customHeight="1">
      <c r="A5" s="27">
        <v>3</v>
      </c>
      <c r="B5" s="461"/>
      <c r="C5" s="25" t="s">
        <v>122</v>
      </c>
      <c r="D5" s="335" t="s">
        <v>123</v>
      </c>
      <c r="E5" s="125" t="str">
        <f ca="1">IF(Tbthang!E5="","",Tbthang!E5)</f>
        <v/>
      </c>
      <c r="F5" s="122"/>
      <c r="G5" s="116" t="str">
        <f t="shared" ca="1" si="4"/>
        <v/>
      </c>
      <c r="H5" s="116" t="str">
        <f t="shared" ca="1" si="0"/>
        <v/>
      </c>
      <c r="I5" s="113" t="str">
        <f t="shared" ca="1" si="1"/>
        <v/>
      </c>
      <c r="J5" s="113" t="str">
        <f t="shared" ca="1" si="2"/>
        <v/>
      </c>
      <c r="K5" s="113" t="str">
        <f t="shared" ca="1" si="3"/>
        <v/>
      </c>
      <c r="L5" s="491"/>
      <c r="M5" s="492"/>
    </row>
    <row r="6" spans="1:13" s="64" customFormat="1" ht="15.95" customHeight="1">
      <c r="A6" s="19">
        <v>4</v>
      </c>
      <c r="B6" s="461"/>
      <c r="C6" s="25" t="s">
        <v>124</v>
      </c>
      <c r="D6" s="335" t="s">
        <v>125</v>
      </c>
      <c r="E6" s="125" t="str">
        <f ca="1">IF(Tbthang!E6="","",Tbthang!E6)</f>
        <v/>
      </c>
      <c r="F6" s="122"/>
      <c r="G6" s="116" t="str">
        <f t="shared" ca="1" si="4"/>
        <v/>
      </c>
      <c r="H6" s="116" t="str">
        <f t="shared" ca="1" si="0"/>
        <v/>
      </c>
      <c r="I6" s="113" t="str">
        <f t="shared" ca="1" si="1"/>
        <v/>
      </c>
      <c r="J6" s="113" t="str">
        <f t="shared" ca="1" si="2"/>
        <v/>
      </c>
      <c r="K6" s="113" t="str">
        <f t="shared" ca="1" si="3"/>
        <v/>
      </c>
      <c r="L6" s="491"/>
      <c r="M6" s="492"/>
    </row>
    <row r="7" spans="1:13" s="64" customFormat="1" ht="15.95" customHeight="1">
      <c r="A7" s="27">
        <v>5</v>
      </c>
      <c r="B7" s="461"/>
      <c r="C7" s="25" t="s">
        <v>116</v>
      </c>
      <c r="D7" s="335" t="s">
        <v>126</v>
      </c>
      <c r="E7" s="125" t="str">
        <f ca="1">IF(Tbthang!E7="","",Tbthang!E7)</f>
        <v/>
      </c>
      <c r="F7" s="122"/>
      <c r="G7" s="116" t="str">
        <f t="shared" ca="1" si="4"/>
        <v/>
      </c>
      <c r="H7" s="116" t="str">
        <f t="shared" ca="1" si="0"/>
        <v/>
      </c>
      <c r="I7" s="113" t="str">
        <f t="shared" ca="1" si="1"/>
        <v/>
      </c>
      <c r="J7" s="113" t="str">
        <f t="shared" ca="1" si="2"/>
        <v/>
      </c>
      <c r="K7" s="113" t="str">
        <f t="shared" ca="1" si="3"/>
        <v/>
      </c>
      <c r="L7" s="491"/>
      <c r="M7" s="492"/>
    </row>
    <row r="8" spans="1:13" s="64" customFormat="1" ht="15.95" customHeight="1">
      <c r="A8" s="19">
        <v>6</v>
      </c>
      <c r="B8" s="461"/>
      <c r="C8" s="25" t="s">
        <v>127</v>
      </c>
      <c r="D8" s="335" t="s">
        <v>128</v>
      </c>
      <c r="E8" s="125" t="str">
        <f ca="1">IF(Tbthang!E8="","",Tbthang!E8)</f>
        <v/>
      </c>
      <c r="F8" s="122"/>
      <c r="G8" s="116" t="str">
        <f t="shared" ca="1" si="4"/>
        <v/>
      </c>
      <c r="H8" s="116" t="str">
        <f t="shared" ca="1" si="0"/>
        <v/>
      </c>
      <c r="I8" s="113" t="str">
        <f t="shared" ca="1" si="1"/>
        <v/>
      </c>
      <c r="J8" s="113" t="str">
        <f t="shared" ca="1" si="2"/>
        <v/>
      </c>
      <c r="K8" s="113" t="str">
        <f t="shared" ca="1" si="3"/>
        <v/>
      </c>
      <c r="L8" s="491"/>
      <c r="M8" s="492"/>
    </row>
    <row r="9" spans="1:13" s="64" customFormat="1" ht="15.95" customHeight="1">
      <c r="A9" s="27">
        <v>7</v>
      </c>
      <c r="B9" s="461"/>
      <c r="C9" s="25" t="s">
        <v>129</v>
      </c>
      <c r="D9" s="335" t="s">
        <v>130</v>
      </c>
      <c r="E9" s="125" t="str">
        <f ca="1">IF(Tbthang!E9="","",Tbthang!E9)</f>
        <v/>
      </c>
      <c r="F9" s="122"/>
      <c r="G9" s="116" t="str">
        <f t="shared" ca="1" si="4"/>
        <v/>
      </c>
      <c r="H9" s="116" t="str">
        <f t="shared" ca="1" si="0"/>
        <v/>
      </c>
      <c r="I9" s="113" t="str">
        <f t="shared" ca="1" si="1"/>
        <v/>
      </c>
      <c r="J9" s="113" t="str">
        <f t="shared" ca="1" si="2"/>
        <v/>
      </c>
      <c r="K9" s="113" t="str">
        <f t="shared" ca="1" si="3"/>
        <v/>
      </c>
      <c r="L9" s="491"/>
      <c r="M9" s="492"/>
    </row>
    <row r="10" spans="1:13" s="64" customFormat="1" ht="15.95" customHeight="1">
      <c r="A10" s="19">
        <v>8</v>
      </c>
      <c r="B10" s="433"/>
      <c r="C10" s="25" t="s">
        <v>131</v>
      </c>
      <c r="D10" s="335" t="s">
        <v>132</v>
      </c>
      <c r="E10" s="124"/>
      <c r="F10" s="121"/>
      <c r="G10" s="115"/>
      <c r="H10" s="115"/>
      <c r="I10" s="113"/>
      <c r="J10" s="113"/>
      <c r="K10" s="113"/>
      <c r="L10" s="491"/>
      <c r="M10" s="492"/>
    </row>
    <row r="11" spans="1:13" s="64" customFormat="1" ht="15.95" customHeight="1">
      <c r="A11" s="27">
        <v>9</v>
      </c>
      <c r="B11" s="464" t="s">
        <v>133</v>
      </c>
      <c r="C11" s="21" t="s">
        <v>134</v>
      </c>
      <c r="D11" s="30" t="s">
        <v>135</v>
      </c>
      <c r="E11" s="118" t="str">
        <f ca="1">IF(Tbthang!E11="","",Tbthang!E11)</f>
        <v/>
      </c>
      <c r="F11" s="120"/>
      <c r="G11" s="114" t="str">
        <f ca="1">IF(OR(E11="",F11=""),"",IF((E11-F11)&lt;-0.5,"hụt" &amp; CHAR(32) &amp; INT(ABS((E11-F11)*100/(F11+0.001))) &amp; "%",IF((E11-F11)&gt;0.5,"vượt" &amp; CHAR(32) &amp; INT(ABS((E11-F11)*100/(F11+0.001))) &amp; "%","xấp xỉ")))</f>
        <v/>
      </c>
      <c r="H11" s="114" t="str">
        <f t="shared" ref="H11:H24" ca="1" si="5">IF(OR(E11="",F11=""),"",IF((E11-F11)&lt;-0.5,"&lt;TBNN",IF((E11-F11)&gt;0.5,"&gt;TBNN","TBNN")))</f>
        <v/>
      </c>
      <c r="I11" s="113" t="str">
        <f t="shared" ref="I11:I24" ca="1" si="6">IF(H11="","",IF(H11="&gt;TBNN",1,0))</f>
        <v/>
      </c>
      <c r="J11" s="113" t="str">
        <f t="shared" ref="J11:J24" ca="1" si="7">IF(H11="","",IF(H11="&lt;TBNN",1,0))</f>
        <v/>
      </c>
      <c r="K11" s="113" t="str">
        <f t="shared" ref="K11:K24" ca="1" si="8">IF(H11="","",IF(H11="TBNN",1,0))</f>
        <v/>
      </c>
      <c r="L11" s="491"/>
      <c r="M11" s="492"/>
    </row>
    <row r="12" spans="1:13" s="64" customFormat="1" ht="15.95" customHeight="1">
      <c r="A12" s="19">
        <v>10</v>
      </c>
      <c r="B12" s="461"/>
      <c r="C12" s="25" t="s">
        <v>136</v>
      </c>
      <c r="D12" s="335" t="s">
        <v>137</v>
      </c>
      <c r="E12" s="125" t="str">
        <f ca="1">IF(Tbthang!E12="","",Tbthang!E12)</f>
        <v/>
      </c>
      <c r="F12" s="122"/>
      <c r="G12" s="116" t="str">
        <f ca="1">IF(OR(E12="",F12=""),"",IF((E12-F12)&lt;-0.5,"hụt" &amp; CHAR(32) &amp; INT(ABS((E12-F12)*100/(F12+0.001))) &amp; "%",IF((E12-F12)&gt;0.5,"vượt" &amp; CHAR(32) &amp; INT(ABS((E12-F12)*100/(F12+0.001))) &amp; "%","xấp xỉ")))</f>
        <v/>
      </c>
      <c r="H12" s="116" t="str">
        <f t="shared" ca="1" si="5"/>
        <v/>
      </c>
      <c r="I12" s="113" t="str">
        <f t="shared" ca="1" si="6"/>
        <v/>
      </c>
      <c r="J12" s="113" t="str">
        <f t="shared" ca="1" si="7"/>
        <v/>
      </c>
      <c r="K12" s="113" t="str">
        <f t="shared" ca="1" si="8"/>
        <v/>
      </c>
      <c r="L12" s="491"/>
      <c r="M12" s="492"/>
    </row>
    <row r="13" spans="1:13" s="64" customFormat="1" ht="15.95" customHeight="1">
      <c r="A13" s="27">
        <v>11</v>
      </c>
      <c r="B13" s="461"/>
      <c r="C13" s="25" t="s">
        <v>138</v>
      </c>
      <c r="D13" s="335" t="s">
        <v>139</v>
      </c>
      <c r="E13" s="125" t="str">
        <f ca="1">IF(Tbthang!E13="","",Tbthang!E13)</f>
        <v/>
      </c>
      <c r="F13" s="122"/>
      <c r="G13" s="116" t="str">
        <f ca="1">IF(OR(E13="",F13=""),"",IF((E13-F13)&lt;-0.5,"hụt" &amp;  CHAR(32) &amp; INT(ABS((E13-F13)*100/(F13+0.001))) &amp; "%",IF((E13-F13)&gt;0.5,"vượt" &amp; CHAR(32) &amp;  INT(ABS((E13-F13)*100/(F13+0.001))) &amp; "%","xấp xỉ")))</f>
        <v/>
      </c>
      <c r="H13" s="116" t="str">
        <f t="shared" ca="1" si="5"/>
        <v/>
      </c>
      <c r="I13" s="113" t="str">
        <f t="shared" ca="1" si="6"/>
        <v/>
      </c>
      <c r="J13" s="113" t="str">
        <f t="shared" ca="1" si="7"/>
        <v/>
      </c>
      <c r="K13" s="113" t="str">
        <f t="shared" ca="1" si="8"/>
        <v/>
      </c>
      <c r="L13" s="491"/>
      <c r="M13" s="492"/>
    </row>
    <row r="14" spans="1:13" s="64" customFormat="1" ht="15.95" customHeight="1">
      <c r="A14" s="19">
        <v>12</v>
      </c>
      <c r="B14" s="461"/>
      <c r="C14" s="25" t="s">
        <v>140</v>
      </c>
      <c r="D14" s="335" t="s">
        <v>141</v>
      </c>
      <c r="E14" s="125" t="str">
        <f ca="1">IF(Tbthang!E14="","",Tbthang!E14)</f>
        <v/>
      </c>
      <c r="F14" s="122"/>
      <c r="G14" s="116" t="str">
        <f t="shared" ref="G14:G24" ca="1" si="9">IF(OR(E14="",F14=""),"",IF((E14-F14)&lt;-0.5,"hụt" &amp; CHAR(32) &amp; INT(ABS((E14-F14)*100/(F14+0.001))) &amp; "%",IF((E14-F14)&gt;0.5,"vượt" &amp; CHAR(32) &amp; INT(ABS((E14-F14)*100/(F14+0.001))) &amp; "%","xấp xỉ")))</f>
        <v/>
      </c>
      <c r="H14" s="116" t="str">
        <f t="shared" ca="1" si="5"/>
        <v/>
      </c>
      <c r="I14" s="113" t="str">
        <f t="shared" ca="1" si="6"/>
        <v/>
      </c>
      <c r="J14" s="113" t="str">
        <f t="shared" ca="1" si="7"/>
        <v/>
      </c>
      <c r="K14" s="113" t="str">
        <f t="shared" ca="1" si="8"/>
        <v/>
      </c>
      <c r="L14" s="491"/>
      <c r="M14" s="492"/>
    </row>
    <row r="15" spans="1:13" s="64" customFormat="1" ht="15.95" customHeight="1">
      <c r="A15" s="27">
        <v>13</v>
      </c>
      <c r="B15" s="461"/>
      <c r="C15" s="25" t="s">
        <v>142</v>
      </c>
      <c r="D15" s="335" t="s">
        <v>143</v>
      </c>
      <c r="E15" s="125" t="str">
        <f ca="1">IF(Tbthang!E15="","",Tbthang!E15)</f>
        <v/>
      </c>
      <c r="F15" s="122"/>
      <c r="G15" s="116" t="str">
        <f t="shared" ca="1" si="9"/>
        <v/>
      </c>
      <c r="H15" s="116" t="str">
        <f t="shared" ca="1" si="5"/>
        <v/>
      </c>
      <c r="I15" s="113" t="str">
        <f t="shared" ca="1" si="6"/>
        <v/>
      </c>
      <c r="J15" s="113" t="str">
        <f t="shared" ca="1" si="7"/>
        <v/>
      </c>
      <c r="K15" s="113" t="str">
        <f t="shared" ca="1" si="8"/>
        <v/>
      </c>
      <c r="L15" s="491"/>
      <c r="M15" s="492"/>
    </row>
    <row r="16" spans="1:13" s="64" customFormat="1" ht="15.95" customHeight="1">
      <c r="A16" s="19">
        <v>14</v>
      </c>
      <c r="B16" s="461"/>
      <c r="C16" s="25" t="s">
        <v>144</v>
      </c>
      <c r="D16" s="335" t="s">
        <v>145</v>
      </c>
      <c r="E16" s="125" t="str">
        <f ca="1">IF(Tbthang!E16="","",Tbthang!E16)</f>
        <v/>
      </c>
      <c r="F16" s="122"/>
      <c r="G16" s="116" t="str">
        <f t="shared" ca="1" si="9"/>
        <v/>
      </c>
      <c r="H16" s="116" t="str">
        <f t="shared" ca="1" si="5"/>
        <v/>
      </c>
      <c r="I16" s="113" t="str">
        <f t="shared" ca="1" si="6"/>
        <v/>
      </c>
      <c r="J16" s="113" t="str">
        <f t="shared" ca="1" si="7"/>
        <v/>
      </c>
      <c r="K16" s="113" t="str">
        <f t="shared" ca="1" si="8"/>
        <v/>
      </c>
      <c r="L16" s="491"/>
      <c r="M16" s="492"/>
    </row>
    <row r="17" spans="1:13" s="64" customFormat="1" ht="15.95" customHeight="1">
      <c r="A17" s="27">
        <v>15</v>
      </c>
      <c r="B17" s="461"/>
      <c r="C17" s="25" t="s">
        <v>146</v>
      </c>
      <c r="D17" s="335" t="s">
        <v>147</v>
      </c>
      <c r="E17" s="125" t="str">
        <f ca="1">IF(Tbthang!E17="","",Tbthang!E17)</f>
        <v/>
      </c>
      <c r="F17" s="122"/>
      <c r="G17" s="116" t="str">
        <f t="shared" ca="1" si="9"/>
        <v/>
      </c>
      <c r="H17" s="116" t="str">
        <f t="shared" ca="1" si="5"/>
        <v/>
      </c>
      <c r="I17" s="113" t="str">
        <f t="shared" ca="1" si="6"/>
        <v/>
      </c>
      <c r="J17" s="113" t="str">
        <f t="shared" ca="1" si="7"/>
        <v/>
      </c>
      <c r="K17" s="113" t="str">
        <f t="shared" ca="1" si="8"/>
        <v/>
      </c>
      <c r="L17" s="491"/>
      <c r="M17" s="492"/>
    </row>
    <row r="18" spans="1:13" s="64" customFormat="1" ht="15.95" customHeight="1">
      <c r="A18" s="19">
        <v>16</v>
      </c>
      <c r="B18" s="461"/>
      <c r="C18" s="28" t="s">
        <v>148</v>
      </c>
      <c r="D18" s="33" t="s">
        <v>149</v>
      </c>
      <c r="E18" s="125" t="str">
        <f ca="1">IF(Tbthang!E18="","",Tbthang!E18)</f>
        <v/>
      </c>
      <c r="F18" s="122"/>
      <c r="G18" s="116" t="str">
        <f t="shared" ca="1" si="9"/>
        <v/>
      </c>
      <c r="H18" s="116" t="str">
        <f t="shared" ca="1" si="5"/>
        <v/>
      </c>
      <c r="I18" s="113" t="str">
        <f t="shared" ca="1" si="6"/>
        <v/>
      </c>
      <c r="J18" s="113" t="str">
        <f t="shared" ca="1" si="7"/>
        <v/>
      </c>
      <c r="K18" s="113" t="str">
        <f t="shared" ca="1" si="8"/>
        <v/>
      </c>
      <c r="L18" s="491"/>
      <c r="M18" s="492"/>
    </row>
    <row r="19" spans="1:13" s="64" customFormat="1" ht="15.95" customHeight="1">
      <c r="A19" s="27">
        <v>17</v>
      </c>
      <c r="B19" s="465"/>
      <c r="C19" s="22" t="s">
        <v>150</v>
      </c>
      <c r="D19" s="31" t="s">
        <v>151</v>
      </c>
      <c r="E19" s="119" t="str">
        <f ca="1">IF(Tbthang!E19="","",Tbthang!E19)</f>
        <v/>
      </c>
      <c r="F19" s="121"/>
      <c r="G19" s="115" t="str">
        <f t="shared" ca="1" si="9"/>
        <v/>
      </c>
      <c r="H19" s="115" t="str">
        <f t="shared" ca="1" si="5"/>
        <v/>
      </c>
      <c r="I19" s="113" t="str">
        <f t="shared" ca="1" si="6"/>
        <v/>
      </c>
      <c r="J19" s="113" t="str">
        <f t="shared" ca="1" si="7"/>
        <v/>
      </c>
      <c r="K19" s="113" t="str">
        <f t="shared" ca="1" si="8"/>
        <v/>
      </c>
      <c r="L19" s="491"/>
      <c r="M19" s="492"/>
    </row>
    <row r="20" spans="1:13" s="64" customFormat="1" ht="15.95" customHeight="1">
      <c r="A20" s="19">
        <v>18</v>
      </c>
      <c r="B20" s="469" t="s">
        <v>152</v>
      </c>
      <c r="C20" s="21" t="s">
        <v>153</v>
      </c>
      <c r="D20" s="30" t="s">
        <v>154</v>
      </c>
      <c r="E20" s="118" t="str">
        <f ca="1">IF(Tbthang!E20="","",Tbthang!E20)</f>
        <v/>
      </c>
      <c r="F20" s="120"/>
      <c r="G20" s="114" t="str">
        <f t="shared" ca="1" si="9"/>
        <v/>
      </c>
      <c r="H20" s="114" t="str">
        <f t="shared" ca="1" si="5"/>
        <v/>
      </c>
      <c r="I20" s="113" t="str">
        <f t="shared" ca="1" si="6"/>
        <v/>
      </c>
      <c r="J20" s="113" t="str">
        <f t="shared" ca="1" si="7"/>
        <v/>
      </c>
      <c r="K20" s="113" t="str">
        <f t="shared" ca="1" si="8"/>
        <v/>
      </c>
      <c r="L20" s="491"/>
      <c r="M20" s="492"/>
    </row>
    <row r="21" spans="1:13" s="64" customFormat="1" ht="15.95" customHeight="1">
      <c r="A21" s="27">
        <v>19</v>
      </c>
      <c r="B21" s="461"/>
      <c r="C21" s="25" t="s">
        <v>152</v>
      </c>
      <c r="D21" s="335" t="s">
        <v>155</v>
      </c>
      <c r="E21" s="125" t="str">
        <f ca="1">IF(Tbthang!E21="","",Tbthang!E21)</f>
        <v/>
      </c>
      <c r="F21" s="122"/>
      <c r="G21" s="116" t="str">
        <f t="shared" ca="1" si="9"/>
        <v/>
      </c>
      <c r="H21" s="116" t="str">
        <f t="shared" ca="1" si="5"/>
        <v/>
      </c>
      <c r="I21" s="113" t="str">
        <f t="shared" ca="1" si="6"/>
        <v/>
      </c>
      <c r="J21" s="113" t="str">
        <f t="shared" ca="1" si="7"/>
        <v/>
      </c>
      <c r="K21" s="113" t="str">
        <f t="shared" ca="1" si="8"/>
        <v/>
      </c>
      <c r="L21" s="491"/>
      <c r="M21" s="492"/>
    </row>
    <row r="22" spans="1:13" s="64" customFormat="1" ht="15.95" customHeight="1">
      <c r="A22" s="19">
        <v>20</v>
      </c>
      <c r="B22" s="461"/>
      <c r="C22" s="25" t="s">
        <v>156</v>
      </c>
      <c r="D22" s="335" t="s">
        <v>157</v>
      </c>
      <c r="E22" s="125" t="str">
        <f ca="1">IF(Tbthang!E22="","",Tbthang!E22)</f>
        <v/>
      </c>
      <c r="F22" s="122"/>
      <c r="G22" s="116" t="str">
        <f t="shared" ca="1" si="9"/>
        <v/>
      </c>
      <c r="H22" s="116" t="str">
        <f t="shared" ca="1" si="5"/>
        <v/>
      </c>
      <c r="I22" s="113" t="str">
        <f t="shared" ca="1" si="6"/>
        <v/>
      </c>
      <c r="J22" s="113" t="str">
        <f t="shared" ca="1" si="7"/>
        <v/>
      </c>
      <c r="K22" s="113" t="str">
        <f t="shared" ca="1" si="8"/>
        <v/>
      </c>
      <c r="L22" s="491"/>
      <c r="M22" s="492"/>
    </row>
    <row r="23" spans="1:13" s="64" customFormat="1" ht="15.95" customHeight="1">
      <c r="A23" s="27">
        <v>21</v>
      </c>
      <c r="B23" s="461"/>
      <c r="C23" s="25" t="s">
        <v>158</v>
      </c>
      <c r="D23" s="335" t="s">
        <v>159</v>
      </c>
      <c r="E23" s="125" t="str">
        <f ca="1">IF(Tbthang!E23="","",Tbthang!E23)</f>
        <v/>
      </c>
      <c r="F23" s="122"/>
      <c r="G23" s="116" t="str">
        <f t="shared" ca="1" si="9"/>
        <v/>
      </c>
      <c r="H23" s="116" t="str">
        <f t="shared" ca="1" si="5"/>
        <v/>
      </c>
      <c r="I23" s="113" t="str">
        <f t="shared" ca="1" si="6"/>
        <v/>
      </c>
      <c r="J23" s="113" t="str">
        <f t="shared" ca="1" si="7"/>
        <v/>
      </c>
      <c r="K23" s="113" t="str">
        <f t="shared" ca="1" si="8"/>
        <v/>
      </c>
      <c r="L23" s="491"/>
      <c r="M23" s="492"/>
    </row>
    <row r="24" spans="1:13" s="64" customFormat="1" ht="15.95" customHeight="1">
      <c r="A24" s="19">
        <v>22</v>
      </c>
      <c r="B24" s="470"/>
      <c r="C24" s="23" t="s">
        <v>160</v>
      </c>
      <c r="D24" s="32" t="s">
        <v>161</v>
      </c>
      <c r="E24" s="119" t="str">
        <f ca="1">IF(Tbthang!E24="","",Tbthang!E24)</f>
        <v/>
      </c>
      <c r="F24" s="121"/>
      <c r="G24" s="115" t="str">
        <f t="shared" ca="1" si="9"/>
        <v/>
      </c>
      <c r="H24" s="115" t="str">
        <f t="shared" ca="1" si="5"/>
        <v/>
      </c>
      <c r="I24" s="113" t="str">
        <f t="shared" ca="1" si="6"/>
        <v/>
      </c>
      <c r="J24" s="113" t="str">
        <f t="shared" ca="1" si="7"/>
        <v/>
      </c>
      <c r="K24" s="113" t="str">
        <f t="shared" ca="1" si="8"/>
        <v/>
      </c>
      <c r="L24" s="493"/>
      <c r="M24" s="494"/>
    </row>
    <row r="25" spans="1:13" s="64" customFormat="1" ht="15.95" customHeight="1">
      <c r="A25" s="14"/>
      <c r="B25" s="18"/>
      <c r="C25" s="43"/>
      <c r="D25" s="43"/>
    </row>
    <row r="26" spans="1:13" s="64" customFormat="1" ht="15.95" customHeight="1">
      <c r="A26" s="14"/>
      <c r="B26" s="18"/>
      <c r="C26" s="43"/>
      <c r="D26" s="43"/>
    </row>
    <row r="27" spans="1:13" s="64" customFormat="1" ht="15.95" customHeight="1">
      <c r="A27" s="14"/>
      <c r="B27" s="18"/>
      <c r="C27" s="43"/>
      <c r="D27" s="43"/>
    </row>
    <row r="28" spans="1:13" s="64" customFormat="1" ht="15.95" customHeight="1">
      <c r="A28" s="14"/>
      <c r="B28" s="18"/>
      <c r="C28" s="43"/>
      <c r="D28" s="43"/>
    </row>
    <row r="29" spans="1:13" s="64" customFormat="1" ht="15.95" customHeight="1">
      <c r="A29" s="14"/>
      <c r="B29" s="18"/>
      <c r="C29" s="43"/>
      <c r="D29" s="43"/>
    </row>
    <row r="30" spans="1:13" s="64" customFormat="1" ht="15.95" customHeight="1">
      <c r="A30" s="14"/>
      <c r="B30" s="18"/>
      <c r="C30" s="43"/>
      <c r="D30" s="43"/>
    </row>
    <row r="31" spans="1:13" s="64" customFormat="1" ht="15.95" customHeight="1">
      <c r="A31" s="14"/>
      <c r="B31" s="18"/>
      <c r="C31" s="43"/>
      <c r="D31" s="43"/>
    </row>
    <row r="32" spans="1:13" s="64" customFormat="1" ht="15.95" customHeight="1">
      <c r="A32" s="14"/>
      <c r="B32" s="18"/>
      <c r="C32" s="43"/>
      <c r="D32" s="43"/>
    </row>
    <row r="33" spans="1:4" s="64" customFormat="1" ht="15.95" customHeight="1">
      <c r="A33" s="14"/>
      <c r="B33" s="18"/>
      <c r="C33" s="43"/>
      <c r="D33" s="43"/>
    </row>
    <row r="34" spans="1:4" s="64" customFormat="1" ht="15.95" customHeight="1">
      <c r="A34" s="14"/>
      <c r="B34" s="18"/>
      <c r="C34" s="43"/>
      <c r="D34" s="43"/>
    </row>
    <row r="35" spans="1:4" s="64" customFormat="1" ht="15.95" customHeight="1">
      <c r="A35" s="14"/>
      <c r="B35" s="18"/>
      <c r="C35" s="43"/>
      <c r="D35" s="43"/>
    </row>
    <row r="36" spans="1:4" s="64" customFormat="1" ht="15.95" customHeight="1">
      <c r="A36" s="14"/>
      <c r="B36" s="18"/>
      <c r="C36" s="43"/>
      <c r="D36" s="43"/>
    </row>
    <row r="37" spans="1:4" s="64" customFormat="1" ht="15" customHeight="1">
      <c r="A37" s="14"/>
      <c r="B37" s="18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78"/>
  <dimension ref="A1:M76"/>
  <sheetViews>
    <sheetView showGridLines="0" workbookViewId="0">
      <pane xSplit="4" ySplit="2" topLeftCell="E12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2" bestFit="1" customWidth="1"/>
    <col min="2" max="2" width="9.33203125" style="18" customWidth="1"/>
    <col min="3" max="3" width="13.33203125" style="44" customWidth="1"/>
    <col min="4" max="4" width="6.1640625" style="44" bestFit="1" customWidth="1"/>
    <col min="5" max="8" width="13.33203125" style="344" customWidth="1"/>
    <col min="9" max="11" width="9.33203125" style="344" hidden="1" customWidth="1"/>
    <col min="12" max="12" width="11" style="344" customWidth="1"/>
    <col min="13" max="13" width="22" style="344" customWidth="1"/>
    <col min="14" max="15" width="9.33203125" style="344" customWidth="1"/>
    <col min="16" max="16384" width="9.33203125" style="344"/>
  </cols>
  <sheetData>
    <row r="1" spans="1:13" ht="54" customHeight="1" thickBot="1">
      <c r="A1" s="488" t="s">
        <v>273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</row>
    <row r="2" spans="1:13" s="65" customFormat="1" ht="25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94" t="s">
        <v>256</v>
      </c>
      <c r="F2" s="117" t="s">
        <v>266</v>
      </c>
      <c r="G2" s="110" t="s">
        <v>267</v>
      </c>
      <c r="H2" s="110" t="s">
        <v>268</v>
      </c>
      <c r="I2" s="111"/>
      <c r="J2" s="112" t="s">
        <v>269</v>
      </c>
      <c r="K2" s="112"/>
      <c r="L2" s="486"/>
      <c r="M2" s="487"/>
    </row>
    <row r="3" spans="1:13" s="64" customFormat="1" ht="15.95" customHeight="1">
      <c r="A3" s="27">
        <v>1</v>
      </c>
      <c r="B3" s="460" t="s">
        <v>116</v>
      </c>
      <c r="C3" s="25" t="s">
        <v>117</v>
      </c>
      <c r="D3" s="335" t="s">
        <v>118</v>
      </c>
      <c r="E3" s="123" t="str">
        <f ca="1">IF(Tbthang!H3="","",Tbthang!H3)</f>
        <v/>
      </c>
      <c r="F3" s="120"/>
      <c r="G3" s="114" t="str">
        <f t="shared" ref="G3:G9" ca="1" si="0">IF(OR(E3="",F3=""),"",E3-F3)</f>
        <v/>
      </c>
      <c r="H3" s="114" t="str">
        <f t="shared" ref="H3:H9" ca="1" si="1">IF(OR(E3="",F3=""),"",IF(G3&lt;0,"hụt"&amp;CHAR(32)&amp;INT((ABS(G3)*100)/F3+0.5)&amp;"%","vượt"&amp;CHAR(32)&amp;INT((ABS(G3)*100)/F3+5)&amp;"%"))</f>
        <v/>
      </c>
      <c r="I3" s="113" t="str">
        <f t="shared" ref="I3:I9" ca="1" si="2">IF(G3="","",IF(G3&gt;=0,1,0))</f>
        <v/>
      </c>
      <c r="J3" s="113" t="str">
        <f ca="1">"Cã"&amp; " " &amp;  SUM( I3:I24)&amp;"/"&amp;COUNT(I3:I24) &amp;" "&amp; "tr¹m v­ît"</f>
        <v>Cã 0/0 tr¹m v­ît</v>
      </c>
      <c r="K3" s="113"/>
      <c r="L3" s="489"/>
      <c r="M3" s="490"/>
    </row>
    <row r="4" spans="1:13" s="64" customFormat="1" ht="15.95" customHeight="1">
      <c r="A4" s="19">
        <v>2</v>
      </c>
      <c r="B4" s="461"/>
      <c r="C4" s="25" t="s">
        <v>120</v>
      </c>
      <c r="D4" s="335" t="s">
        <v>121</v>
      </c>
      <c r="E4" s="125" t="str">
        <f ca="1">IF(Tbthang!H4="","",Tbthang!H4)</f>
        <v/>
      </c>
      <c r="F4" s="122"/>
      <c r="G4" s="116" t="str">
        <f t="shared" ca="1" si="0"/>
        <v/>
      </c>
      <c r="H4" s="116" t="str">
        <f t="shared" ca="1" si="1"/>
        <v/>
      </c>
      <c r="I4" s="113" t="str">
        <f t="shared" ca="1" si="2"/>
        <v/>
      </c>
      <c r="J4" s="113"/>
      <c r="K4" s="113"/>
      <c r="L4" s="491"/>
      <c r="M4" s="492"/>
    </row>
    <row r="5" spans="1:13" s="64" customFormat="1" ht="15.95" customHeight="1">
      <c r="A5" s="27">
        <v>3</v>
      </c>
      <c r="B5" s="461"/>
      <c r="C5" s="25" t="s">
        <v>122</v>
      </c>
      <c r="D5" s="335" t="s">
        <v>123</v>
      </c>
      <c r="E5" s="125" t="str">
        <f ca="1">IF(Tbthang!H5="","",Tbthang!H5)</f>
        <v/>
      </c>
      <c r="F5" s="122"/>
      <c r="G5" s="116" t="str">
        <f t="shared" ca="1" si="0"/>
        <v/>
      </c>
      <c r="H5" s="116" t="str">
        <f t="shared" ca="1" si="1"/>
        <v/>
      </c>
      <c r="I5" s="113" t="str">
        <f t="shared" ca="1" si="2"/>
        <v/>
      </c>
      <c r="J5" s="113"/>
      <c r="K5" s="113"/>
      <c r="L5" s="491"/>
      <c r="M5" s="492"/>
    </row>
    <row r="6" spans="1:13" s="64" customFormat="1" ht="15.95" customHeight="1">
      <c r="A6" s="19">
        <v>4</v>
      </c>
      <c r="B6" s="461"/>
      <c r="C6" s="25" t="s">
        <v>124</v>
      </c>
      <c r="D6" s="335" t="s">
        <v>125</v>
      </c>
      <c r="E6" s="125" t="str">
        <f ca="1">IF(Tbthang!H6="","",Tbthang!H6)</f>
        <v/>
      </c>
      <c r="F6" s="122"/>
      <c r="G6" s="116" t="str">
        <f t="shared" ca="1" si="0"/>
        <v/>
      </c>
      <c r="H6" s="116" t="str">
        <f t="shared" ca="1" si="1"/>
        <v/>
      </c>
      <c r="I6" s="113" t="str">
        <f t="shared" ca="1" si="2"/>
        <v/>
      </c>
      <c r="J6" s="113"/>
      <c r="K6" s="113"/>
      <c r="L6" s="491"/>
      <c r="M6" s="492"/>
    </row>
    <row r="7" spans="1:13" s="64" customFormat="1" ht="15.95" customHeight="1">
      <c r="A7" s="27">
        <v>5</v>
      </c>
      <c r="B7" s="461"/>
      <c r="C7" s="25" t="s">
        <v>116</v>
      </c>
      <c r="D7" s="335" t="s">
        <v>126</v>
      </c>
      <c r="E7" s="125" t="str">
        <f ca="1">IF(Tbthang!H7="","",Tbthang!H7)</f>
        <v/>
      </c>
      <c r="F7" s="122"/>
      <c r="G7" s="116" t="str">
        <f t="shared" ca="1" si="0"/>
        <v/>
      </c>
      <c r="H7" s="116" t="str">
        <f t="shared" ca="1" si="1"/>
        <v/>
      </c>
      <c r="I7" s="113" t="str">
        <f t="shared" ca="1" si="2"/>
        <v/>
      </c>
      <c r="J7" s="113"/>
      <c r="K7" s="113"/>
      <c r="L7" s="491"/>
      <c r="M7" s="492"/>
    </row>
    <row r="8" spans="1:13" s="64" customFormat="1" ht="15.95" customHeight="1">
      <c r="A8" s="19">
        <v>6</v>
      </c>
      <c r="B8" s="461"/>
      <c r="C8" s="25" t="s">
        <v>127</v>
      </c>
      <c r="D8" s="335" t="s">
        <v>128</v>
      </c>
      <c r="E8" s="125" t="str">
        <f ca="1">IF(Tbthang!H8="","",Tbthang!H8)</f>
        <v/>
      </c>
      <c r="F8" s="122"/>
      <c r="G8" s="116" t="str">
        <f t="shared" ca="1" si="0"/>
        <v/>
      </c>
      <c r="H8" s="116" t="str">
        <f t="shared" ca="1" si="1"/>
        <v/>
      </c>
      <c r="I8" s="113" t="str">
        <f t="shared" ca="1" si="2"/>
        <v/>
      </c>
      <c r="J8" s="113"/>
      <c r="K8" s="113"/>
      <c r="L8" s="491"/>
      <c r="M8" s="492"/>
    </row>
    <row r="9" spans="1:13" s="64" customFormat="1" ht="15.95" customHeight="1">
      <c r="A9" s="27">
        <v>7</v>
      </c>
      <c r="B9" s="461"/>
      <c r="C9" s="25" t="s">
        <v>129</v>
      </c>
      <c r="D9" s="335" t="s">
        <v>130</v>
      </c>
      <c r="E9" s="125" t="str">
        <f ca="1">IF(Tbthang!H9="","",Tbthang!H9)</f>
        <v/>
      </c>
      <c r="F9" s="122"/>
      <c r="G9" s="116" t="str">
        <f t="shared" ca="1" si="0"/>
        <v/>
      </c>
      <c r="H9" s="116" t="str">
        <f t="shared" ca="1" si="1"/>
        <v/>
      </c>
      <c r="I9" s="113" t="str">
        <f t="shared" ca="1" si="2"/>
        <v/>
      </c>
      <c r="J9" s="113"/>
      <c r="K9" s="113"/>
      <c r="L9" s="491"/>
      <c r="M9" s="492"/>
    </row>
    <row r="10" spans="1:13" s="64" customFormat="1" ht="15.95" customHeight="1">
      <c r="A10" s="19">
        <v>8</v>
      </c>
      <c r="B10" s="433"/>
      <c r="C10" s="25" t="s">
        <v>131</v>
      </c>
      <c r="D10" s="335" t="s">
        <v>132</v>
      </c>
      <c r="E10" s="124"/>
      <c r="F10" s="121"/>
      <c r="G10" s="115"/>
      <c r="H10" s="115"/>
      <c r="I10" s="113"/>
      <c r="J10" s="113"/>
      <c r="K10" s="113"/>
      <c r="L10" s="491"/>
      <c r="M10" s="492"/>
    </row>
    <row r="11" spans="1:13" s="64" customFormat="1" ht="15.95" customHeight="1">
      <c r="A11" s="27">
        <v>9</v>
      </c>
      <c r="B11" s="464" t="s">
        <v>133</v>
      </c>
      <c r="C11" s="21" t="s">
        <v>134</v>
      </c>
      <c r="D11" s="30" t="s">
        <v>135</v>
      </c>
      <c r="E11" s="118" t="str">
        <f ca="1">IF(Tbthang!H11="","",Tbthang!H11)</f>
        <v/>
      </c>
      <c r="F11" s="120"/>
      <c r="G11" s="114" t="str">
        <f t="shared" ref="G11:G24" ca="1" si="3">IF(OR(E11="",F11=""),"",E11-F11)</f>
        <v/>
      </c>
      <c r="H11" s="114" t="str">
        <f t="shared" ref="H11:H24" ca="1" si="4">IF(OR(E11="",F11=""),"",IF(G11&lt;0,"hụt"&amp;CHAR(32)&amp;INT((ABS(G11)*100)/F11+0.5)&amp;"%","vượt"&amp;CHAR(32)&amp;INT((ABS(G11)*100)/F11+5)&amp;"%"))</f>
        <v/>
      </c>
      <c r="I11" s="113" t="str">
        <f t="shared" ref="I11:I22" ca="1" si="5">IF(G11="","",IF(G11&gt;=0,1,0))</f>
        <v/>
      </c>
      <c r="J11" s="113"/>
      <c r="K11" s="113"/>
      <c r="L11" s="491"/>
      <c r="M11" s="492"/>
    </row>
    <row r="12" spans="1:13" s="64" customFormat="1" ht="15.95" customHeight="1">
      <c r="A12" s="19">
        <v>10</v>
      </c>
      <c r="B12" s="461"/>
      <c r="C12" s="25" t="s">
        <v>136</v>
      </c>
      <c r="D12" s="335" t="s">
        <v>137</v>
      </c>
      <c r="E12" s="125" t="str">
        <f ca="1">IF(Tbthang!H12="","",Tbthang!H12)</f>
        <v/>
      </c>
      <c r="F12" s="122"/>
      <c r="G12" s="116" t="str">
        <f t="shared" ca="1" si="3"/>
        <v/>
      </c>
      <c r="H12" s="116" t="str">
        <f t="shared" ca="1" si="4"/>
        <v/>
      </c>
      <c r="I12" s="113" t="str">
        <f t="shared" ca="1" si="5"/>
        <v/>
      </c>
      <c r="J12" s="113"/>
      <c r="K12" s="113"/>
      <c r="L12" s="491"/>
      <c r="M12" s="492"/>
    </row>
    <row r="13" spans="1:13" s="64" customFormat="1" ht="15.95" customHeight="1">
      <c r="A13" s="27">
        <v>11</v>
      </c>
      <c r="B13" s="461"/>
      <c r="C13" s="25" t="s">
        <v>138</v>
      </c>
      <c r="D13" s="335" t="s">
        <v>139</v>
      </c>
      <c r="E13" s="125" t="str">
        <f ca="1">IF(Tbthang!H13="","",Tbthang!H13)</f>
        <v/>
      </c>
      <c r="F13" s="122"/>
      <c r="G13" s="116" t="str">
        <f t="shared" ca="1" si="3"/>
        <v/>
      </c>
      <c r="H13" s="116" t="str">
        <f t="shared" ca="1" si="4"/>
        <v/>
      </c>
      <c r="I13" s="113" t="str">
        <f t="shared" ca="1" si="5"/>
        <v/>
      </c>
      <c r="J13" s="113"/>
      <c r="K13" s="113"/>
      <c r="L13" s="491"/>
      <c r="M13" s="492"/>
    </row>
    <row r="14" spans="1:13" s="64" customFormat="1" ht="15.95" customHeight="1">
      <c r="A14" s="19">
        <v>12</v>
      </c>
      <c r="B14" s="461"/>
      <c r="C14" s="25" t="s">
        <v>140</v>
      </c>
      <c r="D14" s="335" t="s">
        <v>141</v>
      </c>
      <c r="E14" s="125" t="str">
        <f ca="1">IF(Tbthang!H14="","",Tbthang!H14)</f>
        <v/>
      </c>
      <c r="F14" s="122"/>
      <c r="G14" s="116" t="str">
        <f t="shared" ca="1" si="3"/>
        <v/>
      </c>
      <c r="H14" s="116" t="str">
        <f t="shared" ca="1" si="4"/>
        <v/>
      </c>
      <c r="I14" s="113" t="str">
        <f t="shared" ca="1" si="5"/>
        <v/>
      </c>
      <c r="J14" s="113"/>
      <c r="K14" s="113"/>
      <c r="L14" s="491"/>
      <c r="M14" s="492"/>
    </row>
    <row r="15" spans="1:13" s="64" customFormat="1" ht="15.95" customHeight="1">
      <c r="A15" s="27">
        <v>13</v>
      </c>
      <c r="B15" s="461"/>
      <c r="C15" s="25" t="s">
        <v>142</v>
      </c>
      <c r="D15" s="335" t="s">
        <v>143</v>
      </c>
      <c r="E15" s="125" t="str">
        <f ca="1">IF(Tbthang!H15="","",Tbthang!H15)</f>
        <v/>
      </c>
      <c r="F15" s="122"/>
      <c r="G15" s="116" t="str">
        <f t="shared" ca="1" si="3"/>
        <v/>
      </c>
      <c r="H15" s="116" t="str">
        <f t="shared" ca="1" si="4"/>
        <v/>
      </c>
      <c r="I15" s="113" t="str">
        <f t="shared" ca="1" si="5"/>
        <v/>
      </c>
      <c r="J15" s="113"/>
      <c r="K15" s="113"/>
      <c r="L15" s="491"/>
      <c r="M15" s="492"/>
    </row>
    <row r="16" spans="1:13" s="64" customFormat="1" ht="15.95" customHeight="1">
      <c r="A16" s="19">
        <v>14</v>
      </c>
      <c r="B16" s="461"/>
      <c r="C16" s="25" t="s">
        <v>144</v>
      </c>
      <c r="D16" s="335" t="s">
        <v>145</v>
      </c>
      <c r="E16" s="125" t="str">
        <f ca="1">IF(Tbthang!H16="","",Tbthang!H16)</f>
        <v/>
      </c>
      <c r="F16" s="122"/>
      <c r="G16" s="116" t="str">
        <f t="shared" ca="1" si="3"/>
        <v/>
      </c>
      <c r="H16" s="116" t="str">
        <f t="shared" ca="1" si="4"/>
        <v/>
      </c>
      <c r="I16" s="113" t="str">
        <f t="shared" ca="1" si="5"/>
        <v/>
      </c>
      <c r="J16" s="113"/>
      <c r="K16" s="113"/>
      <c r="L16" s="491"/>
      <c r="M16" s="492"/>
    </row>
    <row r="17" spans="1:13" s="64" customFormat="1" ht="15.95" customHeight="1">
      <c r="A17" s="27">
        <v>15</v>
      </c>
      <c r="B17" s="461"/>
      <c r="C17" s="25" t="s">
        <v>146</v>
      </c>
      <c r="D17" s="335" t="s">
        <v>147</v>
      </c>
      <c r="E17" s="125" t="str">
        <f ca="1">IF(Tbthang!H17="","",Tbthang!H17)</f>
        <v/>
      </c>
      <c r="F17" s="122"/>
      <c r="G17" s="116" t="str">
        <f t="shared" ca="1" si="3"/>
        <v/>
      </c>
      <c r="H17" s="116" t="str">
        <f t="shared" ca="1" si="4"/>
        <v/>
      </c>
      <c r="I17" s="113" t="str">
        <f t="shared" ca="1" si="5"/>
        <v/>
      </c>
      <c r="J17" s="113"/>
      <c r="K17" s="113"/>
      <c r="L17" s="491"/>
      <c r="M17" s="492"/>
    </row>
    <row r="18" spans="1:13" s="64" customFormat="1" ht="15.95" customHeight="1">
      <c r="A18" s="19">
        <v>16</v>
      </c>
      <c r="B18" s="461"/>
      <c r="C18" s="28" t="s">
        <v>148</v>
      </c>
      <c r="D18" s="33" t="s">
        <v>149</v>
      </c>
      <c r="E18" s="125" t="str">
        <f ca="1">IF(Tbthang!H18="","",Tbthang!H18)</f>
        <v/>
      </c>
      <c r="F18" s="122"/>
      <c r="G18" s="116" t="str">
        <f t="shared" ca="1" si="3"/>
        <v/>
      </c>
      <c r="H18" s="116" t="str">
        <f t="shared" ca="1" si="4"/>
        <v/>
      </c>
      <c r="I18" s="113" t="str">
        <f t="shared" ca="1" si="5"/>
        <v/>
      </c>
      <c r="J18" s="113"/>
      <c r="K18" s="113"/>
      <c r="L18" s="491"/>
      <c r="M18" s="492"/>
    </row>
    <row r="19" spans="1:13" s="64" customFormat="1" ht="15.95" customHeight="1">
      <c r="A19" s="27">
        <v>17</v>
      </c>
      <c r="B19" s="465"/>
      <c r="C19" s="22" t="s">
        <v>150</v>
      </c>
      <c r="D19" s="31" t="s">
        <v>151</v>
      </c>
      <c r="E19" s="119" t="str">
        <f ca="1">IF(Tbthang!H19="","",Tbthang!H19)</f>
        <v/>
      </c>
      <c r="F19" s="121"/>
      <c r="G19" s="115" t="str">
        <f t="shared" ca="1" si="3"/>
        <v/>
      </c>
      <c r="H19" s="115" t="str">
        <f t="shared" ca="1" si="4"/>
        <v/>
      </c>
      <c r="I19" s="113" t="str">
        <f t="shared" ca="1" si="5"/>
        <v/>
      </c>
      <c r="J19" s="113"/>
      <c r="K19" s="113"/>
      <c r="L19" s="491"/>
      <c r="M19" s="492"/>
    </row>
    <row r="20" spans="1:13" s="64" customFormat="1" ht="15.95" customHeight="1">
      <c r="A20" s="19">
        <v>18</v>
      </c>
      <c r="B20" s="469" t="s">
        <v>152</v>
      </c>
      <c r="C20" s="21" t="s">
        <v>153</v>
      </c>
      <c r="D20" s="30" t="s">
        <v>154</v>
      </c>
      <c r="E20" s="123" t="str">
        <f ca="1">IF(Tbthang!H20="","",Tbthang!H20)</f>
        <v/>
      </c>
      <c r="F20" s="120"/>
      <c r="G20" s="114" t="str">
        <f t="shared" ca="1" si="3"/>
        <v/>
      </c>
      <c r="H20" s="114" t="str">
        <f t="shared" ca="1" si="4"/>
        <v/>
      </c>
      <c r="I20" s="113" t="str">
        <f t="shared" ca="1" si="5"/>
        <v/>
      </c>
      <c r="J20" s="113"/>
      <c r="K20" s="113"/>
      <c r="L20" s="491"/>
      <c r="M20" s="492"/>
    </row>
    <row r="21" spans="1:13" s="64" customFormat="1" ht="15.95" customHeight="1">
      <c r="A21" s="27">
        <v>19</v>
      </c>
      <c r="B21" s="461"/>
      <c r="C21" s="25" t="s">
        <v>152</v>
      </c>
      <c r="D21" s="335" t="s">
        <v>155</v>
      </c>
      <c r="E21" s="125" t="str">
        <f ca="1">IF(Tbthang!H21="","",Tbthang!H21)</f>
        <v/>
      </c>
      <c r="F21" s="122"/>
      <c r="G21" s="116" t="str">
        <f t="shared" ca="1" si="3"/>
        <v/>
      </c>
      <c r="H21" s="116" t="str">
        <f t="shared" ca="1" si="4"/>
        <v/>
      </c>
      <c r="I21" s="113" t="str">
        <f t="shared" ca="1" si="5"/>
        <v/>
      </c>
      <c r="J21" s="113"/>
      <c r="K21" s="113"/>
      <c r="L21" s="491"/>
      <c r="M21" s="492"/>
    </row>
    <row r="22" spans="1:13" s="64" customFormat="1" ht="15.95" customHeight="1">
      <c r="A22" s="19">
        <v>20</v>
      </c>
      <c r="B22" s="461"/>
      <c r="C22" s="25" t="s">
        <v>156</v>
      </c>
      <c r="D22" s="335" t="s">
        <v>157</v>
      </c>
      <c r="E22" s="125" t="str">
        <f ca="1">IF(Tbthang!H22="","",Tbthang!H22)</f>
        <v/>
      </c>
      <c r="F22" s="122"/>
      <c r="G22" s="116" t="str">
        <f t="shared" ca="1" si="3"/>
        <v/>
      </c>
      <c r="H22" s="116" t="str">
        <f t="shared" ca="1" si="4"/>
        <v/>
      </c>
      <c r="I22" s="113" t="str">
        <f t="shared" ca="1" si="5"/>
        <v/>
      </c>
      <c r="J22" s="113"/>
      <c r="K22" s="113"/>
      <c r="L22" s="491"/>
      <c r="M22" s="492"/>
    </row>
    <row r="23" spans="1:13" s="64" customFormat="1" ht="15.95" customHeight="1">
      <c r="A23" s="27">
        <v>21</v>
      </c>
      <c r="B23" s="461"/>
      <c r="C23" s="25" t="s">
        <v>158</v>
      </c>
      <c r="D23" s="335" t="s">
        <v>159</v>
      </c>
      <c r="E23" s="125" t="str">
        <f ca="1">IF(Tbthang!H23="","",Tbthang!H23)</f>
        <v/>
      </c>
      <c r="F23" s="122"/>
      <c r="G23" s="116" t="str">
        <f t="shared" ca="1" si="3"/>
        <v/>
      </c>
      <c r="H23" s="116" t="str">
        <f t="shared" ca="1" si="4"/>
        <v/>
      </c>
      <c r="I23" s="113"/>
      <c r="J23" s="113"/>
      <c r="K23" s="113"/>
      <c r="L23" s="491"/>
      <c r="M23" s="492"/>
    </row>
    <row r="24" spans="1:13" s="64" customFormat="1" ht="15.95" customHeight="1">
      <c r="A24" s="19">
        <v>22</v>
      </c>
      <c r="B24" s="470"/>
      <c r="C24" s="23" t="s">
        <v>160</v>
      </c>
      <c r="D24" s="32" t="s">
        <v>161</v>
      </c>
      <c r="E24" s="216" t="str">
        <f ca="1">IF(Tbthang!H24="","",Tbthang!H24)</f>
        <v/>
      </c>
      <c r="F24" s="217"/>
      <c r="G24" s="218" t="str">
        <f t="shared" ca="1" si="3"/>
        <v/>
      </c>
      <c r="H24" s="218" t="str">
        <f t="shared" ca="1" si="4"/>
        <v/>
      </c>
      <c r="I24" s="113" t="str">
        <f ca="1">IF(G24="","",IF(G24&gt;=0,1,0))</f>
        <v/>
      </c>
      <c r="J24" s="113"/>
      <c r="K24" s="113"/>
      <c r="L24" s="493"/>
      <c r="M24" s="494"/>
    </row>
    <row r="25" spans="1:13" s="64" customFormat="1" ht="15.95" customHeight="1">
      <c r="A25" s="14"/>
      <c r="B25" s="18"/>
      <c r="C25" s="43"/>
      <c r="D25" s="43"/>
    </row>
    <row r="26" spans="1:13" s="64" customFormat="1" ht="15.95" customHeight="1">
      <c r="A26" s="14"/>
      <c r="B26" s="18"/>
      <c r="C26" s="43"/>
      <c r="D26" s="43"/>
    </row>
    <row r="27" spans="1:13" s="64" customFormat="1" ht="15.95" customHeight="1">
      <c r="A27" s="14"/>
      <c r="B27" s="18"/>
      <c r="C27" s="43"/>
      <c r="D27" s="43"/>
    </row>
    <row r="28" spans="1:13" s="64" customFormat="1" ht="15.95" customHeight="1">
      <c r="A28" s="14"/>
      <c r="B28" s="18"/>
      <c r="C28" s="43"/>
      <c r="D28" s="43"/>
    </row>
    <row r="29" spans="1:13" s="64" customFormat="1" ht="15.95" customHeight="1">
      <c r="A29" s="14"/>
      <c r="B29" s="18"/>
      <c r="C29" s="43"/>
      <c r="D29" s="43"/>
    </row>
    <row r="30" spans="1:13" s="64" customFormat="1" ht="15.95" customHeight="1">
      <c r="A30" s="14"/>
      <c r="B30" s="18"/>
      <c r="C30" s="43"/>
      <c r="D30" s="43"/>
    </row>
    <row r="31" spans="1:13" s="64" customFormat="1" ht="15.95" customHeight="1">
      <c r="A31" s="14"/>
      <c r="B31" s="18"/>
      <c r="C31" s="43"/>
      <c r="D31" s="43"/>
    </row>
    <row r="32" spans="1:13" s="64" customFormat="1" ht="15.95" customHeight="1">
      <c r="A32" s="14"/>
      <c r="B32" s="18"/>
      <c r="C32" s="43"/>
      <c r="D32" s="43"/>
    </row>
    <row r="33" spans="1:4" s="64" customFormat="1" ht="15.95" customHeight="1">
      <c r="A33" s="14"/>
      <c r="B33" s="18"/>
      <c r="C33" s="43"/>
      <c r="D33" s="43"/>
    </row>
    <row r="34" spans="1:4" s="64" customFormat="1" ht="15.95" customHeight="1">
      <c r="A34" s="14"/>
      <c r="B34" s="18"/>
      <c r="C34" s="43"/>
      <c r="D34" s="43"/>
    </row>
    <row r="35" spans="1:4" s="64" customFormat="1" ht="15.95" customHeight="1">
      <c r="A35" s="14"/>
      <c r="B35" s="18"/>
      <c r="C35" s="43"/>
      <c r="D35" s="43"/>
    </row>
    <row r="36" spans="1:4" s="64" customFormat="1" ht="15.95" customHeight="1">
      <c r="A36" s="14"/>
      <c r="B36" s="18"/>
      <c r="C36" s="43"/>
      <c r="D36" s="43"/>
    </row>
    <row r="37" spans="1:4" s="64" customFormat="1" ht="15" customHeight="1">
      <c r="A37" s="14"/>
      <c r="B37" s="18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75"/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defaultRowHeight="12.75"/>
  <cols>
    <col min="1" max="1" width="5.83203125" style="72" bestFit="1" customWidth="1"/>
    <col min="2" max="2" width="9.33203125" style="18" customWidth="1"/>
    <col min="3" max="3" width="13.33203125" style="44" customWidth="1"/>
    <col min="4" max="4" width="6.1640625" style="44" bestFit="1" customWidth="1"/>
    <col min="5" max="8" width="13.33203125" style="344" customWidth="1"/>
    <col min="9" max="11" width="9.33203125" style="344" hidden="1" customWidth="1"/>
    <col min="12" max="12" width="11" style="344" customWidth="1"/>
    <col min="13" max="13" width="22" style="344" customWidth="1"/>
    <col min="14" max="15" width="9.33203125" style="344" customWidth="1"/>
    <col min="16" max="16384" width="9.33203125" style="344"/>
  </cols>
  <sheetData>
    <row r="1" spans="1:13" ht="54" customHeight="1" thickBot="1">
      <c r="A1" s="488" t="s">
        <v>274</v>
      </c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</row>
    <row r="2" spans="1:13" s="65" customFormat="1" ht="25.5" customHeight="1" thickTop="1">
      <c r="A2" s="47" t="s">
        <v>169</v>
      </c>
      <c r="B2" s="38" t="s">
        <v>101</v>
      </c>
      <c r="C2" s="36" t="s">
        <v>102</v>
      </c>
      <c r="D2" s="37" t="s">
        <v>103</v>
      </c>
      <c r="E2" s="94" t="s">
        <v>256</v>
      </c>
      <c r="F2" s="117" t="s">
        <v>266</v>
      </c>
      <c r="G2" s="110" t="s">
        <v>268</v>
      </c>
      <c r="H2" s="110" t="s">
        <v>270</v>
      </c>
      <c r="I2" s="111" t="s">
        <v>271</v>
      </c>
      <c r="J2" s="112" t="s">
        <v>272</v>
      </c>
      <c r="K2" s="112" t="s">
        <v>266</v>
      </c>
      <c r="L2" s="486" t="s">
        <v>269</v>
      </c>
      <c r="M2" s="487"/>
    </row>
    <row r="3" spans="1:13" s="64" customFormat="1" ht="15.95" customHeight="1">
      <c r="A3" s="27">
        <v>89</v>
      </c>
      <c r="B3" s="460" t="s">
        <v>116</v>
      </c>
      <c r="C3" s="25" t="s">
        <v>117</v>
      </c>
      <c r="D3" s="335" t="s">
        <v>118</v>
      </c>
      <c r="E3" s="123" t="str">
        <f ca="1">IF(Tbthang!H3="","",Tbthang!H3)</f>
        <v/>
      </c>
      <c r="F3" s="120"/>
      <c r="G3" s="114" t="str">
        <f ca="1">IF(OR(E3="",F3=""),"",IF((E3-F3)/(F3+0.001)&lt;=-0.2,"hụt" &amp;  CHAR(32) &amp; INT(ABS((E3-F3)*100/(F3+0.001))) &amp; "%",IF((E3-F3)/(F3+0.001)&gt;=0.2,"vượt" &amp; CHAR(32) &amp;  INT(ABS((E3-F3)*100/(F3+0.001))) &amp; "%","xấp xỉ")))</f>
        <v/>
      </c>
      <c r="H3" s="114" t="str">
        <f t="shared" ref="H3:H9" ca="1" si="0">IF(OR(E3="",F3=""),"",IF((E3-F3)/(F3+0.001)&lt;=-0.2,"&lt;TBNN",IF((E3-F3)/(F3+0.001)&gt;=0.2,"&gt;TBNN","TBNN")))</f>
        <v/>
      </c>
      <c r="I3" s="113" t="str">
        <f t="shared" ref="I3:I9" ca="1" si="1">IF(H3="","",IF(H3="&gt;TBNN",1,0))</f>
        <v/>
      </c>
      <c r="J3" s="113" t="str">
        <f t="shared" ref="J3:J9" ca="1" si="2">IF(H3="","",IF(H3="&lt;TBNN",1,0))</f>
        <v/>
      </c>
      <c r="K3" s="113" t="str">
        <f t="shared" ref="K3:K9" ca="1" si="3">IF(H3="","",IF(H3="TBNN",1,0))</f>
        <v/>
      </c>
      <c r="L3" s="489" t="str">
        <f ca="1">"Có " &amp;" "&amp;SUM(I3:I24)&amp;" "&amp;"trạm vượt"&amp;", có "&amp;" "&amp;SUM(J3:J24)&amp;" "&amp;"trạm hụt"&amp;", và"&amp;" "&amp;SUM(K3:K24)&amp;" "&amp;"trạm xấp xỉ"</f>
        <v>Có  0 trạm vượt, có  0 trạm hụt, và 0 trạm xấp xỉ</v>
      </c>
      <c r="M3" s="490"/>
    </row>
    <row r="4" spans="1:13" s="64" customFormat="1" ht="15.95" customHeight="1">
      <c r="A4" s="19">
        <v>90</v>
      </c>
      <c r="B4" s="461"/>
      <c r="C4" s="25" t="s">
        <v>120</v>
      </c>
      <c r="D4" s="335" t="s">
        <v>121</v>
      </c>
      <c r="E4" s="125" t="str">
        <f ca="1">IF(Tbthang!H4="","",Tbthang!H4)</f>
        <v/>
      </c>
      <c r="F4" s="122"/>
      <c r="G4" s="116" t="str">
        <f t="shared" ref="G4:G9" ca="1" si="4">IF(OR(E4="",F4=""),"",IF((E4-F4)/(F4+0.001)&lt;=-0.2,"hụt" &amp; CHAR(32) &amp; INT(ABS((E4-F4)*100/(F4+0.001))) &amp; "%",IF((E4-F4)/(F4+0.001)&gt;=0.2,"vượt" &amp; CHAR(32) &amp; INT(ABS((E4-F4)*100/(F4+0.001))) &amp; "%","xấp xỉ")))</f>
        <v/>
      </c>
      <c r="H4" s="116" t="str">
        <f t="shared" ca="1" si="0"/>
        <v/>
      </c>
      <c r="I4" s="113" t="str">
        <f t="shared" ca="1" si="1"/>
        <v/>
      </c>
      <c r="J4" s="113" t="str">
        <f t="shared" ca="1" si="2"/>
        <v/>
      </c>
      <c r="K4" s="113" t="str">
        <f t="shared" ca="1" si="3"/>
        <v/>
      </c>
      <c r="L4" s="491"/>
      <c r="M4" s="492"/>
    </row>
    <row r="5" spans="1:13" s="64" customFormat="1" ht="15.95" customHeight="1">
      <c r="A5" s="19">
        <v>91</v>
      </c>
      <c r="B5" s="461"/>
      <c r="C5" s="25" t="s">
        <v>122</v>
      </c>
      <c r="D5" s="335" t="s">
        <v>123</v>
      </c>
      <c r="E5" s="125" t="str">
        <f ca="1">IF(Tbthang!H5="","",Tbthang!H5)</f>
        <v/>
      </c>
      <c r="F5" s="122"/>
      <c r="G5" s="116" t="str">
        <f t="shared" ca="1" si="4"/>
        <v/>
      </c>
      <c r="H5" s="116" t="str">
        <f t="shared" ca="1" si="0"/>
        <v/>
      </c>
      <c r="I5" s="113" t="str">
        <f t="shared" ca="1" si="1"/>
        <v/>
      </c>
      <c r="J5" s="113" t="str">
        <f t="shared" ca="1" si="2"/>
        <v/>
      </c>
      <c r="K5" s="113" t="str">
        <f t="shared" ca="1" si="3"/>
        <v/>
      </c>
      <c r="L5" s="491"/>
      <c r="M5" s="492"/>
    </row>
    <row r="6" spans="1:13" s="64" customFormat="1" ht="15.95" customHeight="1">
      <c r="A6" s="19">
        <v>92</v>
      </c>
      <c r="B6" s="461"/>
      <c r="C6" s="25" t="s">
        <v>124</v>
      </c>
      <c r="D6" s="335" t="s">
        <v>125</v>
      </c>
      <c r="E6" s="125" t="str">
        <f ca="1">IF(Tbthang!H6="","",Tbthang!H6)</f>
        <v/>
      </c>
      <c r="F6" s="122"/>
      <c r="G6" s="116" t="str">
        <f t="shared" ca="1" si="4"/>
        <v/>
      </c>
      <c r="H6" s="116" t="str">
        <f t="shared" ca="1" si="0"/>
        <v/>
      </c>
      <c r="I6" s="113" t="str">
        <f t="shared" ca="1" si="1"/>
        <v/>
      </c>
      <c r="J6" s="113" t="str">
        <f t="shared" ca="1" si="2"/>
        <v/>
      </c>
      <c r="K6" s="113" t="str">
        <f t="shared" ca="1" si="3"/>
        <v/>
      </c>
      <c r="L6" s="491"/>
      <c r="M6" s="492"/>
    </row>
    <row r="7" spans="1:13" s="64" customFormat="1" ht="15.95" customHeight="1">
      <c r="A7" s="19">
        <v>93</v>
      </c>
      <c r="B7" s="461"/>
      <c r="C7" s="25" t="s">
        <v>116</v>
      </c>
      <c r="D7" s="335" t="s">
        <v>126</v>
      </c>
      <c r="E7" s="125" t="str">
        <f ca="1">IF(Tbthang!H7="","",Tbthang!H7)</f>
        <v/>
      </c>
      <c r="F7" s="122"/>
      <c r="G7" s="116" t="str">
        <f t="shared" ca="1" si="4"/>
        <v/>
      </c>
      <c r="H7" s="116" t="str">
        <f t="shared" ca="1" si="0"/>
        <v/>
      </c>
      <c r="I7" s="113" t="str">
        <f t="shared" ca="1" si="1"/>
        <v/>
      </c>
      <c r="J7" s="113" t="str">
        <f t="shared" ca="1" si="2"/>
        <v/>
      </c>
      <c r="K7" s="113" t="str">
        <f t="shared" ca="1" si="3"/>
        <v/>
      </c>
      <c r="L7" s="491"/>
      <c r="M7" s="492"/>
    </row>
    <row r="8" spans="1:13" s="64" customFormat="1" ht="15.95" customHeight="1">
      <c r="A8" s="20">
        <v>94</v>
      </c>
      <c r="B8" s="461"/>
      <c r="C8" s="25" t="s">
        <v>127</v>
      </c>
      <c r="D8" s="335" t="s">
        <v>128</v>
      </c>
      <c r="E8" s="125" t="str">
        <f ca="1">IF(Tbthang!H8="","",Tbthang!H8)</f>
        <v/>
      </c>
      <c r="F8" s="122"/>
      <c r="G8" s="116" t="str">
        <f t="shared" ca="1" si="4"/>
        <v/>
      </c>
      <c r="H8" s="116" t="str">
        <f t="shared" ca="1" si="0"/>
        <v/>
      </c>
      <c r="I8" s="113" t="str">
        <f t="shared" ca="1" si="1"/>
        <v/>
      </c>
      <c r="J8" s="113" t="str">
        <f t="shared" ca="1" si="2"/>
        <v/>
      </c>
      <c r="K8" s="113" t="str">
        <f t="shared" ca="1" si="3"/>
        <v/>
      </c>
      <c r="L8" s="491"/>
      <c r="M8" s="492"/>
    </row>
    <row r="9" spans="1:13" s="64" customFormat="1" ht="15.95" customHeight="1">
      <c r="A9" s="45">
        <v>95</v>
      </c>
      <c r="B9" s="461"/>
      <c r="C9" s="25" t="s">
        <v>129</v>
      </c>
      <c r="D9" s="335" t="s">
        <v>130</v>
      </c>
      <c r="E9" s="125" t="str">
        <f ca="1">IF(Tbthang!H9="","",Tbthang!H9)</f>
        <v/>
      </c>
      <c r="F9" s="122"/>
      <c r="G9" s="116" t="str">
        <f t="shared" ca="1" si="4"/>
        <v/>
      </c>
      <c r="H9" s="116" t="str">
        <f t="shared" ca="1" si="0"/>
        <v/>
      </c>
      <c r="I9" s="113" t="str">
        <f t="shared" ca="1" si="1"/>
        <v/>
      </c>
      <c r="J9" s="113" t="str">
        <f t="shared" ca="1" si="2"/>
        <v/>
      </c>
      <c r="K9" s="113" t="str">
        <f t="shared" ca="1" si="3"/>
        <v/>
      </c>
      <c r="L9" s="491"/>
      <c r="M9" s="492"/>
    </row>
    <row r="10" spans="1:13" s="64" customFormat="1" ht="15.95" customHeight="1">
      <c r="A10" s="45"/>
      <c r="B10" s="433"/>
      <c r="C10" s="25" t="s">
        <v>131</v>
      </c>
      <c r="D10" s="335" t="s">
        <v>132</v>
      </c>
      <c r="E10" s="124"/>
      <c r="F10" s="121"/>
      <c r="G10" s="115"/>
      <c r="H10" s="115"/>
      <c r="I10" s="113"/>
      <c r="J10" s="113"/>
      <c r="K10" s="113"/>
      <c r="L10" s="491"/>
      <c r="M10" s="492"/>
    </row>
    <row r="11" spans="1:13" s="64" customFormat="1" ht="15.95" customHeight="1">
      <c r="A11" s="46">
        <v>96</v>
      </c>
      <c r="B11" s="464" t="s">
        <v>133</v>
      </c>
      <c r="C11" s="21" t="s">
        <v>134</v>
      </c>
      <c r="D11" s="30" t="s">
        <v>135</v>
      </c>
      <c r="E11" s="118" t="str">
        <f ca="1">IF(Tbthang!H11="","",Tbthang!H11)</f>
        <v/>
      </c>
      <c r="F11" s="120"/>
      <c r="G11" s="114" t="str">
        <f ca="1">IF(OR(E11="",F11=""),"",IF((E11-F11)/(F11+0.001)&lt;=-0.2,"hụt" &amp; CHAR(32) &amp; INT(ABS((E11-F11)*100/(F11+0.001))) &amp; "%",IF((E11-F11)/(F11+0.001)&gt;=0.2,"vượt" &amp; CHAR(32) &amp; INT(ABS((E11-F11)*100/(F11+0.001))) &amp; "%","xấp xỉ")))</f>
        <v/>
      </c>
      <c r="H11" s="114" t="str">
        <f t="shared" ref="H11:H24" ca="1" si="5">IF(OR(E11="",F11=""),"",IF((E11-F11)/(F11+0.001)&lt;=-0.2,"&lt;TBNN",IF((E11-F11)/(F11+0.001)&gt;=0.2,"&gt;TBNN","TBNN")))</f>
        <v/>
      </c>
      <c r="I11" s="113" t="str">
        <f t="shared" ref="I11:I24" ca="1" si="6">IF(H11="","",IF(H11="&gt;TBNN",1,0))</f>
        <v/>
      </c>
      <c r="J11" s="113" t="str">
        <f t="shared" ref="J11:J24" ca="1" si="7">IF(H11="","",IF(H11="&lt;TBNN",1,0))</f>
        <v/>
      </c>
      <c r="K11" s="113" t="str">
        <f t="shared" ref="K11:K24" ca="1" si="8">IF(H11="","",IF(H11="TBNN",1,0))</f>
        <v/>
      </c>
      <c r="L11" s="491"/>
      <c r="M11" s="492"/>
    </row>
    <row r="12" spans="1:13" s="64" customFormat="1" ht="15.95" customHeight="1">
      <c r="A12" s="19">
        <v>97</v>
      </c>
      <c r="B12" s="461"/>
      <c r="C12" s="25" t="s">
        <v>136</v>
      </c>
      <c r="D12" s="335" t="s">
        <v>137</v>
      </c>
      <c r="E12" s="125" t="str">
        <f ca="1">IF(Tbthang!H12="","",Tbthang!H12)</f>
        <v/>
      </c>
      <c r="F12" s="122"/>
      <c r="G12" s="116" t="str">
        <f ca="1">IF(OR(E12="",F12=""),"",IF((E12-F12)/(F12+0.001)&lt;=-0.2,"hụt" &amp; CHAR(32) &amp; INT(ABS((E12-F12)*100/(F12+0.001))) &amp; "%",IF((E12-F12)/(F12+0.001)&gt;=0.2,"vượt" &amp; CHAR(32) &amp; INT(ABS((E12-F12)*100/(F12+0.001))) &amp; "%","xấp xỉ")))</f>
        <v/>
      </c>
      <c r="H12" s="116" t="str">
        <f t="shared" ca="1" si="5"/>
        <v/>
      </c>
      <c r="I12" s="113" t="str">
        <f t="shared" ca="1" si="6"/>
        <v/>
      </c>
      <c r="J12" s="113" t="str">
        <f t="shared" ca="1" si="7"/>
        <v/>
      </c>
      <c r="K12" s="113" t="str">
        <f t="shared" ca="1" si="8"/>
        <v/>
      </c>
      <c r="L12" s="491"/>
      <c r="M12" s="492"/>
    </row>
    <row r="13" spans="1:13" s="64" customFormat="1" ht="15.95" customHeight="1">
      <c r="A13" s="19">
        <v>98</v>
      </c>
      <c r="B13" s="461"/>
      <c r="C13" s="25" t="s">
        <v>138</v>
      </c>
      <c r="D13" s="335" t="s">
        <v>139</v>
      </c>
      <c r="E13" s="125" t="str">
        <f ca="1">IF(Tbthang!H13="","",Tbthang!H13)</f>
        <v/>
      </c>
      <c r="F13" s="122"/>
      <c r="G13" s="116" t="str">
        <f ca="1">IF(OR(E13="",F13=""),"",IF((E13-F13)/(F13+0.001)&lt;=-0.2,"hụt" &amp;  CHAR(32) &amp; INT(ABS((E13-F13)*100/(F13+0.001))) &amp; "%",IF((E13-F13)/(F13+0.001)&gt;=0.2,"vượt" &amp; CHAR(32) &amp;  INT(ABS((E13-F13)*100/(F13+0.001))) &amp; "%","xấp xỉ")))</f>
        <v/>
      </c>
      <c r="H13" s="116" t="str">
        <f t="shared" ca="1" si="5"/>
        <v/>
      </c>
      <c r="I13" s="113" t="str">
        <f t="shared" ca="1" si="6"/>
        <v/>
      </c>
      <c r="J13" s="113" t="str">
        <f t="shared" ca="1" si="7"/>
        <v/>
      </c>
      <c r="K13" s="113" t="str">
        <f t="shared" ca="1" si="8"/>
        <v/>
      </c>
      <c r="L13" s="491"/>
      <c r="M13" s="492"/>
    </row>
    <row r="14" spans="1:13" s="64" customFormat="1" ht="15.95" customHeight="1">
      <c r="A14" s="19">
        <v>99</v>
      </c>
      <c r="B14" s="461"/>
      <c r="C14" s="25" t="s">
        <v>140</v>
      </c>
      <c r="D14" s="335" t="s">
        <v>141</v>
      </c>
      <c r="E14" s="125" t="str">
        <f ca="1">IF(Tbthang!H14="","",Tbthang!H14)</f>
        <v/>
      </c>
      <c r="F14" s="122"/>
      <c r="G14" s="116" t="str">
        <f t="shared" ref="G14:G24" ca="1" si="9">IF(OR(E14="",F14=""),"",IF((E14-F14)/(F14+0.001)&lt;=-0.2,"hụt" &amp; CHAR(32) &amp; INT(ABS((E14-F14)*100/(F14+0.001))) &amp; "%",IF((E14-F14)/(F14+0.001)&gt;=0.2,"vượt" &amp; CHAR(32) &amp; INT(ABS((E14-F14)*100/(F14+0.001))) &amp; "%","xấp xỉ")))</f>
        <v/>
      </c>
      <c r="H14" s="116" t="str">
        <f t="shared" ca="1" si="5"/>
        <v/>
      </c>
      <c r="I14" s="113" t="str">
        <f t="shared" ca="1" si="6"/>
        <v/>
      </c>
      <c r="J14" s="113" t="str">
        <f t="shared" ca="1" si="7"/>
        <v/>
      </c>
      <c r="K14" s="113" t="str">
        <f t="shared" ca="1" si="8"/>
        <v/>
      </c>
      <c r="L14" s="491"/>
      <c r="M14" s="492"/>
    </row>
    <row r="15" spans="1:13" s="64" customFormat="1" ht="15.95" customHeight="1">
      <c r="A15" s="19">
        <v>100</v>
      </c>
      <c r="B15" s="461"/>
      <c r="C15" s="25" t="s">
        <v>142</v>
      </c>
      <c r="D15" s="335" t="s">
        <v>143</v>
      </c>
      <c r="E15" s="125" t="str">
        <f ca="1">IF(Tbthang!H15="","",Tbthang!H15)</f>
        <v/>
      </c>
      <c r="F15" s="122"/>
      <c r="G15" s="116" t="str">
        <f t="shared" ca="1" si="9"/>
        <v/>
      </c>
      <c r="H15" s="116" t="str">
        <f t="shared" ca="1" si="5"/>
        <v/>
      </c>
      <c r="I15" s="113" t="str">
        <f t="shared" ca="1" si="6"/>
        <v/>
      </c>
      <c r="J15" s="113" t="str">
        <f t="shared" ca="1" si="7"/>
        <v/>
      </c>
      <c r="K15" s="113" t="str">
        <f t="shared" ca="1" si="8"/>
        <v/>
      </c>
      <c r="L15" s="491"/>
      <c r="M15" s="492"/>
    </row>
    <row r="16" spans="1:13" s="64" customFormat="1" ht="15.95" customHeight="1">
      <c r="A16" s="19">
        <v>101</v>
      </c>
      <c r="B16" s="461"/>
      <c r="C16" s="25" t="s">
        <v>144</v>
      </c>
      <c r="D16" s="335" t="s">
        <v>145</v>
      </c>
      <c r="E16" s="125" t="str">
        <f ca="1">IF(Tbthang!H16="","",Tbthang!H16)</f>
        <v/>
      </c>
      <c r="F16" s="122"/>
      <c r="G16" s="116" t="str">
        <f t="shared" ca="1" si="9"/>
        <v/>
      </c>
      <c r="H16" s="116" t="str">
        <f t="shared" ca="1" si="5"/>
        <v/>
      </c>
      <c r="I16" s="113" t="str">
        <f t="shared" ca="1" si="6"/>
        <v/>
      </c>
      <c r="J16" s="113" t="str">
        <f t="shared" ca="1" si="7"/>
        <v/>
      </c>
      <c r="K16" s="113" t="str">
        <f t="shared" ca="1" si="8"/>
        <v/>
      </c>
      <c r="L16" s="491"/>
      <c r="M16" s="492"/>
    </row>
    <row r="17" spans="1:13" s="64" customFormat="1" ht="15.95" customHeight="1">
      <c r="A17" s="19">
        <v>102</v>
      </c>
      <c r="B17" s="461"/>
      <c r="C17" s="25" t="s">
        <v>146</v>
      </c>
      <c r="D17" s="335" t="s">
        <v>147</v>
      </c>
      <c r="E17" s="125" t="str">
        <f ca="1">IF(Tbthang!H17="","",Tbthang!H17)</f>
        <v/>
      </c>
      <c r="F17" s="122"/>
      <c r="G17" s="116" t="str">
        <f t="shared" ca="1" si="9"/>
        <v/>
      </c>
      <c r="H17" s="116" t="str">
        <f t="shared" ca="1" si="5"/>
        <v/>
      </c>
      <c r="I17" s="113" t="str">
        <f t="shared" ca="1" si="6"/>
        <v/>
      </c>
      <c r="J17" s="113" t="str">
        <f t="shared" ca="1" si="7"/>
        <v/>
      </c>
      <c r="K17" s="113" t="str">
        <f t="shared" ca="1" si="8"/>
        <v/>
      </c>
      <c r="L17" s="491"/>
      <c r="M17" s="492"/>
    </row>
    <row r="18" spans="1:13" s="64" customFormat="1" ht="15.95" customHeight="1">
      <c r="A18" s="20">
        <v>103</v>
      </c>
      <c r="B18" s="461"/>
      <c r="C18" s="28" t="s">
        <v>148</v>
      </c>
      <c r="D18" s="33" t="s">
        <v>149</v>
      </c>
      <c r="E18" s="125" t="str">
        <f ca="1">IF(Tbthang!H18="","",Tbthang!H18)</f>
        <v/>
      </c>
      <c r="F18" s="122"/>
      <c r="G18" s="116" t="str">
        <f t="shared" ca="1" si="9"/>
        <v/>
      </c>
      <c r="H18" s="116" t="str">
        <f t="shared" ca="1" si="5"/>
        <v/>
      </c>
      <c r="I18" s="113" t="str">
        <f t="shared" ca="1" si="6"/>
        <v/>
      </c>
      <c r="J18" s="113" t="str">
        <f t="shared" ca="1" si="7"/>
        <v/>
      </c>
      <c r="K18" s="113" t="str">
        <f t="shared" ca="1" si="8"/>
        <v/>
      </c>
      <c r="L18" s="491"/>
      <c r="M18" s="492"/>
    </row>
    <row r="19" spans="1:13" s="64" customFormat="1" ht="15.95" customHeight="1">
      <c r="A19" s="90">
        <v>104</v>
      </c>
      <c r="B19" s="465"/>
      <c r="C19" s="22" t="s">
        <v>150</v>
      </c>
      <c r="D19" s="31" t="s">
        <v>151</v>
      </c>
      <c r="E19" s="119" t="str">
        <f ca="1">IF(Tbthang!H19="","",Tbthang!H19)</f>
        <v/>
      </c>
      <c r="F19" s="121"/>
      <c r="G19" s="115" t="str">
        <f t="shared" ca="1" si="9"/>
        <v/>
      </c>
      <c r="H19" s="115" t="str">
        <f t="shared" ca="1" si="5"/>
        <v/>
      </c>
      <c r="I19" s="113" t="str">
        <f t="shared" ca="1" si="6"/>
        <v/>
      </c>
      <c r="J19" s="113" t="str">
        <f t="shared" ca="1" si="7"/>
        <v/>
      </c>
      <c r="K19" s="113" t="str">
        <f t="shared" ca="1" si="8"/>
        <v/>
      </c>
      <c r="L19" s="491"/>
      <c r="M19" s="492"/>
    </row>
    <row r="20" spans="1:13" s="64" customFormat="1" ht="15.95" customHeight="1">
      <c r="A20" s="27">
        <v>105</v>
      </c>
      <c r="B20" s="469" t="s">
        <v>152</v>
      </c>
      <c r="C20" s="21" t="s">
        <v>153</v>
      </c>
      <c r="D20" s="30" t="s">
        <v>154</v>
      </c>
      <c r="E20" s="118" t="str">
        <f ca="1">IF(Tbthang!H20="","",Tbthang!H20)</f>
        <v/>
      </c>
      <c r="F20" s="120"/>
      <c r="G20" s="114" t="str">
        <f t="shared" ca="1" si="9"/>
        <v/>
      </c>
      <c r="H20" s="114" t="str">
        <f t="shared" ca="1" si="5"/>
        <v/>
      </c>
      <c r="I20" s="113" t="str">
        <f t="shared" ca="1" si="6"/>
        <v/>
      </c>
      <c r="J20" s="113" t="str">
        <f t="shared" ca="1" si="7"/>
        <v/>
      </c>
      <c r="K20" s="113" t="str">
        <f t="shared" ca="1" si="8"/>
        <v/>
      </c>
      <c r="L20" s="491"/>
      <c r="M20" s="492"/>
    </row>
    <row r="21" spans="1:13" s="64" customFormat="1" ht="15.95" customHeight="1">
      <c r="A21" s="19">
        <v>106</v>
      </c>
      <c r="B21" s="461"/>
      <c r="C21" s="25" t="s">
        <v>152</v>
      </c>
      <c r="D21" s="335" t="s">
        <v>155</v>
      </c>
      <c r="E21" s="125" t="str">
        <f ca="1">IF(Tbthang!H21="","",Tbthang!H21)</f>
        <v/>
      </c>
      <c r="F21" s="122"/>
      <c r="G21" s="116" t="str">
        <f t="shared" ca="1" si="9"/>
        <v/>
      </c>
      <c r="H21" s="116" t="str">
        <f t="shared" ca="1" si="5"/>
        <v/>
      </c>
      <c r="I21" s="113" t="str">
        <f t="shared" ca="1" si="6"/>
        <v/>
      </c>
      <c r="J21" s="113" t="str">
        <f t="shared" ca="1" si="7"/>
        <v/>
      </c>
      <c r="K21" s="113" t="str">
        <f t="shared" ca="1" si="8"/>
        <v/>
      </c>
      <c r="L21" s="491"/>
      <c r="M21" s="492"/>
    </row>
    <row r="22" spans="1:13" s="64" customFormat="1" ht="15.95" customHeight="1">
      <c r="A22" s="20">
        <v>107</v>
      </c>
      <c r="B22" s="461"/>
      <c r="C22" s="25" t="s">
        <v>156</v>
      </c>
      <c r="D22" s="335" t="s">
        <v>157</v>
      </c>
      <c r="E22" s="125" t="str">
        <f ca="1">IF(Tbthang!H22="","",Tbthang!H22)</f>
        <v/>
      </c>
      <c r="F22" s="122"/>
      <c r="G22" s="116" t="str">
        <f t="shared" ca="1" si="9"/>
        <v/>
      </c>
      <c r="H22" s="116" t="str">
        <f t="shared" ca="1" si="5"/>
        <v/>
      </c>
      <c r="I22" s="113" t="str">
        <f t="shared" ca="1" si="6"/>
        <v/>
      </c>
      <c r="J22" s="113" t="str">
        <f t="shared" ca="1" si="7"/>
        <v/>
      </c>
      <c r="K22" s="113" t="str">
        <f t="shared" ca="1" si="8"/>
        <v/>
      </c>
      <c r="L22" s="491"/>
      <c r="M22" s="492"/>
    </row>
    <row r="23" spans="1:13" s="64" customFormat="1" ht="15.95" customHeight="1">
      <c r="A23" s="19">
        <v>108</v>
      </c>
      <c r="B23" s="461"/>
      <c r="C23" s="25" t="s">
        <v>158</v>
      </c>
      <c r="D23" s="335" t="s">
        <v>159</v>
      </c>
      <c r="E23" s="125" t="str">
        <f ca="1">IF(Tbthang!H23="","",Tbthang!H23)</f>
        <v/>
      </c>
      <c r="F23" s="122"/>
      <c r="G23" s="116" t="str">
        <f t="shared" ca="1" si="9"/>
        <v/>
      </c>
      <c r="H23" s="116" t="str">
        <f t="shared" ca="1" si="5"/>
        <v/>
      </c>
      <c r="I23" s="113" t="str">
        <f t="shared" ca="1" si="6"/>
        <v/>
      </c>
      <c r="J23" s="113" t="str">
        <f t="shared" ca="1" si="7"/>
        <v/>
      </c>
      <c r="K23" s="113" t="str">
        <f t="shared" ca="1" si="8"/>
        <v/>
      </c>
      <c r="L23" s="491"/>
      <c r="M23" s="492"/>
    </row>
    <row r="24" spans="1:13" s="64" customFormat="1" ht="15.95" customHeight="1">
      <c r="A24" s="89">
        <v>109</v>
      </c>
      <c r="B24" s="470"/>
      <c r="C24" s="23" t="s">
        <v>160</v>
      </c>
      <c r="D24" s="32" t="s">
        <v>161</v>
      </c>
      <c r="E24" s="119" t="str">
        <f ca="1">IF(Tbthang!H24="","",Tbthang!H24)</f>
        <v/>
      </c>
      <c r="F24" s="121"/>
      <c r="G24" s="115" t="str">
        <f t="shared" ca="1" si="9"/>
        <v/>
      </c>
      <c r="H24" s="115" t="str">
        <f t="shared" ca="1" si="5"/>
        <v/>
      </c>
      <c r="I24" s="113" t="str">
        <f t="shared" ca="1" si="6"/>
        <v/>
      </c>
      <c r="J24" s="113" t="str">
        <f t="shared" ca="1" si="7"/>
        <v/>
      </c>
      <c r="K24" s="113" t="str">
        <f t="shared" ca="1" si="8"/>
        <v/>
      </c>
      <c r="L24" s="493"/>
      <c r="M24" s="494"/>
    </row>
    <row r="25" spans="1:13" s="64" customFormat="1" ht="15.95" customHeight="1">
      <c r="A25" s="14"/>
      <c r="B25" s="18"/>
      <c r="C25" s="43"/>
      <c r="D25" s="43"/>
    </row>
    <row r="26" spans="1:13" s="64" customFormat="1" ht="15.95" customHeight="1">
      <c r="A26" s="14"/>
      <c r="B26" s="18"/>
      <c r="C26" s="43"/>
      <c r="D26" s="43"/>
    </row>
    <row r="27" spans="1:13" s="64" customFormat="1" ht="15.95" customHeight="1">
      <c r="A27" s="14"/>
      <c r="B27" s="18"/>
      <c r="C27" s="43"/>
      <c r="D27" s="43"/>
    </row>
    <row r="28" spans="1:13" s="64" customFormat="1" ht="15.95" customHeight="1">
      <c r="A28" s="14"/>
      <c r="B28" s="18"/>
      <c r="C28" s="43"/>
      <c r="D28" s="43"/>
    </row>
    <row r="29" spans="1:13" s="64" customFormat="1" ht="15.95" customHeight="1">
      <c r="A29" s="14"/>
      <c r="B29" s="18"/>
      <c r="C29" s="43"/>
      <c r="D29" s="43"/>
    </row>
    <row r="30" spans="1:13" s="64" customFormat="1" ht="15.95" customHeight="1">
      <c r="A30" s="14"/>
      <c r="B30" s="18"/>
      <c r="C30" s="43"/>
      <c r="D30" s="43"/>
    </row>
    <row r="31" spans="1:13" s="64" customFormat="1" ht="15.95" customHeight="1">
      <c r="A31" s="14"/>
      <c r="B31" s="18"/>
      <c r="C31" s="43"/>
      <c r="D31" s="43"/>
    </row>
    <row r="32" spans="1:13" s="64" customFormat="1" ht="15.95" customHeight="1">
      <c r="A32" s="14"/>
      <c r="B32" s="18"/>
      <c r="C32" s="43"/>
      <c r="D32" s="43"/>
    </row>
    <row r="33" spans="1:4" s="64" customFormat="1" ht="15.95" customHeight="1">
      <c r="A33" s="14"/>
      <c r="B33" s="18"/>
      <c r="C33" s="43"/>
      <c r="D33" s="43"/>
    </row>
    <row r="34" spans="1:4" s="64" customFormat="1" ht="15.95" customHeight="1">
      <c r="A34" s="14"/>
      <c r="B34" s="18"/>
      <c r="C34" s="43"/>
      <c r="D34" s="43"/>
    </row>
    <row r="35" spans="1:4" s="64" customFormat="1" ht="15.95" customHeight="1">
      <c r="A35" s="14"/>
      <c r="B35" s="18"/>
      <c r="C35" s="43"/>
      <c r="D35" s="43"/>
    </row>
    <row r="36" spans="1:4" s="64" customFormat="1" ht="15.95" customHeight="1">
      <c r="A36" s="14"/>
      <c r="B36" s="18"/>
      <c r="C36" s="43"/>
      <c r="D36" s="43"/>
    </row>
    <row r="37" spans="1:4" s="64" customFormat="1" ht="15" customHeight="1">
      <c r="A37" s="14"/>
      <c r="B37" s="18"/>
      <c r="C37" s="43"/>
      <c r="D37" s="43"/>
    </row>
    <row r="38" spans="1:4">
      <c r="A38" s="14"/>
      <c r="C38" s="43"/>
      <c r="D38" s="43"/>
    </row>
    <row r="39" spans="1:4">
      <c r="A39" s="14"/>
      <c r="C39" s="43"/>
      <c r="D39" s="43"/>
    </row>
    <row r="40" spans="1:4">
      <c r="A40" s="14"/>
      <c r="C40" s="43"/>
      <c r="D40" s="43"/>
    </row>
    <row r="41" spans="1:4">
      <c r="A41" s="14"/>
      <c r="C41" s="43"/>
      <c r="D41" s="43"/>
    </row>
    <row r="42" spans="1:4">
      <c r="A42" s="14"/>
      <c r="C42" s="43"/>
      <c r="D42" s="43"/>
    </row>
    <row r="43" spans="1:4">
      <c r="A43" s="14"/>
      <c r="C43" s="43"/>
      <c r="D43" s="43"/>
    </row>
    <row r="44" spans="1:4">
      <c r="A44" s="14"/>
      <c r="C44" s="43"/>
      <c r="D44" s="43"/>
    </row>
    <row r="45" spans="1:4">
      <c r="A45" s="14"/>
      <c r="C45" s="43"/>
      <c r="D45" s="43"/>
    </row>
    <row r="46" spans="1:4">
      <c r="A46" s="14"/>
      <c r="C46" s="43"/>
      <c r="D46" s="43"/>
    </row>
    <row r="47" spans="1:4">
      <c r="A47" s="14"/>
      <c r="C47" s="43"/>
      <c r="D47" s="43"/>
    </row>
    <row r="48" spans="1:4">
      <c r="A48" s="14"/>
      <c r="C48" s="43"/>
      <c r="D48" s="43"/>
    </row>
    <row r="49" spans="1:4">
      <c r="A49" s="14"/>
      <c r="C49" s="43"/>
      <c r="D49" s="43"/>
    </row>
    <row r="50" spans="1:4">
      <c r="A50" s="14"/>
      <c r="C50" s="43"/>
      <c r="D50" s="43"/>
    </row>
    <row r="51" spans="1:4">
      <c r="A51" s="14"/>
      <c r="C51" s="43"/>
      <c r="D51" s="43"/>
    </row>
    <row r="52" spans="1:4">
      <c r="A52" s="14"/>
      <c r="C52" s="43"/>
      <c r="D52" s="43"/>
    </row>
    <row r="53" spans="1:4">
      <c r="A53" s="14"/>
      <c r="C53" s="43"/>
      <c r="D53" s="43"/>
    </row>
    <row r="54" spans="1:4">
      <c r="A54" s="14"/>
      <c r="C54" s="43"/>
      <c r="D54" s="43"/>
    </row>
    <row r="55" spans="1:4">
      <c r="A55" s="14"/>
      <c r="C55" s="43"/>
      <c r="D55" s="43"/>
    </row>
    <row r="56" spans="1:4">
      <c r="A56" s="14"/>
      <c r="C56" s="43"/>
      <c r="D56" s="43"/>
    </row>
    <row r="57" spans="1:4">
      <c r="A57" s="14"/>
      <c r="C57" s="43"/>
      <c r="D57" s="43"/>
    </row>
    <row r="58" spans="1:4">
      <c r="A58" s="14"/>
      <c r="C58" s="43"/>
      <c r="D58" s="43"/>
    </row>
    <row r="59" spans="1:4">
      <c r="A59" s="14"/>
      <c r="C59" s="43"/>
      <c r="D59" s="43"/>
    </row>
    <row r="60" spans="1:4">
      <c r="A60" s="14"/>
      <c r="C60" s="43"/>
      <c r="D60" s="43"/>
    </row>
    <row r="61" spans="1:4">
      <c r="A61" s="14"/>
      <c r="C61" s="43"/>
      <c r="D61" s="43"/>
    </row>
    <row r="62" spans="1:4">
      <c r="A62" s="14"/>
      <c r="C62" s="43"/>
      <c r="D62" s="43"/>
    </row>
    <row r="63" spans="1:4">
      <c r="A63" s="14"/>
      <c r="C63" s="43"/>
      <c r="D63" s="43"/>
    </row>
    <row r="64" spans="1:4">
      <c r="A64" s="14"/>
      <c r="C64" s="43"/>
      <c r="D64" s="43"/>
    </row>
    <row r="65" spans="1:4">
      <c r="A65" s="14"/>
      <c r="C65" s="43"/>
      <c r="D65" s="43"/>
    </row>
    <row r="66" spans="1:4">
      <c r="A66" s="14"/>
      <c r="C66" s="43"/>
      <c r="D66" s="43"/>
    </row>
    <row r="67" spans="1:4">
      <c r="A67" s="14"/>
      <c r="C67" s="43"/>
      <c r="D67" s="43"/>
    </row>
    <row r="68" spans="1:4">
      <c r="A68" s="14"/>
      <c r="C68" s="43"/>
      <c r="D68" s="43"/>
    </row>
    <row r="69" spans="1:4">
      <c r="A69" s="14"/>
      <c r="C69" s="43"/>
      <c r="D69" s="43"/>
    </row>
    <row r="70" spans="1:4">
      <c r="A70" s="14"/>
      <c r="C70" s="43"/>
      <c r="D70" s="43"/>
    </row>
    <row r="71" spans="1:4">
      <c r="A71" s="14"/>
      <c r="C71" s="43"/>
      <c r="D71" s="43"/>
    </row>
    <row r="72" spans="1:4">
      <c r="A72" s="14"/>
      <c r="C72" s="43"/>
      <c r="D72" s="43"/>
    </row>
    <row r="73" spans="1:4">
      <c r="A73" s="14"/>
      <c r="C73" s="43"/>
      <c r="D73" s="43"/>
    </row>
    <row r="74" spans="1:4">
      <c r="A74" s="14"/>
      <c r="C74" s="43"/>
      <c r="D74" s="43"/>
    </row>
    <row r="75" spans="1:4">
      <c r="A75" s="14"/>
      <c r="C75" s="43"/>
      <c r="D75" s="43"/>
    </row>
    <row r="76" spans="1:4">
      <c r="A76" s="14"/>
      <c r="C76" s="43"/>
      <c r="D76" s="43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defaultColWidth="6" defaultRowHeight="11.25"/>
  <cols>
    <col min="1" max="1" width="7.5" style="334" customWidth="1"/>
    <col min="2" max="2" width="6" style="334" customWidth="1"/>
    <col min="3" max="3" width="8.1640625" style="334" customWidth="1"/>
    <col min="4" max="4" width="7.1640625" style="334" customWidth="1"/>
    <col min="5" max="5" width="6.5" style="334" customWidth="1"/>
    <col min="6" max="6" width="3.5" style="334" customWidth="1"/>
    <col min="7" max="7" width="6.6640625" style="334" customWidth="1"/>
    <col min="8" max="9" width="6" style="334" customWidth="1"/>
    <col min="10" max="10" width="7.33203125" style="334" customWidth="1"/>
    <col min="11" max="11" width="7" style="334" customWidth="1"/>
    <col min="12" max="12" width="6.33203125" style="334" customWidth="1"/>
    <col min="13" max="13" width="3.5" style="334" customWidth="1"/>
    <col min="14" max="14" width="5.83203125" style="334" customWidth="1"/>
    <col min="15" max="16" width="6" style="334" customWidth="1"/>
    <col min="17" max="17" width="7.33203125" style="334" customWidth="1"/>
    <col min="18" max="18" width="7" style="334" customWidth="1"/>
    <col min="19" max="19" width="6.33203125" style="334" customWidth="1"/>
    <col min="20" max="20" width="3.5" style="334" customWidth="1"/>
    <col min="21" max="21" width="5.83203125" style="334" customWidth="1"/>
    <col min="22" max="23" width="6" style="334" customWidth="1"/>
    <col min="24" max="24" width="7.33203125" style="334" customWidth="1"/>
    <col min="25" max="25" width="7" style="334" customWidth="1"/>
    <col min="26" max="26" width="6.33203125" style="334" customWidth="1"/>
    <col min="27" max="27" width="3.5" style="334" customWidth="1"/>
    <col min="28" max="28" width="5.83203125" style="334" customWidth="1"/>
    <col min="29" max="256" width="6" style="334" customWidth="1"/>
    <col min="257" max="257" width="7.5" style="334" customWidth="1"/>
    <col min="258" max="258" width="6" style="334" customWidth="1"/>
    <col min="259" max="259" width="8.1640625" style="334" customWidth="1"/>
    <col min="260" max="260" width="7.1640625" style="334" customWidth="1"/>
    <col min="261" max="261" width="6.5" style="334" customWidth="1"/>
    <col min="262" max="262" width="3.5" style="334" customWidth="1"/>
    <col min="263" max="263" width="6.6640625" style="334" customWidth="1"/>
    <col min="264" max="265" width="6" style="334" customWidth="1"/>
    <col min="266" max="266" width="7.33203125" style="334" customWidth="1"/>
    <col min="267" max="267" width="7" style="334" customWidth="1"/>
    <col min="268" max="268" width="6.33203125" style="334" customWidth="1"/>
    <col min="269" max="269" width="3.5" style="334" customWidth="1"/>
    <col min="270" max="270" width="5.83203125" style="334" customWidth="1"/>
    <col min="271" max="272" width="6" style="334" customWidth="1"/>
    <col min="273" max="273" width="7.33203125" style="334" customWidth="1"/>
    <col min="274" max="274" width="7" style="334" customWidth="1"/>
    <col min="275" max="275" width="6.33203125" style="334" customWidth="1"/>
    <col min="276" max="276" width="3.5" style="334" customWidth="1"/>
    <col min="277" max="277" width="5.83203125" style="334" customWidth="1"/>
    <col min="278" max="279" width="6" style="334" customWidth="1"/>
    <col min="280" max="280" width="7.33203125" style="334" customWidth="1"/>
    <col min="281" max="281" width="7" style="334" customWidth="1"/>
    <col min="282" max="282" width="6.33203125" style="334" customWidth="1"/>
    <col min="283" max="283" width="3.5" style="334" customWidth="1"/>
    <col min="284" max="284" width="5.83203125" style="334" customWidth="1"/>
    <col min="285" max="512" width="6" style="334" customWidth="1"/>
    <col min="513" max="513" width="7.5" style="334" customWidth="1"/>
    <col min="514" max="514" width="6" style="334" customWidth="1"/>
    <col min="515" max="515" width="8.1640625" style="334" customWidth="1"/>
    <col min="516" max="516" width="7.1640625" style="334" customWidth="1"/>
    <col min="517" max="517" width="6.5" style="334" customWidth="1"/>
    <col min="518" max="518" width="3.5" style="334" customWidth="1"/>
    <col min="519" max="519" width="6.6640625" style="334" customWidth="1"/>
    <col min="520" max="521" width="6" style="334" customWidth="1"/>
    <col min="522" max="522" width="7.33203125" style="334" customWidth="1"/>
    <col min="523" max="523" width="7" style="334" customWidth="1"/>
    <col min="524" max="524" width="6.33203125" style="334" customWidth="1"/>
    <col min="525" max="525" width="3.5" style="334" customWidth="1"/>
    <col min="526" max="526" width="5.83203125" style="334" customWidth="1"/>
    <col min="527" max="528" width="6" style="334" customWidth="1"/>
    <col min="529" max="529" width="7.33203125" style="334" customWidth="1"/>
    <col min="530" max="530" width="7" style="334" customWidth="1"/>
    <col min="531" max="531" width="6.33203125" style="334" customWidth="1"/>
    <col min="532" max="532" width="3.5" style="334" customWidth="1"/>
    <col min="533" max="533" width="5.83203125" style="334" customWidth="1"/>
    <col min="534" max="535" width="6" style="334" customWidth="1"/>
    <col min="536" max="536" width="7.33203125" style="334" customWidth="1"/>
    <col min="537" max="537" width="7" style="334" customWidth="1"/>
    <col min="538" max="538" width="6.33203125" style="334" customWidth="1"/>
    <col min="539" max="539" width="3.5" style="334" customWidth="1"/>
    <col min="540" max="540" width="5.83203125" style="334" customWidth="1"/>
    <col min="541" max="768" width="6" style="334" customWidth="1"/>
    <col min="769" max="769" width="7.5" style="334" customWidth="1"/>
    <col min="770" max="770" width="6" style="334" customWidth="1"/>
    <col min="771" max="771" width="8.1640625" style="334" customWidth="1"/>
    <col min="772" max="772" width="7.1640625" style="334" customWidth="1"/>
    <col min="773" max="773" width="6.5" style="334" customWidth="1"/>
    <col min="774" max="774" width="3.5" style="334" customWidth="1"/>
    <col min="775" max="775" width="6.6640625" style="334" customWidth="1"/>
    <col min="776" max="777" width="6" style="334" customWidth="1"/>
    <col min="778" max="778" width="7.33203125" style="334" customWidth="1"/>
    <col min="779" max="779" width="7" style="334" customWidth="1"/>
    <col min="780" max="780" width="6.33203125" style="334" customWidth="1"/>
    <col min="781" max="781" width="3.5" style="334" customWidth="1"/>
    <col min="782" max="782" width="5.83203125" style="334" customWidth="1"/>
    <col min="783" max="784" width="6" style="334" customWidth="1"/>
    <col min="785" max="785" width="7.33203125" style="334" customWidth="1"/>
    <col min="786" max="786" width="7" style="334" customWidth="1"/>
    <col min="787" max="787" width="6.33203125" style="334" customWidth="1"/>
    <col min="788" max="788" width="3.5" style="334" customWidth="1"/>
    <col min="789" max="789" width="5.83203125" style="334" customWidth="1"/>
    <col min="790" max="791" width="6" style="334" customWidth="1"/>
    <col min="792" max="792" width="7.33203125" style="334" customWidth="1"/>
    <col min="793" max="793" width="7" style="334" customWidth="1"/>
    <col min="794" max="794" width="6.33203125" style="334" customWidth="1"/>
    <col min="795" max="795" width="3.5" style="334" customWidth="1"/>
    <col min="796" max="796" width="5.83203125" style="334" customWidth="1"/>
    <col min="797" max="1024" width="6" style="334" customWidth="1"/>
    <col min="1025" max="1025" width="7.5" style="334" customWidth="1"/>
    <col min="1026" max="1026" width="6" style="334" customWidth="1"/>
    <col min="1027" max="1027" width="8.1640625" style="334" customWidth="1"/>
    <col min="1028" max="1028" width="7.1640625" style="334" customWidth="1"/>
    <col min="1029" max="1029" width="6.5" style="334" customWidth="1"/>
    <col min="1030" max="1030" width="3.5" style="334" customWidth="1"/>
    <col min="1031" max="1031" width="6.6640625" style="334" customWidth="1"/>
    <col min="1032" max="1033" width="6" style="334" customWidth="1"/>
    <col min="1034" max="1034" width="7.33203125" style="334" customWidth="1"/>
    <col min="1035" max="1035" width="7" style="334" customWidth="1"/>
    <col min="1036" max="1036" width="6.33203125" style="334" customWidth="1"/>
    <col min="1037" max="1037" width="3.5" style="334" customWidth="1"/>
    <col min="1038" max="1038" width="5.83203125" style="334" customWidth="1"/>
    <col min="1039" max="1040" width="6" style="334" customWidth="1"/>
    <col min="1041" max="1041" width="7.33203125" style="334" customWidth="1"/>
    <col min="1042" max="1042" width="7" style="334" customWidth="1"/>
    <col min="1043" max="1043" width="6.33203125" style="334" customWidth="1"/>
    <col min="1044" max="1044" width="3.5" style="334" customWidth="1"/>
    <col min="1045" max="1045" width="5.83203125" style="334" customWidth="1"/>
    <col min="1046" max="1047" width="6" style="334" customWidth="1"/>
    <col min="1048" max="1048" width="7.33203125" style="334" customWidth="1"/>
    <col min="1049" max="1049" width="7" style="334" customWidth="1"/>
    <col min="1050" max="1050" width="6.33203125" style="334" customWidth="1"/>
    <col min="1051" max="1051" width="3.5" style="334" customWidth="1"/>
    <col min="1052" max="1052" width="5.83203125" style="334" customWidth="1"/>
    <col min="1053" max="1280" width="6" style="334" customWidth="1"/>
    <col min="1281" max="1281" width="7.5" style="334" customWidth="1"/>
    <col min="1282" max="1282" width="6" style="334" customWidth="1"/>
    <col min="1283" max="1283" width="8.1640625" style="334" customWidth="1"/>
    <col min="1284" max="1284" width="7.1640625" style="334" customWidth="1"/>
    <col min="1285" max="1285" width="6.5" style="334" customWidth="1"/>
    <col min="1286" max="1286" width="3.5" style="334" customWidth="1"/>
    <col min="1287" max="1287" width="6.6640625" style="334" customWidth="1"/>
    <col min="1288" max="1289" width="6" style="334" customWidth="1"/>
    <col min="1290" max="1290" width="7.33203125" style="334" customWidth="1"/>
    <col min="1291" max="1291" width="7" style="334" customWidth="1"/>
    <col min="1292" max="1292" width="6.33203125" style="334" customWidth="1"/>
    <col min="1293" max="1293" width="3.5" style="334" customWidth="1"/>
    <col min="1294" max="1294" width="5.83203125" style="334" customWidth="1"/>
    <col min="1295" max="1296" width="6" style="334" customWidth="1"/>
    <col min="1297" max="1297" width="7.33203125" style="334" customWidth="1"/>
    <col min="1298" max="1298" width="7" style="334" customWidth="1"/>
    <col min="1299" max="1299" width="6.33203125" style="334" customWidth="1"/>
    <col min="1300" max="1300" width="3.5" style="334" customWidth="1"/>
    <col min="1301" max="1301" width="5.83203125" style="334" customWidth="1"/>
    <col min="1302" max="1303" width="6" style="334" customWidth="1"/>
    <col min="1304" max="1304" width="7.33203125" style="334" customWidth="1"/>
    <col min="1305" max="1305" width="7" style="334" customWidth="1"/>
    <col min="1306" max="1306" width="6.33203125" style="334" customWidth="1"/>
    <col min="1307" max="1307" width="3.5" style="334" customWidth="1"/>
    <col min="1308" max="1308" width="5.83203125" style="334" customWidth="1"/>
    <col min="1309" max="1536" width="6" style="334" customWidth="1"/>
    <col min="1537" max="1537" width="7.5" style="334" customWidth="1"/>
    <col min="1538" max="1538" width="6" style="334" customWidth="1"/>
    <col min="1539" max="1539" width="8.1640625" style="334" customWidth="1"/>
    <col min="1540" max="1540" width="7.1640625" style="334" customWidth="1"/>
    <col min="1541" max="1541" width="6.5" style="334" customWidth="1"/>
    <col min="1542" max="1542" width="3.5" style="334" customWidth="1"/>
    <col min="1543" max="1543" width="6.6640625" style="334" customWidth="1"/>
    <col min="1544" max="1545" width="6" style="334" customWidth="1"/>
    <col min="1546" max="1546" width="7.33203125" style="334" customWidth="1"/>
    <col min="1547" max="1547" width="7" style="334" customWidth="1"/>
    <col min="1548" max="1548" width="6.33203125" style="334" customWidth="1"/>
    <col min="1549" max="1549" width="3.5" style="334" customWidth="1"/>
    <col min="1550" max="1550" width="5.83203125" style="334" customWidth="1"/>
    <col min="1551" max="1552" width="6" style="334" customWidth="1"/>
    <col min="1553" max="1553" width="7.33203125" style="334" customWidth="1"/>
    <col min="1554" max="1554" width="7" style="334" customWidth="1"/>
    <col min="1555" max="1555" width="6.33203125" style="334" customWidth="1"/>
    <col min="1556" max="1556" width="3.5" style="334" customWidth="1"/>
    <col min="1557" max="1557" width="5.83203125" style="334" customWidth="1"/>
    <col min="1558" max="1559" width="6" style="334" customWidth="1"/>
    <col min="1560" max="1560" width="7.33203125" style="334" customWidth="1"/>
    <col min="1561" max="1561" width="7" style="334" customWidth="1"/>
    <col min="1562" max="1562" width="6.33203125" style="334" customWidth="1"/>
    <col min="1563" max="1563" width="3.5" style="334" customWidth="1"/>
    <col min="1564" max="1564" width="5.83203125" style="334" customWidth="1"/>
    <col min="1565" max="1792" width="6" style="334" customWidth="1"/>
    <col min="1793" max="1793" width="7.5" style="334" customWidth="1"/>
    <col min="1794" max="1794" width="6" style="334" customWidth="1"/>
    <col min="1795" max="1795" width="8.1640625" style="334" customWidth="1"/>
    <col min="1796" max="1796" width="7.1640625" style="334" customWidth="1"/>
    <col min="1797" max="1797" width="6.5" style="334" customWidth="1"/>
    <col min="1798" max="1798" width="3.5" style="334" customWidth="1"/>
    <col min="1799" max="1799" width="6.6640625" style="334" customWidth="1"/>
    <col min="1800" max="1801" width="6" style="334" customWidth="1"/>
    <col min="1802" max="1802" width="7.33203125" style="334" customWidth="1"/>
    <col min="1803" max="1803" width="7" style="334" customWidth="1"/>
    <col min="1804" max="1804" width="6.33203125" style="334" customWidth="1"/>
    <col min="1805" max="1805" width="3.5" style="334" customWidth="1"/>
    <col min="1806" max="1806" width="5.83203125" style="334" customWidth="1"/>
    <col min="1807" max="1808" width="6" style="334" customWidth="1"/>
    <col min="1809" max="1809" width="7.33203125" style="334" customWidth="1"/>
    <col min="1810" max="1810" width="7" style="334" customWidth="1"/>
    <col min="1811" max="1811" width="6.33203125" style="334" customWidth="1"/>
    <col min="1812" max="1812" width="3.5" style="334" customWidth="1"/>
    <col min="1813" max="1813" width="5.83203125" style="334" customWidth="1"/>
    <col min="1814" max="1815" width="6" style="334" customWidth="1"/>
    <col min="1816" max="1816" width="7.33203125" style="334" customWidth="1"/>
    <col min="1817" max="1817" width="7" style="334" customWidth="1"/>
    <col min="1818" max="1818" width="6.33203125" style="334" customWidth="1"/>
    <col min="1819" max="1819" width="3.5" style="334" customWidth="1"/>
    <col min="1820" max="1820" width="5.83203125" style="334" customWidth="1"/>
    <col min="1821" max="2048" width="6" style="334" customWidth="1"/>
    <col min="2049" max="2049" width="7.5" style="334" customWidth="1"/>
    <col min="2050" max="2050" width="6" style="334" customWidth="1"/>
    <col min="2051" max="2051" width="8.1640625" style="334" customWidth="1"/>
    <col min="2052" max="2052" width="7.1640625" style="334" customWidth="1"/>
    <col min="2053" max="2053" width="6.5" style="334" customWidth="1"/>
    <col min="2054" max="2054" width="3.5" style="334" customWidth="1"/>
    <col min="2055" max="2055" width="6.6640625" style="334" customWidth="1"/>
    <col min="2056" max="2057" width="6" style="334" customWidth="1"/>
    <col min="2058" max="2058" width="7.33203125" style="334" customWidth="1"/>
    <col min="2059" max="2059" width="7" style="334" customWidth="1"/>
    <col min="2060" max="2060" width="6.33203125" style="334" customWidth="1"/>
    <col min="2061" max="2061" width="3.5" style="334" customWidth="1"/>
    <col min="2062" max="2062" width="5.83203125" style="334" customWidth="1"/>
    <col min="2063" max="2064" width="6" style="334" customWidth="1"/>
    <col min="2065" max="2065" width="7.33203125" style="334" customWidth="1"/>
    <col min="2066" max="2066" width="7" style="334" customWidth="1"/>
    <col min="2067" max="2067" width="6.33203125" style="334" customWidth="1"/>
    <col min="2068" max="2068" width="3.5" style="334" customWidth="1"/>
    <col min="2069" max="2069" width="5.83203125" style="334" customWidth="1"/>
    <col min="2070" max="2071" width="6" style="334" customWidth="1"/>
    <col min="2072" max="2072" width="7.33203125" style="334" customWidth="1"/>
    <col min="2073" max="2073" width="7" style="334" customWidth="1"/>
    <col min="2074" max="2074" width="6.33203125" style="334" customWidth="1"/>
    <col min="2075" max="2075" width="3.5" style="334" customWidth="1"/>
    <col min="2076" max="2076" width="5.83203125" style="334" customWidth="1"/>
    <col min="2077" max="2304" width="6" style="334" customWidth="1"/>
    <col min="2305" max="2305" width="7.5" style="334" customWidth="1"/>
    <col min="2306" max="2306" width="6" style="334" customWidth="1"/>
    <col min="2307" max="2307" width="8.1640625" style="334" customWidth="1"/>
    <col min="2308" max="2308" width="7.1640625" style="334" customWidth="1"/>
    <col min="2309" max="2309" width="6.5" style="334" customWidth="1"/>
    <col min="2310" max="2310" width="3.5" style="334" customWidth="1"/>
    <col min="2311" max="2311" width="6.6640625" style="334" customWidth="1"/>
    <col min="2312" max="2313" width="6" style="334" customWidth="1"/>
    <col min="2314" max="2314" width="7.33203125" style="334" customWidth="1"/>
    <col min="2315" max="2315" width="7" style="334" customWidth="1"/>
    <col min="2316" max="2316" width="6.33203125" style="334" customWidth="1"/>
    <col min="2317" max="2317" width="3.5" style="334" customWidth="1"/>
    <col min="2318" max="2318" width="5.83203125" style="334" customWidth="1"/>
    <col min="2319" max="2320" width="6" style="334" customWidth="1"/>
    <col min="2321" max="2321" width="7.33203125" style="334" customWidth="1"/>
    <col min="2322" max="2322" width="7" style="334" customWidth="1"/>
    <col min="2323" max="2323" width="6.33203125" style="334" customWidth="1"/>
    <col min="2324" max="2324" width="3.5" style="334" customWidth="1"/>
    <col min="2325" max="2325" width="5.83203125" style="334" customWidth="1"/>
    <col min="2326" max="2327" width="6" style="334" customWidth="1"/>
    <col min="2328" max="2328" width="7.33203125" style="334" customWidth="1"/>
    <col min="2329" max="2329" width="7" style="334" customWidth="1"/>
    <col min="2330" max="2330" width="6.33203125" style="334" customWidth="1"/>
    <col min="2331" max="2331" width="3.5" style="334" customWidth="1"/>
    <col min="2332" max="2332" width="5.83203125" style="334" customWidth="1"/>
    <col min="2333" max="2560" width="6" style="334" customWidth="1"/>
    <col min="2561" max="2561" width="7.5" style="334" customWidth="1"/>
    <col min="2562" max="2562" width="6" style="334" customWidth="1"/>
    <col min="2563" max="2563" width="8.1640625" style="334" customWidth="1"/>
    <col min="2564" max="2564" width="7.1640625" style="334" customWidth="1"/>
    <col min="2565" max="2565" width="6.5" style="334" customWidth="1"/>
    <col min="2566" max="2566" width="3.5" style="334" customWidth="1"/>
    <col min="2567" max="2567" width="6.6640625" style="334" customWidth="1"/>
    <col min="2568" max="2569" width="6" style="334" customWidth="1"/>
    <col min="2570" max="2570" width="7.33203125" style="334" customWidth="1"/>
    <col min="2571" max="2571" width="7" style="334" customWidth="1"/>
    <col min="2572" max="2572" width="6.33203125" style="334" customWidth="1"/>
    <col min="2573" max="2573" width="3.5" style="334" customWidth="1"/>
    <col min="2574" max="2574" width="5.83203125" style="334" customWidth="1"/>
    <col min="2575" max="2576" width="6" style="334" customWidth="1"/>
    <col min="2577" max="2577" width="7.33203125" style="334" customWidth="1"/>
    <col min="2578" max="2578" width="7" style="334" customWidth="1"/>
    <col min="2579" max="2579" width="6.33203125" style="334" customWidth="1"/>
    <col min="2580" max="2580" width="3.5" style="334" customWidth="1"/>
    <col min="2581" max="2581" width="5.83203125" style="334" customWidth="1"/>
    <col min="2582" max="2583" width="6" style="334" customWidth="1"/>
    <col min="2584" max="2584" width="7.33203125" style="334" customWidth="1"/>
    <col min="2585" max="2585" width="7" style="334" customWidth="1"/>
    <col min="2586" max="2586" width="6.33203125" style="334" customWidth="1"/>
    <col min="2587" max="2587" width="3.5" style="334" customWidth="1"/>
    <col min="2588" max="2588" width="5.83203125" style="334" customWidth="1"/>
    <col min="2589" max="2816" width="6" style="334" customWidth="1"/>
    <col min="2817" max="2817" width="7.5" style="334" customWidth="1"/>
    <col min="2818" max="2818" width="6" style="334" customWidth="1"/>
    <col min="2819" max="2819" width="8.1640625" style="334" customWidth="1"/>
    <col min="2820" max="2820" width="7.1640625" style="334" customWidth="1"/>
    <col min="2821" max="2821" width="6.5" style="334" customWidth="1"/>
    <col min="2822" max="2822" width="3.5" style="334" customWidth="1"/>
    <col min="2823" max="2823" width="6.6640625" style="334" customWidth="1"/>
    <col min="2824" max="2825" width="6" style="334" customWidth="1"/>
    <col min="2826" max="2826" width="7.33203125" style="334" customWidth="1"/>
    <col min="2827" max="2827" width="7" style="334" customWidth="1"/>
    <col min="2828" max="2828" width="6.33203125" style="334" customWidth="1"/>
    <col min="2829" max="2829" width="3.5" style="334" customWidth="1"/>
    <col min="2830" max="2830" width="5.83203125" style="334" customWidth="1"/>
    <col min="2831" max="2832" width="6" style="334" customWidth="1"/>
    <col min="2833" max="2833" width="7.33203125" style="334" customWidth="1"/>
    <col min="2834" max="2834" width="7" style="334" customWidth="1"/>
    <col min="2835" max="2835" width="6.33203125" style="334" customWidth="1"/>
    <col min="2836" max="2836" width="3.5" style="334" customWidth="1"/>
    <col min="2837" max="2837" width="5.83203125" style="334" customWidth="1"/>
    <col min="2838" max="2839" width="6" style="334" customWidth="1"/>
    <col min="2840" max="2840" width="7.33203125" style="334" customWidth="1"/>
    <col min="2841" max="2841" width="7" style="334" customWidth="1"/>
    <col min="2842" max="2842" width="6.33203125" style="334" customWidth="1"/>
    <col min="2843" max="2843" width="3.5" style="334" customWidth="1"/>
    <col min="2844" max="2844" width="5.83203125" style="334" customWidth="1"/>
    <col min="2845" max="3072" width="6" style="334" customWidth="1"/>
    <col min="3073" max="3073" width="7.5" style="334" customWidth="1"/>
    <col min="3074" max="3074" width="6" style="334" customWidth="1"/>
    <col min="3075" max="3075" width="8.1640625" style="334" customWidth="1"/>
    <col min="3076" max="3076" width="7.1640625" style="334" customWidth="1"/>
    <col min="3077" max="3077" width="6.5" style="334" customWidth="1"/>
    <col min="3078" max="3078" width="3.5" style="334" customWidth="1"/>
    <col min="3079" max="3079" width="6.6640625" style="334" customWidth="1"/>
    <col min="3080" max="3081" width="6" style="334" customWidth="1"/>
    <col min="3082" max="3082" width="7.33203125" style="334" customWidth="1"/>
    <col min="3083" max="3083" width="7" style="334" customWidth="1"/>
    <col min="3084" max="3084" width="6.33203125" style="334" customWidth="1"/>
    <col min="3085" max="3085" width="3.5" style="334" customWidth="1"/>
    <col min="3086" max="3086" width="5.83203125" style="334" customWidth="1"/>
    <col min="3087" max="3088" width="6" style="334" customWidth="1"/>
    <col min="3089" max="3089" width="7.33203125" style="334" customWidth="1"/>
    <col min="3090" max="3090" width="7" style="334" customWidth="1"/>
    <col min="3091" max="3091" width="6.33203125" style="334" customWidth="1"/>
    <col min="3092" max="3092" width="3.5" style="334" customWidth="1"/>
    <col min="3093" max="3093" width="5.83203125" style="334" customWidth="1"/>
    <col min="3094" max="3095" width="6" style="334" customWidth="1"/>
    <col min="3096" max="3096" width="7.33203125" style="334" customWidth="1"/>
    <col min="3097" max="3097" width="7" style="334" customWidth="1"/>
    <col min="3098" max="3098" width="6.33203125" style="334" customWidth="1"/>
    <col min="3099" max="3099" width="3.5" style="334" customWidth="1"/>
    <col min="3100" max="3100" width="5.83203125" style="334" customWidth="1"/>
    <col min="3101" max="3328" width="6" style="334" customWidth="1"/>
    <col min="3329" max="3329" width="7.5" style="334" customWidth="1"/>
    <col min="3330" max="3330" width="6" style="334" customWidth="1"/>
    <col min="3331" max="3331" width="8.1640625" style="334" customWidth="1"/>
    <col min="3332" max="3332" width="7.1640625" style="334" customWidth="1"/>
    <col min="3333" max="3333" width="6.5" style="334" customWidth="1"/>
    <col min="3334" max="3334" width="3.5" style="334" customWidth="1"/>
    <col min="3335" max="3335" width="6.6640625" style="334" customWidth="1"/>
    <col min="3336" max="3337" width="6" style="334" customWidth="1"/>
    <col min="3338" max="3338" width="7.33203125" style="334" customWidth="1"/>
    <col min="3339" max="3339" width="7" style="334" customWidth="1"/>
    <col min="3340" max="3340" width="6.33203125" style="334" customWidth="1"/>
    <col min="3341" max="3341" width="3.5" style="334" customWidth="1"/>
    <col min="3342" max="3342" width="5.83203125" style="334" customWidth="1"/>
    <col min="3343" max="3344" width="6" style="334" customWidth="1"/>
    <col min="3345" max="3345" width="7.33203125" style="334" customWidth="1"/>
    <col min="3346" max="3346" width="7" style="334" customWidth="1"/>
    <col min="3347" max="3347" width="6.33203125" style="334" customWidth="1"/>
    <col min="3348" max="3348" width="3.5" style="334" customWidth="1"/>
    <col min="3349" max="3349" width="5.83203125" style="334" customWidth="1"/>
    <col min="3350" max="3351" width="6" style="334" customWidth="1"/>
    <col min="3352" max="3352" width="7.33203125" style="334" customWidth="1"/>
    <col min="3353" max="3353" width="7" style="334" customWidth="1"/>
    <col min="3354" max="3354" width="6.33203125" style="334" customWidth="1"/>
    <col min="3355" max="3355" width="3.5" style="334" customWidth="1"/>
    <col min="3356" max="3356" width="5.83203125" style="334" customWidth="1"/>
    <col min="3357" max="3584" width="6" style="334" customWidth="1"/>
    <col min="3585" max="3585" width="7.5" style="334" customWidth="1"/>
    <col min="3586" max="3586" width="6" style="334" customWidth="1"/>
    <col min="3587" max="3587" width="8.1640625" style="334" customWidth="1"/>
    <col min="3588" max="3588" width="7.1640625" style="334" customWidth="1"/>
    <col min="3589" max="3589" width="6.5" style="334" customWidth="1"/>
    <col min="3590" max="3590" width="3.5" style="334" customWidth="1"/>
    <col min="3591" max="3591" width="6.6640625" style="334" customWidth="1"/>
    <col min="3592" max="3593" width="6" style="334" customWidth="1"/>
    <col min="3594" max="3594" width="7.33203125" style="334" customWidth="1"/>
    <col min="3595" max="3595" width="7" style="334" customWidth="1"/>
    <col min="3596" max="3596" width="6.33203125" style="334" customWidth="1"/>
    <col min="3597" max="3597" width="3.5" style="334" customWidth="1"/>
    <col min="3598" max="3598" width="5.83203125" style="334" customWidth="1"/>
    <col min="3599" max="3600" width="6" style="334" customWidth="1"/>
    <col min="3601" max="3601" width="7.33203125" style="334" customWidth="1"/>
    <col min="3602" max="3602" width="7" style="334" customWidth="1"/>
    <col min="3603" max="3603" width="6.33203125" style="334" customWidth="1"/>
    <col min="3604" max="3604" width="3.5" style="334" customWidth="1"/>
    <col min="3605" max="3605" width="5.83203125" style="334" customWidth="1"/>
    <col min="3606" max="3607" width="6" style="334" customWidth="1"/>
    <col min="3608" max="3608" width="7.33203125" style="334" customWidth="1"/>
    <col min="3609" max="3609" width="7" style="334" customWidth="1"/>
    <col min="3610" max="3610" width="6.33203125" style="334" customWidth="1"/>
    <col min="3611" max="3611" width="3.5" style="334" customWidth="1"/>
    <col min="3612" max="3612" width="5.83203125" style="334" customWidth="1"/>
    <col min="3613" max="3840" width="6" style="334" customWidth="1"/>
    <col min="3841" max="3841" width="7.5" style="334" customWidth="1"/>
    <col min="3842" max="3842" width="6" style="334" customWidth="1"/>
    <col min="3843" max="3843" width="8.1640625" style="334" customWidth="1"/>
    <col min="3844" max="3844" width="7.1640625" style="334" customWidth="1"/>
    <col min="3845" max="3845" width="6.5" style="334" customWidth="1"/>
    <col min="3846" max="3846" width="3.5" style="334" customWidth="1"/>
    <col min="3847" max="3847" width="6.6640625" style="334" customWidth="1"/>
    <col min="3848" max="3849" width="6" style="334" customWidth="1"/>
    <col min="3850" max="3850" width="7.33203125" style="334" customWidth="1"/>
    <col min="3851" max="3851" width="7" style="334" customWidth="1"/>
    <col min="3852" max="3852" width="6.33203125" style="334" customWidth="1"/>
    <col min="3853" max="3853" width="3.5" style="334" customWidth="1"/>
    <col min="3854" max="3854" width="5.83203125" style="334" customWidth="1"/>
    <col min="3855" max="3856" width="6" style="334" customWidth="1"/>
    <col min="3857" max="3857" width="7.33203125" style="334" customWidth="1"/>
    <col min="3858" max="3858" width="7" style="334" customWidth="1"/>
    <col min="3859" max="3859" width="6.33203125" style="334" customWidth="1"/>
    <col min="3860" max="3860" width="3.5" style="334" customWidth="1"/>
    <col min="3861" max="3861" width="5.83203125" style="334" customWidth="1"/>
    <col min="3862" max="3863" width="6" style="334" customWidth="1"/>
    <col min="3864" max="3864" width="7.33203125" style="334" customWidth="1"/>
    <col min="3865" max="3865" width="7" style="334" customWidth="1"/>
    <col min="3866" max="3866" width="6.33203125" style="334" customWidth="1"/>
    <col min="3867" max="3867" width="3.5" style="334" customWidth="1"/>
    <col min="3868" max="3868" width="5.83203125" style="334" customWidth="1"/>
    <col min="3869" max="4096" width="6" style="334" customWidth="1"/>
    <col min="4097" max="4097" width="7.5" style="334" customWidth="1"/>
    <col min="4098" max="4098" width="6" style="334" customWidth="1"/>
    <col min="4099" max="4099" width="8.1640625" style="334" customWidth="1"/>
    <col min="4100" max="4100" width="7.1640625" style="334" customWidth="1"/>
    <col min="4101" max="4101" width="6.5" style="334" customWidth="1"/>
    <col min="4102" max="4102" width="3.5" style="334" customWidth="1"/>
    <col min="4103" max="4103" width="6.6640625" style="334" customWidth="1"/>
    <col min="4104" max="4105" width="6" style="334" customWidth="1"/>
    <col min="4106" max="4106" width="7.33203125" style="334" customWidth="1"/>
    <col min="4107" max="4107" width="7" style="334" customWidth="1"/>
    <col min="4108" max="4108" width="6.33203125" style="334" customWidth="1"/>
    <col min="4109" max="4109" width="3.5" style="334" customWidth="1"/>
    <col min="4110" max="4110" width="5.83203125" style="334" customWidth="1"/>
    <col min="4111" max="4112" width="6" style="334" customWidth="1"/>
    <col min="4113" max="4113" width="7.33203125" style="334" customWidth="1"/>
    <col min="4114" max="4114" width="7" style="334" customWidth="1"/>
    <col min="4115" max="4115" width="6.33203125" style="334" customWidth="1"/>
    <col min="4116" max="4116" width="3.5" style="334" customWidth="1"/>
    <col min="4117" max="4117" width="5.83203125" style="334" customWidth="1"/>
    <col min="4118" max="4119" width="6" style="334" customWidth="1"/>
    <col min="4120" max="4120" width="7.33203125" style="334" customWidth="1"/>
    <col min="4121" max="4121" width="7" style="334" customWidth="1"/>
    <col min="4122" max="4122" width="6.33203125" style="334" customWidth="1"/>
    <col min="4123" max="4123" width="3.5" style="334" customWidth="1"/>
    <col min="4124" max="4124" width="5.83203125" style="334" customWidth="1"/>
    <col min="4125" max="4352" width="6" style="334" customWidth="1"/>
    <col min="4353" max="4353" width="7.5" style="334" customWidth="1"/>
    <col min="4354" max="4354" width="6" style="334" customWidth="1"/>
    <col min="4355" max="4355" width="8.1640625" style="334" customWidth="1"/>
    <col min="4356" max="4356" width="7.1640625" style="334" customWidth="1"/>
    <col min="4357" max="4357" width="6.5" style="334" customWidth="1"/>
    <col min="4358" max="4358" width="3.5" style="334" customWidth="1"/>
    <col min="4359" max="4359" width="6.6640625" style="334" customWidth="1"/>
    <col min="4360" max="4361" width="6" style="334" customWidth="1"/>
    <col min="4362" max="4362" width="7.33203125" style="334" customWidth="1"/>
    <col min="4363" max="4363" width="7" style="334" customWidth="1"/>
    <col min="4364" max="4364" width="6.33203125" style="334" customWidth="1"/>
    <col min="4365" max="4365" width="3.5" style="334" customWidth="1"/>
    <col min="4366" max="4366" width="5.83203125" style="334" customWidth="1"/>
    <col min="4367" max="4368" width="6" style="334" customWidth="1"/>
    <col min="4369" max="4369" width="7.33203125" style="334" customWidth="1"/>
    <col min="4370" max="4370" width="7" style="334" customWidth="1"/>
    <col min="4371" max="4371" width="6.33203125" style="334" customWidth="1"/>
    <col min="4372" max="4372" width="3.5" style="334" customWidth="1"/>
    <col min="4373" max="4373" width="5.83203125" style="334" customWidth="1"/>
    <col min="4374" max="4375" width="6" style="334" customWidth="1"/>
    <col min="4376" max="4376" width="7.33203125" style="334" customWidth="1"/>
    <col min="4377" max="4377" width="7" style="334" customWidth="1"/>
    <col min="4378" max="4378" width="6.33203125" style="334" customWidth="1"/>
    <col min="4379" max="4379" width="3.5" style="334" customWidth="1"/>
    <col min="4380" max="4380" width="5.83203125" style="334" customWidth="1"/>
    <col min="4381" max="4608" width="6" style="334" customWidth="1"/>
    <col min="4609" max="4609" width="7.5" style="334" customWidth="1"/>
    <col min="4610" max="4610" width="6" style="334" customWidth="1"/>
    <col min="4611" max="4611" width="8.1640625" style="334" customWidth="1"/>
    <col min="4612" max="4612" width="7.1640625" style="334" customWidth="1"/>
    <col min="4613" max="4613" width="6.5" style="334" customWidth="1"/>
    <col min="4614" max="4614" width="3.5" style="334" customWidth="1"/>
    <col min="4615" max="4615" width="6.6640625" style="334" customWidth="1"/>
    <col min="4616" max="4617" width="6" style="334" customWidth="1"/>
    <col min="4618" max="4618" width="7.33203125" style="334" customWidth="1"/>
    <col min="4619" max="4619" width="7" style="334" customWidth="1"/>
    <col min="4620" max="4620" width="6.33203125" style="334" customWidth="1"/>
    <col min="4621" max="4621" width="3.5" style="334" customWidth="1"/>
    <col min="4622" max="4622" width="5.83203125" style="334" customWidth="1"/>
    <col min="4623" max="4624" width="6" style="334" customWidth="1"/>
    <col min="4625" max="4625" width="7.33203125" style="334" customWidth="1"/>
    <col min="4626" max="4626" width="7" style="334" customWidth="1"/>
    <col min="4627" max="4627" width="6.33203125" style="334" customWidth="1"/>
    <col min="4628" max="4628" width="3.5" style="334" customWidth="1"/>
    <col min="4629" max="4629" width="5.83203125" style="334" customWidth="1"/>
    <col min="4630" max="4631" width="6" style="334" customWidth="1"/>
    <col min="4632" max="4632" width="7.33203125" style="334" customWidth="1"/>
    <col min="4633" max="4633" width="7" style="334" customWidth="1"/>
    <col min="4634" max="4634" width="6.33203125" style="334" customWidth="1"/>
    <col min="4635" max="4635" width="3.5" style="334" customWidth="1"/>
    <col min="4636" max="4636" width="5.83203125" style="334" customWidth="1"/>
    <col min="4637" max="4864" width="6" style="334" customWidth="1"/>
    <col min="4865" max="4865" width="7.5" style="334" customWidth="1"/>
    <col min="4866" max="4866" width="6" style="334" customWidth="1"/>
    <col min="4867" max="4867" width="8.1640625" style="334" customWidth="1"/>
    <col min="4868" max="4868" width="7.1640625" style="334" customWidth="1"/>
    <col min="4869" max="4869" width="6.5" style="334" customWidth="1"/>
    <col min="4870" max="4870" width="3.5" style="334" customWidth="1"/>
    <col min="4871" max="4871" width="6.6640625" style="334" customWidth="1"/>
    <col min="4872" max="4873" width="6" style="334" customWidth="1"/>
    <col min="4874" max="4874" width="7.33203125" style="334" customWidth="1"/>
    <col min="4875" max="4875" width="7" style="334" customWidth="1"/>
    <col min="4876" max="4876" width="6.33203125" style="334" customWidth="1"/>
    <col min="4877" max="4877" width="3.5" style="334" customWidth="1"/>
    <col min="4878" max="4878" width="5.83203125" style="334" customWidth="1"/>
    <col min="4879" max="4880" width="6" style="334" customWidth="1"/>
    <col min="4881" max="4881" width="7.33203125" style="334" customWidth="1"/>
    <col min="4882" max="4882" width="7" style="334" customWidth="1"/>
    <col min="4883" max="4883" width="6.33203125" style="334" customWidth="1"/>
    <col min="4884" max="4884" width="3.5" style="334" customWidth="1"/>
    <col min="4885" max="4885" width="5.83203125" style="334" customWidth="1"/>
    <col min="4886" max="4887" width="6" style="334" customWidth="1"/>
    <col min="4888" max="4888" width="7.33203125" style="334" customWidth="1"/>
    <col min="4889" max="4889" width="7" style="334" customWidth="1"/>
    <col min="4890" max="4890" width="6.33203125" style="334" customWidth="1"/>
    <col min="4891" max="4891" width="3.5" style="334" customWidth="1"/>
    <col min="4892" max="4892" width="5.83203125" style="334" customWidth="1"/>
    <col min="4893" max="5120" width="6" style="334" customWidth="1"/>
    <col min="5121" max="5121" width="7.5" style="334" customWidth="1"/>
    <col min="5122" max="5122" width="6" style="334" customWidth="1"/>
    <col min="5123" max="5123" width="8.1640625" style="334" customWidth="1"/>
    <col min="5124" max="5124" width="7.1640625" style="334" customWidth="1"/>
    <col min="5125" max="5125" width="6.5" style="334" customWidth="1"/>
    <col min="5126" max="5126" width="3.5" style="334" customWidth="1"/>
    <col min="5127" max="5127" width="6.6640625" style="334" customWidth="1"/>
    <col min="5128" max="5129" width="6" style="334" customWidth="1"/>
    <col min="5130" max="5130" width="7.33203125" style="334" customWidth="1"/>
    <col min="5131" max="5131" width="7" style="334" customWidth="1"/>
    <col min="5132" max="5132" width="6.33203125" style="334" customWidth="1"/>
    <col min="5133" max="5133" width="3.5" style="334" customWidth="1"/>
    <col min="5134" max="5134" width="5.83203125" style="334" customWidth="1"/>
    <col min="5135" max="5136" width="6" style="334" customWidth="1"/>
    <col min="5137" max="5137" width="7.33203125" style="334" customWidth="1"/>
    <col min="5138" max="5138" width="7" style="334" customWidth="1"/>
    <col min="5139" max="5139" width="6.33203125" style="334" customWidth="1"/>
    <col min="5140" max="5140" width="3.5" style="334" customWidth="1"/>
    <col min="5141" max="5141" width="5.83203125" style="334" customWidth="1"/>
    <col min="5142" max="5143" width="6" style="334" customWidth="1"/>
    <col min="5144" max="5144" width="7.33203125" style="334" customWidth="1"/>
    <col min="5145" max="5145" width="7" style="334" customWidth="1"/>
    <col min="5146" max="5146" width="6.33203125" style="334" customWidth="1"/>
    <col min="5147" max="5147" width="3.5" style="334" customWidth="1"/>
    <col min="5148" max="5148" width="5.83203125" style="334" customWidth="1"/>
    <col min="5149" max="5376" width="6" style="334" customWidth="1"/>
    <col min="5377" max="5377" width="7.5" style="334" customWidth="1"/>
    <col min="5378" max="5378" width="6" style="334" customWidth="1"/>
    <col min="5379" max="5379" width="8.1640625" style="334" customWidth="1"/>
    <col min="5380" max="5380" width="7.1640625" style="334" customWidth="1"/>
    <col min="5381" max="5381" width="6.5" style="334" customWidth="1"/>
    <col min="5382" max="5382" width="3.5" style="334" customWidth="1"/>
    <col min="5383" max="5383" width="6.6640625" style="334" customWidth="1"/>
    <col min="5384" max="5385" width="6" style="334" customWidth="1"/>
    <col min="5386" max="5386" width="7.33203125" style="334" customWidth="1"/>
    <col min="5387" max="5387" width="7" style="334" customWidth="1"/>
    <col min="5388" max="5388" width="6.33203125" style="334" customWidth="1"/>
    <col min="5389" max="5389" width="3.5" style="334" customWidth="1"/>
    <col min="5390" max="5390" width="5.83203125" style="334" customWidth="1"/>
    <col min="5391" max="5392" width="6" style="334" customWidth="1"/>
    <col min="5393" max="5393" width="7.33203125" style="334" customWidth="1"/>
    <col min="5394" max="5394" width="7" style="334" customWidth="1"/>
    <col min="5395" max="5395" width="6.33203125" style="334" customWidth="1"/>
    <col min="5396" max="5396" width="3.5" style="334" customWidth="1"/>
    <col min="5397" max="5397" width="5.83203125" style="334" customWidth="1"/>
    <col min="5398" max="5399" width="6" style="334" customWidth="1"/>
    <col min="5400" max="5400" width="7.33203125" style="334" customWidth="1"/>
    <col min="5401" max="5401" width="7" style="334" customWidth="1"/>
    <col min="5402" max="5402" width="6.33203125" style="334" customWidth="1"/>
    <col min="5403" max="5403" width="3.5" style="334" customWidth="1"/>
    <col min="5404" max="5404" width="5.83203125" style="334" customWidth="1"/>
    <col min="5405" max="5632" width="6" style="334" customWidth="1"/>
    <col min="5633" max="5633" width="7.5" style="334" customWidth="1"/>
    <col min="5634" max="5634" width="6" style="334" customWidth="1"/>
    <col min="5635" max="5635" width="8.1640625" style="334" customWidth="1"/>
    <col min="5636" max="5636" width="7.1640625" style="334" customWidth="1"/>
    <col min="5637" max="5637" width="6.5" style="334" customWidth="1"/>
    <col min="5638" max="5638" width="3.5" style="334" customWidth="1"/>
    <col min="5639" max="5639" width="6.6640625" style="334" customWidth="1"/>
    <col min="5640" max="5641" width="6" style="334" customWidth="1"/>
    <col min="5642" max="5642" width="7.33203125" style="334" customWidth="1"/>
    <col min="5643" max="5643" width="7" style="334" customWidth="1"/>
    <col min="5644" max="5644" width="6.33203125" style="334" customWidth="1"/>
    <col min="5645" max="5645" width="3.5" style="334" customWidth="1"/>
    <col min="5646" max="5646" width="5.83203125" style="334" customWidth="1"/>
    <col min="5647" max="5648" width="6" style="334" customWidth="1"/>
    <col min="5649" max="5649" width="7.33203125" style="334" customWidth="1"/>
    <col min="5650" max="5650" width="7" style="334" customWidth="1"/>
    <col min="5651" max="5651" width="6.33203125" style="334" customWidth="1"/>
    <col min="5652" max="5652" width="3.5" style="334" customWidth="1"/>
    <col min="5653" max="5653" width="5.83203125" style="334" customWidth="1"/>
    <col min="5654" max="5655" width="6" style="334" customWidth="1"/>
    <col min="5656" max="5656" width="7.33203125" style="334" customWidth="1"/>
    <col min="5657" max="5657" width="7" style="334" customWidth="1"/>
    <col min="5658" max="5658" width="6.33203125" style="334" customWidth="1"/>
    <col min="5659" max="5659" width="3.5" style="334" customWidth="1"/>
    <col min="5660" max="5660" width="5.83203125" style="334" customWidth="1"/>
    <col min="5661" max="5888" width="6" style="334" customWidth="1"/>
    <col min="5889" max="5889" width="7.5" style="334" customWidth="1"/>
    <col min="5890" max="5890" width="6" style="334" customWidth="1"/>
    <col min="5891" max="5891" width="8.1640625" style="334" customWidth="1"/>
    <col min="5892" max="5892" width="7.1640625" style="334" customWidth="1"/>
    <col min="5893" max="5893" width="6.5" style="334" customWidth="1"/>
    <col min="5894" max="5894" width="3.5" style="334" customWidth="1"/>
    <col min="5895" max="5895" width="6.6640625" style="334" customWidth="1"/>
    <col min="5896" max="5897" width="6" style="334" customWidth="1"/>
    <col min="5898" max="5898" width="7.33203125" style="334" customWidth="1"/>
    <col min="5899" max="5899" width="7" style="334" customWidth="1"/>
    <col min="5900" max="5900" width="6.33203125" style="334" customWidth="1"/>
    <col min="5901" max="5901" width="3.5" style="334" customWidth="1"/>
    <col min="5902" max="5902" width="5.83203125" style="334" customWidth="1"/>
    <col min="5903" max="5904" width="6" style="334" customWidth="1"/>
    <col min="5905" max="5905" width="7.33203125" style="334" customWidth="1"/>
    <col min="5906" max="5906" width="7" style="334" customWidth="1"/>
    <col min="5907" max="5907" width="6.33203125" style="334" customWidth="1"/>
    <col min="5908" max="5908" width="3.5" style="334" customWidth="1"/>
    <col min="5909" max="5909" width="5.83203125" style="334" customWidth="1"/>
    <col min="5910" max="5911" width="6" style="334" customWidth="1"/>
    <col min="5912" max="5912" width="7.33203125" style="334" customWidth="1"/>
    <col min="5913" max="5913" width="7" style="334" customWidth="1"/>
    <col min="5914" max="5914" width="6.33203125" style="334" customWidth="1"/>
    <col min="5915" max="5915" width="3.5" style="334" customWidth="1"/>
    <col min="5916" max="5916" width="5.83203125" style="334" customWidth="1"/>
    <col min="5917" max="6144" width="6" style="334" customWidth="1"/>
    <col min="6145" max="6145" width="7.5" style="334" customWidth="1"/>
    <col min="6146" max="6146" width="6" style="334" customWidth="1"/>
    <col min="6147" max="6147" width="8.1640625" style="334" customWidth="1"/>
    <col min="6148" max="6148" width="7.1640625" style="334" customWidth="1"/>
    <col min="6149" max="6149" width="6.5" style="334" customWidth="1"/>
    <col min="6150" max="6150" width="3.5" style="334" customWidth="1"/>
    <col min="6151" max="6151" width="6.6640625" style="334" customWidth="1"/>
    <col min="6152" max="6153" width="6" style="334" customWidth="1"/>
    <col min="6154" max="6154" width="7.33203125" style="334" customWidth="1"/>
    <col min="6155" max="6155" width="7" style="334" customWidth="1"/>
    <col min="6156" max="6156" width="6.33203125" style="334" customWidth="1"/>
    <col min="6157" max="6157" width="3.5" style="334" customWidth="1"/>
    <col min="6158" max="6158" width="5.83203125" style="334" customWidth="1"/>
    <col min="6159" max="6160" width="6" style="334" customWidth="1"/>
    <col min="6161" max="6161" width="7.33203125" style="334" customWidth="1"/>
    <col min="6162" max="6162" width="7" style="334" customWidth="1"/>
    <col min="6163" max="6163" width="6.33203125" style="334" customWidth="1"/>
    <col min="6164" max="6164" width="3.5" style="334" customWidth="1"/>
    <col min="6165" max="6165" width="5.83203125" style="334" customWidth="1"/>
    <col min="6166" max="6167" width="6" style="334" customWidth="1"/>
    <col min="6168" max="6168" width="7.33203125" style="334" customWidth="1"/>
    <col min="6169" max="6169" width="7" style="334" customWidth="1"/>
    <col min="6170" max="6170" width="6.33203125" style="334" customWidth="1"/>
    <col min="6171" max="6171" width="3.5" style="334" customWidth="1"/>
    <col min="6172" max="6172" width="5.83203125" style="334" customWidth="1"/>
    <col min="6173" max="6400" width="6" style="334" customWidth="1"/>
    <col min="6401" max="6401" width="7.5" style="334" customWidth="1"/>
    <col min="6402" max="6402" width="6" style="334" customWidth="1"/>
    <col min="6403" max="6403" width="8.1640625" style="334" customWidth="1"/>
    <col min="6404" max="6404" width="7.1640625" style="334" customWidth="1"/>
    <col min="6405" max="6405" width="6.5" style="334" customWidth="1"/>
    <col min="6406" max="6406" width="3.5" style="334" customWidth="1"/>
    <col min="6407" max="6407" width="6.6640625" style="334" customWidth="1"/>
    <col min="6408" max="6409" width="6" style="334" customWidth="1"/>
    <col min="6410" max="6410" width="7.33203125" style="334" customWidth="1"/>
    <col min="6411" max="6411" width="7" style="334" customWidth="1"/>
    <col min="6412" max="6412" width="6.33203125" style="334" customWidth="1"/>
    <col min="6413" max="6413" width="3.5" style="334" customWidth="1"/>
    <col min="6414" max="6414" width="5.83203125" style="334" customWidth="1"/>
    <col min="6415" max="6416" width="6" style="334" customWidth="1"/>
    <col min="6417" max="6417" width="7.33203125" style="334" customWidth="1"/>
    <col min="6418" max="6418" width="7" style="334" customWidth="1"/>
    <col min="6419" max="6419" width="6.33203125" style="334" customWidth="1"/>
    <col min="6420" max="6420" width="3.5" style="334" customWidth="1"/>
    <col min="6421" max="6421" width="5.83203125" style="334" customWidth="1"/>
    <col min="6422" max="6423" width="6" style="334" customWidth="1"/>
    <col min="6424" max="6424" width="7.33203125" style="334" customWidth="1"/>
    <col min="6425" max="6425" width="7" style="334" customWidth="1"/>
    <col min="6426" max="6426" width="6.33203125" style="334" customWidth="1"/>
    <col min="6427" max="6427" width="3.5" style="334" customWidth="1"/>
    <col min="6428" max="6428" width="5.83203125" style="334" customWidth="1"/>
    <col min="6429" max="6656" width="6" style="334" customWidth="1"/>
    <col min="6657" max="6657" width="7.5" style="334" customWidth="1"/>
    <col min="6658" max="6658" width="6" style="334" customWidth="1"/>
    <col min="6659" max="6659" width="8.1640625" style="334" customWidth="1"/>
    <col min="6660" max="6660" width="7.1640625" style="334" customWidth="1"/>
    <col min="6661" max="6661" width="6.5" style="334" customWidth="1"/>
    <col min="6662" max="6662" width="3.5" style="334" customWidth="1"/>
    <col min="6663" max="6663" width="6.6640625" style="334" customWidth="1"/>
    <col min="6664" max="6665" width="6" style="334" customWidth="1"/>
    <col min="6666" max="6666" width="7.33203125" style="334" customWidth="1"/>
    <col min="6667" max="6667" width="7" style="334" customWidth="1"/>
    <col min="6668" max="6668" width="6.33203125" style="334" customWidth="1"/>
    <col min="6669" max="6669" width="3.5" style="334" customWidth="1"/>
    <col min="6670" max="6670" width="5.83203125" style="334" customWidth="1"/>
    <col min="6671" max="6672" width="6" style="334" customWidth="1"/>
    <col min="6673" max="6673" width="7.33203125" style="334" customWidth="1"/>
    <col min="6674" max="6674" width="7" style="334" customWidth="1"/>
    <col min="6675" max="6675" width="6.33203125" style="334" customWidth="1"/>
    <col min="6676" max="6676" width="3.5" style="334" customWidth="1"/>
    <col min="6677" max="6677" width="5.83203125" style="334" customWidth="1"/>
    <col min="6678" max="6679" width="6" style="334" customWidth="1"/>
    <col min="6680" max="6680" width="7.33203125" style="334" customWidth="1"/>
    <col min="6681" max="6681" width="7" style="334" customWidth="1"/>
    <col min="6682" max="6682" width="6.33203125" style="334" customWidth="1"/>
    <col min="6683" max="6683" width="3.5" style="334" customWidth="1"/>
    <col min="6684" max="6684" width="5.83203125" style="334" customWidth="1"/>
    <col min="6685" max="6912" width="6" style="334" customWidth="1"/>
    <col min="6913" max="6913" width="7.5" style="334" customWidth="1"/>
    <col min="6914" max="6914" width="6" style="334" customWidth="1"/>
    <col min="6915" max="6915" width="8.1640625" style="334" customWidth="1"/>
    <col min="6916" max="6916" width="7.1640625" style="334" customWidth="1"/>
    <col min="6917" max="6917" width="6.5" style="334" customWidth="1"/>
    <col min="6918" max="6918" width="3.5" style="334" customWidth="1"/>
    <col min="6919" max="6919" width="6.6640625" style="334" customWidth="1"/>
    <col min="6920" max="6921" width="6" style="334" customWidth="1"/>
    <col min="6922" max="6922" width="7.33203125" style="334" customWidth="1"/>
    <col min="6923" max="6923" width="7" style="334" customWidth="1"/>
    <col min="6924" max="6924" width="6.33203125" style="334" customWidth="1"/>
    <col min="6925" max="6925" width="3.5" style="334" customWidth="1"/>
    <col min="6926" max="6926" width="5.83203125" style="334" customWidth="1"/>
    <col min="6927" max="6928" width="6" style="334" customWidth="1"/>
    <col min="6929" max="6929" width="7.33203125" style="334" customWidth="1"/>
    <col min="6930" max="6930" width="7" style="334" customWidth="1"/>
    <col min="6931" max="6931" width="6.33203125" style="334" customWidth="1"/>
    <col min="6932" max="6932" width="3.5" style="334" customWidth="1"/>
    <col min="6933" max="6933" width="5.83203125" style="334" customWidth="1"/>
    <col min="6934" max="6935" width="6" style="334" customWidth="1"/>
    <col min="6936" max="6936" width="7.33203125" style="334" customWidth="1"/>
    <col min="6937" max="6937" width="7" style="334" customWidth="1"/>
    <col min="6938" max="6938" width="6.33203125" style="334" customWidth="1"/>
    <col min="6939" max="6939" width="3.5" style="334" customWidth="1"/>
    <col min="6940" max="6940" width="5.83203125" style="334" customWidth="1"/>
    <col min="6941" max="7168" width="6" style="334" customWidth="1"/>
    <col min="7169" max="7169" width="7.5" style="334" customWidth="1"/>
    <col min="7170" max="7170" width="6" style="334" customWidth="1"/>
    <col min="7171" max="7171" width="8.1640625" style="334" customWidth="1"/>
    <col min="7172" max="7172" width="7.1640625" style="334" customWidth="1"/>
    <col min="7173" max="7173" width="6.5" style="334" customWidth="1"/>
    <col min="7174" max="7174" width="3.5" style="334" customWidth="1"/>
    <col min="7175" max="7175" width="6.6640625" style="334" customWidth="1"/>
    <col min="7176" max="7177" width="6" style="334" customWidth="1"/>
    <col min="7178" max="7178" width="7.33203125" style="334" customWidth="1"/>
    <col min="7179" max="7179" width="7" style="334" customWidth="1"/>
    <col min="7180" max="7180" width="6.33203125" style="334" customWidth="1"/>
    <col min="7181" max="7181" width="3.5" style="334" customWidth="1"/>
    <col min="7182" max="7182" width="5.83203125" style="334" customWidth="1"/>
    <col min="7183" max="7184" width="6" style="334" customWidth="1"/>
    <col min="7185" max="7185" width="7.33203125" style="334" customWidth="1"/>
    <col min="7186" max="7186" width="7" style="334" customWidth="1"/>
    <col min="7187" max="7187" width="6.33203125" style="334" customWidth="1"/>
    <col min="7188" max="7188" width="3.5" style="334" customWidth="1"/>
    <col min="7189" max="7189" width="5.83203125" style="334" customWidth="1"/>
    <col min="7190" max="7191" width="6" style="334" customWidth="1"/>
    <col min="7192" max="7192" width="7.33203125" style="334" customWidth="1"/>
    <col min="7193" max="7193" width="7" style="334" customWidth="1"/>
    <col min="7194" max="7194" width="6.33203125" style="334" customWidth="1"/>
    <col min="7195" max="7195" width="3.5" style="334" customWidth="1"/>
    <col min="7196" max="7196" width="5.83203125" style="334" customWidth="1"/>
    <col min="7197" max="7424" width="6" style="334" customWidth="1"/>
    <col min="7425" max="7425" width="7.5" style="334" customWidth="1"/>
    <col min="7426" max="7426" width="6" style="334" customWidth="1"/>
    <col min="7427" max="7427" width="8.1640625" style="334" customWidth="1"/>
    <col min="7428" max="7428" width="7.1640625" style="334" customWidth="1"/>
    <col min="7429" max="7429" width="6.5" style="334" customWidth="1"/>
    <col min="7430" max="7430" width="3.5" style="334" customWidth="1"/>
    <col min="7431" max="7431" width="6.6640625" style="334" customWidth="1"/>
    <col min="7432" max="7433" width="6" style="334" customWidth="1"/>
    <col min="7434" max="7434" width="7.33203125" style="334" customWidth="1"/>
    <col min="7435" max="7435" width="7" style="334" customWidth="1"/>
    <col min="7436" max="7436" width="6.33203125" style="334" customWidth="1"/>
    <col min="7437" max="7437" width="3.5" style="334" customWidth="1"/>
    <col min="7438" max="7438" width="5.83203125" style="334" customWidth="1"/>
    <col min="7439" max="7440" width="6" style="334" customWidth="1"/>
    <col min="7441" max="7441" width="7.33203125" style="334" customWidth="1"/>
    <col min="7442" max="7442" width="7" style="334" customWidth="1"/>
    <col min="7443" max="7443" width="6.33203125" style="334" customWidth="1"/>
    <col min="7444" max="7444" width="3.5" style="334" customWidth="1"/>
    <col min="7445" max="7445" width="5.83203125" style="334" customWidth="1"/>
    <col min="7446" max="7447" width="6" style="334" customWidth="1"/>
    <col min="7448" max="7448" width="7.33203125" style="334" customWidth="1"/>
    <col min="7449" max="7449" width="7" style="334" customWidth="1"/>
    <col min="7450" max="7450" width="6.33203125" style="334" customWidth="1"/>
    <col min="7451" max="7451" width="3.5" style="334" customWidth="1"/>
    <col min="7452" max="7452" width="5.83203125" style="334" customWidth="1"/>
    <col min="7453" max="7680" width="6" style="334" customWidth="1"/>
    <col min="7681" max="7681" width="7.5" style="334" customWidth="1"/>
    <col min="7682" max="7682" width="6" style="334" customWidth="1"/>
    <col min="7683" max="7683" width="8.1640625" style="334" customWidth="1"/>
    <col min="7684" max="7684" width="7.1640625" style="334" customWidth="1"/>
    <col min="7685" max="7685" width="6.5" style="334" customWidth="1"/>
    <col min="7686" max="7686" width="3.5" style="334" customWidth="1"/>
    <col min="7687" max="7687" width="6.6640625" style="334" customWidth="1"/>
    <col min="7688" max="7689" width="6" style="334" customWidth="1"/>
    <col min="7690" max="7690" width="7.33203125" style="334" customWidth="1"/>
    <col min="7691" max="7691" width="7" style="334" customWidth="1"/>
    <col min="7692" max="7692" width="6.33203125" style="334" customWidth="1"/>
    <col min="7693" max="7693" width="3.5" style="334" customWidth="1"/>
    <col min="7694" max="7694" width="5.83203125" style="334" customWidth="1"/>
    <col min="7695" max="7696" width="6" style="334" customWidth="1"/>
    <col min="7697" max="7697" width="7.33203125" style="334" customWidth="1"/>
    <col min="7698" max="7698" width="7" style="334" customWidth="1"/>
    <col min="7699" max="7699" width="6.33203125" style="334" customWidth="1"/>
    <col min="7700" max="7700" width="3.5" style="334" customWidth="1"/>
    <col min="7701" max="7701" width="5.83203125" style="334" customWidth="1"/>
    <col min="7702" max="7703" width="6" style="334" customWidth="1"/>
    <col min="7704" max="7704" width="7.33203125" style="334" customWidth="1"/>
    <col min="7705" max="7705" width="7" style="334" customWidth="1"/>
    <col min="7706" max="7706" width="6.33203125" style="334" customWidth="1"/>
    <col min="7707" max="7707" width="3.5" style="334" customWidth="1"/>
    <col min="7708" max="7708" width="5.83203125" style="334" customWidth="1"/>
    <col min="7709" max="7936" width="6" style="334" customWidth="1"/>
    <col min="7937" max="7937" width="7.5" style="334" customWidth="1"/>
    <col min="7938" max="7938" width="6" style="334" customWidth="1"/>
    <col min="7939" max="7939" width="8.1640625" style="334" customWidth="1"/>
    <col min="7940" max="7940" width="7.1640625" style="334" customWidth="1"/>
    <col min="7941" max="7941" width="6.5" style="334" customWidth="1"/>
    <col min="7942" max="7942" width="3.5" style="334" customWidth="1"/>
    <col min="7943" max="7943" width="6.6640625" style="334" customWidth="1"/>
    <col min="7944" max="7945" width="6" style="334" customWidth="1"/>
    <col min="7946" max="7946" width="7.33203125" style="334" customWidth="1"/>
    <col min="7947" max="7947" width="7" style="334" customWidth="1"/>
    <col min="7948" max="7948" width="6.33203125" style="334" customWidth="1"/>
    <col min="7949" max="7949" width="3.5" style="334" customWidth="1"/>
    <col min="7950" max="7950" width="5.83203125" style="334" customWidth="1"/>
    <col min="7951" max="7952" width="6" style="334" customWidth="1"/>
    <col min="7953" max="7953" width="7.33203125" style="334" customWidth="1"/>
    <col min="7954" max="7954" width="7" style="334" customWidth="1"/>
    <col min="7955" max="7955" width="6.33203125" style="334" customWidth="1"/>
    <col min="7956" max="7956" width="3.5" style="334" customWidth="1"/>
    <col min="7957" max="7957" width="5.83203125" style="334" customWidth="1"/>
    <col min="7958" max="7959" width="6" style="334" customWidth="1"/>
    <col min="7960" max="7960" width="7.33203125" style="334" customWidth="1"/>
    <col min="7961" max="7961" width="7" style="334" customWidth="1"/>
    <col min="7962" max="7962" width="6.33203125" style="334" customWidth="1"/>
    <col min="7963" max="7963" width="3.5" style="334" customWidth="1"/>
    <col min="7964" max="7964" width="5.83203125" style="334" customWidth="1"/>
    <col min="7965" max="8192" width="6" style="334" customWidth="1"/>
    <col min="8193" max="8193" width="7.5" style="334" customWidth="1"/>
    <col min="8194" max="8194" width="6" style="334" customWidth="1"/>
    <col min="8195" max="8195" width="8.1640625" style="334" customWidth="1"/>
    <col min="8196" max="8196" width="7.1640625" style="334" customWidth="1"/>
    <col min="8197" max="8197" width="6.5" style="334" customWidth="1"/>
    <col min="8198" max="8198" width="3.5" style="334" customWidth="1"/>
    <col min="8199" max="8199" width="6.6640625" style="334" customWidth="1"/>
    <col min="8200" max="8201" width="6" style="334" customWidth="1"/>
    <col min="8202" max="8202" width="7.33203125" style="334" customWidth="1"/>
    <col min="8203" max="8203" width="7" style="334" customWidth="1"/>
    <col min="8204" max="8204" width="6.33203125" style="334" customWidth="1"/>
    <col min="8205" max="8205" width="3.5" style="334" customWidth="1"/>
    <col min="8206" max="8206" width="5.83203125" style="334" customWidth="1"/>
    <col min="8207" max="8208" width="6" style="334" customWidth="1"/>
    <col min="8209" max="8209" width="7.33203125" style="334" customWidth="1"/>
    <col min="8210" max="8210" width="7" style="334" customWidth="1"/>
    <col min="8211" max="8211" width="6.33203125" style="334" customWidth="1"/>
    <col min="8212" max="8212" width="3.5" style="334" customWidth="1"/>
    <col min="8213" max="8213" width="5.83203125" style="334" customWidth="1"/>
    <col min="8214" max="8215" width="6" style="334" customWidth="1"/>
    <col min="8216" max="8216" width="7.33203125" style="334" customWidth="1"/>
    <col min="8217" max="8217" width="7" style="334" customWidth="1"/>
    <col min="8218" max="8218" width="6.33203125" style="334" customWidth="1"/>
    <col min="8219" max="8219" width="3.5" style="334" customWidth="1"/>
    <col min="8220" max="8220" width="5.83203125" style="334" customWidth="1"/>
    <col min="8221" max="8448" width="6" style="334" customWidth="1"/>
    <col min="8449" max="8449" width="7.5" style="334" customWidth="1"/>
    <col min="8450" max="8450" width="6" style="334" customWidth="1"/>
    <col min="8451" max="8451" width="8.1640625" style="334" customWidth="1"/>
    <col min="8452" max="8452" width="7.1640625" style="334" customWidth="1"/>
    <col min="8453" max="8453" width="6.5" style="334" customWidth="1"/>
    <col min="8454" max="8454" width="3.5" style="334" customWidth="1"/>
    <col min="8455" max="8455" width="6.6640625" style="334" customWidth="1"/>
    <col min="8456" max="8457" width="6" style="334" customWidth="1"/>
    <col min="8458" max="8458" width="7.33203125" style="334" customWidth="1"/>
    <col min="8459" max="8459" width="7" style="334" customWidth="1"/>
    <col min="8460" max="8460" width="6.33203125" style="334" customWidth="1"/>
    <col min="8461" max="8461" width="3.5" style="334" customWidth="1"/>
    <col min="8462" max="8462" width="5.83203125" style="334" customWidth="1"/>
    <col min="8463" max="8464" width="6" style="334" customWidth="1"/>
    <col min="8465" max="8465" width="7.33203125" style="334" customWidth="1"/>
    <col min="8466" max="8466" width="7" style="334" customWidth="1"/>
    <col min="8467" max="8467" width="6.33203125" style="334" customWidth="1"/>
    <col min="8468" max="8468" width="3.5" style="334" customWidth="1"/>
    <col min="8469" max="8469" width="5.83203125" style="334" customWidth="1"/>
    <col min="8470" max="8471" width="6" style="334" customWidth="1"/>
    <col min="8472" max="8472" width="7.33203125" style="334" customWidth="1"/>
    <col min="8473" max="8473" width="7" style="334" customWidth="1"/>
    <col min="8474" max="8474" width="6.33203125" style="334" customWidth="1"/>
    <col min="8475" max="8475" width="3.5" style="334" customWidth="1"/>
    <col min="8476" max="8476" width="5.83203125" style="334" customWidth="1"/>
    <col min="8477" max="8704" width="6" style="334" customWidth="1"/>
    <col min="8705" max="8705" width="7.5" style="334" customWidth="1"/>
    <col min="8706" max="8706" width="6" style="334" customWidth="1"/>
    <col min="8707" max="8707" width="8.1640625" style="334" customWidth="1"/>
    <col min="8708" max="8708" width="7.1640625" style="334" customWidth="1"/>
    <col min="8709" max="8709" width="6.5" style="334" customWidth="1"/>
    <col min="8710" max="8710" width="3.5" style="334" customWidth="1"/>
    <col min="8711" max="8711" width="6.6640625" style="334" customWidth="1"/>
    <col min="8712" max="8713" width="6" style="334" customWidth="1"/>
    <col min="8714" max="8714" width="7.33203125" style="334" customWidth="1"/>
    <col min="8715" max="8715" width="7" style="334" customWidth="1"/>
    <col min="8716" max="8716" width="6.33203125" style="334" customWidth="1"/>
    <col min="8717" max="8717" width="3.5" style="334" customWidth="1"/>
    <col min="8718" max="8718" width="5.83203125" style="334" customWidth="1"/>
    <col min="8719" max="8720" width="6" style="334" customWidth="1"/>
    <col min="8721" max="8721" width="7.33203125" style="334" customWidth="1"/>
    <col min="8722" max="8722" width="7" style="334" customWidth="1"/>
    <col min="8723" max="8723" width="6.33203125" style="334" customWidth="1"/>
    <col min="8724" max="8724" width="3.5" style="334" customWidth="1"/>
    <col min="8725" max="8725" width="5.83203125" style="334" customWidth="1"/>
    <col min="8726" max="8727" width="6" style="334" customWidth="1"/>
    <col min="8728" max="8728" width="7.33203125" style="334" customWidth="1"/>
    <col min="8729" max="8729" width="7" style="334" customWidth="1"/>
    <col min="8730" max="8730" width="6.33203125" style="334" customWidth="1"/>
    <col min="8731" max="8731" width="3.5" style="334" customWidth="1"/>
    <col min="8732" max="8732" width="5.83203125" style="334" customWidth="1"/>
    <col min="8733" max="8960" width="6" style="334" customWidth="1"/>
    <col min="8961" max="8961" width="7.5" style="334" customWidth="1"/>
    <col min="8962" max="8962" width="6" style="334" customWidth="1"/>
    <col min="8963" max="8963" width="8.1640625" style="334" customWidth="1"/>
    <col min="8964" max="8964" width="7.1640625" style="334" customWidth="1"/>
    <col min="8965" max="8965" width="6.5" style="334" customWidth="1"/>
    <col min="8966" max="8966" width="3.5" style="334" customWidth="1"/>
    <col min="8967" max="8967" width="6.6640625" style="334" customWidth="1"/>
    <col min="8968" max="8969" width="6" style="334" customWidth="1"/>
    <col min="8970" max="8970" width="7.33203125" style="334" customWidth="1"/>
    <col min="8971" max="8971" width="7" style="334" customWidth="1"/>
    <col min="8972" max="8972" width="6.33203125" style="334" customWidth="1"/>
    <col min="8973" max="8973" width="3.5" style="334" customWidth="1"/>
    <col min="8974" max="8974" width="5.83203125" style="334" customWidth="1"/>
    <col min="8975" max="8976" width="6" style="334" customWidth="1"/>
    <col min="8977" max="8977" width="7.33203125" style="334" customWidth="1"/>
    <col min="8978" max="8978" width="7" style="334" customWidth="1"/>
    <col min="8979" max="8979" width="6.33203125" style="334" customWidth="1"/>
    <col min="8980" max="8980" width="3.5" style="334" customWidth="1"/>
    <col min="8981" max="8981" width="5.83203125" style="334" customWidth="1"/>
    <col min="8982" max="8983" width="6" style="334" customWidth="1"/>
    <col min="8984" max="8984" width="7.33203125" style="334" customWidth="1"/>
    <col min="8985" max="8985" width="7" style="334" customWidth="1"/>
    <col min="8986" max="8986" width="6.33203125" style="334" customWidth="1"/>
    <col min="8987" max="8987" width="3.5" style="334" customWidth="1"/>
    <col min="8988" max="8988" width="5.83203125" style="334" customWidth="1"/>
    <col min="8989" max="9216" width="6" style="334" customWidth="1"/>
    <col min="9217" max="9217" width="7.5" style="334" customWidth="1"/>
    <col min="9218" max="9218" width="6" style="334" customWidth="1"/>
    <col min="9219" max="9219" width="8.1640625" style="334" customWidth="1"/>
    <col min="9220" max="9220" width="7.1640625" style="334" customWidth="1"/>
    <col min="9221" max="9221" width="6.5" style="334" customWidth="1"/>
    <col min="9222" max="9222" width="3.5" style="334" customWidth="1"/>
    <col min="9223" max="9223" width="6.6640625" style="334" customWidth="1"/>
    <col min="9224" max="9225" width="6" style="334" customWidth="1"/>
    <col min="9226" max="9226" width="7.33203125" style="334" customWidth="1"/>
    <col min="9227" max="9227" width="7" style="334" customWidth="1"/>
    <col min="9228" max="9228" width="6.33203125" style="334" customWidth="1"/>
    <col min="9229" max="9229" width="3.5" style="334" customWidth="1"/>
    <col min="9230" max="9230" width="5.83203125" style="334" customWidth="1"/>
    <col min="9231" max="9232" width="6" style="334" customWidth="1"/>
    <col min="9233" max="9233" width="7.33203125" style="334" customWidth="1"/>
    <col min="9234" max="9234" width="7" style="334" customWidth="1"/>
    <col min="9235" max="9235" width="6.33203125" style="334" customWidth="1"/>
    <col min="9236" max="9236" width="3.5" style="334" customWidth="1"/>
    <col min="9237" max="9237" width="5.83203125" style="334" customWidth="1"/>
    <col min="9238" max="9239" width="6" style="334" customWidth="1"/>
    <col min="9240" max="9240" width="7.33203125" style="334" customWidth="1"/>
    <col min="9241" max="9241" width="7" style="334" customWidth="1"/>
    <col min="9242" max="9242" width="6.33203125" style="334" customWidth="1"/>
    <col min="9243" max="9243" width="3.5" style="334" customWidth="1"/>
    <col min="9244" max="9244" width="5.83203125" style="334" customWidth="1"/>
    <col min="9245" max="9472" width="6" style="334" customWidth="1"/>
    <col min="9473" max="9473" width="7.5" style="334" customWidth="1"/>
    <col min="9474" max="9474" width="6" style="334" customWidth="1"/>
    <col min="9475" max="9475" width="8.1640625" style="334" customWidth="1"/>
    <col min="9476" max="9476" width="7.1640625" style="334" customWidth="1"/>
    <col min="9477" max="9477" width="6.5" style="334" customWidth="1"/>
    <col min="9478" max="9478" width="3.5" style="334" customWidth="1"/>
    <col min="9479" max="9479" width="6.6640625" style="334" customWidth="1"/>
    <col min="9480" max="9481" width="6" style="334" customWidth="1"/>
    <col min="9482" max="9482" width="7.33203125" style="334" customWidth="1"/>
    <col min="9483" max="9483" width="7" style="334" customWidth="1"/>
    <col min="9484" max="9484" width="6.33203125" style="334" customWidth="1"/>
    <col min="9485" max="9485" width="3.5" style="334" customWidth="1"/>
    <col min="9486" max="9486" width="5.83203125" style="334" customWidth="1"/>
    <col min="9487" max="9488" width="6" style="334" customWidth="1"/>
    <col min="9489" max="9489" width="7.33203125" style="334" customWidth="1"/>
    <col min="9490" max="9490" width="7" style="334" customWidth="1"/>
    <col min="9491" max="9491" width="6.33203125" style="334" customWidth="1"/>
    <col min="9492" max="9492" width="3.5" style="334" customWidth="1"/>
    <col min="9493" max="9493" width="5.83203125" style="334" customWidth="1"/>
    <col min="9494" max="9495" width="6" style="334" customWidth="1"/>
    <col min="9496" max="9496" width="7.33203125" style="334" customWidth="1"/>
    <col min="9497" max="9497" width="7" style="334" customWidth="1"/>
    <col min="9498" max="9498" width="6.33203125" style="334" customWidth="1"/>
    <col min="9499" max="9499" width="3.5" style="334" customWidth="1"/>
    <col min="9500" max="9500" width="5.83203125" style="334" customWidth="1"/>
    <col min="9501" max="9728" width="6" style="334" customWidth="1"/>
    <col min="9729" max="9729" width="7.5" style="334" customWidth="1"/>
    <col min="9730" max="9730" width="6" style="334" customWidth="1"/>
    <col min="9731" max="9731" width="8.1640625" style="334" customWidth="1"/>
    <col min="9732" max="9732" width="7.1640625" style="334" customWidth="1"/>
    <col min="9733" max="9733" width="6.5" style="334" customWidth="1"/>
    <col min="9734" max="9734" width="3.5" style="334" customWidth="1"/>
    <col min="9735" max="9735" width="6.6640625" style="334" customWidth="1"/>
    <col min="9736" max="9737" width="6" style="334" customWidth="1"/>
    <col min="9738" max="9738" width="7.33203125" style="334" customWidth="1"/>
    <col min="9739" max="9739" width="7" style="334" customWidth="1"/>
    <col min="9740" max="9740" width="6.33203125" style="334" customWidth="1"/>
    <col min="9741" max="9741" width="3.5" style="334" customWidth="1"/>
    <col min="9742" max="9742" width="5.83203125" style="334" customWidth="1"/>
    <col min="9743" max="9744" width="6" style="334" customWidth="1"/>
    <col min="9745" max="9745" width="7.33203125" style="334" customWidth="1"/>
    <col min="9746" max="9746" width="7" style="334" customWidth="1"/>
    <col min="9747" max="9747" width="6.33203125" style="334" customWidth="1"/>
    <col min="9748" max="9748" width="3.5" style="334" customWidth="1"/>
    <col min="9749" max="9749" width="5.83203125" style="334" customWidth="1"/>
    <col min="9750" max="9751" width="6" style="334" customWidth="1"/>
    <col min="9752" max="9752" width="7.33203125" style="334" customWidth="1"/>
    <col min="9753" max="9753" width="7" style="334" customWidth="1"/>
    <col min="9754" max="9754" width="6.33203125" style="334" customWidth="1"/>
    <col min="9755" max="9755" width="3.5" style="334" customWidth="1"/>
    <col min="9756" max="9756" width="5.83203125" style="334" customWidth="1"/>
    <col min="9757" max="9984" width="6" style="334" customWidth="1"/>
    <col min="9985" max="9985" width="7.5" style="334" customWidth="1"/>
    <col min="9986" max="9986" width="6" style="334" customWidth="1"/>
    <col min="9987" max="9987" width="8.1640625" style="334" customWidth="1"/>
    <col min="9988" max="9988" width="7.1640625" style="334" customWidth="1"/>
    <col min="9989" max="9989" width="6.5" style="334" customWidth="1"/>
    <col min="9990" max="9990" width="3.5" style="334" customWidth="1"/>
    <col min="9991" max="9991" width="6.6640625" style="334" customWidth="1"/>
    <col min="9992" max="9993" width="6" style="334" customWidth="1"/>
    <col min="9994" max="9994" width="7.33203125" style="334" customWidth="1"/>
    <col min="9995" max="9995" width="7" style="334" customWidth="1"/>
    <col min="9996" max="9996" width="6.33203125" style="334" customWidth="1"/>
    <col min="9997" max="9997" width="3.5" style="334" customWidth="1"/>
    <col min="9998" max="9998" width="5.83203125" style="334" customWidth="1"/>
    <col min="9999" max="10000" width="6" style="334" customWidth="1"/>
    <col min="10001" max="10001" width="7.33203125" style="334" customWidth="1"/>
    <col min="10002" max="10002" width="7" style="334" customWidth="1"/>
    <col min="10003" max="10003" width="6.33203125" style="334" customWidth="1"/>
    <col min="10004" max="10004" width="3.5" style="334" customWidth="1"/>
    <col min="10005" max="10005" width="5.83203125" style="334" customWidth="1"/>
    <col min="10006" max="10007" width="6" style="334" customWidth="1"/>
    <col min="10008" max="10008" width="7.33203125" style="334" customWidth="1"/>
    <col min="10009" max="10009" width="7" style="334" customWidth="1"/>
    <col min="10010" max="10010" width="6.33203125" style="334" customWidth="1"/>
    <col min="10011" max="10011" width="3.5" style="334" customWidth="1"/>
    <col min="10012" max="10012" width="5.83203125" style="334" customWidth="1"/>
    <col min="10013" max="10240" width="6" style="334" customWidth="1"/>
    <col min="10241" max="10241" width="7.5" style="334" customWidth="1"/>
    <col min="10242" max="10242" width="6" style="334" customWidth="1"/>
    <col min="10243" max="10243" width="8.1640625" style="334" customWidth="1"/>
    <col min="10244" max="10244" width="7.1640625" style="334" customWidth="1"/>
    <col min="10245" max="10245" width="6.5" style="334" customWidth="1"/>
    <col min="10246" max="10246" width="3.5" style="334" customWidth="1"/>
    <col min="10247" max="10247" width="6.6640625" style="334" customWidth="1"/>
    <col min="10248" max="10249" width="6" style="334" customWidth="1"/>
    <col min="10250" max="10250" width="7.33203125" style="334" customWidth="1"/>
    <col min="10251" max="10251" width="7" style="334" customWidth="1"/>
    <col min="10252" max="10252" width="6.33203125" style="334" customWidth="1"/>
    <col min="10253" max="10253" width="3.5" style="334" customWidth="1"/>
    <col min="10254" max="10254" width="5.83203125" style="334" customWidth="1"/>
    <col min="10255" max="10256" width="6" style="334" customWidth="1"/>
    <col min="10257" max="10257" width="7.33203125" style="334" customWidth="1"/>
    <col min="10258" max="10258" width="7" style="334" customWidth="1"/>
    <col min="10259" max="10259" width="6.33203125" style="334" customWidth="1"/>
    <col min="10260" max="10260" width="3.5" style="334" customWidth="1"/>
    <col min="10261" max="10261" width="5.83203125" style="334" customWidth="1"/>
    <col min="10262" max="10263" width="6" style="334" customWidth="1"/>
    <col min="10264" max="10264" width="7.33203125" style="334" customWidth="1"/>
    <col min="10265" max="10265" width="7" style="334" customWidth="1"/>
    <col min="10266" max="10266" width="6.33203125" style="334" customWidth="1"/>
    <col min="10267" max="10267" width="3.5" style="334" customWidth="1"/>
    <col min="10268" max="10268" width="5.83203125" style="334" customWidth="1"/>
    <col min="10269" max="10496" width="6" style="334" customWidth="1"/>
    <col min="10497" max="10497" width="7.5" style="334" customWidth="1"/>
    <col min="10498" max="10498" width="6" style="334" customWidth="1"/>
    <col min="10499" max="10499" width="8.1640625" style="334" customWidth="1"/>
    <col min="10500" max="10500" width="7.1640625" style="334" customWidth="1"/>
    <col min="10501" max="10501" width="6.5" style="334" customWidth="1"/>
    <col min="10502" max="10502" width="3.5" style="334" customWidth="1"/>
    <col min="10503" max="10503" width="6.6640625" style="334" customWidth="1"/>
    <col min="10504" max="10505" width="6" style="334" customWidth="1"/>
    <col min="10506" max="10506" width="7.33203125" style="334" customWidth="1"/>
    <col min="10507" max="10507" width="7" style="334" customWidth="1"/>
    <col min="10508" max="10508" width="6.33203125" style="334" customWidth="1"/>
    <col min="10509" max="10509" width="3.5" style="334" customWidth="1"/>
    <col min="10510" max="10510" width="5.83203125" style="334" customWidth="1"/>
    <col min="10511" max="10512" width="6" style="334" customWidth="1"/>
    <col min="10513" max="10513" width="7.33203125" style="334" customWidth="1"/>
    <col min="10514" max="10514" width="7" style="334" customWidth="1"/>
    <col min="10515" max="10515" width="6.33203125" style="334" customWidth="1"/>
    <col min="10516" max="10516" width="3.5" style="334" customWidth="1"/>
    <col min="10517" max="10517" width="5.83203125" style="334" customWidth="1"/>
    <col min="10518" max="10519" width="6" style="334" customWidth="1"/>
    <col min="10520" max="10520" width="7.33203125" style="334" customWidth="1"/>
    <col min="10521" max="10521" width="7" style="334" customWidth="1"/>
    <col min="10522" max="10522" width="6.33203125" style="334" customWidth="1"/>
    <col min="10523" max="10523" width="3.5" style="334" customWidth="1"/>
    <col min="10524" max="10524" width="5.83203125" style="334" customWidth="1"/>
    <col min="10525" max="10752" width="6" style="334" customWidth="1"/>
    <col min="10753" max="10753" width="7.5" style="334" customWidth="1"/>
    <col min="10754" max="10754" width="6" style="334" customWidth="1"/>
    <col min="10755" max="10755" width="8.1640625" style="334" customWidth="1"/>
    <col min="10756" max="10756" width="7.1640625" style="334" customWidth="1"/>
    <col min="10757" max="10757" width="6.5" style="334" customWidth="1"/>
    <col min="10758" max="10758" width="3.5" style="334" customWidth="1"/>
    <col min="10759" max="10759" width="6.6640625" style="334" customWidth="1"/>
    <col min="10760" max="10761" width="6" style="334" customWidth="1"/>
    <col min="10762" max="10762" width="7.33203125" style="334" customWidth="1"/>
    <col min="10763" max="10763" width="7" style="334" customWidth="1"/>
    <col min="10764" max="10764" width="6.33203125" style="334" customWidth="1"/>
    <col min="10765" max="10765" width="3.5" style="334" customWidth="1"/>
    <col min="10766" max="10766" width="5.83203125" style="334" customWidth="1"/>
    <col min="10767" max="10768" width="6" style="334" customWidth="1"/>
    <col min="10769" max="10769" width="7.33203125" style="334" customWidth="1"/>
    <col min="10770" max="10770" width="7" style="334" customWidth="1"/>
    <col min="10771" max="10771" width="6.33203125" style="334" customWidth="1"/>
    <col min="10772" max="10772" width="3.5" style="334" customWidth="1"/>
    <col min="10773" max="10773" width="5.83203125" style="334" customWidth="1"/>
    <col min="10774" max="10775" width="6" style="334" customWidth="1"/>
    <col min="10776" max="10776" width="7.33203125" style="334" customWidth="1"/>
    <col min="10777" max="10777" width="7" style="334" customWidth="1"/>
    <col min="10778" max="10778" width="6.33203125" style="334" customWidth="1"/>
    <col min="10779" max="10779" width="3.5" style="334" customWidth="1"/>
    <col min="10780" max="10780" width="5.83203125" style="334" customWidth="1"/>
    <col min="10781" max="11008" width="6" style="334" customWidth="1"/>
    <col min="11009" max="11009" width="7.5" style="334" customWidth="1"/>
    <col min="11010" max="11010" width="6" style="334" customWidth="1"/>
    <col min="11011" max="11011" width="8.1640625" style="334" customWidth="1"/>
    <col min="11012" max="11012" width="7.1640625" style="334" customWidth="1"/>
    <col min="11013" max="11013" width="6.5" style="334" customWidth="1"/>
    <col min="11014" max="11014" width="3.5" style="334" customWidth="1"/>
    <col min="11015" max="11015" width="6.6640625" style="334" customWidth="1"/>
    <col min="11016" max="11017" width="6" style="334" customWidth="1"/>
    <col min="11018" max="11018" width="7.33203125" style="334" customWidth="1"/>
    <col min="11019" max="11019" width="7" style="334" customWidth="1"/>
    <col min="11020" max="11020" width="6.33203125" style="334" customWidth="1"/>
    <col min="11021" max="11021" width="3.5" style="334" customWidth="1"/>
    <col min="11022" max="11022" width="5.83203125" style="334" customWidth="1"/>
    <col min="11023" max="11024" width="6" style="334" customWidth="1"/>
    <col min="11025" max="11025" width="7.33203125" style="334" customWidth="1"/>
    <col min="11026" max="11026" width="7" style="334" customWidth="1"/>
    <col min="11027" max="11027" width="6.33203125" style="334" customWidth="1"/>
    <col min="11028" max="11028" width="3.5" style="334" customWidth="1"/>
    <col min="11029" max="11029" width="5.83203125" style="334" customWidth="1"/>
    <col min="11030" max="11031" width="6" style="334" customWidth="1"/>
    <col min="11032" max="11032" width="7.33203125" style="334" customWidth="1"/>
    <col min="11033" max="11033" width="7" style="334" customWidth="1"/>
    <col min="11034" max="11034" width="6.33203125" style="334" customWidth="1"/>
    <col min="11035" max="11035" width="3.5" style="334" customWidth="1"/>
    <col min="11036" max="11036" width="5.83203125" style="334" customWidth="1"/>
    <col min="11037" max="11264" width="6" style="334" customWidth="1"/>
    <col min="11265" max="11265" width="7.5" style="334" customWidth="1"/>
    <col min="11266" max="11266" width="6" style="334" customWidth="1"/>
    <col min="11267" max="11267" width="8.1640625" style="334" customWidth="1"/>
    <col min="11268" max="11268" width="7.1640625" style="334" customWidth="1"/>
    <col min="11269" max="11269" width="6.5" style="334" customWidth="1"/>
    <col min="11270" max="11270" width="3.5" style="334" customWidth="1"/>
    <col min="11271" max="11271" width="6.6640625" style="334" customWidth="1"/>
    <col min="11272" max="11273" width="6" style="334" customWidth="1"/>
    <col min="11274" max="11274" width="7.33203125" style="334" customWidth="1"/>
    <col min="11275" max="11275" width="7" style="334" customWidth="1"/>
    <col min="11276" max="11276" width="6.33203125" style="334" customWidth="1"/>
    <col min="11277" max="11277" width="3.5" style="334" customWidth="1"/>
    <col min="11278" max="11278" width="5.83203125" style="334" customWidth="1"/>
    <col min="11279" max="11280" width="6" style="334" customWidth="1"/>
    <col min="11281" max="11281" width="7.33203125" style="334" customWidth="1"/>
    <col min="11282" max="11282" width="7" style="334" customWidth="1"/>
    <col min="11283" max="11283" width="6.33203125" style="334" customWidth="1"/>
    <col min="11284" max="11284" width="3.5" style="334" customWidth="1"/>
    <col min="11285" max="11285" width="5.83203125" style="334" customWidth="1"/>
    <col min="11286" max="11287" width="6" style="334" customWidth="1"/>
    <col min="11288" max="11288" width="7.33203125" style="334" customWidth="1"/>
    <col min="11289" max="11289" width="7" style="334" customWidth="1"/>
    <col min="11290" max="11290" width="6.33203125" style="334" customWidth="1"/>
    <col min="11291" max="11291" width="3.5" style="334" customWidth="1"/>
    <col min="11292" max="11292" width="5.83203125" style="334" customWidth="1"/>
    <col min="11293" max="11520" width="6" style="334" customWidth="1"/>
    <col min="11521" max="11521" width="7.5" style="334" customWidth="1"/>
    <col min="11522" max="11522" width="6" style="334" customWidth="1"/>
    <col min="11523" max="11523" width="8.1640625" style="334" customWidth="1"/>
    <col min="11524" max="11524" width="7.1640625" style="334" customWidth="1"/>
    <col min="11525" max="11525" width="6.5" style="334" customWidth="1"/>
    <col min="11526" max="11526" width="3.5" style="334" customWidth="1"/>
    <col min="11527" max="11527" width="6.6640625" style="334" customWidth="1"/>
    <col min="11528" max="11529" width="6" style="334" customWidth="1"/>
    <col min="11530" max="11530" width="7.33203125" style="334" customWidth="1"/>
    <col min="11531" max="11531" width="7" style="334" customWidth="1"/>
    <col min="11532" max="11532" width="6.33203125" style="334" customWidth="1"/>
    <col min="11533" max="11533" width="3.5" style="334" customWidth="1"/>
    <col min="11534" max="11534" width="5.83203125" style="334" customWidth="1"/>
    <col min="11535" max="11536" width="6" style="334" customWidth="1"/>
    <col min="11537" max="11537" width="7.33203125" style="334" customWidth="1"/>
    <col min="11538" max="11538" width="7" style="334" customWidth="1"/>
    <col min="11539" max="11539" width="6.33203125" style="334" customWidth="1"/>
    <col min="11540" max="11540" width="3.5" style="334" customWidth="1"/>
    <col min="11541" max="11541" width="5.83203125" style="334" customWidth="1"/>
    <col min="11542" max="11543" width="6" style="334" customWidth="1"/>
    <col min="11544" max="11544" width="7.33203125" style="334" customWidth="1"/>
    <col min="11545" max="11545" width="7" style="334" customWidth="1"/>
    <col min="11546" max="11546" width="6.33203125" style="334" customWidth="1"/>
    <col min="11547" max="11547" width="3.5" style="334" customWidth="1"/>
    <col min="11548" max="11548" width="5.83203125" style="334" customWidth="1"/>
    <col min="11549" max="11776" width="6" style="334" customWidth="1"/>
    <col min="11777" max="11777" width="7.5" style="334" customWidth="1"/>
    <col min="11778" max="11778" width="6" style="334" customWidth="1"/>
    <col min="11779" max="11779" width="8.1640625" style="334" customWidth="1"/>
    <col min="11780" max="11780" width="7.1640625" style="334" customWidth="1"/>
    <col min="11781" max="11781" width="6.5" style="334" customWidth="1"/>
    <col min="11782" max="11782" width="3.5" style="334" customWidth="1"/>
    <col min="11783" max="11783" width="6.6640625" style="334" customWidth="1"/>
    <col min="11784" max="11785" width="6" style="334" customWidth="1"/>
    <col min="11786" max="11786" width="7.33203125" style="334" customWidth="1"/>
    <col min="11787" max="11787" width="7" style="334" customWidth="1"/>
    <col min="11788" max="11788" width="6.33203125" style="334" customWidth="1"/>
    <col min="11789" max="11789" width="3.5" style="334" customWidth="1"/>
    <col min="11790" max="11790" width="5.83203125" style="334" customWidth="1"/>
    <col min="11791" max="11792" width="6" style="334" customWidth="1"/>
    <col min="11793" max="11793" width="7.33203125" style="334" customWidth="1"/>
    <col min="11794" max="11794" width="7" style="334" customWidth="1"/>
    <col min="11795" max="11795" width="6.33203125" style="334" customWidth="1"/>
    <col min="11796" max="11796" width="3.5" style="334" customWidth="1"/>
    <col min="11797" max="11797" width="5.83203125" style="334" customWidth="1"/>
    <col min="11798" max="11799" width="6" style="334" customWidth="1"/>
    <col min="11800" max="11800" width="7.33203125" style="334" customWidth="1"/>
    <col min="11801" max="11801" width="7" style="334" customWidth="1"/>
    <col min="11802" max="11802" width="6.33203125" style="334" customWidth="1"/>
    <col min="11803" max="11803" width="3.5" style="334" customWidth="1"/>
    <col min="11804" max="11804" width="5.83203125" style="334" customWidth="1"/>
    <col min="11805" max="12032" width="6" style="334" customWidth="1"/>
    <col min="12033" max="12033" width="7.5" style="334" customWidth="1"/>
    <col min="12034" max="12034" width="6" style="334" customWidth="1"/>
    <col min="12035" max="12035" width="8.1640625" style="334" customWidth="1"/>
    <col min="12036" max="12036" width="7.1640625" style="334" customWidth="1"/>
    <col min="12037" max="12037" width="6.5" style="334" customWidth="1"/>
    <col min="12038" max="12038" width="3.5" style="334" customWidth="1"/>
    <col min="12039" max="12039" width="6.6640625" style="334" customWidth="1"/>
    <col min="12040" max="12041" width="6" style="334" customWidth="1"/>
    <col min="12042" max="12042" width="7.33203125" style="334" customWidth="1"/>
    <col min="12043" max="12043" width="7" style="334" customWidth="1"/>
    <col min="12044" max="12044" width="6.33203125" style="334" customWidth="1"/>
    <col min="12045" max="12045" width="3.5" style="334" customWidth="1"/>
    <col min="12046" max="12046" width="5.83203125" style="334" customWidth="1"/>
    <col min="12047" max="12048" width="6" style="334" customWidth="1"/>
    <col min="12049" max="12049" width="7.33203125" style="334" customWidth="1"/>
    <col min="12050" max="12050" width="7" style="334" customWidth="1"/>
    <col min="12051" max="12051" width="6.33203125" style="334" customWidth="1"/>
    <col min="12052" max="12052" width="3.5" style="334" customWidth="1"/>
    <col min="12053" max="12053" width="5.83203125" style="334" customWidth="1"/>
    <col min="12054" max="12055" width="6" style="334" customWidth="1"/>
    <col min="12056" max="12056" width="7.33203125" style="334" customWidth="1"/>
    <col min="12057" max="12057" width="7" style="334" customWidth="1"/>
    <col min="12058" max="12058" width="6.33203125" style="334" customWidth="1"/>
    <col min="12059" max="12059" width="3.5" style="334" customWidth="1"/>
    <col min="12060" max="12060" width="5.83203125" style="334" customWidth="1"/>
    <col min="12061" max="12288" width="6" style="334" customWidth="1"/>
    <col min="12289" max="12289" width="7.5" style="334" customWidth="1"/>
    <col min="12290" max="12290" width="6" style="334" customWidth="1"/>
    <col min="12291" max="12291" width="8.1640625" style="334" customWidth="1"/>
    <col min="12292" max="12292" width="7.1640625" style="334" customWidth="1"/>
    <col min="12293" max="12293" width="6.5" style="334" customWidth="1"/>
    <col min="12294" max="12294" width="3.5" style="334" customWidth="1"/>
    <col min="12295" max="12295" width="6.6640625" style="334" customWidth="1"/>
    <col min="12296" max="12297" width="6" style="334" customWidth="1"/>
    <col min="12298" max="12298" width="7.33203125" style="334" customWidth="1"/>
    <col min="12299" max="12299" width="7" style="334" customWidth="1"/>
    <col min="12300" max="12300" width="6.33203125" style="334" customWidth="1"/>
    <col min="12301" max="12301" width="3.5" style="334" customWidth="1"/>
    <col min="12302" max="12302" width="5.83203125" style="334" customWidth="1"/>
    <col min="12303" max="12304" width="6" style="334" customWidth="1"/>
    <col min="12305" max="12305" width="7.33203125" style="334" customWidth="1"/>
    <col min="12306" max="12306" width="7" style="334" customWidth="1"/>
    <col min="12307" max="12307" width="6.33203125" style="334" customWidth="1"/>
    <col min="12308" max="12308" width="3.5" style="334" customWidth="1"/>
    <col min="12309" max="12309" width="5.83203125" style="334" customWidth="1"/>
    <col min="12310" max="12311" width="6" style="334" customWidth="1"/>
    <col min="12312" max="12312" width="7.33203125" style="334" customWidth="1"/>
    <col min="12313" max="12313" width="7" style="334" customWidth="1"/>
    <col min="12314" max="12314" width="6.33203125" style="334" customWidth="1"/>
    <col min="12315" max="12315" width="3.5" style="334" customWidth="1"/>
    <col min="12316" max="12316" width="5.83203125" style="334" customWidth="1"/>
    <col min="12317" max="12544" width="6" style="334" customWidth="1"/>
    <col min="12545" max="12545" width="7.5" style="334" customWidth="1"/>
    <col min="12546" max="12546" width="6" style="334" customWidth="1"/>
    <col min="12547" max="12547" width="8.1640625" style="334" customWidth="1"/>
    <col min="12548" max="12548" width="7.1640625" style="334" customWidth="1"/>
    <col min="12549" max="12549" width="6.5" style="334" customWidth="1"/>
    <col min="12550" max="12550" width="3.5" style="334" customWidth="1"/>
    <col min="12551" max="12551" width="6.6640625" style="334" customWidth="1"/>
    <col min="12552" max="12553" width="6" style="334" customWidth="1"/>
    <col min="12554" max="12554" width="7.33203125" style="334" customWidth="1"/>
    <col min="12555" max="12555" width="7" style="334" customWidth="1"/>
    <col min="12556" max="12556" width="6.33203125" style="334" customWidth="1"/>
    <col min="12557" max="12557" width="3.5" style="334" customWidth="1"/>
    <col min="12558" max="12558" width="5.83203125" style="334" customWidth="1"/>
    <col min="12559" max="12560" width="6" style="334" customWidth="1"/>
    <col min="12561" max="12561" width="7.33203125" style="334" customWidth="1"/>
    <col min="12562" max="12562" width="7" style="334" customWidth="1"/>
    <col min="12563" max="12563" width="6.33203125" style="334" customWidth="1"/>
    <col min="12564" max="12564" width="3.5" style="334" customWidth="1"/>
    <col min="12565" max="12565" width="5.83203125" style="334" customWidth="1"/>
    <col min="12566" max="12567" width="6" style="334" customWidth="1"/>
    <col min="12568" max="12568" width="7.33203125" style="334" customWidth="1"/>
    <col min="12569" max="12569" width="7" style="334" customWidth="1"/>
    <col min="12570" max="12570" width="6.33203125" style="334" customWidth="1"/>
    <col min="12571" max="12571" width="3.5" style="334" customWidth="1"/>
    <col min="12572" max="12572" width="5.83203125" style="334" customWidth="1"/>
    <col min="12573" max="12800" width="6" style="334" customWidth="1"/>
    <col min="12801" max="12801" width="7.5" style="334" customWidth="1"/>
    <col min="12802" max="12802" width="6" style="334" customWidth="1"/>
    <col min="12803" max="12803" width="8.1640625" style="334" customWidth="1"/>
    <col min="12804" max="12804" width="7.1640625" style="334" customWidth="1"/>
    <col min="12805" max="12805" width="6.5" style="334" customWidth="1"/>
    <col min="12806" max="12806" width="3.5" style="334" customWidth="1"/>
    <col min="12807" max="12807" width="6.6640625" style="334" customWidth="1"/>
    <col min="12808" max="12809" width="6" style="334" customWidth="1"/>
    <col min="12810" max="12810" width="7.33203125" style="334" customWidth="1"/>
    <col min="12811" max="12811" width="7" style="334" customWidth="1"/>
    <col min="12812" max="12812" width="6.33203125" style="334" customWidth="1"/>
    <col min="12813" max="12813" width="3.5" style="334" customWidth="1"/>
    <col min="12814" max="12814" width="5.83203125" style="334" customWidth="1"/>
    <col min="12815" max="12816" width="6" style="334" customWidth="1"/>
    <col min="12817" max="12817" width="7.33203125" style="334" customWidth="1"/>
    <col min="12818" max="12818" width="7" style="334" customWidth="1"/>
    <col min="12819" max="12819" width="6.33203125" style="334" customWidth="1"/>
    <col min="12820" max="12820" width="3.5" style="334" customWidth="1"/>
    <col min="12821" max="12821" width="5.83203125" style="334" customWidth="1"/>
    <col min="12822" max="12823" width="6" style="334" customWidth="1"/>
    <col min="12824" max="12824" width="7.33203125" style="334" customWidth="1"/>
    <col min="12825" max="12825" width="7" style="334" customWidth="1"/>
    <col min="12826" max="12826" width="6.33203125" style="334" customWidth="1"/>
    <col min="12827" max="12827" width="3.5" style="334" customWidth="1"/>
    <col min="12828" max="12828" width="5.83203125" style="334" customWidth="1"/>
    <col min="12829" max="13056" width="6" style="334" customWidth="1"/>
    <col min="13057" max="13057" width="7.5" style="334" customWidth="1"/>
    <col min="13058" max="13058" width="6" style="334" customWidth="1"/>
    <col min="13059" max="13059" width="8.1640625" style="334" customWidth="1"/>
    <col min="13060" max="13060" width="7.1640625" style="334" customWidth="1"/>
    <col min="13061" max="13061" width="6.5" style="334" customWidth="1"/>
    <col min="13062" max="13062" width="3.5" style="334" customWidth="1"/>
    <col min="13063" max="13063" width="6.6640625" style="334" customWidth="1"/>
    <col min="13064" max="13065" width="6" style="334" customWidth="1"/>
    <col min="13066" max="13066" width="7.33203125" style="334" customWidth="1"/>
    <col min="13067" max="13067" width="7" style="334" customWidth="1"/>
    <col min="13068" max="13068" width="6.33203125" style="334" customWidth="1"/>
    <col min="13069" max="13069" width="3.5" style="334" customWidth="1"/>
    <col min="13070" max="13070" width="5.83203125" style="334" customWidth="1"/>
    <col min="13071" max="13072" width="6" style="334" customWidth="1"/>
    <col min="13073" max="13073" width="7.33203125" style="334" customWidth="1"/>
    <col min="13074" max="13074" width="7" style="334" customWidth="1"/>
    <col min="13075" max="13075" width="6.33203125" style="334" customWidth="1"/>
    <col min="13076" max="13076" width="3.5" style="334" customWidth="1"/>
    <col min="13077" max="13077" width="5.83203125" style="334" customWidth="1"/>
    <col min="13078" max="13079" width="6" style="334" customWidth="1"/>
    <col min="13080" max="13080" width="7.33203125" style="334" customWidth="1"/>
    <col min="13081" max="13081" width="7" style="334" customWidth="1"/>
    <col min="13082" max="13082" width="6.33203125" style="334" customWidth="1"/>
    <col min="13083" max="13083" width="3.5" style="334" customWidth="1"/>
    <col min="13084" max="13084" width="5.83203125" style="334" customWidth="1"/>
    <col min="13085" max="13312" width="6" style="334" customWidth="1"/>
    <col min="13313" max="13313" width="7.5" style="334" customWidth="1"/>
    <col min="13314" max="13314" width="6" style="334" customWidth="1"/>
    <col min="13315" max="13315" width="8.1640625" style="334" customWidth="1"/>
    <col min="13316" max="13316" width="7.1640625" style="334" customWidth="1"/>
    <col min="13317" max="13317" width="6.5" style="334" customWidth="1"/>
    <col min="13318" max="13318" width="3.5" style="334" customWidth="1"/>
    <col min="13319" max="13319" width="6.6640625" style="334" customWidth="1"/>
    <col min="13320" max="13321" width="6" style="334" customWidth="1"/>
    <col min="13322" max="13322" width="7.33203125" style="334" customWidth="1"/>
    <col min="13323" max="13323" width="7" style="334" customWidth="1"/>
    <col min="13324" max="13324" width="6.33203125" style="334" customWidth="1"/>
    <col min="13325" max="13325" width="3.5" style="334" customWidth="1"/>
    <col min="13326" max="13326" width="5.83203125" style="334" customWidth="1"/>
    <col min="13327" max="13328" width="6" style="334" customWidth="1"/>
    <col min="13329" max="13329" width="7.33203125" style="334" customWidth="1"/>
    <col min="13330" max="13330" width="7" style="334" customWidth="1"/>
    <col min="13331" max="13331" width="6.33203125" style="334" customWidth="1"/>
    <col min="13332" max="13332" width="3.5" style="334" customWidth="1"/>
    <col min="13333" max="13333" width="5.83203125" style="334" customWidth="1"/>
    <col min="13334" max="13335" width="6" style="334" customWidth="1"/>
    <col min="13336" max="13336" width="7.33203125" style="334" customWidth="1"/>
    <col min="13337" max="13337" width="7" style="334" customWidth="1"/>
    <col min="13338" max="13338" width="6.33203125" style="334" customWidth="1"/>
    <col min="13339" max="13339" width="3.5" style="334" customWidth="1"/>
    <col min="13340" max="13340" width="5.83203125" style="334" customWidth="1"/>
    <col min="13341" max="13568" width="6" style="334" customWidth="1"/>
    <col min="13569" max="13569" width="7.5" style="334" customWidth="1"/>
    <col min="13570" max="13570" width="6" style="334" customWidth="1"/>
    <col min="13571" max="13571" width="8.1640625" style="334" customWidth="1"/>
    <col min="13572" max="13572" width="7.1640625" style="334" customWidth="1"/>
    <col min="13573" max="13573" width="6.5" style="334" customWidth="1"/>
    <col min="13574" max="13574" width="3.5" style="334" customWidth="1"/>
    <col min="13575" max="13575" width="6.6640625" style="334" customWidth="1"/>
    <col min="13576" max="13577" width="6" style="334" customWidth="1"/>
    <col min="13578" max="13578" width="7.33203125" style="334" customWidth="1"/>
    <col min="13579" max="13579" width="7" style="334" customWidth="1"/>
    <col min="13580" max="13580" width="6.33203125" style="334" customWidth="1"/>
    <col min="13581" max="13581" width="3.5" style="334" customWidth="1"/>
    <col min="13582" max="13582" width="5.83203125" style="334" customWidth="1"/>
    <col min="13583" max="13584" width="6" style="334" customWidth="1"/>
    <col min="13585" max="13585" width="7.33203125" style="334" customWidth="1"/>
    <col min="13586" max="13586" width="7" style="334" customWidth="1"/>
    <col min="13587" max="13587" width="6.33203125" style="334" customWidth="1"/>
    <col min="13588" max="13588" width="3.5" style="334" customWidth="1"/>
    <col min="13589" max="13589" width="5.83203125" style="334" customWidth="1"/>
    <col min="13590" max="13591" width="6" style="334" customWidth="1"/>
    <col min="13592" max="13592" width="7.33203125" style="334" customWidth="1"/>
    <col min="13593" max="13593" width="7" style="334" customWidth="1"/>
    <col min="13594" max="13594" width="6.33203125" style="334" customWidth="1"/>
    <col min="13595" max="13595" width="3.5" style="334" customWidth="1"/>
    <col min="13596" max="13596" width="5.83203125" style="334" customWidth="1"/>
    <col min="13597" max="13824" width="6" style="334" customWidth="1"/>
    <col min="13825" max="13825" width="7.5" style="334" customWidth="1"/>
    <col min="13826" max="13826" width="6" style="334" customWidth="1"/>
    <col min="13827" max="13827" width="8.1640625" style="334" customWidth="1"/>
    <col min="13828" max="13828" width="7.1640625" style="334" customWidth="1"/>
    <col min="13829" max="13829" width="6.5" style="334" customWidth="1"/>
    <col min="13830" max="13830" width="3.5" style="334" customWidth="1"/>
    <col min="13831" max="13831" width="6.6640625" style="334" customWidth="1"/>
    <col min="13832" max="13833" width="6" style="334" customWidth="1"/>
    <col min="13834" max="13834" width="7.33203125" style="334" customWidth="1"/>
    <col min="13835" max="13835" width="7" style="334" customWidth="1"/>
    <col min="13836" max="13836" width="6.33203125" style="334" customWidth="1"/>
    <col min="13837" max="13837" width="3.5" style="334" customWidth="1"/>
    <col min="13838" max="13838" width="5.83203125" style="334" customWidth="1"/>
    <col min="13839" max="13840" width="6" style="334" customWidth="1"/>
    <col min="13841" max="13841" width="7.33203125" style="334" customWidth="1"/>
    <col min="13842" max="13842" width="7" style="334" customWidth="1"/>
    <col min="13843" max="13843" width="6.33203125" style="334" customWidth="1"/>
    <col min="13844" max="13844" width="3.5" style="334" customWidth="1"/>
    <col min="13845" max="13845" width="5.83203125" style="334" customWidth="1"/>
    <col min="13846" max="13847" width="6" style="334" customWidth="1"/>
    <col min="13848" max="13848" width="7.33203125" style="334" customWidth="1"/>
    <col min="13849" max="13849" width="7" style="334" customWidth="1"/>
    <col min="13850" max="13850" width="6.33203125" style="334" customWidth="1"/>
    <col min="13851" max="13851" width="3.5" style="334" customWidth="1"/>
    <col min="13852" max="13852" width="5.83203125" style="334" customWidth="1"/>
    <col min="13853" max="14080" width="6" style="334" customWidth="1"/>
    <col min="14081" max="14081" width="7.5" style="334" customWidth="1"/>
    <col min="14082" max="14082" width="6" style="334" customWidth="1"/>
    <col min="14083" max="14083" width="8.1640625" style="334" customWidth="1"/>
    <col min="14084" max="14084" width="7.1640625" style="334" customWidth="1"/>
    <col min="14085" max="14085" width="6.5" style="334" customWidth="1"/>
    <col min="14086" max="14086" width="3.5" style="334" customWidth="1"/>
    <col min="14087" max="14087" width="6.6640625" style="334" customWidth="1"/>
    <col min="14088" max="14089" width="6" style="334" customWidth="1"/>
    <col min="14090" max="14090" width="7.33203125" style="334" customWidth="1"/>
    <col min="14091" max="14091" width="7" style="334" customWidth="1"/>
    <col min="14092" max="14092" width="6.33203125" style="334" customWidth="1"/>
    <col min="14093" max="14093" width="3.5" style="334" customWidth="1"/>
    <col min="14094" max="14094" width="5.83203125" style="334" customWidth="1"/>
    <col min="14095" max="14096" width="6" style="334" customWidth="1"/>
    <col min="14097" max="14097" width="7.33203125" style="334" customWidth="1"/>
    <col min="14098" max="14098" width="7" style="334" customWidth="1"/>
    <col min="14099" max="14099" width="6.33203125" style="334" customWidth="1"/>
    <col min="14100" max="14100" width="3.5" style="334" customWidth="1"/>
    <col min="14101" max="14101" width="5.83203125" style="334" customWidth="1"/>
    <col min="14102" max="14103" width="6" style="334" customWidth="1"/>
    <col min="14104" max="14104" width="7.33203125" style="334" customWidth="1"/>
    <col min="14105" max="14105" width="7" style="334" customWidth="1"/>
    <col min="14106" max="14106" width="6.33203125" style="334" customWidth="1"/>
    <col min="14107" max="14107" width="3.5" style="334" customWidth="1"/>
    <col min="14108" max="14108" width="5.83203125" style="334" customWidth="1"/>
    <col min="14109" max="14336" width="6" style="334" customWidth="1"/>
    <col min="14337" max="14337" width="7.5" style="334" customWidth="1"/>
    <col min="14338" max="14338" width="6" style="334" customWidth="1"/>
    <col min="14339" max="14339" width="8.1640625" style="334" customWidth="1"/>
    <col min="14340" max="14340" width="7.1640625" style="334" customWidth="1"/>
    <col min="14341" max="14341" width="6.5" style="334" customWidth="1"/>
    <col min="14342" max="14342" width="3.5" style="334" customWidth="1"/>
    <col min="14343" max="14343" width="6.6640625" style="334" customWidth="1"/>
    <col min="14344" max="14345" width="6" style="334" customWidth="1"/>
    <col min="14346" max="14346" width="7.33203125" style="334" customWidth="1"/>
    <col min="14347" max="14347" width="7" style="334" customWidth="1"/>
    <col min="14348" max="14348" width="6.33203125" style="334" customWidth="1"/>
    <col min="14349" max="14349" width="3.5" style="334" customWidth="1"/>
    <col min="14350" max="14350" width="5.83203125" style="334" customWidth="1"/>
    <col min="14351" max="14352" width="6" style="334" customWidth="1"/>
    <col min="14353" max="14353" width="7.33203125" style="334" customWidth="1"/>
    <col min="14354" max="14354" width="7" style="334" customWidth="1"/>
    <col min="14355" max="14355" width="6.33203125" style="334" customWidth="1"/>
    <col min="14356" max="14356" width="3.5" style="334" customWidth="1"/>
    <col min="14357" max="14357" width="5.83203125" style="334" customWidth="1"/>
    <col min="14358" max="14359" width="6" style="334" customWidth="1"/>
    <col min="14360" max="14360" width="7.33203125" style="334" customWidth="1"/>
    <col min="14361" max="14361" width="7" style="334" customWidth="1"/>
    <col min="14362" max="14362" width="6.33203125" style="334" customWidth="1"/>
    <col min="14363" max="14363" width="3.5" style="334" customWidth="1"/>
    <col min="14364" max="14364" width="5.83203125" style="334" customWidth="1"/>
    <col min="14365" max="14592" width="6" style="334" customWidth="1"/>
    <col min="14593" max="14593" width="7.5" style="334" customWidth="1"/>
    <col min="14594" max="14594" width="6" style="334" customWidth="1"/>
    <col min="14595" max="14595" width="8.1640625" style="334" customWidth="1"/>
    <col min="14596" max="14596" width="7.1640625" style="334" customWidth="1"/>
    <col min="14597" max="14597" width="6.5" style="334" customWidth="1"/>
    <col min="14598" max="14598" width="3.5" style="334" customWidth="1"/>
    <col min="14599" max="14599" width="6.6640625" style="334" customWidth="1"/>
    <col min="14600" max="14601" width="6" style="334" customWidth="1"/>
    <col min="14602" max="14602" width="7.33203125" style="334" customWidth="1"/>
    <col min="14603" max="14603" width="7" style="334" customWidth="1"/>
    <col min="14604" max="14604" width="6.33203125" style="334" customWidth="1"/>
    <col min="14605" max="14605" width="3.5" style="334" customWidth="1"/>
    <col min="14606" max="14606" width="5.83203125" style="334" customWidth="1"/>
    <col min="14607" max="14608" width="6" style="334" customWidth="1"/>
    <col min="14609" max="14609" width="7.33203125" style="334" customWidth="1"/>
    <col min="14610" max="14610" width="7" style="334" customWidth="1"/>
    <col min="14611" max="14611" width="6.33203125" style="334" customWidth="1"/>
    <col min="14612" max="14612" width="3.5" style="334" customWidth="1"/>
    <col min="14613" max="14613" width="5.83203125" style="334" customWidth="1"/>
    <col min="14614" max="14615" width="6" style="334" customWidth="1"/>
    <col min="14616" max="14616" width="7.33203125" style="334" customWidth="1"/>
    <col min="14617" max="14617" width="7" style="334" customWidth="1"/>
    <col min="14618" max="14618" width="6.33203125" style="334" customWidth="1"/>
    <col min="14619" max="14619" width="3.5" style="334" customWidth="1"/>
    <col min="14620" max="14620" width="5.83203125" style="334" customWidth="1"/>
    <col min="14621" max="14848" width="6" style="334" customWidth="1"/>
    <col min="14849" max="14849" width="7.5" style="334" customWidth="1"/>
    <col min="14850" max="14850" width="6" style="334" customWidth="1"/>
    <col min="14851" max="14851" width="8.1640625" style="334" customWidth="1"/>
    <col min="14852" max="14852" width="7.1640625" style="334" customWidth="1"/>
    <col min="14853" max="14853" width="6.5" style="334" customWidth="1"/>
    <col min="14854" max="14854" width="3.5" style="334" customWidth="1"/>
    <col min="14855" max="14855" width="6.6640625" style="334" customWidth="1"/>
    <col min="14856" max="14857" width="6" style="334" customWidth="1"/>
    <col min="14858" max="14858" width="7.33203125" style="334" customWidth="1"/>
    <col min="14859" max="14859" width="7" style="334" customWidth="1"/>
    <col min="14860" max="14860" width="6.33203125" style="334" customWidth="1"/>
    <col min="14861" max="14861" width="3.5" style="334" customWidth="1"/>
    <col min="14862" max="14862" width="5.83203125" style="334" customWidth="1"/>
    <col min="14863" max="14864" width="6" style="334" customWidth="1"/>
    <col min="14865" max="14865" width="7.33203125" style="334" customWidth="1"/>
    <col min="14866" max="14866" width="7" style="334" customWidth="1"/>
    <col min="14867" max="14867" width="6.33203125" style="334" customWidth="1"/>
    <col min="14868" max="14868" width="3.5" style="334" customWidth="1"/>
    <col min="14869" max="14869" width="5.83203125" style="334" customWidth="1"/>
    <col min="14870" max="14871" width="6" style="334" customWidth="1"/>
    <col min="14872" max="14872" width="7.33203125" style="334" customWidth="1"/>
    <col min="14873" max="14873" width="7" style="334" customWidth="1"/>
    <col min="14874" max="14874" width="6.33203125" style="334" customWidth="1"/>
    <col min="14875" max="14875" width="3.5" style="334" customWidth="1"/>
    <col min="14876" max="14876" width="5.83203125" style="334" customWidth="1"/>
    <col min="14877" max="15104" width="6" style="334" customWidth="1"/>
    <col min="15105" max="15105" width="7.5" style="334" customWidth="1"/>
    <col min="15106" max="15106" width="6" style="334" customWidth="1"/>
    <col min="15107" max="15107" width="8.1640625" style="334" customWidth="1"/>
    <col min="15108" max="15108" width="7.1640625" style="334" customWidth="1"/>
    <col min="15109" max="15109" width="6.5" style="334" customWidth="1"/>
    <col min="15110" max="15110" width="3.5" style="334" customWidth="1"/>
    <col min="15111" max="15111" width="6.6640625" style="334" customWidth="1"/>
    <col min="15112" max="15113" width="6" style="334" customWidth="1"/>
    <col min="15114" max="15114" width="7.33203125" style="334" customWidth="1"/>
    <col min="15115" max="15115" width="7" style="334" customWidth="1"/>
    <col min="15116" max="15116" width="6.33203125" style="334" customWidth="1"/>
    <col min="15117" max="15117" width="3.5" style="334" customWidth="1"/>
    <col min="15118" max="15118" width="5.83203125" style="334" customWidth="1"/>
    <col min="15119" max="15120" width="6" style="334" customWidth="1"/>
    <col min="15121" max="15121" width="7.33203125" style="334" customWidth="1"/>
    <col min="15122" max="15122" width="7" style="334" customWidth="1"/>
    <col min="15123" max="15123" width="6.33203125" style="334" customWidth="1"/>
    <col min="15124" max="15124" width="3.5" style="334" customWidth="1"/>
    <col min="15125" max="15125" width="5.83203125" style="334" customWidth="1"/>
    <col min="15126" max="15127" width="6" style="334" customWidth="1"/>
    <col min="15128" max="15128" width="7.33203125" style="334" customWidth="1"/>
    <col min="15129" max="15129" width="7" style="334" customWidth="1"/>
    <col min="15130" max="15130" width="6.33203125" style="334" customWidth="1"/>
    <col min="15131" max="15131" width="3.5" style="334" customWidth="1"/>
    <col min="15132" max="15132" width="5.83203125" style="334" customWidth="1"/>
    <col min="15133" max="15360" width="6" style="334" customWidth="1"/>
    <col min="15361" max="15361" width="7.5" style="334" customWidth="1"/>
    <col min="15362" max="15362" width="6" style="334" customWidth="1"/>
    <col min="15363" max="15363" width="8.1640625" style="334" customWidth="1"/>
    <col min="15364" max="15364" width="7.1640625" style="334" customWidth="1"/>
    <col min="15365" max="15365" width="6.5" style="334" customWidth="1"/>
    <col min="15366" max="15366" width="3.5" style="334" customWidth="1"/>
    <col min="15367" max="15367" width="6.6640625" style="334" customWidth="1"/>
    <col min="15368" max="15369" width="6" style="334" customWidth="1"/>
    <col min="15370" max="15370" width="7.33203125" style="334" customWidth="1"/>
    <col min="15371" max="15371" width="7" style="334" customWidth="1"/>
    <col min="15372" max="15372" width="6.33203125" style="334" customWidth="1"/>
    <col min="15373" max="15373" width="3.5" style="334" customWidth="1"/>
    <col min="15374" max="15374" width="5.83203125" style="334" customWidth="1"/>
    <col min="15375" max="15376" width="6" style="334" customWidth="1"/>
    <col min="15377" max="15377" width="7.33203125" style="334" customWidth="1"/>
    <col min="15378" max="15378" width="7" style="334" customWidth="1"/>
    <col min="15379" max="15379" width="6.33203125" style="334" customWidth="1"/>
    <col min="15380" max="15380" width="3.5" style="334" customWidth="1"/>
    <col min="15381" max="15381" width="5.83203125" style="334" customWidth="1"/>
    <col min="15382" max="15383" width="6" style="334" customWidth="1"/>
    <col min="15384" max="15384" width="7.33203125" style="334" customWidth="1"/>
    <col min="15385" max="15385" width="7" style="334" customWidth="1"/>
    <col min="15386" max="15386" width="6.33203125" style="334" customWidth="1"/>
    <col min="15387" max="15387" width="3.5" style="334" customWidth="1"/>
    <col min="15388" max="15388" width="5.83203125" style="334" customWidth="1"/>
    <col min="15389" max="15616" width="6" style="334" customWidth="1"/>
    <col min="15617" max="15617" width="7.5" style="334" customWidth="1"/>
    <col min="15618" max="15618" width="6" style="334" customWidth="1"/>
    <col min="15619" max="15619" width="8.1640625" style="334" customWidth="1"/>
    <col min="15620" max="15620" width="7.1640625" style="334" customWidth="1"/>
    <col min="15621" max="15621" width="6.5" style="334" customWidth="1"/>
    <col min="15622" max="15622" width="3.5" style="334" customWidth="1"/>
    <col min="15623" max="15623" width="6.6640625" style="334" customWidth="1"/>
    <col min="15624" max="15625" width="6" style="334" customWidth="1"/>
    <col min="15626" max="15626" width="7.33203125" style="334" customWidth="1"/>
    <col min="15627" max="15627" width="7" style="334" customWidth="1"/>
    <col min="15628" max="15628" width="6.33203125" style="334" customWidth="1"/>
    <col min="15629" max="15629" width="3.5" style="334" customWidth="1"/>
    <col min="15630" max="15630" width="5.83203125" style="334" customWidth="1"/>
    <col min="15631" max="15632" width="6" style="334" customWidth="1"/>
    <col min="15633" max="15633" width="7.33203125" style="334" customWidth="1"/>
    <col min="15634" max="15634" width="7" style="334" customWidth="1"/>
    <col min="15635" max="15635" width="6.33203125" style="334" customWidth="1"/>
    <col min="15636" max="15636" width="3.5" style="334" customWidth="1"/>
    <col min="15637" max="15637" width="5.83203125" style="334" customWidth="1"/>
    <col min="15638" max="15639" width="6" style="334" customWidth="1"/>
    <col min="15640" max="15640" width="7.33203125" style="334" customWidth="1"/>
    <col min="15641" max="15641" width="7" style="334" customWidth="1"/>
    <col min="15642" max="15642" width="6.33203125" style="334" customWidth="1"/>
    <col min="15643" max="15643" width="3.5" style="334" customWidth="1"/>
    <col min="15644" max="15644" width="5.83203125" style="334" customWidth="1"/>
    <col min="15645" max="15872" width="6" style="334" customWidth="1"/>
    <col min="15873" max="15873" width="7.5" style="334" customWidth="1"/>
    <col min="15874" max="15874" width="6" style="334" customWidth="1"/>
    <col min="15875" max="15875" width="8.1640625" style="334" customWidth="1"/>
    <col min="15876" max="15876" width="7.1640625" style="334" customWidth="1"/>
    <col min="15877" max="15877" width="6.5" style="334" customWidth="1"/>
    <col min="15878" max="15878" width="3.5" style="334" customWidth="1"/>
    <col min="15879" max="15879" width="6.6640625" style="334" customWidth="1"/>
    <col min="15880" max="15881" width="6" style="334" customWidth="1"/>
    <col min="15882" max="15882" width="7.33203125" style="334" customWidth="1"/>
    <col min="15883" max="15883" width="7" style="334" customWidth="1"/>
    <col min="15884" max="15884" width="6.33203125" style="334" customWidth="1"/>
    <col min="15885" max="15885" width="3.5" style="334" customWidth="1"/>
    <col min="15886" max="15886" width="5.83203125" style="334" customWidth="1"/>
    <col min="15887" max="15888" width="6" style="334" customWidth="1"/>
    <col min="15889" max="15889" width="7.33203125" style="334" customWidth="1"/>
    <col min="15890" max="15890" width="7" style="334" customWidth="1"/>
    <col min="15891" max="15891" width="6.33203125" style="334" customWidth="1"/>
    <col min="15892" max="15892" width="3.5" style="334" customWidth="1"/>
    <col min="15893" max="15893" width="5.83203125" style="334" customWidth="1"/>
    <col min="15894" max="15895" width="6" style="334" customWidth="1"/>
    <col min="15896" max="15896" width="7.33203125" style="334" customWidth="1"/>
    <col min="15897" max="15897" width="7" style="334" customWidth="1"/>
    <col min="15898" max="15898" width="6.33203125" style="334" customWidth="1"/>
    <col min="15899" max="15899" width="3.5" style="334" customWidth="1"/>
    <col min="15900" max="15900" width="5.83203125" style="334" customWidth="1"/>
    <col min="15901" max="16128" width="6" style="334" customWidth="1"/>
    <col min="16129" max="16129" width="7.5" style="334" customWidth="1"/>
    <col min="16130" max="16130" width="6" style="334" customWidth="1"/>
    <col min="16131" max="16131" width="8.1640625" style="334" customWidth="1"/>
    <col min="16132" max="16132" width="7.1640625" style="334" customWidth="1"/>
    <col min="16133" max="16133" width="6.5" style="334" customWidth="1"/>
    <col min="16134" max="16134" width="3.5" style="334" customWidth="1"/>
    <col min="16135" max="16135" width="6.6640625" style="334" customWidth="1"/>
    <col min="16136" max="16137" width="6" style="334" customWidth="1"/>
    <col min="16138" max="16138" width="7.33203125" style="334" customWidth="1"/>
    <col min="16139" max="16139" width="7" style="334" customWidth="1"/>
    <col min="16140" max="16140" width="6.33203125" style="334" customWidth="1"/>
    <col min="16141" max="16141" width="3.5" style="334" customWidth="1"/>
    <col min="16142" max="16142" width="5.83203125" style="334" customWidth="1"/>
    <col min="16143" max="16144" width="6" style="334" customWidth="1"/>
    <col min="16145" max="16145" width="7.33203125" style="334" customWidth="1"/>
    <col min="16146" max="16146" width="7" style="334" customWidth="1"/>
    <col min="16147" max="16147" width="6.33203125" style="334" customWidth="1"/>
    <col min="16148" max="16148" width="3.5" style="334" customWidth="1"/>
    <col min="16149" max="16149" width="5.83203125" style="334" customWidth="1"/>
    <col min="16150" max="16151" width="6" style="334" customWidth="1"/>
    <col min="16152" max="16152" width="7.33203125" style="334" customWidth="1"/>
    <col min="16153" max="16153" width="7" style="334" customWidth="1"/>
    <col min="16154" max="16154" width="6.33203125" style="334" customWidth="1"/>
    <col min="16155" max="16155" width="3.5" style="334" customWidth="1"/>
    <col min="16156" max="16156" width="5.83203125" style="334" customWidth="1"/>
    <col min="16157" max="16384" width="6" style="334" customWidth="1"/>
  </cols>
  <sheetData>
    <row r="1" spans="1:35" ht="14.25" customHeight="1" thickBot="1">
      <c r="C1" s="305" t="s">
        <v>275</v>
      </c>
      <c r="D1" s="306"/>
      <c r="E1" s="306"/>
      <c r="F1" s="306"/>
      <c r="G1" s="306"/>
      <c r="H1" s="306"/>
      <c r="I1" s="307"/>
      <c r="J1" s="305" t="s">
        <v>276</v>
      </c>
      <c r="K1" s="306"/>
      <c r="L1" s="306"/>
      <c r="M1" s="306"/>
      <c r="N1" s="306"/>
      <c r="O1" s="306"/>
      <c r="P1" s="307"/>
      <c r="Q1" s="495" t="s">
        <v>277</v>
      </c>
      <c r="R1" s="496"/>
      <c r="S1" s="496"/>
      <c r="T1" s="496"/>
      <c r="U1" s="496"/>
      <c r="V1" s="496"/>
      <c r="W1" s="497"/>
      <c r="X1" s="495" t="s">
        <v>278</v>
      </c>
      <c r="Y1" s="496"/>
      <c r="Z1" s="496"/>
      <c r="AA1" s="496"/>
      <c r="AB1" s="496"/>
      <c r="AC1" s="496"/>
      <c r="AD1" s="497"/>
      <c r="AE1" s="308"/>
      <c r="AF1" s="308"/>
    </row>
    <row r="2" spans="1:35">
      <c r="A2" s="309" t="s">
        <v>279</v>
      </c>
      <c r="B2" s="311" t="s">
        <v>280</v>
      </c>
      <c r="C2" s="312" t="s">
        <v>281</v>
      </c>
      <c r="D2" s="310" t="s">
        <v>282</v>
      </c>
      <c r="E2" s="311" t="s">
        <v>283</v>
      </c>
      <c r="F2" s="312"/>
      <c r="G2" s="312" t="s">
        <v>284</v>
      </c>
      <c r="H2" s="312" t="s">
        <v>285</v>
      </c>
      <c r="I2" s="313" t="s">
        <v>286</v>
      </c>
      <c r="J2" s="312" t="s">
        <v>281</v>
      </c>
      <c r="K2" s="310" t="s">
        <v>282</v>
      </c>
      <c r="L2" s="311" t="s">
        <v>283</v>
      </c>
      <c r="M2" s="312"/>
      <c r="N2" s="312" t="s">
        <v>284</v>
      </c>
      <c r="O2" s="312" t="s">
        <v>285</v>
      </c>
      <c r="P2" s="313" t="s">
        <v>286</v>
      </c>
      <c r="Q2" s="312" t="s">
        <v>281</v>
      </c>
      <c r="R2" s="310" t="s">
        <v>282</v>
      </c>
      <c r="S2" s="311" t="s">
        <v>283</v>
      </c>
      <c r="T2" s="312"/>
      <c r="U2" s="312" t="s">
        <v>284</v>
      </c>
      <c r="V2" s="312" t="s">
        <v>285</v>
      </c>
      <c r="W2" s="313" t="s">
        <v>286</v>
      </c>
      <c r="X2" s="312" t="s">
        <v>281</v>
      </c>
      <c r="Y2" s="310" t="s">
        <v>282</v>
      </c>
      <c r="Z2" s="311" t="s">
        <v>283</v>
      </c>
      <c r="AA2" s="312"/>
      <c r="AB2" s="312" t="s">
        <v>284</v>
      </c>
      <c r="AC2" s="312" t="s">
        <v>285</v>
      </c>
      <c r="AD2" s="313" t="s">
        <v>286</v>
      </c>
      <c r="AE2" s="314"/>
      <c r="AF2" s="314"/>
    </row>
    <row r="3" spans="1:35">
      <c r="A3" s="315">
        <v>31</v>
      </c>
      <c r="B3" s="316">
        <v>1</v>
      </c>
      <c r="C3" s="321"/>
      <c r="D3" s="317"/>
      <c r="E3" s="318">
        <v>0</v>
      </c>
      <c r="F3" s="319"/>
      <c r="G3" s="320"/>
      <c r="H3" s="321"/>
      <c r="I3" s="322">
        <v>0</v>
      </c>
      <c r="J3" s="321"/>
      <c r="K3" s="317"/>
      <c r="L3" s="318">
        <v>0</v>
      </c>
      <c r="M3" s="319"/>
      <c r="N3" s="320"/>
      <c r="O3" s="321"/>
      <c r="P3" s="322">
        <v>0</v>
      </c>
      <c r="Q3" s="321"/>
      <c r="R3" s="317"/>
      <c r="S3" s="318">
        <v>0</v>
      </c>
      <c r="T3" s="319"/>
      <c r="U3" s="320"/>
      <c r="V3" s="321"/>
      <c r="W3" s="322">
        <v>0</v>
      </c>
      <c r="X3" s="321"/>
      <c r="Y3" s="317"/>
      <c r="Z3" s="318">
        <v>0</v>
      </c>
      <c r="AA3" s="319"/>
      <c r="AB3" s="320"/>
      <c r="AC3" s="321"/>
      <c r="AD3" s="322">
        <v>0</v>
      </c>
    </row>
    <row r="4" spans="1:35">
      <c r="A4" s="323"/>
      <c r="B4" s="316">
        <v>4</v>
      </c>
      <c r="C4" s="321"/>
      <c r="D4" s="317"/>
      <c r="E4" s="318"/>
      <c r="F4" s="319"/>
      <c r="G4" s="320"/>
      <c r="H4" s="321"/>
      <c r="I4" s="322"/>
      <c r="J4" s="321"/>
      <c r="K4" s="317"/>
      <c r="L4" s="318"/>
      <c r="M4" s="319"/>
      <c r="N4" s="320"/>
      <c r="O4" s="321"/>
      <c r="P4" s="322"/>
      <c r="Q4" s="321"/>
      <c r="R4" s="317"/>
      <c r="S4" s="318"/>
      <c r="T4" s="319"/>
      <c r="U4" s="320"/>
      <c r="V4" s="321"/>
      <c r="W4" s="322"/>
      <c r="X4" s="321"/>
      <c r="Y4" s="317"/>
      <c r="Z4" s="318"/>
      <c r="AA4" s="319"/>
      <c r="AB4" s="320"/>
      <c r="AC4" s="321"/>
      <c r="AD4" s="322"/>
    </row>
    <row r="5" spans="1:35">
      <c r="A5" s="323"/>
      <c r="B5" s="316">
        <v>7</v>
      </c>
      <c r="C5" s="321"/>
      <c r="D5" s="317"/>
      <c r="E5" s="318"/>
      <c r="F5" s="319"/>
      <c r="G5" s="320"/>
      <c r="H5" s="321"/>
      <c r="I5" s="322"/>
      <c r="J5" s="321"/>
      <c r="K5" s="317"/>
      <c r="L5" s="318"/>
      <c r="M5" s="319"/>
      <c r="N5" s="320"/>
      <c r="O5" s="321"/>
      <c r="P5" s="322"/>
      <c r="Q5" s="321"/>
      <c r="R5" s="317"/>
      <c r="S5" s="318"/>
      <c r="T5" s="319"/>
      <c r="U5" s="320"/>
      <c r="V5" s="321"/>
      <c r="W5" s="322"/>
      <c r="X5" s="321"/>
      <c r="Y5" s="317"/>
      <c r="Z5" s="318"/>
      <c r="AA5" s="319"/>
      <c r="AB5" s="320"/>
      <c r="AC5" s="321"/>
      <c r="AD5" s="322"/>
    </row>
    <row r="6" spans="1:35">
      <c r="A6" s="323"/>
      <c r="B6" s="316">
        <v>10</v>
      </c>
      <c r="C6" s="321"/>
      <c r="D6" s="317"/>
      <c r="E6" s="318"/>
      <c r="F6" s="319"/>
      <c r="G6" s="320"/>
      <c r="H6" s="321"/>
      <c r="I6" s="322"/>
      <c r="J6" s="321"/>
      <c r="K6" s="317"/>
      <c r="L6" s="318"/>
      <c r="M6" s="319"/>
      <c r="N6" s="320"/>
      <c r="O6" s="321"/>
      <c r="P6" s="322"/>
      <c r="Q6" s="321"/>
      <c r="R6" s="317"/>
      <c r="S6" s="318"/>
      <c r="T6" s="319"/>
      <c r="U6" s="320"/>
      <c r="V6" s="321"/>
      <c r="W6" s="322"/>
      <c r="X6" s="321"/>
      <c r="Y6" s="317"/>
      <c r="Z6" s="318"/>
      <c r="AA6" s="319"/>
      <c r="AB6" s="320"/>
      <c r="AC6" s="321"/>
      <c r="AD6" s="322"/>
    </row>
    <row r="7" spans="1:35">
      <c r="A7" s="323"/>
      <c r="B7" s="316">
        <v>13</v>
      </c>
      <c r="C7" s="321"/>
      <c r="D7" s="317"/>
      <c r="E7" s="318"/>
      <c r="F7" s="319"/>
      <c r="G7" s="320"/>
      <c r="H7" s="321"/>
      <c r="I7" s="322"/>
      <c r="J7" s="321"/>
      <c r="K7" s="317"/>
      <c r="L7" s="318"/>
      <c r="M7" s="319"/>
      <c r="N7" s="320"/>
      <c r="O7" s="321"/>
      <c r="P7" s="322"/>
      <c r="Q7" s="321"/>
      <c r="R7" s="317"/>
      <c r="S7" s="318"/>
      <c r="T7" s="319"/>
      <c r="U7" s="320"/>
      <c r="V7" s="321"/>
      <c r="W7" s="322"/>
      <c r="X7" s="321"/>
      <c r="Y7" s="317"/>
      <c r="Z7" s="318"/>
      <c r="AA7" s="319"/>
      <c r="AB7" s="320"/>
      <c r="AC7" s="321"/>
      <c r="AD7" s="322"/>
    </row>
    <row r="8" spans="1:35">
      <c r="A8" s="323"/>
      <c r="B8" s="316">
        <v>16</v>
      </c>
      <c r="C8" s="321"/>
      <c r="D8" s="317"/>
      <c r="E8" s="318"/>
      <c r="F8" s="319"/>
      <c r="G8" s="320"/>
      <c r="H8" s="321"/>
      <c r="I8" s="322"/>
      <c r="J8" s="321"/>
      <c r="K8" s="317"/>
      <c r="L8" s="318"/>
      <c r="M8" s="319"/>
      <c r="N8" s="320"/>
      <c r="O8" s="321"/>
      <c r="P8" s="322"/>
      <c r="Q8" s="321"/>
      <c r="R8" s="317"/>
      <c r="S8" s="318"/>
      <c r="T8" s="319"/>
      <c r="U8" s="320"/>
      <c r="V8" s="321"/>
      <c r="W8" s="322"/>
      <c r="X8" s="321"/>
      <c r="Y8" s="317"/>
      <c r="Z8" s="318"/>
      <c r="AA8" s="319"/>
      <c r="AB8" s="320"/>
      <c r="AC8" s="321"/>
      <c r="AD8" s="322"/>
    </row>
    <row r="9" spans="1:35">
      <c r="A9" s="323"/>
      <c r="B9" s="316">
        <v>19</v>
      </c>
      <c r="C9" s="321"/>
      <c r="D9" s="317"/>
      <c r="E9" s="318"/>
      <c r="F9" s="319"/>
      <c r="G9" s="320"/>
      <c r="H9" s="321"/>
      <c r="I9" s="322"/>
      <c r="J9" s="321"/>
      <c r="K9" s="317"/>
      <c r="L9" s="318"/>
      <c r="M9" s="319"/>
      <c r="N9" s="320"/>
      <c r="O9" s="321"/>
      <c r="P9" s="322"/>
      <c r="Q9" s="321"/>
      <c r="R9" s="317"/>
      <c r="S9" s="318"/>
      <c r="T9" s="319"/>
      <c r="U9" s="320"/>
      <c r="V9" s="321"/>
      <c r="W9" s="322"/>
      <c r="X9" s="321"/>
      <c r="Y9" s="317"/>
      <c r="Z9" s="318"/>
      <c r="AA9" s="319"/>
      <c r="AB9" s="320"/>
      <c r="AC9" s="321"/>
      <c r="AD9" s="322"/>
    </row>
    <row r="10" spans="1:35">
      <c r="A10" s="323"/>
      <c r="B10" s="316">
        <v>22</v>
      </c>
      <c r="C10" s="324" t="str">
        <f ca="1">IF(COUNT(ngay1!$AN$9)&gt;0,ngay1!$AN$9,"")</f>
        <v/>
      </c>
      <c r="D10" s="317">
        <v>0</v>
      </c>
      <c r="E10" s="318">
        <v>0</v>
      </c>
      <c r="F10" s="319"/>
      <c r="G10" s="324" t="str">
        <f ca="1">IF(COUNT(ngay1!$E$9)&gt;0,ngay1!$E$9,"")</f>
        <v/>
      </c>
      <c r="H10" s="321">
        <v>0</v>
      </c>
      <c r="I10" s="322">
        <v>0</v>
      </c>
      <c r="J10" s="324" t="str">
        <f ca="1">IF(COUNT(ngay1!$AN$5)&gt;0,ngay1!$AN$5,"")</f>
        <v/>
      </c>
      <c r="K10" s="317">
        <v>0</v>
      </c>
      <c r="L10" s="318">
        <v>0</v>
      </c>
      <c r="M10" s="319"/>
      <c r="N10" s="324" t="str">
        <f ca="1">IF(COUNT(ngay1!$E$5)&gt;0,ngay1!$E$5,"")</f>
        <v/>
      </c>
      <c r="O10" s="321">
        <v>0</v>
      </c>
      <c r="P10" s="322">
        <v>0</v>
      </c>
      <c r="Q10" s="324" t="str">
        <f ca="1">IF(COUNT(ngay1!$AN$21)&gt;0,ngay1!$AN$21,"")</f>
        <v/>
      </c>
      <c r="R10" s="317">
        <v>0</v>
      </c>
      <c r="S10" s="318">
        <v>0</v>
      </c>
      <c r="T10" s="319"/>
      <c r="U10" s="324" t="str">
        <f ca="1">IF(COUNT(ngay1!$E$21)&gt;0,ngay1!$E$21,"")</f>
        <v/>
      </c>
      <c r="V10" s="321">
        <v>0</v>
      </c>
      <c r="W10" s="322">
        <v>0</v>
      </c>
      <c r="X10" s="324" t="str">
        <f ca="1">IF(COUNT(ngay1!$AN$23)&gt;0,ngay1!$AN$23,"")</f>
        <v/>
      </c>
      <c r="Y10" s="317">
        <v>0</v>
      </c>
      <c r="Z10" s="318">
        <v>0</v>
      </c>
      <c r="AA10" s="319"/>
      <c r="AB10" s="324" t="str">
        <f ca="1">IF(COUNT(ngay1!$E$23)&gt;0,ngay1!$E$23,"")</f>
        <v/>
      </c>
      <c r="AC10" s="321">
        <v>0</v>
      </c>
      <c r="AD10" s="322">
        <v>0</v>
      </c>
      <c r="AG10" s="324" t="str">
        <f ca="1">IF(COUNT(ngay1!$AN$9)&gt;0,ngay1!$AN$9,"")</f>
        <v/>
      </c>
      <c r="AI10" s="334">
        <v>4</v>
      </c>
    </row>
    <row r="11" spans="1:35" s="329" customFormat="1">
      <c r="A11" s="333">
        <v>1</v>
      </c>
      <c r="B11" s="316">
        <v>1</v>
      </c>
      <c r="C11" s="324" t="str">
        <f ca="1">IF(COUNT(ngay1!$AO$9)&gt;0,ngay1!$AO$9,"")</f>
        <v/>
      </c>
      <c r="D11" s="325" t="str">
        <f t="shared" ref="D11:D74" ca="1" si="0">IF(COUNT(C3,C11)=2,C11-C3,"x")</f>
        <v>x</v>
      </c>
      <c r="E11" s="326">
        <f t="shared" ref="E11:E74" ca="1" si="1">IF(COUNT(D11,E10)=2,D11+E10,E10)</f>
        <v>0</v>
      </c>
      <c r="F11" s="327"/>
      <c r="G11" s="324" t="str">
        <f ca="1">IF(COUNT(ngay1!$F$9)&gt;0,ngay1!$F$9,"")</f>
        <v/>
      </c>
      <c r="H11" s="327" t="str">
        <f t="shared" ref="H11:H74" ca="1" si="2">IF(COUNT(G3,G11)=2,G11-G3,"x")</f>
        <v>x</v>
      </c>
      <c r="I11" s="328">
        <f t="shared" ref="I11:I74" ca="1" si="3">IF(COUNT(H11,I10)=2,H11+I10,I10)</f>
        <v>0</v>
      </c>
      <c r="J11" s="324" t="str">
        <f ca="1">IF(COUNT(ngay1!$AO$5)&gt;0,ngay1!$AO$5,"")</f>
        <v/>
      </c>
      <c r="K11" s="325" t="str">
        <f t="shared" ref="K11:K74" ca="1" si="4">IF(COUNT(J3,J11)=2,J11-J3,"x")</f>
        <v>x</v>
      </c>
      <c r="L11" s="326">
        <f t="shared" ref="L11:L74" ca="1" si="5">IF(COUNT(K11,L10)=2,K11+L10,L10)</f>
        <v>0</v>
      </c>
      <c r="M11" s="327"/>
      <c r="N11" s="324" t="str">
        <f ca="1">IF(COUNT(ngay1!$F$5)&gt;0,ngay1!$F$5,"")</f>
        <v/>
      </c>
      <c r="O11" s="327" t="str">
        <f t="shared" ref="O11:O74" ca="1" si="6">IF(COUNT(N3,N11)=2,N11-N3,"x")</f>
        <v>x</v>
      </c>
      <c r="P11" s="328">
        <f t="shared" ref="P11:P74" ca="1" si="7">IF(COUNT(O11,P10)=2,O11+P10,P10)</f>
        <v>0</v>
      </c>
      <c r="Q11" s="324" t="str">
        <f ca="1">IF(COUNT(ngay1!$AO$21)&gt;0,ngay1!$AO$21,"")</f>
        <v/>
      </c>
      <c r="R11" s="325" t="str">
        <f t="shared" ref="R11:R74" ca="1" si="8">IF(COUNT(Q3,Q11)=2,Q11-Q3,"x")</f>
        <v>x</v>
      </c>
      <c r="S11" s="326">
        <f t="shared" ref="S11:S74" ca="1" si="9">IF(COUNT(R11,S10)=2,R11+S10,S10)</f>
        <v>0</v>
      </c>
      <c r="T11" s="327"/>
      <c r="U11" s="324" t="str">
        <f ca="1">IF(COUNT(ngay1!$F$21)&gt;0,ngay1!$F$21,"")</f>
        <v/>
      </c>
      <c r="V11" s="327" t="str">
        <f t="shared" ref="V11:V74" ca="1" si="10">IF(COUNT(U3,U11)=2,U11-U3,"x")</f>
        <v>x</v>
      </c>
      <c r="W11" s="328">
        <f t="shared" ref="W11:W74" ca="1" si="11">IF(COUNT(V11,W10)=2,V11+W10,W10)</f>
        <v>0</v>
      </c>
      <c r="X11" s="324" t="str">
        <f ca="1">IF(COUNT(ngay1!$AO$23)&gt;0,ngay1!$AO$23,"")</f>
        <v/>
      </c>
      <c r="Y11" s="325" t="str">
        <f t="shared" ref="Y11:Y74" ca="1" si="12">IF(COUNT(X3,X11)=2,X11-X3,"x")</f>
        <v>x</v>
      </c>
      <c r="Z11" s="326">
        <f t="shared" ref="Z11:Z74" ca="1" si="13">IF(COUNT(Y11,Z10)=2,Y11+Z10,Z10)</f>
        <v>0</v>
      </c>
      <c r="AA11" s="327"/>
      <c r="AB11" s="324" t="str">
        <f ca="1">IF(COUNT(ngay1!$F$23)&gt;0,ngay1!$F$23,"")</f>
        <v/>
      </c>
      <c r="AC11" s="327" t="str">
        <f t="shared" ref="AC11:AC74" ca="1" si="14">IF(COUNT(AB3,AB11)=2,AB11-AB3,"x")</f>
        <v>x</v>
      </c>
      <c r="AD11" s="328">
        <f t="shared" ref="AD11:AD74" ca="1" si="15">IF(COUNT(AC11,AD10)=2,AC11+AD10,AD10)</f>
        <v>0</v>
      </c>
      <c r="AE11" s="334"/>
      <c r="AF11" s="334"/>
      <c r="AG11" s="324" t="str">
        <f ca="1">IF(COUNT(ngay1!$AO$9)&gt;0,ngay1!$AO$9,"")</f>
        <v/>
      </c>
    </row>
    <row r="12" spans="1:35">
      <c r="A12" s="330"/>
      <c r="B12" s="316">
        <v>4</v>
      </c>
      <c r="C12" s="324" t="str">
        <f ca="1">IF(COUNT(ngay1!$AP$9)&gt;0,ngay1!$AP$9,"")</f>
        <v/>
      </c>
      <c r="D12" s="317" t="str">
        <f t="shared" ca="1" si="0"/>
        <v>x</v>
      </c>
      <c r="E12" s="318">
        <f t="shared" ca="1" si="1"/>
        <v>0</v>
      </c>
      <c r="F12" s="321"/>
      <c r="G12" s="324" t="str">
        <f ca="1">IF(COUNT(ngay1!$G$9)&gt;0,ngay1!$G$9,"")</f>
        <v/>
      </c>
      <c r="H12" s="321" t="str">
        <f t="shared" ca="1" si="2"/>
        <v>x</v>
      </c>
      <c r="I12" s="322">
        <f t="shared" ca="1" si="3"/>
        <v>0</v>
      </c>
      <c r="J12" s="324" t="str">
        <f ca="1">IF(COUNT(ngay1!$AP$5)&gt;0,ngay1!$AP$5,"")</f>
        <v/>
      </c>
      <c r="K12" s="317" t="str">
        <f t="shared" ca="1" si="4"/>
        <v>x</v>
      </c>
      <c r="L12" s="318">
        <f t="shared" ca="1" si="5"/>
        <v>0</v>
      </c>
      <c r="M12" s="321"/>
      <c r="N12" s="324" t="str">
        <f ca="1">IF(COUNT(ngay1!$G$5)&gt;0,ngay1!$G$5,"")</f>
        <v/>
      </c>
      <c r="O12" s="321" t="str">
        <f t="shared" ca="1" si="6"/>
        <v>x</v>
      </c>
      <c r="P12" s="322">
        <f t="shared" ca="1" si="7"/>
        <v>0</v>
      </c>
      <c r="Q12" s="324" t="str">
        <f ca="1">IF(COUNT(ngay1!$AP$21)&gt;0,ngay1!$AP$21,"")</f>
        <v/>
      </c>
      <c r="R12" s="317" t="str">
        <f t="shared" ca="1" si="8"/>
        <v>x</v>
      </c>
      <c r="S12" s="318">
        <f t="shared" ca="1" si="9"/>
        <v>0</v>
      </c>
      <c r="T12" s="321"/>
      <c r="U12" s="324" t="str">
        <f ca="1">IF(COUNT(ngay1!$G$21)&gt;0,ngay1!$G$21,"")</f>
        <v/>
      </c>
      <c r="V12" s="321" t="str">
        <f t="shared" ca="1" si="10"/>
        <v>x</v>
      </c>
      <c r="W12" s="322">
        <f t="shared" ca="1" si="11"/>
        <v>0</v>
      </c>
      <c r="X12" s="324" t="str">
        <f ca="1">IF(COUNT(ngay1!$AP$23)&gt;0,ngay1!$AP$23,"")</f>
        <v/>
      </c>
      <c r="Y12" s="317" t="str">
        <f t="shared" ca="1" si="12"/>
        <v>x</v>
      </c>
      <c r="Z12" s="318">
        <f t="shared" ca="1" si="13"/>
        <v>0</v>
      </c>
      <c r="AA12" s="321"/>
      <c r="AB12" s="324" t="str">
        <f ca="1">IF(COUNT(ngay1!$G$23)&gt;0,ngay1!$G$23,"")</f>
        <v/>
      </c>
      <c r="AC12" s="321" t="str">
        <f t="shared" ca="1" si="14"/>
        <v>x</v>
      </c>
      <c r="AD12" s="322">
        <f t="shared" ca="1" si="15"/>
        <v>0</v>
      </c>
      <c r="AG12" s="324" t="str">
        <f ca="1">IF(COUNT(ngay1!$AP$9)&gt;0,ngay1!$AP$9,"")</f>
        <v/>
      </c>
    </row>
    <row r="13" spans="1:35">
      <c r="A13" s="330"/>
      <c r="B13" s="331">
        <v>7</v>
      </c>
      <c r="C13" s="324" t="str">
        <f ca="1">IF(COUNT(ngay1!$AQ$9)&gt;0,ngay1!$AQ$9,"")</f>
        <v/>
      </c>
      <c r="D13" s="317" t="str">
        <f t="shared" ca="1" si="0"/>
        <v>x</v>
      </c>
      <c r="E13" s="318">
        <f t="shared" ca="1" si="1"/>
        <v>0</v>
      </c>
      <c r="F13" s="321"/>
      <c r="G13" s="324" t="str">
        <f ca="1">IF(COUNT(ngay1!$H$9)&gt;0,ngay1!$H$9,"")</f>
        <v/>
      </c>
      <c r="H13" s="321" t="str">
        <f t="shared" ca="1" si="2"/>
        <v>x</v>
      </c>
      <c r="I13" s="322">
        <f t="shared" ca="1" si="3"/>
        <v>0</v>
      </c>
      <c r="J13" s="324" t="str">
        <f ca="1">IF(COUNT(ngay1!$AQ$5)&gt;0,ngay1!$AQ$5,"")</f>
        <v/>
      </c>
      <c r="K13" s="317" t="str">
        <f t="shared" ca="1" si="4"/>
        <v>x</v>
      </c>
      <c r="L13" s="318">
        <f t="shared" ca="1" si="5"/>
        <v>0</v>
      </c>
      <c r="M13" s="321"/>
      <c r="N13" s="324" t="str">
        <f ca="1">IF(COUNT(ngay1!$H$5)&gt;0,ngay1!$H$5,"")</f>
        <v/>
      </c>
      <c r="O13" s="321" t="str">
        <f t="shared" ca="1" si="6"/>
        <v>x</v>
      </c>
      <c r="P13" s="322">
        <f t="shared" ca="1" si="7"/>
        <v>0</v>
      </c>
      <c r="Q13" s="324" t="str">
        <f ca="1">IF(COUNT(ngay1!$AQ$21)&gt;0,ngay1!$AQ$21,"")</f>
        <v/>
      </c>
      <c r="R13" s="317" t="str">
        <f t="shared" ca="1" si="8"/>
        <v>x</v>
      </c>
      <c r="S13" s="318">
        <f t="shared" ca="1" si="9"/>
        <v>0</v>
      </c>
      <c r="T13" s="321"/>
      <c r="U13" s="324" t="str">
        <f ca="1">IF(COUNT(ngay1!$H$21)&gt;0,ngay1!$H$21,"")</f>
        <v/>
      </c>
      <c r="V13" s="321" t="str">
        <f t="shared" ca="1" si="10"/>
        <v>x</v>
      </c>
      <c r="W13" s="322">
        <f t="shared" ca="1" si="11"/>
        <v>0</v>
      </c>
      <c r="X13" s="324" t="str">
        <f ca="1">IF(COUNT(ngay1!$AQ$23)&gt;0,ngay1!$AQ$23,"")</f>
        <v/>
      </c>
      <c r="Y13" s="317" t="str">
        <f t="shared" ca="1" si="12"/>
        <v>x</v>
      </c>
      <c r="Z13" s="318">
        <f t="shared" ca="1" si="13"/>
        <v>0</v>
      </c>
      <c r="AA13" s="321"/>
      <c r="AB13" s="324" t="str">
        <f ca="1">IF(COUNT(ngay1!$H$23)&gt;0,ngay1!$H$23,"")</f>
        <v/>
      </c>
      <c r="AC13" s="321" t="str">
        <f t="shared" ca="1" si="14"/>
        <v>x</v>
      </c>
      <c r="AD13" s="322">
        <f t="shared" ca="1" si="15"/>
        <v>0</v>
      </c>
      <c r="AG13" s="324" t="str">
        <f ca="1">IF(COUNT(ngay1!$AQ$9)&gt;0,ngay1!$AQ$9,"")</f>
        <v/>
      </c>
    </row>
    <row r="14" spans="1:35">
      <c r="A14" s="330"/>
      <c r="B14" s="316">
        <v>10</v>
      </c>
      <c r="C14" s="324" t="str">
        <f ca="1">IF(COUNT(ngay1!$AR$9)&gt;0,ngay1!$AR$9,"")</f>
        <v/>
      </c>
      <c r="D14" s="317" t="str">
        <f t="shared" ca="1" si="0"/>
        <v>x</v>
      </c>
      <c r="E14" s="318">
        <f t="shared" ca="1" si="1"/>
        <v>0</v>
      </c>
      <c r="F14" s="321"/>
      <c r="G14" s="324" t="str">
        <f ca="1">IF(COUNT(ngay1!$I$9)&gt;0,ngay1!$I$9,"")</f>
        <v/>
      </c>
      <c r="H14" s="321" t="str">
        <f t="shared" ca="1" si="2"/>
        <v>x</v>
      </c>
      <c r="I14" s="322">
        <f t="shared" ca="1" si="3"/>
        <v>0</v>
      </c>
      <c r="J14" s="324" t="str">
        <f ca="1">IF(COUNT(ngay1!$AR$5)&gt;0,ngay1!$AR$5,"")</f>
        <v/>
      </c>
      <c r="K14" s="317" t="str">
        <f t="shared" ca="1" si="4"/>
        <v>x</v>
      </c>
      <c r="L14" s="318">
        <f t="shared" ca="1" si="5"/>
        <v>0</v>
      </c>
      <c r="M14" s="321"/>
      <c r="N14" s="324" t="str">
        <f ca="1">IF(COUNT(ngay1!$I$5)&gt;0,ngay1!$I$5,"")</f>
        <v/>
      </c>
      <c r="O14" s="321" t="str">
        <f t="shared" ca="1" si="6"/>
        <v>x</v>
      </c>
      <c r="P14" s="322">
        <f t="shared" ca="1" si="7"/>
        <v>0</v>
      </c>
      <c r="Q14" s="324" t="str">
        <f ca="1">IF(COUNT(ngay1!$AR$21)&gt;0,ngay1!$AR$21,"")</f>
        <v/>
      </c>
      <c r="R14" s="317" t="str">
        <f t="shared" ca="1" si="8"/>
        <v>x</v>
      </c>
      <c r="S14" s="318">
        <f t="shared" ca="1" si="9"/>
        <v>0</v>
      </c>
      <c r="T14" s="321"/>
      <c r="U14" s="324" t="str">
        <f ca="1">IF(COUNT(ngay1!$I$21)&gt;0,ngay1!$I$21,"")</f>
        <v/>
      </c>
      <c r="V14" s="321" t="str">
        <f t="shared" ca="1" si="10"/>
        <v>x</v>
      </c>
      <c r="W14" s="322">
        <f t="shared" ca="1" si="11"/>
        <v>0</v>
      </c>
      <c r="X14" s="324" t="str">
        <f ca="1">IF(COUNT(ngay1!$AR$23)&gt;0,ngay1!$AR$23,"")</f>
        <v/>
      </c>
      <c r="Y14" s="317" t="str">
        <f t="shared" ca="1" si="12"/>
        <v>x</v>
      </c>
      <c r="Z14" s="318">
        <f t="shared" ca="1" si="13"/>
        <v>0</v>
      </c>
      <c r="AA14" s="321"/>
      <c r="AB14" s="324" t="str">
        <f ca="1">IF(COUNT(ngay1!$I$23)&gt;0,ngay1!$I$23,"")</f>
        <v/>
      </c>
      <c r="AC14" s="321" t="str">
        <f t="shared" ca="1" si="14"/>
        <v>x</v>
      </c>
      <c r="AD14" s="322">
        <f t="shared" ca="1" si="15"/>
        <v>0</v>
      </c>
      <c r="AG14" s="324" t="str">
        <f ca="1">IF(COUNT(ngay1!$AR$9)&gt;0,ngay1!$AR$9,"")</f>
        <v/>
      </c>
    </row>
    <row r="15" spans="1:35">
      <c r="A15" s="330"/>
      <c r="B15" s="316">
        <v>13</v>
      </c>
      <c r="C15" s="324" t="str">
        <f ca="1">IF(COUNT(ngay1!$AS$9)&gt;0,ngay1!$AS$9,"")</f>
        <v/>
      </c>
      <c r="D15" s="317" t="str">
        <f t="shared" ca="1" si="0"/>
        <v>x</v>
      </c>
      <c r="E15" s="318">
        <f t="shared" ca="1" si="1"/>
        <v>0</v>
      </c>
      <c r="F15" s="321"/>
      <c r="G15" s="324" t="str">
        <f ca="1">IF(COUNT(ngay1!$J$9)&gt;0,ngay1!$J$9,"")</f>
        <v/>
      </c>
      <c r="H15" s="321" t="str">
        <f t="shared" ca="1" si="2"/>
        <v>x</v>
      </c>
      <c r="I15" s="322">
        <f t="shared" ca="1" si="3"/>
        <v>0</v>
      </c>
      <c r="J15" s="324" t="str">
        <f ca="1">IF(COUNT(ngay1!$AS$5)&gt;0,ngay1!$AS$5,"")</f>
        <v/>
      </c>
      <c r="K15" s="317" t="str">
        <f t="shared" ca="1" si="4"/>
        <v>x</v>
      </c>
      <c r="L15" s="318">
        <f t="shared" ca="1" si="5"/>
        <v>0</v>
      </c>
      <c r="M15" s="321"/>
      <c r="N15" s="324" t="str">
        <f ca="1">IF(COUNT(ngay1!$J$5)&gt;0,ngay1!$J$5,"")</f>
        <v/>
      </c>
      <c r="O15" s="321" t="str">
        <f t="shared" ca="1" si="6"/>
        <v>x</v>
      </c>
      <c r="P15" s="322">
        <f t="shared" ca="1" si="7"/>
        <v>0</v>
      </c>
      <c r="Q15" s="324" t="str">
        <f ca="1">IF(COUNT(ngay1!$AS$21)&gt;0,ngay1!$AS$21,"")</f>
        <v/>
      </c>
      <c r="R15" s="317" t="str">
        <f t="shared" ca="1" si="8"/>
        <v>x</v>
      </c>
      <c r="S15" s="318">
        <f t="shared" ca="1" si="9"/>
        <v>0</v>
      </c>
      <c r="T15" s="321"/>
      <c r="U15" s="324" t="str">
        <f ca="1">IF(COUNT(ngay1!$J$21)&gt;0,ngay1!$J$21,"")</f>
        <v/>
      </c>
      <c r="V15" s="321" t="str">
        <f t="shared" ca="1" si="10"/>
        <v>x</v>
      </c>
      <c r="W15" s="322">
        <f t="shared" ca="1" si="11"/>
        <v>0</v>
      </c>
      <c r="X15" s="324" t="str">
        <f ca="1">IF(COUNT(ngay1!$AS$23)&gt;0,ngay1!$AS$23,"")</f>
        <v/>
      </c>
      <c r="Y15" s="317" t="str">
        <f t="shared" ca="1" si="12"/>
        <v>x</v>
      </c>
      <c r="Z15" s="318">
        <f t="shared" ca="1" si="13"/>
        <v>0</v>
      </c>
      <c r="AA15" s="321"/>
      <c r="AB15" s="324" t="str">
        <f ca="1">IF(COUNT(ngay1!$J$23)&gt;0,ngay1!$J$23,"")</f>
        <v/>
      </c>
      <c r="AC15" s="321" t="str">
        <f t="shared" ca="1" si="14"/>
        <v>x</v>
      </c>
      <c r="AD15" s="322">
        <f t="shared" ca="1" si="15"/>
        <v>0</v>
      </c>
      <c r="AG15" s="324" t="str">
        <f ca="1">IF(COUNT(ngay1!$AS$9)&gt;0,ngay1!$AS$9,"")</f>
        <v/>
      </c>
    </row>
    <row r="16" spans="1:35">
      <c r="A16" s="330"/>
      <c r="B16" s="316">
        <v>16</v>
      </c>
      <c r="C16" s="324" t="str">
        <f ca="1">IF(COUNT(ngay1!$AT$9)&gt;0,ngay1!$AT$9,"")</f>
        <v/>
      </c>
      <c r="D16" s="317" t="str">
        <f t="shared" ca="1" si="0"/>
        <v>x</v>
      </c>
      <c r="E16" s="318">
        <f t="shared" ca="1" si="1"/>
        <v>0</v>
      </c>
      <c r="F16" s="321"/>
      <c r="G16" s="324" t="str">
        <f ca="1">IF(COUNT(ngay1!$K$9)&gt;0,ngay1!$K$9,"")</f>
        <v/>
      </c>
      <c r="H16" s="321" t="str">
        <f t="shared" ca="1" si="2"/>
        <v>x</v>
      </c>
      <c r="I16" s="322">
        <f t="shared" ca="1" si="3"/>
        <v>0</v>
      </c>
      <c r="J16" s="324" t="str">
        <f ca="1">IF(COUNT(ngay1!$AT$5)&gt;0,ngay1!$AT$5,"")</f>
        <v/>
      </c>
      <c r="K16" s="317" t="str">
        <f t="shared" ca="1" si="4"/>
        <v>x</v>
      </c>
      <c r="L16" s="318">
        <f t="shared" ca="1" si="5"/>
        <v>0</v>
      </c>
      <c r="M16" s="321"/>
      <c r="N16" s="324" t="str">
        <f ca="1">IF(COUNT(ngay1!$K$5)&gt;0,ngay1!$K$5,"")</f>
        <v/>
      </c>
      <c r="O16" s="321" t="str">
        <f t="shared" ca="1" si="6"/>
        <v>x</v>
      </c>
      <c r="P16" s="322">
        <f t="shared" ca="1" si="7"/>
        <v>0</v>
      </c>
      <c r="Q16" s="324" t="str">
        <f ca="1">IF(COUNT(ngay1!$AT$21)&gt;0,ngay1!$AT$21,"")</f>
        <v/>
      </c>
      <c r="R16" s="317" t="str">
        <f t="shared" ca="1" si="8"/>
        <v>x</v>
      </c>
      <c r="S16" s="318">
        <f t="shared" ca="1" si="9"/>
        <v>0</v>
      </c>
      <c r="T16" s="321"/>
      <c r="U16" s="324" t="str">
        <f ca="1">IF(COUNT(ngay1!$K$21)&gt;0,ngay1!$K$21,"")</f>
        <v/>
      </c>
      <c r="V16" s="321" t="str">
        <f t="shared" ca="1" si="10"/>
        <v>x</v>
      </c>
      <c r="W16" s="322">
        <f t="shared" ca="1" si="11"/>
        <v>0</v>
      </c>
      <c r="X16" s="324" t="str">
        <f ca="1">IF(COUNT(ngay1!$AT$23)&gt;0,ngay1!$AT$23,"")</f>
        <v/>
      </c>
      <c r="Y16" s="317" t="str">
        <f t="shared" ca="1" si="12"/>
        <v>x</v>
      </c>
      <c r="Z16" s="318">
        <f t="shared" ca="1" si="13"/>
        <v>0</v>
      </c>
      <c r="AA16" s="321"/>
      <c r="AB16" s="324" t="str">
        <f ca="1">IF(COUNT(ngay1!$K$23)&gt;0,ngay1!$K$23,"")</f>
        <v/>
      </c>
      <c r="AC16" s="321" t="str">
        <f t="shared" ca="1" si="14"/>
        <v>x</v>
      </c>
      <c r="AD16" s="322">
        <f t="shared" ca="1" si="15"/>
        <v>0</v>
      </c>
      <c r="AG16" s="324" t="str">
        <f ca="1">IF(COUNT(ngay1!$AT$9)&gt;0,ngay1!$AT$9,"")</f>
        <v/>
      </c>
    </row>
    <row r="17" spans="1:33">
      <c r="A17" s="330"/>
      <c r="B17" s="316">
        <v>19</v>
      </c>
      <c r="C17" s="324" t="str">
        <f ca="1">IF(COUNT(ngay1!$AU$9)&gt;0,ngay1!$AU$9,"")</f>
        <v/>
      </c>
      <c r="D17" s="317" t="str">
        <f t="shared" ca="1" si="0"/>
        <v>x</v>
      </c>
      <c r="E17" s="318">
        <f t="shared" ca="1" si="1"/>
        <v>0</v>
      </c>
      <c r="F17" s="321"/>
      <c r="G17" s="324" t="str">
        <f ca="1">IF(COUNT(ngay1!$L$9)&gt;0,ngay1!$L$9,"")</f>
        <v/>
      </c>
      <c r="H17" s="321" t="str">
        <f t="shared" ca="1" si="2"/>
        <v>x</v>
      </c>
      <c r="I17" s="322">
        <f t="shared" ca="1" si="3"/>
        <v>0</v>
      </c>
      <c r="J17" s="324" t="str">
        <f ca="1">IF(COUNT(ngay1!$AU$5)&gt;0,ngay1!$AU$5,"")</f>
        <v/>
      </c>
      <c r="K17" s="317" t="str">
        <f t="shared" ca="1" si="4"/>
        <v>x</v>
      </c>
      <c r="L17" s="318">
        <f t="shared" ca="1" si="5"/>
        <v>0</v>
      </c>
      <c r="M17" s="321"/>
      <c r="N17" s="324" t="str">
        <f ca="1">IF(COUNT(ngay1!$L$5)&gt;0,ngay1!$L$5,"")</f>
        <v/>
      </c>
      <c r="O17" s="321" t="str">
        <f t="shared" ca="1" si="6"/>
        <v>x</v>
      </c>
      <c r="P17" s="322">
        <f t="shared" ca="1" si="7"/>
        <v>0</v>
      </c>
      <c r="Q17" s="324" t="str">
        <f ca="1">IF(COUNT(ngay1!$AU$21)&gt;0,ngay1!$AU$21,"")</f>
        <v/>
      </c>
      <c r="R17" s="317" t="str">
        <f t="shared" ca="1" si="8"/>
        <v>x</v>
      </c>
      <c r="S17" s="318">
        <f t="shared" ca="1" si="9"/>
        <v>0</v>
      </c>
      <c r="T17" s="321"/>
      <c r="U17" s="324" t="str">
        <f ca="1">IF(COUNT(ngay1!$L$21)&gt;0,ngay1!$L$21,"")</f>
        <v/>
      </c>
      <c r="V17" s="321" t="str">
        <f t="shared" ca="1" si="10"/>
        <v>x</v>
      </c>
      <c r="W17" s="322">
        <f t="shared" ca="1" si="11"/>
        <v>0</v>
      </c>
      <c r="X17" s="324" t="str">
        <f ca="1">IF(COUNT(ngay1!$AU$23)&gt;0,ngay1!$AU$23,"")</f>
        <v/>
      </c>
      <c r="Y17" s="317" t="str">
        <f t="shared" ca="1" si="12"/>
        <v>x</v>
      </c>
      <c r="Z17" s="318">
        <f t="shared" ca="1" si="13"/>
        <v>0</v>
      </c>
      <c r="AA17" s="321"/>
      <c r="AB17" s="324" t="str">
        <f ca="1">IF(COUNT(ngay1!$L$23)&gt;0,ngay1!$L$23,"")</f>
        <v/>
      </c>
      <c r="AC17" s="321" t="str">
        <f t="shared" ca="1" si="14"/>
        <v>x</v>
      </c>
      <c r="AD17" s="322">
        <f t="shared" ca="1" si="15"/>
        <v>0</v>
      </c>
      <c r="AG17" s="324" t="str">
        <f ca="1">IF(COUNT(ngay1!$AU$9)&gt;0,ngay1!$AU$9,"")</f>
        <v/>
      </c>
    </row>
    <row r="18" spans="1:33">
      <c r="A18" s="330"/>
      <c r="B18" s="316">
        <v>22</v>
      </c>
      <c r="C18" s="324" t="str">
        <f ca="1">IF(COUNT(ngay2!$AN$9)&gt;0,ngay2!$AN$9,"")</f>
        <v/>
      </c>
      <c r="D18" s="317" t="str">
        <f t="shared" ca="1" si="0"/>
        <v>x</v>
      </c>
      <c r="E18" s="318">
        <f t="shared" ca="1" si="1"/>
        <v>0</v>
      </c>
      <c r="F18" s="321"/>
      <c r="G18" s="324" t="str">
        <f ca="1">IF(COUNT(ngay2!$E$9)&gt;0,ngay2!$E$9,"")</f>
        <v/>
      </c>
      <c r="H18" s="321" t="str">
        <f t="shared" ca="1" si="2"/>
        <v>x</v>
      </c>
      <c r="I18" s="322">
        <f t="shared" ca="1" si="3"/>
        <v>0</v>
      </c>
      <c r="J18" s="324" t="str">
        <f ca="1">IF(COUNT(ngay2!$AN$5)&gt;0,ngay2!$AN$5,"")</f>
        <v/>
      </c>
      <c r="K18" s="317" t="str">
        <f t="shared" ca="1" si="4"/>
        <v>x</v>
      </c>
      <c r="L18" s="318">
        <f t="shared" ca="1" si="5"/>
        <v>0</v>
      </c>
      <c r="M18" s="321"/>
      <c r="N18" s="324" t="str">
        <f ca="1">IF(COUNT(ngay2!$E$5)&gt;0,ngay2!$E$5,"")</f>
        <v/>
      </c>
      <c r="O18" s="321" t="str">
        <f t="shared" ca="1" si="6"/>
        <v>x</v>
      </c>
      <c r="P18" s="322">
        <f t="shared" ca="1" si="7"/>
        <v>0</v>
      </c>
      <c r="Q18" s="324" t="str">
        <f ca="1">IF(COUNT(ngay2!$AN$21)&gt;0,ngay2!$AN$21,"")</f>
        <v/>
      </c>
      <c r="R18" s="317" t="str">
        <f t="shared" ca="1" si="8"/>
        <v>x</v>
      </c>
      <c r="S18" s="318">
        <f t="shared" ca="1" si="9"/>
        <v>0</v>
      </c>
      <c r="T18" s="321"/>
      <c r="U18" s="324" t="str">
        <f ca="1">IF(COUNT(ngay2!$E$21)&gt;0,ngay2!$E$21,"")</f>
        <v/>
      </c>
      <c r="V18" s="321" t="str">
        <f t="shared" ca="1" si="10"/>
        <v>x</v>
      </c>
      <c r="W18" s="322">
        <f t="shared" ca="1" si="11"/>
        <v>0</v>
      </c>
      <c r="X18" s="324" t="str">
        <f ca="1">IF(COUNT(ngay2!$AN$23)&gt;0,ngay2!$AN$23,"")</f>
        <v/>
      </c>
      <c r="Y18" s="317" t="str">
        <f t="shared" ca="1" si="12"/>
        <v>x</v>
      </c>
      <c r="Z18" s="318">
        <f t="shared" ca="1" si="13"/>
        <v>0</v>
      </c>
      <c r="AA18" s="321"/>
      <c r="AB18" s="324" t="str">
        <f ca="1">IF(COUNT(ngay2!$E$23)&gt;0,ngay2!$E$23,"")</f>
        <v/>
      </c>
      <c r="AC18" s="321" t="str">
        <f t="shared" ca="1" si="14"/>
        <v>x</v>
      </c>
      <c r="AD18" s="322">
        <f t="shared" ca="1" si="15"/>
        <v>0</v>
      </c>
      <c r="AG18" s="324" t="str">
        <f ca="1">IF(COUNT(ngay2!$AN$9)&gt;0,ngay2!$AN$9,"")</f>
        <v/>
      </c>
    </row>
    <row r="19" spans="1:33" s="329" customFormat="1">
      <c r="A19" s="333">
        <v>2</v>
      </c>
      <c r="B19" s="316">
        <v>1</v>
      </c>
      <c r="C19" s="324" t="str">
        <f ca="1">IF(COUNT(ngay1!$AO$9)&gt;0,ngay1!$AO$9,"")</f>
        <v/>
      </c>
      <c r="D19" s="325" t="str">
        <f t="shared" ca="1" si="0"/>
        <v>x</v>
      </c>
      <c r="E19" s="326">
        <f t="shared" ca="1" si="1"/>
        <v>0</v>
      </c>
      <c r="F19" s="327"/>
      <c r="G19" s="324" t="str">
        <f ca="1">IF(COUNT(ngay2!$F$9)&gt;0,ngay2!$F$9,"")</f>
        <v/>
      </c>
      <c r="H19" s="327" t="str">
        <f t="shared" ca="1" si="2"/>
        <v>x</v>
      </c>
      <c r="I19" s="328">
        <f t="shared" ca="1" si="3"/>
        <v>0</v>
      </c>
      <c r="J19" s="324" t="str">
        <f ca="1">IF(COUNT(ngay1!$AO$5)&gt;0,ngay1!$AO$5,"")</f>
        <v/>
      </c>
      <c r="K19" s="325" t="str">
        <f t="shared" ca="1" si="4"/>
        <v>x</v>
      </c>
      <c r="L19" s="326">
        <f t="shared" ca="1" si="5"/>
        <v>0</v>
      </c>
      <c r="M19" s="327"/>
      <c r="N19" s="324" t="str">
        <f ca="1">IF(COUNT(ngay2!$F$5)&gt;0,ngay2!$F$5,"")</f>
        <v/>
      </c>
      <c r="O19" s="327" t="str">
        <f t="shared" ca="1" si="6"/>
        <v>x</v>
      </c>
      <c r="P19" s="328">
        <f t="shared" ca="1" si="7"/>
        <v>0</v>
      </c>
      <c r="Q19" s="324" t="str">
        <f ca="1">IF(COUNT(ngay1!$AO$21)&gt;0,ngay1!$AO$21,"")</f>
        <v/>
      </c>
      <c r="R19" s="325" t="str">
        <f t="shared" ca="1" si="8"/>
        <v>x</v>
      </c>
      <c r="S19" s="326">
        <f t="shared" ca="1" si="9"/>
        <v>0</v>
      </c>
      <c r="T19" s="327"/>
      <c r="U19" s="324" t="str">
        <f ca="1">IF(COUNT(ngay2!$F$21)&gt;0,ngay2!$F$21,"")</f>
        <v/>
      </c>
      <c r="V19" s="327" t="str">
        <f t="shared" ca="1" si="10"/>
        <v>x</v>
      </c>
      <c r="W19" s="328">
        <f t="shared" ca="1" si="11"/>
        <v>0</v>
      </c>
      <c r="X19" s="324" t="str">
        <f ca="1">IF(COUNT(ngay1!$AO$23)&gt;0,ngay1!$AO$23,"")</f>
        <v/>
      </c>
      <c r="Y19" s="325" t="str">
        <f t="shared" ca="1" si="12"/>
        <v>x</v>
      </c>
      <c r="Z19" s="326">
        <f t="shared" ca="1" si="13"/>
        <v>0</v>
      </c>
      <c r="AA19" s="327"/>
      <c r="AB19" s="324" t="str">
        <f ca="1">IF(COUNT(ngay2!$F$23)&gt;0,ngay2!$F$23,"")</f>
        <v/>
      </c>
      <c r="AC19" s="327" t="str">
        <f t="shared" ca="1" si="14"/>
        <v>x</v>
      </c>
      <c r="AD19" s="328">
        <f t="shared" ca="1" si="15"/>
        <v>0</v>
      </c>
      <c r="AE19" s="334"/>
      <c r="AF19" s="334"/>
      <c r="AG19" s="324" t="str">
        <f ca="1">IF(COUNT(ngay1!$AO$9)&gt;0,ngay1!$AO$9,"")</f>
        <v/>
      </c>
    </row>
    <row r="20" spans="1:33">
      <c r="A20" s="332"/>
      <c r="B20" s="316">
        <v>4</v>
      </c>
      <c r="C20" s="324" t="str">
        <f ca="1">IF(COUNT(ngay2!$AP$9)&gt;0,ngay2!$AP$9,"")</f>
        <v/>
      </c>
      <c r="D20" s="317" t="str">
        <f t="shared" ca="1" si="0"/>
        <v>x</v>
      </c>
      <c r="E20" s="318">
        <f t="shared" ca="1" si="1"/>
        <v>0</v>
      </c>
      <c r="F20" s="321"/>
      <c r="G20" s="324" t="str">
        <f ca="1">IF(COUNT(ngay2!$G$9)&gt;0,ngay2!$G$9,"")</f>
        <v/>
      </c>
      <c r="H20" s="321" t="str">
        <f t="shared" ca="1" si="2"/>
        <v>x</v>
      </c>
      <c r="I20" s="322">
        <f t="shared" ca="1" si="3"/>
        <v>0</v>
      </c>
      <c r="J20" s="324" t="str">
        <f ca="1">IF(COUNT(ngay2!$AP$5)&gt;0,ngay2!$AP$5,"")</f>
        <v/>
      </c>
      <c r="K20" s="317" t="str">
        <f t="shared" ca="1" si="4"/>
        <v>x</v>
      </c>
      <c r="L20" s="318">
        <f t="shared" ca="1" si="5"/>
        <v>0</v>
      </c>
      <c r="M20" s="321"/>
      <c r="N20" s="324" t="str">
        <f ca="1">IF(COUNT(ngay2!$G$5)&gt;0,ngay2!$G$5,"")</f>
        <v/>
      </c>
      <c r="O20" s="321" t="str">
        <f t="shared" ca="1" si="6"/>
        <v>x</v>
      </c>
      <c r="P20" s="322">
        <f t="shared" ca="1" si="7"/>
        <v>0</v>
      </c>
      <c r="Q20" s="324" t="str">
        <f ca="1">IF(COUNT(ngay2!$AP$21)&gt;0,ngay2!$AP$21,"")</f>
        <v/>
      </c>
      <c r="R20" s="317" t="str">
        <f t="shared" ca="1" si="8"/>
        <v>x</v>
      </c>
      <c r="S20" s="318">
        <f t="shared" ca="1" si="9"/>
        <v>0</v>
      </c>
      <c r="T20" s="321"/>
      <c r="U20" s="324" t="str">
        <f ca="1">IF(COUNT(ngay2!$G$21)&gt;0,ngay2!$G$21,"")</f>
        <v/>
      </c>
      <c r="V20" s="321" t="str">
        <f t="shared" ca="1" si="10"/>
        <v>x</v>
      </c>
      <c r="W20" s="322">
        <f t="shared" ca="1" si="11"/>
        <v>0</v>
      </c>
      <c r="X20" s="324" t="str">
        <f ca="1">IF(COUNT(ngay2!$AP$23)&gt;0,ngay2!$AP$23,"")</f>
        <v/>
      </c>
      <c r="Y20" s="317" t="str">
        <f t="shared" ca="1" si="12"/>
        <v>x</v>
      </c>
      <c r="Z20" s="318">
        <f t="shared" ca="1" si="13"/>
        <v>0</v>
      </c>
      <c r="AA20" s="321"/>
      <c r="AB20" s="324" t="str">
        <f ca="1">IF(COUNT(ngay2!$G$23)&gt;0,ngay2!$G$23,"")</f>
        <v/>
      </c>
      <c r="AC20" s="321" t="str">
        <f t="shared" ca="1" si="14"/>
        <v>x</v>
      </c>
      <c r="AD20" s="322">
        <f t="shared" ca="1" si="15"/>
        <v>0</v>
      </c>
      <c r="AG20" s="324" t="str">
        <f ca="1">IF(COUNT(ngay2!$AP$9)&gt;0,ngay2!$AP$9,"")</f>
        <v/>
      </c>
    </row>
    <row r="21" spans="1:33">
      <c r="A21" s="332"/>
      <c r="B21" s="331">
        <v>7</v>
      </c>
      <c r="C21" s="324" t="str">
        <f ca="1">IF(COUNT(ngay2!$AQ$9)&gt;0,ngay2!$AQ$9,"")</f>
        <v/>
      </c>
      <c r="D21" s="317" t="str">
        <f t="shared" ca="1" si="0"/>
        <v>x</v>
      </c>
      <c r="E21" s="318">
        <f t="shared" ca="1" si="1"/>
        <v>0</v>
      </c>
      <c r="F21" s="321"/>
      <c r="G21" s="324" t="str">
        <f ca="1">IF(COUNT(ngay2!$H$9)&gt;0,ngay2!$H$9,"")</f>
        <v/>
      </c>
      <c r="H21" s="321" t="str">
        <f t="shared" ca="1" si="2"/>
        <v>x</v>
      </c>
      <c r="I21" s="322">
        <f t="shared" ca="1" si="3"/>
        <v>0</v>
      </c>
      <c r="J21" s="324" t="str">
        <f ca="1">IF(COUNT(ngay2!$AQ$5)&gt;0,ngay2!$AQ$5,"")</f>
        <v/>
      </c>
      <c r="K21" s="317" t="str">
        <f t="shared" ca="1" si="4"/>
        <v>x</v>
      </c>
      <c r="L21" s="318">
        <f t="shared" ca="1" si="5"/>
        <v>0</v>
      </c>
      <c r="M21" s="321"/>
      <c r="N21" s="324" t="str">
        <f ca="1">IF(COUNT(ngay2!$H$5)&gt;0,ngay2!$H$5,"")</f>
        <v/>
      </c>
      <c r="O21" s="321" t="str">
        <f t="shared" ca="1" si="6"/>
        <v>x</v>
      </c>
      <c r="P21" s="322">
        <f t="shared" ca="1" si="7"/>
        <v>0</v>
      </c>
      <c r="Q21" s="324" t="str">
        <f ca="1">IF(COUNT(ngay2!$AQ$21)&gt;0,ngay2!$AQ$21,"")</f>
        <v/>
      </c>
      <c r="R21" s="317" t="str">
        <f t="shared" ca="1" si="8"/>
        <v>x</v>
      </c>
      <c r="S21" s="318">
        <f t="shared" ca="1" si="9"/>
        <v>0</v>
      </c>
      <c r="T21" s="321"/>
      <c r="U21" s="324" t="str">
        <f ca="1">IF(COUNT(ngay2!$H$21)&gt;0,ngay2!$H$21,"")</f>
        <v/>
      </c>
      <c r="V21" s="321" t="str">
        <f t="shared" ca="1" si="10"/>
        <v>x</v>
      </c>
      <c r="W21" s="322">
        <f t="shared" ca="1" si="11"/>
        <v>0</v>
      </c>
      <c r="X21" s="324" t="str">
        <f ca="1">IF(COUNT(ngay2!$AQ$23)&gt;0,ngay2!$AQ$23,"")</f>
        <v/>
      </c>
      <c r="Y21" s="317" t="str">
        <f t="shared" ca="1" si="12"/>
        <v>x</v>
      </c>
      <c r="Z21" s="318">
        <f t="shared" ca="1" si="13"/>
        <v>0</v>
      </c>
      <c r="AA21" s="321"/>
      <c r="AB21" s="324" t="str">
        <f ca="1">IF(COUNT(ngay2!$H$23)&gt;0,ngay2!$H$23,"")</f>
        <v/>
      </c>
      <c r="AC21" s="321" t="str">
        <f t="shared" ca="1" si="14"/>
        <v>x</v>
      </c>
      <c r="AD21" s="322">
        <f t="shared" ca="1" si="15"/>
        <v>0</v>
      </c>
      <c r="AG21" s="324" t="str">
        <f ca="1">IF(COUNT(ngay2!$AQ$5)&gt;0,ngay2!$AQ$5,"")</f>
        <v/>
      </c>
    </row>
    <row r="22" spans="1:33">
      <c r="A22" s="332"/>
      <c r="B22" s="316">
        <v>10</v>
      </c>
      <c r="C22" s="324" t="str">
        <f ca="1">IF(COUNT(ngay2!$AR$9)&gt;0,ngay2!$AR$9,"")</f>
        <v/>
      </c>
      <c r="D22" s="317" t="str">
        <f t="shared" ca="1" si="0"/>
        <v>x</v>
      </c>
      <c r="E22" s="318">
        <f t="shared" ca="1" si="1"/>
        <v>0</v>
      </c>
      <c r="F22" s="321"/>
      <c r="G22" s="324" t="str">
        <f ca="1">IF(COUNT(ngay2!$I$9)&gt;0,ngay2!$I$9,"")</f>
        <v/>
      </c>
      <c r="H22" s="321" t="str">
        <f t="shared" ca="1" si="2"/>
        <v>x</v>
      </c>
      <c r="I22" s="322">
        <f t="shared" ca="1" si="3"/>
        <v>0</v>
      </c>
      <c r="J22" s="324" t="str">
        <f ca="1">IF(COUNT(ngay2!$AR$5)&gt;0,ngay2!$AR$5,"")</f>
        <v/>
      </c>
      <c r="K22" s="317" t="str">
        <f t="shared" ca="1" si="4"/>
        <v>x</v>
      </c>
      <c r="L22" s="318">
        <f t="shared" ca="1" si="5"/>
        <v>0</v>
      </c>
      <c r="M22" s="321"/>
      <c r="N22" s="324" t="str">
        <f ca="1">IF(COUNT(ngay2!$I$5)&gt;0,ngay2!$I$5,"")</f>
        <v/>
      </c>
      <c r="O22" s="321" t="str">
        <f t="shared" ca="1" si="6"/>
        <v>x</v>
      </c>
      <c r="P22" s="322">
        <f t="shared" ca="1" si="7"/>
        <v>0</v>
      </c>
      <c r="Q22" s="324" t="str">
        <f ca="1">IF(COUNT(ngay2!$AR$21)&gt;0,ngay2!$AR$21,"")</f>
        <v/>
      </c>
      <c r="R22" s="317" t="str">
        <f t="shared" ca="1" si="8"/>
        <v>x</v>
      </c>
      <c r="S22" s="318">
        <f t="shared" ca="1" si="9"/>
        <v>0</v>
      </c>
      <c r="T22" s="321"/>
      <c r="U22" s="324" t="str">
        <f ca="1">IF(COUNT(ngay2!$I$21)&gt;0,ngay2!$I$21,"")</f>
        <v/>
      </c>
      <c r="V22" s="321" t="str">
        <f t="shared" ca="1" si="10"/>
        <v>x</v>
      </c>
      <c r="W22" s="322">
        <f t="shared" ca="1" si="11"/>
        <v>0</v>
      </c>
      <c r="X22" s="324" t="str">
        <f ca="1">IF(COUNT(ngay2!$AR$23)&gt;0,ngay2!$AR$23,"")</f>
        <v/>
      </c>
      <c r="Y22" s="317" t="str">
        <f t="shared" ca="1" si="12"/>
        <v>x</v>
      </c>
      <c r="Z22" s="318">
        <f t="shared" ca="1" si="13"/>
        <v>0</v>
      </c>
      <c r="AA22" s="321"/>
      <c r="AB22" s="324" t="str">
        <f ca="1">IF(COUNT(ngay2!$I$23)&gt;0,ngay2!$I$23,"")</f>
        <v/>
      </c>
      <c r="AC22" s="321" t="str">
        <f t="shared" ca="1" si="14"/>
        <v>x</v>
      </c>
      <c r="AD22" s="322">
        <f t="shared" ca="1" si="15"/>
        <v>0</v>
      </c>
      <c r="AG22" s="324" t="str">
        <f ca="1">IF(COUNT(ngay2!$AR$5)&gt;0,ngay2!$AR$5,"")</f>
        <v/>
      </c>
    </row>
    <row r="23" spans="1:33">
      <c r="A23" s="332"/>
      <c r="B23" s="316">
        <v>13</v>
      </c>
      <c r="C23" s="324" t="str">
        <f ca="1">IF(COUNT(ngay2!$AS$9)&gt;0,ngay2!$AS$9,"")</f>
        <v/>
      </c>
      <c r="D23" s="317" t="str">
        <f t="shared" ca="1" si="0"/>
        <v>x</v>
      </c>
      <c r="E23" s="318">
        <f t="shared" ca="1" si="1"/>
        <v>0</v>
      </c>
      <c r="F23" s="321"/>
      <c r="G23" s="324" t="str">
        <f ca="1">IF(COUNT(ngay2!$J$9)&gt;0,ngay2!$J$9,"")</f>
        <v/>
      </c>
      <c r="H23" s="321" t="str">
        <f t="shared" ca="1" si="2"/>
        <v>x</v>
      </c>
      <c r="I23" s="322">
        <f t="shared" ca="1" si="3"/>
        <v>0</v>
      </c>
      <c r="J23" s="324" t="str">
        <f ca="1">IF(COUNT(ngay2!$AS$5)&gt;0,ngay2!$AS$5,"")</f>
        <v/>
      </c>
      <c r="K23" s="317" t="str">
        <f t="shared" ca="1" si="4"/>
        <v>x</v>
      </c>
      <c r="L23" s="318">
        <f t="shared" ca="1" si="5"/>
        <v>0</v>
      </c>
      <c r="M23" s="321"/>
      <c r="N23" s="324" t="str">
        <f ca="1">IF(COUNT(ngay2!$J$5)&gt;0,ngay2!$J$5,"")</f>
        <v/>
      </c>
      <c r="O23" s="321" t="str">
        <f t="shared" ca="1" si="6"/>
        <v>x</v>
      </c>
      <c r="P23" s="322">
        <f t="shared" ca="1" si="7"/>
        <v>0</v>
      </c>
      <c r="Q23" s="324" t="str">
        <f ca="1">IF(COUNT(ngay2!$AS$21)&gt;0,ngay2!$AS$21,"")</f>
        <v/>
      </c>
      <c r="R23" s="317" t="str">
        <f t="shared" ca="1" si="8"/>
        <v>x</v>
      </c>
      <c r="S23" s="318">
        <f t="shared" ca="1" si="9"/>
        <v>0</v>
      </c>
      <c r="T23" s="321"/>
      <c r="U23" s="324" t="str">
        <f ca="1">IF(COUNT(ngay2!$J$21)&gt;0,ngay2!$J$21,"")</f>
        <v/>
      </c>
      <c r="V23" s="321" t="str">
        <f t="shared" ca="1" si="10"/>
        <v>x</v>
      </c>
      <c r="W23" s="322">
        <f t="shared" ca="1" si="11"/>
        <v>0</v>
      </c>
      <c r="X23" s="324" t="str">
        <f ca="1">IF(COUNT(ngay2!$AS$23)&gt;0,ngay2!$AS$23,"")</f>
        <v/>
      </c>
      <c r="Y23" s="317" t="str">
        <f t="shared" ca="1" si="12"/>
        <v>x</v>
      </c>
      <c r="Z23" s="318">
        <f t="shared" ca="1" si="13"/>
        <v>0</v>
      </c>
      <c r="AA23" s="321"/>
      <c r="AB23" s="324" t="str">
        <f ca="1">IF(COUNT(ngay2!$J$23)&gt;0,ngay2!$J$23,"")</f>
        <v/>
      </c>
      <c r="AC23" s="321" t="str">
        <f t="shared" ca="1" si="14"/>
        <v>x</v>
      </c>
      <c r="AD23" s="322">
        <f t="shared" ca="1" si="15"/>
        <v>0</v>
      </c>
      <c r="AG23" s="324" t="str">
        <f ca="1">IF(COUNT(ngay2!$AS$9)&gt;0,ngay2!$AS$9,"")</f>
        <v/>
      </c>
    </row>
    <row r="24" spans="1:33">
      <c r="A24" s="332"/>
      <c r="B24" s="316">
        <v>16</v>
      </c>
      <c r="C24" s="324" t="str">
        <f ca="1">IF(COUNT(ngay2!$AT$9)&gt;0,ngay2!$AT$9,"")</f>
        <v/>
      </c>
      <c r="D24" s="317" t="str">
        <f t="shared" ca="1" si="0"/>
        <v>x</v>
      </c>
      <c r="E24" s="318">
        <f t="shared" ca="1" si="1"/>
        <v>0</v>
      </c>
      <c r="F24" s="321"/>
      <c r="G24" s="324" t="str">
        <f ca="1">IF(COUNT(ngay2!$K$9)&gt;0,ngay2!$K$9,"")</f>
        <v/>
      </c>
      <c r="H24" s="321" t="str">
        <f t="shared" ca="1" si="2"/>
        <v>x</v>
      </c>
      <c r="I24" s="322">
        <f t="shared" ca="1" si="3"/>
        <v>0</v>
      </c>
      <c r="J24" s="324" t="str">
        <f ca="1">IF(COUNT(ngay2!$AT$5)&gt;0,ngay2!$AT$5,"")</f>
        <v/>
      </c>
      <c r="K24" s="317" t="str">
        <f t="shared" ca="1" si="4"/>
        <v>x</v>
      </c>
      <c r="L24" s="318">
        <f t="shared" ca="1" si="5"/>
        <v>0</v>
      </c>
      <c r="M24" s="321"/>
      <c r="N24" s="324" t="str">
        <f ca="1">IF(COUNT(ngay2!$K$5)&gt;0,ngay2!$K$5,"")</f>
        <v/>
      </c>
      <c r="O24" s="321" t="str">
        <f t="shared" ca="1" si="6"/>
        <v>x</v>
      </c>
      <c r="P24" s="322">
        <f t="shared" ca="1" si="7"/>
        <v>0</v>
      </c>
      <c r="Q24" s="324" t="str">
        <f ca="1">IF(COUNT(ngay2!$AT$21)&gt;0,ngay2!$AT$21,"")</f>
        <v/>
      </c>
      <c r="R24" s="317" t="str">
        <f t="shared" ca="1" si="8"/>
        <v>x</v>
      </c>
      <c r="S24" s="318">
        <f t="shared" ca="1" si="9"/>
        <v>0</v>
      </c>
      <c r="T24" s="321"/>
      <c r="U24" s="324" t="str">
        <f ca="1">IF(COUNT(ngay2!$K$21)&gt;0,ngay2!$K$21,"")</f>
        <v/>
      </c>
      <c r="V24" s="321" t="str">
        <f t="shared" ca="1" si="10"/>
        <v>x</v>
      </c>
      <c r="W24" s="322">
        <f t="shared" ca="1" si="11"/>
        <v>0</v>
      </c>
      <c r="X24" s="324" t="str">
        <f ca="1">IF(COUNT(ngay2!$AT$23)&gt;0,ngay2!$AT$23,"")</f>
        <v/>
      </c>
      <c r="Y24" s="317" t="str">
        <f t="shared" ca="1" si="12"/>
        <v>x</v>
      </c>
      <c r="Z24" s="318">
        <f t="shared" ca="1" si="13"/>
        <v>0</v>
      </c>
      <c r="AA24" s="321"/>
      <c r="AB24" s="324" t="str">
        <f ca="1">IF(COUNT(ngay2!$K$23)&gt;0,ngay2!$K$23,"")</f>
        <v/>
      </c>
      <c r="AC24" s="321" t="str">
        <f t="shared" ca="1" si="14"/>
        <v>x</v>
      </c>
      <c r="AD24" s="322">
        <f t="shared" ca="1" si="15"/>
        <v>0</v>
      </c>
      <c r="AG24" s="324" t="str">
        <f ca="1">IF(COUNT(ngay2!$AT$9)&gt;0,ngay2!$AT$9,"")</f>
        <v/>
      </c>
    </row>
    <row r="25" spans="1:33">
      <c r="A25" s="332"/>
      <c r="B25" s="316">
        <v>19</v>
      </c>
      <c r="C25" s="324" t="str">
        <f ca="1">IF(COUNT(ngay2!$AU$9)&gt;0,ngay2!$AU$9,"")</f>
        <v/>
      </c>
      <c r="D25" s="317" t="str">
        <f t="shared" ca="1" si="0"/>
        <v>x</v>
      </c>
      <c r="E25" s="318">
        <f t="shared" ca="1" si="1"/>
        <v>0</v>
      </c>
      <c r="F25" s="321"/>
      <c r="G25" s="324" t="str">
        <f ca="1">IF(COUNT(ngay2!$L$9)&gt;0,ngay2!$L$9,"")</f>
        <v/>
      </c>
      <c r="H25" s="321" t="str">
        <f t="shared" ca="1" si="2"/>
        <v>x</v>
      </c>
      <c r="I25" s="322">
        <f t="shared" ca="1" si="3"/>
        <v>0</v>
      </c>
      <c r="J25" s="324" t="str">
        <f ca="1">IF(COUNT(ngay2!$AU$5)&gt;0,ngay2!$AU$5,"")</f>
        <v/>
      </c>
      <c r="K25" s="317" t="str">
        <f t="shared" ca="1" si="4"/>
        <v>x</v>
      </c>
      <c r="L25" s="318">
        <f t="shared" ca="1" si="5"/>
        <v>0</v>
      </c>
      <c r="M25" s="321"/>
      <c r="N25" s="324" t="str">
        <f ca="1">IF(COUNT(ngay2!$L$5)&gt;0,ngay2!$L$5,"")</f>
        <v/>
      </c>
      <c r="O25" s="321" t="str">
        <f t="shared" ca="1" si="6"/>
        <v>x</v>
      </c>
      <c r="P25" s="322">
        <f t="shared" ca="1" si="7"/>
        <v>0</v>
      </c>
      <c r="Q25" s="324" t="str">
        <f ca="1">IF(COUNT(ngay2!$AU$21)&gt;0,ngay2!$AU$21,"")</f>
        <v/>
      </c>
      <c r="R25" s="317" t="str">
        <f t="shared" ca="1" si="8"/>
        <v>x</v>
      </c>
      <c r="S25" s="318">
        <f t="shared" ca="1" si="9"/>
        <v>0</v>
      </c>
      <c r="T25" s="321"/>
      <c r="U25" s="324" t="str">
        <f ca="1">IF(COUNT(ngay2!$L$21)&gt;0,ngay2!$L$21,"")</f>
        <v/>
      </c>
      <c r="V25" s="321" t="str">
        <f t="shared" ca="1" si="10"/>
        <v>x</v>
      </c>
      <c r="W25" s="322">
        <f t="shared" ca="1" si="11"/>
        <v>0</v>
      </c>
      <c r="X25" s="324" t="str">
        <f ca="1">IF(COUNT(ngay2!$AU$23)&gt;0,ngay2!$AU$23,"")</f>
        <v/>
      </c>
      <c r="Y25" s="317" t="str">
        <f t="shared" ca="1" si="12"/>
        <v>x</v>
      </c>
      <c r="Z25" s="318">
        <f t="shared" ca="1" si="13"/>
        <v>0</v>
      </c>
      <c r="AA25" s="321"/>
      <c r="AB25" s="324" t="str">
        <f ca="1">IF(COUNT(ngay2!$L$23)&gt;0,ngay2!$L$23,"")</f>
        <v/>
      </c>
      <c r="AC25" s="321" t="str">
        <f t="shared" ca="1" si="14"/>
        <v>x</v>
      </c>
      <c r="AD25" s="322">
        <f t="shared" ca="1" si="15"/>
        <v>0</v>
      </c>
      <c r="AG25" s="324" t="str">
        <f ca="1">IF(COUNT(ngay2!$AU$9)&gt;0,ngay2!$AU$9,"")</f>
        <v/>
      </c>
    </row>
    <row r="26" spans="1:33">
      <c r="A26" s="332"/>
      <c r="B26" s="316">
        <v>22</v>
      </c>
      <c r="C26" s="324" t="str">
        <f ca="1">IF(COUNT(ngay3!$AN$9)&gt;0,ngay3!$AN$9,"")</f>
        <v/>
      </c>
      <c r="D26" s="317" t="str">
        <f t="shared" ca="1" si="0"/>
        <v>x</v>
      </c>
      <c r="E26" s="318">
        <f t="shared" ca="1" si="1"/>
        <v>0</v>
      </c>
      <c r="F26" s="321"/>
      <c r="G26" s="324" t="str">
        <f ca="1">IF(COUNT(ngay3!$E$9)&gt;0,ngay3!$E$9,"")</f>
        <v/>
      </c>
      <c r="H26" s="321" t="str">
        <f t="shared" ca="1" si="2"/>
        <v>x</v>
      </c>
      <c r="I26" s="322">
        <f t="shared" ca="1" si="3"/>
        <v>0</v>
      </c>
      <c r="J26" s="324" t="str">
        <f ca="1">IF(COUNT(ngay3!$AN$5)&gt;0,ngay3!$AN$5,"")</f>
        <v/>
      </c>
      <c r="K26" s="317" t="str">
        <f t="shared" ca="1" si="4"/>
        <v>x</v>
      </c>
      <c r="L26" s="318">
        <f t="shared" ca="1" si="5"/>
        <v>0</v>
      </c>
      <c r="M26" s="321"/>
      <c r="N26" s="324" t="str">
        <f ca="1">IF(COUNT(ngay3!$E$5)&gt;0,ngay3!$E$5,"")</f>
        <v/>
      </c>
      <c r="O26" s="321" t="str">
        <f t="shared" ca="1" si="6"/>
        <v>x</v>
      </c>
      <c r="P26" s="322">
        <f t="shared" ca="1" si="7"/>
        <v>0</v>
      </c>
      <c r="Q26" s="324" t="str">
        <f ca="1">IF(COUNT(ngay3!$AN$21)&gt;0,ngay3!$AN$21,"")</f>
        <v/>
      </c>
      <c r="R26" s="317" t="str">
        <f t="shared" ca="1" si="8"/>
        <v>x</v>
      </c>
      <c r="S26" s="318">
        <f t="shared" ca="1" si="9"/>
        <v>0</v>
      </c>
      <c r="T26" s="321"/>
      <c r="U26" s="324" t="str">
        <f ca="1">IF(COUNT(ngay3!$E$21)&gt;0,ngay3!$E$21,"")</f>
        <v/>
      </c>
      <c r="V26" s="321" t="str">
        <f t="shared" ca="1" si="10"/>
        <v>x</v>
      </c>
      <c r="W26" s="322">
        <f t="shared" ca="1" si="11"/>
        <v>0</v>
      </c>
      <c r="X26" s="324" t="str">
        <f ca="1">IF(COUNT(ngay3!$AN$23)&gt;0,ngay3!$AN$23,"")</f>
        <v/>
      </c>
      <c r="Y26" s="317" t="str">
        <f t="shared" ca="1" si="12"/>
        <v>x</v>
      </c>
      <c r="Z26" s="318">
        <f t="shared" ca="1" si="13"/>
        <v>0</v>
      </c>
      <c r="AA26" s="321"/>
      <c r="AB26" s="324" t="str">
        <f ca="1">IF(COUNT(ngay3!$E$23)&gt;0,ngay3!$E$23,"")</f>
        <v/>
      </c>
      <c r="AC26" s="321" t="str">
        <f t="shared" ca="1" si="14"/>
        <v>x</v>
      </c>
      <c r="AD26" s="322">
        <f t="shared" ca="1" si="15"/>
        <v>0</v>
      </c>
      <c r="AG26" s="324" t="str">
        <f ca="1">IF(COUNT(ngay3!$AN$9)&gt;0,ngay3!$AN$9,"")</f>
        <v/>
      </c>
    </row>
    <row r="27" spans="1:33" s="329" customFormat="1">
      <c r="A27" s="333">
        <v>3</v>
      </c>
      <c r="B27" s="316">
        <v>1</v>
      </c>
      <c r="C27" s="324" t="str">
        <f ca="1">IF(COUNT(ngay3!$AO$9)&gt;0,ngay3!$AO$9,"")</f>
        <v/>
      </c>
      <c r="D27" s="325" t="str">
        <f t="shared" ca="1" si="0"/>
        <v>x</v>
      </c>
      <c r="E27" s="326">
        <f t="shared" ca="1" si="1"/>
        <v>0</v>
      </c>
      <c r="F27" s="327"/>
      <c r="G27" s="324" t="str">
        <f ca="1">IF(COUNT(ngay3!$F$9)&gt;0,ngay3!$F$9,"")</f>
        <v/>
      </c>
      <c r="H27" s="327" t="str">
        <f t="shared" ca="1" si="2"/>
        <v>x</v>
      </c>
      <c r="I27" s="328">
        <f t="shared" ca="1" si="3"/>
        <v>0</v>
      </c>
      <c r="J27" s="324" t="str">
        <f ca="1">IF(COUNT(ngay3!$AO$5)&gt;0,ngay3!$AO$5,"")</f>
        <v/>
      </c>
      <c r="K27" s="325" t="str">
        <f t="shared" ca="1" si="4"/>
        <v>x</v>
      </c>
      <c r="L27" s="326">
        <f t="shared" ca="1" si="5"/>
        <v>0</v>
      </c>
      <c r="M27" s="327"/>
      <c r="N27" s="324" t="str">
        <f ca="1">IF(COUNT(ngay3!$F$5)&gt;0,ngay3!$F$5,"")</f>
        <v/>
      </c>
      <c r="O27" s="327" t="str">
        <f t="shared" ca="1" si="6"/>
        <v>x</v>
      </c>
      <c r="P27" s="328">
        <f t="shared" ca="1" si="7"/>
        <v>0</v>
      </c>
      <c r="Q27" s="324" t="str">
        <f ca="1">IF(COUNT(ngay3!$AO$21)&gt;0,ngay3!$AO$21,"")</f>
        <v/>
      </c>
      <c r="R27" s="325" t="str">
        <f t="shared" ca="1" si="8"/>
        <v>x</v>
      </c>
      <c r="S27" s="326">
        <f t="shared" ca="1" si="9"/>
        <v>0</v>
      </c>
      <c r="T27" s="327"/>
      <c r="U27" s="324" t="str">
        <f ca="1">IF(COUNT(ngay3!$F$21)&gt;0,ngay3!$F$21,"")</f>
        <v/>
      </c>
      <c r="V27" s="327" t="str">
        <f t="shared" ca="1" si="10"/>
        <v>x</v>
      </c>
      <c r="W27" s="328">
        <f t="shared" ca="1" si="11"/>
        <v>0</v>
      </c>
      <c r="X27" s="324" t="str">
        <f ca="1">IF(COUNT(ngay3!$AO$23)&gt;0,ngay3!$AO$23,"")</f>
        <v/>
      </c>
      <c r="Y27" s="325" t="str">
        <f t="shared" ca="1" si="12"/>
        <v>x</v>
      </c>
      <c r="Z27" s="326">
        <f t="shared" ca="1" si="13"/>
        <v>0</v>
      </c>
      <c r="AA27" s="327"/>
      <c r="AB27" s="324" t="str">
        <f ca="1">IF(COUNT(ngay3!$F$23)&gt;0,ngay3!$F$23,"")</f>
        <v/>
      </c>
      <c r="AC27" s="327" t="str">
        <f t="shared" ca="1" si="14"/>
        <v>x</v>
      </c>
      <c r="AD27" s="328">
        <f t="shared" ca="1" si="15"/>
        <v>0</v>
      </c>
      <c r="AE27" s="334"/>
      <c r="AF27" s="334"/>
      <c r="AG27" s="324" t="str">
        <f ca="1">IF(COUNT(ngay3!$AO$9)&gt;0,ngay3!$AO$9,"")</f>
        <v/>
      </c>
    </row>
    <row r="28" spans="1:33">
      <c r="A28" s="332"/>
      <c r="B28" s="316">
        <v>4</v>
      </c>
      <c r="C28" s="324" t="str">
        <f ca="1">IF(COUNT(ngay3!$AP$9)&gt;0,ngay3!$AP$9,"")</f>
        <v/>
      </c>
      <c r="D28" s="317" t="str">
        <f t="shared" ca="1" si="0"/>
        <v>x</v>
      </c>
      <c r="E28" s="318">
        <f t="shared" ca="1" si="1"/>
        <v>0</v>
      </c>
      <c r="F28" s="321"/>
      <c r="G28" s="324" t="str">
        <f ca="1">IF(COUNT(ngay3!$G$9)&gt;0,ngay3!$G$9,"")</f>
        <v/>
      </c>
      <c r="H28" s="321" t="str">
        <f t="shared" ca="1" si="2"/>
        <v>x</v>
      </c>
      <c r="I28" s="322">
        <f t="shared" ca="1" si="3"/>
        <v>0</v>
      </c>
      <c r="J28" s="324" t="str">
        <f ca="1">IF(COUNT(ngay3!$AP$5)&gt;0,ngay3!$AP$5,"")</f>
        <v/>
      </c>
      <c r="K28" s="317" t="str">
        <f t="shared" ca="1" si="4"/>
        <v>x</v>
      </c>
      <c r="L28" s="318">
        <f t="shared" ca="1" si="5"/>
        <v>0</v>
      </c>
      <c r="M28" s="321"/>
      <c r="N28" s="324" t="str">
        <f ca="1">IF(COUNT(ngay3!$G$5)&gt;0,ngay3!$G$5,"")</f>
        <v/>
      </c>
      <c r="O28" s="321" t="str">
        <f t="shared" ca="1" si="6"/>
        <v>x</v>
      </c>
      <c r="P28" s="322">
        <f t="shared" ca="1" si="7"/>
        <v>0</v>
      </c>
      <c r="Q28" s="324" t="str">
        <f ca="1">IF(COUNT(ngay3!$AP$21)&gt;0,ngay3!$AP$21,"")</f>
        <v/>
      </c>
      <c r="R28" s="317" t="str">
        <f t="shared" ca="1" si="8"/>
        <v>x</v>
      </c>
      <c r="S28" s="318">
        <f t="shared" ca="1" si="9"/>
        <v>0</v>
      </c>
      <c r="T28" s="321"/>
      <c r="U28" s="324" t="str">
        <f ca="1">IF(COUNT(ngay3!$G$21)&gt;0,ngay3!$G$21,"")</f>
        <v/>
      </c>
      <c r="V28" s="321" t="str">
        <f t="shared" ca="1" si="10"/>
        <v>x</v>
      </c>
      <c r="W28" s="322">
        <f t="shared" ca="1" si="11"/>
        <v>0</v>
      </c>
      <c r="X28" s="324" t="str">
        <f ca="1">IF(COUNT(ngay3!$AP$23)&gt;0,ngay3!$AP$23,"")</f>
        <v/>
      </c>
      <c r="Y28" s="317" t="str">
        <f t="shared" ca="1" si="12"/>
        <v>x</v>
      </c>
      <c r="Z28" s="318">
        <f t="shared" ca="1" si="13"/>
        <v>0</v>
      </c>
      <c r="AA28" s="321"/>
      <c r="AB28" s="324" t="str">
        <f ca="1">IF(COUNT(ngay3!$G$23)&gt;0,ngay3!$G$23,"")</f>
        <v/>
      </c>
      <c r="AC28" s="321" t="str">
        <f t="shared" ca="1" si="14"/>
        <v>x</v>
      </c>
      <c r="AD28" s="322">
        <f t="shared" ca="1" si="15"/>
        <v>0</v>
      </c>
      <c r="AG28" s="324" t="str">
        <f ca="1">IF(COUNT(ngay3!$AP$9)&gt;0,ngay3!$AP$9,"")</f>
        <v/>
      </c>
    </row>
    <row r="29" spans="1:33">
      <c r="A29" s="332"/>
      <c r="B29" s="331">
        <v>7</v>
      </c>
      <c r="C29" s="324" t="str">
        <f ca="1">IF(COUNT(ngay3!$AQ$9)&gt;0,ngay3!$AQ$9,"")</f>
        <v/>
      </c>
      <c r="D29" s="317" t="str">
        <f t="shared" ca="1" si="0"/>
        <v>x</v>
      </c>
      <c r="E29" s="318">
        <f t="shared" ca="1" si="1"/>
        <v>0</v>
      </c>
      <c r="F29" s="321"/>
      <c r="G29" s="324" t="str">
        <f ca="1">IF(COUNT(ngay3!$H$9)&gt;0,ngay3!$H$9,"")</f>
        <v/>
      </c>
      <c r="H29" s="321" t="str">
        <f t="shared" ca="1" si="2"/>
        <v>x</v>
      </c>
      <c r="I29" s="322">
        <f t="shared" ca="1" si="3"/>
        <v>0</v>
      </c>
      <c r="J29" s="324" t="str">
        <f ca="1">IF(COUNT(ngay3!$AQ$9)&gt;0,ngay3!$AQ$9,"")</f>
        <v/>
      </c>
      <c r="K29" s="317" t="str">
        <f t="shared" ca="1" si="4"/>
        <v>x</v>
      </c>
      <c r="L29" s="318">
        <f t="shared" ca="1" si="5"/>
        <v>0</v>
      </c>
      <c r="M29" s="321"/>
      <c r="N29" s="324" t="str">
        <f ca="1">IF(COUNT(ngay3!$H$5)&gt;0,ngay3!$H$5,"")</f>
        <v/>
      </c>
      <c r="O29" s="321" t="str">
        <f t="shared" ca="1" si="6"/>
        <v>x</v>
      </c>
      <c r="P29" s="322">
        <f t="shared" ca="1" si="7"/>
        <v>0</v>
      </c>
      <c r="Q29" s="324" t="str">
        <f ca="1">IF(COUNT(ngay3!$AQ$9)&gt;0,ngay3!$AQ$9,"")</f>
        <v/>
      </c>
      <c r="R29" s="317" t="str">
        <f t="shared" ca="1" si="8"/>
        <v>x</v>
      </c>
      <c r="S29" s="318">
        <f t="shared" ca="1" si="9"/>
        <v>0</v>
      </c>
      <c r="T29" s="321"/>
      <c r="U29" s="324" t="str">
        <f ca="1">IF(COUNT(ngay3!$H$21)&gt;0,ngay3!$H$21,"")</f>
        <v/>
      </c>
      <c r="V29" s="321" t="str">
        <f t="shared" ca="1" si="10"/>
        <v>x</v>
      </c>
      <c r="W29" s="322">
        <f t="shared" ca="1" si="11"/>
        <v>0</v>
      </c>
      <c r="X29" s="324" t="str">
        <f ca="1">IF(COUNT(ngay3!$AQ$23)&gt;0,ngay3!$AQ$23,"")</f>
        <v/>
      </c>
      <c r="Y29" s="317" t="str">
        <f t="shared" ca="1" si="12"/>
        <v>x</v>
      </c>
      <c r="Z29" s="318">
        <f t="shared" ca="1" si="13"/>
        <v>0</v>
      </c>
      <c r="AA29" s="321"/>
      <c r="AB29" s="324" t="str">
        <f ca="1">IF(COUNT(ngay3!$H$23)&gt;0,ngay3!$H$23,"")</f>
        <v/>
      </c>
      <c r="AC29" s="321" t="str">
        <f t="shared" ca="1" si="14"/>
        <v>x</v>
      </c>
      <c r="AD29" s="322">
        <f t="shared" ca="1" si="15"/>
        <v>0</v>
      </c>
      <c r="AG29" s="324" t="str">
        <f ca="1">IF(COUNT(ngay3!$AQ$9)&gt;0,ngay3!$AQ$9,"")</f>
        <v/>
      </c>
    </row>
    <row r="30" spans="1:33">
      <c r="A30" s="332"/>
      <c r="B30" s="316">
        <v>10</v>
      </c>
      <c r="C30" s="324" t="str">
        <f ca="1">IF(COUNT(ngay3!$AR$9)&gt;0,ngay3!$AR$9,"")</f>
        <v/>
      </c>
      <c r="D30" s="317" t="str">
        <f t="shared" ca="1" si="0"/>
        <v>x</v>
      </c>
      <c r="E30" s="318">
        <f t="shared" ca="1" si="1"/>
        <v>0</v>
      </c>
      <c r="F30" s="321"/>
      <c r="G30" s="324" t="str">
        <f ca="1">IF(COUNT(ngay3!$I$9)&gt;0,ngay3!$I$9,"")</f>
        <v/>
      </c>
      <c r="H30" s="321" t="str">
        <f t="shared" ca="1" si="2"/>
        <v>x</v>
      </c>
      <c r="I30" s="322">
        <f t="shared" ca="1" si="3"/>
        <v>0</v>
      </c>
      <c r="J30" s="324" t="str">
        <f ca="1">IF(COUNT(ngay3!$AR$5)&gt;0,ngay3!$AR$5,"")</f>
        <v/>
      </c>
      <c r="K30" s="317" t="str">
        <f t="shared" ca="1" si="4"/>
        <v>x</v>
      </c>
      <c r="L30" s="318">
        <f t="shared" ca="1" si="5"/>
        <v>0</v>
      </c>
      <c r="M30" s="321"/>
      <c r="N30" s="324" t="str">
        <f ca="1">IF(COUNT(ngay3!$I$5)&gt;0,ngay3!$I$5,"")</f>
        <v/>
      </c>
      <c r="O30" s="321" t="str">
        <f t="shared" ca="1" si="6"/>
        <v>x</v>
      </c>
      <c r="P30" s="322">
        <f t="shared" ca="1" si="7"/>
        <v>0</v>
      </c>
      <c r="Q30" s="324" t="str">
        <f ca="1">IF(COUNT(ngay3!$AR$21)&gt;0,ngay3!$AR$21,"")</f>
        <v/>
      </c>
      <c r="R30" s="317" t="str">
        <f t="shared" ca="1" si="8"/>
        <v>x</v>
      </c>
      <c r="S30" s="318">
        <f t="shared" ca="1" si="9"/>
        <v>0</v>
      </c>
      <c r="T30" s="321"/>
      <c r="U30" s="324" t="str">
        <f ca="1">IF(COUNT(ngay3!$I$21)&gt;0,ngay3!$I$21,"")</f>
        <v/>
      </c>
      <c r="V30" s="321" t="str">
        <f t="shared" ca="1" si="10"/>
        <v>x</v>
      </c>
      <c r="W30" s="322">
        <f t="shared" ca="1" si="11"/>
        <v>0</v>
      </c>
      <c r="X30" s="324" t="str">
        <f ca="1">IF(COUNT(ngay3!$AR$23)&gt;0,ngay3!$AR$23,"")</f>
        <v/>
      </c>
      <c r="Y30" s="317" t="str">
        <f t="shared" ca="1" si="12"/>
        <v>x</v>
      </c>
      <c r="Z30" s="318">
        <f t="shared" ca="1" si="13"/>
        <v>0</v>
      </c>
      <c r="AA30" s="321"/>
      <c r="AB30" s="324" t="str">
        <f ca="1">IF(COUNT(ngay3!$I$23)&gt;0,ngay3!$I$23,"")</f>
        <v/>
      </c>
      <c r="AC30" s="321" t="str">
        <f t="shared" ca="1" si="14"/>
        <v>x</v>
      </c>
      <c r="AD30" s="322">
        <f t="shared" ca="1" si="15"/>
        <v>0</v>
      </c>
      <c r="AG30" s="324" t="str">
        <f ca="1">IF(COUNT(ngay3!$AR$9)&gt;0,ngay3!$AR$9,"")</f>
        <v/>
      </c>
    </row>
    <row r="31" spans="1:33">
      <c r="A31" s="332"/>
      <c r="B31" s="316">
        <v>13</v>
      </c>
      <c r="C31" s="324" t="str">
        <f ca="1">IF(COUNT(ngay3!$AS$9)&gt;0,ngay3!$AS$9,"")</f>
        <v/>
      </c>
      <c r="D31" s="317" t="str">
        <f t="shared" ca="1" si="0"/>
        <v>x</v>
      </c>
      <c r="E31" s="318">
        <f t="shared" ca="1" si="1"/>
        <v>0</v>
      </c>
      <c r="F31" s="321"/>
      <c r="G31" s="324" t="str">
        <f ca="1">IF(COUNT(ngay3!$J$9)&gt;0,ngay3!$J$9,"")</f>
        <v/>
      </c>
      <c r="H31" s="321" t="str">
        <f t="shared" ca="1" si="2"/>
        <v>x</v>
      </c>
      <c r="I31" s="322">
        <f t="shared" ca="1" si="3"/>
        <v>0</v>
      </c>
      <c r="J31" s="324" t="str">
        <f ca="1">IF(COUNT(ngay3!$AS$5)&gt;0,ngay3!$AS$5,"")</f>
        <v/>
      </c>
      <c r="K31" s="317" t="str">
        <f t="shared" ca="1" si="4"/>
        <v>x</v>
      </c>
      <c r="L31" s="318">
        <f t="shared" ca="1" si="5"/>
        <v>0</v>
      </c>
      <c r="M31" s="321"/>
      <c r="N31" s="324" t="str">
        <f ca="1">IF(COUNT(ngay3!$J$5)&gt;0,ngay3!$J$5,"")</f>
        <v/>
      </c>
      <c r="O31" s="321" t="str">
        <f t="shared" ca="1" si="6"/>
        <v>x</v>
      </c>
      <c r="P31" s="322">
        <f t="shared" ca="1" si="7"/>
        <v>0</v>
      </c>
      <c r="Q31" s="324" t="str">
        <f ca="1">IF(COUNT(ngay3!$AS$21)&gt;0,ngay3!$AS$21,"")</f>
        <v/>
      </c>
      <c r="R31" s="317" t="str">
        <f t="shared" ca="1" si="8"/>
        <v>x</v>
      </c>
      <c r="S31" s="318">
        <f t="shared" ca="1" si="9"/>
        <v>0</v>
      </c>
      <c r="T31" s="321"/>
      <c r="U31" s="324" t="str">
        <f ca="1">IF(COUNT(ngay3!$J$21)&gt;0,ngay3!$J$21,"")</f>
        <v/>
      </c>
      <c r="V31" s="321" t="str">
        <f t="shared" ca="1" si="10"/>
        <v>x</v>
      </c>
      <c r="W31" s="322">
        <f t="shared" ca="1" si="11"/>
        <v>0</v>
      </c>
      <c r="X31" s="324" t="str">
        <f ca="1">IF(COUNT(ngay3!$AS$23)&gt;0,ngay3!$AS$23,"")</f>
        <v/>
      </c>
      <c r="Y31" s="317" t="str">
        <f t="shared" ca="1" si="12"/>
        <v>x</v>
      </c>
      <c r="Z31" s="318">
        <f t="shared" ca="1" si="13"/>
        <v>0</v>
      </c>
      <c r="AA31" s="321"/>
      <c r="AB31" s="324" t="str">
        <f ca="1">IF(COUNT(ngay3!$J$23)&gt;0,ngay3!$J$23,"")</f>
        <v/>
      </c>
      <c r="AC31" s="321" t="str">
        <f t="shared" ca="1" si="14"/>
        <v>x</v>
      </c>
      <c r="AD31" s="322">
        <f t="shared" ca="1" si="15"/>
        <v>0</v>
      </c>
      <c r="AG31" s="324" t="str">
        <f ca="1">IF(COUNT(ngay3!$AS$9)&gt;0,ngay3!$AS$9,"")</f>
        <v/>
      </c>
    </row>
    <row r="32" spans="1:33">
      <c r="A32" s="332"/>
      <c r="B32" s="316">
        <v>16</v>
      </c>
      <c r="C32" s="324" t="str">
        <f ca="1">IF(COUNT(ngay3!$AT$9)&gt;0,ngay3!$AT$9,"")</f>
        <v/>
      </c>
      <c r="D32" s="317" t="str">
        <f t="shared" ca="1" si="0"/>
        <v>x</v>
      </c>
      <c r="E32" s="318">
        <f t="shared" ca="1" si="1"/>
        <v>0</v>
      </c>
      <c r="F32" s="321"/>
      <c r="G32" s="324" t="str">
        <f ca="1">IF(COUNT(ngay3!$K$9)&gt;0,ngay3!$K$9,"")</f>
        <v/>
      </c>
      <c r="H32" s="321" t="str">
        <f t="shared" ca="1" si="2"/>
        <v>x</v>
      </c>
      <c r="I32" s="322">
        <f t="shared" ca="1" si="3"/>
        <v>0</v>
      </c>
      <c r="J32" s="324" t="str">
        <f ca="1">IF(COUNT(ngay3!$AT$5)&gt;0,ngay3!$AT$5,"")</f>
        <v/>
      </c>
      <c r="K32" s="317" t="str">
        <f t="shared" ca="1" si="4"/>
        <v>x</v>
      </c>
      <c r="L32" s="318">
        <f t="shared" ca="1" si="5"/>
        <v>0</v>
      </c>
      <c r="M32" s="321"/>
      <c r="N32" s="324" t="str">
        <f ca="1">IF(COUNT(ngay3!$K$5)&gt;0,ngay3!$K$5,"")</f>
        <v/>
      </c>
      <c r="O32" s="321" t="str">
        <f t="shared" ca="1" si="6"/>
        <v>x</v>
      </c>
      <c r="P32" s="322">
        <f t="shared" ca="1" si="7"/>
        <v>0</v>
      </c>
      <c r="Q32" s="324" t="str">
        <f ca="1">IF(COUNT(ngay3!$AT$21)&gt;0,ngay3!$AT$21,"")</f>
        <v/>
      </c>
      <c r="R32" s="317" t="str">
        <f t="shared" ca="1" si="8"/>
        <v>x</v>
      </c>
      <c r="S32" s="318">
        <f t="shared" ca="1" si="9"/>
        <v>0</v>
      </c>
      <c r="T32" s="321"/>
      <c r="U32" s="324" t="str">
        <f ca="1">IF(COUNT(ngay3!$K$21)&gt;0,ngay3!$K$21,"")</f>
        <v/>
      </c>
      <c r="V32" s="321" t="str">
        <f t="shared" ca="1" si="10"/>
        <v>x</v>
      </c>
      <c r="W32" s="322">
        <f t="shared" ca="1" si="11"/>
        <v>0</v>
      </c>
      <c r="X32" s="324" t="str">
        <f ca="1">IF(COUNT(ngay3!$AT$23)&gt;0,ngay3!$AT$23,"")</f>
        <v/>
      </c>
      <c r="Y32" s="317" t="str">
        <f t="shared" ca="1" si="12"/>
        <v>x</v>
      </c>
      <c r="Z32" s="318">
        <f t="shared" ca="1" si="13"/>
        <v>0</v>
      </c>
      <c r="AA32" s="321"/>
      <c r="AB32" s="324" t="str">
        <f ca="1">IF(COUNT(ngay3!$K$23)&gt;0,ngay3!$K$23,"")</f>
        <v/>
      </c>
      <c r="AC32" s="321" t="str">
        <f t="shared" ca="1" si="14"/>
        <v>x</v>
      </c>
      <c r="AD32" s="322">
        <f t="shared" ca="1" si="15"/>
        <v>0</v>
      </c>
      <c r="AG32" s="324" t="str">
        <f ca="1">IF(COUNT(ngay3!$AT$9)&gt;0,ngay3!$AT$9,"")</f>
        <v/>
      </c>
    </row>
    <row r="33" spans="1:33">
      <c r="A33" s="332"/>
      <c r="B33" s="316">
        <v>19</v>
      </c>
      <c r="C33" s="324" t="str">
        <f ca="1">IF(COUNT(ngay3!$AU$9)&gt;0,ngay3!$AU$9,"")</f>
        <v/>
      </c>
      <c r="D33" s="317" t="str">
        <f t="shared" ca="1" si="0"/>
        <v>x</v>
      </c>
      <c r="E33" s="318">
        <f t="shared" ca="1" si="1"/>
        <v>0</v>
      </c>
      <c r="F33" s="321"/>
      <c r="G33" s="324" t="str">
        <f ca="1">IF(COUNT(ngay3!$L$9)&gt;0,ngay3!$L$9,"")</f>
        <v/>
      </c>
      <c r="H33" s="321" t="str">
        <f t="shared" ca="1" si="2"/>
        <v>x</v>
      </c>
      <c r="I33" s="322">
        <f t="shared" ca="1" si="3"/>
        <v>0</v>
      </c>
      <c r="J33" s="324" t="str">
        <f ca="1">IF(COUNT(ngay3!$AU$5)&gt;0,ngay3!$AU$5,"")</f>
        <v/>
      </c>
      <c r="K33" s="317" t="str">
        <f t="shared" ca="1" si="4"/>
        <v>x</v>
      </c>
      <c r="L33" s="318">
        <f t="shared" ca="1" si="5"/>
        <v>0</v>
      </c>
      <c r="M33" s="321"/>
      <c r="N33" s="324" t="str">
        <f ca="1">IF(COUNT(ngay3!$L$5)&gt;0,ngay3!$L$5,"")</f>
        <v/>
      </c>
      <c r="O33" s="321" t="str">
        <f t="shared" ca="1" si="6"/>
        <v>x</v>
      </c>
      <c r="P33" s="322">
        <f t="shared" ca="1" si="7"/>
        <v>0</v>
      </c>
      <c r="Q33" s="324" t="str">
        <f ca="1">IF(COUNT(ngay3!$AU$21)&gt;0,ngay3!$AU$21,"")</f>
        <v/>
      </c>
      <c r="R33" s="317" t="str">
        <f t="shared" ca="1" si="8"/>
        <v>x</v>
      </c>
      <c r="S33" s="318">
        <f t="shared" ca="1" si="9"/>
        <v>0</v>
      </c>
      <c r="T33" s="321"/>
      <c r="U33" s="324" t="str">
        <f ca="1">IF(COUNT(ngay3!$L$21)&gt;0,ngay3!$L$21,"")</f>
        <v/>
      </c>
      <c r="V33" s="321" t="str">
        <f t="shared" ca="1" si="10"/>
        <v>x</v>
      </c>
      <c r="W33" s="322">
        <f t="shared" ca="1" si="11"/>
        <v>0</v>
      </c>
      <c r="X33" s="324" t="str">
        <f ca="1">IF(COUNT(ngay3!$AU$23)&gt;0,ngay3!$AU$23,"")</f>
        <v/>
      </c>
      <c r="Y33" s="317" t="str">
        <f t="shared" ca="1" si="12"/>
        <v>x</v>
      </c>
      <c r="Z33" s="318">
        <f t="shared" ca="1" si="13"/>
        <v>0</v>
      </c>
      <c r="AA33" s="321"/>
      <c r="AB33" s="324" t="str">
        <f ca="1">IF(COUNT(ngay3!$L$23)&gt;0,ngay3!$L$23,"")</f>
        <v/>
      </c>
      <c r="AC33" s="321" t="str">
        <f t="shared" ca="1" si="14"/>
        <v>x</v>
      </c>
      <c r="AD33" s="322">
        <f t="shared" ca="1" si="15"/>
        <v>0</v>
      </c>
      <c r="AG33" s="324" t="str">
        <f ca="1">IF(COUNT(ngay3!$AU$9)&gt;0,ngay3!$AU$9,"")</f>
        <v/>
      </c>
    </row>
    <row r="34" spans="1:33">
      <c r="A34" s="332"/>
      <c r="B34" s="316">
        <v>22</v>
      </c>
      <c r="C34" s="324" t="str">
        <f ca="1">IF(COUNT(ngay4!$AN$9)&gt;0,ngay4!$AN$9,"")</f>
        <v/>
      </c>
      <c r="D34" s="317" t="str">
        <f t="shared" ca="1" si="0"/>
        <v>x</v>
      </c>
      <c r="E34" s="318">
        <f t="shared" ca="1" si="1"/>
        <v>0</v>
      </c>
      <c r="F34" s="321"/>
      <c r="G34" s="324" t="str">
        <f ca="1">IF(COUNT(ngay4!$E$9)&gt;0,ngay4!$E$9,"")</f>
        <v/>
      </c>
      <c r="H34" s="321" t="str">
        <f t="shared" ca="1" si="2"/>
        <v>x</v>
      </c>
      <c r="I34" s="322">
        <f t="shared" ca="1" si="3"/>
        <v>0</v>
      </c>
      <c r="J34" s="324" t="str">
        <f ca="1">IF(COUNT(ngay4!$AN$5)&gt;0,ngay4!$AN$5,"")</f>
        <v/>
      </c>
      <c r="K34" s="317" t="str">
        <f t="shared" ca="1" si="4"/>
        <v>x</v>
      </c>
      <c r="L34" s="318">
        <f t="shared" ca="1" si="5"/>
        <v>0</v>
      </c>
      <c r="M34" s="321"/>
      <c r="N34" s="324" t="str">
        <f ca="1">IF(COUNT(ngay4!$E$5)&gt;0,ngay4!$E$5,"")</f>
        <v/>
      </c>
      <c r="O34" s="321" t="str">
        <f t="shared" ca="1" si="6"/>
        <v>x</v>
      </c>
      <c r="P34" s="322">
        <f t="shared" ca="1" si="7"/>
        <v>0</v>
      </c>
      <c r="Q34" s="324" t="str">
        <f ca="1">IF(COUNT(ngay4!$AN$21)&gt;0,ngay4!$AN$21,"")</f>
        <v/>
      </c>
      <c r="R34" s="317" t="str">
        <f t="shared" ca="1" si="8"/>
        <v>x</v>
      </c>
      <c r="S34" s="318">
        <f t="shared" ca="1" si="9"/>
        <v>0</v>
      </c>
      <c r="T34" s="321"/>
      <c r="U34" s="324" t="str">
        <f ca="1">IF(COUNT(ngay4!$E$21)&gt;0,ngay4!$E$21,"")</f>
        <v/>
      </c>
      <c r="V34" s="321" t="str">
        <f t="shared" ca="1" si="10"/>
        <v>x</v>
      </c>
      <c r="W34" s="322">
        <f t="shared" ca="1" si="11"/>
        <v>0</v>
      </c>
      <c r="X34" s="324" t="str">
        <f ca="1">IF(COUNT(ngay4!$AN$23)&gt;0,ngay4!$AN$23,"")</f>
        <v/>
      </c>
      <c r="Y34" s="317" t="str">
        <f t="shared" ca="1" si="12"/>
        <v>x</v>
      </c>
      <c r="Z34" s="318">
        <f t="shared" ca="1" si="13"/>
        <v>0</v>
      </c>
      <c r="AA34" s="321"/>
      <c r="AB34" s="324" t="str">
        <f ca="1">IF(COUNT(ngay4!$E$23)&gt;0,ngay4!$E$23,"")</f>
        <v/>
      </c>
      <c r="AC34" s="321" t="str">
        <f t="shared" ca="1" si="14"/>
        <v>x</v>
      </c>
      <c r="AD34" s="322">
        <f t="shared" ca="1" si="15"/>
        <v>0</v>
      </c>
      <c r="AG34" s="324" t="str">
        <f ca="1">IF(COUNT(ngay4!$AN$9)&gt;0,ngay4!$AN$9,"")</f>
        <v/>
      </c>
    </row>
    <row r="35" spans="1:33" s="329" customFormat="1">
      <c r="A35" s="333">
        <v>4</v>
      </c>
      <c r="B35" s="316">
        <v>1</v>
      </c>
      <c r="C35" s="324" t="str">
        <f ca="1">IF(COUNT(ngay4!$AO$9)&gt;0,ngay4!$AO$9,"")</f>
        <v/>
      </c>
      <c r="D35" s="325" t="str">
        <f t="shared" ca="1" si="0"/>
        <v>x</v>
      </c>
      <c r="E35" s="326">
        <f t="shared" ca="1" si="1"/>
        <v>0</v>
      </c>
      <c r="F35" s="327"/>
      <c r="G35" s="324" t="str">
        <f ca="1">IF(COUNT(ngay4!$F$9)&gt;0,ngay4!$F$9,"")</f>
        <v/>
      </c>
      <c r="H35" s="327" t="str">
        <f t="shared" ca="1" si="2"/>
        <v>x</v>
      </c>
      <c r="I35" s="328">
        <f t="shared" ca="1" si="3"/>
        <v>0</v>
      </c>
      <c r="J35" s="324" t="str">
        <f ca="1">IF(COUNT(ngay4!$AO$5)&gt;0,ngay4!$AO$5,"")</f>
        <v/>
      </c>
      <c r="K35" s="325" t="str">
        <f t="shared" ca="1" si="4"/>
        <v>x</v>
      </c>
      <c r="L35" s="326">
        <f t="shared" ca="1" si="5"/>
        <v>0</v>
      </c>
      <c r="M35" s="327"/>
      <c r="N35" s="324" t="str">
        <f ca="1">IF(COUNT(ngay4!$F$5)&gt;0,ngay4!$F$5,"")</f>
        <v/>
      </c>
      <c r="O35" s="327" t="str">
        <f t="shared" ca="1" si="6"/>
        <v>x</v>
      </c>
      <c r="P35" s="328">
        <f t="shared" ca="1" si="7"/>
        <v>0</v>
      </c>
      <c r="Q35" s="324" t="str">
        <f ca="1">IF(COUNT(ngay4!$AO$21)&gt;0,ngay4!$AO$21,"")</f>
        <v/>
      </c>
      <c r="R35" s="325" t="str">
        <f t="shared" ca="1" si="8"/>
        <v>x</v>
      </c>
      <c r="S35" s="326">
        <f t="shared" ca="1" si="9"/>
        <v>0</v>
      </c>
      <c r="T35" s="327"/>
      <c r="U35" s="324" t="str">
        <f ca="1">IF(COUNT(ngay4!$F$21)&gt;0,ngay4!$F$21,"")</f>
        <v/>
      </c>
      <c r="V35" s="327" t="str">
        <f t="shared" ca="1" si="10"/>
        <v>x</v>
      </c>
      <c r="W35" s="328">
        <f t="shared" ca="1" si="11"/>
        <v>0</v>
      </c>
      <c r="X35" s="324" t="str">
        <f ca="1">IF(COUNT(ngay4!$AO$23)&gt;0,ngay4!$AO$23,"")</f>
        <v/>
      </c>
      <c r="Y35" s="325" t="str">
        <f t="shared" ca="1" si="12"/>
        <v>x</v>
      </c>
      <c r="Z35" s="326">
        <f t="shared" ca="1" si="13"/>
        <v>0</v>
      </c>
      <c r="AA35" s="327"/>
      <c r="AB35" s="324" t="str">
        <f ca="1">IF(COUNT(ngay4!$F$23)&gt;0,ngay4!$F$23,"")</f>
        <v/>
      </c>
      <c r="AC35" s="327" t="str">
        <f t="shared" ca="1" si="14"/>
        <v>x</v>
      </c>
      <c r="AD35" s="328">
        <f t="shared" ca="1" si="15"/>
        <v>0</v>
      </c>
      <c r="AE35" s="334"/>
      <c r="AF35" s="334"/>
      <c r="AG35" s="324" t="str">
        <f ca="1">IF(COUNT(ngay4!$AO$9)&gt;0,ngay4!$AO$9,"")</f>
        <v/>
      </c>
    </row>
    <row r="36" spans="1:33">
      <c r="A36" s="332"/>
      <c r="B36" s="316">
        <v>4</v>
      </c>
      <c r="C36" s="324" t="str">
        <f ca="1">IF(COUNT(ngay4!$AP$9)&gt;0,ngay4!$AP$9,"")</f>
        <v/>
      </c>
      <c r="D36" s="317" t="str">
        <f t="shared" ca="1" si="0"/>
        <v>x</v>
      </c>
      <c r="E36" s="318">
        <f t="shared" ca="1" si="1"/>
        <v>0</v>
      </c>
      <c r="F36" s="321"/>
      <c r="G36" s="324" t="str">
        <f ca="1">IF(COUNT(ngay4!$G$9)&gt;0,ngay4!$G$9,"")</f>
        <v/>
      </c>
      <c r="H36" s="321" t="str">
        <f t="shared" ca="1" si="2"/>
        <v>x</v>
      </c>
      <c r="I36" s="322">
        <f t="shared" ca="1" si="3"/>
        <v>0</v>
      </c>
      <c r="J36" s="324" t="str">
        <f ca="1">IF(COUNT(ngay4!$AP$5)&gt;0,ngay4!$AP$5,"")</f>
        <v/>
      </c>
      <c r="K36" s="317" t="str">
        <f t="shared" ca="1" si="4"/>
        <v>x</v>
      </c>
      <c r="L36" s="318">
        <f t="shared" ca="1" si="5"/>
        <v>0</v>
      </c>
      <c r="M36" s="321"/>
      <c r="N36" s="324" t="str">
        <f ca="1">IF(COUNT(ngay4!$G$5)&gt;0,ngay4!$G$5,"")</f>
        <v/>
      </c>
      <c r="O36" s="321" t="str">
        <f t="shared" ca="1" si="6"/>
        <v>x</v>
      </c>
      <c r="P36" s="322">
        <f t="shared" ca="1" si="7"/>
        <v>0</v>
      </c>
      <c r="Q36" s="324" t="str">
        <f ca="1">IF(COUNT(ngay4!$AP$21)&gt;0,ngay4!$AP$21,"")</f>
        <v/>
      </c>
      <c r="R36" s="317" t="str">
        <f t="shared" ca="1" si="8"/>
        <v>x</v>
      </c>
      <c r="S36" s="318">
        <f t="shared" ca="1" si="9"/>
        <v>0</v>
      </c>
      <c r="T36" s="321"/>
      <c r="U36" s="324" t="str">
        <f ca="1">IF(COUNT(ngay4!$G$21)&gt;0,ngay4!$G$21,"")</f>
        <v/>
      </c>
      <c r="V36" s="321" t="str">
        <f t="shared" ca="1" si="10"/>
        <v>x</v>
      </c>
      <c r="W36" s="322">
        <f t="shared" ca="1" si="11"/>
        <v>0</v>
      </c>
      <c r="X36" s="324" t="str">
        <f ca="1">IF(COUNT(ngay4!$AP$23)&gt;0,ngay4!$AP$23,"")</f>
        <v/>
      </c>
      <c r="Y36" s="317" t="str">
        <f t="shared" ca="1" si="12"/>
        <v>x</v>
      </c>
      <c r="Z36" s="318">
        <f t="shared" ca="1" si="13"/>
        <v>0</v>
      </c>
      <c r="AA36" s="321"/>
      <c r="AB36" s="324" t="str">
        <f ca="1">IF(COUNT(ngay4!$G$23)&gt;0,ngay4!$G$23,"")</f>
        <v/>
      </c>
      <c r="AC36" s="321" t="str">
        <f t="shared" ca="1" si="14"/>
        <v>x</v>
      </c>
      <c r="AD36" s="322">
        <f t="shared" ca="1" si="15"/>
        <v>0</v>
      </c>
      <c r="AG36" s="324" t="str">
        <f ca="1">IF(COUNT(ngay4!$AP$9)&gt;0,ngay4!$AP$9,"")</f>
        <v/>
      </c>
    </row>
    <row r="37" spans="1:33">
      <c r="A37" s="332"/>
      <c r="B37" s="331">
        <v>7</v>
      </c>
      <c r="C37" s="324" t="str">
        <f ca="1">IF(COUNT(ngay4!$AQ$9)&gt;0,ngay4!$AQ$9,"")</f>
        <v/>
      </c>
      <c r="D37" s="317" t="str">
        <f t="shared" ca="1" si="0"/>
        <v>x</v>
      </c>
      <c r="E37" s="318">
        <f t="shared" ca="1" si="1"/>
        <v>0</v>
      </c>
      <c r="F37" s="321"/>
      <c r="G37" s="324" t="str">
        <f ca="1">IF(COUNT(ngay4!$H$9)&gt;0,ngay4!$H$9,"")</f>
        <v/>
      </c>
      <c r="H37" s="321" t="str">
        <f t="shared" ca="1" si="2"/>
        <v>x</v>
      </c>
      <c r="I37" s="322">
        <f t="shared" ca="1" si="3"/>
        <v>0</v>
      </c>
      <c r="J37" s="324" t="str">
        <f ca="1">IF(COUNT(ngay4!$AQ$5)&gt;0,ngay4!$AQ$5,"")</f>
        <v/>
      </c>
      <c r="K37" s="317" t="str">
        <f t="shared" ca="1" si="4"/>
        <v>x</v>
      </c>
      <c r="L37" s="318">
        <f t="shared" ca="1" si="5"/>
        <v>0</v>
      </c>
      <c r="M37" s="321"/>
      <c r="N37" s="324" t="str">
        <f ca="1">IF(COUNT(ngay4!$H$5)&gt;0,ngay4!$H$5,"")</f>
        <v/>
      </c>
      <c r="O37" s="321" t="str">
        <f t="shared" ca="1" si="6"/>
        <v>x</v>
      </c>
      <c r="P37" s="322">
        <f t="shared" ca="1" si="7"/>
        <v>0</v>
      </c>
      <c r="Q37" s="324" t="str">
        <f ca="1">IF(COUNT(ngay4!$AQ$21)&gt;0,ngay4!$AQ$21,"")</f>
        <v/>
      </c>
      <c r="R37" s="317" t="str">
        <f t="shared" ca="1" si="8"/>
        <v>x</v>
      </c>
      <c r="S37" s="318">
        <f t="shared" ca="1" si="9"/>
        <v>0</v>
      </c>
      <c r="T37" s="321"/>
      <c r="U37" s="324" t="str">
        <f ca="1">IF(COUNT(ngay4!$H$21)&gt;0,ngay4!$H$21,"")</f>
        <v/>
      </c>
      <c r="V37" s="321" t="str">
        <f t="shared" ca="1" si="10"/>
        <v>x</v>
      </c>
      <c r="W37" s="322">
        <f t="shared" ca="1" si="11"/>
        <v>0</v>
      </c>
      <c r="X37" s="324" t="str">
        <f ca="1">IF(COUNT(ngay4!$AQ$23)&gt;0,ngay4!$AQ$23,"")</f>
        <v/>
      </c>
      <c r="Y37" s="317" t="str">
        <f t="shared" ca="1" si="12"/>
        <v>x</v>
      </c>
      <c r="Z37" s="318">
        <f t="shared" ca="1" si="13"/>
        <v>0</v>
      </c>
      <c r="AA37" s="321"/>
      <c r="AB37" s="324" t="str">
        <f ca="1">IF(COUNT(ngay4!$H$23)&gt;0,ngay4!$H$23,"")</f>
        <v/>
      </c>
      <c r="AC37" s="321" t="str">
        <f t="shared" ca="1" si="14"/>
        <v>x</v>
      </c>
      <c r="AD37" s="322">
        <f t="shared" ca="1" si="15"/>
        <v>0</v>
      </c>
      <c r="AG37" s="324" t="str">
        <f ca="1">IF(COUNT(ngay4!$AQ$9)&gt;0,ngay4!$AQ$9,"")</f>
        <v/>
      </c>
    </row>
    <row r="38" spans="1:33">
      <c r="A38" s="332"/>
      <c r="B38" s="316">
        <v>10</v>
      </c>
      <c r="C38" s="324" t="str">
        <f ca="1">IF(COUNT(ngay4!$AR$9)&gt;0,ngay4!$AR$9,"")</f>
        <v/>
      </c>
      <c r="D38" s="317" t="str">
        <f t="shared" ca="1" si="0"/>
        <v>x</v>
      </c>
      <c r="E38" s="318">
        <f t="shared" ca="1" si="1"/>
        <v>0</v>
      </c>
      <c r="F38" s="321"/>
      <c r="G38" s="324" t="str">
        <f ca="1">IF(COUNT(ngay4!$I$9)&gt;0,ngay4!$I$9,"")</f>
        <v/>
      </c>
      <c r="H38" s="321" t="str">
        <f t="shared" ca="1" si="2"/>
        <v>x</v>
      </c>
      <c r="I38" s="322">
        <f t="shared" ca="1" si="3"/>
        <v>0</v>
      </c>
      <c r="J38" s="324" t="str">
        <f ca="1">IF(COUNT(ngay4!$AR$5)&gt;0,ngay4!$AR$5,"")</f>
        <v/>
      </c>
      <c r="K38" s="317" t="str">
        <f t="shared" ca="1" si="4"/>
        <v>x</v>
      </c>
      <c r="L38" s="318">
        <f t="shared" ca="1" si="5"/>
        <v>0</v>
      </c>
      <c r="M38" s="321"/>
      <c r="N38" s="324" t="str">
        <f ca="1">IF(COUNT(ngay4!$I$5)&gt;0,ngay4!$I$5,"")</f>
        <v/>
      </c>
      <c r="O38" s="321" t="str">
        <f t="shared" ca="1" si="6"/>
        <v>x</v>
      </c>
      <c r="P38" s="322">
        <f t="shared" ca="1" si="7"/>
        <v>0</v>
      </c>
      <c r="Q38" s="324" t="str">
        <f ca="1">IF(COUNT(ngay4!$AR$21)&gt;0,ngay4!$AR$21,"")</f>
        <v/>
      </c>
      <c r="R38" s="317" t="str">
        <f t="shared" ca="1" si="8"/>
        <v>x</v>
      </c>
      <c r="S38" s="318">
        <f t="shared" ca="1" si="9"/>
        <v>0</v>
      </c>
      <c r="T38" s="321"/>
      <c r="U38" s="324" t="str">
        <f ca="1">IF(COUNT(ngay4!$I$21)&gt;0,ngay4!$I$21,"")</f>
        <v/>
      </c>
      <c r="V38" s="321" t="str">
        <f t="shared" ca="1" si="10"/>
        <v>x</v>
      </c>
      <c r="W38" s="322">
        <f t="shared" ca="1" si="11"/>
        <v>0</v>
      </c>
      <c r="X38" s="324" t="str">
        <f ca="1">IF(COUNT(ngay4!$AR$23)&gt;0,ngay4!$AR$23,"")</f>
        <v/>
      </c>
      <c r="Y38" s="317" t="str">
        <f t="shared" ca="1" si="12"/>
        <v>x</v>
      </c>
      <c r="Z38" s="318">
        <f t="shared" ca="1" si="13"/>
        <v>0</v>
      </c>
      <c r="AA38" s="321"/>
      <c r="AB38" s="324" t="str">
        <f ca="1">IF(COUNT(ngay4!$I$23)&gt;0,ngay4!$I$23,"")</f>
        <v/>
      </c>
      <c r="AC38" s="321" t="str">
        <f t="shared" ca="1" si="14"/>
        <v>x</v>
      </c>
      <c r="AD38" s="322">
        <f t="shared" ca="1" si="15"/>
        <v>0</v>
      </c>
      <c r="AG38" s="324" t="str">
        <f ca="1">IF(COUNT(ngay4!$AR$9)&gt;0,ngay4!$AR$9,"")</f>
        <v/>
      </c>
    </row>
    <row r="39" spans="1:33">
      <c r="A39" s="332"/>
      <c r="B39" s="316">
        <v>13</v>
      </c>
      <c r="C39" s="324" t="str">
        <f ca="1">IF(COUNT(ngay4!$AS$9)&gt;0,ngay4!$AS$9,"")</f>
        <v/>
      </c>
      <c r="D39" s="317" t="str">
        <f t="shared" ca="1" si="0"/>
        <v>x</v>
      </c>
      <c r="E39" s="318">
        <f t="shared" ca="1" si="1"/>
        <v>0</v>
      </c>
      <c r="F39" s="321"/>
      <c r="G39" s="324" t="str">
        <f ca="1">IF(COUNT(ngay4!$J$9)&gt;0,ngay4!$J$9,"")</f>
        <v/>
      </c>
      <c r="H39" s="321" t="str">
        <f t="shared" ca="1" si="2"/>
        <v>x</v>
      </c>
      <c r="I39" s="322">
        <f t="shared" ca="1" si="3"/>
        <v>0</v>
      </c>
      <c r="J39" s="324" t="str">
        <f ca="1">IF(COUNT(ngay4!$AS$5)&gt;0,ngay4!$AS$5,"")</f>
        <v/>
      </c>
      <c r="K39" s="317" t="str">
        <f t="shared" ca="1" si="4"/>
        <v>x</v>
      </c>
      <c r="L39" s="318">
        <f t="shared" ca="1" si="5"/>
        <v>0</v>
      </c>
      <c r="M39" s="321"/>
      <c r="N39" s="324" t="str">
        <f ca="1">IF(COUNT(ngay4!$J$5)&gt;0,ngay4!$J$5,"")</f>
        <v/>
      </c>
      <c r="O39" s="321" t="str">
        <f t="shared" ca="1" si="6"/>
        <v>x</v>
      </c>
      <c r="P39" s="322">
        <f t="shared" ca="1" si="7"/>
        <v>0</v>
      </c>
      <c r="Q39" s="324" t="str">
        <f ca="1">IF(COUNT(ngay4!$AS$21)&gt;0,ngay4!$AS$21,"")</f>
        <v/>
      </c>
      <c r="R39" s="317" t="str">
        <f t="shared" ca="1" si="8"/>
        <v>x</v>
      </c>
      <c r="S39" s="318">
        <f t="shared" ca="1" si="9"/>
        <v>0</v>
      </c>
      <c r="T39" s="321"/>
      <c r="U39" s="324" t="str">
        <f ca="1">IF(COUNT(ngay4!$J$21)&gt;0,ngay4!$J$21,"")</f>
        <v/>
      </c>
      <c r="V39" s="321" t="str">
        <f t="shared" ca="1" si="10"/>
        <v>x</v>
      </c>
      <c r="W39" s="322">
        <f t="shared" ca="1" si="11"/>
        <v>0</v>
      </c>
      <c r="X39" s="324" t="str">
        <f ca="1">IF(COUNT(ngay4!$AS$23)&gt;0,ngay4!$AS$23,"")</f>
        <v/>
      </c>
      <c r="Y39" s="317" t="str">
        <f t="shared" ca="1" si="12"/>
        <v>x</v>
      </c>
      <c r="Z39" s="318">
        <f t="shared" ca="1" si="13"/>
        <v>0</v>
      </c>
      <c r="AA39" s="321"/>
      <c r="AB39" s="324" t="str">
        <f ca="1">IF(COUNT(ngay4!$J$23)&gt;0,ngay4!$J$23,"")</f>
        <v/>
      </c>
      <c r="AC39" s="321" t="str">
        <f t="shared" ca="1" si="14"/>
        <v>x</v>
      </c>
      <c r="AD39" s="322">
        <f t="shared" ca="1" si="15"/>
        <v>0</v>
      </c>
      <c r="AG39" s="324" t="str">
        <f ca="1">IF(COUNT(ngay4!$AS$9)&gt;0,ngay4!$AS$9,"")</f>
        <v/>
      </c>
    </row>
    <row r="40" spans="1:33">
      <c r="A40" s="332"/>
      <c r="B40" s="316">
        <v>16</v>
      </c>
      <c r="C40" s="324" t="str">
        <f ca="1">IF(COUNT(ngay4!$AT$9)&gt;0,ngay4!$AT$9,"")</f>
        <v/>
      </c>
      <c r="D40" s="317" t="str">
        <f t="shared" ca="1" si="0"/>
        <v>x</v>
      </c>
      <c r="E40" s="318">
        <f t="shared" ca="1" si="1"/>
        <v>0</v>
      </c>
      <c r="F40" s="321"/>
      <c r="G40" s="324" t="str">
        <f ca="1">IF(COUNT(ngay4!$K$9)&gt;0,ngay4!$K$9,"")</f>
        <v/>
      </c>
      <c r="H40" s="321" t="str">
        <f t="shared" ca="1" si="2"/>
        <v>x</v>
      </c>
      <c r="I40" s="322">
        <f t="shared" ca="1" si="3"/>
        <v>0</v>
      </c>
      <c r="J40" s="324" t="str">
        <f ca="1">IF(COUNT(ngay4!$AT$5)&gt;0,ngay4!$AT$5,"")</f>
        <v/>
      </c>
      <c r="K40" s="317" t="str">
        <f t="shared" ca="1" si="4"/>
        <v>x</v>
      </c>
      <c r="L40" s="318">
        <f t="shared" ca="1" si="5"/>
        <v>0</v>
      </c>
      <c r="M40" s="321"/>
      <c r="N40" s="324" t="str">
        <f ca="1">IF(COUNT(ngay4!$K$5)&gt;0,ngay4!$K$5,"")</f>
        <v/>
      </c>
      <c r="O40" s="321" t="str">
        <f t="shared" ca="1" si="6"/>
        <v>x</v>
      </c>
      <c r="P40" s="322">
        <f t="shared" ca="1" si="7"/>
        <v>0</v>
      </c>
      <c r="Q40" s="324" t="str">
        <f ca="1">IF(COUNT(ngay4!$AT$21)&gt;0,ngay4!$AT$21,"")</f>
        <v/>
      </c>
      <c r="R40" s="317" t="str">
        <f t="shared" ca="1" si="8"/>
        <v>x</v>
      </c>
      <c r="S40" s="318">
        <f t="shared" ca="1" si="9"/>
        <v>0</v>
      </c>
      <c r="T40" s="321"/>
      <c r="U40" s="324" t="str">
        <f ca="1">IF(COUNT(ngay4!$K$21)&gt;0,ngay4!$K$21,"")</f>
        <v/>
      </c>
      <c r="V40" s="321" t="str">
        <f t="shared" ca="1" si="10"/>
        <v>x</v>
      </c>
      <c r="W40" s="322">
        <f t="shared" ca="1" si="11"/>
        <v>0</v>
      </c>
      <c r="X40" s="324" t="str">
        <f ca="1">IF(COUNT(ngay4!$AT$23)&gt;0,ngay4!$AT$23,"")</f>
        <v/>
      </c>
      <c r="Y40" s="317" t="str">
        <f t="shared" ca="1" si="12"/>
        <v>x</v>
      </c>
      <c r="Z40" s="318">
        <f t="shared" ca="1" si="13"/>
        <v>0</v>
      </c>
      <c r="AA40" s="321"/>
      <c r="AB40" s="324" t="str">
        <f ca="1">IF(COUNT(ngay4!$K$23)&gt;0,ngay4!$K$23,"")</f>
        <v/>
      </c>
      <c r="AC40" s="321" t="str">
        <f t="shared" ca="1" si="14"/>
        <v>x</v>
      </c>
      <c r="AD40" s="322">
        <f t="shared" ca="1" si="15"/>
        <v>0</v>
      </c>
      <c r="AG40" s="324" t="str">
        <f ca="1">IF(COUNT(ngay4!$AT$9)&gt;0,ngay4!$AT$9,"")</f>
        <v/>
      </c>
    </row>
    <row r="41" spans="1:33">
      <c r="A41" s="332"/>
      <c r="B41" s="316">
        <v>19</v>
      </c>
      <c r="C41" s="324" t="str">
        <f ca="1">IF(COUNT(ngay4!$AU$9)&gt;0,ngay4!$AU$9,"")</f>
        <v/>
      </c>
      <c r="D41" s="317" t="str">
        <f t="shared" ca="1" si="0"/>
        <v>x</v>
      </c>
      <c r="E41" s="318">
        <f t="shared" ca="1" si="1"/>
        <v>0</v>
      </c>
      <c r="F41" s="321"/>
      <c r="G41" s="324" t="str">
        <f ca="1">IF(COUNT(ngay4!$L$9)&gt;0,ngay4!$L$9,"")</f>
        <v/>
      </c>
      <c r="H41" s="321" t="str">
        <f t="shared" ca="1" si="2"/>
        <v>x</v>
      </c>
      <c r="I41" s="322">
        <f t="shared" ca="1" si="3"/>
        <v>0</v>
      </c>
      <c r="J41" s="324" t="str">
        <f ca="1">IF(COUNT(ngay4!$AU$5)&gt;0,ngay4!$AU$5,"")</f>
        <v/>
      </c>
      <c r="K41" s="317" t="str">
        <f t="shared" ca="1" si="4"/>
        <v>x</v>
      </c>
      <c r="L41" s="318">
        <f t="shared" ca="1" si="5"/>
        <v>0</v>
      </c>
      <c r="M41" s="321"/>
      <c r="N41" s="324" t="str">
        <f ca="1">IF(COUNT(ngay4!$L$5)&gt;0,ngay4!$L$5,"")</f>
        <v/>
      </c>
      <c r="O41" s="321" t="str">
        <f t="shared" ca="1" si="6"/>
        <v>x</v>
      </c>
      <c r="P41" s="322">
        <f t="shared" ca="1" si="7"/>
        <v>0</v>
      </c>
      <c r="Q41" s="324" t="str">
        <f ca="1">IF(COUNT(ngay4!$AU$21)&gt;0,ngay4!$AU$21,"")</f>
        <v/>
      </c>
      <c r="R41" s="317" t="str">
        <f t="shared" ca="1" si="8"/>
        <v>x</v>
      </c>
      <c r="S41" s="318">
        <f t="shared" ca="1" si="9"/>
        <v>0</v>
      </c>
      <c r="T41" s="321"/>
      <c r="U41" s="324" t="str">
        <f ca="1">IF(COUNT(ngay4!$L$21)&gt;0,ngay4!$L$21,"")</f>
        <v/>
      </c>
      <c r="V41" s="321" t="str">
        <f t="shared" ca="1" si="10"/>
        <v>x</v>
      </c>
      <c r="W41" s="322">
        <f t="shared" ca="1" si="11"/>
        <v>0</v>
      </c>
      <c r="X41" s="324" t="str">
        <f ca="1">IF(COUNT(ngay4!$AU$23)&gt;0,ngay4!$AU$23,"")</f>
        <v/>
      </c>
      <c r="Y41" s="317" t="str">
        <f t="shared" ca="1" si="12"/>
        <v>x</v>
      </c>
      <c r="Z41" s="318">
        <f t="shared" ca="1" si="13"/>
        <v>0</v>
      </c>
      <c r="AA41" s="321"/>
      <c r="AB41" s="324" t="str">
        <f ca="1">IF(COUNT(ngay4!$L$23)&gt;0,ngay4!$L$23,"")</f>
        <v/>
      </c>
      <c r="AC41" s="321" t="str">
        <f t="shared" ca="1" si="14"/>
        <v>x</v>
      </c>
      <c r="AD41" s="322">
        <f t="shared" ca="1" si="15"/>
        <v>0</v>
      </c>
      <c r="AG41" s="324" t="str">
        <f ca="1">IF(COUNT(ngay4!$AU$9)&gt;0,ngay4!$AU$9,"")</f>
        <v/>
      </c>
    </row>
    <row r="42" spans="1:33">
      <c r="A42" s="332"/>
      <c r="B42" s="316">
        <v>22</v>
      </c>
      <c r="C42" s="324" t="str">
        <f ca="1">IF(COUNT(ngay5!$AN$9)&gt;0,ngay5!$AN$9,"")</f>
        <v/>
      </c>
      <c r="D42" s="317" t="str">
        <f t="shared" ca="1" si="0"/>
        <v>x</v>
      </c>
      <c r="E42" s="318">
        <f t="shared" ca="1" si="1"/>
        <v>0</v>
      </c>
      <c r="F42" s="321"/>
      <c r="G42" s="324" t="str">
        <f ca="1">IF(COUNT(ngay5!$E$9)&gt;0,ngay5!$E$9,"")</f>
        <v/>
      </c>
      <c r="H42" s="321" t="str">
        <f t="shared" ca="1" si="2"/>
        <v>x</v>
      </c>
      <c r="I42" s="322">
        <f t="shared" ca="1" si="3"/>
        <v>0</v>
      </c>
      <c r="J42" s="324" t="str">
        <f ca="1">IF(COUNT(ngay5!$AN$5)&gt;0,ngay5!$AN$5,"")</f>
        <v/>
      </c>
      <c r="K42" s="317" t="str">
        <f t="shared" ca="1" si="4"/>
        <v>x</v>
      </c>
      <c r="L42" s="318">
        <f t="shared" ca="1" si="5"/>
        <v>0</v>
      </c>
      <c r="M42" s="321"/>
      <c r="N42" s="324" t="str">
        <f ca="1">IF(COUNT(ngay5!$E$5)&gt;0,ngay5!$E$5,"")</f>
        <v/>
      </c>
      <c r="O42" s="321" t="str">
        <f t="shared" ca="1" si="6"/>
        <v>x</v>
      </c>
      <c r="P42" s="322">
        <f t="shared" ca="1" si="7"/>
        <v>0</v>
      </c>
      <c r="Q42" s="324" t="str">
        <f ca="1">IF(COUNT(ngay5!$AN$21)&gt;0,ngay5!$AN$21,"")</f>
        <v/>
      </c>
      <c r="R42" s="317" t="str">
        <f t="shared" ca="1" si="8"/>
        <v>x</v>
      </c>
      <c r="S42" s="318">
        <f t="shared" ca="1" si="9"/>
        <v>0</v>
      </c>
      <c r="T42" s="321"/>
      <c r="U42" s="324" t="str">
        <f ca="1">IF(COUNT(ngay4!$E$21)&gt;0,ngay4!$E$21,"")</f>
        <v/>
      </c>
      <c r="V42" s="321" t="str">
        <f t="shared" ca="1" si="10"/>
        <v>x</v>
      </c>
      <c r="W42" s="322">
        <f t="shared" ca="1" si="11"/>
        <v>0</v>
      </c>
      <c r="X42" s="324" t="str">
        <f ca="1">IF(COUNT(ngay5!$AN$23)&gt;0,ngay5!$AN$23,"")</f>
        <v/>
      </c>
      <c r="Y42" s="317" t="str">
        <f t="shared" ca="1" si="12"/>
        <v>x</v>
      </c>
      <c r="Z42" s="318">
        <f t="shared" ca="1" si="13"/>
        <v>0</v>
      </c>
      <c r="AA42" s="321"/>
      <c r="AB42" s="324" t="str">
        <f ca="1">IF(COUNT(ngay4!$E$23)&gt;0,ngay4!$E$23,"")</f>
        <v/>
      </c>
      <c r="AC42" s="321" t="str">
        <f t="shared" ca="1" si="14"/>
        <v>x</v>
      </c>
      <c r="AD42" s="322">
        <f t="shared" ca="1" si="15"/>
        <v>0</v>
      </c>
      <c r="AG42" s="324" t="str">
        <f ca="1">IF(COUNT(ngay5!$AN$9)&gt;0,ngay5!$AN$9,"")</f>
        <v/>
      </c>
    </row>
    <row r="43" spans="1:33" s="329" customFormat="1">
      <c r="A43" s="333">
        <v>5</v>
      </c>
      <c r="B43" s="316">
        <v>1</v>
      </c>
      <c r="C43" s="324" t="str">
        <f ca="1">IF(COUNT(ngay5!$AO$9)&gt;0,ngay5!$AO$9,"")</f>
        <v/>
      </c>
      <c r="D43" s="325" t="str">
        <f t="shared" ca="1" si="0"/>
        <v>x</v>
      </c>
      <c r="E43" s="326">
        <f t="shared" ca="1" si="1"/>
        <v>0</v>
      </c>
      <c r="F43" s="327"/>
      <c r="G43" s="324" t="str">
        <f ca="1">IF(COUNT(ngay5!$F$9)&gt;0,ngay5!$F$9,"")</f>
        <v/>
      </c>
      <c r="H43" s="327" t="str">
        <f t="shared" ca="1" si="2"/>
        <v>x</v>
      </c>
      <c r="I43" s="328">
        <f t="shared" ca="1" si="3"/>
        <v>0</v>
      </c>
      <c r="J43" s="324" t="str">
        <f ca="1">IF(COUNT(ngay5!$AO$5)&gt;0,ngay5!$AO$5,"")</f>
        <v/>
      </c>
      <c r="K43" s="325" t="str">
        <f t="shared" ca="1" si="4"/>
        <v>x</v>
      </c>
      <c r="L43" s="326">
        <f t="shared" ca="1" si="5"/>
        <v>0</v>
      </c>
      <c r="M43" s="327"/>
      <c r="N43" s="324" t="str">
        <f ca="1">IF(COUNT(ngay5!$F$5)&gt;0,ngay5!$F$5,"")</f>
        <v/>
      </c>
      <c r="O43" s="327" t="str">
        <f t="shared" ca="1" si="6"/>
        <v>x</v>
      </c>
      <c r="P43" s="328">
        <f t="shared" ca="1" si="7"/>
        <v>0</v>
      </c>
      <c r="Q43" s="324" t="str">
        <f ca="1">IF(COUNT(ngay5!$AO$21)&gt;0,ngay5!$AO$21,"")</f>
        <v/>
      </c>
      <c r="R43" s="325" t="str">
        <f t="shared" ca="1" si="8"/>
        <v>x</v>
      </c>
      <c r="S43" s="326">
        <f t="shared" ca="1" si="9"/>
        <v>0</v>
      </c>
      <c r="T43" s="327"/>
      <c r="U43" s="324" t="str">
        <f ca="1">IF(COUNT(ngay5!$F$21)&gt;0,ngay5!$F$21,"")</f>
        <v/>
      </c>
      <c r="V43" s="327" t="str">
        <f t="shared" ca="1" si="10"/>
        <v>x</v>
      </c>
      <c r="W43" s="328">
        <f t="shared" ca="1" si="11"/>
        <v>0</v>
      </c>
      <c r="X43" s="324" t="str">
        <f ca="1">IF(COUNT(ngay5!$AO$23)&gt;0,ngay5!$AO$23,"")</f>
        <v/>
      </c>
      <c r="Y43" s="325" t="str">
        <f t="shared" ca="1" si="12"/>
        <v>x</v>
      </c>
      <c r="Z43" s="326">
        <f t="shared" ca="1" si="13"/>
        <v>0</v>
      </c>
      <c r="AA43" s="327"/>
      <c r="AB43" s="324" t="str">
        <f ca="1">IF(COUNT(ngay5!$F$23)&gt;0,ngay5!$F$23,"")</f>
        <v/>
      </c>
      <c r="AC43" s="327" t="str">
        <f t="shared" ca="1" si="14"/>
        <v>x</v>
      </c>
      <c r="AD43" s="328">
        <f t="shared" ca="1" si="15"/>
        <v>0</v>
      </c>
      <c r="AE43" s="334"/>
      <c r="AF43" s="334"/>
      <c r="AG43" s="324" t="str">
        <f ca="1">IF(COUNT(ngay5!$AO$9)&gt;0,ngay5!$AO$9,"")</f>
        <v/>
      </c>
    </row>
    <row r="44" spans="1:33">
      <c r="A44" s="332"/>
      <c r="B44" s="316">
        <v>4</v>
      </c>
      <c r="C44" s="324" t="str">
        <f ca="1">IF(COUNT(ngay5!$AP$9)&gt;0,ngay5!$AP$9,"")</f>
        <v/>
      </c>
      <c r="D44" s="317" t="str">
        <f t="shared" ca="1" si="0"/>
        <v>x</v>
      </c>
      <c r="E44" s="318">
        <f t="shared" ca="1" si="1"/>
        <v>0</v>
      </c>
      <c r="F44" s="321"/>
      <c r="G44" s="324" t="str">
        <f ca="1">IF(COUNT(ngay5!$G$9)&gt;0,ngay5!$G$9,"")</f>
        <v/>
      </c>
      <c r="H44" s="321" t="str">
        <f t="shared" ca="1" si="2"/>
        <v>x</v>
      </c>
      <c r="I44" s="322">
        <f t="shared" ca="1" si="3"/>
        <v>0</v>
      </c>
      <c r="J44" s="324" t="str">
        <f ca="1">IF(COUNT(ngay5!$AP$5)&gt;0,ngay5!$AP$5,"")</f>
        <v/>
      </c>
      <c r="K44" s="317" t="str">
        <f t="shared" ca="1" si="4"/>
        <v>x</v>
      </c>
      <c r="L44" s="318">
        <f t="shared" ca="1" si="5"/>
        <v>0</v>
      </c>
      <c r="M44" s="321"/>
      <c r="N44" s="324" t="str">
        <f ca="1">IF(COUNT(ngay5!$G$5)&gt;0,ngay5!$G$5,"")</f>
        <v/>
      </c>
      <c r="O44" s="321" t="str">
        <f t="shared" ca="1" si="6"/>
        <v>x</v>
      </c>
      <c r="P44" s="322">
        <f t="shared" ca="1" si="7"/>
        <v>0</v>
      </c>
      <c r="Q44" s="324" t="str">
        <f ca="1">IF(COUNT(ngay5!$AP$21)&gt;0,ngay5!$AP$21,"")</f>
        <v/>
      </c>
      <c r="R44" s="317" t="str">
        <f t="shared" ca="1" si="8"/>
        <v>x</v>
      </c>
      <c r="S44" s="318">
        <f t="shared" ca="1" si="9"/>
        <v>0</v>
      </c>
      <c r="T44" s="321"/>
      <c r="U44" s="324" t="str">
        <f ca="1">IF(COUNT(ngay5!$G$21)&gt;0,ngay5!$G$21,"")</f>
        <v/>
      </c>
      <c r="V44" s="321" t="str">
        <f t="shared" ca="1" si="10"/>
        <v>x</v>
      </c>
      <c r="W44" s="322">
        <f t="shared" ca="1" si="11"/>
        <v>0</v>
      </c>
      <c r="X44" s="324" t="str">
        <f ca="1">IF(COUNT(ngay5!$AP$23)&gt;0,ngay5!$AP$23,"")</f>
        <v/>
      </c>
      <c r="Y44" s="317" t="str">
        <f t="shared" ca="1" si="12"/>
        <v>x</v>
      </c>
      <c r="Z44" s="318">
        <f t="shared" ca="1" si="13"/>
        <v>0</v>
      </c>
      <c r="AA44" s="321"/>
      <c r="AB44" s="324" t="str">
        <f ca="1">IF(COUNT(ngay5!$G$23)&gt;0,ngay5!$G$23,"")</f>
        <v/>
      </c>
      <c r="AC44" s="321" t="str">
        <f t="shared" ca="1" si="14"/>
        <v>x</v>
      </c>
      <c r="AD44" s="322">
        <f t="shared" ca="1" si="15"/>
        <v>0</v>
      </c>
      <c r="AG44" s="324" t="str">
        <f ca="1">IF(COUNT(ngay5!$AP$9)&gt;0,ngay5!$AP$9,"")</f>
        <v/>
      </c>
    </row>
    <row r="45" spans="1:33">
      <c r="A45" s="332"/>
      <c r="B45" s="331">
        <v>7</v>
      </c>
      <c r="C45" s="324" t="str">
        <f ca="1">IF(COUNT(ngay5!$AQ$9)&gt;0,ngay5!$AQ$9,"")</f>
        <v/>
      </c>
      <c r="D45" s="317" t="str">
        <f t="shared" ca="1" si="0"/>
        <v>x</v>
      </c>
      <c r="E45" s="318">
        <f t="shared" ca="1" si="1"/>
        <v>0</v>
      </c>
      <c r="F45" s="321"/>
      <c r="G45" s="324" t="str">
        <f ca="1">IF(COUNT(ngay5!$H$9)&gt;0,ngay5!$H$9,"")</f>
        <v/>
      </c>
      <c r="H45" s="321" t="str">
        <f t="shared" ca="1" si="2"/>
        <v>x</v>
      </c>
      <c r="I45" s="322">
        <f t="shared" ca="1" si="3"/>
        <v>0</v>
      </c>
      <c r="J45" s="324" t="str">
        <f ca="1">IF(COUNT(ngay5!$AQ$5)&gt;0,ngay5!$AQ$5,"")</f>
        <v/>
      </c>
      <c r="K45" s="317" t="str">
        <f t="shared" ca="1" si="4"/>
        <v>x</v>
      </c>
      <c r="L45" s="318">
        <f t="shared" ca="1" si="5"/>
        <v>0</v>
      </c>
      <c r="M45" s="321"/>
      <c r="N45" s="324" t="str">
        <f ca="1">IF(COUNT(ngay5!$H$5)&gt;0,ngay5!$H$5,"")</f>
        <v/>
      </c>
      <c r="O45" s="321" t="str">
        <f t="shared" ca="1" si="6"/>
        <v>x</v>
      </c>
      <c r="P45" s="322">
        <f t="shared" ca="1" si="7"/>
        <v>0</v>
      </c>
      <c r="Q45" s="324" t="str">
        <f ca="1">IF(COUNT(ngay5!$AQ$21)&gt;0,ngay5!$AQ$21,"")</f>
        <v/>
      </c>
      <c r="R45" s="317" t="str">
        <f t="shared" ca="1" si="8"/>
        <v>x</v>
      </c>
      <c r="S45" s="318">
        <f t="shared" ca="1" si="9"/>
        <v>0</v>
      </c>
      <c r="T45" s="321"/>
      <c r="U45" s="324" t="str">
        <f ca="1">IF(COUNT(ngay5!$H$21)&gt;0,ngay5!$H$21,"")</f>
        <v/>
      </c>
      <c r="V45" s="321" t="str">
        <f t="shared" ca="1" si="10"/>
        <v>x</v>
      </c>
      <c r="W45" s="322">
        <f t="shared" ca="1" si="11"/>
        <v>0</v>
      </c>
      <c r="X45" s="324" t="str">
        <f ca="1">IF(COUNT(ngay5!$AQ$23)&gt;0,ngay5!$AQ$23,"")</f>
        <v/>
      </c>
      <c r="Y45" s="317" t="str">
        <f t="shared" ca="1" si="12"/>
        <v>x</v>
      </c>
      <c r="Z45" s="318">
        <f t="shared" ca="1" si="13"/>
        <v>0</v>
      </c>
      <c r="AA45" s="321"/>
      <c r="AB45" s="324" t="str">
        <f ca="1">IF(COUNT(ngay5!$H$23)&gt;0,ngay5!$H$23,"")</f>
        <v/>
      </c>
      <c r="AC45" s="321" t="str">
        <f t="shared" ca="1" si="14"/>
        <v>x</v>
      </c>
      <c r="AD45" s="322">
        <f t="shared" ca="1" si="15"/>
        <v>0</v>
      </c>
      <c r="AG45" s="324" t="str">
        <f ca="1">IF(COUNT(ngay5!$AQ$9)&gt;0,ngay5!$AQ$9,"")</f>
        <v/>
      </c>
    </row>
    <row r="46" spans="1:33">
      <c r="A46" s="332"/>
      <c r="B46" s="316">
        <v>10</v>
      </c>
      <c r="C46" s="324" t="str">
        <f ca="1">IF(COUNT(ngay5!$AR$9)&gt;0,ngay5!$AR$9,"")</f>
        <v/>
      </c>
      <c r="D46" s="317" t="str">
        <f t="shared" ca="1" si="0"/>
        <v>x</v>
      </c>
      <c r="E46" s="318">
        <f t="shared" ca="1" si="1"/>
        <v>0</v>
      </c>
      <c r="F46" s="321"/>
      <c r="G46" s="324" t="str">
        <f ca="1">IF(COUNT(ngay5!$I$9)&gt;0,ngay5!$I$9,"")</f>
        <v/>
      </c>
      <c r="H46" s="321" t="str">
        <f t="shared" ca="1" si="2"/>
        <v>x</v>
      </c>
      <c r="I46" s="322">
        <f t="shared" ca="1" si="3"/>
        <v>0</v>
      </c>
      <c r="J46" s="324" t="str">
        <f ca="1">IF(COUNT(ngay5!$AR$5)&gt;0,ngay5!$AR$5,"")</f>
        <v/>
      </c>
      <c r="K46" s="317" t="str">
        <f t="shared" ca="1" si="4"/>
        <v>x</v>
      </c>
      <c r="L46" s="318">
        <f t="shared" ca="1" si="5"/>
        <v>0</v>
      </c>
      <c r="M46" s="321"/>
      <c r="N46" s="324" t="str">
        <f ca="1">IF(COUNT(ngay5!$I$5)&gt;0,ngay5!$I$5,"")</f>
        <v/>
      </c>
      <c r="O46" s="321" t="str">
        <f t="shared" ca="1" si="6"/>
        <v>x</v>
      </c>
      <c r="P46" s="322">
        <f t="shared" ca="1" si="7"/>
        <v>0</v>
      </c>
      <c r="Q46" s="324" t="str">
        <f ca="1">IF(COUNT(ngay5!$AR$21)&gt;0,ngay5!$AR$21,"")</f>
        <v/>
      </c>
      <c r="R46" s="317" t="str">
        <f t="shared" ca="1" si="8"/>
        <v>x</v>
      </c>
      <c r="S46" s="318">
        <f t="shared" ca="1" si="9"/>
        <v>0</v>
      </c>
      <c r="T46" s="321"/>
      <c r="U46" s="324" t="str">
        <f ca="1">IF(COUNT(ngay5!$I$21)&gt;0,ngay5!$I$21,"")</f>
        <v/>
      </c>
      <c r="V46" s="321" t="str">
        <f t="shared" ca="1" si="10"/>
        <v>x</v>
      </c>
      <c r="W46" s="322">
        <f t="shared" ca="1" si="11"/>
        <v>0</v>
      </c>
      <c r="X46" s="324" t="str">
        <f ca="1">IF(COUNT(ngay5!$AR$23)&gt;0,ngay5!$AR$23,"")</f>
        <v/>
      </c>
      <c r="Y46" s="317" t="str">
        <f t="shared" ca="1" si="12"/>
        <v>x</v>
      </c>
      <c r="Z46" s="318">
        <f t="shared" ca="1" si="13"/>
        <v>0</v>
      </c>
      <c r="AA46" s="321"/>
      <c r="AB46" s="324" t="str">
        <f ca="1">IF(COUNT(ngay5!$I$23)&gt;0,ngay5!$I$23,"")</f>
        <v/>
      </c>
      <c r="AC46" s="321" t="str">
        <f t="shared" ca="1" si="14"/>
        <v>x</v>
      </c>
      <c r="AD46" s="322">
        <f t="shared" ca="1" si="15"/>
        <v>0</v>
      </c>
      <c r="AG46" s="324" t="str">
        <f ca="1">IF(COUNT(ngay5!$AR$9)&gt;0,ngay5!$AR$9,"")</f>
        <v/>
      </c>
    </row>
    <row r="47" spans="1:33">
      <c r="A47" s="332"/>
      <c r="B47" s="316">
        <v>13</v>
      </c>
      <c r="C47" s="324" t="str">
        <f ca="1">IF(COUNT(ngay5!$AS$9)&gt;0,ngay5!$AS$9,"")</f>
        <v/>
      </c>
      <c r="D47" s="317" t="str">
        <f t="shared" ca="1" si="0"/>
        <v>x</v>
      </c>
      <c r="E47" s="318">
        <f t="shared" ca="1" si="1"/>
        <v>0</v>
      </c>
      <c r="F47" s="321"/>
      <c r="G47" s="324" t="str">
        <f ca="1">IF(COUNT(ngay5!$J$9)&gt;0,ngay5!$J$9,"")</f>
        <v/>
      </c>
      <c r="H47" s="321" t="str">
        <f t="shared" ca="1" si="2"/>
        <v>x</v>
      </c>
      <c r="I47" s="322">
        <f t="shared" ca="1" si="3"/>
        <v>0</v>
      </c>
      <c r="J47" s="324" t="str">
        <f ca="1">IF(COUNT(ngay5!$AS$5)&gt;0,ngay5!$AS$5,"")</f>
        <v/>
      </c>
      <c r="K47" s="317" t="str">
        <f t="shared" ca="1" si="4"/>
        <v>x</v>
      </c>
      <c r="L47" s="318">
        <f t="shared" ca="1" si="5"/>
        <v>0</v>
      </c>
      <c r="M47" s="321"/>
      <c r="N47" s="324" t="str">
        <f ca="1">IF(COUNT(ngay5!$J$5)&gt;0,ngay5!$J$5,"")</f>
        <v/>
      </c>
      <c r="O47" s="321" t="str">
        <f t="shared" ca="1" si="6"/>
        <v>x</v>
      </c>
      <c r="P47" s="322">
        <f t="shared" ca="1" si="7"/>
        <v>0</v>
      </c>
      <c r="Q47" s="324" t="str">
        <f ca="1">IF(COUNT(ngay5!$AS$21)&gt;0,ngay5!$AS$21,"")</f>
        <v/>
      </c>
      <c r="R47" s="317" t="str">
        <f t="shared" ca="1" si="8"/>
        <v>x</v>
      </c>
      <c r="S47" s="318">
        <f t="shared" ca="1" si="9"/>
        <v>0</v>
      </c>
      <c r="T47" s="321"/>
      <c r="U47" s="324" t="str">
        <f ca="1">IF(COUNT(ngay5!$J$21)&gt;0,ngay5!$J$21,"")</f>
        <v/>
      </c>
      <c r="V47" s="321" t="str">
        <f t="shared" ca="1" si="10"/>
        <v>x</v>
      </c>
      <c r="W47" s="322">
        <f t="shared" ca="1" si="11"/>
        <v>0</v>
      </c>
      <c r="X47" s="324" t="str">
        <f ca="1">IF(COUNT(ngay5!$AS$23)&gt;0,ngay5!$AS$23,"")</f>
        <v/>
      </c>
      <c r="Y47" s="317" t="str">
        <f t="shared" ca="1" si="12"/>
        <v>x</v>
      </c>
      <c r="Z47" s="318">
        <f t="shared" ca="1" si="13"/>
        <v>0</v>
      </c>
      <c r="AA47" s="321"/>
      <c r="AB47" s="324" t="str">
        <f ca="1">IF(COUNT(ngay5!$J$23)&gt;0,ngay5!$J$23,"")</f>
        <v/>
      </c>
      <c r="AC47" s="321" t="str">
        <f t="shared" ca="1" si="14"/>
        <v>x</v>
      </c>
      <c r="AD47" s="322">
        <f t="shared" ca="1" si="15"/>
        <v>0</v>
      </c>
      <c r="AG47" s="324" t="str">
        <f ca="1">IF(COUNT(ngay5!$AS$9)&gt;0,ngay5!$AS$9,"")</f>
        <v/>
      </c>
    </row>
    <row r="48" spans="1:33">
      <c r="A48" s="332"/>
      <c r="B48" s="316">
        <v>16</v>
      </c>
      <c r="C48" s="324" t="str">
        <f ca="1">IF(COUNT(ngay5!$AT$9)&gt;0,ngay5!$AT$9,"")</f>
        <v/>
      </c>
      <c r="D48" s="317" t="str">
        <f t="shared" ca="1" si="0"/>
        <v>x</v>
      </c>
      <c r="E48" s="318">
        <f t="shared" ca="1" si="1"/>
        <v>0</v>
      </c>
      <c r="F48" s="321"/>
      <c r="G48" s="324" t="str">
        <f ca="1">IF(COUNT(ngay5!$K$9)&gt;0,ngay5!$K$9,"")</f>
        <v/>
      </c>
      <c r="H48" s="321" t="str">
        <f t="shared" ca="1" si="2"/>
        <v>x</v>
      </c>
      <c r="I48" s="322">
        <f t="shared" ca="1" si="3"/>
        <v>0</v>
      </c>
      <c r="J48" s="324" t="str">
        <f ca="1">IF(COUNT(ngay5!$AT$5)&gt;0,ngay5!$AT$5,"")</f>
        <v/>
      </c>
      <c r="K48" s="317" t="str">
        <f t="shared" ca="1" si="4"/>
        <v>x</v>
      </c>
      <c r="L48" s="318">
        <f t="shared" ca="1" si="5"/>
        <v>0</v>
      </c>
      <c r="M48" s="321"/>
      <c r="N48" s="324" t="str">
        <f ca="1">IF(COUNT(ngay5!$K$5)&gt;0,ngay5!$K$5,"")</f>
        <v/>
      </c>
      <c r="O48" s="321" t="str">
        <f t="shared" ca="1" si="6"/>
        <v>x</v>
      </c>
      <c r="P48" s="322">
        <f t="shared" ca="1" si="7"/>
        <v>0</v>
      </c>
      <c r="Q48" s="324" t="str">
        <f ca="1">IF(COUNT(ngay5!$AT$21)&gt;0,ngay5!$AT$21,"")</f>
        <v/>
      </c>
      <c r="R48" s="317" t="str">
        <f t="shared" ca="1" si="8"/>
        <v>x</v>
      </c>
      <c r="S48" s="318">
        <f t="shared" ca="1" si="9"/>
        <v>0</v>
      </c>
      <c r="T48" s="321"/>
      <c r="U48" s="324" t="str">
        <f ca="1">IF(COUNT(ngay5!$K$21)&gt;0,ngay5!$K$21,"")</f>
        <v/>
      </c>
      <c r="V48" s="321" t="str">
        <f t="shared" ca="1" si="10"/>
        <v>x</v>
      </c>
      <c r="W48" s="322">
        <f t="shared" ca="1" si="11"/>
        <v>0</v>
      </c>
      <c r="X48" s="324" t="str">
        <f ca="1">IF(COUNT(ngay5!$AT$23)&gt;0,ngay5!$AT$23,"")</f>
        <v/>
      </c>
      <c r="Y48" s="317" t="str">
        <f t="shared" ca="1" si="12"/>
        <v>x</v>
      </c>
      <c r="Z48" s="318">
        <f t="shared" ca="1" si="13"/>
        <v>0</v>
      </c>
      <c r="AA48" s="321"/>
      <c r="AB48" s="324" t="str">
        <f ca="1">IF(COUNT(ngay5!$K$23)&gt;0,ngay5!$K$23,"")</f>
        <v/>
      </c>
      <c r="AC48" s="321" t="str">
        <f t="shared" ca="1" si="14"/>
        <v>x</v>
      </c>
      <c r="AD48" s="322">
        <f t="shared" ca="1" si="15"/>
        <v>0</v>
      </c>
      <c r="AG48" s="324" t="str">
        <f ca="1">IF(COUNT(ngay5!$AT$9)&gt;0,ngay5!$AT$9,"")</f>
        <v/>
      </c>
    </row>
    <row r="49" spans="1:33">
      <c r="A49" s="332"/>
      <c r="B49" s="316">
        <v>19</v>
      </c>
      <c r="C49" s="324" t="str">
        <f ca="1">IF(COUNT(ngay5!$AU$9)&gt;0,ngay5!$AU$9,"")</f>
        <v/>
      </c>
      <c r="D49" s="317" t="str">
        <f t="shared" ca="1" si="0"/>
        <v>x</v>
      </c>
      <c r="E49" s="318">
        <f t="shared" ca="1" si="1"/>
        <v>0</v>
      </c>
      <c r="F49" s="321"/>
      <c r="G49" s="324" t="str">
        <f ca="1">IF(COUNT(ngay5!$L$9)&gt;0,ngay5!$L$9,"")</f>
        <v/>
      </c>
      <c r="H49" s="321" t="str">
        <f t="shared" ca="1" si="2"/>
        <v>x</v>
      </c>
      <c r="I49" s="322">
        <f t="shared" ca="1" si="3"/>
        <v>0</v>
      </c>
      <c r="J49" s="324" t="str">
        <f ca="1">IF(COUNT(ngay5!$AU$5)&gt;0,ngay5!$AU$5,"")</f>
        <v/>
      </c>
      <c r="K49" s="317" t="str">
        <f t="shared" ca="1" si="4"/>
        <v>x</v>
      </c>
      <c r="L49" s="318">
        <f t="shared" ca="1" si="5"/>
        <v>0</v>
      </c>
      <c r="M49" s="321"/>
      <c r="N49" s="324" t="str">
        <f ca="1">IF(COUNT(ngay5!$L$5)&gt;0,ngay5!$L$5,"")</f>
        <v/>
      </c>
      <c r="O49" s="321" t="str">
        <f t="shared" ca="1" si="6"/>
        <v>x</v>
      </c>
      <c r="P49" s="322">
        <f t="shared" ca="1" si="7"/>
        <v>0</v>
      </c>
      <c r="Q49" s="324" t="str">
        <f ca="1">IF(COUNT(ngay5!$AU$21)&gt;0,ngay5!$AU$21,"")</f>
        <v/>
      </c>
      <c r="R49" s="317" t="str">
        <f t="shared" ca="1" si="8"/>
        <v>x</v>
      </c>
      <c r="S49" s="318">
        <f t="shared" ca="1" si="9"/>
        <v>0</v>
      </c>
      <c r="T49" s="321"/>
      <c r="U49" s="324" t="str">
        <f ca="1">IF(COUNT(ngay5!$L$21)&gt;0,ngay5!$L$21,"")</f>
        <v/>
      </c>
      <c r="V49" s="321" t="str">
        <f t="shared" ca="1" si="10"/>
        <v>x</v>
      </c>
      <c r="W49" s="322">
        <f t="shared" ca="1" si="11"/>
        <v>0</v>
      </c>
      <c r="X49" s="324" t="str">
        <f ca="1">IF(COUNT(ngay5!$AU$23)&gt;0,ngay5!$AU$23,"")</f>
        <v/>
      </c>
      <c r="Y49" s="317" t="str">
        <f t="shared" ca="1" si="12"/>
        <v>x</v>
      </c>
      <c r="Z49" s="318">
        <f t="shared" ca="1" si="13"/>
        <v>0</v>
      </c>
      <c r="AA49" s="321"/>
      <c r="AB49" s="324" t="str">
        <f ca="1">IF(COUNT(ngay5!$L$23)&gt;0,ngay5!$L$23,"")</f>
        <v/>
      </c>
      <c r="AC49" s="321" t="str">
        <f t="shared" ca="1" si="14"/>
        <v>x</v>
      </c>
      <c r="AD49" s="322">
        <f t="shared" ca="1" si="15"/>
        <v>0</v>
      </c>
      <c r="AG49" s="324" t="str">
        <f ca="1">IF(COUNT(ngay5!$AU$9)&gt;0,ngay5!$AU$9,"")</f>
        <v/>
      </c>
    </row>
    <row r="50" spans="1:33">
      <c r="A50" s="332"/>
      <c r="B50" s="316">
        <v>22</v>
      </c>
      <c r="C50" s="324" t="str">
        <f ca="1">IF(COUNT(ngay6!$AN$9)&gt;0,ngay6!$AN$9,"")</f>
        <v/>
      </c>
      <c r="D50" s="317" t="str">
        <f t="shared" ca="1" si="0"/>
        <v>x</v>
      </c>
      <c r="E50" s="318">
        <f t="shared" ca="1" si="1"/>
        <v>0</v>
      </c>
      <c r="F50" s="321"/>
      <c r="G50" s="324" t="str">
        <f ca="1">IF(COUNT(ngay6!$E$9)&gt;0,ngay6!$E$9,"")</f>
        <v/>
      </c>
      <c r="H50" s="321" t="str">
        <f t="shared" ca="1" si="2"/>
        <v>x</v>
      </c>
      <c r="I50" s="322">
        <f t="shared" ca="1" si="3"/>
        <v>0</v>
      </c>
      <c r="J50" s="324" t="str">
        <f ca="1">IF(COUNT(ngay6!$AN$5)&gt;0,ngay6!$AN$5,"")</f>
        <v/>
      </c>
      <c r="K50" s="317" t="str">
        <f t="shared" ca="1" si="4"/>
        <v>x</v>
      </c>
      <c r="L50" s="318">
        <f t="shared" ca="1" si="5"/>
        <v>0</v>
      </c>
      <c r="M50" s="321"/>
      <c r="N50" s="324" t="str">
        <f ca="1">IF(COUNT(ngay6!$E$5)&gt;0,ngay6!$E$5,"")</f>
        <v/>
      </c>
      <c r="O50" s="321" t="str">
        <f t="shared" ca="1" si="6"/>
        <v>x</v>
      </c>
      <c r="P50" s="322">
        <f t="shared" ca="1" si="7"/>
        <v>0</v>
      </c>
      <c r="Q50" s="324" t="str">
        <f ca="1">IF(COUNT(ngay6!$AN$21)&gt;0,ngay6!$AN$21,"")</f>
        <v/>
      </c>
      <c r="R50" s="317" t="str">
        <f t="shared" ca="1" si="8"/>
        <v>x</v>
      </c>
      <c r="S50" s="318">
        <f t="shared" ca="1" si="9"/>
        <v>0</v>
      </c>
      <c r="T50" s="321"/>
      <c r="U50" s="324" t="str">
        <f ca="1">IF(COUNT(ngay6!$E$21)&gt;0,ngay6!$E$21,"")</f>
        <v/>
      </c>
      <c r="V50" s="321" t="str">
        <f t="shared" ca="1" si="10"/>
        <v>x</v>
      </c>
      <c r="W50" s="322">
        <f t="shared" ca="1" si="11"/>
        <v>0</v>
      </c>
      <c r="X50" s="324" t="str">
        <f ca="1">IF(COUNT(ngay6!$AN$23)&gt;0,ngay6!$AN$23,"")</f>
        <v/>
      </c>
      <c r="Y50" s="317" t="str">
        <f t="shared" ca="1" si="12"/>
        <v>x</v>
      </c>
      <c r="Z50" s="318">
        <f t="shared" ca="1" si="13"/>
        <v>0</v>
      </c>
      <c r="AA50" s="321"/>
      <c r="AB50" s="324" t="str">
        <f ca="1">IF(COUNT(ngay6!$E$23)&gt;0,ngay6!$E$23,"")</f>
        <v/>
      </c>
      <c r="AC50" s="321" t="str">
        <f t="shared" ca="1" si="14"/>
        <v>x</v>
      </c>
      <c r="AD50" s="322">
        <f t="shared" ca="1" si="15"/>
        <v>0</v>
      </c>
      <c r="AG50" s="324" t="str">
        <f ca="1">IF(COUNT(ngay6!$AN$9)&gt;0,ngay6!$AN$9,"")</f>
        <v/>
      </c>
    </row>
    <row r="51" spans="1:33" s="329" customFormat="1">
      <c r="A51" s="333">
        <v>6</v>
      </c>
      <c r="B51" s="316">
        <v>1</v>
      </c>
      <c r="C51" s="324" t="str">
        <f ca="1">IF(COUNT(ngay6!$AO$9)&gt;0,ngay6!$AO$9,"")</f>
        <v/>
      </c>
      <c r="D51" s="325" t="str">
        <f t="shared" ca="1" si="0"/>
        <v>x</v>
      </c>
      <c r="E51" s="326">
        <f t="shared" ca="1" si="1"/>
        <v>0</v>
      </c>
      <c r="F51" s="327"/>
      <c r="G51" s="324" t="str">
        <f ca="1">IF(COUNT(ngay6!$F$9)&gt;0,ngay6!$F$9,"")</f>
        <v/>
      </c>
      <c r="H51" s="327" t="str">
        <f t="shared" ca="1" si="2"/>
        <v>x</v>
      </c>
      <c r="I51" s="328">
        <f t="shared" ca="1" si="3"/>
        <v>0</v>
      </c>
      <c r="J51" s="324" t="str">
        <f ca="1">IF(COUNT(ngay6!$AO$5)&gt;0,ngay6!$AO$5,"")</f>
        <v/>
      </c>
      <c r="K51" s="325" t="str">
        <f t="shared" ca="1" si="4"/>
        <v>x</v>
      </c>
      <c r="L51" s="326">
        <f t="shared" ca="1" si="5"/>
        <v>0</v>
      </c>
      <c r="M51" s="327"/>
      <c r="N51" s="324" t="str">
        <f ca="1">IF(COUNT(ngay6!$F$5)&gt;0,ngay6!$F$5,"")</f>
        <v/>
      </c>
      <c r="O51" s="327" t="str">
        <f t="shared" ca="1" si="6"/>
        <v>x</v>
      </c>
      <c r="P51" s="328">
        <f t="shared" ca="1" si="7"/>
        <v>0</v>
      </c>
      <c r="Q51" s="324" t="str">
        <f ca="1">IF(COUNT(ngay6!$AO$21)&gt;0,ngay6!$AO$21,"")</f>
        <v/>
      </c>
      <c r="R51" s="325" t="str">
        <f t="shared" ca="1" si="8"/>
        <v>x</v>
      </c>
      <c r="S51" s="326">
        <f t="shared" ca="1" si="9"/>
        <v>0</v>
      </c>
      <c r="T51" s="327"/>
      <c r="U51" s="324" t="str">
        <f ca="1">IF(COUNT(ngay6!$F$21)&gt;0,ngay6!$F$21,"")</f>
        <v/>
      </c>
      <c r="V51" s="327" t="str">
        <f t="shared" ca="1" si="10"/>
        <v>x</v>
      </c>
      <c r="W51" s="328">
        <f t="shared" ca="1" si="11"/>
        <v>0</v>
      </c>
      <c r="X51" s="324" t="str">
        <f ca="1">IF(COUNT(ngay6!$AO$23)&gt;0,ngay6!$AO$23,"")</f>
        <v/>
      </c>
      <c r="Y51" s="325" t="str">
        <f t="shared" ca="1" si="12"/>
        <v>x</v>
      </c>
      <c r="Z51" s="326">
        <f t="shared" ca="1" si="13"/>
        <v>0</v>
      </c>
      <c r="AA51" s="327"/>
      <c r="AB51" s="324" t="str">
        <f ca="1">IF(COUNT(ngay6!$F$23)&gt;0,ngay6!$F$23,"")</f>
        <v/>
      </c>
      <c r="AC51" s="327" t="str">
        <f t="shared" ca="1" si="14"/>
        <v>x</v>
      </c>
      <c r="AD51" s="328">
        <f t="shared" ca="1" si="15"/>
        <v>0</v>
      </c>
      <c r="AE51" s="334"/>
      <c r="AF51" s="334"/>
      <c r="AG51" s="324" t="str">
        <f ca="1">IF(COUNT(ngay6!$AO$9)&gt;0,ngay6!$AO$9,"")</f>
        <v/>
      </c>
    </row>
    <row r="52" spans="1:33">
      <c r="A52" s="332"/>
      <c r="B52" s="316">
        <v>4</v>
      </c>
      <c r="C52" s="324" t="str">
        <f ca="1">IF(COUNT(ngay6!$AP$9)&gt;0,ngay6!$AP$9,"")</f>
        <v/>
      </c>
      <c r="D52" s="317" t="str">
        <f t="shared" ca="1" si="0"/>
        <v>x</v>
      </c>
      <c r="E52" s="318">
        <f t="shared" ca="1" si="1"/>
        <v>0</v>
      </c>
      <c r="F52" s="321"/>
      <c r="G52" s="324" t="str">
        <f ca="1">IF(COUNT(ngay6!$G$9)&gt;0,ngay6!$G$9,"")</f>
        <v/>
      </c>
      <c r="H52" s="321" t="str">
        <f t="shared" ca="1" si="2"/>
        <v>x</v>
      </c>
      <c r="I52" s="322">
        <f t="shared" ca="1" si="3"/>
        <v>0</v>
      </c>
      <c r="J52" s="324" t="str">
        <f ca="1">IF(COUNT(ngay6!$AP$5)&gt;0,ngay6!$AP$5,"")</f>
        <v/>
      </c>
      <c r="K52" s="317" t="str">
        <f t="shared" ca="1" si="4"/>
        <v>x</v>
      </c>
      <c r="L52" s="318">
        <f t="shared" ca="1" si="5"/>
        <v>0</v>
      </c>
      <c r="M52" s="321"/>
      <c r="N52" s="324" t="str">
        <f ca="1">IF(COUNT(ngay6!$G$5)&gt;0,ngay6!$G$5,"")</f>
        <v/>
      </c>
      <c r="O52" s="321" t="str">
        <f t="shared" ca="1" si="6"/>
        <v>x</v>
      </c>
      <c r="P52" s="322">
        <f t="shared" ca="1" si="7"/>
        <v>0</v>
      </c>
      <c r="Q52" s="324" t="str">
        <f ca="1">IF(COUNT(ngay6!$AP$21)&gt;0,ngay6!$AP$21,"")</f>
        <v/>
      </c>
      <c r="R52" s="317" t="str">
        <f t="shared" ca="1" si="8"/>
        <v>x</v>
      </c>
      <c r="S52" s="318">
        <f t="shared" ca="1" si="9"/>
        <v>0</v>
      </c>
      <c r="T52" s="321"/>
      <c r="U52" s="324" t="str">
        <f ca="1">IF(COUNT(ngay6!$G$21)&gt;0,ngay6!$G$21,"")</f>
        <v/>
      </c>
      <c r="V52" s="321" t="str">
        <f t="shared" ca="1" si="10"/>
        <v>x</v>
      </c>
      <c r="W52" s="322">
        <f t="shared" ca="1" si="11"/>
        <v>0</v>
      </c>
      <c r="X52" s="324" t="str">
        <f ca="1">IF(COUNT(ngay6!$AP$23)&gt;0,ngay6!$AP$23,"")</f>
        <v/>
      </c>
      <c r="Y52" s="317" t="str">
        <f t="shared" ca="1" si="12"/>
        <v>x</v>
      </c>
      <c r="Z52" s="318">
        <f t="shared" ca="1" si="13"/>
        <v>0</v>
      </c>
      <c r="AA52" s="321"/>
      <c r="AB52" s="324" t="str">
        <f ca="1">IF(COUNT(ngay6!$G$23)&gt;0,ngay6!$G$23,"")</f>
        <v/>
      </c>
      <c r="AC52" s="321" t="str">
        <f t="shared" ca="1" si="14"/>
        <v>x</v>
      </c>
      <c r="AD52" s="322">
        <f t="shared" ca="1" si="15"/>
        <v>0</v>
      </c>
      <c r="AG52" s="324" t="str">
        <f ca="1">IF(COUNT(ngay6!$AP$9)&gt;0,ngay6!$AP$9,"")</f>
        <v/>
      </c>
    </row>
    <row r="53" spans="1:33">
      <c r="A53" s="332"/>
      <c r="B53" s="331">
        <v>7</v>
      </c>
      <c r="C53" s="324" t="str">
        <f ca="1">IF(COUNT(ngay6!$AQ$9)&gt;0,ngay6!$AQ$9,"")</f>
        <v/>
      </c>
      <c r="D53" s="317" t="str">
        <f t="shared" ca="1" si="0"/>
        <v>x</v>
      </c>
      <c r="E53" s="318">
        <f t="shared" ca="1" si="1"/>
        <v>0</v>
      </c>
      <c r="F53" s="321"/>
      <c r="G53" s="324" t="str">
        <f ca="1">IF(COUNT(ngay6!$H$9)&gt;0,ngay6!$H$9,"")</f>
        <v/>
      </c>
      <c r="H53" s="321" t="str">
        <f t="shared" ca="1" si="2"/>
        <v>x</v>
      </c>
      <c r="I53" s="322">
        <f t="shared" ca="1" si="3"/>
        <v>0</v>
      </c>
      <c r="J53" s="324" t="str">
        <f ca="1">IF(COUNT(ngay6!$AQ$5)&gt;0,ngay6!$AQ$5,"")</f>
        <v/>
      </c>
      <c r="K53" s="317" t="str">
        <f t="shared" ca="1" si="4"/>
        <v>x</v>
      </c>
      <c r="L53" s="318">
        <f t="shared" ca="1" si="5"/>
        <v>0</v>
      </c>
      <c r="M53" s="321"/>
      <c r="N53" s="324" t="str">
        <f ca="1">IF(COUNT(ngay6!$H$5)&gt;0,ngay6!$H$5,"")</f>
        <v/>
      </c>
      <c r="O53" s="321" t="str">
        <f t="shared" ca="1" si="6"/>
        <v>x</v>
      </c>
      <c r="P53" s="322">
        <f t="shared" ca="1" si="7"/>
        <v>0</v>
      </c>
      <c r="Q53" s="324" t="str">
        <f ca="1">IF(COUNT(ngay6!$AQ$21)&gt;0,ngay6!$AQ$21,"")</f>
        <v/>
      </c>
      <c r="R53" s="317" t="str">
        <f t="shared" ca="1" si="8"/>
        <v>x</v>
      </c>
      <c r="S53" s="318">
        <f t="shared" ca="1" si="9"/>
        <v>0</v>
      </c>
      <c r="T53" s="321"/>
      <c r="U53" s="324" t="str">
        <f ca="1">IF(COUNT(ngay6!$H$21)&gt;0,ngay6!$H$21,"")</f>
        <v/>
      </c>
      <c r="V53" s="321" t="str">
        <f t="shared" ca="1" si="10"/>
        <v>x</v>
      </c>
      <c r="W53" s="322">
        <f t="shared" ca="1" si="11"/>
        <v>0</v>
      </c>
      <c r="X53" s="324" t="str">
        <f ca="1">IF(COUNT(ngay6!$AQ$23)&gt;0,ngay6!$AQ$23,"")</f>
        <v/>
      </c>
      <c r="Y53" s="317" t="str">
        <f t="shared" ca="1" si="12"/>
        <v>x</v>
      </c>
      <c r="Z53" s="318">
        <f t="shared" ca="1" si="13"/>
        <v>0</v>
      </c>
      <c r="AA53" s="321"/>
      <c r="AB53" s="324" t="str">
        <f ca="1">IF(COUNT(ngay6!$H$23)&gt;0,ngay6!$H$23,"")</f>
        <v/>
      </c>
      <c r="AC53" s="321" t="str">
        <f t="shared" ca="1" si="14"/>
        <v>x</v>
      </c>
      <c r="AD53" s="322">
        <f t="shared" ca="1" si="15"/>
        <v>0</v>
      </c>
      <c r="AG53" s="324" t="str">
        <f ca="1">IF(COUNT(ngay6!$AQ$9)&gt;0,ngay6!$AQ$9,"")</f>
        <v/>
      </c>
    </row>
    <row r="54" spans="1:33">
      <c r="A54" s="332"/>
      <c r="B54" s="316">
        <v>10</v>
      </c>
      <c r="C54" s="324" t="str">
        <f ca="1">IF(COUNT(ngay6!$AR$9)&gt;0,ngay6!$AR$9,"")</f>
        <v/>
      </c>
      <c r="D54" s="317" t="str">
        <f t="shared" ca="1" si="0"/>
        <v>x</v>
      </c>
      <c r="E54" s="318">
        <f t="shared" ca="1" si="1"/>
        <v>0</v>
      </c>
      <c r="F54" s="321"/>
      <c r="G54" s="324" t="str">
        <f ca="1">IF(COUNT(ngay6!$I$9)&gt;0,ngay6!$I$9,"")</f>
        <v/>
      </c>
      <c r="H54" s="321" t="str">
        <f t="shared" ca="1" si="2"/>
        <v>x</v>
      </c>
      <c r="I54" s="322">
        <f t="shared" ca="1" si="3"/>
        <v>0</v>
      </c>
      <c r="J54" s="324" t="str">
        <f ca="1">IF(COUNT(ngay6!$AR$5)&gt;0,ngay6!$AR$5,"")</f>
        <v/>
      </c>
      <c r="K54" s="317" t="str">
        <f t="shared" ca="1" si="4"/>
        <v>x</v>
      </c>
      <c r="L54" s="318">
        <f t="shared" ca="1" si="5"/>
        <v>0</v>
      </c>
      <c r="M54" s="321"/>
      <c r="N54" s="324" t="str">
        <f ca="1">IF(COUNT(ngay6!$I$5)&gt;0,ngay6!$I$5,"")</f>
        <v/>
      </c>
      <c r="O54" s="321" t="str">
        <f t="shared" ca="1" si="6"/>
        <v>x</v>
      </c>
      <c r="P54" s="322">
        <f t="shared" ca="1" si="7"/>
        <v>0</v>
      </c>
      <c r="Q54" s="324" t="str">
        <f ca="1">IF(COUNT(ngay6!$AR$21)&gt;0,ngay6!$AR$21,"")</f>
        <v/>
      </c>
      <c r="R54" s="317" t="str">
        <f t="shared" ca="1" si="8"/>
        <v>x</v>
      </c>
      <c r="S54" s="318">
        <f t="shared" ca="1" si="9"/>
        <v>0</v>
      </c>
      <c r="T54" s="321"/>
      <c r="U54" s="324" t="str">
        <f ca="1">IF(COUNT(ngay6!$I$21)&gt;0,ngay6!$I$21,"")</f>
        <v/>
      </c>
      <c r="V54" s="321" t="str">
        <f t="shared" ca="1" si="10"/>
        <v>x</v>
      </c>
      <c r="W54" s="322">
        <f t="shared" ca="1" si="11"/>
        <v>0</v>
      </c>
      <c r="X54" s="324" t="str">
        <f ca="1">IF(COUNT(ngay6!$AR$23)&gt;0,ngay6!$AR$23,"")</f>
        <v/>
      </c>
      <c r="Y54" s="317" t="str">
        <f t="shared" ca="1" si="12"/>
        <v>x</v>
      </c>
      <c r="Z54" s="318">
        <f t="shared" ca="1" si="13"/>
        <v>0</v>
      </c>
      <c r="AA54" s="321"/>
      <c r="AB54" s="324" t="str">
        <f ca="1">IF(COUNT(ngay6!$I$23)&gt;0,ngay6!$I$23,"")</f>
        <v/>
      </c>
      <c r="AC54" s="321" t="str">
        <f t="shared" ca="1" si="14"/>
        <v>x</v>
      </c>
      <c r="AD54" s="322">
        <f t="shared" ca="1" si="15"/>
        <v>0</v>
      </c>
      <c r="AG54" s="324" t="str">
        <f ca="1">IF(COUNT(ngay6!$AR$9)&gt;0,ngay6!$AR$9,"")</f>
        <v/>
      </c>
    </row>
    <row r="55" spans="1:33">
      <c r="A55" s="332"/>
      <c r="B55" s="316">
        <v>13</v>
      </c>
      <c r="C55" s="324" t="str">
        <f ca="1">IF(COUNT(ngay6!$AS$9)&gt;0,ngay6!$AS$9,"")</f>
        <v/>
      </c>
      <c r="D55" s="317" t="str">
        <f t="shared" ca="1" si="0"/>
        <v>x</v>
      </c>
      <c r="E55" s="318">
        <f t="shared" ca="1" si="1"/>
        <v>0</v>
      </c>
      <c r="F55" s="321"/>
      <c r="G55" s="324" t="str">
        <f ca="1">IF(COUNT(ngay6!$J$9)&gt;0,ngay6!$J$9,"")</f>
        <v/>
      </c>
      <c r="H55" s="321" t="str">
        <f t="shared" ca="1" si="2"/>
        <v>x</v>
      </c>
      <c r="I55" s="322">
        <f t="shared" ca="1" si="3"/>
        <v>0</v>
      </c>
      <c r="J55" s="324" t="str">
        <f ca="1">IF(COUNT(ngay6!$AS$5)&gt;0,ngay6!$AS$5,"")</f>
        <v/>
      </c>
      <c r="K55" s="317" t="str">
        <f t="shared" ca="1" si="4"/>
        <v>x</v>
      </c>
      <c r="L55" s="318">
        <f t="shared" ca="1" si="5"/>
        <v>0</v>
      </c>
      <c r="M55" s="321"/>
      <c r="N55" s="324" t="str">
        <f ca="1">IF(COUNT(ngay6!$J$5)&gt;0,ngay6!$J$5,"")</f>
        <v/>
      </c>
      <c r="O55" s="321" t="str">
        <f t="shared" ca="1" si="6"/>
        <v>x</v>
      </c>
      <c r="P55" s="322">
        <f t="shared" ca="1" si="7"/>
        <v>0</v>
      </c>
      <c r="Q55" s="324" t="str">
        <f ca="1">IF(COUNT(ngay6!$AS$21)&gt;0,ngay6!$AS$21,"")</f>
        <v/>
      </c>
      <c r="R55" s="317" t="str">
        <f t="shared" ca="1" si="8"/>
        <v>x</v>
      </c>
      <c r="S55" s="318">
        <f t="shared" ca="1" si="9"/>
        <v>0</v>
      </c>
      <c r="T55" s="321"/>
      <c r="U55" s="324" t="str">
        <f ca="1">IF(COUNT(ngay6!$J$21)&gt;0,ngay6!$J$21,"")</f>
        <v/>
      </c>
      <c r="V55" s="321" t="str">
        <f t="shared" ca="1" si="10"/>
        <v>x</v>
      </c>
      <c r="W55" s="322">
        <f t="shared" ca="1" si="11"/>
        <v>0</v>
      </c>
      <c r="X55" s="324" t="str">
        <f ca="1">IF(COUNT(ngay6!$AS$23)&gt;0,ngay6!$AS$23,"")</f>
        <v/>
      </c>
      <c r="Y55" s="317" t="str">
        <f t="shared" ca="1" si="12"/>
        <v>x</v>
      </c>
      <c r="Z55" s="318">
        <f t="shared" ca="1" si="13"/>
        <v>0</v>
      </c>
      <c r="AA55" s="321"/>
      <c r="AB55" s="324" t="str">
        <f ca="1">IF(COUNT(ngay6!$J$23)&gt;0,ngay6!$J$23,"")</f>
        <v/>
      </c>
      <c r="AC55" s="321" t="str">
        <f t="shared" ca="1" si="14"/>
        <v>x</v>
      </c>
      <c r="AD55" s="322">
        <f t="shared" ca="1" si="15"/>
        <v>0</v>
      </c>
      <c r="AG55" s="324" t="str">
        <f ca="1">IF(COUNT(ngay6!$AS$9)&gt;0,ngay6!$AS$9,"")</f>
        <v/>
      </c>
    </row>
    <row r="56" spans="1:33">
      <c r="A56" s="332"/>
      <c r="B56" s="316">
        <v>16</v>
      </c>
      <c r="C56" s="324" t="str">
        <f ca="1">IF(COUNT(ngay6!$AT$9)&gt;0,ngay6!$AT$9,"")</f>
        <v/>
      </c>
      <c r="D56" s="317" t="str">
        <f t="shared" ca="1" si="0"/>
        <v>x</v>
      </c>
      <c r="E56" s="318">
        <f t="shared" ca="1" si="1"/>
        <v>0</v>
      </c>
      <c r="F56" s="321"/>
      <c r="G56" s="324" t="str">
        <f ca="1">IF(COUNT(ngay6!$K$9)&gt;0,ngay6!$K$9,"")</f>
        <v/>
      </c>
      <c r="H56" s="321" t="str">
        <f t="shared" ca="1" si="2"/>
        <v>x</v>
      </c>
      <c r="I56" s="322">
        <f t="shared" ca="1" si="3"/>
        <v>0</v>
      </c>
      <c r="J56" s="324" t="str">
        <f ca="1">IF(COUNT(ngay6!$AT$5)&gt;0,ngay6!$AT$5,"")</f>
        <v/>
      </c>
      <c r="K56" s="317" t="str">
        <f t="shared" ca="1" si="4"/>
        <v>x</v>
      </c>
      <c r="L56" s="318">
        <f t="shared" ca="1" si="5"/>
        <v>0</v>
      </c>
      <c r="M56" s="321"/>
      <c r="N56" s="324" t="str">
        <f ca="1">IF(COUNT(ngay6!$K$5)&gt;0,ngay6!$K$5,"")</f>
        <v/>
      </c>
      <c r="O56" s="321" t="str">
        <f t="shared" ca="1" si="6"/>
        <v>x</v>
      </c>
      <c r="P56" s="322">
        <f t="shared" ca="1" si="7"/>
        <v>0</v>
      </c>
      <c r="Q56" s="324" t="str">
        <f ca="1">IF(COUNT(ngay6!$AT$21)&gt;0,ngay6!$AT$21,"")</f>
        <v/>
      </c>
      <c r="R56" s="317" t="str">
        <f t="shared" ca="1" si="8"/>
        <v>x</v>
      </c>
      <c r="S56" s="318">
        <f t="shared" ca="1" si="9"/>
        <v>0</v>
      </c>
      <c r="T56" s="321"/>
      <c r="U56" s="324" t="str">
        <f ca="1">IF(COUNT(ngay6!$K$21)&gt;0,ngay6!$K$21,"")</f>
        <v/>
      </c>
      <c r="V56" s="321" t="str">
        <f t="shared" ca="1" si="10"/>
        <v>x</v>
      </c>
      <c r="W56" s="322">
        <f t="shared" ca="1" si="11"/>
        <v>0</v>
      </c>
      <c r="X56" s="324" t="str">
        <f ca="1">IF(COUNT(ngay6!$AT$23)&gt;0,ngay6!$AT$23,"")</f>
        <v/>
      </c>
      <c r="Y56" s="317" t="str">
        <f t="shared" ca="1" si="12"/>
        <v>x</v>
      </c>
      <c r="Z56" s="318">
        <f t="shared" ca="1" si="13"/>
        <v>0</v>
      </c>
      <c r="AA56" s="321"/>
      <c r="AB56" s="324" t="str">
        <f ca="1">IF(COUNT(ngay6!$K$23)&gt;0,ngay6!$K$23,"")</f>
        <v/>
      </c>
      <c r="AC56" s="321" t="str">
        <f t="shared" ca="1" si="14"/>
        <v>x</v>
      </c>
      <c r="AD56" s="322">
        <f t="shared" ca="1" si="15"/>
        <v>0</v>
      </c>
      <c r="AG56" s="324" t="str">
        <f ca="1">IF(COUNT(ngay6!$AT$9)&gt;0,ngay6!$AT$9,"")</f>
        <v/>
      </c>
    </row>
    <row r="57" spans="1:33">
      <c r="A57" s="332"/>
      <c r="B57" s="316">
        <v>19</v>
      </c>
      <c r="C57" s="324" t="str">
        <f ca="1">IF(COUNT(ngay6!$AU$9)&gt;0,ngay6!$AU$9,"")</f>
        <v/>
      </c>
      <c r="D57" s="317" t="str">
        <f t="shared" ca="1" si="0"/>
        <v>x</v>
      </c>
      <c r="E57" s="318">
        <f t="shared" ca="1" si="1"/>
        <v>0</v>
      </c>
      <c r="F57" s="321"/>
      <c r="G57" s="324" t="str">
        <f ca="1">IF(COUNT(ngay6!$L$9)&gt;0,ngay6!$L$9,"")</f>
        <v/>
      </c>
      <c r="H57" s="321" t="str">
        <f t="shared" ca="1" si="2"/>
        <v>x</v>
      </c>
      <c r="I57" s="322">
        <f t="shared" ca="1" si="3"/>
        <v>0</v>
      </c>
      <c r="J57" s="324" t="str">
        <f ca="1">IF(COUNT(ngay6!$AU$5)&gt;0,ngay6!$AU$5,"")</f>
        <v/>
      </c>
      <c r="K57" s="317" t="str">
        <f t="shared" ca="1" si="4"/>
        <v>x</v>
      </c>
      <c r="L57" s="318">
        <f t="shared" ca="1" si="5"/>
        <v>0</v>
      </c>
      <c r="M57" s="321"/>
      <c r="N57" s="324" t="str">
        <f ca="1">IF(COUNT(ngay6!$L$5)&gt;0,ngay6!$L$5,"")</f>
        <v/>
      </c>
      <c r="O57" s="321" t="str">
        <f t="shared" ca="1" si="6"/>
        <v>x</v>
      </c>
      <c r="P57" s="322">
        <f t="shared" ca="1" si="7"/>
        <v>0</v>
      </c>
      <c r="Q57" s="324" t="str">
        <f ca="1">IF(COUNT(ngay6!$AU$21)&gt;0,ngay6!$AU$21,"")</f>
        <v/>
      </c>
      <c r="R57" s="317" t="str">
        <f t="shared" ca="1" si="8"/>
        <v>x</v>
      </c>
      <c r="S57" s="318">
        <f t="shared" ca="1" si="9"/>
        <v>0</v>
      </c>
      <c r="T57" s="321"/>
      <c r="U57" s="324" t="str">
        <f ca="1">IF(COUNT(ngay6!$L$21)&gt;0,ngay6!$L$21,"")</f>
        <v/>
      </c>
      <c r="V57" s="321" t="str">
        <f t="shared" ca="1" si="10"/>
        <v>x</v>
      </c>
      <c r="W57" s="322">
        <f t="shared" ca="1" si="11"/>
        <v>0</v>
      </c>
      <c r="X57" s="324" t="str">
        <f ca="1">IF(COUNT(ngay6!$AU$23)&gt;0,ngay6!$AU$23,"")</f>
        <v/>
      </c>
      <c r="Y57" s="317" t="str">
        <f t="shared" ca="1" si="12"/>
        <v>x</v>
      </c>
      <c r="Z57" s="318">
        <f t="shared" ca="1" si="13"/>
        <v>0</v>
      </c>
      <c r="AA57" s="321"/>
      <c r="AB57" s="324" t="str">
        <f ca="1">IF(COUNT(ngay6!$L$23)&gt;0,ngay6!$L$23,"")</f>
        <v/>
      </c>
      <c r="AC57" s="321" t="str">
        <f t="shared" ca="1" si="14"/>
        <v>x</v>
      </c>
      <c r="AD57" s="322">
        <f t="shared" ca="1" si="15"/>
        <v>0</v>
      </c>
      <c r="AG57" s="324" t="str">
        <f ca="1">IF(COUNT(ngay6!$AU$9)&gt;0,ngay6!$AU$9,"")</f>
        <v/>
      </c>
    </row>
    <row r="58" spans="1:33">
      <c r="A58" s="332"/>
      <c r="B58" s="316">
        <v>22</v>
      </c>
      <c r="C58" s="324" t="str">
        <f ca="1">IF(COUNT(ngay7!$AN$9)&gt;0,ngay7!$AN$9,"")</f>
        <v/>
      </c>
      <c r="D58" s="317" t="str">
        <f t="shared" ca="1" si="0"/>
        <v>x</v>
      </c>
      <c r="E58" s="318">
        <f t="shared" ca="1" si="1"/>
        <v>0</v>
      </c>
      <c r="F58" s="321"/>
      <c r="G58" s="324" t="str">
        <f ca="1">IF(COUNT(ngay7!$E$9)&gt;0,ngay7!$E$9,"")</f>
        <v/>
      </c>
      <c r="H58" s="321" t="str">
        <f t="shared" ca="1" si="2"/>
        <v>x</v>
      </c>
      <c r="I58" s="322">
        <f t="shared" ca="1" si="3"/>
        <v>0</v>
      </c>
      <c r="J58" s="324" t="str">
        <f ca="1">IF(COUNT(ngay7!$AN$5)&gt;0,ngay7!$AN$5,"")</f>
        <v/>
      </c>
      <c r="K58" s="317" t="str">
        <f t="shared" ca="1" si="4"/>
        <v>x</v>
      </c>
      <c r="L58" s="318">
        <f t="shared" ca="1" si="5"/>
        <v>0</v>
      </c>
      <c r="M58" s="321"/>
      <c r="N58" s="324" t="str">
        <f ca="1">IF(COUNT(ngay7!$E$5)&gt;0,ngay7!$E$5,"")</f>
        <v/>
      </c>
      <c r="O58" s="321" t="str">
        <f t="shared" ca="1" si="6"/>
        <v>x</v>
      </c>
      <c r="P58" s="322">
        <f t="shared" ca="1" si="7"/>
        <v>0</v>
      </c>
      <c r="Q58" s="324" t="str">
        <f ca="1">IF(COUNT(ngay7!$AN$21)&gt;0,ngay7!$AN$21,"")</f>
        <v/>
      </c>
      <c r="R58" s="317" t="str">
        <f t="shared" ca="1" si="8"/>
        <v>x</v>
      </c>
      <c r="S58" s="318">
        <f t="shared" ca="1" si="9"/>
        <v>0</v>
      </c>
      <c r="T58" s="321"/>
      <c r="U58" s="324" t="str">
        <f ca="1">IF(COUNT(ngay7!$E$21)&gt;0,ngay7!$E$21,"")</f>
        <v/>
      </c>
      <c r="V58" s="321" t="str">
        <f t="shared" ca="1" si="10"/>
        <v>x</v>
      </c>
      <c r="W58" s="322">
        <f t="shared" ca="1" si="11"/>
        <v>0</v>
      </c>
      <c r="X58" s="324" t="str">
        <f ca="1">IF(COUNT(ngay7!$AN$23)&gt;0,ngay7!$AN$23,"")</f>
        <v/>
      </c>
      <c r="Y58" s="317" t="str">
        <f t="shared" ca="1" si="12"/>
        <v>x</v>
      </c>
      <c r="Z58" s="318">
        <f t="shared" ca="1" si="13"/>
        <v>0</v>
      </c>
      <c r="AA58" s="321"/>
      <c r="AB58" s="324" t="str">
        <f ca="1">IF(COUNT(ngay7!$E$23)&gt;0,ngay7!$E$23,"")</f>
        <v/>
      </c>
      <c r="AC58" s="321" t="str">
        <f t="shared" ca="1" si="14"/>
        <v>x</v>
      </c>
      <c r="AD58" s="322">
        <f t="shared" ca="1" si="15"/>
        <v>0</v>
      </c>
      <c r="AG58" s="324" t="str">
        <f ca="1">IF(COUNT(ngay7!$AN$9)&gt;0,ngay7!$AN$9,"")</f>
        <v/>
      </c>
    </row>
    <row r="59" spans="1:33" s="329" customFormat="1">
      <c r="A59" s="333">
        <v>7</v>
      </c>
      <c r="B59" s="316">
        <v>1</v>
      </c>
      <c r="C59" s="324" t="str">
        <f ca="1">IF(COUNT(ngay7!$AO$9)&gt;0,ngay7!$AO$9,"")</f>
        <v/>
      </c>
      <c r="D59" s="325" t="str">
        <f t="shared" ca="1" si="0"/>
        <v>x</v>
      </c>
      <c r="E59" s="326">
        <f t="shared" ca="1" si="1"/>
        <v>0</v>
      </c>
      <c r="F59" s="327"/>
      <c r="G59" s="324" t="str">
        <f ca="1">IF(COUNT(ngay7!$F$9)&gt;0,ngay7!$F$9,"")</f>
        <v/>
      </c>
      <c r="H59" s="327" t="str">
        <f t="shared" ca="1" si="2"/>
        <v>x</v>
      </c>
      <c r="I59" s="328">
        <f t="shared" ca="1" si="3"/>
        <v>0</v>
      </c>
      <c r="J59" s="324" t="str">
        <f ca="1">IF(COUNT(ngay7!$AO$5)&gt;0,ngay7!$AO$5,"")</f>
        <v/>
      </c>
      <c r="K59" s="325" t="str">
        <f t="shared" ca="1" si="4"/>
        <v>x</v>
      </c>
      <c r="L59" s="326">
        <f t="shared" ca="1" si="5"/>
        <v>0</v>
      </c>
      <c r="M59" s="327"/>
      <c r="N59" s="324" t="str">
        <f ca="1">IF(COUNT(ngay7!$F$5)&gt;0,ngay7!$F$5,"")</f>
        <v/>
      </c>
      <c r="O59" s="327" t="str">
        <f t="shared" ca="1" si="6"/>
        <v>x</v>
      </c>
      <c r="P59" s="328">
        <f t="shared" ca="1" si="7"/>
        <v>0</v>
      </c>
      <c r="Q59" s="324" t="str">
        <f ca="1">IF(COUNT(ngay7!$AO$21)&gt;0,ngay7!$AO$21,"")</f>
        <v/>
      </c>
      <c r="R59" s="325" t="str">
        <f t="shared" ca="1" si="8"/>
        <v>x</v>
      </c>
      <c r="S59" s="326">
        <f t="shared" ca="1" si="9"/>
        <v>0</v>
      </c>
      <c r="T59" s="327"/>
      <c r="U59" s="324" t="str">
        <f ca="1">IF(COUNT(ngay7!$F$21)&gt;0,ngay7!$F$21,"")</f>
        <v/>
      </c>
      <c r="V59" s="327" t="str">
        <f t="shared" ca="1" si="10"/>
        <v>x</v>
      </c>
      <c r="W59" s="328">
        <f t="shared" ca="1" si="11"/>
        <v>0</v>
      </c>
      <c r="X59" s="324" t="str">
        <f ca="1">IF(COUNT(ngay7!$AO$23)&gt;0,ngay7!$AO$23,"")</f>
        <v/>
      </c>
      <c r="Y59" s="325" t="str">
        <f t="shared" ca="1" si="12"/>
        <v>x</v>
      </c>
      <c r="Z59" s="326">
        <f t="shared" ca="1" si="13"/>
        <v>0</v>
      </c>
      <c r="AA59" s="327"/>
      <c r="AB59" s="324" t="str">
        <f ca="1">IF(COUNT(ngay7!$F$23)&gt;0,ngay7!$F$23,"")</f>
        <v/>
      </c>
      <c r="AC59" s="327" t="str">
        <f t="shared" ca="1" si="14"/>
        <v>x</v>
      </c>
      <c r="AD59" s="328">
        <f t="shared" ca="1" si="15"/>
        <v>0</v>
      </c>
      <c r="AE59" s="334"/>
      <c r="AF59" s="334"/>
      <c r="AG59" s="324" t="str">
        <f ca="1">IF(COUNT(ngay7!$AO$9)&gt;0,ngay7!$AO$9,"")</f>
        <v/>
      </c>
    </row>
    <row r="60" spans="1:33">
      <c r="A60" s="332"/>
      <c r="B60" s="316">
        <v>4</v>
      </c>
      <c r="C60" s="324" t="str">
        <f ca="1">IF(COUNT(ngay7!$AP$9)&gt;0,ngay7!$AP$9,"")</f>
        <v/>
      </c>
      <c r="D60" s="317" t="str">
        <f t="shared" ca="1" si="0"/>
        <v>x</v>
      </c>
      <c r="E60" s="318">
        <f t="shared" ca="1" si="1"/>
        <v>0</v>
      </c>
      <c r="F60" s="321"/>
      <c r="G60" s="324" t="str">
        <f ca="1">IF(COUNT(ngay7!$G$9)&gt;0,ngay7!$G$9,"")</f>
        <v/>
      </c>
      <c r="H60" s="321" t="str">
        <f t="shared" ca="1" si="2"/>
        <v>x</v>
      </c>
      <c r="I60" s="322">
        <f t="shared" ca="1" si="3"/>
        <v>0</v>
      </c>
      <c r="J60" s="324" t="str">
        <f ca="1">IF(COUNT(ngay7!$AP$5)&gt;0,ngay7!$AP$5,"")</f>
        <v/>
      </c>
      <c r="K60" s="317" t="str">
        <f t="shared" ca="1" si="4"/>
        <v>x</v>
      </c>
      <c r="L60" s="318">
        <f t="shared" ca="1" si="5"/>
        <v>0</v>
      </c>
      <c r="M60" s="321"/>
      <c r="N60" s="324" t="str">
        <f ca="1">IF(COUNT(ngay7!$G$5)&gt;0,ngay7!$G$5,"")</f>
        <v/>
      </c>
      <c r="O60" s="321" t="str">
        <f t="shared" ca="1" si="6"/>
        <v>x</v>
      </c>
      <c r="P60" s="322">
        <f t="shared" ca="1" si="7"/>
        <v>0</v>
      </c>
      <c r="Q60" s="324" t="str">
        <f ca="1">IF(COUNT(ngay7!$AP$21)&gt;0,ngay7!$AP$21,"")</f>
        <v/>
      </c>
      <c r="R60" s="317" t="str">
        <f t="shared" ca="1" si="8"/>
        <v>x</v>
      </c>
      <c r="S60" s="318">
        <f t="shared" ca="1" si="9"/>
        <v>0</v>
      </c>
      <c r="T60" s="321"/>
      <c r="U60" s="324" t="str">
        <f ca="1">IF(COUNT(ngay7!$G$21)&gt;0,ngay7!$G$21,"")</f>
        <v/>
      </c>
      <c r="V60" s="321" t="str">
        <f t="shared" ca="1" si="10"/>
        <v>x</v>
      </c>
      <c r="W60" s="322">
        <f t="shared" ca="1" si="11"/>
        <v>0</v>
      </c>
      <c r="X60" s="324" t="str">
        <f ca="1">IF(COUNT(ngay7!$AP$23)&gt;0,ngay7!$AP$23,"")</f>
        <v/>
      </c>
      <c r="Y60" s="317" t="str">
        <f t="shared" ca="1" si="12"/>
        <v>x</v>
      </c>
      <c r="Z60" s="318">
        <f t="shared" ca="1" si="13"/>
        <v>0</v>
      </c>
      <c r="AA60" s="321"/>
      <c r="AB60" s="324" t="str">
        <f ca="1">IF(COUNT(ngay7!$G$23)&gt;0,ngay7!$G$23,"")</f>
        <v/>
      </c>
      <c r="AC60" s="321" t="str">
        <f t="shared" ca="1" si="14"/>
        <v>x</v>
      </c>
      <c r="AD60" s="322">
        <f t="shared" ca="1" si="15"/>
        <v>0</v>
      </c>
      <c r="AG60" s="324" t="str">
        <f ca="1">IF(COUNT(ngay7!$AP$9)&gt;0,ngay7!$AP$9,"")</f>
        <v/>
      </c>
    </row>
    <row r="61" spans="1:33">
      <c r="A61" s="332"/>
      <c r="B61" s="331">
        <v>7</v>
      </c>
      <c r="C61" s="324" t="str">
        <f ca="1">IF(COUNT(ngay7!$AQ$9)&gt;0,ngay7!$AQ$9,"")</f>
        <v/>
      </c>
      <c r="D61" s="317" t="str">
        <f t="shared" ca="1" si="0"/>
        <v>x</v>
      </c>
      <c r="E61" s="318">
        <f t="shared" ca="1" si="1"/>
        <v>0</v>
      </c>
      <c r="F61" s="321"/>
      <c r="G61" s="324" t="str">
        <f ca="1">IF(COUNT(ngay7!$H$9)&gt;0,ngay7!$H$9,"")</f>
        <v/>
      </c>
      <c r="H61" s="321" t="str">
        <f t="shared" ca="1" si="2"/>
        <v>x</v>
      </c>
      <c r="I61" s="322">
        <f t="shared" ca="1" si="3"/>
        <v>0</v>
      </c>
      <c r="J61" s="324" t="str">
        <f ca="1">IF(COUNT(ngay7!$AQ$5)&gt;0,ngay7!$AQ$5,"")</f>
        <v/>
      </c>
      <c r="K61" s="317" t="str">
        <f t="shared" ca="1" si="4"/>
        <v>x</v>
      </c>
      <c r="L61" s="318">
        <f t="shared" ca="1" si="5"/>
        <v>0</v>
      </c>
      <c r="M61" s="321"/>
      <c r="N61" s="324" t="str">
        <f ca="1">IF(COUNT(ngay7!$H$5)&gt;0,ngay7!$H$5,"")</f>
        <v/>
      </c>
      <c r="O61" s="321" t="str">
        <f t="shared" ca="1" si="6"/>
        <v>x</v>
      </c>
      <c r="P61" s="322">
        <f t="shared" ca="1" si="7"/>
        <v>0</v>
      </c>
      <c r="Q61" s="324" t="str">
        <f ca="1">IF(COUNT(ngay7!$AQ$21)&gt;0,ngay7!$AQ$21,"")</f>
        <v/>
      </c>
      <c r="R61" s="317" t="str">
        <f t="shared" ca="1" si="8"/>
        <v>x</v>
      </c>
      <c r="S61" s="318">
        <f t="shared" ca="1" si="9"/>
        <v>0</v>
      </c>
      <c r="T61" s="321"/>
      <c r="U61" s="324" t="str">
        <f ca="1">IF(COUNT(ngay7!$H$21)&gt;0,ngay7!$H$21,"")</f>
        <v/>
      </c>
      <c r="V61" s="321" t="str">
        <f t="shared" ca="1" si="10"/>
        <v>x</v>
      </c>
      <c r="W61" s="322">
        <f t="shared" ca="1" si="11"/>
        <v>0</v>
      </c>
      <c r="X61" s="324" t="str">
        <f ca="1">IF(COUNT(ngay7!$AQ$23)&gt;0,ngay7!$AQ$23,"")</f>
        <v/>
      </c>
      <c r="Y61" s="317" t="str">
        <f t="shared" ca="1" si="12"/>
        <v>x</v>
      </c>
      <c r="Z61" s="318">
        <f t="shared" ca="1" si="13"/>
        <v>0</v>
      </c>
      <c r="AA61" s="321"/>
      <c r="AB61" s="324" t="str">
        <f ca="1">IF(COUNT(ngay7!$H$23)&gt;0,ngay7!$H$23,"")</f>
        <v/>
      </c>
      <c r="AC61" s="321" t="str">
        <f t="shared" ca="1" si="14"/>
        <v>x</v>
      </c>
      <c r="AD61" s="322">
        <f t="shared" ca="1" si="15"/>
        <v>0</v>
      </c>
      <c r="AG61" s="324" t="str">
        <f ca="1">IF(COUNT(ngay7!$AQ$9)&gt;0,ngay7!$AQ$9,"")</f>
        <v/>
      </c>
    </row>
    <row r="62" spans="1:33">
      <c r="A62" s="332"/>
      <c r="B62" s="316">
        <v>10</v>
      </c>
      <c r="C62" s="324" t="str">
        <f ca="1">IF(COUNT(ngay7!$AR$9)&gt;0,ngay7!$AR$9,"")</f>
        <v/>
      </c>
      <c r="D62" s="317" t="str">
        <f t="shared" ca="1" si="0"/>
        <v>x</v>
      </c>
      <c r="E62" s="318">
        <f t="shared" ca="1" si="1"/>
        <v>0</v>
      </c>
      <c r="F62" s="321"/>
      <c r="G62" s="324" t="str">
        <f ca="1">IF(COUNT(ngay7!$I$9)&gt;0,ngay7!$I$9,"")</f>
        <v/>
      </c>
      <c r="H62" s="321" t="str">
        <f t="shared" ca="1" si="2"/>
        <v>x</v>
      </c>
      <c r="I62" s="322">
        <f t="shared" ca="1" si="3"/>
        <v>0</v>
      </c>
      <c r="J62" s="324" t="str">
        <f ca="1">IF(COUNT(ngay7!$AR$5)&gt;0,ngay7!$AR$5,"")</f>
        <v/>
      </c>
      <c r="K62" s="317" t="str">
        <f t="shared" ca="1" si="4"/>
        <v>x</v>
      </c>
      <c r="L62" s="318">
        <f t="shared" ca="1" si="5"/>
        <v>0</v>
      </c>
      <c r="M62" s="321"/>
      <c r="N62" s="324" t="str">
        <f ca="1">IF(COUNT(ngay7!$I$5)&gt;0,ngay7!$I$5,"")</f>
        <v/>
      </c>
      <c r="O62" s="321" t="str">
        <f t="shared" ca="1" si="6"/>
        <v>x</v>
      </c>
      <c r="P62" s="322">
        <f t="shared" ca="1" si="7"/>
        <v>0</v>
      </c>
      <c r="Q62" s="324" t="str">
        <f ca="1">IF(COUNT(ngay7!$AR$21)&gt;0,ngay7!$AR$21,"")</f>
        <v/>
      </c>
      <c r="R62" s="317" t="str">
        <f t="shared" ca="1" si="8"/>
        <v>x</v>
      </c>
      <c r="S62" s="318">
        <f t="shared" ca="1" si="9"/>
        <v>0</v>
      </c>
      <c r="T62" s="321"/>
      <c r="U62" s="324" t="str">
        <f ca="1">IF(COUNT(ngay7!$I$21)&gt;0,ngay7!$I$21,"")</f>
        <v/>
      </c>
      <c r="V62" s="321" t="str">
        <f t="shared" ca="1" si="10"/>
        <v>x</v>
      </c>
      <c r="W62" s="322">
        <f t="shared" ca="1" si="11"/>
        <v>0</v>
      </c>
      <c r="X62" s="324" t="str">
        <f ca="1">IF(COUNT(ngay7!$AR$23)&gt;0,ngay7!$AR$23,"")</f>
        <v/>
      </c>
      <c r="Y62" s="317" t="str">
        <f t="shared" ca="1" si="12"/>
        <v>x</v>
      </c>
      <c r="Z62" s="318">
        <f t="shared" ca="1" si="13"/>
        <v>0</v>
      </c>
      <c r="AA62" s="321"/>
      <c r="AB62" s="324" t="str">
        <f ca="1">IF(COUNT(ngay7!$I$23)&gt;0,ngay7!$I$23,"")</f>
        <v/>
      </c>
      <c r="AC62" s="321" t="str">
        <f t="shared" ca="1" si="14"/>
        <v>x</v>
      </c>
      <c r="AD62" s="322">
        <f t="shared" ca="1" si="15"/>
        <v>0</v>
      </c>
      <c r="AG62" s="324" t="str">
        <f ca="1">IF(COUNT(ngay7!$AR$9)&gt;0,ngay7!$AR$9,"")</f>
        <v/>
      </c>
    </row>
    <row r="63" spans="1:33">
      <c r="A63" s="332"/>
      <c r="B63" s="316">
        <v>13</v>
      </c>
      <c r="C63" s="324" t="str">
        <f ca="1">IF(COUNT(ngay7!$AS$9)&gt;0,ngay7!$AS$9,"")</f>
        <v/>
      </c>
      <c r="D63" s="317" t="str">
        <f t="shared" ca="1" si="0"/>
        <v>x</v>
      </c>
      <c r="E63" s="318">
        <f t="shared" ca="1" si="1"/>
        <v>0</v>
      </c>
      <c r="F63" s="321"/>
      <c r="G63" s="324" t="str">
        <f ca="1">IF(COUNT(ngay7!$J$9)&gt;0,ngay7!$J$9,"")</f>
        <v/>
      </c>
      <c r="H63" s="321" t="str">
        <f t="shared" ca="1" si="2"/>
        <v>x</v>
      </c>
      <c r="I63" s="322">
        <f t="shared" ca="1" si="3"/>
        <v>0</v>
      </c>
      <c r="J63" s="324" t="str">
        <f ca="1">IF(COUNT(ngay7!$AS$5)&gt;0,ngay7!$AS$5,"")</f>
        <v/>
      </c>
      <c r="K63" s="317" t="str">
        <f t="shared" ca="1" si="4"/>
        <v>x</v>
      </c>
      <c r="L63" s="318">
        <f t="shared" ca="1" si="5"/>
        <v>0</v>
      </c>
      <c r="M63" s="321"/>
      <c r="N63" s="324" t="str">
        <f ca="1">IF(COUNT(ngay7!$J$5)&gt;0,ngay7!$J$5,"")</f>
        <v/>
      </c>
      <c r="O63" s="321" t="str">
        <f t="shared" ca="1" si="6"/>
        <v>x</v>
      </c>
      <c r="P63" s="322">
        <f t="shared" ca="1" si="7"/>
        <v>0</v>
      </c>
      <c r="Q63" s="324" t="str">
        <f ca="1">IF(COUNT(ngay7!$AS$21)&gt;0,ngay7!$AS$21,"")</f>
        <v/>
      </c>
      <c r="R63" s="317" t="str">
        <f t="shared" ca="1" si="8"/>
        <v>x</v>
      </c>
      <c r="S63" s="318">
        <f t="shared" ca="1" si="9"/>
        <v>0</v>
      </c>
      <c r="T63" s="321"/>
      <c r="U63" s="324" t="str">
        <f ca="1">IF(COUNT(ngay7!$J$21)&gt;0,ngay7!$J$21,"")</f>
        <v/>
      </c>
      <c r="V63" s="321" t="str">
        <f t="shared" ca="1" si="10"/>
        <v>x</v>
      </c>
      <c r="W63" s="322">
        <f t="shared" ca="1" si="11"/>
        <v>0</v>
      </c>
      <c r="X63" s="324" t="str">
        <f ca="1">IF(COUNT(ngay7!$AS$23)&gt;0,ngay7!$AS$23,"")</f>
        <v/>
      </c>
      <c r="Y63" s="317" t="str">
        <f t="shared" ca="1" si="12"/>
        <v>x</v>
      </c>
      <c r="Z63" s="318">
        <f t="shared" ca="1" si="13"/>
        <v>0</v>
      </c>
      <c r="AA63" s="321"/>
      <c r="AB63" s="324" t="str">
        <f ca="1">IF(COUNT(ngay7!$J$23)&gt;0,ngay7!$J$23,"")</f>
        <v/>
      </c>
      <c r="AC63" s="321" t="str">
        <f t="shared" ca="1" si="14"/>
        <v>x</v>
      </c>
      <c r="AD63" s="322">
        <f t="shared" ca="1" si="15"/>
        <v>0</v>
      </c>
      <c r="AG63" s="324" t="str">
        <f ca="1">IF(COUNT(ngay7!$AS$9)&gt;0,ngay7!$AS$9,"")</f>
        <v/>
      </c>
    </row>
    <row r="64" spans="1:33">
      <c r="A64" s="332"/>
      <c r="B64" s="316">
        <v>16</v>
      </c>
      <c r="C64" s="324" t="str">
        <f ca="1">IF(COUNT(ngay7!$AT$9)&gt;0,ngay7!$AT$9,"")</f>
        <v/>
      </c>
      <c r="D64" s="317" t="str">
        <f t="shared" ca="1" si="0"/>
        <v>x</v>
      </c>
      <c r="E64" s="318">
        <f t="shared" ca="1" si="1"/>
        <v>0</v>
      </c>
      <c r="F64" s="321"/>
      <c r="G64" s="324" t="str">
        <f ca="1">IF(COUNT(ngay7!$K$9)&gt;0,ngay7!$K$9,"")</f>
        <v/>
      </c>
      <c r="H64" s="321" t="str">
        <f t="shared" ca="1" si="2"/>
        <v>x</v>
      </c>
      <c r="I64" s="322">
        <f t="shared" ca="1" si="3"/>
        <v>0</v>
      </c>
      <c r="J64" s="324" t="str">
        <f ca="1">IF(COUNT(ngay7!$AT$5)&gt;0,ngay7!$AT$5,"")</f>
        <v/>
      </c>
      <c r="K64" s="317" t="str">
        <f t="shared" ca="1" si="4"/>
        <v>x</v>
      </c>
      <c r="L64" s="318">
        <f t="shared" ca="1" si="5"/>
        <v>0</v>
      </c>
      <c r="M64" s="321"/>
      <c r="N64" s="324" t="str">
        <f ca="1">IF(COUNT(ngay7!$K$5)&gt;0,ngay7!$K$5,"")</f>
        <v/>
      </c>
      <c r="O64" s="321" t="str">
        <f t="shared" ca="1" si="6"/>
        <v>x</v>
      </c>
      <c r="P64" s="322">
        <f t="shared" ca="1" si="7"/>
        <v>0</v>
      </c>
      <c r="Q64" s="324" t="str">
        <f ca="1">IF(COUNT(ngay7!$AT$21)&gt;0,ngay7!$AT$21,"")</f>
        <v/>
      </c>
      <c r="R64" s="317" t="str">
        <f t="shared" ca="1" si="8"/>
        <v>x</v>
      </c>
      <c r="S64" s="318">
        <f t="shared" ca="1" si="9"/>
        <v>0</v>
      </c>
      <c r="T64" s="321"/>
      <c r="U64" s="324" t="str">
        <f ca="1">IF(COUNT(ngay7!$K$21)&gt;0,ngay7!$K$21,"")</f>
        <v/>
      </c>
      <c r="V64" s="321" t="str">
        <f t="shared" ca="1" si="10"/>
        <v>x</v>
      </c>
      <c r="W64" s="322">
        <f t="shared" ca="1" si="11"/>
        <v>0</v>
      </c>
      <c r="X64" s="324" t="str">
        <f ca="1">IF(COUNT(ngay7!$AT$23)&gt;0,ngay7!$AT$23,"")</f>
        <v/>
      </c>
      <c r="Y64" s="317" t="str">
        <f t="shared" ca="1" si="12"/>
        <v>x</v>
      </c>
      <c r="Z64" s="318">
        <f t="shared" ca="1" si="13"/>
        <v>0</v>
      </c>
      <c r="AA64" s="321"/>
      <c r="AB64" s="324" t="str">
        <f ca="1">IF(COUNT(ngay7!$K$23)&gt;0,ngay7!$K$23,"")</f>
        <v/>
      </c>
      <c r="AC64" s="321" t="str">
        <f t="shared" ca="1" si="14"/>
        <v>x</v>
      </c>
      <c r="AD64" s="322">
        <f t="shared" ca="1" si="15"/>
        <v>0</v>
      </c>
      <c r="AG64" s="324" t="str">
        <f ca="1">IF(COUNT(ngay7!$AT$9)&gt;0,ngay7!$AT$9,"")</f>
        <v/>
      </c>
    </row>
    <row r="65" spans="1:33">
      <c r="A65" s="332"/>
      <c r="B65" s="316">
        <v>19</v>
      </c>
      <c r="C65" s="324" t="str">
        <f ca="1">IF(COUNT(ngay7!$AU$9)&gt;0,ngay7!$AU$9,"")</f>
        <v/>
      </c>
      <c r="D65" s="317" t="str">
        <f t="shared" ca="1" si="0"/>
        <v>x</v>
      </c>
      <c r="E65" s="318">
        <f t="shared" ca="1" si="1"/>
        <v>0</v>
      </c>
      <c r="F65" s="321"/>
      <c r="G65" s="324" t="str">
        <f ca="1">IF(COUNT(ngay7!$L$9)&gt;0,ngay7!$L$9,"")</f>
        <v/>
      </c>
      <c r="H65" s="321" t="str">
        <f t="shared" ca="1" si="2"/>
        <v>x</v>
      </c>
      <c r="I65" s="322">
        <f t="shared" ca="1" si="3"/>
        <v>0</v>
      </c>
      <c r="J65" s="324" t="str">
        <f ca="1">IF(COUNT(ngay7!$AU$5)&gt;0,ngay7!$AU$5,"")</f>
        <v/>
      </c>
      <c r="K65" s="317" t="str">
        <f t="shared" ca="1" si="4"/>
        <v>x</v>
      </c>
      <c r="L65" s="318">
        <f t="shared" ca="1" si="5"/>
        <v>0</v>
      </c>
      <c r="M65" s="321"/>
      <c r="N65" s="324" t="str">
        <f ca="1">IF(COUNT(ngay7!$L$5)&gt;0,ngay7!$L$5,"")</f>
        <v/>
      </c>
      <c r="O65" s="321" t="str">
        <f t="shared" ca="1" si="6"/>
        <v>x</v>
      </c>
      <c r="P65" s="322">
        <f t="shared" ca="1" si="7"/>
        <v>0</v>
      </c>
      <c r="Q65" s="324" t="str">
        <f ca="1">IF(COUNT(ngay7!$AU$21)&gt;0,ngay7!$AU$21,"")</f>
        <v/>
      </c>
      <c r="R65" s="317" t="str">
        <f t="shared" ca="1" si="8"/>
        <v>x</v>
      </c>
      <c r="S65" s="318">
        <f t="shared" ca="1" si="9"/>
        <v>0</v>
      </c>
      <c r="T65" s="321"/>
      <c r="U65" s="324" t="str">
        <f ca="1">IF(COUNT(ngay7!$L$21)&gt;0,ngay7!$L$21,"")</f>
        <v/>
      </c>
      <c r="V65" s="321" t="str">
        <f t="shared" ca="1" si="10"/>
        <v>x</v>
      </c>
      <c r="W65" s="322">
        <f t="shared" ca="1" si="11"/>
        <v>0</v>
      </c>
      <c r="X65" s="324" t="str">
        <f ca="1">IF(COUNT(ngay7!$AU$23)&gt;0,ngay7!$AU$23,"")</f>
        <v/>
      </c>
      <c r="Y65" s="317" t="str">
        <f t="shared" ca="1" si="12"/>
        <v>x</v>
      </c>
      <c r="Z65" s="318">
        <f t="shared" ca="1" si="13"/>
        <v>0</v>
      </c>
      <c r="AA65" s="321"/>
      <c r="AB65" s="324" t="str">
        <f ca="1">IF(COUNT(ngay7!$L$23)&gt;0,ngay7!$L$23,"")</f>
        <v/>
      </c>
      <c r="AC65" s="321" t="str">
        <f t="shared" ca="1" si="14"/>
        <v>x</v>
      </c>
      <c r="AD65" s="322">
        <f t="shared" ca="1" si="15"/>
        <v>0</v>
      </c>
      <c r="AG65" s="324" t="str">
        <f ca="1">IF(COUNT(ngay7!$AU$9)&gt;0,ngay7!$AU$9,"")</f>
        <v/>
      </c>
    </row>
    <row r="66" spans="1:33">
      <c r="A66" s="332"/>
      <c r="B66" s="316">
        <v>22</v>
      </c>
      <c r="C66" s="324" t="str">
        <f ca="1">IF(COUNT(ngay8!$AN$9)&gt;0,ngay8!$AN$9,"")</f>
        <v/>
      </c>
      <c r="D66" s="317" t="str">
        <f t="shared" ca="1" si="0"/>
        <v>x</v>
      </c>
      <c r="E66" s="318">
        <f t="shared" ca="1" si="1"/>
        <v>0</v>
      </c>
      <c r="F66" s="321"/>
      <c r="G66" s="324" t="str">
        <f ca="1">IF(COUNT(ngay8!$E$9)&gt;0,ngay8!$E$9,"")</f>
        <v/>
      </c>
      <c r="H66" s="321" t="str">
        <f t="shared" ca="1" si="2"/>
        <v>x</v>
      </c>
      <c r="I66" s="322">
        <f t="shared" ca="1" si="3"/>
        <v>0</v>
      </c>
      <c r="J66" s="324" t="str">
        <f ca="1">IF(COUNT(ngay8!$AN$5)&gt;0,ngay8!$AN$5,"")</f>
        <v/>
      </c>
      <c r="K66" s="317" t="str">
        <f t="shared" ca="1" si="4"/>
        <v>x</v>
      </c>
      <c r="L66" s="318">
        <f t="shared" ca="1" si="5"/>
        <v>0</v>
      </c>
      <c r="M66" s="321"/>
      <c r="N66" s="324" t="str">
        <f ca="1">IF(COUNT(ngay8!$E$5)&gt;0,ngay8!$E$5,"")</f>
        <v/>
      </c>
      <c r="O66" s="321" t="str">
        <f t="shared" ca="1" si="6"/>
        <v>x</v>
      </c>
      <c r="P66" s="322">
        <f t="shared" ca="1" si="7"/>
        <v>0</v>
      </c>
      <c r="Q66" s="324" t="str">
        <f ca="1">IF(COUNT(ngay8!$AN$21)&gt;0,ngay8!$AN$21,"")</f>
        <v/>
      </c>
      <c r="R66" s="317" t="str">
        <f t="shared" ca="1" si="8"/>
        <v>x</v>
      </c>
      <c r="S66" s="318">
        <f t="shared" ca="1" si="9"/>
        <v>0</v>
      </c>
      <c r="T66" s="321"/>
      <c r="U66" s="324" t="str">
        <f ca="1">IF(COUNT(ngay8!$E$21)&gt;0,ngay8!$E$21,"")</f>
        <v/>
      </c>
      <c r="V66" s="321" t="str">
        <f t="shared" ca="1" si="10"/>
        <v>x</v>
      </c>
      <c r="W66" s="322">
        <f t="shared" ca="1" si="11"/>
        <v>0</v>
      </c>
      <c r="X66" s="324" t="str">
        <f ca="1">IF(COUNT(ngay8!$AN$23)&gt;0,ngay8!$AN$23,"")</f>
        <v/>
      </c>
      <c r="Y66" s="317" t="str">
        <f t="shared" ca="1" si="12"/>
        <v>x</v>
      </c>
      <c r="Z66" s="318">
        <f t="shared" ca="1" si="13"/>
        <v>0</v>
      </c>
      <c r="AA66" s="321"/>
      <c r="AB66" s="324" t="str">
        <f ca="1">IF(COUNT(ngay8!$E$23)&gt;0,ngay8!$E$23,"")</f>
        <v/>
      </c>
      <c r="AC66" s="321" t="str">
        <f t="shared" ca="1" si="14"/>
        <v>x</v>
      </c>
      <c r="AD66" s="322">
        <f t="shared" ca="1" si="15"/>
        <v>0</v>
      </c>
      <c r="AG66" s="324" t="str">
        <f ca="1">IF(COUNT(ngay8!$AN$9)&gt;0,ngay8!$AN$9,"")</f>
        <v/>
      </c>
    </row>
    <row r="67" spans="1:33" s="329" customFormat="1">
      <c r="A67" s="333">
        <v>8</v>
      </c>
      <c r="B67" s="316">
        <v>1</v>
      </c>
      <c r="C67" s="324" t="str">
        <f ca="1">IF(COUNT(ngay8!$AO$9)&gt;0,ngay8!$AO$9,"")</f>
        <v/>
      </c>
      <c r="D67" s="325" t="str">
        <f t="shared" ca="1" si="0"/>
        <v>x</v>
      </c>
      <c r="E67" s="326">
        <f t="shared" ca="1" si="1"/>
        <v>0</v>
      </c>
      <c r="F67" s="327"/>
      <c r="G67" s="324" t="str">
        <f ca="1">IF(COUNT(ngay8!$F$9)&gt;0,ngay8!$F$9,"")</f>
        <v/>
      </c>
      <c r="H67" s="327" t="str">
        <f t="shared" ca="1" si="2"/>
        <v>x</v>
      </c>
      <c r="I67" s="328">
        <f t="shared" ca="1" si="3"/>
        <v>0</v>
      </c>
      <c r="J67" s="324" t="str">
        <f ca="1">IF(COUNT(ngay8!$AO$5)&gt;0,ngay8!$AO$5,"")</f>
        <v/>
      </c>
      <c r="K67" s="325" t="str">
        <f t="shared" ca="1" si="4"/>
        <v>x</v>
      </c>
      <c r="L67" s="326">
        <f t="shared" ca="1" si="5"/>
        <v>0</v>
      </c>
      <c r="M67" s="327"/>
      <c r="N67" s="324" t="str">
        <f ca="1">IF(COUNT(ngay8!$F$5)&gt;0,ngay8!$F$5,"")</f>
        <v/>
      </c>
      <c r="O67" s="327" t="str">
        <f t="shared" ca="1" si="6"/>
        <v>x</v>
      </c>
      <c r="P67" s="328">
        <f t="shared" ca="1" si="7"/>
        <v>0</v>
      </c>
      <c r="Q67" s="324" t="str">
        <f ca="1">IF(COUNT(ngay8!$AO$21)&gt;0,ngay8!$AO$21,"")</f>
        <v/>
      </c>
      <c r="R67" s="325" t="str">
        <f t="shared" ca="1" si="8"/>
        <v>x</v>
      </c>
      <c r="S67" s="326">
        <f t="shared" ca="1" si="9"/>
        <v>0</v>
      </c>
      <c r="T67" s="327"/>
      <c r="U67" s="324" t="str">
        <f ca="1">IF(COUNT(ngay8!$F$21)&gt;0,ngay8!$F$21,"")</f>
        <v/>
      </c>
      <c r="V67" s="327" t="str">
        <f t="shared" ca="1" si="10"/>
        <v>x</v>
      </c>
      <c r="W67" s="328">
        <f t="shared" ca="1" si="11"/>
        <v>0</v>
      </c>
      <c r="X67" s="324" t="str">
        <f ca="1">IF(COUNT(ngay8!$AO$23)&gt;0,ngay8!$AO$23,"")</f>
        <v/>
      </c>
      <c r="Y67" s="325" t="str">
        <f t="shared" ca="1" si="12"/>
        <v>x</v>
      </c>
      <c r="Z67" s="326">
        <f t="shared" ca="1" si="13"/>
        <v>0</v>
      </c>
      <c r="AA67" s="327"/>
      <c r="AB67" s="324" t="str">
        <f ca="1">IF(COUNT(ngay8!$F$23)&gt;0,ngay8!$F$23,"")</f>
        <v/>
      </c>
      <c r="AC67" s="327" t="str">
        <f t="shared" ca="1" si="14"/>
        <v>x</v>
      </c>
      <c r="AD67" s="328">
        <f t="shared" ca="1" si="15"/>
        <v>0</v>
      </c>
      <c r="AE67" s="334"/>
      <c r="AF67" s="334"/>
      <c r="AG67" s="324" t="str">
        <f ca="1">IF(COUNT(ngay8!$AO$9)&gt;0,ngay8!$AO$9,"")</f>
        <v/>
      </c>
    </row>
    <row r="68" spans="1:33">
      <c r="A68" s="332"/>
      <c r="B68" s="316">
        <v>4</v>
      </c>
      <c r="C68" s="324" t="str">
        <f ca="1">IF(COUNT(ngay8!$AP$9)&gt;0,ngay8!$AP$9,"")</f>
        <v/>
      </c>
      <c r="D68" s="317" t="str">
        <f t="shared" ca="1" si="0"/>
        <v>x</v>
      </c>
      <c r="E68" s="318">
        <f t="shared" ca="1" si="1"/>
        <v>0</v>
      </c>
      <c r="F68" s="321"/>
      <c r="G68" s="324" t="str">
        <f ca="1">IF(COUNT(ngay8!$G$9)&gt;0,ngay8!$G$9,"")</f>
        <v/>
      </c>
      <c r="H68" s="321" t="str">
        <f t="shared" ca="1" si="2"/>
        <v>x</v>
      </c>
      <c r="I68" s="322">
        <f t="shared" ca="1" si="3"/>
        <v>0</v>
      </c>
      <c r="J68" s="324" t="str">
        <f ca="1">IF(COUNT(ngay8!$AP$5)&gt;0,ngay8!$AP$5,"")</f>
        <v/>
      </c>
      <c r="K68" s="317" t="str">
        <f t="shared" ca="1" si="4"/>
        <v>x</v>
      </c>
      <c r="L68" s="318">
        <f t="shared" ca="1" si="5"/>
        <v>0</v>
      </c>
      <c r="M68" s="321"/>
      <c r="N68" s="324" t="str">
        <f ca="1">IF(COUNT(ngay8!$G$5)&gt;0,ngay8!$G$5,"")</f>
        <v/>
      </c>
      <c r="O68" s="321" t="str">
        <f t="shared" ca="1" si="6"/>
        <v>x</v>
      </c>
      <c r="P68" s="322">
        <f t="shared" ca="1" si="7"/>
        <v>0</v>
      </c>
      <c r="Q68" s="324" t="str">
        <f ca="1">IF(COUNT(ngay8!$AP$21)&gt;0,ngay8!$AP$21,"")</f>
        <v/>
      </c>
      <c r="R68" s="317" t="str">
        <f t="shared" ca="1" si="8"/>
        <v>x</v>
      </c>
      <c r="S68" s="318">
        <f t="shared" ca="1" si="9"/>
        <v>0</v>
      </c>
      <c r="T68" s="321"/>
      <c r="U68" s="324" t="str">
        <f ca="1">IF(COUNT(ngay8!$G$21)&gt;0,ngay8!$G$21,"")</f>
        <v/>
      </c>
      <c r="V68" s="321" t="str">
        <f t="shared" ca="1" si="10"/>
        <v>x</v>
      </c>
      <c r="W68" s="322">
        <f t="shared" ca="1" si="11"/>
        <v>0</v>
      </c>
      <c r="X68" s="324" t="str">
        <f ca="1">IF(COUNT(ngay8!$AP$23)&gt;0,ngay8!$AP$23,"")</f>
        <v/>
      </c>
      <c r="Y68" s="317" t="str">
        <f t="shared" ca="1" si="12"/>
        <v>x</v>
      </c>
      <c r="Z68" s="318">
        <f t="shared" ca="1" si="13"/>
        <v>0</v>
      </c>
      <c r="AA68" s="321"/>
      <c r="AB68" s="324" t="str">
        <f ca="1">IF(COUNT(ngay8!$G$23)&gt;0,ngay8!$G$23,"")</f>
        <v/>
      </c>
      <c r="AC68" s="321" t="str">
        <f t="shared" ca="1" si="14"/>
        <v>x</v>
      </c>
      <c r="AD68" s="322">
        <f t="shared" ca="1" si="15"/>
        <v>0</v>
      </c>
      <c r="AG68" s="324" t="str">
        <f ca="1">IF(COUNT(ngay8!$AP$9)&gt;0,ngay8!$AP$9,"")</f>
        <v/>
      </c>
    </row>
    <row r="69" spans="1:33">
      <c r="A69" s="332"/>
      <c r="B69" s="331">
        <v>7</v>
      </c>
      <c r="C69" s="324" t="str">
        <f ca="1">IF(COUNT(ngay8!$AQ$9)&gt;0,ngay8!$AQ$9,"")</f>
        <v/>
      </c>
      <c r="D69" s="317" t="str">
        <f t="shared" ca="1" si="0"/>
        <v>x</v>
      </c>
      <c r="E69" s="318">
        <f t="shared" ca="1" si="1"/>
        <v>0</v>
      </c>
      <c r="F69" s="321"/>
      <c r="G69" s="324" t="str">
        <f ca="1">IF(COUNT(ngay8!$H$9)&gt;0,ngay8!$H$9,"")</f>
        <v/>
      </c>
      <c r="H69" s="321" t="str">
        <f t="shared" ca="1" si="2"/>
        <v>x</v>
      </c>
      <c r="I69" s="322">
        <f t="shared" ca="1" si="3"/>
        <v>0</v>
      </c>
      <c r="J69" s="324" t="str">
        <f ca="1">IF(COUNT(ngay8!$AQ$5)&gt;0,ngay8!$AQ$5,"")</f>
        <v/>
      </c>
      <c r="K69" s="317" t="str">
        <f t="shared" ca="1" si="4"/>
        <v>x</v>
      </c>
      <c r="L69" s="318">
        <f t="shared" ca="1" si="5"/>
        <v>0</v>
      </c>
      <c r="M69" s="321"/>
      <c r="N69" s="324" t="str">
        <f ca="1">IF(COUNT(ngay8!$H$5)&gt;0,ngay8!$H$5,"")</f>
        <v/>
      </c>
      <c r="O69" s="321" t="str">
        <f t="shared" ca="1" si="6"/>
        <v>x</v>
      </c>
      <c r="P69" s="322">
        <f t="shared" ca="1" si="7"/>
        <v>0</v>
      </c>
      <c r="Q69" s="324" t="str">
        <f ca="1">IF(COUNT(ngay8!$AQ$21)&gt;0,ngay8!$AQ$21,"")</f>
        <v/>
      </c>
      <c r="R69" s="317" t="str">
        <f t="shared" ca="1" si="8"/>
        <v>x</v>
      </c>
      <c r="S69" s="318">
        <f t="shared" ca="1" si="9"/>
        <v>0</v>
      </c>
      <c r="T69" s="321"/>
      <c r="U69" s="324" t="str">
        <f ca="1">IF(COUNT(ngay8!$H$21)&gt;0,ngay8!$H$21,"")</f>
        <v/>
      </c>
      <c r="V69" s="321" t="str">
        <f t="shared" ca="1" si="10"/>
        <v>x</v>
      </c>
      <c r="W69" s="322">
        <f t="shared" ca="1" si="11"/>
        <v>0</v>
      </c>
      <c r="X69" s="324" t="str">
        <f ca="1">IF(COUNT(ngay8!$AQ$23)&gt;0,ngay8!$AQ$23,"")</f>
        <v/>
      </c>
      <c r="Y69" s="317" t="str">
        <f t="shared" ca="1" si="12"/>
        <v>x</v>
      </c>
      <c r="Z69" s="318">
        <f t="shared" ca="1" si="13"/>
        <v>0</v>
      </c>
      <c r="AA69" s="321"/>
      <c r="AB69" s="324" t="str">
        <f ca="1">IF(COUNT(ngay8!$H$23)&gt;0,ngay8!$H$23,"")</f>
        <v/>
      </c>
      <c r="AC69" s="321" t="str">
        <f t="shared" ca="1" si="14"/>
        <v>x</v>
      </c>
      <c r="AD69" s="322">
        <f t="shared" ca="1" si="15"/>
        <v>0</v>
      </c>
      <c r="AG69" s="324" t="str">
        <f ca="1">IF(COUNT(ngay8!$AQ$9)&gt;0,ngay8!$AQ$9,"")</f>
        <v/>
      </c>
    </row>
    <row r="70" spans="1:33">
      <c r="A70" s="332"/>
      <c r="B70" s="316">
        <v>10</v>
      </c>
      <c r="C70" s="324" t="str">
        <f ca="1">IF(COUNT(ngay8!$AR$9)&gt;0,ngay8!$AR$9,"")</f>
        <v/>
      </c>
      <c r="D70" s="317" t="str">
        <f t="shared" ca="1" si="0"/>
        <v>x</v>
      </c>
      <c r="E70" s="318">
        <f t="shared" ca="1" si="1"/>
        <v>0</v>
      </c>
      <c r="F70" s="321"/>
      <c r="G70" s="324" t="str">
        <f ca="1">IF(COUNT(ngay8!$I$9)&gt;0,ngay8!$I$9,"")</f>
        <v/>
      </c>
      <c r="H70" s="321" t="str">
        <f t="shared" ca="1" si="2"/>
        <v>x</v>
      </c>
      <c r="I70" s="322">
        <f t="shared" ca="1" si="3"/>
        <v>0</v>
      </c>
      <c r="J70" s="324" t="str">
        <f ca="1">IF(COUNT(ngay8!$AR$5)&gt;0,ngay8!$AR$5,"")</f>
        <v/>
      </c>
      <c r="K70" s="317" t="str">
        <f t="shared" ca="1" si="4"/>
        <v>x</v>
      </c>
      <c r="L70" s="318">
        <f t="shared" ca="1" si="5"/>
        <v>0</v>
      </c>
      <c r="M70" s="321"/>
      <c r="N70" s="324" t="str">
        <f ca="1">IF(COUNT(ngay8!$I$5)&gt;0,ngay8!$I$5,"")</f>
        <v/>
      </c>
      <c r="O70" s="321" t="str">
        <f t="shared" ca="1" si="6"/>
        <v>x</v>
      </c>
      <c r="P70" s="322">
        <f t="shared" ca="1" si="7"/>
        <v>0</v>
      </c>
      <c r="Q70" s="324" t="str">
        <f ca="1">IF(COUNT(ngay8!$AR$21)&gt;0,ngay8!$AR$21,"")</f>
        <v/>
      </c>
      <c r="R70" s="317" t="str">
        <f t="shared" ca="1" si="8"/>
        <v>x</v>
      </c>
      <c r="S70" s="318">
        <f t="shared" ca="1" si="9"/>
        <v>0</v>
      </c>
      <c r="T70" s="321"/>
      <c r="U70" s="324" t="str">
        <f ca="1">IF(COUNT(ngay8!$I$21)&gt;0,ngay8!$I$21,"")</f>
        <v/>
      </c>
      <c r="V70" s="321" t="str">
        <f t="shared" ca="1" si="10"/>
        <v>x</v>
      </c>
      <c r="W70" s="322">
        <f t="shared" ca="1" si="11"/>
        <v>0</v>
      </c>
      <c r="X70" s="324" t="str">
        <f ca="1">IF(COUNT(ngay8!$AR$23)&gt;0,ngay8!$AR$23,"")</f>
        <v/>
      </c>
      <c r="Y70" s="317" t="str">
        <f t="shared" ca="1" si="12"/>
        <v>x</v>
      </c>
      <c r="Z70" s="318">
        <f t="shared" ca="1" si="13"/>
        <v>0</v>
      </c>
      <c r="AA70" s="321"/>
      <c r="AB70" s="324" t="str">
        <f ca="1">IF(COUNT(ngay8!$I$23)&gt;0,ngay8!$I$23,"")</f>
        <v/>
      </c>
      <c r="AC70" s="321" t="str">
        <f t="shared" ca="1" si="14"/>
        <v>x</v>
      </c>
      <c r="AD70" s="322">
        <f t="shared" ca="1" si="15"/>
        <v>0</v>
      </c>
      <c r="AG70" s="324" t="str">
        <f ca="1">IF(COUNT(ngay8!$AR$9)&gt;0,ngay8!$AR$9,"")</f>
        <v/>
      </c>
    </row>
    <row r="71" spans="1:33">
      <c r="A71" s="332"/>
      <c r="B71" s="316">
        <v>13</v>
      </c>
      <c r="C71" s="324" t="str">
        <f ca="1">IF(COUNT(ngay8!$AS$9)&gt;0,ngay8!$AS$9,"")</f>
        <v/>
      </c>
      <c r="D71" s="317" t="str">
        <f t="shared" ca="1" si="0"/>
        <v>x</v>
      </c>
      <c r="E71" s="318">
        <f t="shared" ca="1" si="1"/>
        <v>0</v>
      </c>
      <c r="F71" s="321"/>
      <c r="G71" s="324" t="str">
        <f ca="1">IF(COUNT(ngay8!$J$9)&gt;0,ngay8!$J$9,"")</f>
        <v/>
      </c>
      <c r="H71" s="321" t="str">
        <f t="shared" ca="1" si="2"/>
        <v>x</v>
      </c>
      <c r="I71" s="322">
        <f t="shared" ca="1" si="3"/>
        <v>0</v>
      </c>
      <c r="J71" s="324" t="str">
        <f ca="1">IF(COUNT(ngay8!$AS$5)&gt;0,ngay8!$AS$5,"")</f>
        <v/>
      </c>
      <c r="K71" s="317" t="str">
        <f t="shared" ca="1" si="4"/>
        <v>x</v>
      </c>
      <c r="L71" s="318">
        <f t="shared" ca="1" si="5"/>
        <v>0</v>
      </c>
      <c r="M71" s="321"/>
      <c r="N71" s="324" t="str">
        <f ca="1">IF(COUNT(ngay8!$J$5)&gt;0,ngay8!$J$5,"")</f>
        <v/>
      </c>
      <c r="O71" s="321" t="str">
        <f t="shared" ca="1" si="6"/>
        <v>x</v>
      </c>
      <c r="P71" s="322">
        <f t="shared" ca="1" si="7"/>
        <v>0</v>
      </c>
      <c r="Q71" s="324" t="str">
        <f ca="1">IF(COUNT(ngay8!$AS$21)&gt;0,ngay8!$AS$21,"")</f>
        <v/>
      </c>
      <c r="R71" s="317" t="str">
        <f t="shared" ca="1" si="8"/>
        <v>x</v>
      </c>
      <c r="S71" s="318">
        <f t="shared" ca="1" si="9"/>
        <v>0</v>
      </c>
      <c r="T71" s="321"/>
      <c r="U71" s="324" t="str">
        <f ca="1">IF(COUNT(ngay8!$J$21)&gt;0,ngay8!$J$21,"")</f>
        <v/>
      </c>
      <c r="V71" s="321" t="str">
        <f t="shared" ca="1" si="10"/>
        <v>x</v>
      </c>
      <c r="W71" s="322">
        <f t="shared" ca="1" si="11"/>
        <v>0</v>
      </c>
      <c r="X71" s="324" t="str">
        <f ca="1">IF(COUNT(ngay8!$AS$23)&gt;0,ngay8!$AS$23,"")</f>
        <v/>
      </c>
      <c r="Y71" s="317" t="str">
        <f t="shared" ca="1" si="12"/>
        <v>x</v>
      </c>
      <c r="Z71" s="318">
        <f t="shared" ca="1" si="13"/>
        <v>0</v>
      </c>
      <c r="AA71" s="321"/>
      <c r="AB71" s="324" t="str">
        <f ca="1">IF(COUNT(ngay8!$J$23)&gt;0,ngay8!$J$23,"")</f>
        <v/>
      </c>
      <c r="AC71" s="321" t="str">
        <f t="shared" ca="1" si="14"/>
        <v>x</v>
      </c>
      <c r="AD71" s="322">
        <f t="shared" ca="1" si="15"/>
        <v>0</v>
      </c>
      <c r="AG71" s="324" t="str">
        <f ca="1">IF(COUNT(ngay8!$AS$9)&gt;0,ngay8!$AS$9,"")</f>
        <v/>
      </c>
    </row>
    <row r="72" spans="1:33">
      <c r="A72" s="332"/>
      <c r="B72" s="316">
        <v>16</v>
      </c>
      <c r="C72" s="324" t="str">
        <f ca="1">IF(COUNT(ngay8!$AT$9)&gt;0,ngay8!$AT$9,"")</f>
        <v/>
      </c>
      <c r="D72" s="317" t="str">
        <f t="shared" ca="1" si="0"/>
        <v>x</v>
      </c>
      <c r="E72" s="318">
        <f t="shared" ca="1" si="1"/>
        <v>0</v>
      </c>
      <c r="F72" s="321"/>
      <c r="G72" s="324" t="str">
        <f ca="1">IF(COUNT(ngay8!$K$9)&gt;0,ngay8!$K$9,"")</f>
        <v/>
      </c>
      <c r="H72" s="321" t="str">
        <f t="shared" ca="1" si="2"/>
        <v>x</v>
      </c>
      <c r="I72" s="322">
        <f t="shared" ca="1" si="3"/>
        <v>0</v>
      </c>
      <c r="J72" s="324" t="str">
        <f ca="1">IF(COUNT(ngay8!$AT$5)&gt;0,ngay8!$AT$5,"")</f>
        <v/>
      </c>
      <c r="K72" s="317" t="str">
        <f t="shared" ca="1" si="4"/>
        <v>x</v>
      </c>
      <c r="L72" s="318">
        <f t="shared" ca="1" si="5"/>
        <v>0</v>
      </c>
      <c r="M72" s="321"/>
      <c r="N72" s="324" t="str">
        <f ca="1">IF(COUNT(ngay8!$K$5)&gt;0,ngay8!$K$5,"")</f>
        <v/>
      </c>
      <c r="O72" s="321" t="str">
        <f t="shared" ca="1" si="6"/>
        <v>x</v>
      </c>
      <c r="P72" s="322">
        <f t="shared" ca="1" si="7"/>
        <v>0</v>
      </c>
      <c r="Q72" s="324" t="str">
        <f ca="1">IF(COUNT(ngay8!$AT$21)&gt;0,ngay8!$AT$21,"")</f>
        <v/>
      </c>
      <c r="R72" s="317" t="str">
        <f t="shared" ca="1" si="8"/>
        <v>x</v>
      </c>
      <c r="S72" s="318">
        <f t="shared" ca="1" si="9"/>
        <v>0</v>
      </c>
      <c r="T72" s="321"/>
      <c r="U72" s="324" t="str">
        <f ca="1">IF(COUNT(ngay8!$K$21)&gt;0,ngay8!$K$21,"")</f>
        <v/>
      </c>
      <c r="V72" s="321" t="str">
        <f t="shared" ca="1" si="10"/>
        <v>x</v>
      </c>
      <c r="W72" s="322">
        <f t="shared" ca="1" si="11"/>
        <v>0</v>
      </c>
      <c r="X72" s="324" t="str">
        <f ca="1">IF(COUNT(ngay8!$AT$23)&gt;0,ngay8!$AT$23,"")</f>
        <v/>
      </c>
      <c r="Y72" s="317" t="str">
        <f t="shared" ca="1" si="12"/>
        <v>x</v>
      </c>
      <c r="Z72" s="318">
        <f t="shared" ca="1" si="13"/>
        <v>0</v>
      </c>
      <c r="AA72" s="321"/>
      <c r="AB72" s="324" t="str">
        <f ca="1">IF(COUNT(ngay8!$K$23)&gt;0,ngay8!$K$23,"")</f>
        <v/>
      </c>
      <c r="AC72" s="321" t="str">
        <f t="shared" ca="1" si="14"/>
        <v>x</v>
      </c>
      <c r="AD72" s="322">
        <f t="shared" ca="1" si="15"/>
        <v>0</v>
      </c>
      <c r="AG72" s="324" t="str">
        <f ca="1">IF(COUNT(ngay8!$AT$9)&gt;0,ngay8!$AT$9,"")</f>
        <v/>
      </c>
    </row>
    <row r="73" spans="1:33">
      <c r="A73" s="332"/>
      <c r="B73" s="316">
        <v>19</v>
      </c>
      <c r="C73" s="324" t="str">
        <f ca="1">IF(COUNT(ngay8!$AU$9)&gt;0,ngay8!$AU$9,"")</f>
        <v/>
      </c>
      <c r="D73" s="317" t="str">
        <f t="shared" ca="1" si="0"/>
        <v>x</v>
      </c>
      <c r="E73" s="318">
        <f t="shared" ca="1" si="1"/>
        <v>0</v>
      </c>
      <c r="F73" s="321"/>
      <c r="G73" s="324" t="str">
        <f ca="1">IF(COUNT(ngay8!$L$9)&gt;0,ngay8!$L$9,"")</f>
        <v/>
      </c>
      <c r="H73" s="321" t="str">
        <f t="shared" ca="1" si="2"/>
        <v>x</v>
      </c>
      <c r="I73" s="322">
        <f t="shared" ca="1" si="3"/>
        <v>0</v>
      </c>
      <c r="J73" s="324" t="str">
        <f ca="1">IF(COUNT(ngay8!$AU$5)&gt;0,ngay8!$AU$5,"")</f>
        <v/>
      </c>
      <c r="K73" s="317" t="str">
        <f t="shared" ca="1" si="4"/>
        <v>x</v>
      </c>
      <c r="L73" s="318">
        <f t="shared" ca="1" si="5"/>
        <v>0</v>
      </c>
      <c r="M73" s="321"/>
      <c r="N73" s="324" t="str">
        <f ca="1">IF(COUNT(ngay8!$L$5)&gt;0,ngay8!$L$5,"")</f>
        <v/>
      </c>
      <c r="O73" s="321" t="str">
        <f t="shared" ca="1" si="6"/>
        <v>x</v>
      </c>
      <c r="P73" s="322">
        <f t="shared" ca="1" si="7"/>
        <v>0</v>
      </c>
      <c r="Q73" s="324" t="str">
        <f ca="1">IF(COUNT(ngay8!$AU$21)&gt;0,ngay8!$AU$21,"")</f>
        <v/>
      </c>
      <c r="R73" s="317" t="str">
        <f t="shared" ca="1" si="8"/>
        <v>x</v>
      </c>
      <c r="S73" s="318">
        <f t="shared" ca="1" si="9"/>
        <v>0</v>
      </c>
      <c r="T73" s="321"/>
      <c r="U73" s="324" t="str">
        <f ca="1">IF(COUNT(ngay8!$L$21)&gt;0,ngay8!$L$21,"")</f>
        <v/>
      </c>
      <c r="V73" s="321" t="str">
        <f t="shared" ca="1" si="10"/>
        <v>x</v>
      </c>
      <c r="W73" s="322">
        <f t="shared" ca="1" si="11"/>
        <v>0</v>
      </c>
      <c r="X73" s="324" t="str">
        <f ca="1">IF(COUNT(ngay8!$AU$23)&gt;0,ngay8!$AU$23,"")</f>
        <v/>
      </c>
      <c r="Y73" s="317" t="str">
        <f t="shared" ca="1" si="12"/>
        <v>x</v>
      </c>
      <c r="Z73" s="318">
        <f t="shared" ca="1" si="13"/>
        <v>0</v>
      </c>
      <c r="AA73" s="321"/>
      <c r="AB73" s="324" t="str">
        <f ca="1">IF(COUNT(ngay8!$L$23)&gt;0,ngay8!$L$23,"")</f>
        <v/>
      </c>
      <c r="AC73" s="321" t="str">
        <f t="shared" ca="1" si="14"/>
        <v>x</v>
      </c>
      <c r="AD73" s="322">
        <f t="shared" ca="1" si="15"/>
        <v>0</v>
      </c>
      <c r="AG73" s="324" t="str">
        <f ca="1">IF(COUNT(ngay8!$AU$9)&gt;0,ngay8!$AU$9,"")</f>
        <v/>
      </c>
    </row>
    <row r="74" spans="1:33">
      <c r="A74" s="332"/>
      <c r="B74" s="316">
        <v>22</v>
      </c>
      <c r="C74" s="324" t="str">
        <f ca="1">IF(COUNT(ngay9!$AN$9)&gt;0,ngay9!$AN$9,"")</f>
        <v/>
      </c>
      <c r="D74" s="317" t="str">
        <f t="shared" ca="1" si="0"/>
        <v>x</v>
      </c>
      <c r="E74" s="318">
        <f t="shared" ca="1" si="1"/>
        <v>0</v>
      </c>
      <c r="F74" s="321"/>
      <c r="G74" s="324" t="str">
        <f ca="1">IF(COUNT(ngay9!$E$9)&gt;0,ngay9!$E$9,"")</f>
        <v/>
      </c>
      <c r="H74" s="321" t="str">
        <f t="shared" ca="1" si="2"/>
        <v>x</v>
      </c>
      <c r="I74" s="322">
        <f t="shared" ca="1" si="3"/>
        <v>0</v>
      </c>
      <c r="J74" s="324" t="str">
        <f ca="1">IF(COUNT(ngay9!$AN$5)&gt;0,ngay9!$AN$5,"")</f>
        <v/>
      </c>
      <c r="K74" s="317" t="str">
        <f t="shared" ca="1" si="4"/>
        <v>x</v>
      </c>
      <c r="L74" s="318">
        <f t="shared" ca="1" si="5"/>
        <v>0</v>
      </c>
      <c r="M74" s="321"/>
      <c r="N74" s="324" t="str">
        <f ca="1">IF(COUNT(ngay9!$E$5)&gt;0,ngay9!$E$5,"")</f>
        <v/>
      </c>
      <c r="O74" s="321" t="str">
        <f t="shared" ca="1" si="6"/>
        <v>x</v>
      </c>
      <c r="P74" s="322">
        <f t="shared" ca="1" si="7"/>
        <v>0</v>
      </c>
      <c r="Q74" s="324" t="str">
        <f ca="1">IF(COUNT(ngay9!$AN$21)&gt;0,ngay9!$AN$21,"")</f>
        <v/>
      </c>
      <c r="R74" s="317" t="str">
        <f t="shared" ca="1" si="8"/>
        <v>x</v>
      </c>
      <c r="S74" s="318">
        <f t="shared" ca="1" si="9"/>
        <v>0</v>
      </c>
      <c r="T74" s="321"/>
      <c r="U74" s="324" t="str">
        <f ca="1">IF(COUNT(ngay9!$E$21)&gt;0,ngay9!$E$21,"")</f>
        <v/>
      </c>
      <c r="V74" s="321" t="str">
        <f t="shared" ca="1" si="10"/>
        <v>x</v>
      </c>
      <c r="W74" s="322">
        <f t="shared" ca="1" si="11"/>
        <v>0</v>
      </c>
      <c r="X74" s="324" t="str">
        <f ca="1">IF(COUNT(ngay9!$AN$23)&gt;0,ngay9!$AN$23,"")</f>
        <v/>
      </c>
      <c r="Y74" s="317" t="str">
        <f t="shared" ca="1" si="12"/>
        <v>x</v>
      </c>
      <c r="Z74" s="318">
        <f t="shared" ca="1" si="13"/>
        <v>0</v>
      </c>
      <c r="AA74" s="321"/>
      <c r="AB74" s="324" t="str">
        <f ca="1">IF(COUNT(ngay9!$E$23)&gt;0,ngay9!$E$23,"")</f>
        <v/>
      </c>
      <c r="AC74" s="321" t="str">
        <f t="shared" ca="1" si="14"/>
        <v>x</v>
      </c>
      <c r="AD74" s="322">
        <f t="shared" ca="1" si="15"/>
        <v>0</v>
      </c>
      <c r="AG74" s="324" t="str">
        <f ca="1">IF(COUNT(ngay9!$AN$9)&gt;0,ngay9!$AN$9,"")</f>
        <v/>
      </c>
    </row>
    <row r="75" spans="1:33" s="329" customFormat="1">
      <c r="A75" s="333">
        <v>9</v>
      </c>
      <c r="B75" s="316">
        <v>1</v>
      </c>
      <c r="C75" s="324" t="str">
        <f ca="1">IF(COUNT(ngay9!$AO$9)&gt;0,ngay9!$AO$9,"")</f>
        <v/>
      </c>
      <c r="D75" s="325" t="str">
        <f t="shared" ref="D75:D138" ca="1" si="16">IF(COUNT(C67,C75)=2,C75-C67,"x")</f>
        <v>x</v>
      </c>
      <c r="E75" s="326">
        <f t="shared" ref="E75:E138" ca="1" si="17">IF(COUNT(D75,E74)=2,D75+E74,E74)</f>
        <v>0</v>
      </c>
      <c r="F75" s="327"/>
      <c r="G75" s="324" t="str">
        <f ca="1">IF(COUNT(ngay9!$F$9)&gt;0,ngay9!$F$9,"")</f>
        <v/>
      </c>
      <c r="H75" s="327" t="str">
        <f t="shared" ref="H75:H138" ca="1" si="18">IF(COUNT(G67,G75)=2,G75-G67,"x")</f>
        <v>x</v>
      </c>
      <c r="I75" s="328">
        <f t="shared" ref="I75:I138" ca="1" si="19">IF(COUNT(H75,I74)=2,H75+I74,I74)</f>
        <v>0</v>
      </c>
      <c r="J75" s="324" t="str">
        <f ca="1">IF(COUNT(ngay9!$AO$5)&gt;0,ngay9!$AO$5,"")</f>
        <v/>
      </c>
      <c r="K75" s="325" t="str">
        <f t="shared" ref="K75:K138" ca="1" si="20">IF(COUNT(J67,J75)=2,J75-J67,"x")</f>
        <v>x</v>
      </c>
      <c r="L75" s="326">
        <f t="shared" ref="L75:L138" ca="1" si="21">IF(COUNT(K75,L74)=2,K75+L74,L74)</f>
        <v>0</v>
      </c>
      <c r="M75" s="327"/>
      <c r="N75" s="324" t="str">
        <f ca="1">IF(COUNT(ngay9!$F$5)&gt;0,ngay9!$F$5,"")</f>
        <v/>
      </c>
      <c r="O75" s="327" t="str">
        <f t="shared" ref="O75:O138" ca="1" si="22">IF(COUNT(N67,N75)=2,N75-N67,"x")</f>
        <v>x</v>
      </c>
      <c r="P75" s="328">
        <f t="shared" ref="P75:P138" ca="1" si="23">IF(COUNT(O75,P74)=2,O75+P74,P74)</f>
        <v>0</v>
      </c>
      <c r="Q75" s="324" t="str">
        <f ca="1">IF(COUNT(ngay9!$AO$21)&gt;0,ngay9!$AO$21,"")</f>
        <v/>
      </c>
      <c r="R75" s="325" t="str">
        <f t="shared" ref="R75:R138" ca="1" si="24">IF(COUNT(Q67,Q75)=2,Q75-Q67,"x")</f>
        <v>x</v>
      </c>
      <c r="S75" s="326">
        <f t="shared" ref="S75:S138" ca="1" si="25">IF(COUNT(R75,S74)=2,R75+S74,S74)</f>
        <v>0</v>
      </c>
      <c r="T75" s="327"/>
      <c r="U75" s="324" t="str">
        <f ca="1">IF(COUNT(ngay9!$F$21)&gt;0,ngay9!$F$21,"")</f>
        <v/>
      </c>
      <c r="V75" s="327" t="str">
        <f t="shared" ref="V75:V138" ca="1" si="26">IF(COUNT(U67,U75)=2,U75-U67,"x")</f>
        <v>x</v>
      </c>
      <c r="W75" s="328">
        <f t="shared" ref="W75:W138" ca="1" si="27">IF(COUNT(V75,W74)=2,V75+W74,W74)</f>
        <v>0</v>
      </c>
      <c r="X75" s="324" t="str">
        <f ca="1">IF(COUNT(ngay9!$AO$23)&gt;0,ngay9!$AO$23,"")</f>
        <v/>
      </c>
      <c r="Y75" s="325" t="str">
        <f t="shared" ref="Y75:Y138" ca="1" si="28">IF(COUNT(X67,X75)=2,X75-X67,"x")</f>
        <v>x</v>
      </c>
      <c r="Z75" s="326">
        <f t="shared" ref="Z75:Z138" ca="1" si="29">IF(COUNT(Y75,Z74)=2,Y75+Z74,Z74)</f>
        <v>0</v>
      </c>
      <c r="AA75" s="327"/>
      <c r="AB75" s="324" t="str">
        <f ca="1">IF(COUNT(ngay9!$F$23)&gt;0,ngay9!$F$23,"")</f>
        <v/>
      </c>
      <c r="AC75" s="327" t="str">
        <f t="shared" ref="AC75:AC138" ca="1" si="30">IF(COUNT(AB67,AB75)=2,AB75-AB67,"x")</f>
        <v>x</v>
      </c>
      <c r="AD75" s="328">
        <f t="shared" ref="AD75:AD138" ca="1" si="31">IF(COUNT(AC75,AD74)=2,AC75+AD74,AD74)</f>
        <v>0</v>
      </c>
      <c r="AE75" s="334"/>
      <c r="AF75" s="334"/>
      <c r="AG75" s="324" t="str">
        <f ca="1">IF(COUNT(ngay9!$AO$9)&gt;0,ngay9!$AO$9,"")</f>
        <v/>
      </c>
    </row>
    <row r="76" spans="1:33">
      <c r="A76" s="332"/>
      <c r="B76" s="316">
        <v>4</v>
      </c>
      <c r="C76" s="324" t="str">
        <f ca="1">IF(COUNT(ngay9!$AP$9)&gt;0,ngay9!$AP$9,"")</f>
        <v/>
      </c>
      <c r="D76" s="317" t="str">
        <f t="shared" ca="1" si="16"/>
        <v>x</v>
      </c>
      <c r="E76" s="318">
        <f t="shared" ca="1" si="17"/>
        <v>0</v>
      </c>
      <c r="F76" s="321"/>
      <c r="G76" s="324" t="str">
        <f ca="1">IF(COUNT(ngay9!$G$9)&gt;0,ngay9!$G$9,"")</f>
        <v/>
      </c>
      <c r="H76" s="321" t="str">
        <f t="shared" ca="1" si="18"/>
        <v>x</v>
      </c>
      <c r="I76" s="322">
        <f t="shared" ca="1" si="19"/>
        <v>0</v>
      </c>
      <c r="J76" s="324" t="str">
        <f ca="1">IF(COUNT(ngay9!$AP$5)&gt;0,ngay9!$AP$5,"")</f>
        <v/>
      </c>
      <c r="K76" s="317" t="str">
        <f t="shared" ca="1" si="20"/>
        <v>x</v>
      </c>
      <c r="L76" s="318">
        <f t="shared" ca="1" si="21"/>
        <v>0</v>
      </c>
      <c r="M76" s="321"/>
      <c r="N76" s="324" t="str">
        <f ca="1">IF(COUNT(ngay9!$G$5)&gt;0,ngay9!$G$5,"")</f>
        <v/>
      </c>
      <c r="O76" s="321" t="str">
        <f t="shared" ca="1" si="22"/>
        <v>x</v>
      </c>
      <c r="P76" s="322">
        <f t="shared" ca="1" si="23"/>
        <v>0</v>
      </c>
      <c r="Q76" s="324" t="str">
        <f ca="1">IF(COUNT(ngay9!$AP$21)&gt;0,ngay9!$AP$21,"")</f>
        <v/>
      </c>
      <c r="R76" s="317" t="str">
        <f t="shared" ca="1" si="24"/>
        <v>x</v>
      </c>
      <c r="S76" s="318">
        <f t="shared" ca="1" si="25"/>
        <v>0</v>
      </c>
      <c r="T76" s="321"/>
      <c r="U76" s="324" t="str">
        <f ca="1">IF(COUNT(ngay9!$G$21)&gt;0,ngay9!$G$21,"")</f>
        <v/>
      </c>
      <c r="V76" s="321" t="str">
        <f t="shared" ca="1" si="26"/>
        <v>x</v>
      </c>
      <c r="W76" s="322">
        <f t="shared" ca="1" si="27"/>
        <v>0</v>
      </c>
      <c r="X76" s="324" t="str">
        <f ca="1">IF(COUNT(ngay9!$AP$23)&gt;0,ngay9!$AP$23,"")</f>
        <v/>
      </c>
      <c r="Y76" s="317" t="str">
        <f t="shared" ca="1" si="28"/>
        <v>x</v>
      </c>
      <c r="Z76" s="318">
        <f t="shared" ca="1" si="29"/>
        <v>0</v>
      </c>
      <c r="AA76" s="321"/>
      <c r="AB76" s="324" t="str">
        <f ca="1">IF(COUNT(ngay9!$G$23)&gt;0,ngay9!$G$23,"")</f>
        <v/>
      </c>
      <c r="AC76" s="321" t="str">
        <f t="shared" ca="1" si="30"/>
        <v>x</v>
      </c>
      <c r="AD76" s="322">
        <f t="shared" ca="1" si="31"/>
        <v>0</v>
      </c>
      <c r="AG76" s="324" t="str">
        <f ca="1">IF(COUNT(ngay9!$AP$9)&gt;0,ngay9!$AP$9,"")</f>
        <v/>
      </c>
    </row>
    <row r="77" spans="1:33">
      <c r="A77" s="332"/>
      <c r="B77" s="331">
        <v>7</v>
      </c>
      <c r="C77" s="324" t="str">
        <f ca="1">IF(COUNT(ngay9!$AQ$9)&gt;0,ngay9!$AQ$9,"")</f>
        <v/>
      </c>
      <c r="D77" s="317" t="str">
        <f t="shared" ca="1" si="16"/>
        <v>x</v>
      </c>
      <c r="E77" s="318">
        <f t="shared" ca="1" si="17"/>
        <v>0</v>
      </c>
      <c r="F77" s="321"/>
      <c r="G77" s="324" t="str">
        <f ca="1">IF(COUNT(ngay9!$H$9)&gt;0,ngay9!$H$9,"")</f>
        <v/>
      </c>
      <c r="H77" s="321" t="str">
        <f t="shared" ca="1" si="18"/>
        <v>x</v>
      </c>
      <c r="I77" s="322">
        <f t="shared" ca="1" si="19"/>
        <v>0</v>
      </c>
      <c r="J77" s="324" t="str">
        <f ca="1">IF(COUNT(ngay9!$AQ$5)&gt;0,ngay9!$AQ$5,"")</f>
        <v/>
      </c>
      <c r="K77" s="317" t="str">
        <f t="shared" ca="1" si="20"/>
        <v>x</v>
      </c>
      <c r="L77" s="318">
        <f t="shared" ca="1" si="21"/>
        <v>0</v>
      </c>
      <c r="M77" s="321"/>
      <c r="N77" s="324" t="str">
        <f ca="1">IF(COUNT(ngay9!$H$5)&gt;0,ngay9!$H$5,"")</f>
        <v/>
      </c>
      <c r="O77" s="321" t="str">
        <f t="shared" ca="1" si="22"/>
        <v>x</v>
      </c>
      <c r="P77" s="322">
        <f t="shared" ca="1" si="23"/>
        <v>0</v>
      </c>
      <c r="Q77" s="324" t="str">
        <f ca="1">IF(COUNT(ngay9!$AQ$21)&gt;0,ngay9!$AQ$21,"")</f>
        <v/>
      </c>
      <c r="R77" s="317" t="str">
        <f t="shared" ca="1" si="24"/>
        <v>x</v>
      </c>
      <c r="S77" s="318">
        <f t="shared" ca="1" si="25"/>
        <v>0</v>
      </c>
      <c r="T77" s="321"/>
      <c r="U77" s="324" t="str">
        <f ca="1">IF(COUNT(ngay9!$H$21)&gt;0,ngay9!$H$21,"")</f>
        <v/>
      </c>
      <c r="V77" s="321" t="str">
        <f t="shared" ca="1" si="26"/>
        <v>x</v>
      </c>
      <c r="W77" s="322">
        <f t="shared" ca="1" si="27"/>
        <v>0</v>
      </c>
      <c r="X77" s="324" t="str">
        <f ca="1">IF(COUNT(ngay9!$AQ$23)&gt;0,ngay9!$AQ$23,"")</f>
        <v/>
      </c>
      <c r="Y77" s="317" t="str">
        <f t="shared" ca="1" si="28"/>
        <v>x</v>
      </c>
      <c r="Z77" s="318">
        <f t="shared" ca="1" si="29"/>
        <v>0</v>
      </c>
      <c r="AA77" s="321"/>
      <c r="AB77" s="324" t="str">
        <f ca="1">IF(COUNT(ngay9!$H$23)&gt;0,ngay9!$H$23,"")</f>
        <v/>
      </c>
      <c r="AC77" s="321" t="str">
        <f t="shared" ca="1" si="30"/>
        <v>x</v>
      </c>
      <c r="AD77" s="322">
        <f t="shared" ca="1" si="31"/>
        <v>0</v>
      </c>
      <c r="AG77" s="324" t="str">
        <f ca="1">IF(COUNT(ngay9!$AQ$9)&gt;0,ngay9!$AQ$9,"")</f>
        <v/>
      </c>
    </row>
    <row r="78" spans="1:33">
      <c r="A78" s="332"/>
      <c r="B78" s="316">
        <v>10</v>
      </c>
      <c r="C78" s="324" t="str">
        <f ca="1">IF(COUNT(ngay9!$AR$9)&gt;0,ngay9!$AR$9,"")</f>
        <v/>
      </c>
      <c r="D78" s="317" t="str">
        <f t="shared" ca="1" si="16"/>
        <v>x</v>
      </c>
      <c r="E78" s="318">
        <f t="shared" ca="1" si="17"/>
        <v>0</v>
      </c>
      <c r="F78" s="321"/>
      <c r="G78" s="324" t="str">
        <f ca="1">IF(COUNT(ngay9!$I$9)&gt;0,ngay9!$I$9,"")</f>
        <v/>
      </c>
      <c r="H78" s="321" t="str">
        <f t="shared" ca="1" si="18"/>
        <v>x</v>
      </c>
      <c r="I78" s="322">
        <f t="shared" ca="1" si="19"/>
        <v>0</v>
      </c>
      <c r="J78" s="324" t="str">
        <f ca="1">IF(COUNT(ngay9!$AR$5)&gt;0,ngay9!$AR$5,"")</f>
        <v/>
      </c>
      <c r="K78" s="317" t="str">
        <f t="shared" ca="1" si="20"/>
        <v>x</v>
      </c>
      <c r="L78" s="318">
        <f t="shared" ca="1" si="21"/>
        <v>0</v>
      </c>
      <c r="M78" s="321"/>
      <c r="N78" s="324" t="str">
        <f ca="1">IF(COUNT(ngay9!$I$5)&gt;0,ngay9!$I$5,"")</f>
        <v/>
      </c>
      <c r="O78" s="321" t="str">
        <f t="shared" ca="1" si="22"/>
        <v>x</v>
      </c>
      <c r="P78" s="322">
        <f t="shared" ca="1" si="23"/>
        <v>0</v>
      </c>
      <c r="Q78" s="324" t="str">
        <f ca="1">IF(COUNT(ngay9!$AR$21)&gt;0,ngay9!$AR$21,"")</f>
        <v/>
      </c>
      <c r="R78" s="317" t="str">
        <f t="shared" ca="1" si="24"/>
        <v>x</v>
      </c>
      <c r="S78" s="318">
        <f t="shared" ca="1" si="25"/>
        <v>0</v>
      </c>
      <c r="T78" s="321"/>
      <c r="U78" s="324" t="str">
        <f ca="1">IF(COUNT(ngay9!$I$21)&gt;0,ngay9!$I$21,"")</f>
        <v/>
      </c>
      <c r="V78" s="321" t="str">
        <f t="shared" ca="1" si="26"/>
        <v>x</v>
      </c>
      <c r="W78" s="322">
        <f t="shared" ca="1" si="27"/>
        <v>0</v>
      </c>
      <c r="X78" s="324" t="str">
        <f ca="1">IF(COUNT(ngay9!$AR$23)&gt;0,ngay9!$AR$23,"")</f>
        <v/>
      </c>
      <c r="Y78" s="317" t="str">
        <f t="shared" ca="1" si="28"/>
        <v>x</v>
      </c>
      <c r="Z78" s="318">
        <f t="shared" ca="1" si="29"/>
        <v>0</v>
      </c>
      <c r="AA78" s="321"/>
      <c r="AB78" s="324" t="str">
        <f ca="1">IF(COUNT(ngay9!$I$23)&gt;0,ngay9!$I$23,"")</f>
        <v/>
      </c>
      <c r="AC78" s="321" t="str">
        <f t="shared" ca="1" si="30"/>
        <v>x</v>
      </c>
      <c r="AD78" s="322">
        <f t="shared" ca="1" si="31"/>
        <v>0</v>
      </c>
      <c r="AG78" s="324" t="str">
        <f ca="1">IF(COUNT(ngay9!$AR$9)&gt;0,ngay9!$AR$9,"")</f>
        <v/>
      </c>
    </row>
    <row r="79" spans="1:33">
      <c r="A79" s="332"/>
      <c r="B79" s="316">
        <v>13</v>
      </c>
      <c r="C79" s="324" t="str">
        <f ca="1">IF(COUNT(ngay9!$AS$9)&gt;0,ngay9!$AS$9,"")</f>
        <v/>
      </c>
      <c r="D79" s="317" t="str">
        <f t="shared" ca="1" si="16"/>
        <v>x</v>
      </c>
      <c r="E79" s="318">
        <f t="shared" ca="1" si="17"/>
        <v>0</v>
      </c>
      <c r="F79" s="321"/>
      <c r="G79" s="324" t="str">
        <f ca="1">IF(COUNT(ngay9!$J$9)&gt;0,ngay9!$J$9,"")</f>
        <v/>
      </c>
      <c r="H79" s="321" t="str">
        <f t="shared" ca="1" si="18"/>
        <v>x</v>
      </c>
      <c r="I79" s="322">
        <f t="shared" ca="1" si="19"/>
        <v>0</v>
      </c>
      <c r="J79" s="324" t="str">
        <f ca="1">IF(COUNT(ngay9!$AS$5)&gt;0,ngay9!$AS$5,"")</f>
        <v/>
      </c>
      <c r="K79" s="317" t="str">
        <f t="shared" ca="1" si="20"/>
        <v>x</v>
      </c>
      <c r="L79" s="318">
        <f t="shared" ca="1" si="21"/>
        <v>0</v>
      </c>
      <c r="M79" s="321"/>
      <c r="N79" s="324" t="str">
        <f ca="1">IF(COUNT(ngay9!$J$5)&gt;0,ngay9!$J$5,"")</f>
        <v/>
      </c>
      <c r="O79" s="321" t="str">
        <f t="shared" ca="1" si="22"/>
        <v>x</v>
      </c>
      <c r="P79" s="322">
        <f t="shared" ca="1" si="23"/>
        <v>0</v>
      </c>
      <c r="Q79" s="324" t="str">
        <f ca="1">IF(COUNT(ngay9!$AS$21)&gt;0,ngay9!$AS$21,"")</f>
        <v/>
      </c>
      <c r="R79" s="317" t="str">
        <f t="shared" ca="1" si="24"/>
        <v>x</v>
      </c>
      <c r="S79" s="318">
        <f t="shared" ca="1" si="25"/>
        <v>0</v>
      </c>
      <c r="T79" s="321"/>
      <c r="U79" s="324" t="str">
        <f ca="1">IF(COUNT(ngay9!$J$21)&gt;0,ngay9!$J$21,"")</f>
        <v/>
      </c>
      <c r="V79" s="321" t="str">
        <f t="shared" ca="1" si="26"/>
        <v>x</v>
      </c>
      <c r="W79" s="322">
        <f t="shared" ca="1" si="27"/>
        <v>0</v>
      </c>
      <c r="X79" s="324" t="str">
        <f ca="1">IF(COUNT(ngay9!$AS$23)&gt;0,ngay9!$AS$23,"")</f>
        <v/>
      </c>
      <c r="Y79" s="317" t="str">
        <f t="shared" ca="1" si="28"/>
        <v>x</v>
      </c>
      <c r="Z79" s="318">
        <f t="shared" ca="1" si="29"/>
        <v>0</v>
      </c>
      <c r="AA79" s="321"/>
      <c r="AB79" s="324" t="str">
        <f ca="1">IF(COUNT(ngay9!$J$23)&gt;0,ngay9!$J$23,"")</f>
        <v/>
      </c>
      <c r="AC79" s="321" t="str">
        <f t="shared" ca="1" si="30"/>
        <v>x</v>
      </c>
      <c r="AD79" s="322">
        <f t="shared" ca="1" si="31"/>
        <v>0</v>
      </c>
      <c r="AG79" s="324" t="str">
        <f ca="1">IF(COUNT(ngay9!$AS$9)&gt;0,ngay9!$AS$9,"")</f>
        <v/>
      </c>
    </row>
    <row r="80" spans="1:33">
      <c r="A80" s="332"/>
      <c r="B80" s="316">
        <v>16</v>
      </c>
      <c r="C80" s="324" t="str">
        <f ca="1">IF(COUNT(ngay9!$AT$9)&gt;0,ngay9!$AT$9,"")</f>
        <v/>
      </c>
      <c r="D80" s="317" t="str">
        <f t="shared" ca="1" si="16"/>
        <v>x</v>
      </c>
      <c r="E80" s="318">
        <f t="shared" ca="1" si="17"/>
        <v>0</v>
      </c>
      <c r="F80" s="321"/>
      <c r="G80" s="324" t="str">
        <f ca="1">IF(COUNT(ngay9!$K$9)&gt;0,ngay9!$K$9,"")</f>
        <v/>
      </c>
      <c r="H80" s="321" t="str">
        <f t="shared" ca="1" si="18"/>
        <v>x</v>
      </c>
      <c r="I80" s="322">
        <f t="shared" ca="1" si="19"/>
        <v>0</v>
      </c>
      <c r="J80" s="324" t="str">
        <f ca="1">IF(COUNT(ngay9!$AT$5)&gt;0,ngay9!$AT$5,"")</f>
        <v/>
      </c>
      <c r="K80" s="317" t="str">
        <f t="shared" ca="1" si="20"/>
        <v>x</v>
      </c>
      <c r="L80" s="318">
        <f t="shared" ca="1" si="21"/>
        <v>0</v>
      </c>
      <c r="M80" s="321"/>
      <c r="N80" s="324" t="str">
        <f ca="1">IF(COUNT(ngay9!$K$5)&gt;0,ngay9!$K$5,"")</f>
        <v/>
      </c>
      <c r="O80" s="321" t="str">
        <f t="shared" ca="1" si="22"/>
        <v>x</v>
      </c>
      <c r="P80" s="322">
        <f t="shared" ca="1" si="23"/>
        <v>0</v>
      </c>
      <c r="Q80" s="324" t="str">
        <f ca="1">IF(COUNT(ngay9!$AT$21)&gt;0,ngay9!$AT$21,"")</f>
        <v/>
      </c>
      <c r="R80" s="317" t="str">
        <f t="shared" ca="1" si="24"/>
        <v>x</v>
      </c>
      <c r="S80" s="318">
        <f t="shared" ca="1" si="25"/>
        <v>0</v>
      </c>
      <c r="T80" s="321"/>
      <c r="U80" s="324" t="str">
        <f ca="1">IF(COUNT(ngay9!$K$21)&gt;0,ngay9!$K$21,"")</f>
        <v/>
      </c>
      <c r="V80" s="321" t="str">
        <f t="shared" ca="1" si="26"/>
        <v>x</v>
      </c>
      <c r="W80" s="322">
        <f t="shared" ca="1" si="27"/>
        <v>0</v>
      </c>
      <c r="X80" s="324" t="str">
        <f ca="1">IF(COUNT(ngay9!$AT$23)&gt;0,ngay9!$AT$23,"")</f>
        <v/>
      </c>
      <c r="Y80" s="317" t="str">
        <f t="shared" ca="1" si="28"/>
        <v>x</v>
      </c>
      <c r="Z80" s="318">
        <f t="shared" ca="1" si="29"/>
        <v>0</v>
      </c>
      <c r="AA80" s="321"/>
      <c r="AB80" s="324" t="str">
        <f ca="1">IF(COUNT(ngay9!$K$23)&gt;0,ngay9!$K$23,"")</f>
        <v/>
      </c>
      <c r="AC80" s="321" t="str">
        <f t="shared" ca="1" si="30"/>
        <v>x</v>
      </c>
      <c r="AD80" s="322">
        <f t="shared" ca="1" si="31"/>
        <v>0</v>
      </c>
      <c r="AG80" s="324" t="str">
        <f ca="1">IF(COUNT(ngay9!$AT$9)&gt;0,ngay9!$AT$9,"")</f>
        <v/>
      </c>
    </row>
    <row r="81" spans="1:33">
      <c r="A81" s="332"/>
      <c r="B81" s="316">
        <v>19</v>
      </c>
      <c r="C81" s="324" t="str">
        <f ca="1">IF(COUNT(ngay9!$AU$9)&gt;0,ngay9!$AU$9,"")</f>
        <v/>
      </c>
      <c r="D81" s="317" t="str">
        <f t="shared" ca="1" si="16"/>
        <v>x</v>
      </c>
      <c r="E81" s="318">
        <f t="shared" ca="1" si="17"/>
        <v>0</v>
      </c>
      <c r="F81" s="321"/>
      <c r="G81" s="324" t="str">
        <f ca="1">IF(COUNT(ngay9!$L$9)&gt;0,ngay9!$L$9,"")</f>
        <v/>
      </c>
      <c r="H81" s="321" t="str">
        <f t="shared" ca="1" si="18"/>
        <v>x</v>
      </c>
      <c r="I81" s="322">
        <f t="shared" ca="1" si="19"/>
        <v>0</v>
      </c>
      <c r="J81" s="324" t="str">
        <f ca="1">IF(COUNT(ngay9!$AU$5)&gt;0,ngay9!$AU$5,"")</f>
        <v/>
      </c>
      <c r="K81" s="317" t="str">
        <f t="shared" ca="1" si="20"/>
        <v>x</v>
      </c>
      <c r="L81" s="318">
        <f t="shared" ca="1" si="21"/>
        <v>0</v>
      </c>
      <c r="M81" s="321"/>
      <c r="N81" s="324" t="str">
        <f ca="1">IF(COUNT(ngay9!$L$5)&gt;0,ngay9!$L$5,"")</f>
        <v/>
      </c>
      <c r="O81" s="321" t="str">
        <f t="shared" ca="1" si="22"/>
        <v>x</v>
      </c>
      <c r="P81" s="322">
        <f t="shared" ca="1" si="23"/>
        <v>0</v>
      </c>
      <c r="Q81" s="324" t="str">
        <f ca="1">IF(COUNT(ngay9!$AU$21)&gt;0,ngay9!$AU$21,"")</f>
        <v/>
      </c>
      <c r="R81" s="317" t="str">
        <f t="shared" ca="1" si="24"/>
        <v>x</v>
      </c>
      <c r="S81" s="318">
        <f t="shared" ca="1" si="25"/>
        <v>0</v>
      </c>
      <c r="T81" s="321"/>
      <c r="U81" s="324" t="str">
        <f ca="1">IF(COUNT(ngay9!$L$21)&gt;0,ngay9!$L$21,"")</f>
        <v/>
      </c>
      <c r="V81" s="321" t="str">
        <f t="shared" ca="1" si="26"/>
        <v>x</v>
      </c>
      <c r="W81" s="322">
        <f t="shared" ca="1" si="27"/>
        <v>0</v>
      </c>
      <c r="X81" s="324" t="str">
        <f ca="1">IF(COUNT(ngay9!$AU$23)&gt;0,ngay9!$AU$23,"")</f>
        <v/>
      </c>
      <c r="Y81" s="317" t="str">
        <f t="shared" ca="1" si="28"/>
        <v>x</v>
      </c>
      <c r="Z81" s="318">
        <f t="shared" ca="1" si="29"/>
        <v>0</v>
      </c>
      <c r="AA81" s="321"/>
      <c r="AB81" s="324" t="str">
        <f ca="1">IF(COUNT(ngay9!$L$23)&gt;0,ngay9!$L$23,"")</f>
        <v/>
      </c>
      <c r="AC81" s="321" t="str">
        <f t="shared" ca="1" si="30"/>
        <v>x</v>
      </c>
      <c r="AD81" s="322">
        <f t="shared" ca="1" si="31"/>
        <v>0</v>
      </c>
      <c r="AG81" s="324" t="str">
        <f ca="1">IF(COUNT(ngay9!$AU$9)&gt;0,ngay9!$AU$9,"")</f>
        <v/>
      </c>
    </row>
    <row r="82" spans="1:33">
      <c r="A82" s="332"/>
      <c r="B82" s="316">
        <v>22</v>
      </c>
      <c r="C82" s="324" t="str">
        <f ca="1">IF(COUNT(ngay10!$AN$9)&gt;0,ngay10!$AN$9,"")</f>
        <v/>
      </c>
      <c r="D82" s="317" t="str">
        <f t="shared" ca="1" si="16"/>
        <v>x</v>
      </c>
      <c r="E82" s="318">
        <f t="shared" ca="1" si="17"/>
        <v>0</v>
      </c>
      <c r="F82" s="321"/>
      <c r="G82" s="324" t="str">
        <f ca="1">IF(COUNT(ngay10!$E$9)&gt;0,ngay10!$E$9,"")</f>
        <v/>
      </c>
      <c r="H82" s="321" t="str">
        <f t="shared" ca="1" si="18"/>
        <v>x</v>
      </c>
      <c r="I82" s="322">
        <f t="shared" ca="1" si="19"/>
        <v>0</v>
      </c>
      <c r="J82" s="324" t="str">
        <f ca="1">IF(COUNT(ngay10!$AN$5)&gt;0,ngay10!$AN$5,"")</f>
        <v/>
      </c>
      <c r="K82" s="317" t="str">
        <f t="shared" ca="1" si="20"/>
        <v>x</v>
      </c>
      <c r="L82" s="318">
        <f t="shared" ca="1" si="21"/>
        <v>0</v>
      </c>
      <c r="M82" s="321"/>
      <c r="N82" s="324" t="str">
        <f ca="1">IF(COUNT(ngay10!$E$5)&gt;0,ngay10!$E$5,"")</f>
        <v/>
      </c>
      <c r="O82" s="321" t="str">
        <f t="shared" ca="1" si="22"/>
        <v>x</v>
      </c>
      <c r="P82" s="322">
        <f t="shared" ca="1" si="23"/>
        <v>0</v>
      </c>
      <c r="Q82" s="324" t="str">
        <f ca="1">IF(COUNT(ngay10!$AN$21)&gt;0,ngay10!$AN$21,"")</f>
        <v/>
      </c>
      <c r="R82" s="317" t="str">
        <f t="shared" ca="1" si="24"/>
        <v>x</v>
      </c>
      <c r="S82" s="318">
        <f t="shared" ca="1" si="25"/>
        <v>0</v>
      </c>
      <c r="T82" s="321"/>
      <c r="U82" s="324" t="str">
        <f ca="1">IF(COUNT(ngay10!$E$21)&gt;0,ngay10!$E$21,"")</f>
        <v/>
      </c>
      <c r="V82" s="321" t="str">
        <f t="shared" ca="1" si="26"/>
        <v>x</v>
      </c>
      <c r="W82" s="322">
        <f t="shared" ca="1" si="27"/>
        <v>0</v>
      </c>
      <c r="X82" s="324" t="str">
        <f ca="1">IF(COUNT(ngay10!$AN$23)&gt;0,ngay10!$AN$23,"")</f>
        <v/>
      </c>
      <c r="Y82" s="317" t="str">
        <f t="shared" ca="1" si="28"/>
        <v>x</v>
      </c>
      <c r="Z82" s="318">
        <f t="shared" ca="1" si="29"/>
        <v>0</v>
      </c>
      <c r="AA82" s="321"/>
      <c r="AB82" s="324" t="str">
        <f ca="1">IF(COUNT(ngay10!$E$23)&gt;0,ngay10!$E$23,"")</f>
        <v/>
      </c>
      <c r="AC82" s="321" t="str">
        <f t="shared" ca="1" si="30"/>
        <v>x</v>
      </c>
      <c r="AD82" s="322">
        <f t="shared" ca="1" si="31"/>
        <v>0</v>
      </c>
      <c r="AG82" s="324" t="str">
        <f ca="1">IF(COUNT(ngay10!$AN$9)&gt;0,ngay10!$AN$9,"")</f>
        <v/>
      </c>
    </row>
    <row r="83" spans="1:33" s="329" customFormat="1">
      <c r="A83" s="333">
        <v>10</v>
      </c>
      <c r="B83" s="316">
        <v>1</v>
      </c>
      <c r="C83" s="324" t="str">
        <f ca="1">IF(COUNT(ngay10!$AO$9)&gt;0,ngay10!$AO$9,"")</f>
        <v/>
      </c>
      <c r="D83" s="325" t="str">
        <f t="shared" ca="1" si="16"/>
        <v>x</v>
      </c>
      <c r="E83" s="326">
        <f t="shared" ca="1" si="17"/>
        <v>0</v>
      </c>
      <c r="F83" s="327"/>
      <c r="G83" s="324" t="str">
        <f ca="1">IF(COUNT(ngay10!$F$9)&gt;0,ngay10!$F$9,"")</f>
        <v/>
      </c>
      <c r="H83" s="327" t="str">
        <f t="shared" ca="1" si="18"/>
        <v>x</v>
      </c>
      <c r="I83" s="328">
        <f t="shared" ca="1" si="19"/>
        <v>0</v>
      </c>
      <c r="J83" s="324" t="str">
        <f ca="1">IF(COUNT(ngay10!$AO$5)&gt;0,ngay10!$AO$5,"")</f>
        <v/>
      </c>
      <c r="K83" s="325" t="str">
        <f t="shared" ca="1" si="20"/>
        <v>x</v>
      </c>
      <c r="L83" s="326">
        <f t="shared" ca="1" si="21"/>
        <v>0</v>
      </c>
      <c r="M83" s="327"/>
      <c r="N83" s="324" t="str">
        <f ca="1">IF(COUNT(ngay10!$F$5)&gt;0,ngay10!$F$5,"")</f>
        <v/>
      </c>
      <c r="O83" s="327" t="str">
        <f t="shared" ca="1" si="22"/>
        <v>x</v>
      </c>
      <c r="P83" s="328">
        <f t="shared" ca="1" si="23"/>
        <v>0</v>
      </c>
      <c r="Q83" s="324" t="str">
        <f ca="1">IF(COUNT(ngay10!$AO$21)&gt;0,ngay10!$AO$21,"")</f>
        <v/>
      </c>
      <c r="R83" s="325" t="str">
        <f t="shared" ca="1" si="24"/>
        <v>x</v>
      </c>
      <c r="S83" s="326">
        <f t="shared" ca="1" si="25"/>
        <v>0</v>
      </c>
      <c r="T83" s="327"/>
      <c r="U83" s="324" t="str">
        <f ca="1">IF(COUNT(ngay10!$F$21)&gt;0,ngay10!$F$21,"")</f>
        <v/>
      </c>
      <c r="V83" s="327" t="str">
        <f t="shared" ca="1" si="26"/>
        <v>x</v>
      </c>
      <c r="W83" s="328">
        <f t="shared" ca="1" si="27"/>
        <v>0</v>
      </c>
      <c r="X83" s="324" t="str">
        <f ca="1">IF(COUNT(ngay10!$AO$23)&gt;0,ngay10!$AO$23,"")</f>
        <v/>
      </c>
      <c r="Y83" s="325" t="str">
        <f t="shared" ca="1" si="28"/>
        <v>x</v>
      </c>
      <c r="Z83" s="326">
        <f t="shared" ca="1" si="29"/>
        <v>0</v>
      </c>
      <c r="AA83" s="327"/>
      <c r="AB83" s="324" t="str">
        <f ca="1">IF(COUNT(ngay10!$F$23)&gt;0,ngay10!$F$23,"")</f>
        <v/>
      </c>
      <c r="AC83" s="327" t="str">
        <f t="shared" ca="1" si="30"/>
        <v>x</v>
      </c>
      <c r="AD83" s="328">
        <f t="shared" ca="1" si="31"/>
        <v>0</v>
      </c>
      <c r="AE83" s="334"/>
      <c r="AF83" s="334"/>
      <c r="AG83" s="324" t="str">
        <f ca="1">IF(COUNT(ngay10!$AO$9)&gt;0,ngay10!$AO$9,"")</f>
        <v/>
      </c>
    </row>
    <row r="84" spans="1:33">
      <c r="A84" s="332"/>
      <c r="B84" s="316">
        <v>4</v>
      </c>
      <c r="C84" s="324" t="str">
        <f ca="1">IF(COUNT(ngay10!$AP$9)&gt;0,ngay10!$AP$9,"")</f>
        <v/>
      </c>
      <c r="D84" s="317" t="str">
        <f t="shared" ca="1" si="16"/>
        <v>x</v>
      </c>
      <c r="E84" s="318">
        <f t="shared" ca="1" si="17"/>
        <v>0</v>
      </c>
      <c r="F84" s="321"/>
      <c r="G84" s="324" t="str">
        <f ca="1">IF(COUNT(ngay10!$G$9)&gt;0,ngay10!$G$9,"")</f>
        <v/>
      </c>
      <c r="H84" s="321" t="str">
        <f t="shared" ca="1" si="18"/>
        <v>x</v>
      </c>
      <c r="I84" s="322">
        <f t="shared" ca="1" si="19"/>
        <v>0</v>
      </c>
      <c r="J84" s="324" t="str">
        <f ca="1">IF(COUNT(ngay10!$AP$5)&gt;0,ngay10!$AP$5,"")</f>
        <v/>
      </c>
      <c r="K84" s="317" t="str">
        <f t="shared" ca="1" si="20"/>
        <v>x</v>
      </c>
      <c r="L84" s="318">
        <f t="shared" ca="1" si="21"/>
        <v>0</v>
      </c>
      <c r="M84" s="321"/>
      <c r="N84" s="324" t="str">
        <f ca="1">IF(COUNT(ngay10!$G$5)&gt;0,ngay10!$G$5,"")</f>
        <v/>
      </c>
      <c r="O84" s="321" t="str">
        <f t="shared" ca="1" si="22"/>
        <v>x</v>
      </c>
      <c r="P84" s="322">
        <f t="shared" ca="1" si="23"/>
        <v>0</v>
      </c>
      <c r="Q84" s="324" t="str">
        <f ca="1">IF(COUNT(ngay10!$AP$21)&gt;0,ngay10!$AP$21,"")</f>
        <v/>
      </c>
      <c r="R84" s="317" t="str">
        <f t="shared" ca="1" si="24"/>
        <v>x</v>
      </c>
      <c r="S84" s="318">
        <f t="shared" ca="1" si="25"/>
        <v>0</v>
      </c>
      <c r="T84" s="321"/>
      <c r="U84" s="324" t="str">
        <f ca="1">IF(COUNT(ngay10!$G$21)&gt;0,ngay10!$G$21,"")</f>
        <v/>
      </c>
      <c r="V84" s="321" t="str">
        <f t="shared" ca="1" si="26"/>
        <v>x</v>
      </c>
      <c r="W84" s="322">
        <f t="shared" ca="1" si="27"/>
        <v>0</v>
      </c>
      <c r="X84" s="324" t="str">
        <f ca="1">IF(COUNT(ngay10!$AP$23)&gt;0,ngay10!$AP$23,"")</f>
        <v/>
      </c>
      <c r="Y84" s="317" t="str">
        <f t="shared" ca="1" si="28"/>
        <v>x</v>
      </c>
      <c r="Z84" s="318">
        <f t="shared" ca="1" si="29"/>
        <v>0</v>
      </c>
      <c r="AA84" s="321"/>
      <c r="AB84" s="324" t="str">
        <f ca="1">IF(COUNT(ngay10!$G$23)&gt;0,ngay10!$G$23,"")</f>
        <v/>
      </c>
      <c r="AC84" s="321" t="str">
        <f t="shared" ca="1" si="30"/>
        <v>x</v>
      </c>
      <c r="AD84" s="322">
        <f t="shared" ca="1" si="31"/>
        <v>0</v>
      </c>
      <c r="AG84" s="324" t="str">
        <f ca="1">IF(COUNT(ngay10!$AP$9)&gt;0,ngay10!$AP$9,"")</f>
        <v/>
      </c>
    </row>
    <row r="85" spans="1:33">
      <c r="A85" s="332"/>
      <c r="B85" s="331">
        <v>7</v>
      </c>
      <c r="C85" s="324" t="str">
        <f ca="1">IF(COUNT(ngay10!$AQ$9)&gt;0,ngay10!$AQ$9,"")</f>
        <v/>
      </c>
      <c r="D85" s="317" t="str">
        <f t="shared" ca="1" si="16"/>
        <v>x</v>
      </c>
      <c r="E85" s="318">
        <f t="shared" ca="1" si="17"/>
        <v>0</v>
      </c>
      <c r="F85" s="321"/>
      <c r="G85" s="324" t="str">
        <f ca="1">IF(COUNT(ngay10!$H$9)&gt;0,ngay10!$H$9,"")</f>
        <v/>
      </c>
      <c r="H85" s="321" t="str">
        <f t="shared" ca="1" si="18"/>
        <v>x</v>
      </c>
      <c r="I85" s="322">
        <f t="shared" ca="1" si="19"/>
        <v>0</v>
      </c>
      <c r="J85" s="324" t="str">
        <f ca="1">IF(COUNT(ngay10!$AQ$5)&gt;0,ngay10!$AQ$5,"")</f>
        <v/>
      </c>
      <c r="K85" s="317" t="str">
        <f t="shared" ca="1" si="20"/>
        <v>x</v>
      </c>
      <c r="L85" s="318">
        <f t="shared" ca="1" si="21"/>
        <v>0</v>
      </c>
      <c r="M85" s="321"/>
      <c r="N85" s="324" t="str">
        <f ca="1">IF(COUNT(ngay10!$H$5)&gt;0,ngay10!$H$5,"")</f>
        <v/>
      </c>
      <c r="O85" s="321" t="str">
        <f t="shared" ca="1" si="22"/>
        <v>x</v>
      </c>
      <c r="P85" s="322">
        <f t="shared" ca="1" si="23"/>
        <v>0</v>
      </c>
      <c r="Q85" s="324" t="str">
        <f ca="1">IF(COUNT(ngay10!$AQ$21)&gt;0,ngay10!$AQ$21,"")</f>
        <v/>
      </c>
      <c r="R85" s="317" t="str">
        <f t="shared" ca="1" si="24"/>
        <v>x</v>
      </c>
      <c r="S85" s="318">
        <f t="shared" ca="1" si="25"/>
        <v>0</v>
      </c>
      <c r="T85" s="321"/>
      <c r="U85" s="324" t="str">
        <f ca="1">IF(COUNT(ngay10!$H$21)&gt;0,ngay10!$H$21,"")</f>
        <v/>
      </c>
      <c r="V85" s="321" t="str">
        <f t="shared" ca="1" si="26"/>
        <v>x</v>
      </c>
      <c r="W85" s="322">
        <f t="shared" ca="1" si="27"/>
        <v>0</v>
      </c>
      <c r="X85" s="324" t="str">
        <f ca="1">IF(COUNT(ngay10!$AQ$23)&gt;0,ngay10!$AQ$23,"")</f>
        <v/>
      </c>
      <c r="Y85" s="317" t="str">
        <f t="shared" ca="1" si="28"/>
        <v>x</v>
      </c>
      <c r="Z85" s="318">
        <f t="shared" ca="1" si="29"/>
        <v>0</v>
      </c>
      <c r="AA85" s="321"/>
      <c r="AB85" s="324" t="str">
        <f ca="1">IF(COUNT(ngay10!$H$23)&gt;0,ngay10!$H$23,"")</f>
        <v/>
      </c>
      <c r="AC85" s="321" t="str">
        <f t="shared" ca="1" si="30"/>
        <v>x</v>
      </c>
      <c r="AD85" s="322">
        <f t="shared" ca="1" si="31"/>
        <v>0</v>
      </c>
      <c r="AG85" s="324" t="str">
        <f ca="1">IF(COUNT(ngay10!$AQ$9)&gt;0,ngay10!$AQ$9,"")</f>
        <v/>
      </c>
    </row>
    <row r="86" spans="1:33">
      <c r="A86" s="332"/>
      <c r="B86" s="316">
        <v>10</v>
      </c>
      <c r="C86" s="324" t="str">
        <f ca="1">IF(COUNT(ngay10!$AR$9)&gt;0,ngay10!$AR$9,"")</f>
        <v/>
      </c>
      <c r="D86" s="317" t="str">
        <f t="shared" ca="1" si="16"/>
        <v>x</v>
      </c>
      <c r="E86" s="318">
        <f t="shared" ca="1" si="17"/>
        <v>0</v>
      </c>
      <c r="F86" s="321"/>
      <c r="G86" s="324" t="str">
        <f ca="1">IF(COUNT(ngay10!$I$9)&gt;0,ngay10!$I$9,"")</f>
        <v/>
      </c>
      <c r="H86" s="321" t="str">
        <f t="shared" ca="1" si="18"/>
        <v>x</v>
      </c>
      <c r="I86" s="322">
        <f t="shared" ca="1" si="19"/>
        <v>0</v>
      </c>
      <c r="J86" s="324" t="str">
        <f ca="1">IF(COUNT(ngay10!$AR$5)&gt;0,ngay10!$AR$5,"")</f>
        <v/>
      </c>
      <c r="K86" s="317" t="str">
        <f t="shared" ca="1" si="20"/>
        <v>x</v>
      </c>
      <c r="L86" s="318">
        <f t="shared" ca="1" si="21"/>
        <v>0</v>
      </c>
      <c r="M86" s="321"/>
      <c r="N86" s="324" t="str">
        <f ca="1">IF(COUNT(ngay10!$I$5)&gt;0,ngay10!$I$5,"")</f>
        <v/>
      </c>
      <c r="O86" s="321" t="str">
        <f t="shared" ca="1" si="22"/>
        <v>x</v>
      </c>
      <c r="P86" s="322">
        <f t="shared" ca="1" si="23"/>
        <v>0</v>
      </c>
      <c r="Q86" s="324" t="str">
        <f ca="1">IF(COUNT(ngay10!$AR$21)&gt;0,ngay10!$AR$21,"")</f>
        <v/>
      </c>
      <c r="R86" s="317" t="str">
        <f t="shared" ca="1" si="24"/>
        <v>x</v>
      </c>
      <c r="S86" s="318">
        <f t="shared" ca="1" si="25"/>
        <v>0</v>
      </c>
      <c r="T86" s="321"/>
      <c r="U86" s="324" t="str">
        <f ca="1">IF(COUNT(ngay10!$I$21)&gt;0,ngay10!$I$21,"")</f>
        <v/>
      </c>
      <c r="V86" s="321" t="str">
        <f t="shared" ca="1" si="26"/>
        <v>x</v>
      </c>
      <c r="W86" s="322">
        <f t="shared" ca="1" si="27"/>
        <v>0</v>
      </c>
      <c r="X86" s="324" t="str">
        <f ca="1">IF(COUNT(ngay10!$AR$23)&gt;0,ngay10!$AR$23,"")</f>
        <v/>
      </c>
      <c r="Y86" s="317" t="str">
        <f t="shared" ca="1" si="28"/>
        <v>x</v>
      </c>
      <c r="Z86" s="318">
        <f t="shared" ca="1" si="29"/>
        <v>0</v>
      </c>
      <c r="AA86" s="321"/>
      <c r="AB86" s="324" t="str">
        <f ca="1">IF(COUNT(ngay10!$I$23)&gt;0,ngay10!$I$23,"")</f>
        <v/>
      </c>
      <c r="AC86" s="321" t="str">
        <f t="shared" ca="1" si="30"/>
        <v>x</v>
      </c>
      <c r="AD86" s="322">
        <f t="shared" ca="1" si="31"/>
        <v>0</v>
      </c>
      <c r="AG86" s="324" t="str">
        <f ca="1">IF(COUNT(ngay10!$AR$9)&gt;0,ngay10!$AR$9,"")</f>
        <v/>
      </c>
    </row>
    <row r="87" spans="1:33">
      <c r="A87" s="332"/>
      <c r="B87" s="316">
        <v>13</v>
      </c>
      <c r="C87" s="324" t="str">
        <f ca="1">IF(COUNT(ngay10!$AS$9)&gt;0,ngay10!$AS$9,"")</f>
        <v/>
      </c>
      <c r="D87" s="317" t="str">
        <f t="shared" ca="1" si="16"/>
        <v>x</v>
      </c>
      <c r="E87" s="318">
        <f t="shared" ca="1" si="17"/>
        <v>0</v>
      </c>
      <c r="F87" s="321"/>
      <c r="G87" s="324" t="str">
        <f ca="1">IF(COUNT(ngay10!$J$9)&gt;0,ngay10!$J$9,"")</f>
        <v/>
      </c>
      <c r="H87" s="321" t="str">
        <f t="shared" ca="1" si="18"/>
        <v>x</v>
      </c>
      <c r="I87" s="322">
        <f t="shared" ca="1" si="19"/>
        <v>0</v>
      </c>
      <c r="J87" s="324" t="str">
        <f ca="1">IF(COUNT(ngay10!$AS$5)&gt;0,ngay10!$AS$5,"")</f>
        <v/>
      </c>
      <c r="K87" s="317" t="str">
        <f t="shared" ca="1" si="20"/>
        <v>x</v>
      </c>
      <c r="L87" s="318">
        <f t="shared" ca="1" si="21"/>
        <v>0</v>
      </c>
      <c r="M87" s="321"/>
      <c r="N87" s="324" t="str">
        <f ca="1">IF(COUNT(ngay10!$J$5)&gt;0,ngay10!$J$5,"")</f>
        <v/>
      </c>
      <c r="O87" s="321" t="str">
        <f t="shared" ca="1" si="22"/>
        <v>x</v>
      </c>
      <c r="P87" s="322">
        <f t="shared" ca="1" si="23"/>
        <v>0</v>
      </c>
      <c r="Q87" s="324" t="str">
        <f ca="1">IF(COUNT(ngay10!$AS$21)&gt;0,ngay10!$AS$21,"")</f>
        <v/>
      </c>
      <c r="R87" s="317" t="str">
        <f t="shared" ca="1" si="24"/>
        <v>x</v>
      </c>
      <c r="S87" s="318">
        <f t="shared" ca="1" si="25"/>
        <v>0</v>
      </c>
      <c r="T87" s="321"/>
      <c r="U87" s="324" t="str">
        <f ca="1">IF(COUNT(ngay10!$J$21)&gt;0,ngay10!$J$21,"")</f>
        <v/>
      </c>
      <c r="V87" s="321" t="str">
        <f t="shared" ca="1" si="26"/>
        <v>x</v>
      </c>
      <c r="W87" s="322">
        <f t="shared" ca="1" si="27"/>
        <v>0</v>
      </c>
      <c r="X87" s="324" t="str">
        <f ca="1">IF(COUNT(ngay10!$AS$23)&gt;0,ngay10!$AS$23,"")</f>
        <v/>
      </c>
      <c r="Y87" s="317" t="str">
        <f t="shared" ca="1" si="28"/>
        <v>x</v>
      </c>
      <c r="Z87" s="318">
        <f t="shared" ca="1" si="29"/>
        <v>0</v>
      </c>
      <c r="AA87" s="321"/>
      <c r="AB87" s="324" t="str">
        <f ca="1">IF(COUNT(ngay10!$J$23)&gt;0,ngay10!$J$23,"")</f>
        <v/>
      </c>
      <c r="AC87" s="321" t="str">
        <f t="shared" ca="1" si="30"/>
        <v>x</v>
      </c>
      <c r="AD87" s="322">
        <f t="shared" ca="1" si="31"/>
        <v>0</v>
      </c>
      <c r="AG87" s="324" t="str">
        <f ca="1">IF(COUNT(ngay10!$AS$9)&gt;0,ngay10!$AS$9,"")</f>
        <v/>
      </c>
    </row>
    <row r="88" spans="1:33">
      <c r="A88" s="332"/>
      <c r="B88" s="316">
        <v>16</v>
      </c>
      <c r="C88" s="324" t="str">
        <f ca="1">IF(COUNT(ngay10!$AT$9)&gt;0,ngay10!$AT$9,"")</f>
        <v/>
      </c>
      <c r="D88" s="317" t="str">
        <f t="shared" ca="1" si="16"/>
        <v>x</v>
      </c>
      <c r="E88" s="318">
        <f t="shared" ca="1" si="17"/>
        <v>0</v>
      </c>
      <c r="F88" s="321"/>
      <c r="G88" s="324" t="str">
        <f ca="1">IF(COUNT(ngay10!$K$9)&gt;0,ngay10!$K$9,"")</f>
        <v/>
      </c>
      <c r="H88" s="321" t="str">
        <f t="shared" ca="1" si="18"/>
        <v>x</v>
      </c>
      <c r="I88" s="322">
        <f t="shared" ca="1" si="19"/>
        <v>0</v>
      </c>
      <c r="J88" s="324" t="str">
        <f ca="1">IF(COUNT(ngay10!$AT$5)&gt;0,ngay10!$AT$5,"")</f>
        <v/>
      </c>
      <c r="K88" s="317" t="str">
        <f t="shared" ca="1" si="20"/>
        <v>x</v>
      </c>
      <c r="L88" s="318">
        <f t="shared" ca="1" si="21"/>
        <v>0</v>
      </c>
      <c r="M88" s="321"/>
      <c r="N88" s="324" t="str">
        <f ca="1">IF(COUNT(ngay10!$K$5)&gt;0,ngay10!$K$5,"")</f>
        <v/>
      </c>
      <c r="O88" s="321" t="str">
        <f t="shared" ca="1" si="22"/>
        <v>x</v>
      </c>
      <c r="P88" s="322">
        <f t="shared" ca="1" si="23"/>
        <v>0</v>
      </c>
      <c r="Q88" s="324" t="str">
        <f ca="1">IF(COUNT(ngay10!$AT$21)&gt;0,ngay10!$AT$21,"")</f>
        <v/>
      </c>
      <c r="R88" s="317" t="str">
        <f t="shared" ca="1" si="24"/>
        <v>x</v>
      </c>
      <c r="S88" s="318">
        <f t="shared" ca="1" si="25"/>
        <v>0</v>
      </c>
      <c r="T88" s="321"/>
      <c r="U88" s="324" t="str">
        <f ca="1">IF(COUNT(ngay10!$K$21)&gt;0,ngay10!$K$21,"")</f>
        <v/>
      </c>
      <c r="V88" s="321" t="str">
        <f t="shared" ca="1" si="26"/>
        <v>x</v>
      </c>
      <c r="W88" s="322">
        <f t="shared" ca="1" si="27"/>
        <v>0</v>
      </c>
      <c r="X88" s="324" t="str">
        <f ca="1">IF(COUNT(ngay10!$AT$23)&gt;0,ngay10!$AT$23,"")</f>
        <v/>
      </c>
      <c r="Y88" s="317" t="str">
        <f t="shared" ca="1" si="28"/>
        <v>x</v>
      </c>
      <c r="Z88" s="318">
        <f t="shared" ca="1" si="29"/>
        <v>0</v>
      </c>
      <c r="AA88" s="321"/>
      <c r="AB88" s="324" t="str">
        <f ca="1">IF(COUNT(ngay10!$K$23)&gt;0,ngay10!$K$23,"")</f>
        <v/>
      </c>
      <c r="AC88" s="321" t="str">
        <f t="shared" ca="1" si="30"/>
        <v>x</v>
      </c>
      <c r="AD88" s="322">
        <f t="shared" ca="1" si="31"/>
        <v>0</v>
      </c>
      <c r="AG88" s="324" t="str">
        <f ca="1">IF(COUNT(ngay10!$AT$9)&gt;0,ngay10!$AT$9,"")</f>
        <v/>
      </c>
    </row>
    <row r="89" spans="1:33">
      <c r="A89" s="332"/>
      <c r="B89" s="316">
        <v>19</v>
      </c>
      <c r="C89" s="324" t="str">
        <f ca="1">IF(COUNT(ngay10!$AU$9)&gt;0,ngay10!$AU$9,"")</f>
        <v/>
      </c>
      <c r="D89" s="317" t="str">
        <f t="shared" ca="1" si="16"/>
        <v>x</v>
      </c>
      <c r="E89" s="318">
        <f t="shared" ca="1" si="17"/>
        <v>0</v>
      </c>
      <c r="F89" s="321"/>
      <c r="G89" s="324" t="str">
        <f ca="1">IF(COUNT(ngay10!$L$9)&gt;0,ngay10!$L$9,"")</f>
        <v/>
      </c>
      <c r="H89" s="321" t="str">
        <f t="shared" ca="1" si="18"/>
        <v>x</v>
      </c>
      <c r="I89" s="322">
        <f t="shared" ca="1" si="19"/>
        <v>0</v>
      </c>
      <c r="J89" s="324" t="str">
        <f ca="1">IF(COUNT(ngay10!$AU$5)&gt;0,ngay10!$AU$5,"")</f>
        <v/>
      </c>
      <c r="K89" s="317" t="str">
        <f t="shared" ca="1" si="20"/>
        <v>x</v>
      </c>
      <c r="L89" s="318">
        <f t="shared" ca="1" si="21"/>
        <v>0</v>
      </c>
      <c r="M89" s="321"/>
      <c r="N89" s="324" t="str">
        <f ca="1">IF(COUNT(ngay10!$L$5)&gt;0,ngay10!$L$5,"")</f>
        <v/>
      </c>
      <c r="O89" s="321" t="str">
        <f t="shared" ca="1" si="22"/>
        <v>x</v>
      </c>
      <c r="P89" s="322">
        <f t="shared" ca="1" si="23"/>
        <v>0</v>
      </c>
      <c r="Q89" s="324" t="str">
        <f ca="1">IF(COUNT(ngay10!$AU$21)&gt;0,ngay10!$AU$21,"")</f>
        <v/>
      </c>
      <c r="R89" s="317" t="str">
        <f t="shared" ca="1" si="24"/>
        <v>x</v>
      </c>
      <c r="S89" s="318">
        <f t="shared" ca="1" si="25"/>
        <v>0</v>
      </c>
      <c r="T89" s="321"/>
      <c r="U89" s="324" t="str">
        <f ca="1">IF(COUNT(ngay10!$L$21)&gt;0,ngay10!$L$21,"")</f>
        <v/>
      </c>
      <c r="V89" s="321" t="str">
        <f t="shared" ca="1" si="26"/>
        <v>x</v>
      </c>
      <c r="W89" s="322">
        <f t="shared" ca="1" si="27"/>
        <v>0</v>
      </c>
      <c r="X89" s="324" t="str">
        <f ca="1">IF(COUNT(ngay10!$AU$23)&gt;0,ngay10!$AU$23,"")</f>
        <v/>
      </c>
      <c r="Y89" s="317" t="str">
        <f t="shared" ca="1" si="28"/>
        <v>x</v>
      </c>
      <c r="Z89" s="318">
        <f t="shared" ca="1" si="29"/>
        <v>0</v>
      </c>
      <c r="AA89" s="321"/>
      <c r="AB89" s="324" t="str">
        <f ca="1">IF(COUNT(ngay10!$L$23)&gt;0,ngay10!$L$23,"")</f>
        <v/>
      </c>
      <c r="AC89" s="321" t="str">
        <f t="shared" ca="1" si="30"/>
        <v>x</v>
      </c>
      <c r="AD89" s="322">
        <f t="shared" ca="1" si="31"/>
        <v>0</v>
      </c>
      <c r="AG89" s="324" t="str">
        <f ca="1">IF(COUNT(ngay10!$AU$9)&gt;0,ngay10!$AU$9,"")</f>
        <v/>
      </c>
    </row>
    <row r="90" spans="1:33">
      <c r="A90" s="332"/>
      <c r="B90" s="316">
        <v>22</v>
      </c>
      <c r="C90" s="324" t="str">
        <f ca="1">IF(COUNT(ngay11!$AN$9)&gt;0,ngay11!$AN$9,"")</f>
        <v/>
      </c>
      <c r="D90" s="317" t="str">
        <f t="shared" ca="1" si="16"/>
        <v>x</v>
      </c>
      <c r="E90" s="318">
        <f t="shared" ca="1" si="17"/>
        <v>0</v>
      </c>
      <c r="F90" s="321"/>
      <c r="G90" s="324" t="str">
        <f ca="1">IF(COUNT(ngay11!$E$9)&gt;0,ngay11!$E$9,"")</f>
        <v/>
      </c>
      <c r="H90" s="321" t="str">
        <f t="shared" ca="1" si="18"/>
        <v>x</v>
      </c>
      <c r="I90" s="322">
        <f t="shared" ca="1" si="19"/>
        <v>0</v>
      </c>
      <c r="J90" s="324" t="str">
        <f ca="1">IF(COUNT(ngay11!$AN$5)&gt;0,ngay11!$AN$5,"")</f>
        <v/>
      </c>
      <c r="K90" s="317" t="str">
        <f t="shared" ca="1" si="20"/>
        <v>x</v>
      </c>
      <c r="L90" s="318">
        <f t="shared" ca="1" si="21"/>
        <v>0</v>
      </c>
      <c r="M90" s="321"/>
      <c r="N90" s="324" t="str">
        <f ca="1">IF(COUNT(ngay11!$E$5)&gt;0,ngay11!$E$5,"")</f>
        <v/>
      </c>
      <c r="O90" s="321" t="str">
        <f t="shared" ca="1" si="22"/>
        <v>x</v>
      </c>
      <c r="P90" s="322">
        <f t="shared" ca="1" si="23"/>
        <v>0</v>
      </c>
      <c r="Q90" s="324" t="str">
        <f ca="1">IF(COUNT(ngay11!$AN$21)&gt;0,ngay11!$AN$21,"")</f>
        <v/>
      </c>
      <c r="R90" s="317" t="str">
        <f t="shared" ca="1" si="24"/>
        <v>x</v>
      </c>
      <c r="S90" s="318">
        <f t="shared" ca="1" si="25"/>
        <v>0</v>
      </c>
      <c r="T90" s="321"/>
      <c r="U90" s="324" t="str">
        <f ca="1">IF(COUNT(ngay11!$E$21)&gt;0,ngay11!$E$21,"")</f>
        <v/>
      </c>
      <c r="V90" s="321" t="str">
        <f t="shared" ca="1" si="26"/>
        <v>x</v>
      </c>
      <c r="W90" s="322">
        <f t="shared" ca="1" si="27"/>
        <v>0</v>
      </c>
      <c r="X90" s="324" t="str">
        <f ca="1">IF(COUNT(ngay11!$AN$23)&gt;0,ngay11!$AN$23,"")</f>
        <v/>
      </c>
      <c r="Y90" s="317" t="str">
        <f t="shared" ca="1" si="28"/>
        <v>x</v>
      </c>
      <c r="Z90" s="318">
        <f t="shared" ca="1" si="29"/>
        <v>0</v>
      </c>
      <c r="AA90" s="321"/>
      <c r="AB90" s="324" t="str">
        <f ca="1">IF(COUNT(ngay11!$E$23)&gt;0,ngay11!$E$23,"")</f>
        <v/>
      </c>
      <c r="AC90" s="321" t="str">
        <f t="shared" ca="1" si="30"/>
        <v>x</v>
      </c>
      <c r="AD90" s="322">
        <f t="shared" ca="1" si="31"/>
        <v>0</v>
      </c>
      <c r="AG90" s="324" t="str">
        <f ca="1">IF(COUNT(ngay11!$AN$9)&gt;0,ngay11!$AN$9,"")</f>
        <v/>
      </c>
    </row>
    <row r="91" spans="1:33" s="329" customFormat="1">
      <c r="A91" s="333">
        <v>11</v>
      </c>
      <c r="B91" s="316">
        <v>1</v>
      </c>
      <c r="C91" s="324" t="str">
        <f ca="1">IF(COUNT(ngay11!$AO$9)&gt;0,ngay11!$AO$9,"")</f>
        <v/>
      </c>
      <c r="D91" s="325" t="str">
        <f t="shared" ca="1" si="16"/>
        <v>x</v>
      </c>
      <c r="E91" s="326">
        <f t="shared" ca="1" si="17"/>
        <v>0</v>
      </c>
      <c r="F91" s="327"/>
      <c r="G91" s="324" t="str">
        <f ca="1">IF(COUNT(ngay11!$F$9)&gt;0,ngay11!$F$9,"")</f>
        <v/>
      </c>
      <c r="H91" s="327" t="str">
        <f t="shared" ca="1" si="18"/>
        <v>x</v>
      </c>
      <c r="I91" s="328">
        <f t="shared" ca="1" si="19"/>
        <v>0</v>
      </c>
      <c r="J91" s="324" t="str">
        <f ca="1">IF(COUNT(ngay11!$AO$5)&gt;0,ngay11!$AO$5,"")</f>
        <v/>
      </c>
      <c r="K91" s="325" t="str">
        <f t="shared" ca="1" si="20"/>
        <v>x</v>
      </c>
      <c r="L91" s="326">
        <f t="shared" ca="1" si="21"/>
        <v>0</v>
      </c>
      <c r="M91" s="327"/>
      <c r="N91" s="324" t="str">
        <f ca="1">IF(COUNT(ngay11!$F$5)&gt;0,ngay11!$F$5,"")</f>
        <v/>
      </c>
      <c r="O91" s="327" t="str">
        <f t="shared" ca="1" si="22"/>
        <v>x</v>
      </c>
      <c r="P91" s="328">
        <f t="shared" ca="1" si="23"/>
        <v>0</v>
      </c>
      <c r="Q91" s="324" t="str">
        <f ca="1">IF(COUNT(ngay11!$AO$21)&gt;0,ngay11!$AO$21,"")</f>
        <v/>
      </c>
      <c r="R91" s="325" t="str">
        <f t="shared" ca="1" si="24"/>
        <v>x</v>
      </c>
      <c r="S91" s="326">
        <f t="shared" ca="1" si="25"/>
        <v>0</v>
      </c>
      <c r="T91" s="327"/>
      <c r="U91" s="324" t="str">
        <f ca="1">IF(COUNT(ngay11!$F$21)&gt;0,ngay11!$F$21,"")</f>
        <v/>
      </c>
      <c r="V91" s="327" t="str">
        <f t="shared" ca="1" si="26"/>
        <v>x</v>
      </c>
      <c r="W91" s="328">
        <f t="shared" ca="1" si="27"/>
        <v>0</v>
      </c>
      <c r="X91" s="324" t="str">
        <f ca="1">IF(COUNT(ngay11!$AO$23)&gt;0,ngay11!$AO$23,"")</f>
        <v/>
      </c>
      <c r="Y91" s="325" t="str">
        <f t="shared" ca="1" si="28"/>
        <v>x</v>
      </c>
      <c r="Z91" s="326">
        <f t="shared" ca="1" si="29"/>
        <v>0</v>
      </c>
      <c r="AA91" s="327"/>
      <c r="AB91" s="324" t="str">
        <f ca="1">IF(COUNT(ngay11!$F$23)&gt;0,ngay11!$F$23,"")</f>
        <v/>
      </c>
      <c r="AC91" s="327" t="str">
        <f t="shared" ca="1" si="30"/>
        <v>x</v>
      </c>
      <c r="AD91" s="328">
        <f t="shared" ca="1" si="31"/>
        <v>0</v>
      </c>
      <c r="AE91" s="334"/>
      <c r="AF91" s="334"/>
      <c r="AG91" s="324" t="str">
        <f ca="1">IF(COUNT(ngay11!$AO$9)&gt;0,ngay11!$AO$9,"")</f>
        <v/>
      </c>
    </row>
    <row r="92" spans="1:33">
      <c r="A92" s="332"/>
      <c r="B92" s="316">
        <v>4</v>
      </c>
      <c r="C92" s="324" t="str">
        <f ca="1">IF(COUNT(ngay11!$AP$9)&gt;0,ngay11!$AP$9,"")</f>
        <v/>
      </c>
      <c r="D92" s="317" t="str">
        <f t="shared" ca="1" si="16"/>
        <v>x</v>
      </c>
      <c r="E92" s="318">
        <f t="shared" ca="1" si="17"/>
        <v>0</v>
      </c>
      <c r="F92" s="321"/>
      <c r="G92" s="324" t="str">
        <f ca="1">IF(COUNT(ngay11!$G$9)&gt;0,ngay11!$G$9,"")</f>
        <v/>
      </c>
      <c r="H92" s="321" t="str">
        <f t="shared" ca="1" si="18"/>
        <v>x</v>
      </c>
      <c r="I92" s="322">
        <f t="shared" ca="1" si="19"/>
        <v>0</v>
      </c>
      <c r="J92" s="324" t="str">
        <f ca="1">IF(COUNT(ngay11!$AP$5)&gt;0,ngay11!$AP$5,"")</f>
        <v/>
      </c>
      <c r="K92" s="317" t="str">
        <f t="shared" ca="1" si="20"/>
        <v>x</v>
      </c>
      <c r="L92" s="318">
        <f t="shared" ca="1" si="21"/>
        <v>0</v>
      </c>
      <c r="M92" s="321"/>
      <c r="N92" s="324" t="str">
        <f ca="1">IF(COUNT(ngay11!$G$5)&gt;0,ngay11!$G$5,"")</f>
        <v/>
      </c>
      <c r="O92" s="321" t="str">
        <f t="shared" ca="1" si="22"/>
        <v>x</v>
      </c>
      <c r="P92" s="322">
        <f t="shared" ca="1" si="23"/>
        <v>0</v>
      </c>
      <c r="Q92" s="324" t="str">
        <f ca="1">IF(COUNT(ngay11!$AP$21)&gt;0,ngay11!$AP$21,"")</f>
        <v/>
      </c>
      <c r="R92" s="317" t="str">
        <f t="shared" ca="1" si="24"/>
        <v>x</v>
      </c>
      <c r="S92" s="318">
        <f t="shared" ca="1" si="25"/>
        <v>0</v>
      </c>
      <c r="T92" s="321"/>
      <c r="U92" s="324" t="str">
        <f ca="1">IF(COUNT(ngay11!$G$21)&gt;0,ngay11!$G$21,"")</f>
        <v/>
      </c>
      <c r="V92" s="321" t="str">
        <f t="shared" ca="1" si="26"/>
        <v>x</v>
      </c>
      <c r="W92" s="322">
        <f t="shared" ca="1" si="27"/>
        <v>0</v>
      </c>
      <c r="X92" s="324" t="str">
        <f ca="1">IF(COUNT(ngay11!$AP$23)&gt;0,ngay11!$AP$23,"")</f>
        <v/>
      </c>
      <c r="Y92" s="317" t="str">
        <f t="shared" ca="1" si="28"/>
        <v>x</v>
      </c>
      <c r="Z92" s="318">
        <f t="shared" ca="1" si="29"/>
        <v>0</v>
      </c>
      <c r="AA92" s="321"/>
      <c r="AB92" s="324" t="str">
        <f ca="1">IF(COUNT(ngay11!$G$23)&gt;0,ngay11!$G$23,"")</f>
        <v/>
      </c>
      <c r="AC92" s="321" t="str">
        <f t="shared" ca="1" si="30"/>
        <v>x</v>
      </c>
      <c r="AD92" s="322">
        <f t="shared" ca="1" si="31"/>
        <v>0</v>
      </c>
      <c r="AG92" s="324" t="str">
        <f ca="1">IF(COUNT(ngay11!$AP$9)&gt;0,ngay11!$AP$9,"")</f>
        <v/>
      </c>
    </row>
    <row r="93" spans="1:33">
      <c r="A93" s="332"/>
      <c r="B93" s="331">
        <v>7</v>
      </c>
      <c r="C93" s="324" t="str">
        <f ca="1">IF(COUNT(ngay11!$AQ$9)&gt;0,ngay11!$AQ$9,"")</f>
        <v/>
      </c>
      <c r="D93" s="317" t="str">
        <f t="shared" ca="1" si="16"/>
        <v>x</v>
      </c>
      <c r="E93" s="318">
        <f t="shared" ca="1" si="17"/>
        <v>0</v>
      </c>
      <c r="F93" s="321"/>
      <c r="G93" s="324" t="str">
        <f ca="1">IF(COUNT(ngay11!$H$9)&gt;0,ngay11!$H$9,"")</f>
        <v/>
      </c>
      <c r="H93" s="321" t="str">
        <f t="shared" ca="1" si="18"/>
        <v>x</v>
      </c>
      <c r="I93" s="322">
        <f t="shared" ca="1" si="19"/>
        <v>0</v>
      </c>
      <c r="J93" s="324" t="str">
        <f ca="1">IF(COUNT(ngay11!$AQ$5)&gt;0,ngay11!$AQ$5,"")</f>
        <v/>
      </c>
      <c r="K93" s="317" t="str">
        <f t="shared" ca="1" si="20"/>
        <v>x</v>
      </c>
      <c r="L93" s="318">
        <f t="shared" ca="1" si="21"/>
        <v>0</v>
      </c>
      <c r="M93" s="321"/>
      <c r="N93" s="324" t="str">
        <f ca="1">IF(COUNT(ngay11!$H$5)&gt;0,ngay11!$H$5,"")</f>
        <v/>
      </c>
      <c r="O93" s="321" t="str">
        <f t="shared" ca="1" si="22"/>
        <v>x</v>
      </c>
      <c r="P93" s="322">
        <f t="shared" ca="1" si="23"/>
        <v>0</v>
      </c>
      <c r="Q93" s="324" t="str">
        <f ca="1">IF(COUNT(ngay11!$AQ$21)&gt;0,ngay11!$AQ$21,"")</f>
        <v/>
      </c>
      <c r="R93" s="317" t="str">
        <f t="shared" ca="1" si="24"/>
        <v>x</v>
      </c>
      <c r="S93" s="318">
        <f t="shared" ca="1" si="25"/>
        <v>0</v>
      </c>
      <c r="T93" s="321"/>
      <c r="U93" s="324" t="str">
        <f ca="1">IF(COUNT(ngay11!$H$21)&gt;0,ngay11!$H$21,"")</f>
        <v/>
      </c>
      <c r="V93" s="321" t="str">
        <f t="shared" ca="1" si="26"/>
        <v>x</v>
      </c>
      <c r="W93" s="322">
        <f t="shared" ca="1" si="27"/>
        <v>0</v>
      </c>
      <c r="X93" s="324" t="str">
        <f ca="1">IF(COUNT(ngay11!$AQ$23)&gt;0,ngay11!$AQ$23,"")</f>
        <v/>
      </c>
      <c r="Y93" s="317" t="str">
        <f t="shared" ca="1" si="28"/>
        <v>x</v>
      </c>
      <c r="Z93" s="318">
        <f t="shared" ca="1" si="29"/>
        <v>0</v>
      </c>
      <c r="AA93" s="321"/>
      <c r="AB93" s="324" t="str">
        <f ca="1">IF(COUNT(ngay11!$H$23)&gt;0,ngay11!$H$23,"")</f>
        <v/>
      </c>
      <c r="AC93" s="321" t="str">
        <f t="shared" ca="1" si="30"/>
        <v>x</v>
      </c>
      <c r="AD93" s="322">
        <f t="shared" ca="1" si="31"/>
        <v>0</v>
      </c>
      <c r="AG93" s="324" t="str">
        <f ca="1">IF(COUNT(ngay11!$AQ$9)&gt;0,ngay11!$AQ$9,"")</f>
        <v/>
      </c>
    </row>
    <row r="94" spans="1:33">
      <c r="A94" s="332"/>
      <c r="B94" s="316">
        <v>10</v>
      </c>
      <c r="C94" s="324" t="str">
        <f ca="1">IF(COUNT(ngay11!$AR$9)&gt;0,ngay11!$AR$9,"")</f>
        <v/>
      </c>
      <c r="D94" s="317" t="str">
        <f t="shared" ca="1" si="16"/>
        <v>x</v>
      </c>
      <c r="E94" s="318">
        <f t="shared" ca="1" si="17"/>
        <v>0</v>
      </c>
      <c r="F94" s="321"/>
      <c r="G94" s="324" t="str">
        <f ca="1">IF(COUNT(ngay11!$I$9)&gt;0,ngay11!$I$9,"")</f>
        <v/>
      </c>
      <c r="H94" s="321" t="str">
        <f t="shared" ca="1" si="18"/>
        <v>x</v>
      </c>
      <c r="I94" s="322">
        <f t="shared" ca="1" si="19"/>
        <v>0</v>
      </c>
      <c r="J94" s="324" t="str">
        <f ca="1">IF(COUNT(ngay11!$AR$5)&gt;0,ngay11!$AR$5,"")</f>
        <v/>
      </c>
      <c r="K94" s="317" t="str">
        <f t="shared" ca="1" si="20"/>
        <v>x</v>
      </c>
      <c r="L94" s="318">
        <f t="shared" ca="1" si="21"/>
        <v>0</v>
      </c>
      <c r="M94" s="321"/>
      <c r="N94" s="324" t="str">
        <f ca="1">IF(COUNT(ngay11!$I$5)&gt;0,ngay11!$I$5,"")</f>
        <v/>
      </c>
      <c r="O94" s="321" t="str">
        <f t="shared" ca="1" si="22"/>
        <v>x</v>
      </c>
      <c r="P94" s="322">
        <f t="shared" ca="1" si="23"/>
        <v>0</v>
      </c>
      <c r="Q94" s="324" t="str">
        <f ca="1">IF(COUNT(ngay11!$AR$21)&gt;0,ngay11!$AR$21,"")</f>
        <v/>
      </c>
      <c r="R94" s="317" t="str">
        <f t="shared" ca="1" si="24"/>
        <v>x</v>
      </c>
      <c r="S94" s="318">
        <f t="shared" ca="1" si="25"/>
        <v>0</v>
      </c>
      <c r="T94" s="321"/>
      <c r="U94" s="324" t="str">
        <f ca="1">IF(COUNT(ngay11!$I$21)&gt;0,ngay11!$I$21,"")</f>
        <v/>
      </c>
      <c r="V94" s="321" t="str">
        <f t="shared" ca="1" si="26"/>
        <v>x</v>
      </c>
      <c r="W94" s="322">
        <f t="shared" ca="1" si="27"/>
        <v>0</v>
      </c>
      <c r="X94" s="324" t="str">
        <f ca="1">IF(COUNT(ngay11!$AR$23)&gt;0,ngay11!$AR$23,"")</f>
        <v/>
      </c>
      <c r="Y94" s="317" t="str">
        <f t="shared" ca="1" si="28"/>
        <v>x</v>
      </c>
      <c r="Z94" s="318">
        <f t="shared" ca="1" si="29"/>
        <v>0</v>
      </c>
      <c r="AA94" s="321"/>
      <c r="AB94" s="324" t="str">
        <f ca="1">IF(COUNT(ngay11!$I$23)&gt;0,ngay11!$I$23,"")</f>
        <v/>
      </c>
      <c r="AC94" s="321" t="str">
        <f t="shared" ca="1" si="30"/>
        <v>x</v>
      </c>
      <c r="AD94" s="322">
        <f t="shared" ca="1" si="31"/>
        <v>0</v>
      </c>
      <c r="AG94" s="324" t="str">
        <f ca="1">IF(COUNT(ngay11!$AR$9)&gt;0,ngay11!$AR$9,"")</f>
        <v/>
      </c>
    </row>
    <row r="95" spans="1:33">
      <c r="A95" s="332"/>
      <c r="B95" s="316">
        <v>13</v>
      </c>
      <c r="C95" s="324" t="str">
        <f ca="1">IF(COUNT(ngay11!$AS$9)&gt;0,ngay11!$AS$9,"")</f>
        <v/>
      </c>
      <c r="D95" s="317" t="str">
        <f t="shared" ca="1" si="16"/>
        <v>x</v>
      </c>
      <c r="E95" s="318">
        <f t="shared" ca="1" si="17"/>
        <v>0</v>
      </c>
      <c r="F95" s="321"/>
      <c r="G95" s="324" t="str">
        <f ca="1">IF(COUNT(ngay11!$J$9)&gt;0,ngay11!$J$9,"")</f>
        <v/>
      </c>
      <c r="H95" s="321" t="str">
        <f t="shared" ca="1" si="18"/>
        <v>x</v>
      </c>
      <c r="I95" s="322">
        <f t="shared" ca="1" si="19"/>
        <v>0</v>
      </c>
      <c r="J95" s="324" t="str">
        <f ca="1">IF(COUNT(ngay11!$AS$5)&gt;0,ngay11!$AS$5,"")</f>
        <v/>
      </c>
      <c r="K95" s="317" t="str">
        <f t="shared" ca="1" si="20"/>
        <v>x</v>
      </c>
      <c r="L95" s="318">
        <f t="shared" ca="1" si="21"/>
        <v>0</v>
      </c>
      <c r="M95" s="321"/>
      <c r="N95" s="324" t="str">
        <f ca="1">IF(COUNT(ngay11!$J$5)&gt;0,ngay11!$J$5,"")</f>
        <v/>
      </c>
      <c r="O95" s="321" t="str">
        <f t="shared" ca="1" si="22"/>
        <v>x</v>
      </c>
      <c r="P95" s="322">
        <f t="shared" ca="1" si="23"/>
        <v>0</v>
      </c>
      <c r="Q95" s="324" t="str">
        <f ca="1">IF(COUNT(ngay11!$AS$21)&gt;0,ngay11!$AS$21,"")</f>
        <v/>
      </c>
      <c r="R95" s="317" t="str">
        <f t="shared" ca="1" si="24"/>
        <v>x</v>
      </c>
      <c r="S95" s="318">
        <f t="shared" ca="1" si="25"/>
        <v>0</v>
      </c>
      <c r="T95" s="321"/>
      <c r="U95" s="324" t="str">
        <f ca="1">IF(COUNT(ngay11!$J$21)&gt;0,ngay11!$J$21,"")</f>
        <v/>
      </c>
      <c r="V95" s="321" t="str">
        <f t="shared" ca="1" si="26"/>
        <v>x</v>
      </c>
      <c r="W95" s="322">
        <f t="shared" ca="1" si="27"/>
        <v>0</v>
      </c>
      <c r="X95" s="324" t="str">
        <f ca="1">IF(COUNT(ngay11!$AS$23)&gt;0,ngay11!$AS$23,"")</f>
        <v/>
      </c>
      <c r="Y95" s="317" t="str">
        <f t="shared" ca="1" si="28"/>
        <v>x</v>
      </c>
      <c r="Z95" s="318">
        <f t="shared" ca="1" si="29"/>
        <v>0</v>
      </c>
      <c r="AA95" s="321"/>
      <c r="AB95" s="324" t="str">
        <f ca="1">IF(COUNT(ngay11!$J$23)&gt;0,ngay11!$J$23,"")</f>
        <v/>
      </c>
      <c r="AC95" s="321" t="str">
        <f t="shared" ca="1" si="30"/>
        <v>x</v>
      </c>
      <c r="AD95" s="322">
        <f t="shared" ca="1" si="31"/>
        <v>0</v>
      </c>
      <c r="AG95" s="324" t="str">
        <f ca="1">IF(COUNT(ngay11!$AS$9)&gt;0,ngay11!$AS$9,"")</f>
        <v/>
      </c>
    </row>
    <row r="96" spans="1:33">
      <c r="A96" s="332"/>
      <c r="B96" s="316">
        <v>16</v>
      </c>
      <c r="C96" s="324" t="str">
        <f ca="1">IF(COUNT(ngay11!$AT$9)&gt;0,ngay11!$AT$9,"")</f>
        <v/>
      </c>
      <c r="D96" s="317" t="str">
        <f t="shared" ca="1" si="16"/>
        <v>x</v>
      </c>
      <c r="E96" s="318">
        <f t="shared" ca="1" si="17"/>
        <v>0</v>
      </c>
      <c r="F96" s="321"/>
      <c r="G96" s="324" t="str">
        <f ca="1">IF(COUNT(ngay11!$K$9)&gt;0,ngay11!$K$9,"")</f>
        <v/>
      </c>
      <c r="H96" s="321" t="str">
        <f t="shared" ca="1" si="18"/>
        <v>x</v>
      </c>
      <c r="I96" s="322">
        <f t="shared" ca="1" si="19"/>
        <v>0</v>
      </c>
      <c r="J96" s="324" t="str">
        <f ca="1">IF(COUNT(ngay11!$AT$5)&gt;0,ngay11!$AT$5,"")</f>
        <v/>
      </c>
      <c r="K96" s="317" t="str">
        <f t="shared" ca="1" si="20"/>
        <v>x</v>
      </c>
      <c r="L96" s="318">
        <f t="shared" ca="1" si="21"/>
        <v>0</v>
      </c>
      <c r="M96" s="321"/>
      <c r="N96" s="324" t="str">
        <f ca="1">IF(COUNT(ngay11!$K$5)&gt;0,ngay11!$K$5,"")</f>
        <v/>
      </c>
      <c r="O96" s="321" t="str">
        <f t="shared" ca="1" si="22"/>
        <v>x</v>
      </c>
      <c r="P96" s="322">
        <f t="shared" ca="1" si="23"/>
        <v>0</v>
      </c>
      <c r="Q96" s="324" t="str">
        <f ca="1">IF(COUNT(ngay11!$AT$21)&gt;0,ngay11!$AT$21,"")</f>
        <v/>
      </c>
      <c r="R96" s="317" t="str">
        <f t="shared" ca="1" si="24"/>
        <v>x</v>
      </c>
      <c r="S96" s="318">
        <f t="shared" ca="1" si="25"/>
        <v>0</v>
      </c>
      <c r="T96" s="321"/>
      <c r="U96" s="324" t="str">
        <f ca="1">IF(COUNT(ngay11!$K$21)&gt;0,ngay11!$K$21,"")</f>
        <v/>
      </c>
      <c r="V96" s="321" t="str">
        <f t="shared" ca="1" si="26"/>
        <v>x</v>
      </c>
      <c r="W96" s="322">
        <f t="shared" ca="1" si="27"/>
        <v>0</v>
      </c>
      <c r="X96" s="324" t="str">
        <f ca="1">IF(COUNT(ngay11!$AT$23)&gt;0,ngay11!$AT$23,"")</f>
        <v/>
      </c>
      <c r="Y96" s="317" t="str">
        <f t="shared" ca="1" si="28"/>
        <v>x</v>
      </c>
      <c r="Z96" s="318">
        <f t="shared" ca="1" si="29"/>
        <v>0</v>
      </c>
      <c r="AA96" s="321"/>
      <c r="AB96" s="324" t="str">
        <f ca="1">IF(COUNT(ngay11!$K$23)&gt;0,ngay11!$K$23,"")</f>
        <v/>
      </c>
      <c r="AC96" s="321" t="str">
        <f t="shared" ca="1" si="30"/>
        <v>x</v>
      </c>
      <c r="AD96" s="322">
        <f t="shared" ca="1" si="31"/>
        <v>0</v>
      </c>
      <c r="AG96" s="324" t="str">
        <f ca="1">IF(COUNT(ngay11!$AT$9)&gt;0,ngay11!$AT$9,"")</f>
        <v/>
      </c>
    </row>
    <row r="97" spans="1:33">
      <c r="A97" s="332"/>
      <c r="B97" s="316">
        <v>19</v>
      </c>
      <c r="C97" s="324" t="str">
        <f ca="1">IF(COUNT(ngay11!$AU$9)&gt;0,ngay11!$AU$9,"")</f>
        <v/>
      </c>
      <c r="D97" s="317" t="str">
        <f t="shared" ca="1" si="16"/>
        <v>x</v>
      </c>
      <c r="E97" s="318">
        <f t="shared" ca="1" si="17"/>
        <v>0</v>
      </c>
      <c r="F97" s="321"/>
      <c r="G97" s="324" t="str">
        <f ca="1">IF(COUNT(ngay11!$L$9)&gt;0,ngay11!$L$9,"")</f>
        <v/>
      </c>
      <c r="H97" s="321" t="str">
        <f t="shared" ca="1" si="18"/>
        <v>x</v>
      </c>
      <c r="I97" s="322">
        <f t="shared" ca="1" si="19"/>
        <v>0</v>
      </c>
      <c r="J97" s="324" t="str">
        <f ca="1">IF(COUNT(ngay11!$AU$5)&gt;0,ngay11!$AU$5,"")</f>
        <v/>
      </c>
      <c r="K97" s="317" t="str">
        <f t="shared" ca="1" si="20"/>
        <v>x</v>
      </c>
      <c r="L97" s="318">
        <f t="shared" ca="1" si="21"/>
        <v>0</v>
      </c>
      <c r="M97" s="321"/>
      <c r="N97" s="324" t="str">
        <f ca="1">IF(COUNT(ngay11!$L$5)&gt;0,ngay11!$L$5,"")</f>
        <v/>
      </c>
      <c r="O97" s="321" t="str">
        <f t="shared" ca="1" si="22"/>
        <v>x</v>
      </c>
      <c r="P97" s="322">
        <f t="shared" ca="1" si="23"/>
        <v>0</v>
      </c>
      <c r="Q97" s="324" t="str">
        <f ca="1">IF(COUNT(ngay11!$AU$21)&gt;0,ngay11!$AU$21,"")</f>
        <v/>
      </c>
      <c r="R97" s="317" t="str">
        <f t="shared" ca="1" si="24"/>
        <v>x</v>
      </c>
      <c r="S97" s="318">
        <f t="shared" ca="1" si="25"/>
        <v>0</v>
      </c>
      <c r="T97" s="321"/>
      <c r="U97" s="324" t="str">
        <f ca="1">IF(COUNT(ngay11!$L$21)&gt;0,ngay11!$L$21,"")</f>
        <v/>
      </c>
      <c r="V97" s="321" t="str">
        <f t="shared" ca="1" si="26"/>
        <v>x</v>
      </c>
      <c r="W97" s="322">
        <f t="shared" ca="1" si="27"/>
        <v>0</v>
      </c>
      <c r="X97" s="324" t="str">
        <f ca="1">IF(COUNT(ngay11!$AU$23)&gt;0,ngay11!$AU$23,"")</f>
        <v/>
      </c>
      <c r="Y97" s="317" t="str">
        <f t="shared" ca="1" si="28"/>
        <v>x</v>
      </c>
      <c r="Z97" s="318">
        <f t="shared" ca="1" si="29"/>
        <v>0</v>
      </c>
      <c r="AA97" s="321"/>
      <c r="AB97" s="324" t="str">
        <f ca="1">IF(COUNT(ngay11!$L$23)&gt;0,ngay11!$L$23,"")</f>
        <v/>
      </c>
      <c r="AC97" s="321" t="str">
        <f t="shared" ca="1" si="30"/>
        <v>x</v>
      </c>
      <c r="AD97" s="322">
        <f t="shared" ca="1" si="31"/>
        <v>0</v>
      </c>
      <c r="AG97" s="324" t="str">
        <f ca="1">IF(COUNT(ngay11!$AU$9)&gt;0,ngay11!$AU$9,"")</f>
        <v/>
      </c>
    </row>
    <row r="98" spans="1:33">
      <c r="A98" s="332"/>
      <c r="B98" s="316">
        <v>22</v>
      </c>
      <c r="C98" s="324" t="str">
        <f ca="1">IF(COUNT(ngay12!$AN$9)&gt;0,ngay12!$AN$9,"")</f>
        <v/>
      </c>
      <c r="D98" s="317" t="str">
        <f t="shared" ca="1" si="16"/>
        <v>x</v>
      </c>
      <c r="E98" s="318">
        <f t="shared" ca="1" si="17"/>
        <v>0</v>
      </c>
      <c r="F98" s="321"/>
      <c r="G98" s="324" t="str">
        <f ca="1">IF(COUNT(ngay12!$E$9)&gt;0,ngay12!$E$9,"")</f>
        <v/>
      </c>
      <c r="H98" s="321" t="str">
        <f t="shared" ca="1" si="18"/>
        <v>x</v>
      </c>
      <c r="I98" s="322">
        <f t="shared" ca="1" si="19"/>
        <v>0</v>
      </c>
      <c r="J98" s="324" t="str">
        <f ca="1">IF(COUNT(ngay12!$AN$5)&gt;0,ngay12!$AN$5,"")</f>
        <v/>
      </c>
      <c r="K98" s="317" t="str">
        <f t="shared" ca="1" si="20"/>
        <v>x</v>
      </c>
      <c r="L98" s="318">
        <f t="shared" ca="1" si="21"/>
        <v>0</v>
      </c>
      <c r="M98" s="321"/>
      <c r="N98" s="324" t="str">
        <f ca="1">IF(COUNT(ngay12!$E$5)&gt;0,ngay12!$E$5,"")</f>
        <v/>
      </c>
      <c r="O98" s="321" t="str">
        <f t="shared" ca="1" si="22"/>
        <v>x</v>
      </c>
      <c r="P98" s="322">
        <f t="shared" ca="1" si="23"/>
        <v>0</v>
      </c>
      <c r="Q98" s="324" t="str">
        <f ca="1">IF(COUNT(ngay12!$AN$21)&gt;0,ngay12!$AN$21,"")</f>
        <v/>
      </c>
      <c r="R98" s="317" t="str">
        <f t="shared" ca="1" si="24"/>
        <v>x</v>
      </c>
      <c r="S98" s="318">
        <f t="shared" ca="1" si="25"/>
        <v>0</v>
      </c>
      <c r="T98" s="321"/>
      <c r="U98" s="324" t="str">
        <f ca="1">IF(COUNT(ngay12!$E$21)&gt;0,ngay12!$E$21,"")</f>
        <v/>
      </c>
      <c r="V98" s="321" t="str">
        <f t="shared" ca="1" si="26"/>
        <v>x</v>
      </c>
      <c r="W98" s="322">
        <f t="shared" ca="1" si="27"/>
        <v>0</v>
      </c>
      <c r="X98" s="324" t="str">
        <f ca="1">IF(COUNT(ngay12!$AN$23)&gt;0,ngay12!$AN$23,"")</f>
        <v/>
      </c>
      <c r="Y98" s="317" t="str">
        <f t="shared" ca="1" si="28"/>
        <v>x</v>
      </c>
      <c r="Z98" s="318">
        <f t="shared" ca="1" si="29"/>
        <v>0</v>
      </c>
      <c r="AA98" s="321"/>
      <c r="AB98" s="324" t="str">
        <f ca="1">IF(COUNT(ngay12!$E$23)&gt;0,ngay12!$E$23,"")</f>
        <v/>
      </c>
      <c r="AC98" s="321" t="str">
        <f t="shared" ca="1" si="30"/>
        <v>x</v>
      </c>
      <c r="AD98" s="322">
        <f t="shared" ca="1" si="31"/>
        <v>0</v>
      </c>
      <c r="AG98" s="324" t="str">
        <f ca="1">IF(COUNT(ngay12!$AN$9)&gt;0,ngay12!$AN$9,"")</f>
        <v/>
      </c>
    </row>
    <row r="99" spans="1:33" s="329" customFormat="1">
      <c r="A99" s="333">
        <v>12</v>
      </c>
      <c r="B99" s="316">
        <v>1</v>
      </c>
      <c r="C99" s="324" t="str">
        <f ca="1">IF(COUNT(ngay12!$AO$9)&gt;0,ngay12!$AO$9,"")</f>
        <v/>
      </c>
      <c r="D99" s="325" t="str">
        <f t="shared" ca="1" si="16"/>
        <v>x</v>
      </c>
      <c r="E99" s="326">
        <f t="shared" ca="1" si="17"/>
        <v>0</v>
      </c>
      <c r="F99" s="327"/>
      <c r="G99" s="324" t="str">
        <f ca="1">IF(COUNT(ngay12!$F$9)&gt;0,ngay12!$F$9,"")</f>
        <v/>
      </c>
      <c r="H99" s="327" t="str">
        <f t="shared" ca="1" si="18"/>
        <v>x</v>
      </c>
      <c r="I99" s="328">
        <f t="shared" ca="1" si="19"/>
        <v>0</v>
      </c>
      <c r="J99" s="324" t="str">
        <f ca="1">IF(COUNT(ngay12!$AO$5)&gt;0,ngay12!$AO$5,"")</f>
        <v/>
      </c>
      <c r="K99" s="325" t="str">
        <f t="shared" ca="1" si="20"/>
        <v>x</v>
      </c>
      <c r="L99" s="326">
        <f t="shared" ca="1" si="21"/>
        <v>0</v>
      </c>
      <c r="M99" s="327"/>
      <c r="N99" s="324" t="str">
        <f ca="1">IF(COUNT(ngay12!$F$5)&gt;0,ngay12!$F$5,"")</f>
        <v/>
      </c>
      <c r="O99" s="327" t="str">
        <f t="shared" ca="1" si="22"/>
        <v>x</v>
      </c>
      <c r="P99" s="328">
        <f t="shared" ca="1" si="23"/>
        <v>0</v>
      </c>
      <c r="Q99" s="324" t="str">
        <f ca="1">IF(COUNT(ngay12!$AO$21)&gt;0,ngay12!$AO$21,"")</f>
        <v/>
      </c>
      <c r="R99" s="325" t="str">
        <f t="shared" ca="1" si="24"/>
        <v>x</v>
      </c>
      <c r="S99" s="326">
        <f t="shared" ca="1" si="25"/>
        <v>0</v>
      </c>
      <c r="T99" s="327"/>
      <c r="U99" s="324" t="str">
        <f ca="1">IF(COUNT(ngay12!$F$21)&gt;0,ngay12!$F$21,"")</f>
        <v/>
      </c>
      <c r="V99" s="327" t="str">
        <f t="shared" ca="1" si="26"/>
        <v>x</v>
      </c>
      <c r="W99" s="328">
        <f t="shared" ca="1" si="27"/>
        <v>0</v>
      </c>
      <c r="X99" s="324" t="str">
        <f ca="1">IF(COUNT(ngay12!$AO$23)&gt;0,ngay12!$AO$23,"")</f>
        <v/>
      </c>
      <c r="Y99" s="325" t="str">
        <f t="shared" ca="1" si="28"/>
        <v>x</v>
      </c>
      <c r="Z99" s="326">
        <f t="shared" ca="1" si="29"/>
        <v>0</v>
      </c>
      <c r="AA99" s="327"/>
      <c r="AB99" s="324" t="str">
        <f ca="1">IF(COUNT(ngay12!$F$23)&gt;0,ngay12!$F$23,"")</f>
        <v/>
      </c>
      <c r="AC99" s="327" t="str">
        <f t="shared" ca="1" si="30"/>
        <v>x</v>
      </c>
      <c r="AD99" s="328">
        <f t="shared" ca="1" si="31"/>
        <v>0</v>
      </c>
      <c r="AE99" s="334"/>
      <c r="AF99" s="334"/>
      <c r="AG99" s="324" t="str">
        <f ca="1">IF(COUNT(ngay12!$AO$9)&gt;0,ngay12!$AO$9,"")</f>
        <v/>
      </c>
    </row>
    <row r="100" spans="1:33">
      <c r="A100" s="332"/>
      <c r="B100" s="316">
        <v>4</v>
      </c>
      <c r="C100" s="324" t="str">
        <f ca="1">IF(COUNT(ngay12!$AP$9)&gt;0,ngay12!$AP$9,"")</f>
        <v/>
      </c>
      <c r="D100" s="317" t="str">
        <f t="shared" ca="1" si="16"/>
        <v>x</v>
      </c>
      <c r="E100" s="318">
        <f t="shared" ca="1" si="17"/>
        <v>0</v>
      </c>
      <c r="F100" s="321"/>
      <c r="G100" s="324" t="str">
        <f ca="1">IF(COUNT(ngay12!$G$9)&gt;0,ngay12!$G$9,"")</f>
        <v/>
      </c>
      <c r="H100" s="321" t="str">
        <f t="shared" ca="1" si="18"/>
        <v>x</v>
      </c>
      <c r="I100" s="322">
        <f t="shared" ca="1" si="19"/>
        <v>0</v>
      </c>
      <c r="J100" s="324" t="str">
        <f ca="1">IF(COUNT(ngay12!$AP$5)&gt;0,ngay12!$AP$5,"")</f>
        <v/>
      </c>
      <c r="K100" s="317" t="str">
        <f t="shared" ca="1" si="20"/>
        <v>x</v>
      </c>
      <c r="L100" s="318">
        <f t="shared" ca="1" si="21"/>
        <v>0</v>
      </c>
      <c r="M100" s="321"/>
      <c r="N100" s="324" t="str">
        <f ca="1">IF(COUNT(ngay12!$G$5)&gt;0,ngay12!$G$5,"")</f>
        <v/>
      </c>
      <c r="O100" s="321" t="str">
        <f t="shared" ca="1" si="22"/>
        <v>x</v>
      </c>
      <c r="P100" s="322">
        <f t="shared" ca="1" si="23"/>
        <v>0</v>
      </c>
      <c r="Q100" s="324" t="str">
        <f ca="1">IF(COUNT(ngay12!$AP$21)&gt;0,ngay12!$AP$21,"")</f>
        <v/>
      </c>
      <c r="R100" s="317" t="str">
        <f t="shared" ca="1" si="24"/>
        <v>x</v>
      </c>
      <c r="S100" s="318">
        <f t="shared" ca="1" si="25"/>
        <v>0</v>
      </c>
      <c r="T100" s="321"/>
      <c r="U100" s="324" t="str">
        <f ca="1">IF(COUNT(ngay12!$G$21)&gt;0,ngay12!$G$21,"")</f>
        <v/>
      </c>
      <c r="V100" s="321" t="str">
        <f t="shared" ca="1" si="26"/>
        <v>x</v>
      </c>
      <c r="W100" s="322">
        <f t="shared" ca="1" si="27"/>
        <v>0</v>
      </c>
      <c r="X100" s="324" t="str">
        <f ca="1">IF(COUNT(ngay12!$AP$23)&gt;0,ngay12!$AP$23,"")</f>
        <v/>
      </c>
      <c r="Y100" s="317" t="str">
        <f t="shared" ca="1" si="28"/>
        <v>x</v>
      </c>
      <c r="Z100" s="318">
        <f t="shared" ca="1" si="29"/>
        <v>0</v>
      </c>
      <c r="AA100" s="321"/>
      <c r="AB100" s="324" t="str">
        <f ca="1">IF(COUNT(ngay12!$G$23)&gt;0,ngay12!$G$23,"")</f>
        <v/>
      </c>
      <c r="AC100" s="321" t="str">
        <f t="shared" ca="1" si="30"/>
        <v>x</v>
      </c>
      <c r="AD100" s="322">
        <f t="shared" ca="1" si="31"/>
        <v>0</v>
      </c>
      <c r="AG100" s="324" t="str">
        <f ca="1">IF(COUNT(ngay12!$AP$9)&gt;0,ngay12!$AP$9,"")</f>
        <v/>
      </c>
    </row>
    <row r="101" spans="1:33">
      <c r="A101" s="332"/>
      <c r="B101" s="331">
        <v>7</v>
      </c>
      <c r="C101" s="324" t="str">
        <f ca="1">IF(COUNT(ngay12!$AQ$9)&gt;0,ngay12!$AQ$9,"")</f>
        <v/>
      </c>
      <c r="D101" s="317" t="str">
        <f t="shared" ca="1" si="16"/>
        <v>x</v>
      </c>
      <c r="E101" s="318">
        <f t="shared" ca="1" si="17"/>
        <v>0</v>
      </c>
      <c r="F101" s="321"/>
      <c r="G101" s="324" t="str">
        <f ca="1">IF(COUNT(ngay12!$H$9)&gt;0,ngay12!$H$9,"")</f>
        <v/>
      </c>
      <c r="H101" s="321" t="str">
        <f t="shared" ca="1" si="18"/>
        <v>x</v>
      </c>
      <c r="I101" s="322">
        <f t="shared" ca="1" si="19"/>
        <v>0</v>
      </c>
      <c r="J101" s="324" t="str">
        <f ca="1">IF(COUNT(ngay12!$AQ$5)&gt;0,ngay12!$AQ$5,"")</f>
        <v/>
      </c>
      <c r="K101" s="317" t="str">
        <f t="shared" ca="1" si="20"/>
        <v>x</v>
      </c>
      <c r="L101" s="318">
        <f t="shared" ca="1" si="21"/>
        <v>0</v>
      </c>
      <c r="M101" s="321"/>
      <c r="N101" s="324" t="str">
        <f ca="1">IF(COUNT(ngay12!$H$5)&gt;0,ngay12!$H$5,"")</f>
        <v/>
      </c>
      <c r="O101" s="321" t="str">
        <f t="shared" ca="1" si="22"/>
        <v>x</v>
      </c>
      <c r="P101" s="322">
        <f t="shared" ca="1" si="23"/>
        <v>0</v>
      </c>
      <c r="Q101" s="324" t="str">
        <f ca="1">IF(COUNT(ngay12!$AQ$21)&gt;0,ngay12!$AQ$21,"")</f>
        <v/>
      </c>
      <c r="R101" s="317" t="str">
        <f t="shared" ca="1" si="24"/>
        <v>x</v>
      </c>
      <c r="S101" s="318">
        <f t="shared" ca="1" si="25"/>
        <v>0</v>
      </c>
      <c r="T101" s="321"/>
      <c r="U101" s="324" t="str">
        <f ca="1">IF(COUNT(ngay12!$H$21)&gt;0,ngay12!$H$21,"")</f>
        <v/>
      </c>
      <c r="V101" s="321" t="str">
        <f t="shared" ca="1" si="26"/>
        <v>x</v>
      </c>
      <c r="W101" s="322">
        <f t="shared" ca="1" si="27"/>
        <v>0</v>
      </c>
      <c r="X101" s="324" t="str">
        <f ca="1">IF(COUNT(ngay12!$AQ$23)&gt;0,ngay12!$AQ$23,"")</f>
        <v/>
      </c>
      <c r="Y101" s="317" t="str">
        <f t="shared" ca="1" si="28"/>
        <v>x</v>
      </c>
      <c r="Z101" s="318">
        <f t="shared" ca="1" si="29"/>
        <v>0</v>
      </c>
      <c r="AA101" s="321"/>
      <c r="AB101" s="324" t="str">
        <f ca="1">IF(COUNT(ngay12!$H$23)&gt;0,ngay12!$H$23,"")</f>
        <v/>
      </c>
      <c r="AC101" s="321" t="str">
        <f t="shared" ca="1" si="30"/>
        <v>x</v>
      </c>
      <c r="AD101" s="322">
        <f t="shared" ca="1" si="31"/>
        <v>0</v>
      </c>
      <c r="AG101" s="324" t="str">
        <f ca="1">IF(COUNT(ngay12!$AQ$9)&gt;0,ngay12!$AQ$9,"")</f>
        <v/>
      </c>
    </row>
    <row r="102" spans="1:33">
      <c r="A102" s="332"/>
      <c r="B102" s="316">
        <v>10</v>
      </c>
      <c r="C102" s="324" t="str">
        <f ca="1">IF(COUNT(ngay12!$AR$9)&gt;0,ngay12!$AR$9,"")</f>
        <v/>
      </c>
      <c r="D102" s="317" t="str">
        <f t="shared" ca="1" si="16"/>
        <v>x</v>
      </c>
      <c r="E102" s="318">
        <f t="shared" ca="1" si="17"/>
        <v>0</v>
      </c>
      <c r="F102" s="321"/>
      <c r="G102" s="324" t="str">
        <f ca="1">IF(COUNT(ngay12!$I$9)&gt;0,ngay12!$I$9,"")</f>
        <v/>
      </c>
      <c r="H102" s="321" t="str">
        <f t="shared" ca="1" si="18"/>
        <v>x</v>
      </c>
      <c r="I102" s="322">
        <f t="shared" ca="1" si="19"/>
        <v>0</v>
      </c>
      <c r="J102" s="324" t="str">
        <f ca="1">IF(COUNT(ngay12!$AR$5)&gt;0,ngay12!$AR$5,"")</f>
        <v/>
      </c>
      <c r="K102" s="317" t="str">
        <f t="shared" ca="1" si="20"/>
        <v>x</v>
      </c>
      <c r="L102" s="318">
        <f t="shared" ca="1" si="21"/>
        <v>0</v>
      </c>
      <c r="M102" s="321"/>
      <c r="N102" s="324" t="str">
        <f ca="1">IF(COUNT(ngay12!$I$5)&gt;0,ngay12!$I$5,"")</f>
        <v/>
      </c>
      <c r="O102" s="321" t="str">
        <f t="shared" ca="1" si="22"/>
        <v>x</v>
      </c>
      <c r="P102" s="322">
        <f t="shared" ca="1" si="23"/>
        <v>0</v>
      </c>
      <c r="Q102" s="324" t="str">
        <f ca="1">IF(COUNT(ngay12!$AR$21)&gt;0,ngay12!$AR$21,"")</f>
        <v/>
      </c>
      <c r="R102" s="317" t="str">
        <f t="shared" ca="1" si="24"/>
        <v>x</v>
      </c>
      <c r="S102" s="318">
        <f t="shared" ca="1" si="25"/>
        <v>0</v>
      </c>
      <c r="T102" s="321"/>
      <c r="U102" s="324" t="str">
        <f ca="1">IF(COUNT(ngay12!$I$21)&gt;0,ngay12!$I$21,"")</f>
        <v/>
      </c>
      <c r="V102" s="321" t="str">
        <f t="shared" ca="1" si="26"/>
        <v>x</v>
      </c>
      <c r="W102" s="322">
        <f t="shared" ca="1" si="27"/>
        <v>0</v>
      </c>
      <c r="X102" s="324" t="str">
        <f ca="1">IF(COUNT(ngay12!$AR$23)&gt;0,ngay12!$AR$23,"")</f>
        <v/>
      </c>
      <c r="Y102" s="317" t="str">
        <f t="shared" ca="1" si="28"/>
        <v>x</v>
      </c>
      <c r="Z102" s="318">
        <f t="shared" ca="1" si="29"/>
        <v>0</v>
      </c>
      <c r="AA102" s="321"/>
      <c r="AB102" s="324" t="str">
        <f ca="1">IF(COUNT(ngay12!$I$23)&gt;0,ngay12!$I$23,"")</f>
        <v/>
      </c>
      <c r="AC102" s="321" t="str">
        <f t="shared" ca="1" si="30"/>
        <v>x</v>
      </c>
      <c r="AD102" s="322">
        <f t="shared" ca="1" si="31"/>
        <v>0</v>
      </c>
      <c r="AG102" s="324" t="str">
        <f ca="1">IF(COUNT(ngay12!$AR$9)&gt;0,ngay12!$AR$9,"")</f>
        <v/>
      </c>
    </row>
    <row r="103" spans="1:33">
      <c r="A103" s="332"/>
      <c r="B103" s="316">
        <v>13</v>
      </c>
      <c r="C103" s="324" t="str">
        <f ca="1">IF(COUNT(ngay12!$AS$9)&gt;0,ngay12!$AS$9,"")</f>
        <v/>
      </c>
      <c r="D103" s="317" t="str">
        <f t="shared" ca="1" si="16"/>
        <v>x</v>
      </c>
      <c r="E103" s="318">
        <f t="shared" ca="1" si="17"/>
        <v>0</v>
      </c>
      <c r="F103" s="321"/>
      <c r="G103" s="324" t="str">
        <f ca="1">IF(COUNT(ngay12!$J$9)&gt;0,ngay12!$J$9,"")</f>
        <v/>
      </c>
      <c r="H103" s="321" t="str">
        <f t="shared" ca="1" si="18"/>
        <v>x</v>
      </c>
      <c r="I103" s="322">
        <f t="shared" ca="1" si="19"/>
        <v>0</v>
      </c>
      <c r="J103" s="324" t="str">
        <f ca="1">IF(COUNT(ngay12!$AS$5)&gt;0,ngay12!$AS$5,"")</f>
        <v/>
      </c>
      <c r="K103" s="317" t="str">
        <f t="shared" ca="1" si="20"/>
        <v>x</v>
      </c>
      <c r="L103" s="318">
        <f t="shared" ca="1" si="21"/>
        <v>0</v>
      </c>
      <c r="M103" s="321"/>
      <c r="N103" s="324" t="str">
        <f ca="1">IF(COUNT(ngay12!$J$5)&gt;0,ngay12!$J$5,"")</f>
        <v/>
      </c>
      <c r="O103" s="321" t="str">
        <f t="shared" ca="1" si="22"/>
        <v>x</v>
      </c>
      <c r="P103" s="322">
        <f t="shared" ca="1" si="23"/>
        <v>0</v>
      </c>
      <c r="Q103" s="324" t="str">
        <f ca="1">IF(COUNT(ngay12!$AS$21)&gt;0,ngay12!$AS$21,"")</f>
        <v/>
      </c>
      <c r="R103" s="317" t="str">
        <f t="shared" ca="1" si="24"/>
        <v>x</v>
      </c>
      <c r="S103" s="318">
        <f t="shared" ca="1" si="25"/>
        <v>0</v>
      </c>
      <c r="T103" s="321"/>
      <c r="U103" s="324" t="str">
        <f ca="1">IF(COUNT(ngay12!$J$21)&gt;0,ngay12!$J$21,"")</f>
        <v/>
      </c>
      <c r="V103" s="321" t="str">
        <f t="shared" ca="1" si="26"/>
        <v>x</v>
      </c>
      <c r="W103" s="322">
        <f t="shared" ca="1" si="27"/>
        <v>0</v>
      </c>
      <c r="X103" s="324" t="str">
        <f ca="1">IF(COUNT(ngay12!$AS$23)&gt;0,ngay12!$AS$23,"")</f>
        <v/>
      </c>
      <c r="Y103" s="317" t="str">
        <f t="shared" ca="1" si="28"/>
        <v>x</v>
      </c>
      <c r="Z103" s="318">
        <f t="shared" ca="1" si="29"/>
        <v>0</v>
      </c>
      <c r="AA103" s="321"/>
      <c r="AB103" s="324" t="str">
        <f ca="1">IF(COUNT(ngay12!$J$23)&gt;0,ngay12!$J$23,"")</f>
        <v/>
      </c>
      <c r="AC103" s="321" t="str">
        <f t="shared" ca="1" si="30"/>
        <v>x</v>
      </c>
      <c r="AD103" s="322">
        <f t="shared" ca="1" si="31"/>
        <v>0</v>
      </c>
      <c r="AG103" s="324" t="str">
        <f ca="1">IF(COUNT(ngay12!$AS$9)&gt;0,ngay12!$AS$9,"")</f>
        <v/>
      </c>
    </row>
    <row r="104" spans="1:33">
      <c r="A104" s="332"/>
      <c r="B104" s="316">
        <v>16</v>
      </c>
      <c r="C104" s="324" t="str">
        <f ca="1">IF(COUNT(ngay12!$AT$9)&gt;0,ngay12!$AT$9,"")</f>
        <v/>
      </c>
      <c r="D104" s="317" t="str">
        <f t="shared" ca="1" si="16"/>
        <v>x</v>
      </c>
      <c r="E104" s="318">
        <f t="shared" ca="1" si="17"/>
        <v>0</v>
      </c>
      <c r="F104" s="321"/>
      <c r="G104" s="324" t="str">
        <f ca="1">IF(COUNT(ngay12!$K$9)&gt;0,ngay12!$K$9,"")</f>
        <v/>
      </c>
      <c r="H104" s="321" t="str">
        <f t="shared" ca="1" si="18"/>
        <v>x</v>
      </c>
      <c r="I104" s="322">
        <f t="shared" ca="1" si="19"/>
        <v>0</v>
      </c>
      <c r="J104" s="324" t="str">
        <f ca="1">IF(COUNT(ngay12!$AT$5)&gt;0,ngay12!$AT$5,"")</f>
        <v/>
      </c>
      <c r="K104" s="317" t="str">
        <f t="shared" ca="1" si="20"/>
        <v>x</v>
      </c>
      <c r="L104" s="318">
        <f t="shared" ca="1" si="21"/>
        <v>0</v>
      </c>
      <c r="M104" s="321"/>
      <c r="N104" s="324" t="str">
        <f ca="1">IF(COUNT(ngay12!$K$5)&gt;0,ngay12!$K$5,"")</f>
        <v/>
      </c>
      <c r="O104" s="321" t="str">
        <f t="shared" ca="1" si="22"/>
        <v>x</v>
      </c>
      <c r="P104" s="322">
        <f t="shared" ca="1" si="23"/>
        <v>0</v>
      </c>
      <c r="Q104" s="324" t="str">
        <f ca="1">IF(COUNT(ngay12!$AT$21)&gt;0,ngay12!$AT$21,"")</f>
        <v/>
      </c>
      <c r="R104" s="317" t="str">
        <f t="shared" ca="1" si="24"/>
        <v>x</v>
      </c>
      <c r="S104" s="318">
        <f t="shared" ca="1" si="25"/>
        <v>0</v>
      </c>
      <c r="T104" s="321"/>
      <c r="U104" s="324" t="str">
        <f ca="1">IF(COUNT(ngay12!$K$21)&gt;0,ngay12!$K$21,"")</f>
        <v/>
      </c>
      <c r="V104" s="321" t="str">
        <f t="shared" ca="1" si="26"/>
        <v>x</v>
      </c>
      <c r="W104" s="322">
        <f t="shared" ca="1" si="27"/>
        <v>0</v>
      </c>
      <c r="X104" s="324" t="str">
        <f ca="1">IF(COUNT(ngay12!$AT$23)&gt;0,ngay12!$AT$23,"")</f>
        <v/>
      </c>
      <c r="Y104" s="317" t="str">
        <f t="shared" ca="1" si="28"/>
        <v>x</v>
      </c>
      <c r="Z104" s="318">
        <f t="shared" ca="1" si="29"/>
        <v>0</v>
      </c>
      <c r="AA104" s="321"/>
      <c r="AB104" s="324" t="str">
        <f ca="1">IF(COUNT(ngay12!$K$23)&gt;0,ngay12!$K$23,"")</f>
        <v/>
      </c>
      <c r="AC104" s="321" t="str">
        <f t="shared" ca="1" si="30"/>
        <v>x</v>
      </c>
      <c r="AD104" s="322">
        <f t="shared" ca="1" si="31"/>
        <v>0</v>
      </c>
      <c r="AG104" s="324" t="str">
        <f ca="1">IF(COUNT(ngay12!$AT$9)&gt;0,ngay12!$AT$9,"")</f>
        <v/>
      </c>
    </row>
    <row r="105" spans="1:33">
      <c r="A105" s="332"/>
      <c r="B105" s="316">
        <v>19</v>
      </c>
      <c r="C105" s="324" t="str">
        <f ca="1">IF(COUNT(ngay12!$AU$9)&gt;0,ngay12!$AU$9,"")</f>
        <v/>
      </c>
      <c r="D105" s="317" t="str">
        <f t="shared" ca="1" si="16"/>
        <v>x</v>
      </c>
      <c r="E105" s="318">
        <f t="shared" ca="1" si="17"/>
        <v>0</v>
      </c>
      <c r="F105" s="321"/>
      <c r="G105" s="324" t="str">
        <f ca="1">IF(COUNT(ngay12!$L$9)&gt;0,ngay12!$L$9,"")</f>
        <v/>
      </c>
      <c r="H105" s="321" t="str">
        <f t="shared" ca="1" si="18"/>
        <v>x</v>
      </c>
      <c r="I105" s="322">
        <f t="shared" ca="1" si="19"/>
        <v>0</v>
      </c>
      <c r="J105" s="324" t="str">
        <f ca="1">IF(COUNT(ngay12!$AU$5)&gt;0,ngay12!$AU$5,"")</f>
        <v/>
      </c>
      <c r="K105" s="317" t="str">
        <f t="shared" ca="1" si="20"/>
        <v>x</v>
      </c>
      <c r="L105" s="318">
        <f t="shared" ca="1" si="21"/>
        <v>0</v>
      </c>
      <c r="M105" s="321"/>
      <c r="N105" s="324" t="str">
        <f ca="1">IF(COUNT(ngay12!$L$5)&gt;0,ngay12!$L$5,"")</f>
        <v/>
      </c>
      <c r="O105" s="321" t="str">
        <f t="shared" ca="1" si="22"/>
        <v>x</v>
      </c>
      <c r="P105" s="322">
        <f t="shared" ca="1" si="23"/>
        <v>0</v>
      </c>
      <c r="Q105" s="324" t="str">
        <f ca="1">IF(COUNT(ngay12!$AU$21)&gt;0,ngay12!$AU$21,"")</f>
        <v/>
      </c>
      <c r="R105" s="317" t="str">
        <f t="shared" ca="1" si="24"/>
        <v>x</v>
      </c>
      <c r="S105" s="318">
        <f t="shared" ca="1" si="25"/>
        <v>0</v>
      </c>
      <c r="T105" s="321"/>
      <c r="U105" s="324" t="str">
        <f ca="1">IF(COUNT(ngay12!$L$21)&gt;0,ngay12!$L$21,"")</f>
        <v/>
      </c>
      <c r="V105" s="321" t="str">
        <f t="shared" ca="1" si="26"/>
        <v>x</v>
      </c>
      <c r="W105" s="322">
        <f t="shared" ca="1" si="27"/>
        <v>0</v>
      </c>
      <c r="X105" s="324" t="str">
        <f ca="1">IF(COUNT(ngay12!$AU$23)&gt;0,ngay12!$AU$23,"")</f>
        <v/>
      </c>
      <c r="Y105" s="317" t="str">
        <f t="shared" ca="1" si="28"/>
        <v>x</v>
      </c>
      <c r="Z105" s="318">
        <f t="shared" ca="1" si="29"/>
        <v>0</v>
      </c>
      <c r="AA105" s="321"/>
      <c r="AB105" s="324" t="str">
        <f ca="1">IF(COUNT(ngay12!$L$23)&gt;0,ngay12!$L$23,"")</f>
        <v/>
      </c>
      <c r="AC105" s="321" t="str">
        <f t="shared" ca="1" si="30"/>
        <v>x</v>
      </c>
      <c r="AD105" s="322">
        <f t="shared" ca="1" si="31"/>
        <v>0</v>
      </c>
      <c r="AG105" s="324" t="str">
        <f ca="1">IF(COUNT(ngay12!$AU$9)&gt;0,ngay12!$AU$9,"")</f>
        <v/>
      </c>
    </row>
    <row r="106" spans="1:33">
      <c r="A106" s="332"/>
      <c r="B106" s="316">
        <v>22</v>
      </c>
      <c r="C106" s="324" t="str">
        <f ca="1">IF(COUNT(ngay13!$AN$9)&gt;0,ngay13!$AN$9,"")</f>
        <v/>
      </c>
      <c r="D106" s="317" t="str">
        <f t="shared" ca="1" si="16"/>
        <v>x</v>
      </c>
      <c r="E106" s="318">
        <f t="shared" ca="1" si="17"/>
        <v>0</v>
      </c>
      <c r="F106" s="321"/>
      <c r="G106" s="324" t="str">
        <f ca="1">IF(COUNT(ngay13!$E$9)&gt;0,ngay13!$E$9,"")</f>
        <v/>
      </c>
      <c r="H106" s="321" t="str">
        <f t="shared" ca="1" si="18"/>
        <v>x</v>
      </c>
      <c r="I106" s="322">
        <f t="shared" ca="1" si="19"/>
        <v>0</v>
      </c>
      <c r="J106" s="324" t="str">
        <f ca="1">IF(COUNT(ngay13!$AN$5)&gt;0,ngay13!$AN$5,"")</f>
        <v/>
      </c>
      <c r="K106" s="317" t="str">
        <f t="shared" ca="1" si="20"/>
        <v>x</v>
      </c>
      <c r="L106" s="318">
        <f t="shared" ca="1" si="21"/>
        <v>0</v>
      </c>
      <c r="M106" s="321"/>
      <c r="N106" s="324" t="str">
        <f ca="1">IF(COUNT(ngay13!$E$5)&gt;0,ngay13!$E$5,"")</f>
        <v/>
      </c>
      <c r="O106" s="321" t="str">
        <f t="shared" ca="1" si="22"/>
        <v>x</v>
      </c>
      <c r="P106" s="322">
        <f t="shared" ca="1" si="23"/>
        <v>0</v>
      </c>
      <c r="Q106" s="324" t="str">
        <f ca="1">IF(COUNT(ngay13!$AN$21)&gt;0,ngay13!$AN$21,"")</f>
        <v/>
      </c>
      <c r="R106" s="317" t="str">
        <f t="shared" ca="1" si="24"/>
        <v>x</v>
      </c>
      <c r="S106" s="318">
        <f t="shared" ca="1" si="25"/>
        <v>0</v>
      </c>
      <c r="T106" s="321"/>
      <c r="U106" s="324" t="str">
        <f ca="1">IF(COUNT(ngay13!$E$21)&gt;0,ngay13!$E$21,"")</f>
        <v/>
      </c>
      <c r="V106" s="321" t="str">
        <f t="shared" ca="1" si="26"/>
        <v>x</v>
      </c>
      <c r="W106" s="322">
        <f t="shared" ca="1" si="27"/>
        <v>0</v>
      </c>
      <c r="X106" s="324" t="str">
        <f ca="1">IF(COUNT(ngay13!$AN$23)&gt;0,ngay13!$AN$23,"")</f>
        <v/>
      </c>
      <c r="Y106" s="317" t="str">
        <f t="shared" ca="1" si="28"/>
        <v>x</v>
      </c>
      <c r="Z106" s="318">
        <f t="shared" ca="1" si="29"/>
        <v>0</v>
      </c>
      <c r="AA106" s="321"/>
      <c r="AB106" s="324" t="str">
        <f ca="1">IF(COUNT(ngay13!$E$23)&gt;0,ngay13!$E$23,"")</f>
        <v/>
      </c>
      <c r="AC106" s="321" t="str">
        <f t="shared" ca="1" si="30"/>
        <v>x</v>
      </c>
      <c r="AD106" s="322">
        <f t="shared" ca="1" si="31"/>
        <v>0</v>
      </c>
      <c r="AG106" s="324" t="str">
        <f ca="1">IF(COUNT(ngay13!$AN$9)&gt;0,ngay13!$AN$9,"")</f>
        <v/>
      </c>
    </row>
    <row r="107" spans="1:33" s="329" customFormat="1">
      <c r="A107" s="333">
        <v>13</v>
      </c>
      <c r="B107" s="316">
        <v>1</v>
      </c>
      <c r="C107" s="324" t="str">
        <f ca="1">IF(COUNT(ngay13!$AO$9)&gt;0,ngay13!$AO$9,"")</f>
        <v/>
      </c>
      <c r="D107" s="325" t="str">
        <f t="shared" ca="1" si="16"/>
        <v>x</v>
      </c>
      <c r="E107" s="326">
        <f t="shared" ca="1" si="17"/>
        <v>0</v>
      </c>
      <c r="F107" s="327"/>
      <c r="G107" s="324" t="str">
        <f ca="1">IF(COUNT(ngay13!$F$9)&gt;0,ngay13!$F$9,"")</f>
        <v/>
      </c>
      <c r="H107" s="327" t="str">
        <f t="shared" ca="1" si="18"/>
        <v>x</v>
      </c>
      <c r="I107" s="328">
        <f t="shared" ca="1" si="19"/>
        <v>0</v>
      </c>
      <c r="J107" s="324" t="str">
        <f ca="1">IF(COUNT(ngay13!$AO$5)&gt;0,ngay13!$AO$5,"")</f>
        <v/>
      </c>
      <c r="K107" s="325" t="str">
        <f t="shared" ca="1" si="20"/>
        <v>x</v>
      </c>
      <c r="L107" s="326">
        <f t="shared" ca="1" si="21"/>
        <v>0</v>
      </c>
      <c r="M107" s="327"/>
      <c r="N107" s="324" t="str">
        <f ca="1">IF(COUNT(ngay13!$F$5)&gt;0,ngay13!$F$5,"")</f>
        <v/>
      </c>
      <c r="O107" s="327" t="str">
        <f t="shared" ca="1" si="22"/>
        <v>x</v>
      </c>
      <c r="P107" s="328">
        <f t="shared" ca="1" si="23"/>
        <v>0</v>
      </c>
      <c r="Q107" s="324" t="str">
        <f ca="1">IF(COUNT(ngay13!$AO$21)&gt;0,ngay13!$AO$21,"")</f>
        <v/>
      </c>
      <c r="R107" s="325" t="str">
        <f t="shared" ca="1" si="24"/>
        <v>x</v>
      </c>
      <c r="S107" s="326">
        <f t="shared" ca="1" si="25"/>
        <v>0</v>
      </c>
      <c r="T107" s="327"/>
      <c r="U107" s="324" t="str">
        <f ca="1">IF(COUNT(ngay13!$F$21)&gt;0,ngay13!$F$21,"")</f>
        <v/>
      </c>
      <c r="V107" s="327" t="str">
        <f t="shared" ca="1" si="26"/>
        <v>x</v>
      </c>
      <c r="W107" s="328">
        <f t="shared" ca="1" si="27"/>
        <v>0</v>
      </c>
      <c r="X107" s="324" t="str">
        <f ca="1">IF(COUNT(ngay13!$AO$23)&gt;0,ngay13!$AO$23,"")</f>
        <v/>
      </c>
      <c r="Y107" s="325" t="str">
        <f t="shared" ca="1" si="28"/>
        <v>x</v>
      </c>
      <c r="Z107" s="326">
        <f t="shared" ca="1" si="29"/>
        <v>0</v>
      </c>
      <c r="AA107" s="327"/>
      <c r="AB107" s="324" t="str">
        <f ca="1">IF(COUNT(ngay13!$F$23)&gt;0,ngay13!$F$23,"")</f>
        <v/>
      </c>
      <c r="AC107" s="327" t="str">
        <f t="shared" ca="1" si="30"/>
        <v>x</v>
      </c>
      <c r="AD107" s="328">
        <f t="shared" ca="1" si="31"/>
        <v>0</v>
      </c>
      <c r="AE107" s="334"/>
      <c r="AF107" s="334"/>
      <c r="AG107" s="324" t="str">
        <f ca="1">IF(COUNT(ngay13!$AO$9)&gt;0,ngay13!$AO$9,"")</f>
        <v/>
      </c>
    </row>
    <row r="108" spans="1:33">
      <c r="A108" s="332"/>
      <c r="B108" s="316">
        <v>4</v>
      </c>
      <c r="C108" s="324" t="str">
        <f ca="1">IF(COUNT(ngay13!$AP$9)&gt;0,ngay13!$AP$9,"")</f>
        <v/>
      </c>
      <c r="D108" s="317" t="str">
        <f t="shared" ca="1" si="16"/>
        <v>x</v>
      </c>
      <c r="E108" s="318">
        <f t="shared" ca="1" si="17"/>
        <v>0</v>
      </c>
      <c r="F108" s="321"/>
      <c r="G108" s="324" t="str">
        <f ca="1">IF(COUNT(ngay13!$G$9)&gt;0,ngay13!$G$9,"")</f>
        <v/>
      </c>
      <c r="H108" s="321" t="str">
        <f t="shared" ca="1" si="18"/>
        <v>x</v>
      </c>
      <c r="I108" s="322">
        <f t="shared" ca="1" si="19"/>
        <v>0</v>
      </c>
      <c r="J108" s="324" t="str">
        <f ca="1">IF(COUNT(ngay13!$AP$5)&gt;0,ngay13!$AP$5,"")</f>
        <v/>
      </c>
      <c r="K108" s="317" t="str">
        <f t="shared" ca="1" si="20"/>
        <v>x</v>
      </c>
      <c r="L108" s="318">
        <f t="shared" ca="1" si="21"/>
        <v>0</v>
      </c>
      <c r="M108" s="321"/>
      <c r="N108" s="324" t="str">
        <f ca="1">IF(COUNT(ngay13!$G$5)&gt;0,ngay13!$G$5,"")</f>
        <v/>
      </c>
      <c r="O108" s="321" t="str">
        <f t="shared" ca="1" si="22"/>
        <v>x</v>
      </c>
      <c r="P108" s="322">
        <f t="shared" ca="1" si="23"/>
        <v>0</v>
      </c>
      <c r="Q108" s="324" t="str">
        <f ca="1">IF(COUNT(ngay13!$AP$21)&gt;0,ngay13!$AP$21,"")</f>
        <v/>
      </c>
      <c r="R108" s="317" t="str">
        <f t="shared" ca="1" si="24"/>
        <v>x</v>
      </c>
      <c r="S108" s="318">
        <f t="shared" ca="1" si="25"/>
        <v>0</v>
      </c>
      <c r="T108" s="321"/>
      <c r="U108" s="324" t="str">
        <f ca="1">IF(COUNT(ngay13!$G$21)&gt;0,ngay13!$G$21,"")</f>
        <v/>
      </c>
      <c r="V108" s="321" t="str">
        <f t="shared" ca="1" si="26"/>
        <v>x</v>
      </c>
      <c r="W108" s="322">
        <f t="shared" ca="1" si="27"/>
        <v>0</v>
      </c>
      <c r="X108" s="324" t="str">
        <f ca="1">IF(COUNT(ngay13!$AP$23)&gt;0,ngay13!$AP$23,"")</f>
        <v/>
      </c>
      <c r="Y108" s="317" t="str">
        <f t="shared" ca="1" si="28"/>
        <v>x</v>
      </c>
      <c r="Z108" s="318">
        <f t="shared" ca="1" si="29"/>
        <v>0</v>
      </c>
      <c r="AA108" s="321"/>
      <c r="AB108" s="324" t="str">
        <f ca="1">IF(COUNT(ngay13!$G$23)&gt;0,ngay13!$G$23,"")</f>
        <v/>
      </c>
      <c r="AC108" s="321" t="str">
        <f t="shared" ca="1" si="30"/>
        <v>x</v>
      </c>
      <c r="AD108" s="322">
        <f t="shared" ca="1" si="31"/>
        <v>0</v>
      </c>
      <c r="AG108" s="324" t="str">
        <f ca="1">IF(COUNT(ngay13!$AP$9)&gt;0,ngay13!$AP$9,"")</f>
        <v/>
      </c>
    </row>
    <row r="109" spans="1:33">
      <c r="A109" s="332"/>
      <c r="B109" s="331">
        <v>7</v>
      </c>
      <c r="C109" s="324" t="str">
        <f ca="1">IF(COUNT(ngay13!$AQ$9)&gt;0,ngay13!$AQ$9,"")</f>
        <v/>
      </c>
      <c r="D109" s="317" t="str">
        <f t="shared" ca="1" si="16"/>
        <v>x</v>
      </c>
      <c r="E109" s="318">
        <f t="shared" ca="1" si="17"/>
        <v>0</v>
      </c>
      <c r="F109" s="321"/>
      <c r="G109" s="324" t="str">
        <f ca="1">IF(COUNT(ngay13!$H$9)&gt;0,ngay13!$H$9,"")</f>
        <v/>
      </c>
      <c r="H109" s="321" t="str">
        <f t="shared" ca="1" si="18"/>
        <v>x</v>
      </c>
      <c r="I109" s="322">
        <f t="shared" ca="1" si="19"/>
        <v>0</v>
      </c>
      <c r="J109" s="324" t="str">
        <f ca="1">IF(COUNT(ngay13!$AQ$5)&gt;0,ngay13!$AQ$5,"")</f>
        <v/>
      </c>
      <c r="K109" s="317" t="str">
        <f t="shared" ca="1" si="20"/>
        <v>x</v>
      </c>
      <c r="L109" s="318">
        <f t="shared" ca="1" si="21"/>
        <v>0</v>
      </c>
      <c r="M109" s="321"/>
      <c r="N109" s="324" t="str">
        <f ca="1">IF(COUNT(ngay13!$H$5)&gt;0,ngay13!$H$5,"")</f>
        <v/>
      </c>
      <c r="O109" s="321" t="str">
        <f t="shared" ca="1" si="22"/>
        <v>x</v>
      </c>
      <c r="P109" s="322">
        <f t="shared" ca="1" si="23"/>
        <v>0</v>
      </c>
      <c r="Q109" s="324" t="str">
        <f ca="1">IF(COUNT(ngay13!$AQ$21)&gt;0,ngay13!$AQ$21,"")</f>
        <v/>
      </c>
      <c r="R109" s="317" t="str">
        <f t="shared" ca="1" si="24"/>
        <v>x</v>
      </c>
      <c r="S109" s="318">
        <f t="shared" ca="1" si="25"/>
        <v>0</v>
      </c>
      <c r="T109" s="321"/>
      <c r="U109" s="324" t="str">
        <f ca="1">IF(COUNT(ngay13!$H$21)&gt;0,ngay13!$H$21,"")</f>
        <v/>
      </c>
      <c r="V109" s="321" t="str">
        <f t="shared" ca="1" si="26"/>
        <v>x</v>
      </c>
      <c r="W109" s="322">
        <f t="shared" ca="1" si="27"/>
        <v>0</v>
      </c>
      <c r="X109" s="324" t="str">
        <f ca="1">IF(COUNT(ngay13!$AQ$23)&gt;0,ngay13!$AQ$23,"")</f>
        <v/>
      </c>
      <c r="Y109" s="317" t="str">
        <f t="shared" ca="1" si="28"/>
        <v>x</v>
      </c>
      <c r="Z109" s="318">
        <f t="shared" ca="1" si="29"/>
        <v>0</v>
      </c>
      <c r="AA109" s="321"/>
      <c r="AB109" s="324" t="str">
        <f ca="1">IF(COUNT(ngay13!$H$23)&gt;0,ngay13!$H$23,"")</f>
        <v/>
      </c>
      <c r="AC109" s="321" t="str">
        <f t="shared" ca="1" si="30"/>
        <v>x</v>
      </c>
      <c r="AD109" s="322">
        <f t="shared" ca="1" si="31"/>
        <v>0</v>
      </c>
      <c r="AG109" s="324" t="str">
        <f ca="1">IF(COUNT(ngay13!$AQ$9)&gt;0,ngay13!$AQ$9,"")</f>
        <v/>
      </c>
    </row>
    <row r="110" spans="1:33">
      <c r="A110" s="332"/>
      <c r="B110" s="316">
        <v>10</v>
      </c>
      <c r="C110" s="324" t="str">
        <f ca="1">IF(COUNT(ngay13!$AR$9)&gt;0,ngay13!$AR$9,"")</f>
        <v/>
      </c>
      <c r="D110" s="317" t="str">
        <f t="shared" ca="1" si="16"/>
        <v>x</v>
      </c>
      <c r="E110" s="318">
        <f t="shared" ca="1" si="17"/>
        <v>0</v>
      </c>
      <c r="F110" s="321"/>
      <c r="G110" s="324" t="str">
        <f ca="1">IF(COUNT(ngay13!$I$9)&gt;0,ngay13!$I$9,"")</f>
        <v/>
      </c>
      <c r="H110" s="321" t="str">
        <f t="shared" ca="1" si="18"/>
        <v>x</v>
      </c>
      <c r="I110" s="322">
        <f t="shared" ca="1" si="19"/>
        <v>0</v>
      </c>
      <c r="J110" s="324" t="str">
        <f ca="1">IF(COUNT(ngay13!$AR$5)&gt;0,ngay13!$AR$5,"")</f>
        <v/>
      </c>
      <c r="K110" s="317" t="str">
        <f t="shared" ca="1" si="20"/>
        <v>x</v>
      </c>
      <c r="L110" s="318">
        <f t="shared" ca="1" si="21"/>
        <v>0</v>
      </c>
      <c r="M110" s="321"/>
      <c r="N110" s="324" t="str">
        <f ca="1">IF(COUNT(ngay13!$I$5)&gt;0,ngay13!$I$5,"")</f>
        <v/>
      </c>
      <c r="O110" s="321" t="str">
        <f t="shared" ca="1" si="22"/>
        <v>x</v>
      </c>
      <c r="P110" s="322">
        <f t="shared" ca="1" si="23"/>
        <v>0</v>
      </c>
      <c r="Q110" s="324" t="str">
        <f ca="1">IF(COUNT(ngay13!$AR$21)&gt;0,ngay13!$AR$21,"")</f>
        <v/>
      </c>
      <c r="R110" s="317" t="str">
        <f t="shared" ca="1" si="24"/>
        <v>x</v>
      </c>
      <c r="S110" s="318">
        <f t="shared" ca="1" si="25"/>
        <v>0</v>
      </c>
      <c r="T110" s="321"/>
      <c r="U110" s="324" t="str">
        <f ca="1">IF(COUNT(ngay13!$I$21)&gt;0,ngay13!$I$21,"")</f>
        <v/>
      </c>
      <c r="V110" s="321" t="str">
        <f t="shared" ca="1" si="26"/>
        <v>x</v>
      </c>
      <c r="W110" s="322">
        <f t="shared" ca="1" si="27"/>
        <v>0</v>
      </c>
      <c r="X110" s="324" t="str">
        <f ca="1">IF(COUNT(ngay13!$AR$23)&gt;0,ngay13!$AR$23,"")</f>
        <v/>
      </c>
      <c r="Y110" s="317" t="str">
        <f t="shared" ca="1" si="28"/>
        <v>x</v>
      </c>
      <c r="Z110" s="318">
        <f t="shared" ca="1" si="29"/>
        <v>0</v>
      </c>
      <c r="AA110" s="321"/>
      <c r="AB110" s="324" t="str">
        <f ca="1">IF(COUNT(ngay13!$I$23)&gt;0,ngay13!$I$23,"")</f>
        <v/>
      </c>
      <c r="AC110" s="321" t="str">
        <f t="shared" ca="1" si="30"/>
        <v>x</v>
      </c>
      <c r="AD110" s="322">
        <f t="shared" ca="1" si="31"/>
        <v>0</v>
      </c>
      <c r="AG110" s="324" t="str">
        <f ca="1">IF(COUNT(ngay13!$AR$9)&gt;0,ngay13!$AR$9,"")</f>
        <v/>
      </c>
    </row>
    <row r="111" spans="1:33">
      <c r="A111" s="332"/>
      <c r="B111" s="316">
        <v>13</v>
      </c>
      <c r="C111" s="324" t="str">
        <f ca="1">IF(COUNT(ngay13!$AS$9)&gt;0,ngay13!$AS$9,"")</f>
        <v/>
      </c>
      <c r="D111" s="317" t="str">
        <f t="shared" ca="1" si="16"/>
        <v>x</v>
      </c>
      <c r="E111" s="318">
        <f t="shared" ca="1" si="17"/>
        <v>0</v>
      </c>
      <c r="F111" s="321"/>
      <c r="G111" s="324" t="str">
        <f ca="1">IF(COUNT(ngay13!$J$9)&gt;0,ngay13!$J$9,"")</f>
        <v/>
      </c>
      <c r="H111" s="321" t="str">
        <f t="shared" ca="1" si="18"/>
        <v>x</v>
      </c>
      <c r="I111" s="322">
        <f t="shared" ca="1" si="19"/>
        <v>0</v>
      </c>
      <c r="J111" s="324" t="str">
        <f ca="1">IF(COUNT(ngay13!$AS$5)&gt;0,ngay13!$AS$5,"")</f>
        <v/>
      </c>
      <c r="K111" s="317" t="str">
        <f t="shared" ca="1" si="20"/>
        <v>x</v>
      </c>
      <c r="L111" s="318">
        <f t="shared" ca="1" si="21"/>
        <v>0</v>
      </c>
      <c r="M111" s="321"/>
      <c r="N111" s="324" t="str">
        <f ca="1">IF(COUNT(ngay13!$J$5)&gt;0,ngay13!$J$5,"")</f>
        <v/>
      </c>
      <c r="O111" s="321" t="str">
        <f t="shared" ca="1" si="22"/>
        <v>x</v>
      </c>
      <c r="P111" s="322">
        <f t="shared" ca="1" si="23"/>
        <v>0</v>
      </c>
      <c r="Q111" s="324" t="str">
        <f ca="1">IF(COUNT(ngay13!$AS$21)&gt;0,ngay13!$AS$21,"")</f>
        <v/>
      </c>
      <c r="R111" s="317" t="str">
        <f t="shared" ca="1" si="24"/>
        <v>x</v>
      </c>
      <c r="S111" s="318">
        <f t="shared" ca="1" si="25"/>
        <v>0</v>
      </c>
      <c r="T111" s="321"/>
      <c r="U111" s="324" t="str">
        <f ca="1">IF(COUNT(ngay13!$J$21)&gt;0,ngay13!$J$21,"")</f>
        <v/>
      </c>
      <c r="V111" s="321" t="str">
        <f t="shared" ca="1" si="26"/>
        <v>x</v>
      </c>
      <c r="W111" s="322">
        <f t="shared" ca="1" si="27"/>
        <v>0</v>
      </c>
      <c r="X111" s="324" t="str">
        <f ca="1">IF(COUNT(ngay13!$AS$23)&gt;0,ngay13!$AS$23,"")</f>
        <v/>
      </c>
      <c r="Y111" s="317" t="str">
        <f t="shared" ca="1" si="28"/>
        <v>x</v>
      </c>
      <c r="Z111" s="318">
        <f t="shared" ca="1" si="29"/>
        <v>0</v>
      </c>
      <c r="AA111" s="321"/>
      <c r="AB111" s="324" t="str">
        <f ca="1">IF(COUNT(ngay13!$J$23)&gt;0,ngay13!$J$23,"")</f>
        <v/>
      </c>
      <c r="AC111" s="321" t="str">
        <f t="shared" ca="1" si="30"/>
        <v>x</v>
      </c>
      <c r="AD111" s="322">
        <f t="shared" ca="1" si="31"/>
        <v>0</v>
      </c>
      <c r="AG111" s="324" t="str">
        <f ca="1">IF(COUNT(ngay13!$AS$9)&gt;0,ngay13!$AS$9,"")</f>
        <v/>
      </c>
    </row>
    <row r="112" spans="1:33">
      <c r="A112" s="332"/>
      <c r="B112" s="316">
        <v>16</v>
      </c>
      <c r="C112" s="324" t="str">
        <f ca="1">IF(COUNT(ngay13!$AT$9)&gt;0,ngay13!$AT$9,"")</f>
        <v/>
      </c>
      <c r="D112" s="317" t="str">
        <f t="shared" ca="1" si="16"/>
        <v>x</v>
      </c>
      <c r="E112" s="318">
        <f t="shared" ca="1" si="17"/>
        <v>0</v>
      </c>
      <c r="F112" s="321"/>
      <c r="G112" s="324" t="str">
        <f ca="1">IF(COUNT(ngay13!$K$9)&gt;0,ngay13!$K$9,"")</f>
        <v/>
      </c>
      <c r="H112" s="321" t="str">
        <f t="shared" ca="1" si="18"/>
        <v>x</v>
      </c>
      <c r="I112" s="322">
        <f t="shared" ca="1" si="19"/>
        <v>0</v>
      </c>
      <c r="J112" s="324" t="str">
        <f ca="1">IF(COUNT(ngay13!$AT$5)&gt;0,ngay13!$AT$5,"")</f>
        <v/>
      </c>
      <c r="K112" s="317" t="str">
        <f t="shared" ca="1" si="20"/>
        <v>x</v>
      </c>
      <c r="L112" s="318">
        <f t="shared" ca="1" si="21"/>
        <v>0</v>
      </c>
      <c r="M112" s="321"/>
      <c r="N112" s="324" t="str">
        <f ca="1">IF(COUNT(ngay13!$K$5)&gt;0,ngay13!$K$5,"")</f>
        <v/>
      </c>
      <c r="O112" s="321" t="str">
        <f t="shared" ca="1" si="22"/>
        <v>x</v>
      </c>
      <c r="P112" s="322">
        <f t="shared" ca="1" si="23"/>
        <v>0</v>
      </c>
      <c r="Q112" s="324" t="str">
        <f ca="1">IF(COUNT(ngay13!$AT$21)&gt;0,ngay13!$AT$21,"")</f>
        <v/>
      </c>
      <c r="R112" s="317" t="str">
        <f t="shared" ca="1" si="24"/>
        <v>x</v>
      </c>
      <c r="S112" s="318">
        <f t="shared" ca="1" si="25"/>
        <v>0</v>
      </c>
      <c r="T112" s="321"/>
      <c r="U112" s="324" t="str">
        <f ca="1">IF(COUNT(ngay13!$K$21)&gt;0,ngay13!$K$21,"")</f>
        <v/>
      </c>
      <c r="V112" s="321" t="str">
        <f t="shared" ca="1" si="26"/>
        <v>x</v>
      </c>
      <c r="W112" s="322">
        <f t="shared" ca="1" si="27"/>
        <v>0</v>
      </c>
      <c r="X112" s="324" t="str">
        <f ca="1">IF(COUNT(ngay13!$AT$23)&gt;0,ngay13!$AT$23,"")</f>
        <v/>
      </c>
      <c r="Y112" s="317" t="str">
        <f t="shared" ca="1" si="28"/>
        <v>x</v>
      </c>
      <c r="Z112" s="318">
        <f t="shared" ca="1" si="29"/>
        <v>0</v>
      </c>
      <c r="AA112" s="321"/>
      <c r="AB112" s="324" t="str">
        <f ca="1">IF(COUNT(ngay13!$K$23)&gt;0,ngay13!$K$23,"")</f>
        <v/>
      </c>
      <c r="AC112" s="321" t="str">
        <f t="shared" ca="1" si="30"/>
        <v>x</v>
      </c>
      <c r="AD112" s="322">
        <f t="shared" ca="1" si="31"/>
        <v>0</v>
      </c>
      <c r="AG112" s="324" t="str">
        <f ca="1">IF(COUNT(ngay13!$AT$9)&gt;0,ngay13!$AT$9,"")</f>
        <v/>
      </c>
    </row>
    <row r="113" spans="1:33">
      <c r="A113" s="332"/>
      <c r="B113" s="316">
        <v>19</v>
      </c>
      <c r="C113" s="324" t="str">
        <f ca="1">IF(COUNT(ngay13!$AU$9)&gt;0,ngay13!$AU$9,"")</f>
        <v/>
      </c>
      <c r="D113" s="317" t="str">
        <f t="shared" ca="1" si="16"/>
        <v>x</v>
      </c>
      <c r="E113" s="318">
        <f t="shared" ca="1" si="17"/>
        <v>0</v>
      </c>
      <c r="F113" s="321"/>
      <c r="G113" s="324" t="str">
        <f ca="1">IF(COUNT(ngay13!$L$9)&gt;0,ngay13!$L$9,"")</f>
        <v/>
      </c>
      <c r="H113" s="321" t="str">
        <f t="shared" ca="1" si="18"/>
        <v>x</v>
      </c>
      <c r="I113" s="322">
        <f t="shared" ca="1" si="19"/>
        <v>0</v>
      </c>
      <c r="J113" s="324" t="str">
        <f ca="1">IF(COUNT(ngay13!$AU$5)&gt;0,ngay13!$AU$5,"")</f>
        <v/>
      </c>
      <c r="K113" s="317" t="str">
        <f t="shared" ca="1" si="20"/>
        <v>x</v>
      </c>
      <c r="L113" s="318">
        <f t="shared" ca="1" si="21"/>
        <v>0</v>
      </c>
      <c r="M113" s="321"/>
      <c r="N113" s="324" t="str">
        <f ca="1">IF(COUNT(ngay13!$L$5)&gt;0,ngay13!$L$5,"")</f>
        <v/>
      </c>
      <c r="O113" s="321" t="str">
        <f t="shared" ca="1" si="22"/>
        <v>x</v>
      </c>
      <c r="P113" s="322">
        <f t="shared" ca="1" si="23"/>
        <v>0</v>
      </c>
      <c r="Q113" s="324" t="str">
        <f ca="1">IF(COUNT(ngay13!$AU$21)&gt;0,ngay13!$AU$21,"")</f>
        <v/>
      </c>
      <c r="R113" s="317" t="str">
        <f t="shared" ca="1" si="24"/>
        <v>x</v>
      </c>
      <c r="S113" s="318">
        <f t="shared" ca="1" si="25"/>
        <v>0</v>
      </c>
      <c r="T113" s="321"/>
      <c r="U113" s="324" t="str">
        <f ca="1">IF(COUNT(ngay13!$L$21)&gt;0,ngay13!$L$21,"")</f>
        <v/>
      </c>
      <c r="V113" s="321" t="str">
        <f t="shared" ca="1" si="26"/>
        <v>x</v>
      </c>
      <c r="W113" s="322">
        <f t="shared" ca="1" si="27"/>
        <v>0</v>
      </c>
      <c r="X113" s="324" t="str">
        <f ca="1">IF(COUNT(ngay13!$AU$23)&gt;0,ngay13!$AU$23,"")</f>
        <v/>
      </c>
      <c r="Y113" s="317" t="str">
        <f t="shared" ca="1" si="28"/>
        <v>x</v>
      </c>
      <c r="Z113" s="318">
        <f t="shared" ca="1" si="29"/>
        <v>0</v>
      </c>
      <c r="AA113" s="321"/>
      <c r="AB113" s="324" t="str">
        <f ca="1">IF(COUNT(ngay13!$L$23)&gt;0,ngay13!$L$23,"")</f>
        <v/>
      </c>
      <c r="AC113" s="321" t="str">
        <f t="shared" ca="1" si="30"/>
        <v>x</v>
      </c>
      <c r="AD113" s="322">
        <f t="shared" ca="1" si="31"/>
        <v>0</v>
      </c>
      <c r="AG113" s="324" t="str">
        <f ca="1">IF(COUNT(ngay13!$AU$9)&gt;0,ngay13!$AU$9,"")</f>
        <v/>
      </c>
    </row>
    <row r="114" spans="1:33">
      <c r="A114" s="332"/>
      <c r="B114" s="316">
        <v>22</v>
      </c>
      <c r="C114" s="324" t="str">
        <f ca="1">IF(COUNT(ngay14!$AN$9)&gt;0,ngay14!$AN$9,"")</f>
        <v/>
      </c>
      <c r="D114" s="317" t="str">
        <f t="shared" ca="1" si="16"/>
        <v>x</v>
      </c>
      <c r="E114" s="318">
        <f t="shared" ca="1" si="17"/>
        <v>0</v>
      </c>
      <c r="F114" s="321"/>
      <c r="G114" s="324" t="str">
        <f ca="1">IF(COUNT(ngay14!$E$9)&gt;0,ngay14!$E$9,"")</f>
        <v/>
      </c>
      <c r="H114" s="321" t="str">
        <f t="shared" ca="1" si="18"/>
        <v>x</v>
      </c>
      <c r="I114" s="322">
        <f t="shared" ca="1" si="19"/>
        <v>0</v>
      </c>
      <c r="J114" s="324" t="str">
        <f ca="1">IF(COUNT(ngay14!$AN$5)&gt;0,ngay14!$AN$5,"")</f>
        <v/>
      </c>
      <c r="K114" s="317" t="str">
        <f t="shared" ca="1" si="20"/>
        <v>x</v>
      </c>
      <c r="L114" s="318">
        <f t="shared" ca="1" si="21"/>
        <v>0</v>
      </c>
      <c r="M114" s="321"/>
      <c r="N114" s="324" t="str">
        <f ca="1">IF(COUNT(ngay14!$E$5)&gt;0,ngay14!$E$5,"")</f>
        <v/>
      </c>
      <c r="O114" s="321" t="str">
        <f t="shared" ca="1" si="22"/>
        <v>x</v>
      </c>
      <c r="P114" s="322">
        <f t="shared" ca="1" si="23"/>
        <v>0</v>
      </c>
      <c r="Q114" s="324" t="str">
        <f ca="1">IF(COUNT(ngay14!$AN$21)&gt;0,ngay14!$AN$21,"")</f>
        <v/>
      </c>
      <c r="R114" s="317" t="str">
        <f t="shared" ca="1" si="24"/>
        <v>x</v>
      </c>
      <c r="S114" s="318">
        <f t="shared" ca="1" si="25"/>
        <v>0</v>
      </c>
      <c r="T114" s="321"/>
      <c r="U114" s="324" t="str">
        <f ca="1">IF(COUNT(ngay14!$E$21)&gt;0,ngay14!$E$21,"")</f>
        <v/>
      </c>
      <c r="V114" s="321" t="str">
        <f t="shared" ca="1" si="26"/>
        <v>x</v>
      </c>
      <c r="W114" s="322">
        <f t="shared" ca="1" si="27"/>
        <v>0</v>
      </c>
      <c r="X114" s="324" t="str">
        <f ca="1">IF(COUNT(ngay14!$AN$23)&gt;0,ngay14!$AN$23,"")</f>
        <v/>
      </c>
      <c r="Y114" s="317" t="str">
        <f t="shared" ca="1" si="28"/>
        <v>x</v>
      </c>
      <c r="Z114" s="318">
        <f t="shared" ca="1" si="29"/>
        <v>0</v>
      </c>
      <c r="AA114" s="321"/>
      <c r="AB114" s="324" t="str">
        <f ca="1">IF(COUNT(ngay14!$E$23)&gt;0,ngay14!$E$23,"")</f>
        <v/>
      </c>
      <c r="AC114" s="321" t="str">
        <f t="shared" ca="1" si="30"/>
        <v>x</v>
      </c>
      <c r="AD114" s="322">
        <f t="shared" ca="1" si="31"/>
        <v>0</v>
      </c>
      <c r="AG114" s="324" t="str">
        <f ca="1">IF(COUNT(ngay14!$AN$9)&gt;0,ngay14!$AN$9,"")</f>
        <v/>
      </c>
    </row>
    <row r="115" spans="1:33" s="329" customFormat="1">
      <c r="A115" s="333">
        <v>14</v>
      </c>
      <c r="B115" s="316">
        <v>1</v>
      </c>
      <c r="C115" s="324" t="str">
        <f ca="1">IF(COUNT(ngay14!$AO$9)&gt;0,ngay14!$AO$9,"")</f>
        <v/>
      </c>
      <c r="D115" s="325" t="str">
        <f t="shared" ca="1" si="16"/>
        <v>x</v>
      </c>
      <c r="E115" s="326">
        <f t="shared" ca="1" si="17"/>
        <v>0</v>
      </c>
      <c r="F115" s="327"/>
      <c r="G115" s="324" t="str">
        <f ca="1">IF(COUNT(ngay14!$F$9)&gt;0,ngay14!$F$9,"")</f>
        <v/>
      </c>
      <c r="H115" s="327" t="str">
        <f t="shared" ca="1" si="18"/>
        <v>x</v>
      </c>
      <c r="I115" s="328">
        <f t="shared" ca="1" si="19"/>
        <v>0</v>
      </c>
      <c r="J115" s="324" t="str">
        <f ca="1">IF(COUNT(ngay14!$AO$5)&gt;0,ngay14!$AO$5,"")</f>
        <v/>
      </c>
      <c r="K115" s="325" t="str">
        <f t="shared" ca="1" si="20"/>
        <v>x</v>
      </c>
      <c r="L115" s="326">
        <f t="shared" ca="1" si="21"/>
        <v>0</v>
      </c>
      <c r="M115" s="327"/>
      <c r="N115" s="324" t="str">
        <f ca="1">IF(COUNT(ngay14!$F$5)&gt;0,ngay14!$F$5,"")</f>
        <v/>
      </c>
      <c r="O115" s="327" t="str">
        <f t="shared" ca="1" si="22"/>
        <v>x</v>
      </c>
      <c r="P115" s="328">
        <f t="shared" ca="1" si="23"/>
        <v>0</v>
      </c>
      <c r="Q115" s="324" t="str">
        <f ca="1">IF(COUNT(ngay14!$AO$21)&gt;0,ngay14!$AO$21,"")</f>
        <v/>
      </c>
      <c r="R115" s="325" t="str">
        <f t="shared" ca="1" si="24"/>
        <v>x</v>
      </c>
      <c r="S115" s="326">
        <f t="shared" ca="1" si="25"/>
        <v>0</v>
      </c>
      <c r="T115" s="327"/>
      <c r="U115" s="324" t="str">
        <f ca="1">IF(COUNT(ngay14!$F$21)&gt;0,ngay14!$F$21,"")</f>
        <v/>
      </c>
      <c r="V115" s="327" t="str">
        <f t="shared" ca="1" si="26"/>
        <v>x</v>
      </c>
      <c r="W115" s="328">
        <f t="shared" ca="1" si="27"/>
        <v>0</v>
      </c>
      <c r="X115" s="324" t="str">
        <f ca="1">IF(COUNT(ngay14!$AO$23)&gt;0,ngay14!$AO$23,"")</f>
        <v/>
      </c>
      <c r="Y115" s="325" t="str">
        <f t="shared" ca="1" si="28"/>
        <v>x</v>
      </c>
      <c r="Z115" s="326">
        <f t="shared" ca="1" si="29"/>
        <v>0</v>
      </c>
      <c r="AA115" s="327"/>
      <c r="AB115" s="324" t="str">
        <f ca="1">IF(COUNT(ngay14!$F$23)&gt;0,ngay14!$F$23,"")</f>
        <v/>
      </c>
      <c r="AC115" s="327" t="str">
        <f t="shared" ca="1" si="30"/>
        <v>x</v>
      </c>
      <c r="AD115" s="328">
        <f t="shared" ca="1" si="31"/>
        <v>0</v>
      </c>
      <c r="AE115" s="334"/>
      <c r="AF115" s="334"/>
      <c r="AG115" s="324" t="str">
        <f ca="1">IF(COUNT(ngay14!$AO$9)&gt;0,ngay14!$AO$9,"")</f>
        <v/>
      </c>
    </row>
    <row r="116" spans="1:33">
      <c r="A116" s="332"/>
      <c r="B116" s="316">
        <v>4</v>
      </c>
      <c r="C116" s="324" t="str">
        <f ca="1">IF(COUNT(ngay14!$AP$9)&gt;0,ngay14!$AP$9,"")</f>
        <v/>
      </c>
      <c r="D116" s="317" t="str">
        <f t="shared" ca="1" si="16"/>
        <v>x</v>
      </c>
      <c r="E116" s="318">
        <f t="shared" ca="1" si="17"/>
        <v>0</v>
      </c>
      <c r="F116" s="321"/>
      <c r="G116" s="324" t="str">
        <f ca="1">IF(COUNT(ngay14!$G$9)&gt;0,ngay14!$G$9,"")</f>
        <v/>
      </c>
      <c r="H116" s="321" t="str">
        <f t="shared" ca="1" si="18"/>
        <v>x</v>
      </c>
      <c r="I116" s="322">
        <f t="shared" ca="1" si="19"/>
        <v>0</v>
      </c>
      <c r="J116" s="324" t="str">
        <f ca="1">IF(COUNT(ngay14!$AP$5)&gt;0,ngay14!$AP$5,"")</f>
        <v/>
      </c>
      <c r="K116" s="317" t="str">
        <f t="shared" ca="1" si="20"/>
        <v>x</v>
      </c>
      <c r="L116" s="318">
        <f t="shared" ca="1" si="21"/>
        <v>0</v>
      </c>
      <c r="M116" s="321"/>
      <c r="N116" s="324" t="str">
        <f ca="1">IF(COUNT(ngay14!$G$5)&gt;0,ngay14!$G$5,"")</f>
        <v/>
      </c>
      <c r="O116" s="321" t="str">
        <f t="shared" ca="1" si="22"/>
        <v>x</v>
      </c>
      <c r="P116" s="322">
        <f t="shared" ca="1" si="23"/>
        <v>0</v>
      </c>
      <c r="Q116" s="324" t="str">
        <f ca="1">IF(COUNT(ngay14!$AP$21)&gt;0,ngay14!$AP$21,"")</f>
        <v/>
      </c>
      <c r="R116" s="317" t="str">
        <f t="shared" ca="1" si="24"/>
        <v>x</v>
      </c>
      <c r="S116" s="318">
        <f t="shared" ca="1" si="25"/>
        <v>0</v>
      </c>
      <c r="T116" s="321"/>
      <c r="U116" s="324" t="str">
        <f ca="1">IF(COUNT(ngay14!$G$21)&gt;0,ngay14!$G$21,"")</f>
        <v/>
      </c>
      <c r="V116" s="321" t="str">
        <f t="shared" ca="1" si="26"/>
        <v>x</v>
      </c>
      <c r="W116" s="322">
        <f t="shared" ca="1" si="27"/>
        <v>0</v>
      </c>
      <c r="X116" s="324" t="str">
        <f ca="1">IF(COUNT(ngay14!$AP$23)&gt;0,ngay14!$AP$23,"")</f>
        <v/>
      </c>
      <c r="Y116" s="317" t="str">
        <f t="shared" ca="1" si="28"/>
        <v>x</v>
      </c>
      <c r="Z116" s="318">
        <f t="shared" ca="1" si="29"/>
        <v>0</v>
      </c>
      <c r="AA116" s="321"/>
      <c r="AB116" s="324" t="str">
        <f ca="1">IF(COUNT(ngay14!$G$23)&gt;0,ngay14!$G$23,"")</f>
        <v/>
      </c>
      <c r="AC116" s="321" t="str">
        <f t="shared" ca="1" si="30"/>
        <v>x</v>
      </c>
      <c r="AD116" s="322">
        <f t="shared" ca="1" si="31"/>
        <v>0</v>
      </c>
      <c r="AG116" s="324" t="str">
        <f ca="1">IF(COUNT(ngay14!$AP$9)&gt;0,ngay14!$AP$9,"")</f>
        <v/>
      </c>
    </row>
    <row r="117" spans="1:33">
      <c r="A117" s="332"/>
      <c r="B117" s="331">
        <v>7</v>
      </c>
      <c r="C117" s="324" t="str">
        <f ca="1">IF(COUNT(ngay14!$AQ$9)&gt;0,ngay14!$AQ$9,"")</f>
        <v/>
      </c>
      <c r="D117" s="317" t="str">
        <f t="shared" ca="1" si="16"/>
        <v>x</v>
      </c>
      <c r="E117" s="318">
        <f t="shared" ca="1" si="17"/>
        <v>0</v>
      </c>
      <c r="F117" s="321"/>
      <c r="G117" s="324" t="str">
        <f ca="1">IF(COUNT(ngay14!$H$9)&gt;0,ngay14!$H$9,"")</f>
        <v/>
      </c>
      <c r="H117" s="321" t="str">
        <f t="shared" ca="1" si="18"/>
        <v>x</v>
      </c>
      <c r="I117" s="322">
        <f t="shared" ca="1" si="19"/>
        <v>0</v>
      </c>
      <c r="J117" s="324" t="str">
        <f ca="1">IF(COUNT(ngay14!$AQ$5)&gt;0,ngay14!$AQ$5,"")</f>
        <v/>
      </c>
      <c r="K117" s="317" t="str">
        <f t="shared" ca="1" si="20"/>
        <v>x</v>
      </c>
      <c r="L117" s="318">
        <f t="shared" ca="1" si="21"/>
        <v>0</v>
      </c>
      <c r="M117" s="321"/>
      <c r="N117" s="324" t="str">
        <f ca="1">IF(COUNT(ngay14!$H$5)&gt;0,ngay14!$H$5,"")</f>
        <v/>
      </c>
      <c r="O117" s="321" t="str">
        <f t="shared" ca="1" si="22"/>
        <v>x</v>
      </c>
      <c r="P117" s="322">
        <f t="shared" ca="1" si="23"/>
        <v>0</v>
      </c>
      <c r="Q117" s="324" t="str">
        <f ca="1">IF(COUNT(ngay14!$AQ$21)&gt;0,ngay14!$AQ$21,"")</f>
        <v/>
      </c>
      <c r="R117" s="317" t="str">
        <f t="shared" ca="1" si="24"/>
        <v>x</v>
      </c>
      <c r="S117" s="318">
        <f t="shared" ca="1" si="25"/>
        <v>0</v>
      </c>
      <c r="T117" s="321"/>
      <c r="U117" s="324" t="str">
        <f ca="1">IF(COUNT(ngay14!$H$21)&gt;0,ngay14!$H$21,"")</f>
        <v/>
      </c>
      <c r="V117" s="321" t="str">
        <f t="shared" ca="1" si="26"/>
        <v>x</v>
      </c>
      <c r="W117" s="322">
        <f t="shared" ca="1" si="27"/>
        <v>0</v>
      </c>
      <c r="X117" s="324" t="str">
        <f ca="1">IF(COUNT(ngay14!$AQ$23)&gt;0,ngay14!$AQ$23,"")</f>
        <v/>
      </c>
      <c r="Y117" s="317" t="str">
        <f t="shared" ca="1" si="28"/>
        <v>x</v>
      </c>
      <c r="Z117" s="318">
        <f t="shared" ca="1" si="29"/>
        <v>0</v>
      </c>
      <c r="AA117" s="321"/>
      <c r="AB117" s="324" t="str">
        <f ca="1">IF(COUNT(ngay14!$H$23)&gt;0,ngay14!$H$23,"")</f>
        <v/>
      </c>
      <c r="AC117" s="321" t="str">
        <f t="shared" ca="1" si="30"/>
        <v>x</v>
      </c>
      <c r="AD117" s="322">
        <f t="shared" ca="1" si="31"/>
        <v>0</v>
      </c>
      <c r="AG117" s="324" t="str">
        <f ca="1">IF(COUNT(ngay14!$AQ$9)&gt;0,ngay14!$AQ$9,"")</f>
        <v/>
      </c>
    </row>
    <row r="118" spans="1:33">
      <c r="A118" s="332"/>
      <c r="B118" s="316">
        <v>10</v>
      </c>
      <c r="C118" s="324" t="str">
        <f ca="1">IF(COUNT(ngay14!$AR$9)&gt;0,ngay14!$AR$9,"")</f>
        <v/>
      </c>
      <c r="D118" s="317" t="str">
        <f t="shared" ca="1" si="16"/>
        <v>x</v>
      </c>
      <c r="E118" s="318">
        <f t="shared" ca="1" si="17"/>
        <v>0</v>
      </c>
      <c r="F118" s="321"/>
      <c r="G118" s="324" t="str">
        <f ca="1">IF(COUNT(ngay14!$I$9)&gt;0,ngay14!$I$9,"")</f>
        <v/>
      </c>
      <c r="H118" s="321" t="str">
        <f t="shared" ca="1" si="18"/>
        <v>x</v>
      </c>
      <c r="I118" s="322">
        <f t="shared" ca="1" si="19"/>
        <v>0</v>
      </c>
      <c r="J118" s="324" t="str">
        <f ca="1">IF(COUNT(ngay14!$AR$5)&gt;0,ngay14!$AR$5,"")</f>
        <v/>
      </c>
      <c r="K118" s="317" t="str">
        <f t="shared" ca="1" si="20"/>
        <v>x</v>
      </c>
      <c r="L118" s="318">
        <f t="shared" ca="1" si="21"/>
        <v>0</v>
      </c>
      <c r="M118" s="321"/>
      <c r="N118" s="324" t="str">
        <f ca="1">IF(COUNT(ngay14!$I$5)&gt;0,ngay14!$I$5,"")</f>
        <v/>
      </c>
      <c r="O118" s="321" t="str">
        <f t="shared" ca="1" si="22"/>
        <v>x</v>
      </c>
      <c r="P118" s="322">
        <f t="shared" ca="1" si="23"/>
        <v>0</v>
      </c>
      <c r="Q118" s="324" t="str">
        <f ca="1">IF(COUNT(ngay14!$AR$21)&gt;0,ngay14!$AR$21,"")</f>
        <v/>
      </c>
      <c r="R118" s="317" t="str">
        <f t="shared" ca="1" si="24"/>
        <v>x</v>
      </c>
      <c r="S118" s="318">
        <f t="shared" ca="1" si="25"/>
        <v>0</v>
      </c>
      <c r="T118" s="321"/>
      <c r="U118" s="324" t="str">
        <f ca="1">IF(COUNT(ngay14!$I$21)&gt;0,ngay14!$I$21,"")</f>
        <v/>
      </c>
      <c r="V118" s="321" t="str">
        <f t="shared" ca="1" si="26"/>
        <v>x</v>
      </c>
      <c r="W118" s="322">
        <f t="shared" ca="1" si="27"/>
        <v>0</v>
      </c>
      <c r="X118" s="324" t="str">
        <f ca="1">IF(COUNT(ngay14!$AR$23)&gt;0,ngay14!$AR$23,"")</f>
        <v/>
      </c>
      <c r="Y118" s="317" t="str">
        <f t="shared" ca="1" si="28"/>
        <v>x</v>
      </c>
      <c r="Z118" s="318">
        <f t="shared" ca="1" si="29"/>
        <v>0</v>
      </c>
      <c r="AA118" s="321"/>
      <c r="AB118" s="324" t="str">
        <f ca="1">IF(COUNT(ngay14!$I$23)&gt;0,ngay14!$I$23,"")</f>
        <v/>
      </c>
      <c r="AC118" s="321" t="str">
        <f t="shared" ca="1" si="30"/>
        <v>x</v>
      </c>
      <c r="AD118" s="322">
        <f t="shared" ca="1" si="31"/>
        <v>0</v>
      </c>
      <c r="AG118" s="324" t="str">
        <f ca="1">IF(COUNT(ngay14!$AR$9)&gt;0,ngay14!$AR$9,"")</f>
        <v/>
      </c>
    </row>
    <row r="119" spans="1:33">
      <c r="A119" s="332"/>
      <c r="B119" s="316">
        <v>13</v>
      </c>
      <c r="C119" s="324" t="str">
        <f ca="1">IF(COUNT(ngay14!$AS$9)&gt;0,ngay14!$AS$9,"")</f>
        <v/>
      </c>
      <c r="D119" s="317" t="str">
        <f t="shared" ca="1" si="16"/>
        <v>x</v>
      </c>
      <c r="E119" s="318">
        <f t="shared" ca="1" si="17"/>
        <v>0</v>
      </c>
      <c r="F119" s="321"/>
      <c r="G119" s="324" t="str">
        <f ca="1">IF(COUNT(ngay14!$J$9)&gt;0,ngay14!$J$9,"")</f>
        <v/>
      </c>
      <c r="H119" s="321" t="str">
        <f t="shared" ca="1" si="18"/>
        <v>x</v>
      </c>
      <c r="I119" s="322">
        <f t="shared" ca="1" si="19"/>
        <v>0</v>
      </c>
      <c r="J119" s="324" t="str">
        <f ca="1">IF(COUNT(ngay14!$AS$5)&gt;0,ngay14!$AS$5,"")</f>
        <v/>
      </c>
      <c r="K119" s="317" t="str">
        <f t="shared" ca="1" si="20"/>
        <v>x</v>
      </c>
      <c r="L119" s="318">
        <f t="shared" ca="1" si="21"/>
        <v>0</v>
      </c>
      <c r="M119" s="321"/>
      <c r="N119" s="324" t="str">
        <f ca="1">IF(COUNT(ngay14!$J$5)&gt;0,ngay14!$J$5,"")</f>
        <v/>
      </c>
      <c r="O119" s="321" t="str">
        <f t="shared" ca="1" si="22"/>
        <v>x</v>
      </c>
      <c r="P119" s="322">
        <f t="shared" ca="1" si="23"/>
        <v>0</v>
      </c>
      <c r="Q119" s="324" t="str">
        <f ca="1">IF(COUNT(ngay14!$AS$21)&gt;0,ngay14!$AS$21,"")</f>
        <v/>
      </c>
      <c r="R119" s="317" t="str">
        <f t="shared" ca="1" si="24"/>
        <v>x</v>
      </c>
      <c r="S119" s="318">
        <f t="shared" ca="1" si="25"/>
        <v>0</v>
      </c>
      <c r="T119" s="321"/>
      <c r="U119" s="324" t="str">
        <f ca="1">IF(COUNT(ngay14!$J$21)&gt;0,ngay14!$J$21,"")</f>
        <v/>
      </c>
      <c r="V119" s="321" t="str">
        <f t="shared" ca="1" si="26"/>
        <v>x</v>
      </c>
      <c r="W119" s="322">
        <f t="shared" ca="1" si="27"/>
        <v>0</v>
      </c>
      <c r="X119" s="324" t="str">
        <f ca="1">IF(COUNT(ngay14!$AS$23)&gt;0,ngay14!$AS$23,"")</f>
        <v/>
      </c>
      <c r="Y119" s="317" t="str">
        <f t="shared" ca="1" si="28"/>
        <v>x</v>
      </c>
      <c r="Z119" s="318">
        <f t="shared" ca="1" si="29"/>
        <v>0</v>
      </c>
      <c r="AA119" s="321"/>
      <c r="AB119" s="324" t="str">
        <f ca="1">IF(COUNT(ngay14!$J$23)&gt;0,ngay14!$J$23,"")</f>
        <v/>
      </c>
      <c r="AC119" s="321" t="str">
        <f t="shared" ca="1" si="30"/>
        <v>x</v>
      </c>
      <c r="AD119" s="322">
        <f t="shared" ca="1" si="31"/>
        <v>0</v>
      </c>
      <c r="AG119" s="324" t="str">
        <f ca="1">IF(COUNT(ngay14!$AS$9)&gt;0,ngay14!$AS$9,"")</f>
        <v/>
      </c>
    </row>
    <row r="120" spans="1:33">
      <c r="A120" s="332"/>
      <c r="B120" s="316">
        <v>16</v>
      </c>
      <c r="C120" s="324" t="str">
        <f ca="1">IF(COUNT(ngay14!$AT$9)&gt;0,ngay14!$AT$9,"")</f>
        <v/>
      </c>
      <c r="D120" s="317" t="str">
        <f t="shared" ca="1" si="16"/>
        <v>x</v>
      </c>
      <c r="E120" s="318">
        <f t="shared" ca="1" si="17"/>
        <v>0</v>
      </c>
      <c r="F120" s="321"/>
      <c r="G120" s="324" t="str">
        <f ca="1">IF(COUNT(ngay14!$K$9)&gt;0,ngay14!$K$9,"")</f>
        <v/>
      </c>
      <c r="H120" s="321" t="str">
        <f t="shared" ca="1" si="18"/>
        <v>x</v>
      </c>
      <c r="I120" s="322">
        <f t="shared" ca="1" si="19"/>
        <v>0</v>
      </c>
      <c r="J120" s="324" t="str">
        <f ca="1">IF(COUNT(ngay14!$AT$5)&gt;0,ngay14!$AT$5,"")</f>
        <v/>
      </c>
      <c r="K120" s="317" t="str">
        <f t="shared" ca="1" si="20"/>
        <v>x</v>
      </c>
      <c r="L120" s="318">
        <f t="shared" ca="1" si="21"/>
        <v>0</v>
      </c>
      <c r="M120" s="321"/>
      <c r="N120" s="324" t="str">
        <f ca="1">IF(COUNT(ngay14!$K$5)&gt;0,ngay14!$K$5,"")</f>
        <v/>
      </c>
      <c r="O120" s="321" t="str">
        <f t="shared" ca="1" si="22"/>
        <v>x</v>
      </c>
      <c r="P120" s="322">
        <f t="shared" ca="1" si="23"/>
        <v>0</v>
      </c>
      <c r="Q120" s="324" t="str">
        <f ca="1">IF(COUNT(ngay14!$AT$21)&gt;0,ngay14!$AT$21,"")</f>
        <v/>
      </c>
      <c r="R120" s="317" t="str">
        <f t="shared" ca="1" si="24"/>
        <v>x</v>
      </c>
      <c r="S120" s="318">
        <f t="shared" ca="1" si="25"/>
        <v>0</v>
      </c>
      <c r="T120" s="321"/>
      <c r="U120" s="324" t="str">
        <f ca="1">IF(COUNT(ngay14!$K$21)&gt;0,ngay14!$K$21,"")</f>
        <v/>
      </c>
      <c r="V120" s="321" t="str">
        <f t="shared" ca="1" si="26"/>
        <v>x</v>
      </c>
      <c r="W120" s="322">
        <f t="shared" ca="1" si="27"/>
        <v>0</v>
      </c>
      <c r="X120" s="324" t="str">
        <f ca="1">IF(COUNT(ngay14!$AT$23)&gt;0,ngay14!$AT$23,"")</f>
        <v/>
      </c>
      <c r="Y120" s="317" t="str">
        <f t="shared" ca="1" si="28"/>
        <v>x</v>
      </c>
      <c r="Z120" s="318">
        <f t="shared" ca="1" si="29"/>
        <v>0</v>
      </c>
      <c r="AA120" s="321"/>
      <c r="AB120" s="324" t="str">
        <f ca="1">IF(COUNT(ngay14!$K$23)&gt;0,ngay14!$K$23,"")</f>
        <v/>
      </c>
      <c r="AC120" s="321" t="str">
        <f t="shared" ca="1" si="30"/>
        <v>x</v>
      </c>
      <c r="AD120" s="322">
        <f t="shared" ca="1" si="31"/>
        <v>0</v>
      </c>
      <c r="AG120" s="324" t="str">
        <f ca="1">IF(COUNT(ngay14!$AT$9)&gt;0,ngay14!$AT$9,"")</f>
        <v/>
      </c>
    </row>
    <row r="121" spans="1:33">
      <c r="A121" s="332"/>
      <c r="B121" s="316">
        <v>19</v>
      </c>
      <c r="C121" s="324" t="str">
        <f ca="1">IF(COUNT(ngay14!$AU$9)&gt;0,ngay14!$AU$9,"")</f>
        <v/>
      </c>
      <c r="D121" s="317" t="str">
        <f t="shared" ca="1" si="16"/>
        <v>x</v>
      </c>
      <c r="E121" s="318">
        <f t="shared" ca="1" si="17"/>
        <v>0</v>
      </c>
      <c r="F121" s="321"/>
      <c r="G121" s="324" t="str">
        <f ca="1">IF(COUNT(ngay14!$L$9)&gt;0,ngay14!$L$9,"")</f>
        <v/>
      </c>
      <c r="H121" s="321" t="str">
        <f t="shared" ca="1" si="18"/>
        <v>x</v>
      </c>
      <c r="I121" s="322">
        <f t="shared" ca="1" si="19"/>
        <v>0</v>
      </c>
      <c r="J121" s="324" t="str">
        <f ca="1">IF(COUNT(ngay14!$AU$5)&gt;0,ngay14!$AU$5,"")</f>
        <v/>
      </c>
      <c r="K121" s="317" t="str">
        <f t="shared" ca="1" si="20"/>
        <v>x</v>
      </c>
      <c r="L121" s="318">
        <f t="shared" ca="1" si="21"/>
        <v>0</v>
      </c>
      <c r="M121" s="321"/>
      <c r="N121" s="324" t="str">
        <f ca="1">IF(COUNT(ngay14!$L$5)&gt;0,ngay14!$L$5,"")</f>
        <v/>
      </c>
      <c r="O121" s="321" t="str">
        <f t="shared" ca="1" si="22"/>
        <v>x</v>
      </c>
      <c r="P121" s="322">
        <f t="shared" ca="1" si="23"/>
        <v>0</v>
      </c>
      <c r="Q121" s="324" t="str">
        <f ca="1">IF(COUNT(ngay14!$AU$21)&gt;0,ngay14!$AU$21,"")</f>
        <v/>
      </c>
      <c r="R121" s="317" t="str">
        <f t="shared" ca="1" si="24"/>
        <v>x</v>
      </c>
      <c r="S121" s="318">
        <f t="shared" ca="1" si="25"/>
        <v>0</v>
      </c>
      <c r="T121" s="321"/>
      <c r="U121" s="324" t="str">
        <f ca="1">IF(COUNT(ngay14!$L$21)&gt;0,ngay14!$L$21,"")</f>
        <v/>
      </c>
      <c r="V121" s="321" t="str">
        <f t="shared" ca="1" si="26"/>
        <v>x</v>
      </c>
      <c r="W121" s="322">
        <f t="shared" ca="1" si="27"/>
        <v>0</v>
      </c>
      <c r="X121" s="324" t="str">
        <f ca="1">IF(COUNT(ngay14!$AU$23)&gt;0,ngay14!$AU$23,"")</f>
        <v/>
      </c>
      <c r="Y121" s="317" t="str">
        <f t="shared" ca="1" si="28"/>
        <v>x</v>
      </c>
      <c r="Z121" s="318">
        <f t="shared" ca="1" si="29"/>
        <v>0</v>
      </c>
      <c r="AA121" s="321"/>
      <c r="AB121" s="324" t="str">
        <f ca="1">IF(COUNT(ngay14!$L$23)&gt;0,ngay14!$L$23,"")</f>
        <v/>
      </c>
      <c r="AC121" s="321" t="str">
        <f t="shared" ca="1" si="30"/>
        <v>x</v>
      </c>
      <c r="AD121" s="322">
        <f t="shared" ca="1" si="31"/>
        <v>0</v>
      </c>
      <c r="AG121" s="324" t="str">
        <f ca="1">IF(COUNT(ngay14!$AU$9)&gt;0,ngay14!$AU$9,"")</f>
        <v/>
      </c>
    </row>
    <row r="122" spans="1:33">
      <c r="A122" s="332"/>
      <c r="B122" s="316">
        <v>22</v>
      </c>
      <c r="C122" s="324" t="str">
        <f ca="1">IF(COUNT(ngay15!$AN$9)&gt;0,ngay15!$AN$9,"")</f>
        <v/>
      </c>
      <c r="D122" s="317" t="str">
        <f t="shared" ca="1" si="16"/>
        <v>x</v>
      </c>
      <c r="E122" s="318">
        <f t="shared" ca="1" si="17"/>
        <v>0</v>
      </c>
      <c r="F122" s="321"/>
      <c r="G122" s="324" t="str">
        <f ca="1">IF(COUNT(ngay15!$E$9)&gt;0,ngay15!$E$9,"")</f>
        <v/>
      </c>
      <c r="H122" s="321" t="str">
        <f t="shared" ca="1" si="18"/>
        <v>x</v>
      </c>
      <c r="I122" s="322">
        <f t="shared" ca="1" si="19"/>
        <v>0</v>
      </c>
      <c r="J122" s="324" t="str">
        <f ca="1">IF(COUNT(ngay15!$AN$5)&gt;0,ngay15!$AN$5,"")</f>
        <v/>
      </c>
      <c r="K122" s="317" t="str">
        <f t="shared" ca="1" si="20"/>
        <v>x</v>
      </c>
      <c r="L122" s="318">
        <f t="shared" ca="1" si="21"/>
        <v>0</v>
      </c>
      <c r="M122" s="321"/>
      <c r="N122" s="324" t="str">
        <f ca="1">IF(COUNT(ngay15!$E$5)&gt;0,ngay15!$E$5,"")</f>
        <v/>
      </c>
      <c r="O122" s="321" t="str">
        <f t="shared" ca="1" si="22"/>
        <v>x</v>
      </c>
      <c r="P122" s="322">
        <f t="shared" ca="1" si="23"/>
        <v>0</v>
      </c>
      <c r="Q122" s="324" t="str">
        <f ca="1">IF(COUNT(ngay15!$AN$21)&gt;0,ngay15!$AN$21,"")</f>
        <v/>
      </c>
      <c r="R122" s="317" t="str">
        <f t="shared" ca="1" si="24"/>
        <v>x</v>
      </c>
      <c r="S122" s="318">
        <f t="shared" ca="1" si="25"/>
        <v>0</v>
      </c>
      <c r="T122" s="321"/>
      <c r="U122" s="324" t="str">
        <f ca="1">IF(COUNT(ngay15!$E$21)&gt;0,ngay15!$E$21,"")</f>
        <v/>
      </c>
      <c r="V122" s="321" t="str">
        <f t="shared" ca="1" si="26"/>
        <v>x</v>
      </c>
      <c r="W122" s="322">
        <f t="shared" ca="1" si="27"/>
        <v>0</v>
      </c>
      <c r="X122" s="324" t="str">
        <f ca="1">IF(COUNT(ngay15!$AN$23)&gt;0,ngay15!$AN$23,"")</f>
        <v/>
      </c>
      <c r="Y122" s="317" t="str">
        <f t="shared" ca="1" si="28"/>
        <v>x</v>
      </c>
      <c r="Z122" s="318">
        <f t="shared" ca="1" si="29"/>
        <v>0</v>
      </c>
      <c r="AA122" s="321"/>
      <c r="AB122" s="324" t="str">
        <f ca="1">IF(COUNT(ngay15!$E$23)&gt;0,ngay15!$E$23,"")</f>
        <v/>
      </c>
      <c r="AC122" s="321" t="str">
        <f t="shared" ca="1" si="30"/>
        <v>x</v>
      </c>
      <c r="AD122" s="322">
        <f t="shared" ca="1" si="31"/>
        <v>0</v>
      </c>
      <c r="AG122" s="324" t="str">
        <f ca="1">IF(COUNT(ngay15!$AN$9)&gt;0,ngay15!$AN$9,"")</f>
        <v/>
      </c>
    </row>
    <row r="123" spans="1:33" s="329" customFormat="1">
      <c r="A123" s="333">
        <v>15</v>
      </c>
      <c r="B123" s="316">
        <v>1</v>
      </c>
      <c r="C123" s="324" t="str">
        <f ca="1">IF(COUNT(ngay15!$AO$9)&gt;0,ngay15!$AO$9,"")</f>
        <v/>
      </c>
      <c r="D123" s="325" t="str">
        <f t="shared" ca="1" si="16"/>
        <v>x</v>
      </c>
      <c r="E123" s="326">
        <f t="shared" ca="1" si="17"/>
        <v>0</v>
      </c>
      <c r="F123" s="327"/>
      <c r="G123" s="324" t="str">
        <f ca="1">IF(COUNT(ngay15!$F$9)&gt;0,ngay15!$F$9,"")</f>
        <v/>
      </c>
      <c r="H123" s="327" t="str">
        <f t="shared" ca="1" si="18"/>
        <v>x</v>
      </c>
      <c r="I123" s="328">
        <f t="shared" ca="1" si="19"/>
        <v>0</v>
      </c>
      <c r="J123" s="324" t="str">
        <f ca="1">IF(COUNT(ngay15!$AO$5)&gt;0,ngay15!$AO$5,"")</f>
        <v/>
      </c>
      <c r="K123" s="325" t="str">
        <f t="shared" ca="1" si="20"/>
        <v>x</v>
      </c>
      <c r="L123" s="326">
        <f t="shared" ca="1" si="21"/>
        <v>0</v>
      </c>
      <c r="M123" s="327"/>
      <c r="N123" s="324" t="str">
        <f ca="1">IF(COUNT(ngay15!$F$5)&gt;0,ngay15!$F$5,"")</f>
        <v/>
      </c>
      <c r="O123" s="327" t="str">
        <f t="shared" ca="1" si="22"/>
        <v>x</v>
      </c>
      <c r="P123" s="328">
        <f t="shared" ca="1" si="23"/>
        <v>0</v>
      </c>
      <c r="Q123" s="324" t="str">
        <f ca="1">IF(COUNT(ngay15!$AO$21)&gt;0,ngay15!$AO$21,"")</f>
        <v/>
      </c>
      <c r="R123" s="325" t="str">
        <f t="shared" ca="1" si="24"/>
        <v>x</v>
      </c>
      <c r="S123" s="326">
        <f t="shared" ca="1" si="25"/>
        <v>0</v>
      </c>
      <c r="T123" s="327"/>
      <c r="U123" s="324" t="str">
        <f ca="1">IF(COUNT(ngay15!$F$21)&gt;0,ngay15!$F$21,"")</f>
        <v/>
      </c>
      <c r="V123" s="327" t="str">
        <f t="shared" ca="1" si="26"/>
        <v>x</v>
      </c>
      <c r="W123" s="328">
        <f t="shared" ca="1" si="27"/>
        <v>0</v>
      </c>
      <c r="X123" s="324" t="str">
        <f ca="1">IF(COUNT(ngay15!$AO$23)&gt;0,ngay15!$AO$23,"")</f>
        <v/>
      </c>
      <c r="Y123" s="325" t="str">
        <f t="shared" ca="1" si="28"/>
        <v>x</v>
      </c>
      <c r="Z123" s="326">
        <f t="shared" ca="1" si="29"/>
        <v>0</v>
      </c>
      <c r="AA123" s="327"/>
      <c r="AB123" s="324" t="str">
        <f ca="1">IF(COUNT(ngay15!$F$23)&gt;0,ngay15!$F$23,"")</f>
        <v/>
      </c>
      <c r="AC123" s="327" t="str">
        <f t="shared" ca="1" si="30"/>
        <v>x</v>
      </c>
      <c r="AD123" s="328">
        <f t="shared" ca="1" si="31"/>
        <v>0</v>
      </c>
      <c r="AE123" s="334"/>
      <c r="AF123" s="334"/>
      <c r="AG123" s="324" t="str">
        <f ca="1">IF(COUNT(ngay15!$AO$9)&gt;0,ngay15!$AO$9,"")</f>
        <v/>
      </c>
    </row>
    <row r="124" spans="1:33">
      <c r="A124" s="332"/>
      <c r="B124" s="316">
        <v>4</v>
      </c>
      <c r="C124" s="324" t="str">
        <f ca="1">IF(COUNT(ngay15!$AP$9)&gt;0,ngay15!$AP$9,"")</f>
        <v/>
      </c>
      <c r="D124" s="317" t="str">
        <f t="shared" ca="1" si="16"/>
        <v>x</v>
      </c>
      <c r="E124" s="318">
        <f t="shared" ca="1" si="17"/>
        <v>0</v>
      </c>
      <c r="F124" s="321"/>
      <c r="G124" s="324" t="str">
        <f ca="1">IF(COUNT(ngay15!$G$9)&gt;0,ngay15!$G$9,"")</f>
        <v/>
      </c>
      <c r="H124" s="321" t="str">
        <f t="shared" ca="1" si="18"/>
        <v>x</v>
      </c>
      <c r="I124" s="322">
        <f t="shared" ca="1" si="19"/>
        <v>0</v>
      </c>
      <c r="J124" s="324" t="str">
        <f ca="1">IF(COUNT(ngay15!$AP$5)&gt;0,ngay15!$AP$5,"")</f>
        <v/>
      </c>
      <c r="K124" s="317" t="str">
        <f t="shared" ca="1" si="20"/>
        <v>x</v>
      </c>
      <c r="L124" s="318">
        <f t="shared" ca="1" si="21"/>
        <v>0</v>
      </c>
      <c r="M124" s="321"/>
      <c r="N124" s="324" t="str">
        <f ca="1">IF(COUNT(ngay15!$G$5)&gt;0,ngay15!$G$5,"")</f>
        <v/>
      </c>
      <c r="O124" s="321" t="str">
        <f t="shared" ca="1" si="22"/>
        <v>x</v>
      </c>
      <c r="P124" s="322">
        <f t="shared" ca="1" si="23"/>
        <v>0</v>
      </c>
      <c r="Q124" s="324" t="str">
        <f ca="1">IF(COUNT(ngay15!$AP$21)&gt;0,ngay15!$AP$21,"")</f>
        <v/>
      </c>
      <c r="R124" s="317" t="str">
        <f t="shared" ca="1" si="24"/>
        <v>x</v>
      </c>
      <c r="S124" s="318">
        <f t="shared" ca="1" si="25"/>
        <v>0</v>
      </c>
      <c r="T124" s="321"/>
      <c r="U124" s="324" t="str">
        <f ca="1">IF(COUNT(ngay15!$G$21)&gt;0,ngay15!$G$21,"")</f>
        <v/>
      </c>
      <c r="V124" s="321" t="str">
        <f t="shared" ca="1" si="26"/>
        <v>x</v>
      </c>
      <c r="W124" s="322">
        <f t="shared" ca="1" si="27"/>
        <v>0</v>
      </c>
      <c r="X124" s="324" t="str">
        <f ca="1">IF(COUNT(ngay15!$AP$23)&gt;0,ngay15!$AP$23,"")</f>
        <v/>
      </c>
      <c r="Y124" s="317" t="str">
        <f t="shared" ca="1" si="28"/>
        <v>x</v>
      </c>
      <c r="Z124" s="318">
        <f t="shared" ca="1" si="29"/>
        <v>0</v>
      </c>
      <c r="AA124" s="321"/>
      <c r="AB124" s="324" t="str">
        <f ca="1">IF(COUNT(ngay15!$G$23)&gt;0,ngay15!$G$23,"")</f>
        <v/>
      </c>
      <c r="AC124" s="321" t="str">
        <f t="shared" ca="1" si="30"/>
        <v>x</v>
      </c>
      <c r="AD124" s="322">
        <f t="shared" ca="1" si="31"/>
        <v>0</v>
      </c>
      <c r="AG124" s="324" t="str">
        <f ca="1">IF(COUNT(ngay15!$AP$9)&gt;0,ngay15!$AP$9,"")</f>
        <v/>
      </c>
    </row>
    <row r="125" spans="1:33">
      <c r="A125" s="332"/>
      <c r="B125" s="331">
        <v>7</v>
      </c>
      <c r="C125" s="324" t="str">
        <f ca="1">IF(COUNT(ngay15!$AQ$9)&gt;0,ngay15!$AQ$9,"")</f>
        <v/>
      </c>
      <c r="D125" s="317" t="str">
        <f t="shared" ca="1" si="16"/>
        <v>x</v>
      </c>
      <c r="E125" s="318">
        <f t="shared" ca="1" si="17"/>
        <v>0</v>
      </c>
      <c r="F125" s="321"/>
      <c r="G125" s="324" t="str">
        <f ca="1">IF(COUNT(ngay15!$H$9)&gt;0,ngay15!$H$9,"")</f>
        <v/>
      </c>
      <c r="H125" s="321" t="str">
        <f t="shared" ca="1" si="18"/>
        <v>x</v>
      </c>
      <c r="I125" s="322">
        <f t="shared" ca="1" si="19"/>
        <v>0</v>
      </c>
      <c r="J125" s="324" t="str">
        <f ca="1">IF(COUNT(ngay15!$AQ$5)&gt;0,ngay15!$AQ$5,"")</f>
        <v/>
      </c>
      <c r="K125" s="317" t="str">
        <f t="shared" ca="1" si="20"/>
        <v>x</v>
      </c>
      <c r="L125" s="318">
        <f t="shared" ca="1" si="21"/>
        <v>0</v>
      </c>
      <c r="M125" s="321"/>
      <c r="N125" s="324" t="str">
        <f ca="1">IF(COUNT(ngay15!$H$5)&gt;0,ngay15!$H$5,"")</f>
        <v/>
      </c>
      <c r="O125" s="321" t="str">
        <f t="shared" ca="1" si="22"/>
        <v>x</v>
      </c>
      <c r="P125" s="322">
        <f t="shared" ca="1" si="23"/>
        <v>0</v>
      </c>
      <c r="Q125" s="324" t="str">
        <f ca="1">IF(COUNT(ngay15!$AQ$21)&gt;0,ngay15!$AQ$21,"")</f>
        <v/>
      </c>
      <c r="R125" s="317" t="str">
        <f t="shared" ca="1" si="24"/>
        <v>x</v>
      </c>
      <c r="S125" s="318">
        <f t="shared" ca="1" si="25"/>
        <v>0</v>
      </c>
      <c r="T125" s="321"/>
      <c r="U125" s="324" t="str">
        <f ca="1">IF(COUNT(ngay15!$H$21)&gt;0,ngay15!$H$21,"")</f>
        <v/>
      </c>
      <c r="V125" s="321" t="str">
        <f t="shared" ca="1" si="26"/>
        <v>x</v>
      </c>
      <c r="W125" s="322">
        <f t="shared" ca="1" si="27"/>
        <v>0</v>
      </c>
      <c r="X125" s="324" t="str">
        <f ca="1">IF(COUNT(ngay15!$AQ$23)&gt;0,ngay15!$AQ$23,"")</f>
        <v/>
      </c>
      <c r="Y125" s="317" t="str">
        <f t="shared" ca="1" si="28"/>
        <v>x</v>
      </c>
      <c r="Z125" s="318">
        <f t="shared" ca="1" si="29"/>
        <v>0</v>
      </c>
      <c r="AA125" s="321"/>
      <c r="AB125" s="324" t="str">
        <f ca="1">IF(COUNT(ngay15!$H$23)&gt;0,ngay15!$H$23,"")</f>
        <v/>
      </c>
      <c r="AC125" s="321" t="str">
        <f t="shared" ca="1" si="30"/>
        <v>x</v>
      </c>
      <c r="AD125" s="322">
        <f t="shared" ca="1" si="31"/>
        <v>0</v>
      </c>
      <c r="AG125" s="324" t="str">
        <f ca="1">IF(COUNT(ngay15!$AQ$9)&gt;0,ngay15!$AQ$9,"")</f>
        <v/>
      </c>
    </row>
    <row r="126" spans="1:33">
      <c r="A126" s="332"/>
      <c r="B126" s="316">
        <v>10</v>
      </c>
      <c r="C126" s="324" t="str">
        <f ca="1">IF(COUNT(ngay15!$AR$9)&gt;0,ngay15!$AR$9,"")</f>
        <v/>
      </c>
      <c r="D126" s="317" t="str">
        <f t="shared" ca="1" si="16"/>
        <v>x</v>
      </c>
      <c r="E126" s="318">
        <f t="shared" ca="1" si="17"/>
        <v>0</v>
      </c>
      <c r="F126" s="321"/>
      <c r="G126" s="324" t="str">
        <f ca="1">IF(COUNT(ngay15!$I$9)&gt;0,ngay15!$I$9,"")</f>
        <v/>
      </c>
      <c r="H126" s="321" t="str">
        <f t="shared" ca="1" si="18"/>
        <v>x</v>
      </c>
      <c r="I126" s="322">
        <f t="shared" ca="1" si="19"/>
        <v>0</v>
      </c>
      <c r="J126" s="324" t="str">
        <f ca="1">IF(COUNT(ngay15!$AR$5)&gt;0,ngay15!$AR$5,"")</f>
        <v/>
      </c>
      <c r="K126" s="317" t="str">
        <f t="shared" ca="1" si="20"/>
        <v>x</v>
      </c>
      <c r="L126" s="318">
        <f t="shared" ca="1" si="21"/>
        <v>0</v>
      </c>
      <c r="M126" s="321"/>
      <c r="N126" s="324" t="str">
        <f ca="1">IF(COUNT(ngay15!$I$5)&gt;0,ngay15!$I$5,"")</f>
        <v/>
      </c>
      <c r="O126" s="321" t="str">
        <f t="shared" ca="1" si="22"/>
        <v>x</v>
      </c>
      <c r="P126" s="322">
        <f t="shared" ca="1" si="23"/>
        <v>0</v>
      </c>
      <c r="Q126" s="324" t="str">
        <f ca="1">IF(COUNT(ngay15!$AR$21)&gt;0,ngay15!$AR$21,"")</f>
        <v/>
      </c>
      <c r="R126" s="317" t="str">
        <f t="shared" ca="1" si="24"/>
        <v>x</v>
      </c>
      <c r="S126" s="318">
        <f t="shared" ca="1" si="25"/>
        <v>0</v>
      </c>
      <c r="T126" s="321"/>
      <c r="U126" s="324" t="str">
        <f ca="1">IF(COUNT(ngay15!$I$21)&gt;0,ngay15!$I$21,"")</f>
        <v/>
      </c>
      <c r="V126" s="321" t="str">
        <f t="shared" ca="1" si="26"/>
        <v>x</v>
      </c>
      <c r="W126" s="322">
        <f t="shared" ca="1" si="27"/>
        <v>0</v>
      </c>
      <c r="X126" s="324" t="str">
        <f ca="1">IF(COUNT(ngay15!$AR$23)&gt;0,ngay15!$AR$23,"")</f>
        <v/>
      </c>
      <c r="Y126" s="317" t="str">
        <f t="shared" ca="1" si="28"/>
        <v>x</v>
      </c>
      <c r="Z126" s="318">
        <f t="shared" ca="1" si="29"/>
        <v>0</v>
      </c>
      <c r="AA126" s="321"/>
      <c r="AB126" s="324" t="str">
        <f ca="1">IF(COUNT(ngay15!$I$23)&gt;0,ngay15!$I$23,"")</f>
        <v/>
      </c>
      <c r="AC126" s="321" t="str">
        <f t="shared" ca="1" si="30"/>
        <v>x</v>
      </c>
      <c r="AD126" s="322">
        <f t="shared" ca="1" si="31"/>
        <v>0</v>
      </c>
      <c r="AG126" s="324" t="str">
        <f ca="1">IF(COUNT(ngay15!$AR$9)&gt;0,ngay15!$AR$9,"")</f>
        <v/>
      </c>
    </row>
    <row r="127" spans="1:33">
      <c r="A127" s="332"/>
      <c r="B127" s="316">
        <v>13</v>
      </c>
      <c r="C127" s="324" t="str">
        <f ca="1">IF(COUNT(ngay15!$AS$9)&gt;0,ngay15!$AS$9,"")</f>
        <v/>
      </c>
      <c r="D127" s="317" t="str">
        <f t="shared" ca="1" si="16"/>
        <v>x</v>
      </c>
      <c r="E127" s="318">
        <f t="shared" ca="1" si="17"/>
        <v>0</v>
      </c>
      <c r="F127" s="321"/>
      <c r="G127" s="324" t="str">
        <f ca="1">IF(COUNT(ngay15!$J$9)&gt;0,ngay15!$J$9,"")</f>
        <v/>
      </c>
      <c r="H127" s="321" t="str">
        <f t="shared" ca="1" si="18"/>
        <v>x</v>
      </c>
      <c r="I127" s="322">
        <f t="shared" ca="1" si="19"/>
        <v>0</v>
      </c>
      <c r="J127" s="324" t="str">
        <f ca="1">IF(COUNT(ngay15!$AS$5)&gt;0,ngay15!$AS$5,"")</f>
        <v/>
      </c>
      <c r="K127" s="317" t="str">
        <f t="shared" ca="1" si="20"/>
        <v>x</v>
      </c>
      <c r="L127" s="318">
        <f t="shared" ca="1" si="21"/>
        <v>0</v>
      </c>
      <c r="M127" s="321"/>
      <c r="N127" s="324" t="str">
        <f ca="1">IF(COUNT(ngay15!$J$5)&gt;0,ngay15!$J$5,"")</f>
        <v/>
      </c>
      <c r="O127" s="321" t="str">
        <f t="shared" ca="1" si="22"/>
        <v>x</v>
      </c>
      <c r="P127" s="322">
        <f t="shared" ca="1" si="23"/>
        <v>0</v>
      </c>
      <c r="Q127" s="324" t="str">
        <f ca="1">IF(COUNT(ngay15!$AS$21)&gt;0,ngay15!$AS$21,"")</f>
        <v/>
      </c>
      <c r="R127" s="317" t="str">
        <f t="shared" ca="1" si="24"/>
        <v>x</v>
      </c>
      <c r="S127" s="318">
        <f t="shared" ca="1" si="25"/>
        <v>0</v>
      </c>
      <c r="T127" s="321"/>
      <c r="U127" s="324" t="str">
        <f ca="1">IF(COUNT(ngay15!$J$21)&gt;0,ngay15!$J$21,"")</f>
        <v/>
      </c>
      <c r="V127" s="321" t="str">
        <f t="shared" ca="1" si="26"/>
        <v>x</v>
      </c>
      <c r="W127" s="322">
        <f t="shared" ca="1" si="27"/>
        <v>0</v>
      </c>
      <c r="X127" s="324" t="str">
        <f ca="1">IF(COUNT(ngay15!$AS$23)&gt;0,ngay15!$AS$23,"")</f>
        <v/>
      </c>
      <c r="Y127" s="317" t="str">
        <f t="shared" ca="1" si="28"/>
        <v>x</v>
      </c>
      <c r="Z127" s="318">
        <f t="shared" ca="1" si="29"/>
        <v>0</v>
      </c>
      <c r="AA127" s="321"/>
      <c r="AB127" s="324" t="str">
        <f ca="1">IF(COUNT(ngay15!$J$23)&gt;0,ngay15!$J$23,"")</f>
        <v/>
      </c>
      <c r="AC127" s="321" t="str">
        <f t="shared" ca="1" si="30"/>
        <v>x</v>
      </c>
      <c r="AD127" s="322">
        <f t="shared" ca="1" si="31"/>
        <v>0</v>
      </c>
      <c r="AG127" s="324" t="str">
        <f ca="1">IF(COUNT(ngay15!$AS$9)&gt;0,ngay15!$AS$9,"")</f>
        <v/>
      </c>
    </row>
    <row r="128" spans="1:33">
      <c r="A128" s="332"/>
      <c r="B128" s="316">
        <v>16</v>
      </c>
      <c r="C128" s="324" t="str">
        <f ca="1">IF(COUNT(ngay15!$AT$9)&gt;0,ngay15!$AT$9,"")</f>
        <v/>
      </c>
      <c r="D128" s="317" t="str">
        <f t="shared" ca="1" si="16"/>
        <v>x</v>
      </c>
      <c r="E128" s="318">
        <f t="shared" ca="1" si="17"/>
        <v>0</v>
      </c>
      <c r="F128" s="321"/>
      <c r="G128" s="324" t="str">
        <f ca="1">IF(COUNT(ngay15!$K$9)&gt;0,ngay15!$K$9,"")</f>
        <v/>
      </c>
      <c r="H128" s="321" t="str">
        <f t="shared" ca="1" si="18"/>
        <v>x</v>
      </c>
      <c r="I128" s="322">
        <f t="shared" ca="1" si="19"/>
        <v>0</v>
      </c>
      <c r="J128" s="324" t="str">
        <f ca="1">IF(COUNT(ngay15!$AT$5)&gt;0,ngay15!$AT$5,"")</f>
        <v/>
      </c>
      <c r="K128" s="317" t="str">
        <f t="shared" ca="1" si="20"/>
        <v>x</v>
      </c>
      <c r="L128" s="318">
        <f t="shared" ca="1" si="21"/>
        <v>0</v>
      </c>
      <c r="M128" s="321"/>
      <c r="N128" s="324" t="str">
        <f ca="1">IF(COUNT(ngay15!$K$5)&gt;0,ngay15!$K$5,"")</f>
        <v/>
      </c>
      <c r="O128" s="321" t="str">
        <f t="shared" ca="1" si="22"/>
        <v>x</v>
      </c>
      <c r="P128" s="322">
        <f t="shared" ca="1" si="23"/>
        <v>0</v>
      </c>
      <c r="Q128" s="324" t="str">
        <f ca="1">IF(COUNT(ngay15!$AT$21)&gt;0,ngay15!$AT$21,"")</f>
        <v/>
      </c>
      <c r="R128" s="317" t="str">
        <f t="shared" ca="1" si="24"/>
        <v>x</v>
      </c>
      <c r="S128" s="318">
        <f t="shared" ca="1" si="25"/>
        <v>0</v>
      </c>
      <c r="T128" s="321"/>
      <c r="U128" s="324" t="str">
        <f ca="1">IF(COUNT(ngay15!$K$21)&gt;0,ngay15!$K$21,"")</f>
        <v/>
      </c>
      <c r="V128" s="321" t="str">
        <f t="shared" ca="1" si="26"/>
        <v>x</v>
      </c>
      <c r="W128" s="322">
        <f t="shared" ca="1" si="27"/>
        <v>0</v>
      </c>
      <c r="X128" s="324" t="str">
        <f ca="1">IF(COUNT(ngay15!$AT$23)&gt;0,ngay15!$AT$23,"")</f>
        <v/>
      </c>
      <c r="Y128" s="317" t="str">
        <f t="shared" ca="1" si="28"/>
        <v>x</v>
      </c>
      <c r="Z128" s="318">
        <f t="shared" ca="1" si="29"/>
        <v>0</v>
      </c>
      <c r="AA128" s="321"/>
      <c r="AB128" s="324" t="str">
        <f ca="1">IF(COUNT(ngay15!$K$23)&gt;0,ngay15!$K$23,"")</f>
        <v/>
      </c>
      <c r="AC128" s="321" t="str">
        <f t="shared" ca="1" si="30"/>
        <v>x</v>
      </c>
      <c r="AD128" s="322">
        <f t="shared" ca="1" si="31"/>
        <v>0</v>
      </c>
      <c r="AG128" s="324" t="str">
        <f ca="1">IF(COUNT(ngay15!$AT$9)&gt;0,ngay15!$AT$9,"")</f>
        <v/>
      </c>
    </row>
    <row r="129" spans="1:33">
      <c r="A129" s="332"/>
      <c r="B129" s="316">
        <v>19</v>
      </c>
      <c r="C129" s="324" t="str">
        <f ca="1">IF(COUNT(ngay15!$AU$9)&gt;0,ngay15!$AU$9,"")</f>
        <v/>
      </c>
      <c r="D129" s="317" t="str">
        <f t="shared" ca="1" si="16"/>
        <v>x</v>
      </c>
      <c r="E129" s="318">
        <f t="shared" ca="1" si="17"/>
        <v>0</v>
      </c>
      <c r="F129" s="321"/>
      <c r="G129" s="324" t="str">
        <f ca="1">IF(COUNT(ngay15!$L$9)&gt;0,ngay15!$L$9,"")</f>
        <v/>
      </c>
      <c r="H129" s="321" t="str">
        <f t="shared" ca="1" si="18"/>
        <v>x</v>
      </c>
      <c r="I129" s="322">
        <f t="shared" ca="1" si="19"/>
        <v>0</v>
      </c>
      <c r="J129" s="324" t="str">
        <f ca="1">IF(COUNT(ngay15!$AU$5)&gt;0,ngay15!$AU$5,"")</f>
        <v/>
      </c>
      <c r="K129" s="317" t="str">
        <f t="shared" ca="1" si="20"/>
        <v>x</v>
      </c>
      <c r="L129" s="318">
        <f t="shared" ca="1" si="21"/>
        <v>0</v>
      </c>
      <c r="M129" s="321"/>
      <c r="N129" s="324" t="str">
        <f ca="1">IF(COUNT(ngay15!$L$5)&gt;0,ngay15!$L$5,"")</f>
        <v/>
      </c>
      <c r="O129" s="321" t="str">
        <f t="shared" ca="1" si="22"/>
        <v>x</v>
      </c>
      <c r="P129" s="322">
        <f t="shared" ca="1" si="23"/>
        <v>0</v>
      </c>
      <c r="Q129" s="324" t="str">
        <f ca="1">IF(COUNT(ngay15!$AU$21)&gt;0,ngay15!$AU$21,"")</f>
        <v/>
      </c>
      <c r="R129" s="317" t="str">
        <f t="shared" ca="1" si="24"/>
        <v>x</v>
      </c>
      <c r="S129" s="318">
        <f t="shared" ca="1" si="25"/>
        <v>0</v>
      </c>
      <c r="T129" s="321"/>
      <c r="U129" s="324" t="str">
        <f ca="1">IF(COUNT(ngay15!$L$21)&gt;0,ngay15!$L$21,"")</f>
        <v/>
      </c>
      <c r="V129" s="321" t="str">
        <f t="shared" ca="1" si="26"/>
        <v>x</v>
      </c>
      <c r="W129" s="322">
        <f t="shared" ca="1" si="27"/>
        <v>0</v>
      </c>
      <c r="X129" s="324" t="str">
        <f ca="1">IF(COUNT(ngay15!$AU$23)&gt;0,ngay15!$AU$23,"")</f>
        <v/>
      </c>
      <c r="Y129" s="317" t="str">
        <f t="shared" ca="1" si="28"/>
        <v>x</v>
      </c>
      <c r="Z129" s="318">
        <f t="shared" ca="1" si="29"/>
        <v>0</v>
      </c>
      <c r="AA129" s="321"/>
      <c r="AB129" s="324" t="str">
        <f ca="1">IF(COUNT(ngay15!$L$23)&gt;0,ngay15!$L$23,"")</f>
        <v/>
      </c>
      <c r="AC129" s="321" t="str">
        <f t="shared" ca="1" si="30"/>
        <v>x</v>
      </c>
      <c r="AD129" s="322">
        <f t="shared" ca="1" si="31"/>
        <v>0</v>
      </c>
      <c r="AG129" s="324" t="str">
        <f ca="1">IF(COUNT(ngay15!$AU$9)&gt;0,ngay15!$AU$9,"")</f>
        <v/>
      </c>
    </row>
    <row r="130" spans="1:33">
      <c r="A130" s="332"/>
      <c r="B130" s="316">
        <v>22</v>
      </c>
      <c r="C130" s="324" t="str">
        <f ca="1">IF(COUNT(ngay16!$AN$9)&gt;0,ngay16!$AN$9,"")</f>
        <v/>
      </c>
      <c r="D130" s="317" t="str">
        <f t="shared" ca="1" si="16"/>
        <v>x</v>
      </c>
      <c r="E130" s="318">
        <f t="shared" ca="1" si="17"/>
        <v>0</v>
      </c>
      <c r="F130" s="321"/>
      <c r="G130" s="324" t="str">
        <f ca="1">IF(COUNT(ngay16!$E$9)&gt;0,ngay16!$E$9,"")</f>
        <v/>
      </c>
      <c r="H130" s="321" t="str">
        <f t="shared" ca="1" si="18"/>
        <v>x</v>
      </c>
      <c r="I130" s="322">
        <f t="shared" ca="1" si="19"/>
        <v>0</v>
      </c>
      <c r="J130" s="324" t="str">
        <f ca="1">IF(COUNT(ngay16!$AN$5)&gt;0,ngay16!$AN$5,"")</f>
        <v/>
      </c>
      <c r="K130" s="317" t="str">
        <f t="shared" ca="1" si="20"/>
        <v>x</v>
      </c>
      <c r="L130" s="318">
        <f t="shared" ca="1" si="21"/>
        <v>0</v>
      </c>
      <c r="M130" s="321"/>
      <c r="N130" s="324" t="str">
        <f ca="1">IF(COUNT(ngay16!$E$5)&gt;0,ngay16!$E$5,"")</f>
        <v/>
      </c>
      <c r="O130" s="321" t="str">
        <f t="shared" ca="1" si="22"/>
        <v>x</v>
      </c>
      <c r="P130" s="322">
        <f t="shared" ca="1" si="23"/>
        <v>0</v>
      </c>
      <c r="Q130" s="324" t="str">
        <f ca="1">IF(COUNT(ngay16!$AN$21)&gt;0,ngay16!$AN$21,"")</f>
        <v/>
      </c>
      <c r="R130" s="317" t="str">
        <f t="shared" ca="1" si="24"/>
        <v>x</v>
      </c>
      <c r="S130" s="318">
        <f t="shared" ca="1" si="25"/>
        <v>0</v>
      </c>
      <c r="T130" s="321"/>
      <c r="U130" s="324" t="str">
        <f ca="1">IF(COUNT(ngay16!$E$21)&gt;0,ngay16!$E$21,"")</f>
        <v/>
      </c>
      <c r="V130" s="321" t="str">
        <f t="shared" ca="1" si="26"/>
        <v>x</v>
      </c>
      <c r="W130" s="322">
        <f t="shared" ca="1" si="27"/>
        <v>0</v>
      </c>
      <c r="X130" s="324" t="str">
        <f ca="1">IF(COUNT(ngay16!$AN$23)&gt;0,ngay16!$AN$23,"")</f>
        <v/>
      </c>
      <c r="Y130" s="317" t="str">
        <f t="shared" ca="1" si="28"/>
        <v>x</v>
      </c>
      <c r="Z130" s="318">
        <f t="shared" ca="1" si="29"/>
        <v>0</v>
      </c>
      <c r="AA130" s="321"/>
      <c r="AB130" s="324" t="str">
        <f ca="1">IF(COUNT(ngay16!$E$23)&gt;0,ngay16!$E$23,"")</f>
        <v/>
      </c>
      <c r="AC130" s="321" t="str">
        <f t="shared" ca="1" si="30"/>
        <v>x</v>
      </c>
      <c r="AD130" s="322">
        <f t="shared" ca="1" si="31"/>
        <v>0</v>
      </c>
      <c r="AG130" s="324" t="str">
        <f ca="1">IF(COUNT(ngay16!$AN$9)&gt;0,ngay16!$AN$9,"")</f>
        <v/>
      </c>
    </row>
    <row r="131" spans="1:33" s="329" customFormat="1">
      <c r="A131" s="333">
        <v>16</v>
      </c>
      <c r="B131" s="316">
        <v>1</v>
      </c>
      <c r="C131" s="324" t="str">
        <f ca="1">IF(COUNT(ngay16!$AO$9)&gt;0,ngay16!$AO$9,"")</f>
        <v/>
      </c>
      <c r="D131" s="325" t="str">
        <f t="shared" ca="1" si="16"/>
        <v>x</v>
      </c>
      <c r="E131" s="326">
        <f t="shared" ca="1" si="17"/>
        <v>0</v>
      </c>
      <c r="F131" s="327"/>
      <c r="G131" s="324" t="str">
        <f ca="1">IF(COUNT(ngay16!$F$9)&gt;0,ngay16!$F$9,"")</f>
        <v/>
      </c>
      <c r="H131" s="327" t="str">
        <f t="shared" ca="1" si="18"/>
        <v>x</v>
      </c>
      <c r="I131" s="328">
        <f t="shared" ca="1" si="19"/>
        <v>0</v>
      </c>
      <c r="J131" s="324" t="str">
        <f ca="1">IF(COUNT(ngay16!$AO$5)&gt;0,ngay16!$AO$5,"")</f>
        <v/>
      </c>
      <c r="K131" s="325" t="str">
        <f t="shared" ca="1" si="20"/>
        <v>x</v>
      </c>
      <c r="L131" s="326">
        <f t="shared" ca="1" si="21"/>
        <v>0</v>
      </c>
      <c r="M131" s="327"/>
      <c r="N131" s="324" t="str">
        <f ca="1">IF(COUNT(ngay16!$F$5)&gt;0,ngay16!$F$5,"")</f>
        <v/>
      </c>
      <c r="O131" s="327" t="str">
        <f t="shared" ca="1" si="22"/>
        <v>x</v>
      </c>
      <c r="P131" s="328">
        <f t="shared" ca="1" si="23"/>
        <v>0</v>
      </c>
      <c r="Q131" s="324" t="str">
        <f ca="1">IF(COUNT(ngay16!$AO$21)&gt;0,ngay16!$AO$21,"")</f>
        <v/>
      </c>
      <c r="R131" s="325" t="str">
        <f t="shared" ca="1" si="24"/>
        <v>x</v>
      </c>
      <c r="S131" s="326">
        <f t="shared" ca="1" si="25"/>
        <v>0</v>
      </c>
      <c r="T131" s="327"/>
      <c r="U131" s="324" t="str">
        <f ca="1">IF(COUNT(ngay16!$F$21)&gt;0,ngay16!$F$21,"")</f>
        <v/>
      </c>
      <c r="V131" s="327" t="str">
        <f t="shared" ca="1" si="26"/>
        <v>x</v>
      </c>
      <c r="W131" s="328">
        <f t="shared" ca="1" si="27"/>
        <v>0</v>
      </c>
      <c r="X131" s="324" t="str">
        <f ca="1">IF(COUNT(ngay16!$AO$23)&gt;0,ngay16!$AO$23,"")</f>
        <v/>
      </c>
      <c r="Y131" s="325" t="str">
        <f t="shared" ca="1" si="28"/>
        <v>x</v>
      </c>
      <c r="Z131" s="326">
        <f t="shared" ca="1" si="29"/>
        <v>0</v>
      </c>
      <c r="AA131" s="327"/>
      <c r="AB131" s="324" t="str">
        <f ca="1">IF(COUNT(ngay16!$F$23)&gt;0,ngay16!$F$23,"")</f>
        <v/>
      </c>
      <c r="AC131" s="327" t="str">
        <f t="shared" ca="1" si="30"/>
        <v>x</v>
      </c>
      <c r="AD131" s="328">
        <f t="shared" ca="1" si="31"/>
        <v>0</v>
      </c>
      <c r="AE131" s="334"/>
      <c r="AF131" s="334"/>
      <c r="AG131" s="324" t="str">
        <f ca="1">IF(COUNT(ngay16!$AO$9)&gt;0,ngay16!$AO$9,"")</f>
        <v/>
      </c>
    </row>
    <row r="132" spans="1:33">
      <c r="A132" s="332"/>
      <c r="B132" s="316">
        <v>4</v>
      </c>
      <c r="C132" s="324" t="str">
        <f ca="1">IF(COUNT(ngay16!$AP$9)&gt;0,ngay16!$AP$9,"")</f>
        <v/>
      </c>
      <c r="D132" s="317" t="str">
        <f t="shared" ca="1" si="16"/>
        <v>x</v>
      </c>
      <c r="E132" s="318">
        <f t="shared" ca="1" si="17"/>
        <v>0</v>
      </c>
      <c r="F132" s="321"/>
      <c r="G132" s="324" t="str">
        <f ca="1">IF(COUNT(ngay16!$G$9)&gt;0,ngay16!$G$9,"")</f>
        <v/>
      </c>
      <c r="H132" s="321" t="str">
        <f t="shared" ca="1" si="18"/>
        <v>x</v>
      </c>
      <c r="I132" s="322">
        <f t="shared" ca="1" si="19"/>
        <v>0</v>
      </c>
      <c r="J132" s="324" t="str">
        <f ca="1">IF(COUNT(ngay16!$AP$5)&gt;0,ngay16!$AP$5,"")</f>
        <v/>
      </c>
      <c r="K132" s="317" t="str">
        <f t="shared" ca="1" si="20"/>
        <v>x</v>
      </c>
      <c r="L132" s="318">
        <f t="shared" ca="1" si="21"/>
        <v>0</v>
      </c>
      <c r="M132" s="321"/>
      <c r="N132" s="324" t="str">
        <f ca="1">IF(COUNT(ngay16!$G$5)&gt;0,ngay16!$G$5,"")</f>
        <v/>
      </c>
      <c r="O132" s="321" t="str">
        <f t="shared" ca="1" si="22"/>
        <v>x</v>
      </c>
      <c r="P132" s="322">
        <f t="shared" ca="1" si="23"/>
        <v>0</v>
      </c>
      <c r="Q132" s="324" t="str">
        <f ca="1">IF(COUNT(ngay16!$AP$21)&gt;0,ngay16!$AP$21,"")</f>
        <v/>
      </c>
      <c r="R132" s="317" t="str">
        <f t="shared" ca="1" si="24"/>
        <v>x</v>
      </c>
      <c r="S132" s="318">
        <f t="shared" ca="1" si="25"/>
        <v>0</v>
      </c>
      <c r="T132" s="321"/>
      <c r="U132" s="324" t="str">
        <f ca="1">IF(COUNT(ngay16!$G$21)&gt;0,ngay16!$G$21,"")</f>
        <v/>
      </c>
      <c r="V132" s="321" t="str">
        <f t="shared" ca="1" si="26"/>
        <v>x</v>
      </c>
      <c r="W132" s="322">
        <f t="shared" ca="1" si="27"/>
        <v>0</v>
      </c>
      <c r="X132" s="324" t="str">
        <f ca="1">IF(COUNT(ngay16!$AP$23)&gt;0,ngay16!$AP$23,"")</f>
        <v/>
      </c>
      <c r="Y132" s="317" t="str">
        <f t="shared" ca="1" si="28"/>
        <v>x</v>
      </c>
      <c r="Z132" s="318">
        <f t="shared" ca="1" si="29"/>
        <v>0</v>
      </c>
      <c r="AA132" s="321"/>
      <c r="AB132" s="324" t="str">
        <f ca="1">IF(COUNT(ngay16!$G$23)&gt;0,ngay16!$G$23,"")</f>
        <v/>
      </c>
      <c r="AC132" s="321" t="str">
        <f t="shared" ca="1" si="30"/>
        <v>x</v>
      </c>
      <c r="AD132" s="322">
        <f t="shared" ca="1" si="31"/>
        <v>0</v>
      </c>
      <c r="AG132" s="324" t="str">
        <f ca="1">IF(COUNT(ngay16!$AP$9)&gt;0,ngay16!$AP$9,"")</f>
        <v/>
      </c>
    </row>
    <row r="133" spans="1:33">
      <c r="A133" s="332"/>
      <c r="B133" s="331">
        <v>7</v>
      </c>
      <c r="C133" s="324" t="str">
        <f ca="1">IF(COUNT(ngay16!$AQ$9)&gt;0,ngay16!$AQ$9,"")</f>
        <v/>
      </c>
      <c r="D133" s="317" t="str">
        <f t="shared" ca="1" si="16"/>
        <v>x</v>
      </c>
      <c r="E133" s="318">
        <f t="shared" ca="1" si="17"/>
        <v>0</v>
      </c>
      <c r="F133" s="321"/>
      <c r="G133" s="324" t="str">
        <f ca="1">IF(COUNT(ngay16!$H$9)&gt;0,ngay16!$H$9,"")</f>
        <v/>
      </c>
      <c r="H133" s="321" t="str">
        <f t="shared" ca="1" si="18"/>
        <v>x</v>
      </c>
      <c r="I133" s="322">
        <f t="shared" ca="1" si="19"/>
        <v>0</v>
      </c>
      <c r="J133" s="324" t="str">
        <f ca="1">IF(COUNT(ngay16!$AQ$5)&gt;0,ngay16!$AQ$5,"")</f>
        <v/>
      </c>
      <c r="K133" s="317" t="str">
        <f t="shared" ca="1" si="20"/>
        <v>x</v>
      </c>
      <c r="L133" s="318">
        <f t="shared" ca="1" si="21"/>
        <v>0</v>
      </c>
      <c r="M133" s="321"/>
      <c r="N133" s="324" t="str">
        <f ca="1">IF(COUNT(ngay16!$H$5)&gt;0,ngay16!$H$5,"")</f>
        <v/>
      </c>
      <c r="O133" s="321" t="str">
        <f t="shared" ca="1" si="22"/>
        <v>x</v>
      </c>
      <c r="P133" s="322">
        <f t="shared" ca="1" si="23"/>
        <v>0</v>
      </c>
      <c r="Q133" s="324" t="str">
        <f ca="1">IF(COUNT(ngay16!$AQ$21)&gt;0,ngay16!$AQ$21,"")</f>
        <v/>
      </c>
      <c r="R133" s="317" t="str">
        <f t="shared" ca="1" si="24"/>
        <v>x</v>
      </c>
      <c r="S133" s="318">
        <f t="shared" ca="1" si="25"/>
        <v>0</v>
      </c>
      <c r="T133" s="321"/>
      <c r="U133" s="324" t="str">
        <f ca="1">IF(COUNT(ngay16!$H$21)&gt;0,ngay16!$H$21,"")</f>
        <v/>
      </c>
      <c r="V133" s="321" t="str">
        <f t="shared" ca="1" si="26"/>
        <v>x</v>
      </c>
      <c r="W133" s="322">
        <f t="shared" ca="1" si="27"/>
        <v>0</v>
      </c>
      <c r="X133" s="324" t="str">
        <f ca="1">IF(COUNT(ngay16!$AQ$23)&gt;0,ngay16!$AQ$23,"")</f>
        <v/>
      </c>
      <c r="Y133" s="317" t="str">
        <f t="shared" ca="1" si="28"/>
        <v>x</v>
      </c>
      <c r="Z133" s="318">
        <f t="shared" ca="1" si="29"/>
        <v>0</v>
      </c>
      <c r="AA133" s="321"/>
      <c r="AB133" s="324" t="str">
        <f ca="1">IF(COUNT(ngay16!$H$23)&gt;0,ngay16!$H$23,"")</f>
        <v/>
      </c>
      <c r="AC133" s="321" t="str">
        <f t="shared" ca="1" si="30"/>
        <v>x</v>
      </c>
      <c r="AD133" s="322">
        <f t="shared" ca="1" si="31"/>
        <v>0</v>
      </c>
      <c r="AG133" s="324" t="str">
        <f ca="1">IF(COUNT(ngay16!$AQ$9)&gt;0,ngay16!$AQ$9,"")</f>
        <v/>
      </c>
    </row>
    <row r="134" spans="1:33">
      <c r="A134" s="332"/>
      <c r="B134" s="316">
        <v>10</v>
      </c>
      <c r="C134" s="324" t="str">
        <f ca="1">IF(COUNT(ngay16!$AR$9)&gt;0,ngay16!$AR$9,"")</f>
        <v/>
      </c>
      <c r="D134" s="317" t="str">
        <f t="shared" ca="1" si="16"/>
        <v>x</v>
      </c>
      <c r="E134" s="318">
        <f t="shared" ca="1" si="17"/>
        <v>0</v>
      </c>
      <c r="F134" s="321"/>
      <c r="G134" s="324" t="str">
        <f ca="1">IF(COUNT(ngay16!$I$9)&gt;0,ngay16!$I$9,"")</f>
        <v/>
      </c>
      <c r="H134" s="321" t="str">
        <f t="shared" ca="1" si="18"/>
        <v>x</v>
      </c>
      <c r="I134" s="322">
        <f t="shared" ca="1" si="19"/>
        <v>0</v>
      </c>
      <c r="J134" s="324" t="str">
        <f ca="1">IF(COUNT(ngay16!$AR$5)&gt;0,ngay16!$AR$5,"")</f>
        <v/>
      </c>
      <c r="K134" s="317" t="str">
        <f t="shared" ca="1" si="20"/>
        <v>x</v>
      </c>
      <c r="L134" s="318">
        <f t="shared" ca="1" si="21"/>
        <v>0</v>
      </c>
      <c r="M134" s="321"/>
      <c r="N134" s="324" t="str">
        <f ca="1">IF(COUNT(ngay16!$I$5)&gt;0,ngay16!$I$5,"")</f>
        <v/>
      </c>
      <c r="O134" s="321" t="str">
        <f t="shared" ca="1" si="22"/>
        <v>x</v>
      </c>
      <c r="P134" s="322">
        <f t="shared" ca="1" si="23"/>
        <v>0</v>
      </c>
      <c r="Q134" s="324" t="str">
        <f ca="1">IF(COUNT(ngay16!$AR$21)&gt;0,ngay16!$AR$21,"")</f>
        <v/>
      </c>
      <c r="R134" s="317" t="str">
        <f t="shared" ca="1" si="24"/>
        <v>x</v>
      </c>
      <c r="S134" s="318">
        <f t="shared" ca="1" si="25"/>
        <v>0</v>
      </c>
      <c r="T134" s="321"/>
      <c r="U134" s="324" t="str">
        <f ca="1">IF(COUNT(ngay16!$I$21)&gt;0,ngay16!$I$21,"")</f>
        <v/>
      </c>
      <c r="V134" s="321" t="str">
        <f t="shared" ca="1" si="26"/>
        <v>x</v>
      </c>
      <c r="W134" s="322">
        <f t="shared" ca="1" si="27"/>
        <v>0</v>
      </c>
      <c r="X134" s="324" t="str">
        <f ca="1">IF(COUNT(ngay16!$AR$23)&gt;0,ngay16!$AR$23,"")</f>
        <v/>
      </c>
      <c r="Y134" s="317" t="str">
        <f t="shared" ca="1" si="28"/>
        <v>x</v>
      </c>
      <c r="Z134" s="318">
        <f t="shared" ca="1" si="29"/>
        <v>0</v>
      </c>
      <c r="AA134" s="321"/>
      <c r="AB134" s="324" t="str">
        <f ca="1">IF(COUNT(ngay16!$I$23)&gt;0,ngay16!$I$23,"")</f>
        <v/>
      </c>
      <c r="AC134" s="321" t="str">
        <f t="shared" ca="1" si="30"/>
        <v>x</v>
      </c>
      <c r="AD134" s="322">
        <f t="shared" ca="1" si="31"/>
        <v>0</v>
      </c>
      <c r="AG134" s="324" t="str">
        <f ca="1">IF(COUNT(ngay16!$AR$9)&gt;0,ngay16!$AR$9,"")</f>
        <v/>
      </c>
    </row>
    <row r="135" spans="1:33">
      <c r="A135" s="332"/>
      <c r="B135" s="316">
        <v>13</v>
      </c>
      <c r="C135" s="324" t="str">
        <f ca="1">IF(COUNT(ngay16!$AS$9)&gt;0,ngay16!$AS$9,"")</f>
        <v/>
      </c>
      <c r="D135" s="317" t="str">
        <f t="shared" ca="1" si="16"/>
        <v>x</v>
      </c>
      <c r="E135" s="318">
        <f t="shared" ca="1" si="17"/>
        <v>0</v>
      </c>
      <c r="F135" s="321"/>
      <c r="G135" s="324" t="str">
        <f ca="1">IF(COUNT(ngay16!$J$9)&gt;0,ngay16!$J$9,"")</f>
        <v/>
      </c>
      <c r="H135" s="321" t="str">
        <f t="shared" ca="1" si="18"/>
        <v>x</v>
      </c>
      <c r="I135" s="322">
        <f t="shared" ca="1" si="19"/>
        <v>0</v>
      </c>
      <c r="J135" s="324" t="str">
        <f ca="1">IF(COUNT(ngay16!$AS$5)&gt;0,ngay16!$AS$5,"")</f>
        <v/>
      </c>
      <c r="K135" s="317" t="str">
        <f t="shared" ca="1" si="20"/>
        <v>x</v>
      </c>
      <c r="L135" s="318">
        <f t="shared" ca="1" si="21"/>
        <v>0</v>
      </c>
      <c r="M135" s="321"/>
      <c r="N135" s="324" t="str">
        <f ca="1">IF(COUNT(ngay16!$J$5)&gt;0,ngay16!$J$5,"")</f>
        <v/>
      </c>
      <c r="O135" s="321" t="str">
        <f t="shared" ca="1" si="22"/>
        <v>x</v>
      </c>
      <c r="P135" s="322">
        <f t="shared" ca="1" si="23"/>
        <v>0</v>
      </c>
      <c r="Q135" s="324" t="str">
        <f ca="1">IF(COUNT(ngay16!$AS$21)&gt;0,ngay16!$AS$21,"")</f>
        <v/>
      </c>
      <c r="R135" s="317" t="str">
        <f t="shared" ca="1" si="24"/>
        <v>x</v>
      </c>
      <c r="S135" s="318">
        <f t="shared" ca="1" si="25"/>
        <v>0</v>
      </c>
      <c r="T135" s="321"/>
      <c r="U135" s="324" t="str">
        <f ca="1">IF(COUNT(ngay16!$J$21)&gt;0,ngay16!$J$21,"")</f>
        <v/>
      </c>
      <c r="V135" s="321" t="str">
        <f t="shared" ca="1" si="26"/>
        <v>x</v>
      </c>
      <c r="W135" s="322">
        <f t="shared" ca="1" si="27"/>
        <v>0</v>
      </c>
      <c r="X135" s="324" t="str">
        <f ca="1">IF(COUNT(ngay16!$AS$23)&gt;0,ngay16!$AS$23,"")</f>
        <v/>
      </c>
      <c r="Y135" s="317" t="str">
        <f t="shared" ca="1" si="28"/>
        <v>x</v>
      </c>
      <c r="Z135" s="318">
        <f t="shared" ca="1" si="29"/>
        <v>0</v>
      </c>
      <c r="AA135" s="321"/>
      <c r="AB135" s="324" t="str">
        <f ca="1">IF(COUNT(ngay16!$J$23)&gt;0,ngay16!$J$23,"")</f>
        <v/>
      </c>
      <c r="AC135" s="321" t="str">
        <f t="shared" ca="1" si="30"/>
        <v>x</v>
      </c>
      <c r="AD135" s="322">
        <f t="shared" ca="1" si="31"/>
        <v>0</v>
      </c>
      <c r="AG135" s="324" t="str">
        <f ca="1">IF(COUNT(ngay16!$AS$9)&gt;0,ngay16!$AS$9,"")</f>
        <v/>
      </c>
    </row>
    <row r="136" spans="1:33">
      <c r="A136" s="332"/>
      <c r="B136" s="316">
        <v>16</v>
      </c>
      <c r="C136" s="324" t="str">
        <f ca="1">IF(COUNT(ngay16!$AT$9)&gt;0,ngay16!$AT$9,"")</f>
        <v/>
      </c>
      <c r="D136" s="317" t="str">
        <f t="shared" ca="1" si="16"/>
        <v>x</v>
      </c>
      <c r="E136" s="318">
        <f t="shared" ca="1" si="17"/>
        <v>0</v>
      </c>
      <c r="F136" s="321"/>
      <c r="G136" s="324" t="str">
        <f ca="1">IF(COUNT(ngay16!$K$9)&gt;0,ngay16!$K$9,"")</f>
        <v/>
      </c>
      <c r="H136" s="321" t="str">
        <f t="shared" ca="1" si="18"/>
        <v>x</v>
      </c>
      <c r="I136" s="322">
        <f t="shared" ca="1" si="19"/>
        <v>0</v>
      </c>
      <c r="J136" s="324" t="str">
        <f ca="1">IF(COUNT(ngay16!$AT$5)&gt;0,ngay16!$AT$5,"")</f>
        <v/>
      </c>
      <c r="K136" s="317" t="str">
        <f t="shared" ca="1" si="20"/>
        <v>x</v>
      </c>
      <c r="L136" s="318">
        <f t="shared" ca="1" si="21"/>
        <v>0</v>
      </c>
      <c r="M136" s="321"/>
      <c r="N136" s="324" t="str">
        <f ca="1">IF(COUNT(ngay16!$K$5)&gt;0,ngay16!$K$5,"")</f>
        <v/>
      </c>
      <c r="O136" s="321" t="str">
        <f t="shared" ca="1" si="22"/>
        <v>x</v>
      </c>
      <c r="P136" s="322">
        <f t="shared" ca="1" si="23"/>
        <v>0</v>
      </c>
      <c r="Q136" s="324" t="str">
        <f ca="1">IF(COUNT(ngay16!$AT$21)&gt;0,ngay16!$AT$21,"")</f>
        <v/>
      </c>
      <c r="R136" s="317" t="str">
        <f t="shared" ca="1" si="24"/>
        <v>x</v>
      </c>
      <c r="S136" s="318">
        <f t="shared" ca="1" si="25"/>
        <v>0</v>
      </c>
      <c r="T136" s="321"/>
      <c r="U136" s="324" t="str">
        <f ca="1">IF(COUNT(ngay16!$K$21)&gt;0,ngay16!$K$21,"")</f>
        <v/>
      </c>
      <c r="V136" s="321" t="str">
        <f t="shared" ca="1" si="26"/>
        <v>x</v>
      </c>
      <c r="W136" s="322">
        <f t="shared" ca="1" si="27"/>
        <v>0</v>
      </c>
      <c r="X136" s="324" t="str">
        <f ca="1">IF(COUNT(ngay16!$AT$23)&gt;0,ngay16!$AT$23,"")</f>
        <v/>
      </c>
      <c r="Y136" s="317" t="str">
        <f t="shared" ca="1" si="28"/>
        <v>x</v>
      </c>
      <c r="Z136" s="318">
        <f t="shared" ca="1" si="29"/>
        <v>0</v>
      </c>
      <c r="AA136" s="321"/>
      <c r="AB136" s="324" t="str">
        <f ca="1">IF(COUNT(ngay16!$K$23)&gt;0,ngay16!$K$23,"")</f>
        <v/>
      </c>
      <c r="AC136" s="321" t="str">
        <f t="shared" ca="1" si="30"/>
        <v>x</v>
      </c>
      <c r="AD136" s="322">
        <f t="shared" ca="1" si="31"/>
        <v>0</v>
      </c>
      <c r="AG136" s="324" t="str">
        <f ca="1">IF(COUNT(ngay16!$AT$9)&gt;0,ngay16!$AT$9,"")</f>
        <v/>
      </c>
    </row>
    <row r="137" spans="1:33">
      <c r="A137" s="332"/>
      <c r="B137" s="316">
        <v>19</v>
      </c>
      <c r="C137" s="324" t="str">
        <f ca="1">IF(COUNT(ngay16!$AU$9)&gt;0,ngay16!$AU$9,"")</f>
        <v/>
      </c>
      <c r="D137" s="317" t="str">
        <f t="shared" ca="1" si="16"/>
        <v>x</v>
      </c>
      <c r="E137" s="318">
        <f t="shared" ca="1" si="17"/>
        <v>0</v>
      </c>
      <c r="F137" s="321"/>
      <c r="G137" s="324" t="str">
        <f ca="1">IF(COUNT(ngay16!$L$9)&gt;0,ngay16!$L$9,"")</f>
        <v/>
      </c>
      <c r="H137" s="321" t="str">
        <f t="shared" ca="1" si="18"/>
        <v>x</v>
      </c>
      <c r="I137" s="322">
        <f t="shared" ca="1" si="19"/>
        <v>0</v>
      </c>
      <c r="J137" s="324" t="str">
        <f ca="1">IF(COUNT(ngay16!$AU$5)&gt;0,ngay16!$AU$5,"")</f>
        <v/>
      </c>
      <c r="K137" s="317" t="str">
        <f t="shared" ca="1" si="20"/>
        <v>x</v>
      </c>
      <c r="L137" s="318">
        <f t="shared" ca="1" si="21"/>
        <v>0</v>
      </c>
      <c r="M137" s="321"/>
      <c r="N137" s="324" t="str">
        <f ca="1">IF(COUNT(ngay16!$L$5)&gt;0,ngay16!$L$5,"")</f>
        <v/>
      </c>
      <c r="O137" s="321" t="str">
        <f t="shared" ca="1" si="22"/>
        <v>x</v>
      </c>
      <c r="P137" s="322">
        <f t="shared" ca="1" si="23"/>
        <v>0</v>
      </c>
      <c r="Q137" s="324" t="str">
        <f ca="1">IF(COUNT(ngay16!$AU$21)&gt;0,ngay16!$AU$21,"")</f>
        <v/>
      </c>
      <c r="R137" s="317" t="str">
        <f t="shared" ca="1" si="24"/>
        <v>x</v>
      </c>
      <c r="S137" s="318">
        <f t="shared" ca="1" si="25"/>
        <v>0</v>
      </c>
      <c r="T137" s="321"/>
      <c r="U137" s="324" t="str">
        <f ca="1">IF(COUNT(ngay16!$L$21)&gt;0,ngay16!$L$21,"")</f>
        <v/>
      </c>
      <c r="V137" s="321" t="str">
        <f t="shared" ca="1" si="26"/>
        <v>x</v>
      </c>
      <c r="W137" s="322">
        <f t="shared" ca="1" si="27"/>
        <v>0</v>
      </c>
      <c r="X137" s="324" t="str">
        <f ca="1">IF(COUNT(ngay16!$AU$23)&gt;0,ngay16!$AU$23,"")</f>
        <v/>
      </c>
      <c r="Y137" s="317" t="str">
        <f t="shared" ca="1" si="28"/>
        <v>x</v>
      </c>
      <c r="Z137" s="318">
        <f t="shared" ca="1" si="29"/>
        <v>0</v>
      </c>
      <c r="AA137" s="321"/>
      <c r="AB137" s="324" t="str">
        <f ca="1">IF(COUNT(ngay16!$L$23)&gt;0,ngay16!$L$23,"")</f>
        <v/>
      </c>
      <c r="AC137" s="321" t="str">
        <f t="shared" ca="1" si="30"/>
        <v>x</v>
      </c>
      <c r="AD137" s="322">
        <f t="shared" ca="1" si="31"/>
        <v>0</v>
      </c>
      <c r="AG137" s="324" t="str">
        <f ca="1">IF(COUNT(ngay16!$AU$9)&gt;0,ngay16!$AU$9,"")</f>
        <v/>
      </c>
    </row>
    <row r="138" spans="1:33">
      <c r="A138" s="332"/>
      <c r="B138" s="316">
        <v>22</v>
      </c>
      <c r="C138" s="324" t="str">
        <f ca="1">IF(COUNT(ngay17!$AN$9)&gt;0,ngay17!$AN$9,"")</f>
        <v/>
      </c>
      <c r="D138" s="317" t="str">
        <f t="shared" ca="1" si="16"/>
        <v>x</v>
      </c>
      <c r="E138" s="318">
        <f t="shared" ca="1" si="17"/>
        <v>0</v>
      </c>
      <c r="F138" s="321"/>
      <c r="G138" s="324" t="str">
        <f ca="1">IF(COUNT(ngay17!$E$9)&gt;0,ngay17!$E$9,"")</f>
        <v/>
      </c>
      <c r="H138" s="321" t="str">
        <f t="shared" ca="1" si="18"/>
        <v>x</v>
      </c>
      <c r="I138" s="322">
        <f t="shared" ca="1" si="19"/>
        <v>0</v>
      </c>
      <c r="J138" s="324" t="str">
        <f ca="1">IF(COUNT(ngay17!$AN$5)&gt;0,ngay17!$AN$5,"")</f>
        <v/>
      </c>
      <c r="K138" s="317" t="str">
        <f t="shared" ca="1" si="20"/>
        <v>x</v>
      </c>
      <c r="L138" s="318">
        <f t="shared" ca="1" si="21"/>
        <v>0</v>
      </c>
      <c r="M138" s="321"/>
      <c r="N138" s="324" t="str">
        <f ca="1">IF(COUNT(ngay17!$E$5)&gt;0,ngay17!$E$5,"")</f>
        <v/>
      </c>
      <c r="O138" s="321" t="str">
        <f t="shared" ca="1" si="22"/>
        <v>x</v>
      </c>
      <c r="P138" s="322">
        <f t="shared" ca="1" si="23"/>
        <v>0</v>
      </c>
      <c r="Q138" s="324" t="str">
        <f ca="1">IF(COUNT(ngay17!$AN$21)&gt;0,ngay17!$AN$21,"")</f>
        <v/>
      </c>
      <c r="R138" s="317" t="str">
        <f t="shared" ca="1" si="24"/>
        <v>x</v>
      </c>
      <c r="S138" s="318">
        <f t="shared" ca="1" si="25"/>
        <v>0</v>
      </c>
      <c r="T138" s="321"/>
      <c r="U138" s="324" t="str">
        <f ca="1">IF(COUNT(ngay17!$E$21)&gt;0,ngay17!$E$21,"")</f>
        <v/>
      </c>
      <c r="V138" s="321" t="str">
        <f t="shared" ca="1" si="26"/>
        <v>x</v>
      </c>
      <c r="W138" s="322">
        <f t="shared" ca="1" si="27"/>
        <v>0</v>
      </c>
      <c r="X138" s="324" t="str">
        <f ca="1">IF(COUNT(ngay17!$AN$23)&gt;0,ngay17!$AN$23,"")</f>
        <v/>
      </c>
      <c r="Y138" s="317" t="str">
        <f t="shared" ca="1" si="28"/>
        <v>x</v>
      </c>
      <c r="Z138" s="318">
        <f t="shared" ca="1" si="29"/>
        <v>0</v>
      </c>
      <c r="AA138" s="321"/>
      <c r="AB138" s="324" t="str">
        <f ca="1">IF(COUNT(ngay17!$E$23)&gt;0,ngay17!$E$23,"")</f>
        <v/>
      </c>
      <c r="AC138" s="321" t="str">
        <f t="shared" ca="1" si="30"/>
        <v>x</v>
      </c>
      <c r="AD138" s="322">
        <f t="shared" ca="1" si="31"/>
        <v>0</v>
      </c>
      <c r="AG138" s="324" t="str">
        <f ca="1">IF(COUNT(ngay17!$AN$9)&gt;0,ngay17!$AN$9,"")</f>
        <v/>
      </c>
    </row>
    <row r="139" spans="1:33" s="329" customFormat="1">
      <c r="A139" s="333">
        <v>17</v>
      </c>
      <c r="B139" s="316">
        <v>1</v>
      </c>
      <c r="C139" s="324" t="str">
        <f ca="1">IF(COUNT(ngay17!$AO$9)&gt;0,ngay17!$AO$9,"")</f>
        <v/>
      </c>
      <c r="D139" s="325" t="str">
        <f t="shared" ref="D139:D202" ca="1" si="32">IF(COUNT(C131,C139)=2,C139-C131,"x")</f>
        <v>x</v>
      </c>
      <c r="E139" s="326">
        <f t="shared" ref="E139:E202" ca="1" si="33">IF(COUNT(D139,E138)=2,D139+E138,E138)</f>
        <v>0</v>
      </c>
      <c r="F139" s="327"/>
      <c r="G139" s="324" t="str">
        <f ca="1">IF(COUNT(ngay17!$F$9)&gt;0,ngay17!$F$9,"")</f>
        <v/>
      </c>
      <c r="H139" s="327" t="str">
        <f t="shared" ref="H139:H202" ca="1" si="34">IF(COUNT(G131,G139)=2,G139-G131,"x")</f>
        <v>x</v>
      </c>
      <c r="I139" s="328">
        <f t="shared" ref="I139:I202" ca="1" si="35">IF(COUNT(H139,I138)=2,H139+I138,I138)</f>
        <v>0</v>
      </c>
      <c r="J139" s="324" t="str">
        <f ca="1">IF(COUNT(ngay17!$AO$5)&gt;0,ngay17!$AO$5,"")</f>
        <v/>
      </c>
      <c r="K139" s="325" t="str">
        <f t="shared" ref="K139:K202" ca="1" si="36">IF(COUNT(J131,J139)=2,J139-J131,"x")</f>
        <v>x</v>
      </c>
      <c r="L139" s="326">
        <f t="shared" ref="L139:L202" ca="1" si="37">IF(COUNT(K139,L138)=2,K139+L138,L138)</f>
        <v>0</v>
      </c>
      <c r="M139" s="327"/>
      <c r="N139" s="324" t="str">
        <f ca="1">IF(COUNT(ngay17!$F$5)&gt;0,ngay17!$F$5,"")</f>
        <v/>
      </c>
      <c r="O139" s="327" t="str">
        <f t="shared" ref="O139:O202" ca="1" si="38">IF(COUNT(N131,N139)=2,N139-N131,"x")</f>
        <v>x</v>
      </c>
      <c r="P139" s="328">
        <f t="shared" ref="P139:P202" ca="1" si="39">IF(COUNT(O139,P138)=2,O139+P138,P138)</f>
        <v>0</v>
      </c>
      <c r="Q139" s="324" t="str">
        <f ca="1">IF(COUNT(ngay17!$AO$21)&gt;0,ngay17!$AO$21,"")</f>
        <v/>
      </c>
      <c r="R139" s="325" t="str">
        <f t="shared" ref="R139:R202" ca="1" si="40">IF(COUNT(Q131,Q139)=2,Q139-Q131,"x")</f>
        <v>x</v>
      </c>
      <c r="S139" s="326">
        <f t="shared" ref="S139:S202" ca="1" si="41">IF(COUNT(R139,S138)=2,R139+S138,S138)</f>
        <v>0</v>
      </c>
      <c r="T139" s="327"/>
      <c r="U139" s="324" t="str">
        <f ca="1">IF(COUNT(ngay17!$F$21)&gt;0,ngay17!$F$21,"")</f>
        <v/>
      </c>
      <c r="V139" s="327" t="str">
        <f t="shared" ref="V139:V202" ca="1" si="42">IF(COUNT(U131,U139)=2,U139-U131,"x")</f>
        <v>x</v>
      </c>
      <c r="W139" s="328">
        <f t="shared" ref="W139:W202" ca="1" si="43">IF(COUNT(V139,W138)=2,V139+W138,W138)</f>
        <v>0</v>
      </c>
      <c r="X139" s="324" t="str">
        <f ca="1">IF(COUNT(ngay17!$AO$23)&gt;0,ngay17!$AO$23,"")</f>
        <v/>
      </c>
      <c r="Y139" s="325" t="str">
        <f t="shared" ref="Y139:Y202" ca="1" si="44">IF(COUNT(X131,X139)=2,X139-X131,"x")</f>
        <v>x</v>
      </c>
      <c r="Z139" s="326">
        <f t="shared" ref="Z139:Z202" ca="1" si="45">IF(COUNT(Y139,Z138)=2,Y139+Z138,Z138)</f>
        <v>0</v>
      </c>
      <c r="AA139" s="327"/>
      <c r="AB139" s="324" t="str">
        <f ca="1">IF(COUNT(ngay17!$F$23)&gt;0,ngay17!$F$23,"")</f>
        <v/>
      </c>
      <c r="AC139" s="327" t="str">
        <f t="shared" ref="AC139:AC202" ca="1" si="46">IF(COUNT(AB131,AB139)=2,AB139-AB131,"x")</f>
        <v>x</v>
      </c>
      <c r="AD139" s="328">
        <f t="shared" ref="AD139:AD202" ca="1" si="47">IF(COUNT(AC139,AD138)=2,AC139+AD138,AD138)</f>
        <v>0</v>
      </c>
      <c r="AE139" s="334"/>
      <c r="AF139" s="334"/>
      <c r="AG139" s="324" t="str">
        <f ca="1">IF(COUNT(ngay17!$AO$9)&gt;0,ngay17!$AO$9,"")</f>
        <v/>
      </c>
    </row>
    <row r="140" spans="1:33">
      <c r="A140" s="332"/>
      <c r="B140" s="316">
        <v>4</v>
      </c>
      <c r="C140" s="324" t="str">
        <f ca="1">IF(COUNT(ngay17!$AP$9)&gt;0,ngay17!$AP$9,"")</f>
        <v/>
      </c>
      <c r="D140" s="317" t="str">
        <f t="shared" ca="1" si="32"/>
        <v>x</v>
      </c>
      <c r="E140" s="318">
        <f t="shared" ca="1" si="33"/>
        <v>0</v>
      </c>
      <c r="F140" s="321"/>
      <c r="G140" s="324" t="str">
        <f ca="1">IF(COUNT(ngay17!$G$9)&gt;0,ngay17!$G$9,"")</f>
        <v/>
      </c>
      <c r="H140" s="321" t="str">
        <f t="shared" ca="1" si="34"/>
        <v>x</v>
      </c>
      <c r="I140" s="322">
        <f t="shared" ca="1" si="35"/>
        <v>0</v>
      </c>
      <c r="J140" s="324" t="str">
        <f ca="1">IF(COUNT(ngay17!$AP$5)&gt;0,ngay17!$AP$5,"")</f>
        <v/>
      </c>
      <c r="K140" s="317" t="str">
        <f t="shared" ca="1" si="36"/>
        <v>x</v>
      </c>
      <c r="L140" s="318">
        <f t="shared" ca="1" si="37"/>
        <v>0</v>
      </c>
      <c r="M140" s="321"/>
      <c r="N140" s="324" t="str">
        <f ca="1">IF(COUNT(ngay17!$G$5)&gt;0,ngay17!$G$5,"")</f>
        <v/>
      </c>
      <c r="O140" s="321" t="str">
        <f t="shared" ca="1" si="38"/>
        <v>x</v>
      </c>
      <c r="P140" s="322">
        <f t="shared" ca="1" si="39"/>
        <v>0</v>
      </c>
      <c r="Q140" s="324" t="str">
        <f ca="1">IF(COUNT(ngay17!$AP$21)&gt;0,ngay17!$AP$21,"")</f>
        <v/>
      </c>
      <c r="R140" s="317" t="str">
        <f t="shared" ca="1" si="40"/>
        <v>x</v>
      </c>
      <c r="S140" s="318">
        <f t="shared" ca="1" si="41"/>
        <v>0</v>
      </c>
      <c r="T140" s="321"/>
      <c r="U140" s="324" t="str">
        <f ca="1">IF(COUNT(ngay17!$G$21)&gt;0,ngay17!$G$21,"")</f>
        <v/>
      </c>
      <c r="V140" s="321" t="str">
        <f t="shared" ca="1" si="42"/>
        <v>x</v>
      </c>
      <c r="W140" s="322">
        <f t="shared" ca="1" si="43"/>
        <v>0</v>
      </c>
      <c r="X140" s="324" t="str">
        <f ca="1">IF(COUNT(ngay17!$AP$23)&gt;0,ngay17!$AP$23,"")</f>
        <v/>
      </c>
      <c r="Y140" s="317" t="str">
        <f t="shared" ca="1" si="44"/>
        <v>x</v>
      </c>
      <c r="Z140" s="318">
        <f t="shared" ca="1" si="45"/>
        <v>0</v>
      </c>
      <c r="AA140" s="321"/>
      <c r="AB140" s="324" t="str">
        <f ca="1">IF(COUNT(ngay17!$G$23)&gt;0,ngay17!$G$23,"")</f>
        <v/>
      </c>
      <c r="AC140" s="321" t="str">
        <f t="shared" ca="1" si="46"/>
        <v>x</v>
      </c>
      <c r="AD140" s="322">
        <f t="shared" ca="1" si="47"/>
        <v>0</v>
      </c>
      <c r="AG140" s="324" t="str">
        <f ca="1">IF(COUNT(ngay17!$AP$9)&gt;0,ngay17!$AP$9,"")</f>
        <v/>
      </c>
    </row>
    <row r="141" spans="1:33">
      <c r="A141" s="332"/>
      <c r="B141" s="331">
        <v>7</v>
      </c>
      <c r="C141" s="324" t="str">
        <f ca="1">IF(COUNT(ngay17!$AQ$9)&gt;0,ngay17!$AQ$9,"")</f>
        <v/>
      </c>
      <c r="D141" s="317" t="str">
        <f t="shared" ca="1" si="32"/>
        <v>x</v>
      </c>
      <c r="E141" s="318">
        <f t="shared" ca="1" si="33"/>
        <v>0</v>
      </c>
      <c r="F141" s="321"/>
      <c r="G141" s="324" t="str">
        <f ca="1">IF(COUNT(ngay17!$H$9)&gt;0,ngay17!$H$9,"")</f>
        <v/>
      </c>
      <c r="H141" s="321" t="str">
        <f t="shared" ca="1" si="34"/>
        <v>x</v>
      </c>
      <c r="I141" s="322">
        <f t="shared" ca="1" si="35"/>
        <v>0</v>
      </c>
      <c r="J141" s="324" t="str">
        <f ca="1">IF(COUNT(ngay17!$AQ$5)&gt;0,ngay17!$AQ$5,"")</f>
        <v/>
      </c>
      <c r="K141" s="317" t="str">
        <f t="shared" ca="1" si="36"/>
        <v>x</v>
      </c>
      <c r="L141" s="318">
        <f t="shared" ca="1" si="37"/>
        <v>0</v>
      </c>
      <c r="M141" s="321"/>
      <c r="N141" s="324" t="str">
        <f ca="1">IF(COUNT(ngay17!$H$5)&gt;0,ngay17!$H$5,"")</f>
        <v/>
      </c>
      <c r="O141" s="321" t="str">
        <f t="shared" ca="1" si="38"/>
        <v>x</v>
      </c>
      <c r="P141" s="322">
        <f t="shared" ca="1" si="39"/>
        <v>0</v>
      </c>
      <c r="Q141" s="324" t="str">
        <f ca="1">IF(COUNT(ngay17!$AQ$21)&gt;0,ngay17!$AQ$21,"")</f>
        <v/>
      </c>
      <c r="R141" s="317" t="str">
        <f t="shared" ca="1" si="40"/>
        <v>x</v>
      </c>
      <c r="S141" s="318">
        <f t="shared" ca="1" si="41"/>
        <v>0</v>
      </c>
      <c r="T141" s="321"/>
      <c r="U141" s="324" t="str">
        <f ca="1">IF(COUNT(ngay17!$H$21)&gt;0,ngay17!$H$21,"")</f>
        <v/>
      </c>
      <c r="V141" s="321" t="str">
        <f t="shared" ca="1" si="42"/>
        <v>x</v>
      </c>
      <c r="W141" s="322">
        <f t="shared" ca="1" si="43"/>
        <v>0</v>
      </c>
      <c r="X141" s="324" t="str">
        <f ca="1">IF(COUNT(ngay17!$AQ$23)&gt;0,ngay17!$AQ$23,"")</f>
        <v/>
      </c>
      <c r="Y141" s="317" t="str">
        <f t="shared" ca="1" si="44"/>
        <v>x</v>
      </c>
      <c r="Z141" s="318">
        <f t="shared" ca="1" si="45"/>
        <v>0</v>
      </c>
      <c r="AA141" s="321"/>
      <c r="AB141" s="324" t="str">
        <f ca="1">IF(COUNT(ngay17!$H$23)&gt;0,ngay17!$H$23,"")</f>
        <v/>
      </c>
      <c r="AC141" s="321" t="str">
        <f t="shared" ca="1" si="46"/>
        <v>x</v>
      </c>
      <c r="AD141" s="322">
        <f t="shared" ca="1" si="47"/>
        <v>0</v>
      </c>
      <c r="AG141" s="324" t="str">
        <f ca="1">IF(COUNT(ngay17!$AQ$9)&gt;0,ngay17!$AQ$9,"")</f>
        <v/>
      </c>
    </row>
    <row r="142" spans="1:33">
      <c r="A142" s="332"/>
      <c r="B142" s="316">
        <v>10</v>
      </c>
      <c r="C142" s="324" t="str">
        <f ca="1">IF(COUNT(ngay17!$AR$9)&gt;0,ngay17!$AR$9,"")</f>
        <v/>
      </c>
      <c r="D142" s="317" t="str">
        <f t="shared" ca="1" si="32"/>
        <v>x</v>
      </c>
      <c r="E142" s="318">
        <f t="shared" ca="1" si="33"/>
        <v>0</v>
      </c>
      <c r="F142" s="321"/>
      <c r="G142" s="324" t="str">
        <f ca="1">IF(COUNT(ngay17!$I$9)&gt;0,ngay17!$I$9,"")</f>
        <v/>
      </c>
      <c r="H142" s="321" t="str">
        <f t="shared" ca="1" si="34"/>
        <v>x</v>
      </c>
      <c r="I142" s="322">
        <f t="shared" ca="1" si="35"/>
        <v>0</v>
      </c>
      <c r="J142" s="324" t="str">
        <f ca="1">IF(COUNT(ngay17!$AR$5)&gt;0,ngay17!$AR$5,"")</f>
        <v/>
      </c>
      <c r="K142" s="317" t="str">
        <f t="shared" ca="1" si="36"/>
        <v>x</v>
      </c>
      <c r="L142" s="318">
        <f t="shared" ca="1" si="37"/>
        <v>0</v>
      </c>
      <c r="M142" s="321"/>
      <c r="N142" s="324" t="str">
        <f ca="1">IF(COUNT(ngay17!$I$5)&gt;0,ngay17!$I$5,"")</f>
        <v/>
      </c>
      <c r="O142" s="321" t="str">
        <f t="shared" ca="1" si="38"/>
        <v>x</v>
      </c>
      <c r="P142" s="322">
        <f t="shared" ca="1" si="39"/>
        <v>0</v>
      </c>
      <c r="Q142" s="324" t="str">
        <f ca="1">IF(COUNT(ngay17!$AR$21)&gt;0,ngay17!$AR$21,"")</f>
        <v/>
      </c>
      <c r="R142" s="317" t="str">
        <f t="shared" ca="1" si="40"/>
        <v>x</v>
      </c>
      <c r="S142" s="318">
        <f t="shared" ca="1" si="41"/>
        <v>0</v>
      </c>
      <c r="T142" s="321"/>
      <c r="U142" s="324" t="str">
        <f ca="1">IF(COUNT(ngay17!$I$21)&gt;0,ngay17!$I$21,"")</f>
        <v/>
      </c>
      <c r="V142" s="321" t="str">
        <f t="shared" ca="1" si="42"/>
        <v>x</v>
      </c>
      <c r="W142" s="322">
        <f t="shared" ca="1" si="43"/>
        <v>0</v>
      </c>
      <c r="X142" s="324" t="str">
        <f ca="1">IF(COUNT(ngay17!$AR$23)&gt;0,ngay17!$AR$23,"")</f>
        <v/>
      </c>
      <c r="Y142" s="317" t="str">
        <f t="shared" ca="1" si="44"/>
        <v>x</v>
      </c>
      <c r="Z142" s="318">
        <f t="shared" ca="1" si="45"/>
        <v>0</v>
      </c>
      <c r="AA142" s="321"/>
      <c r="AB142" s="324" t="str">
        <f ca="1">IF(COUNT(ngay17!$I$23)&gt;0,ngay17!$I$23,"")</f>
        <v/>
      </c>
      <c r="AC142" s="321" t="str">
        <f t="shared" ca="1" si="46"/>
        <v>x</v>
      </c>
      <c r="AD142" s="322">
        <f t="shared" ca="1" si="47"/>
        <v>0</v>
      </c>
      <c r="AG142" s="324" t="str">
        <f ca="1">IF(COUNT(ngay17!$AR$9)&gt;0,ngay17!$AR$9,"")</f>
        <v/>
      </c>
    </row>
    <row r="143" spans="1:33">
      <c r="A143" s="332"/>
      <c r="B143" s="316">
        <v>13</v>
      </c>
      <c r="C143" s="324" t="str">
        <f ca="1">IF(COUNT(ngay17!$AS$9)&gt;0,ngay17!$AS$9,"")</f>
        <v/>
      </c>
      <c r="D143" s="317" t="str">
        <f t="shared" ca="1" si="32"/>
        <v>x</v>
      </c>
      <c r="E143" s="318">
        <f t="shared" ca="1" si="33"/>
        <v>0</v>
      </c>
      <c r="F143" s="321"/>
      <c r="G143" s="324" t="str">
        <f ca="1">IF(COUNT(ngay17!$J$9)&gt;0,ngay17!$J$9,"")</f>
        <v/>
      </c>
      <c r="H143" s="321" t="str">
        <f t="shared" ca="1" si="34"/>
        <v>x</v>
      </c>
      <c r="I143" s="322">
        <f t="shared" ca="1" si="35"/>
        <v>0</v>
      </c>
      <c r="J143" s="324" t="str">
        <f ca="1">IF(COUNT(ngay17!$AS$5)&gt;0,ngay17!$AS$5,"")</f>
        <v/>
      </c>
      <c r="K143" s="317" t="str">
        <f t="shared" ca="1" si="36"/>
        <v>x</v>
      </c>
      <c r="L143" s="318">
        <f t="shared" ca="1" si="37"/>
        <v>0</v>
      </c>
      <c r="M143" s="321"/>
      <c r="N143" s="324" t="str">
        <f ca="1">IF(COUNT(ngay17!$J$5)&gt;0,ngay17!$J$5,"")</f>
        <v/>
      </c>
      <c r="O143" s="321" t="str">
        <f t="shared" ca="1" si="38"/>
        <v>x</v>
      </c>
      <c r="P143" s="322">
        <f t="shared" ca="1" si="39"/>
        <v>0</v>
      </c>
      <c r="Q143" s="324" t="str">
        <f ca="1">IF(COUNT(ngay17!$AS$21)&gt;0,ngay17!$AS$21,"")</f>
        <v/>
      </c>
      <c r="R143" s="317" t="str">
        <f t="shared" ca="1" si="40"/>
        <v>x</v>
      </c>
      <c r="S143" s="318">
        <f t="shared" ca="1" si="41"/>
        <v>0</v>
      </c>
      <c r="T143" s="321"/>
      <c r="U143" s="324" t="str">
        <f ca="1">IF(COUNT(ngay17!$J$21)&gt;0,ngay17!$J$21,"")</f>
        <v/>
      </c>
      <c r="V143" s="321" t="str">
        <f t="shared" ca="1" si="42"/>
        <v>x</v>
      </c>
      <c r="W143" s="322">
        <f t="shared" ca="1" si="43"/>
        <v>0</v>
      </c>
      <c r="X143" s="324" t="str">
        <f ca="1">IF(COUNT(ngay17!$AS$23)&gt;0,ngay17!$AS$23,"")</f>
        <v/>
      </c>
      <c r="Y143" s="317" t="str">
        <f t="shared" ca="1" si="44"/>
        <v>x</v>
      </c>
      <c r="Z143" s="318">
        <f t="shared" ca="1" si="45"/>
        <v>0</v>
      </c>
      <c r="AA143" s="321"/>
      <c r="AB143" s="324" t="str">
        <f ca="1">IF(COUNT(ngay17!$J$23)&gt;0,ngay17!$J$23,"")</f>
        <v/>
      </c>
      <c r="AC143" s="321" t="str">
        <f t="shared" ca="1" si="46"/>
        <v>x</v>
      </c>
      <c r="AD143" s="322">
        <f t="shared" ca="1" si="47"/>
        <v>0</v>
      </c>
      <c r="AG143" s="324" t="str">
        <f ca="1">IF(COUNT(ngay17!$AS$9)&gt;0,ngay17!$AS$9,"")</f>
        <v/>
      </c>
    </row>
    <row r="144" spans="1:33">
      <c r="A144" s="332"/>
      <c r="B144" s="316">
        <v>16</v>
      </c>
      <c r="C144" s="324" t="str">
        <f ca="1">IF(COUNT(ngay17!$AT$9)&gt;0,ngay17!$AT$9,"")</f>
        <v/>
      </c>
      <c r="D144" s="317" t="str">
        <f t="shared" ca="1" si="32"/>
        <v>x</v>
      </c>
      <c r="E144" s="318">
        <f t="shared" ca="1" si="33"/>
        <v>0</v>
      </c>
      <c r="F144" s="321"/>
      <c r="G144" s="324" t="str">
        <f ca="1">IF(COUNT(ngay17!$K$9)&gt;0,ngay17!$K$9,"")</f>
        <v/>
      </c>
      <c r="H144" s="321" t="str">
        <f t="shared" ca="1" si="34"/>
        <v>x</v>
      </c>
      <c r="I144" s="322">
        <f t="shared" ca="1" si="35"/>
        <v>0</v>
      </c>
      <c r="J144" s="324" t="str">
        <f ca="1">IF(COUNT(ngay17!$AT$5)&gt;0,ngay17!$AT$5,"")</f>
        <v/>
      </c>
      <c r="K144" s="317" t="str">
        <f t="shared" ca="1" si="36"/>
        <v>x</v>
      </c>
      <c r="L144" s="318">
        <f t="shared" ca="1" si="37"/>
        <v>0</v>
      </c>
      <c r="M144" s="321"/>
      <c r="N144" s="324" t="str">
        <f ca="1">IF(COUNT(ngay17!$K$5)&gt;0,ngay17!$K$5,"")</f>
        <v/>
      </c>
      <c r="O144" s="321" t="str">
        <f t="shared" ca="1" si="38"/>
        <v>x</v>
      </c>
      <c r="P144" s="322">
        <f t="shared" ca="1" si="39"/>
        <v>0</v>
      </c>
      <c r="Q144" s="324" t="str">
        <f ca="1">IF(COUNT(ngay17!$AT$21)&gt;0,ngay17!$AT$21,"")</f>
        <v/>
      </c>
      <c r="R144" s="317" t="str">
        <f t="shared" ca="1" si="40"/>
        <v>x</v>
      </c>
      <c r="S144" s="318">
        <f t="shared" ca="1" si="41"/>
        <v>0</v>
      </c>
      <c r="T144" s="321"/>
      <c r="U144" s="324" t="str">
        <f ca="1">IF(COUNT(ngay17!$K$21)&gt;0,ngay17!$K$21,"")</f>
        <v/>
      </c>
      <c r="V144" s="321" t="str">
        <f t="shared" ca="1" si="42"/>
        <v>x</v>
      </c>
      <c r="W144" s="322">
        <f t="shared" ca="1" si="43"/>
        <v>0</v>
      </c>
      <c r="X144" s="324" t="str">
        <f ca="1">IF(COUNT(ngay17!$AT$23)&gt;0,ngay17!$AT$23,"")</f>
        <v/>
      </c>
      <c r="Y144" s="317" t="str">
        <f t="shared" ca="1" si="44"/>
        <v>x</v>
      </c>
      <c r="Z144" s="318">
        <f t="shared" ca="1" si="45"/>
        <v>0</v>
      </c>
      <c r="AA144" s="321"/>
      <c r="AB144" s="324" t="str">
        <f ca="1">IF(COUNT(ngay17!$K$23)&gt;0,ngay17!$K$23,"")</f>
        <v/>
      </c>
      <c r="AC144" s="321" t="str">
        <f t="shared" ca="1" si="46"/>
        <v>x</v>
      </c>
      <c r="AD144" s="322">
        <f t="shared" ca="1" si="47"/>
        <v>0</v>
      </c>
      <c r="AG144" s="324" t="str">
        <f ca="1">IF(COUNT(ngay17!$AT$9)&gt;0,ngay17!$AT$9,"")</f>
        <v/>
      </c>
    </row>
    <row r="145" spans="1:33">
      <c r="A145" s="332"/>
      <c r="B145" s="316">
        <v>19</v>
      </c>
      <c r="C145" s="324" t="str">
        <f ca="1">IF(COUNT(ngay17!$AU$9)&gt;0,ngay17!$AU$9,"")</f>
        <v/>
      </c>
      <c r="D145" s="317" t="str">
        <f t="shared" ca="1" si="32"/>
        <v>x</v>
      </c>
      <c r="E145" s="318">
        <f t="shared" ca="1" si="33"/>
        <v>0</v>
      </c>
      <c r="F145" s="321"/>
      <c r="G145" s="324" t="str">
        <f ca="1">IF(COUNT(ngay17!$L$9)&gt;0,ngay17!$L$9,"")</f>
        <v/>
      </c>
      <c r="H145" s="321" t="str">
        <f t="shared" ca="1" si="34"/>
        <v>x</v>
      </c>
      <c r="I145" s="322">
        <f t="shared" ca="1" si="35"/>
        <v>0</v>
      </c>
      <c r="J145" s="324" t="str">
        <f ca="1">IF(COUNT(ngay17!$AU$5)&gt;0,ngay17!$AU$5,"")</f>
        <v/>
      </c>
      <c r="K145" s="317" t="str">
        <f t="shared" ca="1" si="36"/>
        <v>x</v>
      </c>
      <c r="L145" s="318">
        <f t="shared" ca="1" si="37"/>
        <v>0</v>
      </c>
      <c r="M145" s="321"/>
      <c r="N145" s="324" t="str">
        <f ca="1">IF(COUNT(ngay17!$L$5)&gt;0,ngay17!$L$5,"")</f>
        <v/>
      </c>
      <c r="O145" s="321" t="str">
        <f t="shared" ca="1" si="38"/>
        <v>x</v>
      </c>
      <c r="P145" s="322">
        <f t="shared" ca="1" si="39"/>
        <v>0</v>
      </c>
      <c r="Q145" s="324" t="str">
        <f ca="1">IF(COUNT(ngay17!$AU$21)&gt;0,ngay17!$AU$21,"")</f>
        <v/>
      </c>
      <c r="R145" s="317" t="str">
        <f t="shared" ca="1" si="40"/>
        <v>x</v>
      </c>
      <c r="S145" s="318">
        <f t="shared" ca="1" si="41"/>
        <v>0</v>
      </c>
      <c r="T145" s="321"/>
      <c r="U145" s="324" t="str">
        <f ca="1">IF(COUNT(ngay17!$L$21)&gt;0,ngay17!$L$21,"")</f>
        <v/>
      </c>
      <c r="V145" s="321" t="str">
        <f t="shared" ca="1" si="42"/>
        <v>x</v>
      </c>
      <c r="W145" s="322">
        <f t="shared" ca="1" si="43"/>
        <v>0</v>
      </c>
      <c r="X145" s="324" t="str">
        <f ca="1">IF(COUNT(ngay17!$AU$23)&gt;0,ngay17!$AU$23,"")</f>
        <v/>
      </c>
      <c r="Y145" s="317" t="str">
        <f t="shared" ca="1" si="44"/>
        <v>x</v>
      </c>
      <c r="Z145" s="318">
        <f t="shared" ca="1" si="45"/>
        <v>0</v>
      </c>
      <c r="AA145" s="321"/>
      <c r="AB145" s="324" t="str">
        <f ca="1">IF(COUNT(ngay17!$L$23)&gt;0,ngay17!$L$23,"")</f>
        <v/>
      </c>
      <c r="AC145" s="321" t="str">
        <f t="shared" ca="1" si="46"/>
        <v>x</v>
      </c>
      <c r="AD145" s="322">
        <f t="shared" ca="1" si="47"/>
        <v>0</v>
      </c>
      <c r="AG145" s="324" t="str">
        <f ca="1">IF(COUNT(ngay17!$AU$9)&gt;0,ngay17!$AU$9,"")</f>
        <v/>
      </c>
    </row>
    <row r="146" spans="1:33">
      <c r="A146" s="332"/>
      <c r="B146" s="316">
        <v>22</v>
      </c>
      <c r="C146" s="324" t="str">
        <f ca="1">IF(COUNT(ngay18!$AN$9)&gt;0,ngay18!$AN$9,"")</f>
        <v/>
      </c>
      <c r="D146" s="317" t="str">
        <f t="shared" ca="1" si="32"/>
        <v>x</v>
      </c>
      <c r="E146" s="318">
        <f t="shared" ca="1" si="33"/>
        <v>0</v>
      </c>
      <c r="F146" s="321"/>
      <c r="G146" s="324" t="str">
        <f ca="1">IF(COUNT(ngay18!$E$9)&gt;0,ngay18!$E$9,"")</f>
        <v/>
      </c>
      <c r="H146" s="321" t="str">
        <f t="shared" ca="1" si="34"/>
        <v>x</v>
      </c>
      <c r="I146" s="322">
        <f t="shared" ca="1" si="35"/>
        <v>0</v>
      </c>
      <c r="J146" s="324" t="str">
        <f ca="1">IF(COUNT(ngay18!$AN$5)&gt;0,ngay18!$AN$5,"")</f>
        <v/>
      </c>
      <c r="K146" s="317" t="str">
        <f t="shared" ca="1" si="36"/>
        <v>x</v>
      </c>
      <c r="L146" s="318">
        <f t="shared" ca="1" si="37"/>
        <v>0</v>
      </c>
      <c r="M146" s="321"/>
      <c r="N146" s="324" t="str">
        <f ca="1">IF(COUNT(ngay18!$E$5)&gt;0,ngay18!$E$5,"")</f>
        <v/>
      </c>
      <c r="O146" s="321" t="str">
        <f t="shared" ca="1" si="38"/>
        <v>x</v>
      </c>
      <c r="P146" s="322">
        <f t="shared" ca="1" si="39"/>
        <v>0</v>
      </c>
      <c r="Q146" s="324" t="str">
        <f ca="1">IF(COUNT(ngay18!$AN$21)&gt;0,ngay18!$AN$21,"")</f>
        <v/>
      </c>
      <c r="R146" s="317" t="str">
        <f t="shared" ca="1" si="40"/>
        <v>x</v>
      </c>
      <c r="S146" s="318">
        <f t="shared" ca="1" si="41"/>
        <v>0</v>
      </c>
      <c r="T146" s="321"/>
      <c r="U146" s="324" t="str">
        <f ca="1">IF(COUNT(ngay18!$E$21)&gt;0,ngay18!$E$21,"")</f>
        <v/>
      </c>
      <c r="V146" s="321" t="str">
        <f t="shared" ca="1" si="42"/>
        <v>x</v>
      </c>
      <c r="W146" s="322">
        <f t="shared" ca="1" si="43"/>
        <v>0</v>
      </c>
      <c r="X146" s="324" t="str">
        <f ca="1">IF(COUNT(ngay18!$AN$23)&gt;0,ngay18!$AN$23,"")</f>
        <v/>
      </c>
      <c r="Y146" s="317" t="str">
        <f t="shared" ca="1" si="44"/>
        <v>x</v>
      </c>
      <c r="Z146" s="318">
        <f t="shared" ca="1" si="45"/>
        <v>0</v>
      </c>
      <c r="AA146" s="321"/>
      <c r="AB146" s="324" t="str">
        <f ca="1">IF(COUNT(ngay18!$E$23)&gt;0,ngay18!$E$23,"")</f>
        <v/>
      </c>
      <c r="AC146" s="321" t="str">
        <f t="shared" ca="1" si="46"/>
        <v>x</v>
      </c>
      <c r="AD146" s="322">
        <f t="shared" ca="1" si="47"/>
        <v>0</v>
      </c>
      <c r="AG146" s="324" t="str">
        <f ca="1">IF(COUNT(ngay18!$AN$9)&gt;0,ngay18!$AN$9,"")</f>
        <v/>
      </c>
    </row>
    <row r="147" spans="1:33" s="329" customFormat="1">
      <c r="A147" s="333">
        <v>18</v>
      </c>
      <c r="B147" s="316">
        <v>1</v>
      </c>
      <c r="C147" s="324" t="str">
        <f ca="1">IF(COUNT(ngay18!$AO$9)&gt;0,ngay18!$AO$9,"")</f>
        <v/>
      </c>
      <c r="D147" s="325" t="str">
        <f t="shared" ca="1" si="32"/>
        <v>x</v>
      </c>
      <c r="E147" s="326">
        <f t="shared" ca="1" si="33"/>
        <v>0</v>
      </c>
      <c r="F147" s="327"/>
      <c r="G147" s="324" t="str">
        <f ca="1">IF(COUNT(ngay18!$F$9)&gt;0,ngay18!$F$9,"")</f>
        <v/>
      </c>
      <c r="H147" s="327" t="str">
        <f t="shared" ca="1" si="34"/>
        <v>x</v>
      </c>
      <c r="I147" s="328">
        <f t="shared" ca="1" si="35"/>
        <v>0</v>
      </c>
      <c r="J147" s="324" t="str">
        <f ca="1">IF(COUNT(ngay18!$AO$5)&gt;0,ngay18!$AO$5,"")</f>
        <v/>
      </c>
      <c r="K147" s="325" t="str">
        <f t="shared" ca="1" si="36"/>
        <v>x</v>
      </c>
      <c r="L147" s="326">
        <f t="shared" ca="1" si="37"/>
        <v>0</v>
      </c>
      <c r="M147" s="327"/>
      <c r="N147" s="324" t="str">
        <f ca="1">IF(COUNT(ngay18!$F$5)&gt;0,ngay18!$F$5,"")</f>
        <v/>
      </c>
      <c r="O147" s="327" t="str">
        <f t="shared" ca="1" si="38"/>
        <v>x</v>
      </c>
      <c r="P147" s="328">
        <f t="shared" ca="1" si="39"/>
        <v>0</v>
      </c>
      <c r="Q147" s="324" t="str">
        <f ca="1">IF(COUNT(ngay18!$AO$21)&gt;0,ngay18!$AO$21,"")</f>
        <v/>
      </c>
      <c r="R147" s="325" t="str">
        <f t="shared" ca="1" si="40"/>
        <v>x</v>
      </c>
      <c r="S147" s="326">
        <f t="shared" ca="1" si="41"/>
        <v>0</v>
      </c>
      <c r="T147" s="327"/>
      <c r="U147" s="324" t="str">
        <f ca="1">IF(COUNT(ngay18!$F$21)&gt;0,ngay18!$F$21,"")</f>
        <v/>
      </c>
      <c r="V147" s="327" t="str">
        <f t="shared" ca="1" si="42"/>
        <v>x</v>
      </c>
      <c r="W147" s="328">
        <f t="shared" ca="1" si="43"/>
        <v>0</v>
      </c>
      <c r="X147" s="324" t="str">
        <f ca="1">IF(COUNT(ngay18!$AO$23)&gt;0,ngay18!$AO$23,"")</f>
        <v/>
      </c>
      <c r="Y147" s="325" t="str">
        <f t="shared" ca="1" si="44"/>
        <v>x</v>
      </c>
      <c r="Z147" s="326">
        <f t="shared" ca="1" si="45"/>
        <v>0</v>
      </c>
      <c r="AA147" s="327"/>
      <c r="AB147" s="324" t="str">
        <f ca="1">IF(COUNT(ngay18!$F$23)&gt;0,ngay18!$F$23,"")</f>
        <v/>
      </c>
      <c r="AC147" s="327" t="str">
        <f t="shared" ca="1" si="46"/>
        <v>x</v>
      </c>
      <c r="AD147" s="328">
        <f t="shared" ca="1" si="47"/>
        <v>0</v>
      </c>
      <c r="AE147" s="334"/>
      <c r="AF147" s="334"/>
      <c r="AG147" s="324" t="str">
        <f ca="1">IF(COUNT(ngay18!$AO$9)&gt;0,ngay18!$AO$9,"")</f>
        <v/>
      </c>
    </row>
    <row r="148" spans="1:33">
      <c r="A148" s="332"/>
      <c r="B148" s="316">
        <v>4</v>
      </c>
      <c r="C148" s="324" t="str">
        <f ca="1">IF(COUNT(ngay18!$AP$9)&gt;0,ngay18!$AP$9,"")</f>
        <v/>
      </c>
      <c r="D148" s="317" t="str">
        <f t="shared" ca="1" si="32"/>
        <v>x</v>
      </c>
      <c r="E148" s="318">
        <f t="shared" ca="1" si="33"/>
        <v>0</v>
      </c>
      <c r="F148" s="321"/>
      <c r="G148" s="324" t="str">
        <f ca="1">IF(COUNT(ngay18!$G$9)&gt;0,ngay18!$G$9,"")</f>
        <v/>
      </c>
      <c r="H148" s="321" t="str">
        <f t="shared" ca="1" si="34"/>
        <v>x</v>
      </c>
      <c r="I148" s="322">
        <f t="shared" ca="1" si="35"/>
        <v>0</v>
      </c>
      <c r="J148" s="324" t="str">
        <f ca="1">IF(COUNT(ngay18!$AP$5)&gt;0,ngay18!$AP$5,"")</f>
        <v/>
      </c>
      <c r="K148" s="317" t="str">
        <f t="shared" ca="1" si="36"/>
        <v>x</v>
      </c>
      <c r="L148" s="318">
        <f t="shared" ca="1" si="37"/>
        <v>0</v>
      </c>
      <c r="M148" s="321"/>
      <c r="N148" s="324" t="str">
        <f ca="1">IF(COUNT(ngay18!$G$5)&gt;0,ngay18!$G$5,"")</f>
        <v/>
      </c>
      <c r="O148" s="321" t="str">
        <f t="shared" ca="1" si="38"/>
        <v>x</v>
      </c>
      <c r="P148" s="322">
        <f t="shared" ca="1" si="39"/>
        <v>0</v>
      </c>
      <c r="Q148" s="324" t="str">
        <f ca="1">IF(COUNT(ngay18!$AP$21)&gt;0,ngay18!$AP$21,"")</f>
        <v/>
      </c>
      <c r="R148" s="317" t="str">
        <f t="shared" ca="1" si="40"/>
        <v>x</v>
      </c>
      <c r="S148" s="318">
        <f t="shared" ca="1" si="41"/>
        <v>0</v>
      </c>
      <c r="T148" s="321"/>
      <c r="U148" s="324" t="str">
        <f ca="1">IF(COUNT(ngay18!$G$21)&gt;0,ngay18!$G$21,"")</f>
        <v/>
      </c>
      <c r="V148" s="321" t="str">
        <f t="shared" ca="1" si="42"/>
        <v>x</v>
      </c>
      <c r="W148" s="322">
        <f t="shared" ca="1" si="43"/>
        <v>0</v>
      </c>
      <c r="X148" s="324" t="str">
        <f ca="1">IF(COUNT(ngay18!$AP$23)&gt;0,ngay18!$AP$23,"")</f>
        <v/>
      </c>
      <c r="Y148" s="317" t="str">
        <f t="shared" ca="1" si="44"/>
        <v>x</v>
      </c>
      <c r="Z148" s="318">
        <f t="shared" ca="1" si="45"/>
        <v>0</v>
      </c>
      <c r="AA148" s="321"/>
      <c r="AB148" s="324" t="str">
        <f ca="1">IF(COUNT(ngay18!$G$23)&gt;0,ngay18!$G$23,"")</f>
        <v/>
      </c>
      <c r="AC148" s="321" t="str">
        <f t="shared" ca="1" si="46"/>
        <v>x</v>
      </c>
      <c r="AD148" s="322">
        <f t="shared" ca="1" si="47"/>
        <v>0</v>
      </c>
      <c r="AG148" s="324" t="str">
        <f ca="1">IF(COUNT(ngay18!$AP$9)&gt;0,ngay18!$AP$9,"")</f>
        <v/>
      </c>
    </row>
    <row r="149" spans="1:33">
      <c r="A149" s="332"/>
      <c r="B149" s="331">
        <v>7</v>
      </c>
      <c r="C149" s="324" t="str">
        <f ca="1">IF(COUNT(ngay18!$AQ$9)&gt;0,ngay18!$AQ$9,"")</f>
        <v/>
      </c>
      <c r="D149" s="317" t="str">
        <f t="shared" ca="1" si="32"/>
        <v>x</v>
      </c>
      <c r="E149" s="318">
        <f t="shared" ca="1" si="33"/>
        <v>0</v>
      </c>
      <c r="F149" s="321"/>
      <c r="G149" s="324" t="str">
        <f ca="1">IF(COUNT(ngay18!$H$9)&gt;0,ngay18!$H$9,"")</f>
        <v/>
      </c>
      <c r="H149" s="321" t="str">
        <f t="shared" ca="1" si="34"/>
        <v>x</v>
      </c>
      <c r="I149" s="322">
        <f t="shared" ca="1" si="35"/>
        <v>0</v>
      </c>
      <c r="J149" s="324" t="str">
        <f ca="1">IF(COUNT(ngay18!$AQ$5)&gt;0,ngay18!$AQ$5,"")</f>
        <v/>
      </c>
      <c r="K149" s="317" t="str">
        <f t="shared" ca="1" si="36"/>
        <v>x</v>
      </c>
      <c r="L149" s="318">
        <f t="shared" ca="1" si="37"/>
        <v>0</v>
      </c>
      <c r="M149" s="321"/>
      <c r="N149" s="324" t="str">
        <f ca="1">IF(COUNT(ngay18!$H$5)&gt;0,ngay18!$H$5,"")</f>
        <v/>
      </c>
      <c r="O149" s="321" t="str">
        <f t="shared" ca="1" si="38"/>
        <v>x</v>
      </c>
      <c r="P149" s="322">
        <f t="shared" ca="1" si="39"/>
        <v>0</v>
      </c>
      <c r="Q149" s="324" t="str">
        <f ca="1">IF(COUNT(ngay18!$AQ$21)&gt;0,ngay18!$AQ$21,"")</f>
        <v/>
      </c>
      <c r="R149" s="317" t="str">
        <f t="shared" ca="1" si="40"/>
        <v>x</v>
      </c>
      <c r="S149" s="318">
        <f t="shared" ca="1" si="41"/>
        <v>0</v>
      </c>
      <c r="T149" s="321"/>
      <c r="U149" s="324" t="str">
        <f ca="1">IF(COUNT(ngay18!$H$21)&gt;0,ngay18!$H$21,"")</f>
        <v/>
      </c>
      <c r="V149" s="321" t="str">
        <f t="shared" ca="1" si="42"/>
        <v>x</v>
      </c>
      <c r="W149" s="322">
        <f t="shared" ca="1" si="43"/>
        <v>0</v>
      </c>
      <c r="X149" s="324" t="str">
        <f ca="1">IF(COUNT(ngay18!$AQ$23)&gt;0,ngay18!$AQ$23,"")</f>
        <v/>
      </c>
      <c r="Y149" s="317" t="str">
        <f t="shared" ca="1" si="44"/>
        <v>x</v>
      </c>
      <c r="Z149" s="318">
        <f t="shared" ca="1" si="45"/>
        <v>0</v>
      </c>
      <c r="AA149" s="321"/>
      <c r="AB149" s="324" t="str">
        <f ca="1">IF(COUNT(ngay18!$H$23)&gt;0,ngay18!$H$23,"")</f>
        <v/>
      </c>
      <c r="AC149" s="321" t="str">
        <f t="shared" ca="1" si="46"/>
        <v>x</v>
      </c>
      <c r="AD149" s="322">
        <f t="shared" ca="1" si="47"/>
        <v>0</v>
      </c>
      <c r="AG149" s="324" t="str">
        <f ca="1">IF(COUNT(ngay18!$AQ$9)&gt;0,ngay18!$AQ$9,"")</f>
        <v/>
      </c>
    </row>
    <row r="150" spans="1:33">
      <c r="A150" s="332"/>
      <c r="B150" s="316">
        <v>10</v>
      </c>
      <c r="C150" s="324" t="str">
        <f ca="1">IF(COUNT(ngay18!$AR$9)&gt;0,ngay18!$AR$9,"")</f>
        <v/>
      </c>
      <c r="D150" s="317" t="str">
        <f t="shared" ca="1" si="32"/>
        <v>x</v>
      </c>
      <c r="E150" s="318">
        <f t="shared" ca="1" si="33"/>
        <v>0</v>
      </c>
      <c r="F150" s="321"/>
      <c r="G150" s="324" t="str">
        <f ca="1">IF(COUNT(ngay18!$I$9)&gt;0,ngay18!$I$9,"")</f>
        <v/>
      </c>
      <c r="H150" s="321" t="str">
        <f t="shared" ca="1" si="34"/>
        <v>x</v>
      </c>
      <c r="I150" s="322">
        <f t="shared" ca="1" si="35"/>
        <v>0</v>
      </c>
      <c r="J150" s="324" t="str">
        <f ca="1">IF(COUNT(ngay18!$AR$5)&gt;0,ngay18!$AR$5,"")</f>
        <v/>
      </c>
      <c r="K150" s="317" t="str">
        <f t="shared" ca="1" si="36"/>
        <v>x</v>
      </c>
      <c r="L150" s="318">
        <f t="shared" ca="1" si="37"/>
        <v>0</v>
      </c>
      <c r="M150" s="321"/>
      <c r="N150" s="324" t="str">
        <f ca="1">IF(COUNT(ngay18!$I$5)&gt;0,ngay18!$I$5,"")</f>
        <v/>
      </c>
      <c r="O150" s="321" t="str">
        <f t="shared" ca="1" si="38"/>
        <v>x</v>
      </c>
      <c r="P150" s="322">
        <f t="shared" ca="1" si="39"/>
        <v>0</v>
      </c>
      <c r="Q150" s="324" t="str">
        <f ca="1">IF(COUNT(ngay18!$AR$21)&gt;0,ngay18!$AR$21,"")</f>
        <v/>
      </c>
      <c r="R150" s="317" t="str">
        <f t="shared" ca="1" si="40"/>
        <v>x</v>
      </c>
      <c r="S150" s="318">
        <f t="shared" ca="1" si="41"/>
        <v>0</v>
      </c>
      <c r="T150" s="321"/>
      <c r="U150" s="324" t="str">
        <f ca="1">IF(COUNT(ngay18!$I$21)&gt;0,ngay18!$I$21,"")</f>
        <v/>
      </c>
      <c r="V150" s="321" t="str">
        <f t="shared" ca="1" si="42"/>
        <v>x</v>
      </c>
      <c r="W150" s="322">
        <f t="shared" ca="1" si="43"/>
        <v>0</v>
      </c>
      <c r="X150" s="324" t="str">
        <f ca="1">IF(COUNT(ngay18!$AR$23)&gt;0,ngay18!$AR$23,"")</f>
        <v/>
      </c>
      <c r="Y150" s="317" t="str">
        <f t="shared" ca="1" si="44"/>
        <v>x</v>
      </c>
      <c r="Z150" s="318">
        <f t="shared" ca="1" si="45"/>
        <v>0</v>
      </c>
      <c r="AA150" s="321"/>
      <c r="AB150" s="324" t="str">
        <f ca="1">IF(COUNT(ngay18!$I$23)&gt;0,ngay18!$I$23,"")</f>
        <v/>
      </c>
      <c r="AC150" s="321" t="str">
        <f t="shared" ca="1" si="46"/>
        <v>x</v>
      </c>
      <c r="AD150" s="322">
        <f t="shared" ca="1" si="47"/>
        <v>0</v>
      </c>
      <c r="AG150" s="324" t="str">
        <f ca="1">IF(COUNT(ngay18!$AR$9)&gt;0,ngay18!$AR$9,"")</f>
        <v/>
      </c>
    </row>
    <row r="151" spans="1:33">
      <c r="A151" s="332"/>
      <c r="B151" s="316">
        <v>13</v>
      </c>
      <c r="C151" s="324" t="str">
        <f ca="1">IF(COUNT(ngay18!$AS$9)&gt;0,ngay18!$AS$9,"")</f>
        <v/>
      </c>
      <c r="D151" s="317" t="str">
        <f t="shared" ca="1" si="32"/>
        <v>x</v>
      </c>
      <c r="E151" s="318">
        <f t="shared" ca="1" si="33"/>
        <v>0</v>
      </c>
      <c r="F151" s="321"/>
      <c r="G151" s="324" t="str">
        <f ca="1">IF(COUNT(ngay18!$J$9)&gt;0,ngay18!$J$9,"")</f>
        <v/>
      </c>
      <c r="H151" s="321" t="str">
        <f t="shared" ca="1" si="34"/>
        <v>x</v>
      </c>
      <c r="I151" s="322">
        <f t="shared" ca="1" si="35"/>
        <v>0</v>
      </c>
      <c r="J151" s="324" t="str">
        <f ca="1">IF(COUNT(ngay18!$AS$5)&gt;0,ngay18!$AS$5,"")</f>
        <v/>
      </c>
      <c r="K151" s="317" t="str">
        <f t="shared" ca="1" si="36"/>
        <v>x</v>
      </c>
      <c r="L151" s="318">
        <f t="shared" ca="1" si="37"/>
        <v>0</v>
      </c>
      <c r="M151" s="321"/>
      <c r="N151" s="324" t="str">
        <f ca="1">IF(COUNT(ngay18!$J$5)&gt;0,ngay18!$J$5,"")</f>
        <v/>
      </c>
      <c r="O151" s="321" t="str">
        <f t="shared" ca="1" si="38"/>
        <v>x</v>
      </c>
      <c r="P151" s="322">
        <f t="shared" ca="1" si="39"/>
        <v>0</v>
      </c>
      <c r="Q151" s="324" t="str">
        <f ca="1">IF(COUNT(ngay18!$AS$21)&gt;0,ngay18!$AS$21,"")</f>
        <v/>
      </c>
      <c r="R151" s="317" t="str">
        <f t="shared" ca="1" si="40"/>
        <v>x</v>
      </c>
      <c r="S151" s="318">
        <f t="shared" ca="1" si="41"/>
        <v>0</v>
      </c>
      <c r="T151" s="321"/>
      <c r="U151" s="324" t="str">
        <f ca="1">IF(COUNT(ngay18!$J$21)&gt;0,ngay18!$J$21,"")</f>
        <v/>
      </c>
      <c r="V151" s="321" t="str">
        <f t="shared" ca="1" si="42"/>
        <v>x</v>
      </c>
      <c r="W151" s="322">
        <f t="shared" ca="1" si="43"/>
        <v>0</v>
      </c>
      <c r="X151" s="324" t="str">
        <f ca="1">IF(COUNT(ngay18!$AS$23)&gt;0,ngay18!$AS$23,"")</f>
        <v/>
      </c>
      <c r="Y151" s="317" t="str">
        <f t="shared" ca="1" si="44"/>
        <v>x</v>
      </c>
      <c r="Z151" s="318">
        <f t="shared" ca="1" si="45"/>
        <v>0</v>
      </c>
      <c r="AA151" s="321"/>
      <c r="AB151" s="324" t="str">
        <f ca="1">IF(COUNT(ngay18!$J$23)&gt;0,ngay18!$J$23,"")</f>
        <v/>
      </c>
      <c r="AC151" s="321" t="str">
        <f t="shared" ca="1" si="46"/>
        <v>x</v>
      </c>
      <c r="AD151" s="322">
        <f t="shared" ca="1" si="47"/>
        <v>0</v>
      </c>
      <c r="AG151" s="324" t="str">
        <f ca="1">IF(COUNT(ngay18!$AS$9)&gt;0,ngay18!$AS$9,"")</f>
        <v/>
      </c>
    </row>
    <row r="152" spans="1:33">
      <c r="A152" s="332"/>
      <c r="B152" s="316">
        <v>16</v>
      </c>
      <c r="C152" s="324" t="str">
        <f ca="1">IF(COUNT(ngay18!$AT$9)&gt;0,ngay18!$AT$9,"")</f>
        <v/>
      </c>
      <c r="D152" s="317" t="str">
        <f t="shared" ca="1" si="32"/>
        <v>x</v>
      </c>
      <c r="E152" s="318">
        <f t="shared" ca="1" si="33"/>
        <v>0</v>
      </c>
      <c r="F152" s="321"/>
      <c r="G152" s="324" t="str">
        <f ca="1">IF(COUNT(ngay18!$K$9)&gt;0,ngay18!$K$9,"")</f>
        <v/>
      </c>
      <c r="H152" s="321" t="str">
        <f t="shared" ca="1" si="34"/>
        <v>x</v>
      </c>
      <c r="I152" s="322">
        <f t="shared" ca="1" si="35"/>
        <v>0</v>
      </c>
      <c r="J152" s="324" t="str">
        <f ca="1">IF(COUNT(ngay18!$AT$5)&gt;0,ngay18!$AT$5,"")</f>
        <v/>
      </c>
      <c r="K152" s="317" t="str">
        <f t="shared" ca="1" si="36"/>
        <v>x</v>
      </c>
      <c r="L152" s="318">
        <f t="shared" ca="1" si="37"/>
        <v>0</v>
      </c>
      <c r="M152" s="321"/>
      <c r="N152" s="324" t="str">
        <f ca="1">IF(COUNT(ngay18!$K$5)&gt;0,ngay18!$K$5,"")</f>
        <v/>
      </c>
      <c r="O152" s="321" t="str">
        <f t="shared" ca="1" si="38"/>
        <v>x</v>
      </c>
      <c r="P152" s="322">
        <f t="shared" ca="1" si="39"/>
        <v>0</v>
      </c>
      <c r="Q152" s="324" t="str">
        <f ca="1">IF(COUNT(ngay18!$AT$21)&gt;0,ngay18!$AT$21,"")</f>
        <v/>
      </c>
      <c r="R152" s="317" t="str">
        <f t="shared" ca="1" si="40"/>
        <v>x</v>
      </c>
      <c r="S152" s="318">
        <f t="shared" ca="1" si="41"/>
        <v>0</v>
      </c>
      <c r="T152" s="321"/>
      <c r="U152" s="324" t="str">
        <f ca="1">IF(COUNT(ngay18!$K$21)&gt;0,ngay18!$K$21,"")</f>
        <v/>
      </c>
      <c r="V152" s="321" t="str">
        <f t="shared" ca="1" si="42"/>
        <v>x</v>
      </c>
      <c r="W152" s="322">
        <f t="shared" ca="1" si="43"/>
        <v>0</v>
      </c>
      <c r="X152" s="324" t="str">
        <f ca="1">IF(COUNT(ngay18!$AT$23)&gt;0,ngay18!$AT$23,"")</f>
        <v/>
      </c>
      <c r="Y152" s="317" t="str">
        <f t="shared" ca="1" si="44"/>
        <v>x</v>
      </c>
      <c r="Z152" s="318">
        <f t="shared" ca="1" si="45"/>
        <v>0</v>
      </c>
      <c r="AA152" s="321"/>
      <c r="AB152" s="324" t="str">
        <f ca="1">IF(COUNT(ngay18!$K$23)&gt;0,ngay18!$K$23,"")</f>
        <v/>
      </c>
      <c r="AC152" s="321" t="str">
        <f t="shared" ca="1" si="46"/>
        <v>x</v>
      </c>
      <c r="AD152" s="322">
        <f t="shared" ca="1" si="47"/>
        <v>0</v>
      </c>
      <c r="AG152" s="324" t="str">
        <f ca="1">IF(COUNT(ngay18!$AT$9)&gt;0,ngay18!$AT$9,"")</f>
        <v/>
      </c>
    </row>
    <row r="153" spans="1:33">
      <c r="A153" s="332"/>
      <c r="B153" s="316">
        <v>19</v>
      </c>
      <c r="C153" s="324" t="str">
        <f ca="1">IF(COUNT(ngay18!$AU$9)&gt;0,ngay18!$AU$9,"")</f>
        <v/>
      </c>
      <c r="D153" s="317" t="str">
        <f t="shared" ca="1" si="32"/>
        <v>x</v>
      </c>
      <c r="E153" s="318">
        <f t="shared" ca="1" si="33"/>
        <v>0</v>
      </c>
      <c r="F153" s="321"/>
      <c r="G153" s="324" t="str">
        <f ca="1">IF(COUNT(ngay18!$L$9)&gt;0,ngay18!$L$9,"")</f>
        <v/>
      </c>
      <c r="H153" s="321" t="str">
        <f t="shared" ca="1" si="34"/>
        <v>x</v>
      </c>
      <c r="I153" s="322">
        <f t="shared" ca="1" si="35"/>
        <v>0</v>
      </c>
      <c r="J153" s="324" t="str">
        <f ca="1">IF(COUNT(ngay18!$AU$5)&gt;0,ngay18!$AU$5,"")</f>
        <v/>
      </c>
      <c r="K153" s="317" t="str">
        <f t="shared" ca="1" si="36"/>
        <v>x</v>
      </c>
      <c r="L153" s="318">
        <f t="shared" ca="1" si="37"/>
        <v>0</v>
      </c>
      <c r="M153" s="321"/>
      <c r="N153" s="324" t="str">
        <f ca="1">IF(COUNT(ngay18!$L$5)&gt;0,ngay18!$L$5,"")</f>
        <v/>
      </c>
      <c r="O153" s="321" t="str">
        <f t="shared" ca="1" si="38"/>
        <v>x</v>
      </c>
      <c r="P153" s="322">
        <f t="shared" ca="1" si="39"/>
        <v>0</v>
      </c>
      <c r="Q153" s="324" t="str">
        <f ca="1">IF(COUNT(ngay18!$AU$21)&gt;0,ngay18!$AU$21,"")</f>
        <v/>
      </c>
      <c r="R153" s="317" t="str">
        <f t="shared" ca="1" si="40"/>
        <v>x</v>
      </c>
      <c r="S153" s="318">
        <f t="shared" ca="1" si="41"/>
        <v>0</v>
      </c>
      <c r="T153" s="321"/>
      <c r="U153" s="324" t="str">
        <f ca="1">IF(COUNT(ngay18!$L$21)&gt;0,ngay18!$L$21,"")</f>
        <v/>
      </c>
      <c r="V153" s="321" t="str">
        <f t="shared" ca="1" si="42"/>
        <v>x</v>
      </c>
      <c r="W153" s="322">
        <f t="shared" ca="1" si="43"/>
        <v>0</v>
      </c>
      <c r="X153" s="324" t="str">
        <f ca="1">IF(COUNT(ngay18!$AU$23)&gt;0,ngay18!$AU$23,"")</f>
        <v/>
      </c>
      <c r="Y153" s="317" t="str">
        <f t="shared" ca="1" si="44"/>
        <v>x</v>
      </c>
      <c r="Z153" s="318">
        <f t="shared" ca="1" si="45"/>
        <v>0</v>
      </c>
      <c r="AA153" s="321"/>
      <c r="AB153" s="324" t="str">
        <f ca="1">IF(COUNT(ngay18!$L$23)&gt;0,ngay18!$L$23,"")</f>
        <v/>
      </c>
      <c r="AC153" s="321" t="str">
        <f t="shared" ca="1" si="46"/>
        <v>x</v>
      </c>
      <c r="AD153" s="322">
        <f t="shared" ca="1" si="47"/>
        <v>0</v>
      </c>
      <c r="AG153" s="324" t="str">
        <f ca="1">IF(COUNT(ngay18!$AU$9)&gt;0,ngay18!$AU$9,"")</f>
        <v/>
      </c>
    </row>
    <row r="154" spans="1:33">
      <c r="A154" s="332"/>
      <c r="B154" s="316">
        <v>22</v>
      </c>
      <c r="C154" s="324" t="str">
        <f ca="1">IF(COUNT(ngay19!$AN$9)&gt;0,ngay19!$AN$9,"")</f>
        <v/>
      </c>
      <c r="D154" s="317" t="str">
        <f t="shared" ca="1" si="32"/>
        <v>x</v>
      </c>
      <c r="E154" s="318">
        <f t="shared" ca="1" si="33"/>
        <v>0</v>
      </c>
      <c r="F154" s="321"/>
      <c r="G154" s="324" t="str">
        <f ca="1">IF(COUNT(ngay19!$E$9)&gt;0,ngay19!$E$9,"")</f>
        <v/>
      </c>
      <c r="H154" s="321" t="str">
        <f t="shared" ca="1" si="34"/>
        <v>x</v>
      </c>
      <c r="I154" s="322">
        <f t="shared" ca="1" si="35"/>
        <v>0</v>
      </c>
      <c r="J154" s="324" t="str">
        <f ca="1">IF(COUNT(ngay19!$AN$5)&gt;0,ngay19!$AN$5,"")</f>
        <v/>
      </c>
      <c r="K154" s="317" t="str">
        <f t="shared" ca="1" si="36"/>
        <v>x</v>
      </c>
      <c r="L154" s="318">
        <f t="shared" ca="1" si="37"/>
        <v>0</v>
      </c>
      <c r="M154" s="321"/>
      <c r="N154" s="324" t="str">
        <f ca="1">IF(COUNT(ngay19!$E$5)&gt;0,ngay19!$E$5,"")</f>
        <v/>
      </c>
      <c r="O154" s="321" t="str">
        <f t="shared" ca="1" si="38"/>
        <v>x</v>
      </c>
      <c r="P154" s="322">
        <f t="shared" ca="1" si="39"/>
        <v>0</v>
      </c>
      <c r="Q154" s="324" t="str">
        <f ca="1">IF(COUNT(ngay19!$AN$21)&gt;0,ngay19!$AN$21,"")</f>
        <v/>
      </c>
      <c r="R154" s="317" t="str">
        <f t="shared" ca="1" si="40"/>
        <v>x</v>
      </c>
      <c r="S154" s="318">
        <f t="shared" ca="1" si="41"/>
        <v>0</v>
      </c>
      <c r="T154" s="321"/>
      <c r="U154" s="324" t="str">
        <f ca="1">IF(COUNT(ngay19!$E$21)&gt;0,ngay19!$E$21,"")</f>
        <v/>
      </c>
      <c r="V154" s="321" t="str">
        <f t="shared" ca="1" si="42"/>
        <v>x</v>
      </c>
      <c r="W154" s="322">
        <f t="shared" ca="1" si="43"/>
        <v>0</v>
      </c>
      <c r="X154" s="324" t="str">
        <f ca="1">IF(COUNT(ngay19!$AN$23)&gt;0,ngay19!$AN$23,"")</f>
        <v/>
      </c>
      <c r="Y154" s="317" t="str">
        <f t="shared" ca="1" si="44"/>
        <v>x</v>
      </c>
      <c r="Z154" s="318">
        <f t="shared" ca="1" si="45"/>
        <v>0</v>
      </c>
      <c r="AA154" s="321"/>
      <c r="AB154" s="324" t="str">
        <f ca="1">IF(COUNT(ngay19!$E$23)&gt;0,ngay19!$E$23,"")</f>
        <v/>
      </c>
      <c r="AC154" s="321" t="str">
        <f t="shared" ca="1" si="46"/>
        <v>x</v>
      </c>
      <c r="AD154" s="322">
        <f t="shared" ca="1" si="47"/>
        <v>0</v>
      </c>
      <c r="AG154" s="324" t="str">
        <f ca="1">IF(COUNT(ngay19!$AN$9)&gt;0,ngay19!$AN$9,"")</f>
        <v/>
      </c>
    </row>
    <row r="155" spans="1:33" s="329" customFormat="1">
      <c r="A155" s="333">
        <v>19</v>
      </c>
      <c r="B155" s="316">
        <v>1</v>
      </c>
      <c r="C155" s="324" t="str">
        <f ca="1">IF(COUNT(ngay19!$AO$9)&gt;0,ngay19!$AO$9,"")</f>
        <v/>
      </c>
      <c r="D155" s="325" t="str">
        <f t="shared" ca="1" si="32"/>
        <v>x</v>
      </c>
      <c r="E155" s="326">
        <f t="shared" ca="1" si="33"/>
        <v>0</v>
      </c>
      <c r="F155" s="327"/>
      <c r="G155" s="324" t="str">
        <f ca="1">IF(COUNT(ngay19!$F$9)&gt;0,ngay19!$F$9,"")</f>
        <v/>
      </c>
      <c r="H155" s="327" t="str">
        <f t="shared" ca="1" si="34"/>
        <v>x</v>
      </c>
      <c r="I155" s="328">
        <f t="shared" ca="1" si="35"/>
        <v>0</v>
      </c>
      <c r="J155" s="324" t="str">
        <f ca="1">IF(COUNT(ngay19!$AO$5)&gt;0,ngay19!$AO$5,"")</f>
        <v/>
      </c>
      <c r="K155" s="325" t="str">
        <f t="shared" ca="1" si="36"/>
        <v>x</v>
      </c>
      <c r="L155" s="326">
        <f t="shared" ca="1" si="37"/>
        <v>0</v>
      </c>
      <c r="M155" s="327"/>
      <c r="N155" s="324" t="str">
        <f ca="1">IF(COUNT(ngay19!$F$5)&gt;0,ngay19!$F$5,"")</f>
        <v/>
      </c>
      <c r="O155" s="327" t="str">
        <f t="shared" ca="1" si="38"/>
        <v>x</v>
      </c>
      <c r="P155" s="328">
        <f t="shared" ca="1" si="39"/>
        <v>0</v>
      </c>
      <c r="Q155" s="324" t="str">
        <f ca="1">IF(COUNT(ngay19!$AO$21)&gt;0,ngay19!$AO$21,"")</f>
        <v/>
      </c>
      <c r="R155" s="325" t="str">
        <f t="shared" ca="1" si="40"/>
        <v>x</v>
      </c>
      <c r="S155" s="326">
        <f t="shared" ca="1" si="41"/>
        <v>0</v>
      </c>
      <c r="T155" s="327"/>
      <c r="U155" s="324" t="str">
        <f ca="1">IF(COUNT(ngay19!$F$21)&gt;0,ngay19!$F$21,"")</f>
        <v/>
      </c>
      <c r="V155" s="327" t="str">
        <f t="shared" ca="1" si="42"/>
        <v>x</v>
      </c>
      <c r="W155" s="328">
        <f t="shared" ca="1" si="43"/>
        <v>0</v>
      </c>
      <c r="X155" s="324" t="str">
        <f ca="1">IF(COUNT(ngay19!$AO$23)&gt;0,ngay19!$AO$23,"")</f>
        <v/>
      </c>
      <c r="Y155" s="325" t="str">
        <f t="shared" ca="1" si="44"/>
        <v>x</v>
      </c>
      <c r="Z155" s="326">
        <f t="shared" ca="1" si="45"/>
        <v>0</v>
      </c>
      <c r="AA155" s="327"/>
      <c r="AB155" s="324" t="str">
        <f ca="1">IF(COUNT(ngay19!$F$23)&gt;0,ngay19!$F$23,"")</f>
        <v/>
      </c>
      <c r="AC155" s="327" t="str">
        <f t="shared" ca="1" si="46"/>
        <v>x</v>
      </c>
      <c r="AD155" s="328">
        <f t="shared" ca="1" si="47"/>
        <v>0</v>
      </c>
      <c r="AE155" s="334"/>
      <c r="AF155" s="334"/>
      <c r="AG155" s="324" t="str">
        <f ca="1">IF(COUNT(ngay19!$AO$9)&gt;0,ngay19!$AO$9,"")</f>
        <v/>
      </c>
    </row>
    <row r="156" spans="1:33">
      <c r="A156" s="332"/>
      <c r="B156" s="316">
        <v>4</v>
      </c>
      <c r="C156" s="324" t="str">
        <f ca="1">IF(COUNT(ngay19!$AP$9)&gt;0,ngay19!$AP$9,"")</f>
        <v/>
      </c>
      <c r="D156" s="317" t="str">
        <f t="shared" ca="1" si="32"/>
        <v>x</v>
      </c>
      <c r="E156" s="318">
        <f t="shared" ca="1" si="33"/>
        <v>0</v>
      </c>
      <c r="F156" s="321"/>
      <c r="G156" s="324" t="str">
        <f ca="1">IF(COUNT(ngay19!$G$9)&gt;0,ngay19!$G$9,"")</f>
        <v/>
      </c>
      <c r="H156" s="321" t="str">
        <f t="shared" ca="1" si="34"/>
        <v>x</v>
      </c>
      <c r="I156" s="322">
        <f t="shared" ca="1" si="35"/>
        <v>0</v>
      </c>
      <c r="J156" s="324" t="str">
        <f ca="1">IF(COUNT(ngay19!$AP$5)&gt;0,ngay19!$AP$5,"")</f>
        <v/>
      </c>
      <c r="K156" s="317" t="str">
        <f t="shared" ca="1" si="36"/>
        <v>x</v>
      </c>
      <c r="L156" s="318">
        <f t="shared" ca="1" si="37"/>
        <v>0</v>
      </c>
      <c r="M156" s="321"/>
      <c r="N156" s="324" t="str">
        <f ca="1">IF(COUNT(ngay19!$G$5)&gt;0,ngay19!$G$5,"")</f>
        <v/>
      </c>
      <c r="O156" s="321" t="str">
        <f t="shared" ca="1" si="38"/>
        <v>x</v>
      </c>
      <c r="P156" s="322">
        <f t="shared" ca="1" si="39"/>
        <v>0</v>
      </c>
      <c r="Q156" s="324" t="str">
        <f ca="1">IF(COUNT(ngay19!$AP$21)&gt;0,ngay19!$AP$21,"")</f>
        <v/>
      </c>
      <c r="R156" s="317" t="str">
        <f t="shared" ca="1" si="40"/>
        <v>x</v>
      </c>
      <c r="S156" s="318">
        <f t="shared" ca="1" si="41"/>
        <v>0</v>
      </c>
      <c r="T156" s="321"/>
      <c r="U156" s="324" t="str">
        <f ca="1">IF(COUNT(ngay19!$G$21)&gt;0,ngay19!$G$21,"")</f>
        <v/>
      </c>
      <c r="V156" s="321" t="str">
        <f t="shared" ca="1" si="42"/>
        <v>x</v>
      </c>
      <c r="W156" s="322">
        <f t="shared" ca="1" si="43"/>
        <v>0</v>
      </c>
      <c r="X156" s="324" t="str">
        <f ca="1">IF(COUNT(ngay19!$AP$23)&gt;0,ngay19!$AP$23,"")</f>
        <v/>
      </c>
      <c r="Y156" s="317" t="str">
        <f t="shared" ca="1" si="44"/>
        <v>x</v>
      </c>
      <c r="Z156" s="318">
        <f t="shared" ca="1" si="45"/>
        <v>0</v>
      </c>
      <c r="AA156" s="321"/>
      <c r="AB156" s="324" t="str">
        <f ca="1">IF(COUNT(ngay19!$G$23)&gt;0,ngay19!$G$23,"")</f>
        <v/>
      </c>
      <c r="AC156" s="321" t="str">
        <f t="shared" ca="1" si="46"/>
        <v>x</v>
      </c>
      <c r="AD156" s="322">
        <f t="shared" ca="1" si="47"/>
        <v>0</v>
      </c>
      <c r="AG156" s="324" t="str">
        <f ca="1">IF(COUNT(ngay19!$AP$9)&gt;0,ngay19!$AP$9,"")</f>
        <v/>
      </c>
    </row>
    <row r="157" spans="1:33">
      <c r="A157" s="332"/>
      <c r="B157" s="331">
        <v>7</v>
      </c>
      <c r="C157" s="324" t="str">
        <f ca="1">IF(COUNT(ngay19!$AQ$9)&gt;0,ngay19!$AQ$9,"")</f>
        <v/>
      </c>
      <c r="D157" s="317" t="str">
        <f t="shared" ca="1" si="32"/>
        <v>x</v>
      </c>
      <c r="E157" s="318">
        <f t="shared" ca="1" si="33"/>
        <v>0</v>
      </c>
      <c r="F157" s="321"/>
      <c r="G157" s="324" t="str">
        <f ca="1">IF(COUNT(ngay19!$H$9)&gt;0,ngay19!$H$9,"")</f>
        <v/>
      </c>
      <c r="H157" s="321" t="str">
        <f t="shared" ca="1" si="34"/>
        <v>x</v>
      </c>
      <c r="I157" s="322">
        <f t="shared" ca="1" si="35"/>
        <v>0</v>
      </c>
      <c r="J157" s="324" t="str">
        <f ca="1">IF(COUNT(ngay19!$AQ$5)&gt;0,ngay19!$AQ$5,"")</f>
        <v/>
      </c>
      <c r="K157" s="317" t="str">
        <f t="shared" ca="1" si="36"/>
        <v>x</v>
      </c>
      <c r="L157" s="318">
        <f t="shared" ca="1" si="37"/>
        <v>0</v>
      </c>
      <c r="M157" s="321"/>
      <c r="N157" s="324" t="str">
        <f ca="1">IF(COUNT(ngay19!$H$5)&gt;0,ngay19!$H$5,"")</f>
        <v/>
      </c>
      <c r="O157" s="321" t="str">
        <f t="shared" ca="1" si="38"/>
        <v>x</v>
      </c>
      <c r="P157" s="322">
        <f t="shared" ca="1" si="39"/>
        <v>0</v>
      </c>
      <c r="Q157" s="324" t="str">
        <f ca="1">IF(COUNT(ngay19!$AQ$21)&gt;0,ngay19!$AQ$21,"")</f>
        <v/>
      </c>
      <c r="R157" s="317" t="str">
        <f t="shared" ca="1" si="40"/>
        <v>x</v>
      </c>
      <c r="S157" s="318">
        <f t="shared" ca="1" si="41"/>
        <v>0</v>
      </c>
      <c r="T157" s="321"/>
      <c r="U157" s="324" t="str">
        <f ca="1">IF(COUNT(ngay19!$H$21)&gt;0,ngay19!$H$21,"")</f>
        <v/>
      </c>
      <c r="V157" s="321" t="str">
        <f t="shared" ca="1" si="42"/>
        <v>x</v>
      </c>
      <c r="W157" s="322">
        <f t="shared" ca="1" si="43"/>
        <v>0</v>
      </c>
      <c r="X157" s="324" t="str">
        <f ca="1">IF(COUNT(ngay19!$AQ$23)&gt;0,ngay19!$AQ$23,"")</f>
        <v/>
      </c>
      <c r="Y157" s="317" t="str">
        <f t="shared" ca="1" si="44"/>
        <v>x</v>
      </c>
      <c r="Z157" s="318">
        <f t="shared" ca="1" si="45"/>
        <v>0</v>
      </c>
      <c r="AA157" s="321"/>
      <c r="AB157" s="324" t="str">
        <f ca="1">IF(COUNT(ngay19!$H$23)&gt;0,ngay19!$H$23,"")</f>
        <v/>
      </c>
      <c r="AC157" s="321" t="str">
        <f t="shared" ca="1" si="46"/>
        <v>x</v>
      </c>
      <c r="AD157" s="322">
        <f t="shared" ca="1" si="47"/>
        <v>0</v>
      </c>
      <c r="AG157" s="324" t="str">
        <f ca="1">IF(COUNT(ngay19!$AQ$9)&gt;0,ngay19!$AQ$9,"")</f>
        <v/>
      </c>
    </row>
    <row r="158" spans="1:33">
      <c r="A158" s="332"/>
      <c r="B158" s="316">
        <v>10</v>
      </c>
      <c r="C158" s="324" t="str">
        <f ca="1">IF(COUNT(ngay19!$AR$9)&gt;0,ngay19!$AR$9,"")</f>
        <v/>
      </c>
      <c r="D158" s="317" t="str">
        <f t="shared" ca="1" si="32"/>
        <v>x</v>
      </c>
      <c r="E158" s="318">
        <f t="shared" ca="1" si="33"/>
        <v>0</v>
      </c>
      <c r="F158" s="321"/>
      <c r="G158" s="324" t="str">
        <f ca="1">IF(COUNT(ngay19!$I$9)&gt;0,ngay19!$I$9,"")</f>
        <v/>
      </c>
      <c r="H158" s="321" t="str">
        <f t="shared" ca="1" si="34"/>
        <v>x</v>
      </c>
      <c r="I158" s="322">
        <f t="shared" ca="1" si="35"/>
        <v>0</v>
      </c>
      <c r="J158" s="324" t="str">
        <f ca="1">IF(COUNT(ngay19!$AR$5)&gt;0,ngay19!$AR$5,"")</f>
        <v/>
      </c>
      <c r="K158" s="317" t="str">
        <f t="shared" ca="1" si="36"/>
        <v>x</v>
      </c>
      <c r="L158" s="318">
        <f t="shared" ca="1" si="37"/>
        <v>0</v>
      </c>
      <c r="M158" s="321"/>
      <c r="N158" s="324" t="str">
        <f ca="1">IF(COUNT(ngay19!$I$5)&gt;0,ngay19!$I$5,"")</f>
        <v/>
      </c>
      <c r="O158" s="321" t="str">
        <f t="shared" ca="1" si="38"/>
        <v>x</v>
      </c>
      <c r="P158" s="322">
        <f t="shared" ca="1" si="39"/>
        <v>0</v>
      </c>
      <c r="Q158" s="324" t="str">
        <f ca="1">IF(COUNT(ngay19!$AR$21)&gt;0,ngay19!$AR$21,"")</f>
        <v/>
      </c>
      <c r="R158" s="317" t="str">
        <f t="shared" ca="1" si="40"/>
        <v>x</v>
      </c>
      <c r="S158" s="318">
        <f t="shared" ca="1" si="41"/>
        <v>0</v>
      </c>
      <c r="T158" s="321"/>
      <c r="U158" s="324" t="str">
        <f ca="1">IF(COUNT(ngay19!$I$21)&gt;0,ngay19!$I$21,"")</f>
        <v/>
      </c>
      <c r="V158" s="321" t="str">
        <f t="shared" ca="1" si="42"/>
        <v>x</v>
      </c>
      <c r="W158" s="322">
        <f t="shared" ca="1" si="43"/>
        <v>0</v>
      </c>
      <c r="X158" s="324" t="str">
        <f ca="1">IF(COUNT(ngay19!$AR$23)&gt;0,ngay19!$AR$23,"")</f>
        <v/>
      </c>
      <c r="Y158" s="317" t="str">
        <f t="shared" ca="1" si="44"/>
        <v>x</v>
      </c>
      <c r="Z158" s="318">
        <f t="shared" ca="1" si="45"/>
        <v>0</v>
      </c>
      <c r="AA158" s="321"/>
      <c r="AB158" s="324" t="str">
        <f ca="1">IF(COUNT(ngay19!$I$23)&gt;0,ngay19!$I$23,"")</f>
        <v/>
      </c>
      <c r="AC158" s="321" t="str">
        <f t="shared" ca="1" si="46"/>
        <v>x</v>
      </c>
      <c r="AD158" s="322">
        <f t="shared" ca="1" si="47"/>
        <v>0</v>
      </c>
      <c r="AG158" s="324" t="str">
        <f ca="1">IF(COUNT(ngay19!$AR$9)&gt;0,ngay19!$AR$9,"")</f>
        <v/>
      </c>
    </row>
    <row r="159" spans="1:33">
      <c r="A159" s="332"/>
      <c r="B159" s="316">
        <v>13</v>
      </c>
      <c r="C159" s="324" t="str">
        <f ca="1">IF(COUNT(ngay19!$AS$9)&gt;0,ngay19!$AS$9,"")</f>
        <v/>
      </c>
      <c r="D159" s="317" t="str">
        <f t="shared" ca="1" si="32"/>
        <v>x</v>
      </c>
      <c r="E159" s="318">
        <f t="shared" ca="1" si="33"/>
        <v>0</v>
      </c>
      <c r="F159" s="321"/>
      <c r="G159" s="324" t="str">
        <f ca="1">IF(COUNT(ngay19!$J$9)&gt;0,ngay19!$J$9,"")</f>
        <v/>
      </c>
      <c r="H159" s="321" t="str">
        <f t="shared" ca="1" si="34"/>
        <v>x</v>
      </c>
      <c r="I159" s="322">
        <f t="shared" ca="1" si="35"/>
        <v>0</v>
      </c>
      <c r="J159" s="324" t="str">
        <f ca="1">IF(COUNT(ngay19!$AS$5)&gt;0,ngay19!$AS$5,"")</f>
        <v/>
      </c>
      <c r="K159" s="317" t="str">
        <f t="shared" ca="1" si="36"/>
        <v>x</v>
      </c>
      <c r="L159" s="318">
        <f t="shared" ca="1" si="37"/>
        <v>0</v>
      </c>
      <c r="M159" s="321"/>
      <c r="N159" s="324" t="str">
        <f ca="1">IF(COUNT(ngay19!$J$5)&gt;0,ngay19!$J$5,"")</f>
        <v/>
      </c>
      <c r="O159" s="321" t="str">
        <f t="shared" ca="1" si="38"/>
        <v>x</v>
      </c>
      <c r="P159" s="322">
        <f t="shared" ca="1" si="39"/>
        <v>0</v>
      </c>
      <c r="Q159" s="324" t="str">
        <f ca="1">IF(COUNT(ngay19!$AS$21)&gt;0,ngay19!$AS$21,"")</f>
        <v/>
      </c>
      <c r="R159" s="317" t="str">
        <f t="shared" ca="1" si="40"/>
        <v>x</v>
      </c>
      <c r="S159" s="318">
        <f t="shared" ca="1" si="41"/>
        <v>0</v>
      </c>
      <c r="T159" s="321"/>
      <c r="U159" s="324" t="str">
        <f ca="1">IF(COUNT(ngay19!$J$21)&gt;0,ngay19!$J$21,"")</f>
        <v/>
      </c>
      <c r="V159" s="321" t="str">
        <f t="shared" ca="1" si="42"/>
        <v>x</v>
      </c>
      <c r="W159" s="322">
        <f t="shared" ca="1" si="43"/>
        <v>0</v>
      </c>
      <c r="X159" s="324" t="str">
        <f ca="1">IF(COUNT(ngay19!$AS$23)&gt;0,ngay19!$AS$23,"")</f>
        <v/>
      </c>
      <c r="Y159" s="317" t="str">
        <f t="shared" ca="1" si="44"/>
        <v>x</v>
      </c>
      <c r="Z159" s="318">
        <f t="shared" ca="1" si="45"/>
        <v>0</v>
      </c>
      <c r="AA159" s="321"/>
      <c r="AB159" s="324" t="str">
        <f ca="1">IF(COUNT(ngay19!$J$23)&gt;0,ngay19!$J$23,"")</f>
        <v/>
      </c>
      <c r="AC159" s="321" t="str">
        <f t="shared" ca="1" si="46"/>
        <v>x</v>
      </c>
      <c r="AD159" s="322">
        <f t="shared" ca="1" si="47"/>
        <v>0</v>
      </c>
      <c r="AG159" s="324" t="str">
        <f ca="1">IF(COUNT(ngay19!$AS$9)&gt;0,ngay19!$AS$9,"")</f>
        <v/>
      </c>
    </row>
    <row r="160" spans="1:33">
      <c r="A160" s="332"/>
      <c r="B160" s="316">
        <v>16</v>
      </c>
      <c r="C160" s="324" t="str">
        <f ca="1">IF(COUNT(ngay19!$AT$9)&gt;0,ngay19!$AT$9,"")</f>
        <v/>
      </c>
      <c r="D160" s="317" t="str">
        <f t="shared" ca="1" si="32"/>
        <v>x</v>
      </c>
      <c r="E160" s="318">
        <f t="shared" ca="1" si="33"/>
        <v>0</v>
      </c>
      <c r="F160" s="321"/>
      <c r="G160" s="324" t="str">
        <f ca="1">IF(COUNT(ngay19!$K$9)&gt;0,ngay19!$K$9,"")</f>
        <v/>
      </c>
      <c r="H160" s="321" t="str">
        <f t="shared" ca="1" si="34"/>
        <v>x</v>
      </c>
      <c r="I160" s="322">
        <f t="shared" ca="1" si="35"/>
        <v>0</v>
      </c>
      <c r="J160" s="324" t="str">
        <f ca="1">IF(COUNT(ngay19!$AT$5)&gt;0,ngay19!$AT$5,"")</f>
        <v/>
      </c>
      <c r="K160" s="317" t="str">
        <f t="shared" ca="1" si="36"/>
        <v>x</v>
      </c>
      <c r="L160" s="318">
        <f t="shared" ca="1" si="37"/>
        <v>0</v>
      </c>
      <c r="M160" s="321"/>
      <c r="N160" s="324" t="str">
        <f ca="1">IF(COUNT(ngay19!$K$5)&gt;0,ngay19!$K$5,"")</f>
        <v/>
      </c>
      <c r="O160" s="321" t="str">
        <f t="shared" ca="1" si="38"/>
        <v>x</v>
      </c>
      <c r="P160" s="322">
        <f t="shared" ca="1" si="39"/>
        <v>0</v>
      </c>
      <c r="Q160" s="324" t="str">
        <f ca="1">IF(COUNT(ngay19!$AT$21)&gt;0,ngay19!$AT$21,"")</f>
        <v/>
      </c>
      <c r="R160" s="317" t="str">
        <f t="shared" ca="1" si="40"/>
        <v>x</v>
      </c>
      <c r="S160" s="318">
        <f t="shared" ca="1" si="41"/>
        <v>0</v>
      </c>
      <c r="T160" s="321"/>
      <c r="U160" s="324" t="str">
        <f ca="1">IF(COUNT(ngay19!$K$21)&gt;0,ngay19!$K$21,"")</f>
        <v/>
      </c>
      <c r="V160" s="321" t="str">
        <f t="shared" ca="1" si="42"/>
        <v>x</v>
      </c>
      <c r="W160" s="322">
        <f t="shared" ca="1" si="43"/>
        <v>0</v>
      </c>
      <c r="X160" s="324" t="str">
        <f ca="1">IF(COUNT(ngay19!$AT$23)&gt;0,ngay19!$AT$23,"")</f>
        <v/>
      </c>
      <c r="Y160" s="317" t="str">
        <f t="shared" ca="1" si="44"/>
        <v>x</v>
      </c>
      <c r="Z160" s="318">
        <f t="shared" ca="1" si="45"/>
        <v>0</v>
      </c>
      <c r="AA160" s="321"/>
      <c r="AB160" s="324" t="str">
        <f ca="1">IF(COUNT(ngay19!$K$23)&gt;0,ngay19!$K$23,"")</f>
        <v/>
      </c>
      <c r="AC160" s="321" t="str">
        <f t="shared" ca="1" si="46"/>
        <v>x</v>
      </c>
      <c r="AD160" s="322">
        <f t="shared" ca="1" si="47"/>
        <v>0</v>
      </c>
      <c r="AG160" s="324" t="str">
        <f ca="1">IF(COUNT(ngay19!$AT$9)&gt;0,ngay19!$AT$9,"")</f>
        <v/>
      </c>
    </row>
    <row r="161" spans="1:33">
      <c r="A161" s="332"/>
      <c r="B161" s="316">
        <v>19</v>
      </c>
      <c r="C161" s="324" t="str">
        <f ca="1">IF(COUNT(ngay19!$AU$9)&gt;0,ngay19!$AU$9,"")</f>
        <v/>
      </c>
      <c r="D161" s="317" t="str">
        <f t="shared" ca="1" si="32"/>
        <v>x</v>
      </c>
      <c r="E161" s="318">
        <f t="shared" ca="1" si="33"/>
        <v>0</v>
      </c>
      <c r="F161" s="321"/>
      <c r="G161" s="324" t="str">
        <f ca="1">IF(COUNT(ngay19!$L$9)&gt;0,ngay19!$L$9,"")</f>
        <v/>
      </c>
      <c r="H161" s="321" t="str">
        <f t="shared" ca="1" si="34"/>
        <v>x</v>
      </c>
      <c r="I161" s="322">
        <f t="shared" ca="1" si="35"/>
        <v>0</v>
      </c>
      <c r="J161" s="324" t="str">
        <f ca="1">IF(COUNT(ngay19!$AU$5)&gt;0,ngay19!$AU$5,"")</f>
        <v/>
      </c>
      <c r="K161" s="317" t="str">
        <f t="shared" ca="1" si="36"/>
        <v>x</v>
      </c>
      <c r="L161" s="318">
        <f t="shared" ca="1" si="37"/>
        <v>0</v>
      </c>
      <c r="M161" s="321"/>
      <c r="N161" s="324" t="str">
        <f ca="1">IF(COUNT(ngay19!$L$5)&gt;0,ngay19!$L$5,"")</f>
        <v/>
      </c>
      <c r="O161" s="321" t="str">
        <f t="shared" ca="1" si="38"/>
        <v>x</v>
      </c>
      <c r="P161" s="322">
        <f t="shared" ca="1" si="39"/>
        <v>0</v>
      </c>
      <c r="Q161" s="324" t="str">
        <f ca="1">IF(COUNT(ngay19!$AU$21)&gt;0,ngay19!$AU$21,"")</f>
        <v/>
      </c>
      <c r="R161" s="317" t="str">
        <f t="shared" ca="1" si="40"/>
        <v>x</v>
      </c>
      <c r="S161" s="318">
        <f t="shared" ca="1" si="41"/>
        <v>0</v>
      </c>
      <c r="T161" s="321"/>
      <c r="U161" s="324" t="str">
        <f ca="1">IF(COUNT(ngay19!$L$21)&gt;0,ngay19!$L$21,"")</f>
        <v/>
      </c>
      <c r="V161" s="321" t="str">
        <f t="shared" ca="1" si="42"/>
        <v>x</v>
      </c>
      <c r="W161" s="322">
        <f t="shared" ca="1" si="43"/>
        <v>0</v>
      </c>
      <c r="X161" s="324" t="str">
        <f ca="1">IF(COUNT(ngay19!$AU$23)&gt;0,ngay19!$AU$23,"")</f>
        <v/>
      </c>
      <c r="Y161" s="317" t="str">
        <f t="shared" ca="1" si="44"/>
        <v>x</v>
      </c>
      <c r="Z161" s="318">
        <f t="shared" ca="1" si="45"/>
        <v>0</v>
      </c>
      <c r="AA161" s="321"/>
      <c r="AB161" s="324" t="str">
        <f ca="1">IF(COUNT(ngay19!$L$23)&gt;0,ngay19!$L$23,"")</f>
        <v/>
      </c>
      <c r="AC161" s="321" t="str">
        <f t="shared" ca="1" si="46"/>
        <v>x</v>
      </c>
      <c r="AD161" s="322">
        <f t="shared" ca="1" si="47"/>
        <v>0</v>
      </c>
      <c r="AG161" s="324" t="str">
        <f ca="1">IF(COUNT(ngay19!$AU$9)&gt;0,ngay19!$AU$9,"")</f>
        <v/>
      </c>
    </row>
    <row r="162" spans="1:33">
      <c r="A162" s="332"/>
      <c r="B162" s="316">
        <v>22</v>
      </c>
      <c r="C162" s="324" t="str">
        <f ca="1">IF(COUNT(ngay20!$AN$9)&gt;0,ngay20!$AN$9,"")</f>
        <v/>
      </c>
      <c r="D162" s="317" t="str">
        <f t="shared" ca="1" si="32"/>
        <v>x</v>
      </c>
      <c r="E162" s="318">
        <f t="shared" ca="1" si="33"/>
        <v>0</v>
      </c>
      <c r="F162" s="321"/>
      <c r="G162" s="324" t="str">
        <f ca="1">IF(COUNT(ngay20!$E$9)&gt;0,ngay20!$E$9,"")</f>
        <v/>
      </c>
      <c r="H162" s="321" t="str">
        <f t="shared" ca="1" si="34"/>
        <v>x</v>
      </c>
      <c r="I162" s="322">
        <f t="shared" ca="1" si="35"/>
        <v>0</v>
      </c>
      <c r="J162" s="324" t="str">
        <f ca="1">IF(COUNT(ngay20!$AN$5)&gt;0,ngay20!$AN$5,"")</f>
        <v/>
      </c>
      <c r="K162" s="317" t="str">
        <f t="shared" ca="1" si="36"/>
        <v>x</v>
      </c>
      <c r="L162" s="318">
        <f t="shared" ca="1" si="37"/>
        <v>0</v>
      </c>
      <c r="M162" s="321"/>
      <c r="N162" s="324" t="str">
        <f ca="1">IF(COUNT(ngay20!$E$5)&gt;0,ngay20!$E$5,"")</f>
        <v/>
      </c>
      <c r="O162" s="321" t="str">
        <f t="shared" ca="1" si="38"/>
        <v>x</v>
      </c>
      <c r="P162" s="322">
        <f t="shared" ca="1" si="39"/>
        <v>0</v>
      </c>
      <c r="Q162" s="324" t="str">
        <f ca="1">IF(COUNT(ngay20!$AN$21)&gt;0,ngay20!$AN$21,"")</f>
        <v/>
      </c>
      <c r="R162" s="317" t="str">
        <f t="shared" ca="1" si="40"/>
        <v>x</v>
      </c>
      <c r="S162" s="318">
        <f t="shared" ca="1" si="41"/>
        <v>0</v>
      </c>
      <c r="T162" s="321"/>
      <c r="U162" s="324" t="str">
        <f ca="1">IF(COUNT(ngay20!$E$21)&gt;0,ngay20!$E$21,"")</f>
        <v/>
      </c>
      <c r="V162" s="321" t="str">
        <f t="shared" ca="1" si="42"/>
        <v>x</v>
      </c>
      <c r="W162" s="322">
        <f t="shared" ca="1" si="43"/>
        <v>0</v>
      </c>
      <c r="X162" s="324" t="str">
        <f ca="1">IF(COUNT(ngay20!$AN$23)&gt;0,ngay20!$AN$23,"")</f>
        <v/>
      </c>
      <c r="Y162" s="317" t="str">
        <f t="shared" ca="1" si="44"/>
        <v>x</v>
      </c>
      <c r="Z162" s="318">
        <f t="shared" ca="1" si="45"/>
        <v>0</v>
      </c>
      <c r="AA162" s="321"/>
      <c r="AB162" s="324" t="str">
        <f ca="1">IF(COUNT(ngay20!$E$23)&gt;0,ngay20!$E$23,"")</f>
        <v/>
      </c>
      <c r="AC162" s="321" t="str">
        <f t="shared" ca="1" si="46"/>
        <v>x</v>
      </c>
      <c r="AD162" s="322">
        <f t="shared" ca="1" si="47"/>
        <v>0</v>
      </c>
      <c r="AG162" s="324" t="str">
        <f ca="1">IF(COUNT(ngay20!$AN$9)&gt;0,ngay20!$AN$9,"")</f>
        <v/>
      </c>
    </row>
    <row r="163" spans="1:33" s="329" customFormat="1">
      <c r="A163" s="333">
        <v>20</v>
      </c>
      <c r="B163" s="316">
        <v>1</v>
      </c>
      <c r="C163" s="324" t="str">
        <f ca="1">IF(COUNT(ngay20!$AO$9)&gt;0,ngay20!$AO$9,"")</f>
        <v/>
      </c>
      <c r="D163" s="325" t="str">
        <f t="shared" ca="1" si="32"/>
        <v>x</v>
      </c>
      <c r="E163" s="326">
        <f t="shared" ca="1" si="33"/>
        <v>0</v>
      </c>
      <c r="F163" s="327"/>
      <c r="G163" s="324" t="str">
        <f ca="1">IF(COUNT(ngay20!$F$9)&gt;0,ngay20!$F$9,"")</f>
        <v/>
      </c>
      <c r="H163" s="327" t="str">
        <f t="shared" ca="1" si="34"/>
        <v>x</v>
      </c>
      <c r="I163" s="328">
        <f t="shared" ca="1" si="35"/>
        <v>0</v>
      </c>
      <c r="J163" s="324" t="str">
        <f ca="1">IF(COUNT(ngay20!$AO$5)&gt;0,ngay20!$AO$5,"")</f>
        <v/>
      </c>
      <c r="K163" s="325" t="str">
        <f t="shared" ca="1" si="36"/>
        <v>x</v>
      </c>
      <c r="L163" s="326">
        <f t="shared" ca="1" si="37"/>
        <v>0</v>
      </c>
      <c r="M163" s="327"/>
      <c r="N163" s="324" t="str">
        <f ca="1">IF(COUNT(ngay20!$F$5)&gt;0,ngay20!$F$5,"")</f>
        <v/>
      </c>
      <c r="O163" s="327" t="str">
        <f t="shared" ca="1" si="38"/>
        <v>x</v>
      </c>
      <c r="P163" s="328">
        <f t="shared" ca="1" si="39"/>
        <v>0</v>
      </c>
      <c r="Q163" s="324" t="str">
        <f ca="1">IF(COUNT(ngay20!$AO$21)&gt;0,ngay20!$AO$21,"")</f>
        <v/>
      </c>
      <c r="R163" s="325" t="str">
        <f t="shared" ca="1" si="40"/>
        <v>x</v>
      </c>
      <c r="S163" s="326">
        <f t="shared" ca="1" si="41"/>
        <v>0</v>
      </c>
      <c r="T163" s="327"/>
      <c r="U163" s="324" t="str">
        <f ca="1">IF(COUNT(ngay20!$F$21)&gt;0,ngay20!$F$21,"")</f>
        <v/>
      </c>
      <c r="V163" s="327" t="str">
        <f t="shared" ca="1" si="42"/>
        <v>x</v>
      </c>
      <c r="W163" s="328">
        <f t="shared" ca="1" si="43"/>
        <v>0</v>
      </c>
      <c r="X163" s="324" t="str">
        <f ca="1">IF(COUNT(ngay20!$AO$23)&gt;0,ngay20!$AO$23,"")</f>
        <v/>
      </c>
      <c r="Y163" s="325" t="str">
        <f t="shared" ca="1" si="44"/>
        <v>x</v>
      </c>
      <c r="Z163" s="326">
        <f t="shared" ca="1" si="45"/>
        <v>0</v>
      </c>
      <c r="AA163" s="327"/>
      <c r="AB163" s="324" t="str">
        <f ca="1">IF(COUNT(ngay20!$F$23)&gt;0,ngay20!$F$23,"")</f>
        <v/>
      </c>
      <c r="AC163" s="327" t="str">
        <f t="shared" ca="1" si="46"/>
        <v>x</v>
      </c>
      <c r="AD163" s="328">
        <f t="shared" ca="1" si="47"/>
        <v>0</v>
      </c>
      <c r="AE163" s="334"/>
      <c r="AF163" s="334"/>
      <c r="AG163" s="324" t="str">
        <f ca="1">IF(COUNT(ngay20!$AO$9)&gt;0,ngay20!$AO$9,"")</f>
        <v/>
      </c>
    </row>
    <row r="164" spans="1:33">
      <c r="A164" s="332"/>
      <c r="B164" s="316">
        <v>4</v>
      </c>
      <c r="C164" s="324" t="str">
        <f ca="1">IF(COUNT(ngay20!$AP$9)&gt;0,ngay20!$AP$9,"")</f>
        <v/>
      </c>
      <c r="D164" s="317" t="str">
        <f t="shared" ca="1" si="32"/>
        <v>x</v>
      </c>
      <c r="E164" s="318">
        <f t="shared" ca="1" si="33"/>
        <v>0</v>
      </c>
      <c r="F164" s="321"/>
      <c r="G164" s="324" t="str">
        <f ca="1">IF(COUNT(ngay20!$G$9)&gt;0,ngay20!$G$9,"")</f>
        <v/>
      </c>
      <c r="H164" s="321" t="str">
        <f t="shared" ca="1" si="34"/>
        <v>x</v>
      </c>
      <c r="I164" s="322">
        <f t="shared" ca="1" si="35"/>
        <v>0</v>
      </c>
      <c r="J164" s="324" t="str">
        <f ca="1">IF(COUNT(ngay20!$AP$5)&gt;0,ngay20!$AP$5,"")</f>
        <v/>
      </c>
      <c r="K164" s="317" t="str">
        <f t="shared" ca="1" si="36"/>
        <v>x</v>
      </c>
      <c r="L164" s="318">
        <f t="shared" ca="1" si="37"/>
        <v>0</v>
      </c>
      <c r="M164" s="321"/>
      <c r="N164" s="324" t="str">
        <f ca="1">IF(COUNT(ngay20!$G$5)&gt;0,ngay20!$G$5,"")</f>
        <v/>
      </c>
      <c r="O164" s="321" t="str">
        <f t="shared" ca="1" si="38"/>
        <v>x</v>
      </c>
      <c r="P164" s="322">
        <f t="shared" ca="1" si="39"/>
        <v>0</v>
      </c>
      <c r="Q164" s="324" t="str">
        <f ca="1">IF(COUNT(ngay20!$AP$21)&gt;0,ngay20!$AP$21,"")</f>
        <v/>
      </c>
      <c r="R164" s="317" t="str">
        <f t="shared" ca="1" si="40"/>
        <v>x</v>
      </c>
      <c r="S164" s="318">
        <f t="shared" ca="1" si="41"/>
        <v>0</v>
      </c>
      <c r="T164" s="321"/>
      <c r="U164" s="324" t="str">
        <f ca="1">IF(COUNT(ngay20!$G$21)&gt;0,ngay20!$G$21,"")</f>
        <v/>
      </c>
      <c r="V164" s="321" t="str">
        <f t="shared" ca="1" si="42"/>
        <v>x</v>
      </c>
      <c r="W164" s="322">
        <f t="shared" ca="1" si="43"/>
        <v>0</v>
      </c>
      <c r="X164" s="324" t="str">
        <f ca="1">IF(COUNT(ngay20!$AP$23)&gt;0,ngay20!$AP$23,"")</f>
        <v/>
      </c>
      <c r="Y164" s="317" t="str">
        <f t="shared" ca="1" si="44"/>
        <v>x</v>
      </c>
      <c r="Z164" s="318">
        <f t="shared" ca="1" si="45"/>
        <v>0</v>
      </c>
      <c r="AA164" s="321"/>
      <c r="AB164" s="324" t="str">
        <f ca="1">IF(COUNT(ngay20!$G$23)&gt;0,ngay20!$G$23,"")</f>
        <v/>
      </c>
      <c r="AC164" s="321" t="str">
        <f t="shared" ca="1" si="46"/>
        <v>x</v>
      </c>
      <c r="AD164" s="322">
        <f t="shared" ca="1" si="47"/>
        <v>0</v>
      </c>
      <c r="AG164" s="324" t="str">
        <f ca="1">IF(COUNT(ngay20!$AP$9)&gt;0,ngay20!$AP$9,"")</f>
        <v/>
      </c>
    </row>
    <row r="165" spans="1:33">
      <c r="A165" s="332"/>
      <c r="B165" s="331">
        <v>7</v>
      </c>
      <c r="C165" s="324" t="str">
        <f ca="1">IF(COUNT(ngay20!$AQ$9)&gt;0,ngay20!$AQ$9,"")</f>
        <v/>
      </c>
      <c r="D165" s="317" t="str">
        <f t="shared" ca="1" si="32"/>
        <v>x</v>
      </c>
      <c r="E165" s="318">
        <f t="shared" ca="1" si="33"/>
        <v>0</v>
      </c>
      <c r="F165" s="321"/>
      <c r="G165" s="324" t="str">
        <f ca="1">IF(COUNT(ngay20!$H$9)&gt;0,ngay20!$H$9,"")</f>
        <v/>
      </c>
      <c r="H165" s="321" t="str">
        <f t="shared" ca="1" si="34"/>
        <v>x</v>
      </c>
      <c r="I165" s="322">
        <f t="shared" ca="1" si="35"/>
        <v>0</v>
      </c>
      <c r="J165" s="324" t="str">
        <f ca="1">IF(COUNT(ngay20!$AQ$5)&gt;0,ngay20!$AQ$5,"")</f>
        <v/>
      </c>
      <c r="K165" s="317" t="str">
        <f t="shared" ca="1" si="36"/>
        <v>x</v>
      </c>
      <c r="L165" s="318">
        <f t="shared" ca="1" si="37"/>
        <v>0</v>
      </c>
      <c r="M165" s="321"/>
      <c r="N165" s="324" t="str">
        <f ca="1">IF(COUNT(ngay20!$H$5)&gt;0,ngay20!$H$5,"")</f>
        <v/>
      </c>
      <c r="O165" s="321" t="str">
        <f t="shared" ca="1" si="38"/>
        <v>x</v>
      </c>
      <c r="P165" s="322">
        <f t="shared" ca="1" si="39"/>
        <v>0</v>
      </c>
      <c r="Q165" s="324" t="str">
        <f ca="1">IF(COUNT(ngay20!$AQ$21)&gt;0,ngay20!$AQ$21,"")</f>
        <v/>
      </c>
      <c r="R165" s="317" t="str">
        <f t="shared" ca="1" si="40"/>
        <v>x</v>
      </c>
      <c r="S165" s="318">
        <f t="shared" ca="1" si="41"/>
        <v>0</v>
      </c>
      <c r="T165" s="321"/>
      <c r="U165" s="324" t="str">
        <f ca="1">IF(COUNT(ngay20!$H$21)&gt;0,ngay20!$H$21,"")</f>
        <v/>
      </c>
      <c r="V165" s="321" t="str">
        <f t="shared" ca="1" si="42"/>
        <v>x</v>
      </c>
      <c r="W165" s="322">
        <f t="shared" ca="1" si="43"/>
        <v>0</v>
      </c>
      <c r="X165" s="324" t="str">
        <f ca="1">IF(COUNT(ngay20!$AQ$23)&gt;0,ngay20!$AQ$23,"")</f>
        <v/>
      </c>
      <c r="Y165" s="317" t="str">
        <f t="shared" ca="1" si="44"/>
        <v>x</v>
      </c>
      <c r="Z165" s="318">
        <f t="shared" ca="1" si="45"/>
        <v>0</v>
      </c>
      <c r="AA165" s="321"/>
      <c r="AB165" s="324" t="str">
        <f ca="1">IF(COUNT(ngay20!$H$23)&gt;0,ngay20!$H$23,"")</f>
        <v/>
      </c>
      <c r="AC165" s="321" t="str">
        <f t="shared" ca="1" si="46"/>
        <v>x</v>
      </c>
      <c r="AD165" s="322">
        <f t="shared" ca="1" si="47"/>
        <v>0</v>
      </c>
      <c r="AG165" s="324" t="str">
        <f ca="1">IF(COUNT(ngay20!$AQ$9)&gt;0,ngay20!$AQ$9,"")</f>
        <v/>
      </c>
    </row>
    <row r="166" spans="1:33">
      <c r="A166" s="332"/>
      <c r="B166" s="316">
        <v>10</v>
      </c>
      <c r="C166" s="324" t="str">
        <f ca="1">IF(COUNT(ngay20!$AR$9)&gt;0,ngay20!$AR$9,"")</f>
        <v/>
      </c>
      <c r="D166" s="317" t="str">
        <f t="shared" ca="1" si="32"/>
        <v>x</v>
      </c>
      <c r="E166" s="318">
        <f t="shared" ca="1" si="33"/>
        <v>0</v>
      </c>
      <c r="F166" s="321"/>
      <c r="G166" s="324" t="str">
        <f ca="1">IF(COUNT(ngay20!$I$9)&gt;0,ngay20!$I$9,"")</f>
        <v/>
      </c>
      <c r="H166" s="321" t="str">
        <f t="shared" ca="1" si="34"/>
        <v>x</v>
      </c>
      <c r="I166" s="322">
        <f t="shared" ca="1" si="35"/>
        <v>0</v>
      </c>
      <c r="J166" s="324" t="str">
        <f ca="1">IF(COUNT(ngay20!$AR$5)&gt;0,ngay20!$AR$5,"")</f>
        <v/>
      </c>
      <c r="K166" s="317" t="str">
        <f t="shared" ca="1" si="36"/>
        <v>x</v>
      </c>
      <c r="L166" s="318">
        <f t="shared" ca="1" si="37"/>
        <v>0</v>
      </c>
      <c r="M166" s="321"/>
      <c r="N166" s="324" t="str">
        <f ca="1">IF(COUNT(ngay20!$I$5)&gt;0,ngay20!$I$5,"")</f>
        <v/>
      </c>
      <c r="O166" s="321" t="str">
        <f t="shared" ca="1" si="38"/>
        <v>x</v>
      </c>
      <c r="P166" s="322">
        <f t="shared" ca="1" si="39"/>
        <v>0</v>
      </c>
      <c r="Q166" s="324" t="str">
        <f ca="1">IF(COUNT(ngay20!$AR$21)&gt;0,ngay20!$AR$21,"")</f>
        <v/>
      </c>
      <c r="R166" s="317" t="str">
        <f t="shared" ca="1" si="40"/>
        <v>x</v>
      </c>
      <c r="S166" s="318">
        <f t="shared" ca="1" si="41"/>
        <v>0</v>
      </c>
      <c r="T166" s="321"/>
      <c r="U166" s="324" t="str">
        <f ca="1">IF(COUNT(ngay20!$I$21)&gt;0,ngay20!$I$21,"")</f>
        <v/>
      </c>
      <c r="V166" s="321" t="str">
        <f t="shared" ca="1" si="42"/>
        <v>x</v>
      </c>
      <c r="W166" s="322">
        <f t="shared" ca="1" si="43"/>
        <v>0</v>
      </c>
      <c r="X166" s="324" t="str">
        <f ca="1">IF(COUNT(ngay20!$AR$23)&gt;0,ngay20!$AR$23,"")</f>
        <v/>
      </c>
      <c r="Y166" s="317" t="str">
        <f t="shared" ca="1" si="44"/>
        <v>x</v>
      </c>
      <c r="Z166" s="318">
        <f t="shared" ca="1" si="45"/>
        <v>0</v>
      </c>
      <c r="AA166" s="321"/>
      <c r="AB166" s="324" t="str">
        <f ca="1">IF(COUNT(ngay20!$I$23)&gt;0,ngay20!$I$23,"")</f>
        <v/>
      </c>
      <c r="AC166" s="321" t="str">
        <f t="shared" ca="1" si="46"/>
        <v>x</v>
      </c>
      <c r="AD166" s="322">
        <f t="shared" ca="1" si="47"/>
        <v>0</v>
      </c>
      <c r="AG166" s="324" t="str">
        <f ca="1">IF(COUNT(ngay20!$AR$9)&gt;0,ngay20!$AR$9,"")</f>
        <v/>
      </c>
    </row>
    <row r="167" spans="1:33">
      <c r="A167" s="332"/>
      <c r="B167" s="316">
        <v>13</v>
      </c>
      <c r="C167" s="324" t="str">
        <f ca="1">IF(COUNT(ngay20!$AS$9)&gt;0,ngay20!$AS$9,"")</f>
        <v/>
      </c>
      <c r="D167" s="317" t="str">
        <f t="shared" ca="1" si="32"/>
        <v>x</v>
      </c>
      <c r="E167" s="318">
        <f t="shared" ca="1" si="33"/>
        <v>0</v>
      </c>
      <c r="F167" s="321"/>
      <c r="G167" s="324" t="str">
        <f ca="1">IF(COUNT(ngay20!$J$9)&gt;0,ngay20!$J$9,"")</f>
        <v/>
      </c>
      <c r="H167" s="321" t="str">
        <f t="shared" ca="1" si="34"/>
        <v>x</v>
      </c>
      <c r="I167" s="322">
        <f t="shared" ca="1" si="35"/>
        <v>0</v>
      </c>
      <c r="J167" s="324" t="str">
        <f ca="1">IF(COUNT(ngay20!$AS$5)&gt;0,ngay20!$AS$5,"")</f>
        <v/>
      </c>
      <c r="K167" s="317" t="str">
        <f t="shared" ca="1" si="36"/>
        <v>x</v>
      </c>
      <c r="L167" s="318">
        <f t="shared" ca="1" si="37"/>
        <v>0</v>
      </c>
      <c r="M167" s="321"/>
      <c r="N167" s="324" t="str">
        <f ca="1">IF(COUNT(ngay20!$J$5)&gt;0,ngay20!$J$5,"")</f>
        <v/>
      </c>
      <c r="O167" s="321" t="str">
        <f t="shared" ca="1" si="38"/>
        <v>x</v>
      </c>
      <c r="P167" s="322">
        <f t="shared" ca="1" si="39"/>
        <v>0</v>
      </c>
      <c r="Q167" s="324" t="str">
        <f ca="1">IF(COUNT(ngay20!$AS$21)&gt;0,ngay20!$AS$21,"")</f>
        <v/>
      </c>
      <c r="R167" s="317" t="str">
        <f t="shared" ca="1" si="40"/>
        <v>x</v>
      </c>
      <c r="S167" s="318">
        <f t="shared" ca="1" si="41"/>
        <v>0</v>
      </c>
      <c r="T167" s="321"/>
      <c r="U167" s="324" t="str">
        <f ca="1">IF(COUNT(ngay20!$J$21)&gt;0,ngay20!$J$21,"")</f>
        <v/>
      </c>
      <c r="V167" s="321" t="str">
        <f t="shared" ca="1" si="42"/>
        <v>x</v>
      </c>
      <c r="W167" s="322">
        <f t="shared" ca="1" si="43"/>
        <v>0</v>
      </c>
      <c r="X167" s="324" t="str">
        <f ca="1">IF(COUNT(ngay20!$AS$23)&gt;0,ngay20!$AS$23,"")</f>
        <v/>
      </c>
      <c r="Y167" s="317" t="str">
        <f t="shared" ca="1" si="44"/>
        <v>x</v>
      </c>
      <c r="Z167" s="318">
        <f t="shared" ca="1" si="45"/>
        <v>0</v>
      </c>
      <c r="AA167" s="321"/>
      <c r="AB167" s="324" t="str">
        <f ca="1">IF(COUNT(ngay20!$J$23)&gt;0,ngay20!$J$23,"")</f>
        <v/>
      </c>
      <c r="AC167" s="321" t="str">
        <f t="shared" ca="1" si="46"/>
        <v>x</v>
      </c>
      <c r="AD167" s="322">
        <f t="shared" ca="1" si="47"/>
        <v>0</v>
      </c>
      <c r="AG167" s="324" t="str">
        <f ca="1">IF(COUNT(ngay20!$AS$9)&gt;0,ngay20!$AS$9,"")</f>
        <v/>
      </c>
    </row>
    <row r="168" spans="1:33">
      <c r="A168" s="332"/>
      <c r="B168" s="316">
        <v>16</v>
      </c>
      <c r="C168" s="324" t="str">
        <f ca="1">IF(COUNT(ngay20!$AT$9)&gt;0,ngay20!$AT$9,"")</f>
        <v/>
      </c>
      <c r="D168" s="317" t="str">
        <f t="shared" ca="1" si="32"/>
        <v>x</v>
      </c>
      <c r="E168" s="318">
        <f t="shared" ca="1" si="33"/>
        <v>0</v>
      </c>
      <c r="F168" s="321"/>
      <c r="G168" s="324" t="str">
        <f ca="1">IF(COUNT(ngay20!$K$9)&gt;0,ngay20!$K$9,"")</f>
        <v/>
      </c>
      <c r="H168" s="321" t="str">
        <f t="shared" ca="1" si="34"/>
        <v>x</v>
      </c>
      <c r="I168" s="322">
        <f t="shared" ca="1" si="35"/>
        <v>0</v>
      </c>
      <c r="J168" s="324" t="str">
        <f ca="1">IF(COUNT(ngay20!$AT$5)&gt;0,ngay20!$AT$5,"")</f>
        <v/>
      </c>
      <c r="K168" s="317" t="str">
        <f t="shared" ca="1" si="36"/>
        <v>x</v>
      </c>
      <c r="L168" s="318">
        <f t="shared" ca="1" si="37"/>
        <v>0</v>
      </c>
      <c r="M168" s="321"/>
      <c r="N168" s="324" t="str">
        <f ca="1">IF(COUNT(ngay20!$K$5)&gt;0,ngay20!$K$5,"")</f>
        <v/>
      </c>
      <c r="O168" s="321" t="str">
        <f t="shared" ca="1" si="38"/>
        <v>x</v>
      </c>
      <c r="P168" s="322">
        <f t="shared" ca="1" si="39"/>
        <v>0</v>
      </c>
      <c r="Q168" s="324" t="str">
        <f ca="1">IF(COUNT(ngay20!$AT$21)&gt;0,ngay20!$AT$21,"")</f>
        <v/>
      </c>
      <c r="R168" s="317" t="str">
        <f t="shared" ca="1" si="40"/>
        <v>x</v>
      </c>
      <c r="S168" s="318">
        <f t="shared" ca="1" si="41"/>
        <v>0</v>
      </c>
      <c r="T168" s="321"/>
      <c r="U168" s="324" t="str">
        <f ca="1">IF(COUNT(ngay20!$K$21)&gt;0,ngay20!$K$21,"")</f>
        <v/>
      </c>
      <c r="V168" s="321" t="str">
        <f t="shared" ca="1" si="42"/>
        <v>x</v>
      </c>
      <c r="W168" s="322">
        <f t="shared" ca="1" si="43"/>
        <v>0</v>
      </c>
      <c r="X168" s="324" t="str">
        <f ca="1">IF(COUNT(ngay20!$AT$23)&gt;0,ngay20!$AT$23,"")</f>
        <v/>
      </c>
      <c r="Y168" s="317" t="str">
        <f t="shared" ca="1" si="44"/>
        <v>x</v>
      </c>
      <c r="Z168" s="318">
        <f t="shared" ca="1" si="45"/>
        <v>0</v>
      </c>
      <c r="AA168" s="321"/>
      <c r="AB168" s="324" t="str">
        <f ca="1">IF(COUNT(ngay20!$K$23)&gt;0,ngay20!$K$23,"")</f>
        <v/>
      </c>
      <c r="AC168" s="321" t="str">
        <f t="shared" ca="1" si="46"/>
        <v>x</v>
      </c>
      <c r="AD168" s="322">
        <f t="shared" ca="1" si="47"/>
        <v>0</v>
      </c>
      <c r="AG168" s="324" t="str">
        <f ca="1">IF(COUNT(ngay20!$AT$9)&gt;0,ngay20!$AT$9,"")</f>
        <v/>
      </c>
    </row>
    <row r="169" spans="1:33">
      <c r="A169" s="332"/>
      <c r="B169" s="316">
        <v>19</v>
      </c>
      <c r="C169" s="324" t="str">
        <f ca="1">IF(COUNT(ngay20!$AU$9)&gt;0,ngay20!$AU$9,"")</f>
        <v/>
      </c>
      <c r="D169" s="317" t="str">
        <f t="shared" ca="1" si="32"/>
        <v>x</v>
      </c>
      <c r="E169" s="318">
        <f t="shared" ca="1" si="33"/>
        <v>0</v>
      </c>
      <c r="F169" s="321"/>
      <c r="G169" s="324" t="str">
        <f ca="1">IF(COUNT(ngay20!$L$9)&gt;0,ngay20!$L$9,"")</f>
        <v/>
      </c>
      <c r="H169" s="321" t="str">
        <f t="shared" ca="1" si="34"/>
        <v>x</v>
      </c>
      <c r="I169" s="322">
        <f t="shared" ca="1" si="35"/>
        <v>0</v>
      </c>
      <c r="J169" s="324" t="str">
        <f ca="1">IF(COUNT(ngay20!$AU$5)&gt;0,ngay20!$AU$5,"")</f>
        <v/>
      </c>
      <c r="K169" s="317" t="str">
        <f t="shared" ca="1" si="36"/>
        <v>x</v>
      </c>
      <c r="L169" s="318">
        <f t="shared" ca="1" si="37"/>
        <v>0</v>
      </c>
      <c r="M169" s="321"/>
      <c r="N169" s="324" t="str">
        <f ca="1">IF(COUNT(ngay20!$L$5)&gt;0,ngay20!$L$5,"")</f>
        <v/>
      </c>
      <c r="O169" s="321" t="str">
        <f t="shared" ca="1" si="38"/>
        <v>x</v>
      </c>
      <c r="P169" s="322">
        <f t="shared" ca="1" si="39"/>
        <v>0</v>
      </c>
      <c r="Q169" s="324" t="str">
        <f ca="1">IF(COUNT(ngay20!$AU$21)&gt;0,ngay20!$AU$21,"")</f>
        <v/>
      </c>
      <c r="R169" s="317" t="str">
        <f t="shared" ca="1" si="40"/>
        <v>x</v>
      </c>
      <c r="S169" s="318">
        <f t="shared" ca="1" si="41"/>
        <v>0</v>
      </c>
      <c r="T169" s="321"/>
      <c r="U169" s="324" t="str">
        <f ca="1">IF(COUNT(ngay20!$L$21)&gt;0,ngay20!$L$21,"")</f>
        <v/>
      </c>
      <c r="V169" s="321" t="str">
        <f t="shared" ca="1" si="42"/>
        <v>x</v>
      </c>
      <c r="W169" s="322">
        <f t="shared" ca="1" si="43"/>
        <v>0</v>
      </c>
      <c r="X169" s="324" t="str">
        <f ca="1">IF(COUNT(ngay20!$AU$23)&gt;0,ngay20!$AU$23,"")</f>
        <v/>
      </c>
      <c r="Y169" s="317" t="str">
        <f t="shared" ca="1" si="44"/>
        <v>x</v>
      </c>
      <c r="Z169" s="318">
        <f t="shared" ca="1" si="45"/>
        <v>0</v>
      </c>
      <c r="AA169" s="321"/>
      <c r="AB169" s="324" t="str">
        <f ca="1">IF(COUNT(ngay20!$L$23)&gt;0,ngay20!$L$23,"")</f>
        <v/>
      </c>
      <c r="AC169" s="321" t="str">
        <f t="shared" ca="1" si="46"/>
        <v>x</v>
      </c>
      <c r="AD169" s="322">
        <f t="shared" ca="1" si="47"/>
        <v>0</v>
      </c>
      <c r="AG169" s="324" t="str">
        <f ca="1">IF(COUNT(ngay20!$AU$9)&gt;0,ngay20!$AU$9,"")</f>
        <v/>
      </c>
    </row>
    <row r="170" spans="1:33">
      <c r="A170" s="332"/>
      <c r="B170" s="316">
        <v>22</v>
      </c>
      <c r="C170" s="324" t="str">
        <f ca="1">IF(COUNT(ngay21!$AN$9)&gt;0,ngay21!$AN$9,"")</f>
        <v/>
      </c>
      <c r="D170" s="317" t="str">
        <f t="shared" ca="1" si="32"/>
        <v>x</v>
      </c>
      <c r="E170" s="318">
        <f t="shared" ca="1" si="33"/>
        <v>0</v>
      </c>
      <c r="F170" s="321"/>
      <c r="G170" s="324" t="str">
        <f ca="1">IF(COUNT(ngay21!$E$9)&gt;0,ngay21!$E$9,"")</f>
        <v/>
      </c>
      <c r="H170" s="321" t="str">
        <f t="shared" ca="1" si="34"/>
        <v>x</v>
      </c>
      <c r="I170" s="322">
        <f t="shared" ca="1" si="35"/>
        <v>0</v>
      </c>
      <c r="J170" s="324" t="str">
        <f ca="1">IF(COUNT(ngay20!$AN$5)&gt;0,ngay20!$AN$5,"")</f>
        <v/>
      </c>
      <c r="K170" s="317" t="str">
        <f t="shared" ca="1" si="36"/>
        <v>x</v>
      </c>
      <c r="L170" s="318">
        <f t="shared" ca="1" si="37"/>
        <v>0</v>
      </c>
      <c r="M170" s="321"/>
      <c r="N170" s="324" t="str">
        <f ca="1">IF(COUNT(ngay21!$E$5)&gt;0,ngay21!$E$5,"")</f>
        <v/>
      </c>
      <c r="O170" s="321" t="str">
        <f t="shared" ca="1" si="38"/>
        <v>x</v>
      </c>
      <c r="P170" s="322">
        <f t="shared" ca="1" si="39"/>
        <v>0</v>
      </c>
      <c r="Q170" s="324" t="str">
        <f ca="1">IF(COUNT(ngay20!$AN$21)&gt;0,ngay20!$AN$21,"")</f>
        <v/>
      </c>
      <c r="R170" s="317" t="str">
        <f t="shared" ca="1" si="40"/>
        <v>x</v>
      </c>
      <c r="S170" s="318">
        <f t="shared" ca="1" si="41"/>
        <v>0</v>
      </c>
      <c r="T170" s="321"/>
      <c r="U170" s="324" t="str">
        <f ca="1">IF(COUNT(ngay21!$E$21)&gt;0,ngay21!$E$21,"")</f>
        <v/>
      </c>
      <c r="V170" s="321" t="str">
        <f t="shared" ca="1" si="42"/>
        <v>x</v>
      </c>
      <c r="W170" s="322">
        <f t="shared" ca="1" si="43"/>
        <v>0</v>
      </c>
      <c r="X170" s="324" t="str">
        <f ca="1">IF(COUNT(ngay21!$AN$23)&gt;0,ngay21!$AN$23,"")</f>
        <v/>
      </c>
      <c r="Y170" s="317" t="str">
        <f t="shared" ca="1" si="44"/>
        <v>x</v>
      </c>
      <c r="Z170" s="318">
        <f t="shared" ca="1" si="45"/>
        <v>0</v>
      </c>
      <c r="AA170" s="321"/>
      <c r="AB170" s="324" t="str">
        <f ca="1">IF(COUNT(ngay21!$E$23)&gt;0,ngay21!$E$23,"")</f>
        <v/>
      </c>
      <c r="AC170" s="321" t="str">
        <f t="shared" ca="1" si="46"/>
        <v>x</v>
      </c>
      <c r="AD170" s="322">
        <f t="shared" ca="1" si="47"/>
        <v>0</v>
      </c>
      <c r="AG170" s="324" t="str">
        <f ca="1">IF(COUNT(ngay21!$AN$9)&gt;0,ngay21!$AN$9,"")</f>
        <v/>
      </c>
    </row>
    <row r="171" spans="1:33" s="329" customFormat="1">
      <c r="A171" s="333">
        <v>21</v>
      </c>
      <c r="B171" s="316">
        <v>1</v>
      </c>
      <c r="C171" s="324" t="str">
        <f ca="1">IF(COUNT(ngay21!$AO$9)&gt;0,ngay21!$AO$9,"")</f>
        <v/>
      </c>
      <c r="D171" s="325" t="str">
        <f t="shared" ca="1" si="32"/>
        <v>x</v>
      </c>
      <c r="E171" s="326">
        <f t="shared" ca="1" si="33"/>
        <v>0</v>
      </c>
      <c r="F171" s="327"/>
      <c r="G171" s="324" t="str">
        <f ca="1">IF(COUNT(ngay21!$F$9)&gt;0,ngay21!$F$9,"")</f>
        <v/>
      </c>
      <c r="H171" s="327" t="str">
        <f t="shared" ca="1" si="34"/>
        <v>x</v>
      </c>
      <c r="I171" s="328">
        <f t="shared" ca="1" si="35"/>
        <v>0</v>
      </c>
      <c r="J171" s="324" t="str">
        <f ca="1">IF(COUNT(ngay21!$AO$5)&gt;0,ngay21!$AO$5,"")</f>
        <v/>
      </c>
      <c r="K171" s="325" t="str">
        <f t="shared" ca="1" si="36"/>
        <v>x</v>
      </c>
      <c r="L171" s="326">
        <f t="shared" ca="1" si="37"/>
        <v>0</v>
      </c>
      <c r="M171" s="327"/>
      <c r="N171" s="324" t="str">
        <f ca="1">IF(COUNT(ngay21!$F$5)&gt;0,ngay21!$F$5,"")</f>
        <v/>
      </c>
      <c r="O171" s="327" t="str">
        <f t="shared" ca="1" si="38"/>
        <v>x</v>
      </c>
      <c r="P171" s="328">
        <f t="shared" ca="1" si="39"/>
        <v>0</v>
      </c>
      <c r="Q171" s="324" t="str">
        <f ca="1">IF(COUNT(ngay21!$AO$21)&gt;0,ngay21!$AO$21,"")</f>
        <v/>
      </c>
      <c r="R171" s="325" t="str">
        <f t="shared" ca="1" si="40"/>
        <v>x</v>
      </c>
      <c r="S171" s="326">
        <f t="shared" ca="1" si="41"/>
        <v>0</v>
      </c>
      <c r="T171" s="327"/>
      <c r="U171" s="324" t="str">
        <f ca="1">IF(COUNT(ngay21!$F$21)&gt;0,ngay21!$F$21,"")</f>
        <v/>
      </c>
      <c r="V171" s="327" t="str">
        <f t="shared" ca="1" si="42"/>
        <v>x</v>
      </c>
      <c r="W171" s="328">
        <f t="shared" ca="1" si="43"/>
        <v>0</v>
      </c>
      <c r="X171" s="324" t="str">
        <f ca="1">IF(COUNT(ngay21!$AO$23)&gt;0,ngay21!$AO$23,"")</f>
        <v/>
      </c>
      <c r="Y171" s="325" t="str">
        <f t="shared" ca="1" si="44"/>
        <v>x</v>
      </c>
      <c r="Z171" s="326">
        <f t="shared" ca="1" si="45"/>
        <v>0</v>
      </c>
      <c r="AA171" s="327"/>
      <c r="AB171" s="324" t="str">
        <f ca="1">IF(COUNT(ngay21!$F$23)&gt;0,ngay21!$F$23,"")</f>
        <v/>
      </c>
      <c r="AC171" s="327" t="str">
        <f t="shared" ca="1" si="46"/>
        <v>x</v>
      </c>
      <c r="AD171" s="328">
        <f t="shared" ca="1" si="47"/>
        <v>0</v>
      </c>
      <c r="AE171" s="334"/>
      <c r="AF171" s="334"/>
      <c r="AG171" s="324" t="str">
        <f ca="1">IF(COUNT(ngay21!$AO$9)&gt;0,ngay21!$AO$9,"")</f>
        <v/>
      </c>
    </row>
    <row r="172" spans="1:33">
      <c r="A172" s="332"/>
      <c r="B172" s="316">
        <v>4</v>
      </c>
      <c r="C172" s="324" t="str">
        <f ca="1">IF(COUNT(ngay21!$AP$9)&gt;0,ngay21!$AP$9,"")</f>
        <v/>
      </c>
      <c r="D172" s="317" t="str">
        <f t="shared" ca="1" si="32"/>
        <v>x</v>
      </c>
      <c r="E172" s="318">
        <f t="shared" ca="1" si="33"/>
        <v>0</v>
      </c>
      <c r="F172" s="321"/>
      <c r="G172" s="324" t="str">
        <f ca="1">IF(COUNT(ngay21!$G$9)&gt;0,ngay21!$G$9,"")</f>
        <v/>
      </c>
      <c r="H172" s="321" t="str">
        <f t="shared" ca="1" si="34"/>
        <v>x</v>
      </c>
      <c r="I172" s="322">
        <f t="shared" ca="1" si="35"/>
        <v>0</v>
      </c>
      <c r="J172" s="324" t="str">
        <f ca="1">IF(COUNT(ngay21!$AP$5)&gt;0,ngay21!$AP$5,"")</f>
        <v/>
      </c>
      <c r="K172" s="317" t="str">
        <f t="shared" ca="1" si="36"/>
        <v>x</v>
      </c>
      <c r="L172" s="318">
        <f t="shared" ca="1" si="37"/>
        <v>0</v>
      </c>
      <c r="M172" s="321"/>
      <c r="N172" s="324" t="str">
        <f ca="1">IF(COUNT(ngay21!$G$5)&gt;0,ngay21!$G$5,"")</f>
        <v/>
      </c>
      <c r="O172" s="321" t="str">
        <f t="shared" ca="1" si="38"/>
        <v>x</v>
      </c>
      <c r="P172" s="322">
        <f t="shared" ca="1" si="39"/>
        <v>0</v>
      </c>
      <c r="Q172" s="324" t="str">
        <f ca="1">IF(COUNT(ngay21!$AP$21)&gt;0,ngay21!$AP$21,"")</f>
        <v/>
      </c>
      <c r="R172" s="317" t="str">
        <f t="shared" ca="1" si="40"/>
        <v>x</v>
      </c>
      <c r="S172" s="318">
        <f t="shared" ca="1" si="41"/>
        <v>0</v>
      </c>
      <c r="T172" s="321"/>
      <c r="U172" s="324" t="str">
        <f ca="1">IF(COUNT(ngay21!$G$21)&gt;0,ngay21!$G$21,"")</f>
        <v/>
      </c>
      <c r="V172" s="321" t="str">
        <f t="shared" ca="1" si="42"/>
        <v>x</v>
      </c>
      <c r="W172" s="322">
        <f t="shared" ca="1" si="43"/>
        <v>0</v>
      </c>
      <c r="X172" s="324" t="str">
        <f ca="1">IF(COUNT(ngay21!$AP$23)&gt;0,ngay21!$AP$23,"")</f>
        <v/>
      </c>
      <c r="Y172" s="317" t="str">
        <f t="shared" ca="1" si="44"/>
        <v>x</v>
      </c>
      <c r="Z172" s="318">
        <f t="shared" ca="1" si="45"/>
        <v>0</v>
      </c>
      <c r="AA172" s="321"/>
      <c r="AB172" s="324" t="str">
        <f ca="1">IF(COUNT(ngay21!$G$23)&gt;0,ngay21!$G$23,"")</f>
        <v/>
      </c>
      <c r="AC172" s="321" t="str">
        <f t="shared" ca="1" si="46"/>
        <v>x</v>
      </c>
      <c r="AD172" s="322">
        <f t="shared" ca="1" si="47"/>
        <v>0</v>
      </c>
      <c r="AG172" s="324" t="str">
        <f ca="1">IF(COUNT(ngay21!$AP$9)&gt;0,ngay21!$AP$9,"")</f>
        <v/>
      </c>
    </row>
    <row r="173" spans="1:33">
      <c r="A173" s="332"/>
      <c r="B173" s="331">
        <v>7</v>
      </c>
      <c r="C173" s="324" t="str">
        <f ca="1">IF(COUNT(ngay21!$AQ$9)&gt;0,ngay21!$AQ$9,"")</f>
        <v/>
      </c>
      <c r="D173" s="317" t="str">
        <f t="shared" ca="1" si="32"/>
        <v>x</v>
      </c>
      <c r="E173" s="318">
        <f t="shared" ca="1" si="33"/>
        <v>0</v>
      </c>
      <c r="F173" s="321"/>
      <c r="G173" s="324" t="str">
        <f ca="1">IF(COUNT(ngay21!$H$9)&gt;0,ngay21!$H$9,"")</f>
        <v/>
      </c>
      <c r="H173" s="321" t="str">
        <f t="shared" ca="1" si="34"/>
        <v>x</v>
      </c>
      <c r="I173" s="322">
        <f t="shared" ca="1" si="35"/>
        <v>0</v>
      </c>
      <c r="J173" s="324" t="str">
        <f ca="1">IF(COUNT(ngay21!$AQ$5)&gt;0,ngay21!$AQ$5,"")</f>
        <v/>
      </c>
      <c r="K173" s="317" t="str">
        <f t="shared" ca="1" si="36"/>
        <v>x</v>
      </c>
      <c r="L173" s="318">
        <f t="shared" ca="1" si="37"/>
        <v>0</v>
      </c>
      <c r="M173" s="321"/>
      <c r="N173" s="324" t="str">
        <f ca="1">IF(COUNT(ngay21!$H$5)&gt;0,ngay21!$H$5,"")</f>
        <v/>
      </c>
      <c r="O173" s="321" t="str">
        <f t="shared" ca="1" si="38"/>
        <v>x</v>
      </c>
      <c r="P173" s="322">
        <f t="shared" ca="1" si="39"/>
        <v>0</v>
      </c>
      <c r="Q173" s="324" t="str">
        <f ca="1">IF(COUNT(ngay21!$AQ$21)&gt;0,ngay21!$AQ$21,"")</f>
        <v/>
      </c>
      <c r="R173" s="317" t="str">
        <f t="shared" ca="1" si="40"/>
        <v>x</v>
      </c>
      <c r="S173" s="318">
        <f t="shared" ca="1" si="41"/>
        <v>0</v>
      </c>
      <c r="T173" s="321"/>
      <c r="U173" s="324" t="str">
        <f ca="1">IF(COUNT(ngay21!$H$21)&gt;0,ngay21!$H$21,"")</f>
        <v/>
      </c>
      <c r="V173" s="321" t="str">
        <f t="shared" ca="1" si="42"/>
        <v>x</v>
      </c>
      <c r="W173" s="322">
        <f t="shared" ca="1" si="43"/>
        <v>0</v>
      </c>
      <c r="X173" s="324" t="str">
        <f ca="1">IF(COUNT(ngay21!$AQ$23)&gt;0,ngay21!$AQ$23,"")</f>
        <v/>
      </c>
      <c r="Y173" s="317" t="str">
        <f t="shared" ca="1" si="44"/>
        <v>x</v>
      </c>
      <c r="Z173" s="318">
        <f t="shared" ca="1" si="45"/>
        <v>0</v>
      </c>
      <c r="AA173" s="321"/>
      <c r="AB173" s="324" t="str">
        <f ca="1">IF(COUNT(ngay21!$H$23)&gt;0,ngay21!$H$23,"")</f>
        <v/>
      </c>
      <c r="AC173" s="321" t="str">
        <f t="shared" ca="1" si="46"/>
        <v>x</v>
      </c>
      <c r="AD173" s="322">
        <f t="shared" ca="1" si="47"/>
        <v>0</v>
      </c>
      <c r="AG173" s="324" t="str">
        <f ca="1">IF(COUNT(ngay21!$AQ$9)&gt;0,ngay21!$AQ$9,"")</f>
        <v/>
      </c>
    </row>
    <row r="174" spans="1:33">
      <c r="A174" s="332"/>
      <c r="B174" s="316">
        <v>10</v>
      </c>
      <c r="C174" s="324" t="str">
        <f ca="1">IF(COUNT(ngay21!$AR$9)&gt;0,ngay21!$AR$9,"")</f>
        <v/>
      </c>
      <c r="D174" s="317" t="str">
        <f t="shared" ca="1" si="32"/>
        <v>x</v>
      </c>
      <c r="E174" s="318">
        <f t="shared" ca="1" si="33"/>
        <v>0</v>
      </c>
      <c r="F174" s="321"/>
      <c r="G174" s="324" t="str">
        <f ca="1">IF(COUNT(ngay21!$I$9)&gt;0,ngay21!$I$9,"")</f>
        <v/>
      </c>
      <c r="H174" s="321" t="str">
        <f t="shared" ca="1" si="34"/>
        <v>x</v>
      </c>
      <c r="I174" s="322">
        <f t="shared" ca="1" si="35"/>
        <v>0</v>
      </c>
      <c r="J174" s="324" t="str">
        <f ca="1">IF(COUNT(ngay21!$AR$5)&gt;0,ngay21!$AR$5,"")</f>
        <v/>
      </c>
      <c r="K174" s="317" t="str">
        <f t="shared" ca="1" si="36"/>
        <v>x</v>
      </c>
      <c r="L174" s="318">
        <f t="shared" ca="1" si="37"/>
        <v>0</v>
      </c>
      <c r="M174" s="321"/>
      <c r="N174" s="324" t="str">
        <f ca="1">IF(COUNT(ngay21!$I$5)&gt;0,ngay21!$I$5,"")</f>
        <v/>
      </c>
      <c r="O174" s="321" t="str">
        <f t="shared" ca="1" si="38"/>
        <v>x</v>
      </c>
      <c r="P174" s="322">
        <f t="shared" ca="1" si="39"/>
        <v>0</v>
      </c>
      <c r="Q174" s="324" t="str">
        <f ca="1">IF(COUNT(ngay21!$AR$21)&gt;0,ngay21!$AR$21,"")</f>
        <v/>
      </c>
      <c r="R174" s="317" t="str">
        <f t="shared" ca="1" si="40"/>
        <v>x</v>
      </c>
      <c r="S174" s="318">
        <f t="shared" ca="1" si="41"/>
        <v>0</v>
      </c>
      <c r="T174" s="321"/>
      <c r="U174" s="324" t="str">
        <f ca="1">IF(COUNT(ngay21!$I$21)&gt;0,ngay21!$I$21,"")</f>
        <v/>
      </c>
      <c r="V174" s="321" t="str">
        <f t="shared" ca="1" si="42"/>
        <v>x</v>
      </c>
      <c r="W174" s="322">
        <f t="shared" ca="1" si="43"/>
        <v>0</v>
      </c>
      <c r="X174" s="324" t="str">
        <f ca="1">IF(COUNT(ngay21!$AR$23)&gt;0,ngay21!$AR$23,"")</f>
        <v/>
      </c>
      <c r="Y174" s="317" t="str">
        <f t="shared" ca="1" si="44"/>
        <v>x</v>
      </c>
      <c r="Z174" s="318">
        <f t="shared" ca="1" si="45"/>
        <v>0</v>
      </c>
      <c r="AA174" s="321"/>
      <c r="AB174" s="324" t="str">
        <f ca="1">IF(COUNT(ngay21!$I$23)&gt;0,ngay21!$I$23,"")</f>
        <v/>
      </c>
      <c r="AC174" s="321" t="str">
        <f t="shared" ca="1" si="46"/>
        <v>x</v>
      </c>
      <c r="AD174" s="322">
        <f t="shared" ca="1" si="47"/>
        <v>0</v>
      </c>
      <c r="AG174" s="324" t="str">
        <f ca="1">IF(COUNT(ngay21!$AR$9)&gt;0,ngay21!$AR$9,"")</f>
        <v/>
      </c>
    </row>
    <row r="175" spans="1:33">
      <c r="A175" s="332"/>
      <c r="B175" s="316">
        <v>13</v>
      </c>
      <c r="C175" s="324" t="str">
        <f ca="1">IF(COUNT(ngay21!$AS$9)&gt;0,ngay21!$AS$9,"")</f>
        <v/>
      </c>
      <c r="D175" s="317" t="str">
        <f t="shared" ca="1" si="32"/>
        <v>x</v>
      </c>
      <c r="E175" s="318">
        <f t="shared" ca="1" si="33"/>
        <v>0</v>
      </c>
      <c r="F175" s="321"/>
      <c r="G175" s="324" t="str">
        <f ca="1">IF(COUNT(ngay21!$J$9)&gt;0,ngay21!$J$9,"")</f>
        <v/>
      </c>
      <c r="H175" s="321" t="str">
        <f t="shared" ca="1" si="34"/>
        <v>x</v>
      </c>
      <c r="I175" s="322">
        <f t="shared" ca="1" si="35"/>
        <v>0</v>
      </c>
      <c r="J175" s="324" t="str">
        <f ca="1">IF(COUNT(ngay21!$AS$5)&gt;0,ngay21!$AS$5,"")</f>
        <v/>
      </c>
      <c r="K175" s="317" t="str">
        <f t="shared" ca="1" si="36"/>
        <v>x</v>
      </c>
      <c r="L175" s="318">
        <f t="shared" ca="1" si="37"/>
        <v>0</v>
      </c>
      <c r="M175" s="321"/>
      <c r="N175" s="324" t="str">
        <f ca="1">IF(COUNT(ngay21!$J$5)&gt;0,ngay21!$J$5,"")</f>
        <v/>
      </c>
      <c r="O175" s="321" t="str">
        <f t="shared" ca="1" si="38"/>
        <v>x</v>
      </c>
      <c r="P175" s="322">
        <f t="shared" ca="1" si="39"/>
        <v>0</v>
      </c>
      <c r="Q175" s="324" t="str">
        <f ca="1">IF(COUNT(ngay21!$AS$21)&gt;0,ngay21!$AS$21,"")</f>
        <v/>
      </c>
      <c r="R175" s="317" t="str">
        <f t="shared" ca="1" si="40"/>
        <v>x</v>
      </c>
      <c r="S175" s="318">
        <f t="shared" ca="1" si="41"/>
        <v>0</v>
      </c>
      <c r="T175" s="321"/>
      <c r="U175" s="324" t="str">
        <f ca="1">IF(COUNT(ngay21!$J$21)&gt;0,ngay21!$J$21,"")</f>
        <v/>
      </c>
      <c r="V175" s="321" t="str">
        <f t="shared" ca="1" si="42"/>
        <v>x</v>
      </c>
      <c r="W175" s="322">
        <f t="shared" ca="1" si="43"/>
        <v>0</v>
      </c>
      <c r="X175" s="324" t="str">
        <f ca="1">IF(COUNT(ngay21!$AS$23)&gt;0,ngay21!$AS$23,"")</f>
        <v/>
      </c>
      <c r="Y175" s="317" t="str">
        <f t="shared" ca="1" si="44"/>
        <v>x</v>
      </c>
      <c r="Z175" s="318">
        <f t="shared" ca="1" si="45"/>
        <v>0</v>
      </c>
      <c r="AA175" s="321"/>
      <c r="AB175" s="324" t="str">
        <f ca="1">IF(COUNT(ngay21!$J$23)&gt;0,ngay21!$J$23,"")</f>
        <v/>
      </c>
      <c r="AC175" s="321" t="str">
        <f t="shared" ca="1" si="46"/>
        <v>x</v>
      </c>
      <c r="AD175" s="322">
        <f t="shared" ca="1" si="47"/>
        <v>0</v>
      </c>
      <c r="AG175" s="324" t="str">
        <f ca="1">IF(COUNT(ngay21!$AS$9)&gt;0,ngay21!$AS$9,"")</f>
        <v/>
      </c>
    </row>
    <row r="176" spans="1:33">
      <c r="A176" s="332"/>
      <c r="B176" s="316">
        <v>16</v>
      </c>
      <c r="C176" s="324" t="str">
        <f ca="1">IF(COUNT(ngay21!$AT$9)&gt;0,ngay21!$AT$9,"")</f>
        <v/>
      </c>
      <c r="D176" s="317" t="str">
        <f t="shared" ca="1" si="32"/>
        <v>x</v>
      </c>
      <c r="E176" s="318">
        <f t="shared" ca="1" si="33"/>
        <v>0</v>
      </c>
      <c r="F176" s="321"/>
      <c r="G176" s="324" t="str">
        <f ca="1">IF(COUNT(ngay21!$K$9)&gt;0,ngay21!$K$9,"")</f>
        <v/>
      </c>
      <c r="H176" s="321" t="str">
        <f t="shared" ca="1" si="34"/>
        <v>x</v>
      </c>
      <c r="I176" s="322">
        <f t="shared" ca="1" si="35"/>
        <v>0</v>
      </c>
      <c r="J176" s="324" t="str">
        <f ca="1">IF(COUNT(ngay21!$AT$5)&gt;0,ngay21!$AT$5,"")</f>
        <v/>
      </c>
      <c r="K176" s="317" t="str">
        <f t="shared" ca="1" si="36"/>
        <v>x</v>
      </c>
      <c r="L176" s="318">
        <f t="shared" ca="1" si="37"/>
        <v>0</v>
      </c>
      <c r="M176" s="321"/>
      <c r="N176" s="324" t="str">
        <f ca="1">IF(COUNT(ngay21!$K$5)&gt;0,ngay21!$K$5,"")</f>
        <v/>
      </c>
      <c r="O176" s="321" t="str">
        <f t="shared" ca="1" si="38"/>
        <v>x</v>
      </c>
      <c r="P176" s="322">
        <f t="shared" ca="1" si="39"/>
        <v>0</v>
      </c>
      <c r="Q176" s="324" t="str">
        <f ca="1">IF(COUNT(ngay21!$AT$21)&gt;0,ngay21!$AT$21,"")</f>
        <v/>
      </c>
      <c r="R176" s="317" t="str">
        <f t="shared" ca="1" si="40"/>
        <v>x</v>
      </c>
      <c r="S176" s="318">
        <f t="shared" ca="1" si="41"/>
        <v>0</v>
      </c>
      <c r="T176" s="321"/>
      <c r="U176" s="324" t="str">
        <f ca="1">IF(COUNT(ngay21!$K$21)&gt;0,ngay21!$K$21,"")</f>
        <v/>
      </c>
      <c r="V176" s="321" t="str">
        <f t="shared" ca="1" si="42"/>
        <v>x</v>
      </c>
      <c r="W176" s="322">
        <f t="shared" ca="1" si="43"/>
        <v>0</v>
      </c>
      <c r="X176" s="324" t="str">
        <f ca="1">IF(COUNT(ngay21!$AT$23)&gt;0,ngay21!$AT$23,"")</f>
        <v/>
      </c>
      <c r="Y176" s="317" t="str">
        <f t="shared" ca="1" si="44"/>
        <v>x</v>
      </c>
      <c r="Z176" s="318">
        <f t="shared" ca="1" si="45"/>
        <v>0</v>
      </c>
      <c r="AA176" s="321"/>
      <c r="AB176" s="324" t="str">
        <f ca="1">IF(COUNT(ngay21!$K$23)&gt;0,ngay21!$K$23,"")</f>
        <v/>
      </c>
      <c r="AC176" s="321" t="str">
        <f t="shared" ca="1" si="46"/>
        <v>x</v>
      </c>
      <c r="AD176" s="322">
        <f t="shared" ca="1" si="47"/>
        <v>0</v>
      </c>
      <c r="AG176" s="324" t="str">
        <f ca="1">IF(COUNT(ngay21!$AT$9)&gt;0,ngay21!$AT$9,"")</f>
        <v/>
      </c>
    </row>
    <row r="177" spans="1:33">
      <c r="A177" s="332"/>
      <c r="B177" s="316">
        <v>19</v>
      </c>
      <c r="C177" s="324" t="str">
        <f ca="1">IF(COUNT(ngay21!$AU$9)&gt;0,ngay21!$AU$9,"")</f>
        <v/>
      </c>
      <c r="D177" s="317" t="str">
        <f t="shared" ca="1" si="32"/>
        <v>x</v>
      </c>
      <c r="E177" s="318">
        <f t="shared" ca="1" si="33"/>
        <v>0</v>
      </c>
      <c r="F177" s="321"/>
      <c r="G177" s="324" t="str">
        <f ca="1">IF(COUNT(ngay21!$L$9)&gt;0,ngay21!$L$9,"")</f>
        <v/>
      </c>
      <c r="H177" s="321" t="str">
        <f t="shared" ca="1" si="34"/>
        <v>x</v>
      </c>
      <c r="I177" s="322">
        <f t="shared" ca="1" si="35"/>
        <v>0</v>
      </c>
      <c r="J177" s="324" t="str">
        <f ca="1">IF(COUNT(ngay21!$AU$5)&gt;0,ngay21!$AU$5,"")</f>
        <v/>
      </c>
      <c r="K177" s="317" t="str">
        <f t="shared" ca="1" si="36"/>
        <v>x</v>
      </c>
      <c r="L177" s="318">
        <f t="shared" ca="1" si="37"/>
        <v>0</v>
      </c>
      <c r="M177" s="321"/>
      <c r="N177" s="324" t="str">
        <f ca="1">IF(COUNT(ngay21!$L$5)&gt;0,ngay21!$L$5,"")</f>
        <v/>
      </c>
      <c r="O177" s="321" t="str">
        <f t="shared" ca="1" si="38"/>
        <v>x</v>
      </c>
      <c r="P177" s="322">
        <f t="shared" ca="1" si="39"/>
        <v>0</v>
      </c>
      <c r="Q177" s="324" t="str">
        <f ca="1">IF(COUNT(ngay21!$AU$21)&gt;0,ngay21!$AU$21,"")</f>
        <v/>
      </c>
      <c r="R177" s="317" t="str">
        <f t="shared" ca="1" si="40"/>
        <v>x</v>
      </c>
      <c r="S177" s="318">
        <f t="shared" ca="1" si="41"/>
        <v>0</v>
      </c>
      <c r="T177" s="321"/>
      <c r="U177" s="324" t="str">
        <f ca="1">IF(COUNT(ngay21!$L$21)&gt;0,ngay21!$L$21,"")</f>
        <v/>
      </c>
      <c r="V177" s="321" t="str">
        <f t="shared" ca="1" si="42"/>
        <v>x</v>
      </c>
      <c r="W177" s="322">
        <f t="shared" ca="1" si="43"/>
        <v>0</v>
      </c>
      <c r="X177" s="324" t="str">
        <f ca="1">IF(COUNT(ngay21!$AU$23)&gt;0,ngay21!$AU$23,"")</f>
        <v/>
      </c>
      <c r="Y177" s="317" t="str">
        <f t="shared" ca="1" si="44"/>
        <v>x</v>
      </c>
      <c r="Z177" s="318">
        <f t="shared" ca="1" si="45"/>
        <v>0</v>
      </c>
      <c r="AA177" s="321"/>
      <c r="AB177" s="324" t="str">
        <f ca="1">IF(COUNT(ngay21!$L$23)&gt;0,ngay21!$L$23,"")</f>
        <v/>
      </c>
      <c r="AC177" s="321" t="str">
        <f t="shared" ca="1" si="46"/>
        <v>x</v>
      </c>
      <c r="AD177" s="322">
        <f t="shared" ca="1" si="47"/>
        <v>0</v>
      </c>
      <c r="AG177" s="324" t="str">
        <f ca="1">IF(COUNT(ngay21!$AU$9)&gt;0,ngay21!$AU$9,"")</f>
        <v/>
      </c>
    </row>
    <row r="178" spans="1:33">
      <c r="A178" s="332"/>
      <c r="B178" s="316">
        <v>22</v>
      </c>
      <c r="C178" s="324" t="str">
        <f ca="1">IF(COUNT(ngay22!$AN$9)&gt;0,ngay22!$AN$9,"")</f>
        <v/>
      </c>
      <c r="D178" s="317" t="str">
        <f t="shared" ca="1" si="32"/>
        <v>x</v>
      </c>
      <c r="E178" s="318">
        <f t="shared" ca="1" si="33"/>
        <v>0</v>
      </c>
      <c r="F178" s="321"/>
      <c r="G178" s="324" t="str">
        <f ca="1">IF(COUNT(ngay22!$E$9)&gt;0,ngay22!$E$9,"")</f>
        <v/>
      </c>
      <c r="H178" s="321" t="str">
        <f t="shared" ca="1" si="34"/>
        <v>x</v>
      </c>
      <c r="I178" s="322">
        <f t="shared" ca="1" si="35"/>
        <v>0</v>
      </c>
      <c r="J178" s="324" t="str">
        <f ca="1">IF(COUNT(ngay22!$AN$5)&gt;0,ngay22!$AN$5,"")</f>
        <v/>
      </c>
      <c r="K178" s="317" t="str">
        <f t="shared" ca="1" si="36"/>
        <v>x</v>
      </c>
      <c r="L178" s="318">
        <f t="shared" ca="1" si="37"/>
        <v>0</v>
      </c>
      <c r="M178" s="321"/>
      <c r="N178" s="324" t="str">
        <f ca="1">IF(COUNT(ngay22!$E$5)&gt;0,ngay22!$E$5,"")</f>
        <v/>
      </c>
      <c r="O178" s="321" t="str">
        <f t="shared" ca="1" si="38"/>
        <v>x</v>
      </c>
      <c r="P178" s="322">
        <f t="shared" ca="1" si="39"/>
        <v>0</v>
      </c>
      <c r="Q178" s="324" t="str">
        <f ca="1">IF(COUNT(ngay22!$AN$21)&gt;0,ngay22!$AN$21,"")</f>
        <v/>
      </c>
      <c r="R178" s="317" t="str">
        <f t="shared" ca="1" si="40"/>
        <v>x</v>
      </c>
      <c r="S178" s="318">
        <f t="shared" ca="1" si="41"/>
        <v>0</v>
      </c>
      <c r="T178" s="321"/>
      <c r="U178" s="324" t="str">
        <f ca="1">IF(COUNT(ngay22!$E$21)&gt;0,ngay22!$E$21,"")</f>
        <v/>
      </c>
      <c r="V178" s="321" t="str">
        <f t="shared" ca="1" si="42"/>
        <v>x</v>
      </c>
      <c r="W178" s="322">
        <f t="shared" ca="1" si="43"/>
        <v>0</v>
      </c>
      <c r="X178" s="324" t="str">
        <f ca="1">IF(COUNT(ngay22!$AN$23)&gt;0,ngay22!$AN$23,"")</f>
        <v/>
      </c>
      <c r="Y178" s="317" t="str">
        <f t="shared" ca="1" si="44"/>
        <v>x</v>
      </c>
      <c r="Z178" s="318">
        <f t="shared" ca="1" si="45"/>
        <v>0</v>
      </c>
      <c r="AA178" s="321"/>
      <c r="AB178" s="324" t="str">
        <f ca="1">IF(COUNT(ngay22!$E$23)&gt;0,ngay22!$E$23,"")</f>
        <v/>
      </c>
      <c r="AC178" s="321" t="str">
        <f t="shared" ca="1" si="46"/>
        <v>x</v>
      </c>
      <c r="AD178" s="322">
        <f t="shared" ca="1" si="47"/>
        <v>0</v>
      </c>
      <c r="AG178" s="324" t="str">
        <f ca="1">IF(COUNT(ngay22!$AN$9)&gt;0,ngay22!$AN$9,"")</f>
        <v/>
      </c>
    </row>
    <row r="179" spans="1:33" s="329" customFormat="1">
      <c r="A179" s="333">
        <v>22</v>
      </c>
      <c r="B179" s="316">
        <v>1</v>
      </c>
      <c r="C179" s="324" t="str">
        <f ca="1">IF(COUNT(ngay22!$AO$9)&gt;0,ngay22!$AO$9,"")</f>
        <v/>
      </c>
      <c r="D179" s="325" t="str">
        <f t="shared" ca="1" si="32"/>
        <v>x</v>
      </c>
      <c r="E179" s="326">
        <f t="shared" ca="1" si="33"/>
        <v>0</v>
      </c>
      <c r="F179" s="327"/>
      <c r="G179" s="324" t="str">
        <f ca="1">IF(COUNT(ngay22!$F$9)&gt;0,ngay22!$F$9,"")</f>
        <v/>
      </c>
      <c r="H179" s="327" t="str">
        <f t="shared" ca="1" si="34"/>
        <v>x</v>
      </c>
      <c r="I179" s="328">
        <f t="shared" ca="1" si="35"/>
        <v>0</v>
      </c>
      <c r="J179" s="324" t="str">
        <f ca="1">IF(COUNT(ngay22!$AO$5)&gt;0,ngay22!$AO$5,"")</f>
        <v/>
      </c>
      <c r="K179" s="325" t="str">
        <f t="shared" ca="1" si="36"/>
        <v>x</v>
      </c>
      <c r="L179" s="326">
        <f t="shared" ca="1" si="37"/>
        <v>0</v>
      </c>
      <c r="M179" s="327"/>
      <c r="N179" s="324" t="str">
        <f ca="1">IF(COUNT(ngay22!$F$5)&gt;0,ngay22!$F$5,"")</f>
        <v/>
      </c>
      <c r="O179" s="327" t="str">
        <f t="shared" ca="1" si="38"/>
        <v>x</v>
      </c>
      <c r="P179" s="328">
        <f t="shared" ca="1" si="39"/>
        <v>0</v>
      </c>
      <c r="Q179" s="324" t="str">
        <f ca="1">IF(COUNT(ngay22!$AO$21)&gt;0,ngay22!$AO$21,"")</f>
        <v/>
      </c>
      <c r="R179" s="325" t="str">
        <f t="shared" ca="1" si="40"/>
        <v>x</v>
      </c>
      <c r="S179" s="326">
        <f t="shared" ca="1" si="41"/>
        <v>0</v>
      </c>
      <c r="T179" s="327"/>
      <c r="U179" s="324" t="str">
        <f ca="1">IF(COUNT(ngay22!$F$21)&gt;0,ngay22!$F$21,"")</f>
        <v/>
      </c>
      <c r="V179" s="327" t="str">
        <f t="shared" ca="1" si="42"/>
        <v>x</v>
      </c>
      <c r="W179" s="328">
        <f t="shared" ca="1" si="43"/>
        <v>0</v>
      </c>
      <c r="X179" s="324" t="str">
        <f ca="1">IF(COUNT(ngay22!$AO$23)&gt;0,ngay22!$AO$23,"")</f>
        <v/>
      </c>
      <c r="Y179" s="325" t="str">
        <f t="shared" ca="1" si="44"/>
        <v>x</v>
      </c>
      <c r="Z179" s="326">
        <f t="shared" ca="1" si="45"/>
        <v>0</v>
      </c>
      <c r="AA179" s="327"/>
      <c r="AB179" s="324" t="str">
        <f ca="1">IF(COUNT(ngay22!$F$23)&gt;0,ngay22!$F$23,"")</f>
        <v/>
      </c>
      <c r="AC179" s="327" t="str">
        <f t="shared" ca="1" si="46"/>
        <v>x</v>
      </c>
      <c r="AD179" s="328">
        <f t="shared" ca="1" si="47"/>
        <v>0</v>
      </c>
      <c r="AE179" s="334"/>
      <c r="AF179" s="334"/>
      <c r="AG179" s="324" t="str">
        <f ca="1">IF(COUNT(ngay22!$AO$9)&gt;0,ngay22!$AO$9,"")</f>
        <v/>
      </c>
    </row>
    <row r="180" spans="1:33">
      <c r="A180" s="332"/>
      <c r="B180" s="316">
        <v>4</v>
      </c>
      <c r="C180" s="324" t="str">
        <f ca="1">IF(COUNT(ngay22!$AP$9)&gt;0,ngay22!$AP$9,"")</f>
        <v/>
      </c>
      <c r="D180" s="317" t="str">
        <f t="shared" ca="1" si="32"/>
        <v>x</v>
      </c>
      <c r="E180" s="318">
        <f t="shared" ca="1" si="33"/>
        <v>0</v>
      </c>
      <c r="F180" s="321"/>
      <c r="G180" s="324" t="str">
        <f ca="1">IF(COUNT(ngay22!$G$9)&gt;0,ngay22!$G$9,"")</f>
        <v/>
      </c>
      <c r="H180" s="321" t="str">
        <f t="shared" ca="1" si="34"/>
        <v>x</v>
      </c>
      <c r="I180" s="322">
        <f t="shared" ca="1" si="35"/>
        <v>0</v>
      </c>
      <c r="J180" s="324" t="str">
        <f ca="1">IF(COUNT(ngay22!$AP$5)&gt;0,ngay22!$AP$5,"")</f>
        <v/>
      </c>
      <c r="K180" s="317" t="str">
        <f t="shared" ca="1" si="36"/>
        <v>x</v>
      </c>
      <c r="L180" s="318">
        <f t="shared" ca="1" si="37"/>
        <v>0</v>
      </c>
      <c r="M180" s="321"/>
      <c r="N180" s="324" t="str">
        <f ca="1">IF(COUNT(ngay22!$G$5)&gt;0,ngay22!$G$5,"")</f>
        <v/>
      </c>
      <c r="O180" s="321" t="str">
        <f t="shared" ca="1" si="38"/>
        <v>x</v>
      </c>
      <c r="P180" s="322">
        <f t="shared" ca="1" si="39"/>
        <v>0</v>
      </c>
      <c r="Q180" s="324" t="str">
        <f ca="1">IF(COUNT(ngay22!$AP$21)&gt;0,ngay22!$AP$21,"")</f>
        <v/>
      </c>
      <c r="R180" s="317" t="str">
        <f t="shared" ca="1" si="40"/>
        <v>x</v>
      </c>
      <c r="S180" s="318">
        <f t="shared" ca="1" si="41"/>
        <v>0</v>
      </c>
      <c r="T180" s="321"/>
      <c r="U180" s="324" t="str">
        <f ca="1">IF(COUNT(ngay22!$G$21)&gt;0,ngay22!$G$21,"")</f>
        <v/>
      </c>
      <c r="V180" s="321" t="str">
        <f t="shared" ca="1" si="42"/>
        <v>x</v>
      </c>
      <c r="W180" s="322">
        <f t="shared" ca="1" si="43"/>
        <v>0</v>
      </c>
      <c r="X180" s="324" t="str">
        <f ca="1">IF(COUNT(ngay22!$AP$23)&gt;0,ngay22!$AP$23,"")</f>
        <v/>
      </c>
      <c r="Y180" s="317" t="str">
        <f t="shared" ca="1" si="44"/>
        <v>x</v>
      </c>
      <c r="Z180" s="318">
        <f t="shared" ca="1" si="45"/>
        <v>0</v>
      </c>
      <c r="AA180" s="321"/>
      <c r="AB180" s="324" t="str">
        <f ca="1">IF(COUNT(ngay22!$G$23)&gt;0,ngay22!$G$23,"")</f>
        <v/>
      </c>
      <c r="AC180" s="321" t="str">
        <f t="shared" ca="1" si="46"/>
        <v>x</v>
      </c>
      <c r="AD180" s="322">
        <f t="shared" ca="1" si="47"/>
        <v>0</v>
      </c>
      <c r="AG180" s="324" t="str">
        <f ca="1">IF(COUNT(ngay22!$AP$9)&gt;0,ngay22!$AP$9,"")</f>
        <v/>
      </c>
    </row>
    <row r="181" spans="1:33">
      <c r="A181" s="332"/>
      <c r="B181" s="331">
        <v>7</v>
      </c>
      <c r="C181" s="324" t="str">
        <f ca="1">IF(COUNT(ngay22!$AQ$9)&gt;0,ngay22!$AQ$9,"")</f>
        <v/>
      </c>
      <c r="D181" s="317" t="str">
        <f t="shared" ca="1" si="32"/>
        <v>x</v>
      </c>
      <c r="E181" s="318">
        <f t="shared" ca="1" si="33"/>
        <v>0</v>
      </c>
      <c r="F181" s="321"/>
      <c r="G181" s="324" t="str">
        <f ca="1">IF(COUNT(ngay22!$H$9)&gt;0,ngay22!$H$9,"")</f>
        <v/>
      </c>
      <c r="H181" s="321" t="str">
        <f t="shared" ca="1" si="34"/>
        <v>x</v>
      </c>
      <c r="I181" s="322">
        <f t="shared" ca="1" si="35"/>
        <v>0</v>
      </c>
      <c r="J181" s="324" t="str">
        <f ca="1">IF(COUNT(ngay22!$AQ$5)&gt;0,ngay22!$AQ$5,"")</f>
        <v/>
      </c>
      <c r="K181" s="317" t="str">
        <f t="shared" ca="1" si="36"/>
        <v>x</v>
      </c>
      <c r="L181" s="318">
        <f t="shared" ca="1" si="37"/>
        <v>0</v>
      </c>
      <c r="M181" s="321"/>
      <c r="N181" s="324" t="str">
        <f ca="1">IF(COUNT(ngay22!$H$5)&gt;0,ngay22!$H$5,"")</f>
        <v/>
      </c>
      <c r="O181" s="321" t="str">
        <f t="shared" ca="1" si="38"/>
        <v>x</v>
      </c>
      <c r="P181" s="322">
        <f t="shared" ca="1" si="39"/>
        <v>0</v>
      </c>
      <c r="Q181" s="324" t="str">
        <f ca="1">IF(COUNT(ngay22!$AQ$21)&gt;0,ngay22!$AQ$21,"")</f>
        <v/>
      </c>
      <c r="R181" s="317" t="str">
        <f t="shared" ca="1" si="40"/>
        <v>x</v>
      </c>
      <c r="S181" s="318">
        <f t="shared" ca="1" si="41"/>
        <v>0</v>
      </c>
      <c r="T181" s="321"/>
      <c r="U181" s="324" t="str">
        <f ca="1">IF(COUNT(ngay22!$H$21)&gt;0,ngay22!$H$21,"")</f>
        <v/>
      </c>
      <c r="V181" s="321" t="str">
        <f t="shared" ca="1" si="42"/>
        <v>x</v>
      </c>
      <c r="W181" s="322">
        <f t="shared" ca="1" si="43"/>
        <v>0</v>
      </c>
      <c r="X181" s="324" t="str">
        <f ca="1">IF(COUNT(ngay22!$AQ$23)&gt;0,ngay22!$AQ$23,"")</f>
        <v/>
      </c>
      <c r="Y181" s="317" t="str">
        <f t="shared" ca="1" si="44"/>
        <v>x</v>
      </c>
      <c r="Z181" s="318">
        <f t="shared" ca="1" si="45"/>
        <v>0</v>
      </c>
      <c r="AA181" s="321"/>
      <c r="AB181" s="324" t="str">
        <f ca="1">IF(COUNT(ngay22!$H$23)&gt;0,ngay22!$H$23,"")</f>
        <v/>
      </c>
      <c r="AC181" s="321" t="str">
        <f t="shared" ca="1" si="46"/>
        <v>x</v>
      </c>
      <c r="AD181" s="322">
        <f t="shared" ca="1" si="47"/>
        <v>0</v>
      </c>
      <c r="AG181" s="324" t="str">
        <f ca="1">IF(COUNT(ngay22!$AQ$9)&gt;0,ngay22!$AQ$9,"")</f>
        <v/>
      </c>
    </row>
    <row r="182" spans="1:33">
      <c r="A182" s="332"/>
      <c r="B182" s="316">
        <v>10</v>
      </c>
      <c r="C182" s="324" t="str">
        <f ca="1">IF(COUNT(ngay22!$AR$9)&gt;0,ngay22!$AR$9,"")</f>
        <v/>
      </c>
      <c r="D182" s="317" t="str">
        <f t="shared" ca="1" si="32"/>
        <v>x</v>
      </c>
      <c r="E182" s="318">
        <f t="shared" ca="1" si="33"/>
        <v>0</v>
      </c>
      <c r="F182" s="321"/>
      <c r="G182" s="324" t="str">
        <f ca="1">IF(COUNT(ngay22!$I$9)&gt;0,ngay22!$I$9,"")</f>
        <v/>
      </c>
      <c r="H182" s="321" t="str">
        <f t="shared" ca="1" si="34"/>
        <v>x</v>
      </c>
      <c r="I182" s="322">
        <f t="shared" ca="1" si="35"/>
        <v>0</v>
      </c>
      <c r="J182" s="324" t="str">
        <f ca="1">IF(COUNT(ngay22!$AR$5)&gt;0,ngay22!$AR$5,"")</f>
        <v/>
      </c>
      <c r="K182" s="317" t="str">
        <f t="shared" ca="1" si="36"/>
        <v>x</v>
      </c>
      <c r="L182" s="318">
        <f t="shared" ca="1" si="37"/>
        <v>0</v>
      </c>
      <c r="M182" s="321"/>
      <c r="N182" s="324" t="str">
        <f ca="1">IF(COUNT(ngay22!$I$5)&gt;0,ngay22!$I$5,"")</f>
        <v/>
      </c>
      <c r="O182" s="321" t="str">
        <f t="shared" ca="1" si="38"/>
        <v>x</v>
      </c>
      <c r="P182" s="322">
        <f t="shared" ca="1" si="39"/>
        <v>0</v>
      </c>
      <c r="Q182" s="324" t="str">
        <f ca="1">IF(COUNT(ngay22!$AR$21)&gt;0,ngay22!$AR$21,"")</f>
        <v/>
      </c>
      <c r="R182" s="317" t="str">
        <f t="shared" ca="1" si="40"/>
        <v>x</v>
      </c>
      <c r="S182" s="318">
        <f t="shared" ca="1" si="41"/>
        <v>0</v>
      </c>
      <c r="T182" s="321"/>
      <c r="U182" s="324" t="str">
        <f ca="1">IF(COUNT(ngay22!$I$21)&gt;0,ngay22!$I$21,"")</f>
        <v/>
      </c>
      <c r="V182" s="321" t="str">
        <f t="shared" ca="1" si="42"/>
        <v>x</v>
      </c>
      <c r="W182" s="322">
        <f t="shared" ca="1" si="43"/>
        <v>0</v>
      </c>
      <c r="X182" s="324" t="str">
        <f ca="1">IF(COUNT(ngay22!$AR$23)&gt;0,ngay22!$AR$23,"")</f>
        <v/>
      </c>
      <c r="Y182" s="317" t="str">
        <f t="shared" ca="1" si="44"/>
        <v>x</v>
      </c>
      <c r="Z182" s="318">
        <f t="shared" ca="1" si="45"/>
        <v>0</v>
      </c>
      <c r="AA182" s="321"/>
      <c r="AB182" s="324" t="str">
        <f ca="1">IF(COUNT(ngay22!$I$23)&gt;0,ngay22!$I$23,"")</f>
        <v/>
      </c>
      <c r="AC182" s="321" t="str">
        <f t="shared" ca="1" si="46"/>
        <v>x</v>
      </c>
      <c r="AD182" s="322">
        <f t="shared" ca="1" si="47"/>
        <v>0</v>
      </c>
      <c r="AG182" s="324" t="str">
        <f ca="1">IF(COUNT(ngay22!$AR$9)&gt;0,ngay22!$AR$9,"")</f>
        <v/>
      </c>
    </row>
    <row r="183" spans="1:33">
      <c r="A183" s="332"/>
      <c r="B183" s="316">
        <v>13</v>
      </c>
      <c r="C183" s="324" t="str">
        <f ca="1">IF(COUNT(ngay22!$AS$9)&gt;0,ngay22!$AS$9,"")</f>
        <v/>
      </c>
      <c r="D183" s="317" t="str">
        <f t="shared" ca="1" si="32"/>
        <v>x</v>
      </c>
      <c r="E183" s="318">
        <f t="shared" ca="1" si="33"/>
        <v>0</v>
      </c>
      <c r="F183" s="321"/>
      <c r="G183" s="324" t="str">
        <f ca="1">IF(COUNT(ngay22!$J$9)&gt;0,ngay22!$J$9,"")</f>
        <v/>
      </c>
      <c r="H183" s="321" t="str">
        <f t="shared" ca="1" si="34"/>
        <v>x</v>
      </c>
      <c r="I183" s="322">
        <f t="shared" ca="1" si="35"/>
        <v>0</v>
      </c>
      <c r="J183" s="324" t="str">
        <f ca="1">IF(COUNT(ngay22!$AS$5)&gt;0,ngay22!$AS$5,"")</f>
        <v/>
      </c>
      <c r="K183" s="317" t="str">
        <f t="shared" ca="1" si="36"/>
        <v>x</v>
      </c>
      <c r="L183" s="318">
        <f t="shared" ca="1" si="37"/>
        <v>0</v>
      </c>
      <c r="M183" s="321"/>
      <c r="N183" s="324" t="str">
        <f ca="1">IF(COUNT(ngay22!$J$5)&gt;0,ngay22!$J$5,"")</f>
        <v/>
      </c>
      <c r="O183" s="321" t="str">
        <f t="shared" ca="1" si="38"/>
        <v>x</v>
      </c>
      <c r="P183" s="322">
        <f t="shared" ca="1" si="39"/>
        <v>0</v>
      </c>
      <c r="Q183" s="324" t="str">
        <f ca="1">IF(COUNT(ngay22!$AS$21)&gt;0,ngay22!$AS$21,"")</f>
        <v/>
      </c>
      <c r="R183" s="317" t="str">
        <f t="shared" ca="1" si="40"/>
        <v>x</v>
      </c>
      <c r="S183" s="318">
        <f t="shared" ca="1" si="41"/>
        <v>0</v>
      </c>
      <c r="T183" s="321"/>
      <c r="U183" s="324" t="str">
        <f ca="1">IF(COUNT(ngay22!$J$21)&gt;0,ngay22!$J$21,"")</f>
        <v/>
      </c>
      <c r="V183" s="321" t="str">
        <f t="shared" ca="1" si="42"/>
        <v>x</v>
      </c>
      <c r="W183" s="322">
        <f t="shared" ca="1" si="43"/>
        <v>0</v>
      </c>
      <c r="X183" s="324" t="str">
        <f ca="1">IF(COUNT(ngay22!$AS$23)&gt;0,ngay22!$AS$23,"")</f>
        <v/>
      </c>
      <c r="Y183" s="317" t="str">
        <f t="shared" ca="1" si="44"/>
        <v>x</v>
      </c>
      <c r="Z183" s="318">
        <f t="shared" ca="1" si="45"/>
        <v>0</v>
      </c>
      <c r="AA183" s="321"/>
      <c r="AB183" s="324" t="str">
        <f ca="1">IF(COUNT(ngay22!$J$23)&gt;0,ngay22!$J$23,"")</f>
        <v/>
      </c>
      <c r="AC183" s="321" t="str">
        <f t="shared" ca="1" si="46"/>
        <v>x</v>
      </c>
      <c r="AD183" s="322">
        <f t="shared" ca="1" si="47"/>
        <v>0</v>
      </c>
      <c r="AG183" s="324" t="str">
        <f ca="1">IF(COUNT(ngay22!$AS$9)&gt;0,ngay22!$AS$9,"")</f>
        <v/>
      </c>
    </row>
    <row r="184" spans="1:33">
      <c r="A184" s="332"/>
      <c r="B184" s="316">
        <v>16</v>
      </c>
      <c r="C184" s="324" t="str">
        <f ca="1">IF(COUNT(ngay22!$AT$9)&gt;0,ngay22!$AT$9,"")</f>
        <v/>
      </c>
      <c r="D184" s="317" t="str">
        <f t="shared" ca="1" si="32"/>
        <v>x</v>
      </c>
      <c r="E184" s="318">
        <f t="shared" ca="1" si="33"/>
        <v>0</v>
      </c>
      <c r="F184" s="321"/>
      <c r="G184" s="324" t="str">
        <f ca="1">IF(COUNT(ngay22!$K$9)&gt;0,ngay22!$K$9,"")</f>
        <v/>
      </c>
      <c r="H184" s="321" t="str">
        <f t="shared" ca="1" si="34"/>
        <v>x</v>
      </c>
      <c r="I184" s="322">
        <f t="shared" ca="1" si="35"/>
        <v>0</v>
      </c>
      <c r="J184" s="324" t="str">
        <f ca="1">IF(COUNT(ngay22!$AT$5)&gt;0,ngay22!$AT$5,"")</f>
        <v/>
      </c>
      <c r="K184" s="317" t="str">
        <f t="shared" ca="1" si="36"/>
        <v>x</v>
      </c>
      <c r="L184" s="318">
        <f t="shared" ca="1" si="37"/>
        <v>0</v>
      </c>
      <c r="M184" s="321"/>
      <c r="N184" s="324" t="str">
        <f ca="1">IF(COUNT(ngay22!$K$5)&gt;0,ngay22!$K$5,"")</f>
        <v/>
      </c>
      <c r="O184" s="321" t="str">
        <f t="shared" ca="1" si="38"/>
        <v>x</v>
      </c>
      <c r="P184" s="322">
        <f t="shared" ca="1" si="39"/>
        <v>0</v>
      </c>
      <c r="Q184" s="324" t="str">
        <f ca="1">IF(COUNT(ngay22!$AT$21)&gt;0,ngay22!$AT$21,"")</f>
        <v/>
      </c>
      <c r="R184" s="317" t="str">
        <f t="shared" ca="1" si="40"/>
        <v>x</v>
      </c>
      <c r="S184" s="318">
        <f t="shared" ca="1" si="41"/>
        <v>0</v>
      </c>
      <c r="T184" s="321"/>
      <c r="U184" s="324" t="str">
        <f ca="1">IF(COUNT(ngay22!$K$21)&gt;0,ngay22!$K$21,"")</f>
        <v/>
      </c>
      <c r="V184" s="321" t="str">
        <f t="shared" ca="1" si="42"/>
        <v>x</v>
      </c>
      <c r="W184" s="322">
        <f t="shared" ca="1" si="43"/>
        <v>0</v>
      </c>
      <c r="X184" s="324" t="str">
        <f ca="1">IF(COUNT(ngay22!$AT$23)&gt;0,ngay22!$AT$23,"")</f>
        <v/>
      </c>
      <c r="Y184" s="317" t="str">
        <f t="shared" ca="1" si="44"/>
        <v>x</v>
      </c>
      <c r="Z184" s="318">
        <f t="shared" ca="1" si="45"/>
        <v>0</v>
      </c>
      <c r="AA184" s="321"/>
      <c r="AB184" s="324" t="str">
        <f ca="1">IF(COUNT(ngay22!$K$23)&gt;0,ngay22!$K$23,"")</f>
        <v/>
      </c>
      <c r="AC184" s="321" t="str">
        <f t="shared" ca="1" si="46"/>
        <v>x</v>
      </c>
      <c r="AD184" s="322">
        <f t="shared" ca="1" si="47"/>
        <v>0</v>
      </c>
      <c r="AG184" s="324" t="str">
        <f ca="1">IF(COUNT(ngay22!$AT$9)&gt;0,ngay22!$AT$9,"")</f>
        <v/>
      </c>
    </row>
    <row r="185" spans="1:33">
      <c r="A185" s="332"/>
      <c r="B185" s="316">
        <v>19</v>
      </c>
      <c r="C185" s="324" t="str">
        <f ca="1">IF(COUNT(ngay22!$AU$9)&gt;0,ngay22!$AU$9,"")</f>
        <v/>
      </c>
      <c r="D185" s="317" t="str">
        <f t="shared" ca="1" si="32"/>
        <v>x</v>
      </c>
      <c r="E185" s="318">
        <f t="shared" ca="1" si="33"/>
        <v>0</v>
      </c>
      <c r="F185" s="321"/>
      <c r="G185" s="324" t="str">
        <f ca="1">IF(COUNT(ngay22!$L$9)&gt;0,ngay22!$L$9,"")</f>
        <v/>
      </c>
      <c r="H185" s="321" t="str">
        <f t="shared" ca="1" si="34"/>
        <v>x</v>
      </c>
      <c r="I185" s="322">
        <f t="shared" ca="1" si="35"/>
        <v>0</v>
      </c>
      <c r="J185" s="324" t="str">
        <f ca="1">IF(COUNT(ngay22!$AU$5)&gt;0,ngay22!$AU$5,"")</f>
        <v/>
      </c>
      <c r="K185" s="317" t="str">
        <f t="shared" ca="1" si="36"/>
        <v>x</v>
      </c>
      <c r="L185" s="318">
        <f t="shared" ca="1" si="37"/>
        <v>0</v>
      </c>
      <c r="M185" s="321"/>
      <c r="N185" s="324" t="str">
        <f ca="1">IF(COUNT(ngay22!$L$5)&gt;0,ngay22!$L$5,"")</f>
        <v/>
      </c>
      <c r="O185" s="321" t="str">
        <f t="shared" ca="1" si="38"/>
        <v>x</v>
      </c>
      <c r="P185" s="322">
        <f t="shared" ca="1" si="39"/>
        <v>0</v>
      </c>
      <c r="Q185" s="324" t="str">
        <f ca="1">IF(COUNT(ngay22!$AU$21)&gt;0,ngay22!$AU$21,"")</f>
        <v/>
      </c>
      <c r="R185" s="317" t="str">
        <f t="shared" ca="1" si="40"/>
        <v>x</v>
      </c>
      <c r="S185" s="318">
        <f t="shared" ca="1" si="41"/>
        <v>0</v>
      </c>
      <c r="T185" s="321"/>
      <c r="U185" s="324" t="str">
        <f ca="1">IF(COUNT(ngay22!$L$21)&gt;0,ngay22!$L$21,"")</f>
        <v/>
      </c>
      <c r="V185" s="321" t="str">
        <f t="shared" ca="1" si="42"/>
        <v>x</v>
      </c>
      <c r="W185" s="322">
        <f t="shared" ca="1" si="43"/>
        <v>0</v>
      </c>
      <c r="X185" s="324" t="str">
        <f ca="1">IF(COUNT(ngay22!$AU$23)&gt;0,ngay22!$AU$23,"")</f>
        <v/>
      </c>
      <c r="Y185" s="317" t="str">
        <f t="shared" ca="1" si="44"/>
        <v>x</v>
      </c>
      <c r="Z185" s="318">
        <f t="shared" ca="1" si="45"/>
        <v>0</v>
      </c>
      <c r="AA185" s="321"/>
      <c r="AB185" s="324" t="str">
        <f ca="1">IF(COUNT(ngay22!$L$23)&gt;0,ngay22!$L$23,"")</f>
        <v/>
      </c>
      <c r="AC185" s="321" t="str">
        <f t="shared" ca="1" si="46"/>
        <v>x</v>
      </c>
      <c r="AD185" s="322">
        <f t="shared" ca="1" si="47"/>
        <v>0</v>
      </c>
      <c r="AG185" s="324" t="str">
        <f ca="1">IF(COUNT(ngay22!$AU$9)&gt;0,ngay22!$AU$9,"")</f>
        <v/>
      </c>
    </row>
    <row r="186" spans="1:33">
      <c r="A186" s="332"/>
      <c r="B186" s="316">
        <v>22</v>
      </c>
      <c r="C186" s="324" t="str">
        <f ca="1">IF(COUNT(ngay23!$AN$9)&gt;0,ngay23!$AN$9,"")</f>
        <v/>
      </c>
      <c r="D186" s="317" t="str">
        <f t="shared" ca="1" si="32"/>
        <v>x</v>
      </c>
      <c r="E186" s="318">
        <f t="shared" ca="1" si="33"/>
        <v>0</v>
      </c>
      <c r="F186" s="321"/>
      <c r="G186" s="324" t="str">
        <f ca="1">IF(COUNT(ngay23!$E$9)&gt;0,ngay23!$E$9,"")</f>
        <v/>
      </c>
      <c r="H186" s="321" t="str">
        <f t="shared" ca="1" si="34"/>
        <v>x</v>
      </c>
      <c r="I186" s="322">
        <f t="shared" ca="1" si="35"/>
        <v>0</v>
      </c>
      <c r="J186" s="324" t="str">
        <f ca="1">IF(COUNT(ngay23!$AN$5)&gt;0,ngay23!$AN$5,"")</f>
        <v/>
      </c>
      <c r="K186" s="317" t="str">
        <f t="shared" ca="1" si="36"/>
        <v>x</v>
      </c>
      <c r="L186" s="318">
        <f t="shared" ca="1" si="37"/>
        <v>0</v>
      </c>
      <c r="M186" s="321"/>
      <c r="N186" s="324" t="str">
        <f ca="1">IF(COUNT(ngay23!$E$5)&gt;0,ngay23!$E$5,"")</f>
        <v/>
      </c>
      <c r="O186" s="321" t="str">
        <f t="shared" ca="1" si="38"/>
        <v>x</v>
      </c>
      <c r="P186" s="322">
        <f t="shared" ca="1" si="39"/>
        <v>0</v>
      </c>
      <c r="Q186" s="324" t="str">
        <f ca="1">IF(COUNT(ngay23!$AN$21)&gt;0,ngay23!$AN$21,"")</f>
        <v/>
      </c>
      <c r="R186" s="317" t="str">
        <f t="shared" ca="1" si="40"/>
        <v>x</v>
      </c>
      <c r="S186" s="318">
        <f t="shared" ca="1" si="41"/>
        <v>0</v>
      </c>
      <c r="T186" s="321"/>
      <c r="U186" s="324" t="str">
        <f ca="1">IF(COUNT(ngay23!$E$21)&gt;0,ngay23!$E$21,"")</f>
        <v/>
      </c>
      <c r="V186" s="321" t="str">
        <f t="shared" ca="1" si="42"/>
        <v>x</v>
      </c>
      <c r="W186" s="322">
        <f t="shared" ca="1" si="43"/>
        <v>0</v>
      </c>
      <c r="X186" s="324" t="str">
        <f ca="1">IF(COUNT(ngay23!$AN$23)&gt;0,ngay23!$AN$23,"")</f>
        <v/>
      </c>
      <c r="Y186" s="317" t="str">
        <f t="shared" ca="1" si="44"/>
        <v>x</v>
      </c>
      <c r="Z186" s="318">
        <f t="shared" ca="1" si="45"/>
        <v>0</v>
      </c>
      <c r="AA186" s="321"/>
      <c r="AB186" s="324" t="str">
        <f ca="1">IF(COUNT(ngay23!$E$23)&gt;0,ngay23!$E$23,"")</f>
        <v/>
      </c>
      <c r="AC186" s="321" t="str">
        <f t="shared" ca="1" si="46"/>
        <v>x</v>
      </c>
      <c r="AD186" s="322">
        <f t="shared" ca="1" si="47"/>
        <v>0</v>
      </c>
      <c r="AG186" s="324" t="str">
        <f ca="1">IF(COUNT(ngay23!$AN$9)&gt;0,ngay23!$AN$9,"")</f>
        <v/>
      </c>
    </row>
    <row r="187" spans="1:33" s="329" customFormat="1">
      <c r="A187" s="333">
        <v>23</v>
      </c>
      <c r="B187" s="316">
        <v>1</v>
      </c>
      <c r="C187" s="324" t="str">
        <f ca="1">IF(COUNT(ngay23!$AO$9)&gt;0,ngay23!$AO$9,"")</f>
        <v/>
      </c>
      <c r="D187" s="325" t="str">
        <f t="shared" ca="1" si="32"/>
        <v>x</v>
      </c>
      <c r="E187" s="326">
        <f t="shared" ca="1" si="33"/>
        <v>0</v>
      </c>
      <c r="F187" s="327"/>
      <c r="G187" s="324" t="str">
        <f ca="1">IF(COUNT(ngay23!$F$9)&gt;0,ngay23!$F$9,"")</f>
        <v/>
      </c>
      <c r="H187" s="327" t="str">
        <f t="shared" ca="1" si="34"/>
        <v>x</v>
      </c>
      <c r="I187" s="328">
        <f t="shared" ca="1" si="35"/>
        <v>0</v>
      </c>
      <c r="J187" s="324" t="str">
        <f ca="1">IF(COUNT(ngay23!$AO$5)&gt;0,ngay23!$AO$5,"")</f>
        <v/>
      </c>
      <c r="K187" s="325" t="str">
        <f t="shared" ca="1" si="36"/>
        <v>x</v>
      </c>
      <c r="L187" s="326">
        <f t="shared" ca="1" si="37"/>
        <v>0</v>
      </c>
      <c r="M187" s="327"/>
      <c r="N187" s="324" t="str">
        <f ca="1">IF(COUNT(ngay23!$F$5)&gt;0,ngay23!$F$5,"")</f>
        <v/>
      </c>
      <c r="O187" s="327" t="str">
        <f t="shared" ca="1" si="38"/>
        <v>x</v>
      </c>
      <c r="P187" s="328">
        <f t="shared" ca="1" si="39"/>
        <v>0</v>
      </c>
      <c r="Q187" s="324" t="str">
        <f ca="1">IF(COUNT(ngay23!$AO$21)&gt;0,ngay23!$AO$21,"")</f>
        <v/>
      </c>
      <c r="R187" s="325" t="str">
        <f t="shared" ca="1" si="40"/>
        <v>x</v>
      </c>
      <c r="S187" s="326">
        <f t="shared" ca="1" si="41"/>
        <v>0</v>
      </c>
      <c r="T187" s="327"/>
      <c r="U187" s="324" t="str">
        <f ca="1">IF(COUNT(ngay23!$F$21)&gt;0,ngay23!$F$21,"")</f>
        <v/>
      </c>
      <c r="V187" s="327" t="str">
        <f t="shared" ca="1" si="42"/>
        <v>x</v>
      </c>
      <c r="W187" s="328">
        <f t="shared" ca="1" si="43"/>
        <v>0</v>
      </c>
      <c r="X187" s="324" t="str">
        <f ca="1">IF(COUNT(ngay23!$AO$23)&gt;0,ngay23!$AO$23,"")</f>
        <v/>
      </c>
      <c r="Y187" s="325" t="str">
        <f t="shared" ca="1" si="44"/>
        <v>x</v>
      </c>
      <c r="Z187" s="326">
        <f t="shared" ca="1" si="45"/>
        <v>0</v>
      </c>
      <c r="AA187" s="327"/>
      <c r="AB187" s="324" t="str">
        <f ca="1">IF(COUNT(ngay23!$F$23)&gt;0,ngay23!$F$23,"")</f>
        <v/>
      </c>
      <c r="AC187" s="327" t="str">
        <f t="shared" ca="1" si="46"/>
        <v>x</v>
      </c>
      <c r="AD187" s="328">
        <f t="shared" ca="1" si="47"/>
        <v>0</v>
      </c>
      <c r="AE187" s="334"/>
      <c r="AF187" s="334"/>
      <c r="AG187" s="324" t="str">
        <f ca="1">IF(COUNT(ngay23!$AO$9)&gt;0,ngay23!$AO$9,"")</f>
        <v/>
      </c>
    </row>
    <row r="188" spans="1:33">
      <c r="A188" s="332"/>
      <c r="B188" s="316">
        <v>4</v>
      </c>
      <c r="C188" s="324" t="str">
        <f ca="1">IF(COUNT(ngay23!$AP$9)&gt;0,ngay23!$AP$9,"")</f>
        <v/>
      </c>
      <c r="D188" s="317" t="str">
        <f t="shared" ca="1" si="32"/>
        <v>x</v>
      </c>
      <c r="E188" s="318">
        <f t="shared" ca="1" si="33"/>
        <v>0</v>
      </c>
      <c r="F188" s="321"/>
      <c r="G188" s="324" t="str">
        <f ca="1">IF(COUNT(ngay23!$G$9)&gt;0,ngay23!$G$9,"")</f>
        <v/>
      </c>
      <c r="H188" s="321" t="str">
        <f t="shared" ca="1" si="34"/>
        <v>x</v>
      </c>
      <c r="I188" s="322">
        <f t="shared" ca="1" si="35"/>
        <v>0</v>
      </c>
      <c r="J188" s="324" t="str">
        <f ca="1">IF(COUNT(ngay23!$AP$5)&gt;0,ngay23!$AP$5,"")</f>
        <v/>
      </c>
      <c r="K188" s="317" t="str">
        <f t="shared" ca="1" si="36"/>
        <v>x</v>
      </c>
      <c r="L188" s="318">
        <f t="shared" ca="1" si="37"/>
        <v>0</v>
      </c>
      <c r="M188" s="321"/>
      <c r="N188" s="324" t="str">
        <f ca="1">IF(COUNT(ngay23!$G$5)&gt;0,ngay23!$G$5,"")</f>
        <v/>
      </c>
      <c r="O188" s="321" t="str">
        <f t="shared" ca="1" si="38"/>
        <v>x</v>
      </c>
      <c r="P188" s="322">
        <f t="shared" ca="1" si="39"/>
        <v>0</v>
      </c>
      <c r="Q188" s="324" t="str">
        <f ca="1">IF(COUNT(ngay23!$AP$21)&gt;0,ngay23!$AP$21,"")</f>
        <v/>
      </c>
      <c r="R188" s="317" t="str">
        <f t="shared" ca="1" si="40"/>
        <v>x</v>
      </c>
      <c r="S188" s="318">
        <f t="shared" ca="1" si="41"/>
        <v>0</v>
      </c>
      <c r="T188" s="321"/>
      <c r="U188" s="324" t="str">
        <f ca="1">IF(COUNT(ngay23!$G$21)&gt;0,ngay23!$G$21,"")</f>
        <v/>
      </c>
      <c r="V188" s="321" t="str">
        <f t="shared" ca="1" si="42"/>
        <v>x</v>
      </c>
      <c r="W188" s="322">
        <f t="shared" ca="1" si="43"/>
        <v>0</v>
      </c>
      <c r="X188" s="324" t="str">
        <f ca="1">IF(COUNT(ngay23!$AP$23)&gt;0,ngay23!$AP$23,"")</f>
        <v/>
      </c>
      <c r="Y188" s="317" t="str">
        <f t="shared" ca="1" si="44"/>
        <v>x</v>
      </c>
      <c r="Z188" s="318">
        <f t="shared" ca="1" si="45"/>
        <v>0</v>
      </c>
      <c r="AA188" s="321"/>
      <c r="AB188" s="324" t="str">
        <f ca="1">IF(COUNT(ngay23!$G$23)&gt;0,ngay23!$G$23,"")</f>
        <v/>
      </c>
      <c r="AC188" s="321" t="str">
        <f t="shared" ca="1" si="46"/>
        <v>x</v>
      </c>
      <c r="AD188" s="322">
        <f t="shared" ca="1" si="47"/>
        <v>0</v>
      </c>
      <c r="AG188" s="324" t="str">
        <f ca="1">IF(COUNT(ngay23!$AP$9)&gt;0,ngay23!$AP$9,"")</f>
        <v/>
      </c>
    </row>
    <row r="189" spans="1:33">
      <c r="A189" s="332"/>
      <c r="B189" s="331">
        <v>7</v>
      </c>
      <c r="C189" s="324" t="str">
        <f ca="1">IF(COUNT(ngay23!$AQ$9)&gt;0,ngay23!$AQ$9,"")</f>
        <v/>
      </c>
      <c r="D189" s="317" t="str">
        <f t="shared" ca="1" si="32"/>
        <v>x</v>
      </c>
      <c r="E189" s="318">
        <f t="shared" ca="1" si="33"/>
        <v>0</v>
      </c>
      <c r="F189" s="321"/>
      <c r="G189" s="324" t="str">
        <f ca="1">IF(COUNT(ngay23!$H$9)&gt;0,ngay23!$H$9,"")</f>
        <v/>
      </c>
      <c r="H189" s="321" t="str">
        <f t="shared" ca="1" si="34"/>
        <v>x</v>
      </c>
      <c r="I189" s="322">
        <f t="shared" ca="1" si="35"/>
        <v>0</v>
      </c>
      <c r="J189" s="324" t="str">
        <f ca="1">IF(COUNT(ngay23!$AQ$5)&gt;0,ngay23!$AQ$5,"")</f>
        <v/>
      </c>
      <c r="K189" s="317" t="str">
        <f t="shared" ca="1" si="36"/>
        <v>x</v>
      </c>
      <c r="L189" s="318">
        <f t="shared" ca="1" si="37"/>
        <v>0</v>
      </c>
      <c r="M189" s="321"/>
      <c r="N189" s="324" t="str">
        <f ca="1">IF(COUNT(ngay23!$H$5)&gt;0,ngay23!$H$5,"")</f>
        <v/>
      </c>
      <c r="O189" s="321" t="str">
        <f t="shared" ca="1" si="38"/>
        <v>x</v>
      </c>
      <c r="P189" s="322">
        <f t="shared" ca="1" si="39"/>
        <v>0</v>
      </c>
      <c r="Q189" s="324" t="str">
        <f ca="1">IF(COUNT(ngay23!$AQ$21)&gt;0,ngay23!$AQ$21,"")</f>
        <v/>
      </c>
      <c r="R189" s="317" t="str">
        <f t="shared" ca="1" si="40"/>
        <v>x</v>
      </c>
      <c r="S189" s="318">
        <f t="shared" ca="1" si="41"/>
        <v>0</v>
      </c>
      <c r="T189" s="321"/>
      <c r="U189" s="324" t="str">
        <f ca="1">IF(COUNT(ngay23!$H$21)&gt;0,ngay23!$H$21,"")</f>
        <v/>
      </c>
      <c r="V189" s="321" t="str">
        <f t="shared" ca="1" si="42"/>
        <v>x</v>
      </c>
      <c r="W189" s="322">
        <f t="shared" ca="1" si="43"/>
        <v>0</v>
      </c>
      <c r="X189" s="324" t="str">
        <f ca="1">IF(COUNT(ngay23!$AQ$23)&gt;0,ngay23!$AQ$23,"")</f>
        <v/>
      </c>
      <c r="Y189" s="317" t="str">
        <f t="shared" ca="1" si="44"/>
        <v>x</v>
      </c>
      <c r="Z189" s="318">
        <f t="shared" ca="1" si="45"/>
        <v>0</v>
      </c>
      <c r="AA189" s="321"/>
      <c r="AB189" s="324" t="str">
        <f ca="1">IF(COUNT(ngay23!$H$23)&gt;0,ngay23!$H$23,"")</f>
        <v/>
      </c>
      <c r="AC189" s="321" t="str">
        <f t="shared" ca="1" si="46"/>
        <v>x</v>
      </c>
      <c r="AD189" s="322">
        <f t="shared" ca="1" si="47"/>
        <v>0</v>
      </c>
      <c r="AG189" s="324" t="str">
        <f ca="1">IF(COUNT(ngay23!$AQ$9)&gt;0,ngay23!$AQ$9,"")</f>
        <v/>
      </c>
    </row>
    <row r="190" spans="1:33">
      <c r="A190" s="332"/>
      <c r="B190" s="316">
        <v>10</v>
      </c>
      <c r="C190" s="324" t="str">
        <f ca="1">IF(COUNT(ngay23!$AR$9)&gt;0,ngay23!$AR$9,"")</f>
        <v/>
      </c>
      <c r="D190" s="317" t="str">
        <f t="shared" ca="1" si="32"/>
        <v>x</v>
      </c>
      <c r="E190" s="318">
        <f t="shared" ca="1" si="33"/>
        <v>0</v>
      </c>
      <c r="F190" s="321"/>
      <c r="G190" s="324" t="str">
        <f ca="1">IF(COUNT(ngay23!$I$9)&gt;0,ngay23!$I$9,"")</f>
        <v/>
      </c>
      <c r="H190" s="321" t="str">
        <f t="shared" ca="1" si="34"/>
        <v>x</v>
      </c>
      <c r="I190" s="322">
        <f t="shared" ca="1" si="35"/>
        <v>0</v>
      </c>
      <c r="J190" s="324" t="str">
        <f ca="1">IF(COUNT(ngay23!$AR$5)&gt;0,ngay23!$AR$5,"")</f>
        <v/>
      </c>
      <c r="K190" s="317" t="str">
        <f t="shared" ca="1" si="36"/>
        <v>x</v>
      </c>
      <c r="L190" s="318">
        <f t="shared" ca="1" si="37"/>
        <v>0</v>
      </c>
      <c r="M190" s="321"/>
      <c r="N190" s="324" t="str">
        <f ca="1">IF(COUNT(ngay23!$I$5)&gt;0,ngay23!$I$5,"")</f>
        <v/>
      </c>
      <c r="O190" s="321" t="str">
        <f t="shared" ca="1" si="38"/>
        <v>x</v>
      </c>
      <c r="P190" s="322">
        <f t="shared" ca="1" si="39"/>
        <v>0</v>
      </c>
      <c r="Q190" s="324" t="str">
        <f ca="1">IF(COUNT(ngay23!$AR$21)&gt;0,ngay23!$AR$21,"")</f>
        <v/>
      </c>
      <c r="R190" s="317" t="str">
        <f t="shared" ca="1" si="40"/>
        <v>x</v>
      </c>
      <c r="S190" s="318">
        <f t="shared" ca="1" si="41"/>
        <v>0</v>
      </c>
      <c r="T190" s="321"/>
      <c r="U190" s="324" t="str">
        <f ca="1">IF(COUNT(ngay23!$I$21)&gt;0,ngay23!$I$21,"")</f>
        <v/>
      </c>
      <c r="V190" s="321" t="str">
        <f t="shared" ca="1" si="42"/>
        <v>x</v>
      </c>
      <c r="W190" s="322">
        <f t="shared" ca="1" si="43"/>
        <v>0</v>
      </c>
      <c r="X190" s="324" t="str">
        <f ca="1">IF(COUNT(ngay23!$AR$23)&gt;0,ngay23!$AR$23,"")</f>
        <v/>
      </c>
      <c r="Y190" s="317" t="str">
        <f t="shared" ca="1" si="44"/>
        <v>x</v>
      </c>
      <c r="Z190" s="318">
        <f t="shared" ca="1" si="45"/>
        <v>0</v>
      </c>
      <c r="AA190" s="321"/>
      <c r="AB190" s="324" t="str">
        <f ca="1">IF(COUNT(ngay23!$I$23)&gt;0,ngay23!$I$23,"")</f>
        <v/>
      </c>
      <c r="AC190" s="321" t="str">
        <f t="shared" ca="1" si="46"/>
        <v>x</v>
      </c>
      <c r="AD190" s="322">
        <f t="shared" ca="1" si="47"/>
        <v>0</v>
      </c>
      <c r="AG190" s="324" t="str">
        <f ca="1">IF(COUNT(ngay23!$AR$9)&gt;0,ngay23!$AR$9,"")</f>
        <v/>
      </c>
    </row>
    <row r="191" spans="1:33">
      <c r="A191" s="332"/>
      <c r="B191" s="316">
        <v>13</v>
      </c>
      <c r="C191" s="324" t="str">
        <f ca="1">IF(COUNT(ngay23!$AS$9)&gt;0,ngay23!$AS$9,"")</f>
        <v/>
      </c>
      <c r="D191" s="317" t="str">
        <f t="shared" ca="1" si="32"/>
        <v>x</v>
      </c>
      <c r="E191" s="318">
        <f t="shared" ca="1" si="33"/>
        <v>0</v>
      </c>
      <c r="F191" s="321"/>
      <c r="G191" s="324" t="str">
        <f ca="1">IF(COUNT(ngay23!$J$9)&gt;0,ngay23!$J$9,"")</f>
        <v/>
      </c>
      <c r="H191" s="321" t="str">
        <f t="shared" ca="1" si="34"/>
        <v>x</v>
      </c>
      <c r="I191" s="322">
        <f t="shared" ca="1" si="35"/>
        <v>0</v>
      </c>
      <c r="J191" s="324" t="str">
        <f ca="1">IF(COUNT(ngay23!$AS$5)&gt;0,ngay23!$AS$5,"")</f>
        <v/>
      </c>
      <c r="K191" s="317" t="str">
        <f t="shared" ca="1" si="36"/>
        <v>x</v>
      </c>
      <c r="L191" s="318">
        <f t="shared" ca="1" si="37"/>
        <v>0</v>
      </c>
      <c r="M191" s="321"/>
      <c r="N191" s="324" t="str">
        <f ca="1">IF(COUNT(ngay23!$J$5)&gt;0,ngay23!$J$5,"")</f>
        <v/>
      </c>
      <c r="O191" s="321" t="str">
        <f t="shared" ca="1" si="38"/>
        <v>x</v>
      </c>
      <c r="P191" s="322">
        <f t="shared" ca="1" si="39"/>
        <v>0</v>
      </c>
      <c r="Q191" s="324" t="str">
        <f ca="1">IF(COUNT(ngay23!$AS$21)&gt;0,ngay23!$AS$21,"")</f>
        <v/>
      </c>
      <c r="R191" s="317" t="str">
        <f t="shared" ca="1" si="40"/>
        <v>x</v>
      </c>
      <c r="S191" s="318">
        <f t="shared" ca="1" si="41"/>
        <v>0</v>
      </c>
      <c r="T191" s="321"/>
      <c r="U191" s="324" t="str">
        <f ca="1">IF(COUNT(ngay23!$J$21)&gt;0,ngay23!$J$21,"")</f>
        <v/>
      </c>
      <c r="V191" s="321" t="str">
        <f t="shared" ca="1" si="42"/>
        <v>x</v>
      </c>
      <c r="W191" s="322">
        <f t="shared" ca="1" si="43"/>
        <v>0</v>
      </c>
      <c r="X191" s="324" t="str">
        <f ca="1">IF(COUNT(ngay23!$AS$23)&gt;0,ngay23!$AS$23,"")</f>
        <v/>
      </c>
      <c r="Y191" s="317" t="str">
        <f t="shared" ca="1" si="44"/>
        <v>x</v>
      </c>
      <c r="Z191" s="318">
        <f t="shared" ca="1" si="45"/>
        <v>0</v>
      </c>
      <c r="AA191" s="321"/>
      <c r="AB191" s="324" t="str">
        <f ca="1">IF(COUNT(ngay23!$J$23)&gt;0,ngay23!$J$23,"")</f>
        <v/>
      </c>
      <c r="AC191" s="321" t="str">
        <f t="shared" ca="1" si="46"/>
        <v>x</v>
      </c>
      <c r="AD191" s="322">
        <f t="shared" ca="1" si="47"/>
        <v>0</v>
      </c>
      <c r="AG191" s="324" t="str">
        <f ca="1">IF(COUNT(ngay23!$AS$9)&gt;0,ngay23!$AS$9,"")</f>
        <v/>
      </c>
    </row>
    <row r="192" spans="1:33">
      <c r="A192" s="332"/>
      <c r="B192" s="316">
        <v>16</v>
      </c>
      <c r="C192" s="324" t="str">
        <f ca="1">IF(COUNT(ngay23!$AT$9)&gt;0,ngay23!$AT$9,"")</f>
        <v/>
      </c>
      <c r="D192" s="317" t="str">
        <f t="shared" ca="1" si="32"/>
        <v>x</v>
      </c>
      <c r="E192" s="318">
        <f t="shared" ca="1" si="33"/>
        <v>0</v>
      </c>
      <c r="F192" s="321"/>
      <c r="G192" s="324" t="str">
        <f ca="1">IF(COUNT(ngay23!$K$9)&gt;0,ngay23!$K$9,"")</f>
        <v/>
      </c>
      <c r="H192" s="321" t="str">
        <f t="shared" ca="1" si="34"/>
        <v>x</v>
      </c>
      <c r="I192" s="322">
        <f t="shared" ca="1" si="35"/>
        <v>0</v>
      </c>
      <c r="J192" s="324" t="str">
        <f ca="1">IF(COUNT(ngay23!$AT$5)&gt;0,ngay23!$AT$5,"")</f>
        <v/>
      </c>
      <c r="K192" s="317" t="str">
        <f t="shared" ca="1" si="36"/>
        <v>x</v>
      </c>
      <c r="L192" s="318">
        <f t="shared" ca="1" si="37"/>
        <v>0</v>
      </c>
      <c r="M192" s="321"/>
      <c r="N192" s="324" t="str">
        <f ca="1">IF(COUNT(ngay23!$K$5)&gt;0,ngay23!$K$5,"")</f>
        <v/>
      </c>
      <c r="O192" s="321" t="str">
        <f t="shared" ca="1" si="38"/>
        <v>x</v>
      </c>
      <c r="P192" s="322">
        <f t="shared" ca="1" si="39"/>
        <v>0</v>
      </c>
      <c r="Q192" s="324" t="str">
        <f ca="1">IF(COUNT(ngay23!$AT$21)&gt;0,ngay23!$AT$21,"")</f>
        <v/>
      </c>
      <c r="R192" s="317" t="str">
        <f t="shared" ca="1" si="40"/>
        <v>x</v>
      </c>
      <c r="S192" s="318">
        <f t="shared" ca="1" si="41"/>
        <v>0</v>
      </c>
      <c r="T192" s="321"/>
      <c r="U192" s="324" t="str">
        <f ca="1">IF(COUNT(ngay23!$K$21)&gt;0,ngay23!$K$21,"")</f>
        <v/>
      </c>
      <c r="V192" s="321" t="str">
        <f t="shared" ca="1" si="42"/>
        <v>x</v>
      </c>
      <c r="W192" s="322">
        <f t="shared" ca="1" si="43"/>
        <v>0</v>
      </c>
      <c r="X192" s="324" t="str">
        <f ca="1">IF(COUNT(ngay23!$AT$23)&gt;0,ngay23!$AT$23,"")</f>
        <v/>
      </c>
      <c r="Y192" s="317" t="str">
        <f t="shared" ca="1" si="44"/>
        <v>x</v>
      </c>
      <c r="Z192" s="318">
        <f t="shared" ca="1" si="45"/>
        <v>0</v>
      </c>
      <c r="AA192" s="321"/>
      <c r="AB192" s="324" t="str">
        <f ca="1">IF(COUNT(ngay23!$K$23)&gt;0,ngay23!$K$23,"")</f>
        <v/>
      </c>
      <c r="AC192" s="321" t="str">
        <f t="shared" ca="1" si="46"/>
        <v>x</v>
      </c>
      <c r="AD192" s="322">
        <f t="shared" ca="1" si="47"/>
        <v>0</v>
      </c>
      <c r="AG192" s="324" t="str">
        <f ca="1">IF(COUNT(ngay23!$AT$9)&gt;0,ngay23!$AT$9,"")</f>
        <v/>
      </c>
    </row>
    <row r="193" spans="1:33">
      <c r="A193" s="332"/>
      <c r="B193" s="316">
        <v>19</v>
      </c>
      <c r="C193" s="324" t="str">
        <f ca="1">IF(COUNT(ngay23!$AU$9)&gt;0,ngay23!$AU$9,"")</f>
        <v/>
      </c>
      <c r="D193" s="317" t="str">
        <f t="shared" ca="1" si="32"/>
        <v>x</v>
      </c>
      <c r="E193" s="318">
        <f t="shared" ca="1" si="33"/>
        <v>0</v>
      </c>
      <c r="F193" s="321"/>
      <c r="G193" s="324" t="str">
        <f ca="1">IF(COUNT(ngay23!$L$9)&gt;0,ngay23!$L$9,"")</f>
        <v/>
      </c>
      <c r="H193" s="321" t="str">
        <f t="shared" ca="1" si="34"/>
        <v>x</v>
      </c>
      <c r="I193" s="322">
        <f t="shared" ca="1" si="35"/>
        <v>0</v>
      </c>
      <c r="J193" s="324" t="str">
        <f ca="1">IF(COUNT(ngay23!$AU$5)&gt;0,ngay23!$AU$5,"")</f>
        <v/>
      </c>
      <c r="K193" s="317" t="str">
        <f t="shared" ca="1" si="36"/>
        <v>x</v>
      </c>
      <c r="L193" s="318">
        <f t="shared" ca="1" si="37"/>
        <v>0</v>
      </c>
      <c r="M193" s="321"/>
      <c r="N193" s="324" t="str">
        <f ca="1">IF(COUNT(ngay23!$L$5)&gt;0,ngay23!$L$5,"")</f>
        <v/>
      </c>
      <c r="O193" s="321" t="str">
        <f t="shared" ca="1" si="38"/>
        <v>x</v>
      </c>
      <c r="P193" s="322">
        <f t="shared" ca="1" si="39"/>
        <v>0</v>
      </c>
      <c r="Q193" s="324" t="str">
        <f ca="1">IF(COUNT(ngay23!$AU$21)&gt;0,ngay23!$AU$21,"")</f>
        <v/>
      </c>
      <c r="R193" s="317" t="str">
        <f t="shared" ca="1" si="40"/>
        <v>x</v>
      </c>
      <c r="S193" s="318">
        <f t="shared" ca="1" si="41"/>
        <v>0</v>
      </c>
      <c r="T193" s="321"/>
      <c r="U193" s="324" t="str">
        <f ca="1">IF(COUNT(ngay23!$L$21)&gt;0,ngay23!$L$21,"")</f>
        <v/>
      </c>
      <c r="V193" s="321" t="str">
        <f t="shared" ca="1" si="42"/>
        <v>x</v>
      </c>
      <c r="W193" s="322">
        <f t="shared" ca="1" si="43"/>
        <v>0</v>
      </c>
      <c r="X193" s="324" t="str">
        <f ca="1">IF(COUNT(ngay23!$AU$23)&gt;0,ngay23!$AU$23,"")</f>
        <v/>
      </c>
      <c r="Y193" s="317" t="str">
        <f t="shared" ca="1" si="44"/>
        <v>x</v>
      </c>
      <c r="Z193" s="318">
        <f t="shared" ca="1" si="45"/>
        <v>0</v>
      </c>
      <c r="AA193" s="321"/>
      <c r="AB193" s="324" t="str">
        <f ca="1">IF(COUNT(ngay23!$L$23)&gt;0,ngay23!$L$23,"")</f>
        <v/>
      </c>
      <c r="AC193" s="321" t="str">
        <f t="shared" ca="1" si="46"/>
        <v>x</v>
      </c>
      <c r="AD193" s="322">
        <f t="shared" ca="1" si="47"/>
        <v>0</v>
      </c>
      <c r="AG193" s="324" t="str">
        <f ca="1">IF(COUNT(ngay23!$AU$9)&gt;0,ngay23!$AU$9,"")</f>
        <v/>
      </c>
    </row>
    <row r="194" spans="1:33">
      <c r="A194" s="332"/>
      <c r="B194" s="316">
        <v>22</v>
      </c>
      <c r="C194" s="324" t="str">
        <f ca="1">IF(COUNT(ngay24!$AN$9)&gt;0,ngay24!$AN$9,"")</f>
        <v/>
      </c>
      <c r="D194" s="317" t="str">
        <f t="shared" ca="1" si="32"/>
        <v>x</v>
      </c>
      <c r="E194" s="318">
        <f t="shared" ca="1" si="33"/>
        <v>0</v>
      </c>
      <c r="F194" s="321"/>
      <c r="G194" s="324" t="str">
        <f ca="1">IF(COUNT(ngay24!$E$9)&gt;0,ngay24!$E$9,"")</f>
        <v/>
      </c>
      <c r="H194" s="321" t="str">
        <f t="shared" ca="1" si="34"/>
        <v>x</v>
      </c>
      <c r="I194" s="322">
        <f t="shared" ca="1" si="35"/>
        <v>0</v>
      </c>
      <c r="J194" s="324" t="str">
        <f ca="1">IF(COUNT(ngay24!$AN$5)&gt;0,ngay24!$AN$5,"")</f>
        <v/>
      </c>
      <c r="K194" s="317" t="str">
        <f t="shared" ca="1" si="36"/>
        <v>x</v>
      </c>
      <c r="L194" s="318">
        <f t="shared" ca="1" si="37"/>
        <v>0</v>
      </c>
      <c r="M194" s="321"/>
      <c r="N194" s="324" t="str">
        <f ca="1">IF(COUNT(ngay24!$E$5)&gt;0,ngay24!$E$5,"")</f>
        <v/>
      </c>
      <c r="O194" s="321" t="str">
        <f t="shared" ca="1" si="38"/>
        <v>x</v>
      </c>
      <c r="P194" s="322">
        <f t="shared" ca="1" si="39"/>
        <v>0</v>
      </c>
      <c r="Q194" s="324" t="str">
        <f ca="1">IF(COUNT(ngay24!$AN$21)&gt;0,ngay24!$AN$21,"")</f>
        <v/>
      </c>
      <c r="R194" s="317" t="str">
        <f t="shared" ca="1" si="40"/>
        <v>x</v>
      </c>
      <c r="S194" s="318">
        <f t="shared" ca="1" si="41"/>
        <v>0</v>
      </c>
      <c r="T194" s="321"/>
      <c r="U194" s="324" t="str">
        <f ca="1">IF(COUNT(ngay4!$E$21)&gt;0,ngay4!$E$21,"")</f>
        <v/>
      </c>
      <c r="V194" s="321" t="str">
        <f t="shared" ca="1" si="42"/>
        <v>x</v>
      </c>
      <c r="W194" s="322">
        <f t="shared" ca="1" si="43"/>
        <v>0</v>
      </c>
      <c r="X194" s="324" t="str">
        <f ca="1">IF(COUNT(ngay24!$AN$23)&gt;0,ngay24!$AN$23,"")</f>
        <v/>
      </c>
      <c r="Y194" s="317" t="str">
        <f t="shared" ca="1" si="44"/>
        <v>x</v>
      </c>
      <c r="Z194" s="318">
        <f t="shared" ca="1" si="45"/>
        <v>0</v>
      </c>
      <c r="AA194" s="321"/>
      <c r="AB194" s="324" t="str">
        <f ca="1">IF(COUNT(ngay4!$E$23)&gt;0,ngay4!$E$23,"")</f>
        <v/>
      </c>
      <c r="AC194" s="321" t="str">
        <f t="shared" ca="1" si="46"/>
        <v>x</v>
      </c>
      <c r="AD194" s="322">
        <f t="shared" ca="1" si="47"/>
        <v>0</v>
      </c>
      <c r="AG194" s="324" t="str">
        <f ca="1">IF(COUNT(ngay24!$AN$9)&gt;0,ngay24!$AN$9,"")</f>
        <v/>
      </c>
    </row>
    <row r="195" spans="1:33" s="329" customFormat="1">
      <c r="A195" s="333">
        <v>24</v>
      </c>
      <c r="B195" s="316">
        <v>1</v>
      </c>
      <c r="C195" s="324" t="str">
        <f ca="1">IF(COUNT(ngay24!$AO$9)&gt;0,ngay24!$AO$9,"")</f>
        <v/>
      </c>
      <c r="D195" s="325" t="str">
        <f t="shared" ca="1" si="32"/>
        <v>x</v>
      </c>
      <c r="E195" s="326">
        <f t="shared" ca="1" si="33"/>
        <v>0</v>
      </c>
      <c r="F195" s="327"/>
      <c r="G195" s="324" t="str">
        <f ca="1">IF(COUNT(ngay24!$F$9)&gt;0,ngay24!$F$9,"")</f>
        <v/>
      </c>
      <c r="H195" s="327" t="str">
        <f t="shared" ca="1" si="34"/>
        <v>x</v>
      </c>
      <c r="I195" s="328">
        <f t="shared" ca="1" si="35"/>
        <v>0</v>
      </c>
      <c r="J195" s="324" t="str">
        <f ca="1">IF(COUNT(ngay24!$AO$5)&gt;0,ngay24!$AO$5,"")</f>
        <v/>
      </c>
      <c r="K195" s="325" t="str">
        <f t="shared" ca="1" si="36"/>
        <v>x</v>
      </c>
      <c r="L195" s="326">
        <f t="shared" ca="1" si="37"/>
        <v>0</v>
      </c>
      <c r="M195" s="327"/>
      <c r="N195" s="324" t="str">
        <f ca="1">IF(COUNT(ngay24!$F$5)&gt;0,ngay24!$F$5,"")</f>
        <v/>
      </c>
      <c r="O195" s="327" t="str">
        <f t="shared" ca="1" si="38"/>
        <v>x</v>
      </c>
      <c r="P195" s="328">
        <f t="shared" ca="1" si="39"/>
        <v>0</v>
      </c>
      <c r="Q195" s="324" t="str">
        <f ca="1">IF(COUNT(ngay24!$AO$21)&gt;0,ngay24!$AO$21,"")</f>
        <v/>
      </c>
      <c r="R195" s="325" t="str">
        <f t="shared" ca="1" si="40"/>
        <v>x</v>
      </c>
      <c r="S195" s="326">
        <f t="shared" ca="1" si="41"/>
        <v>0</v>
      </c>
      <c r="T195" s="327"/>
      <c r="U195" s="324" t="str">
        <f ca="1">IF(COUNT(ngay24!$F$21)&gt;0,ngay24!$F$21,"")</f>
        <v/>
      </c>
      <c r="V195" s="327" t="str">
        <f t="shared" ca="1" si="42"/>
        <v>x</v>
      </c>
      <c r="W195" s="328">
        <f t="shared" ca="1" si="43"/>
        <v>0</v>
      </c>
      <c r="X195" s="324" t="str">
        <f ca="1">IF(COUNT(ngay24!$AO$23)&gt;0,ngay24!$AO$23,"")</f>
        <v/>
      </c>
      <c r="Y195" s="325" t="str">
        <f t="shared" ca="1" si="44"/>
        <v>x</v>
      </c>
      <c r="Z195" s="326">
        <f t="shared" ca="1" si="45"/>
        <v>0</v>
      </c>
      <c r="AA195" s="327"/>
      <c r="AB195" s="324" t="str">
        <f ca="1">IF(COUNT(ngay24!$F$23)&gt;0,ngay24!$F$23,"")</f>
        <v/>
      </c>
      <c r="AC195" s="327" t="str">
        <f t="shared" ca="1" si="46"/>
        <v>x</v>
      </c>
      <c r="AD195" s="328">
        <f t="shared" ca="1" si="47"/>
        <v>0</v>
      </c>
      <c r="AE195" s="334"/>
      <c r="AF195" s="334"/>
      <c r="AG195" s="324" t="str">
        <f ca="1">IF(COUNT(ngay24!$AO$9)&gt;0,ngay24!$AO$9,"")</f>
        <v/>
      </c>
    </row>
    <row r="196" spans="1:33">
      <c r="A196" s="332"/>
      <c r="B196" s="316">
        <v>4</v>
      </c>
      <c r="C196" s="324" t="str">
        <f ca="1">IF(COUNT(ngay24!$AP$9)&gt;0,ngay24!$AP$9,"")</f>
        <v/>
      </c>
      <c r="D196" s="317" t="str">
        <f t="shared" ca="1" si="32"/>
        <v>x</v>
      </c>
      <c r="E196" s="318">
        <f t="shared" ca="1" si="33"/>
        <v>0</v>
      </c>
      <c r="F196" s="321"/>
      <c r="G196" s="324" t="str">
        <f ca="1">IF(COUNT(ngay24!$G$9)&gt;0,ngay24!$G$9,"")</f>
        <v/>
      </c>
      <c r="H196" s="321" t="str">
        <f t="shared" ca="1" si="34"/>
        <v>x</v>
      </c>
      <c r="I196" s="322">
        <f t="shared" ca="1" si="35"/>
        <v>0</v>
      </c>
      <c r="J196" s="324" t="str">
        <f ca="1">IF(COUNT(ngay24!$AP$5)&gt;0,ngay24!$AP$5,"")</f>
        <v/>
      </c>
      <c r="K196" s="317" t="str">
        <f t="shared" ca="1" si="36"/>
        <v>x</v>
      </c>
      <c r="L196" s="318">
        <f t="shared" ca="1" si="37"/>
        <v>0</v>
      </c>
      <c r="M196" s="321"/>
      <c r="N196" s="324" t="str">
        <f ca="1">IF(COUNT(ngay24!$G$5)&gt;0,ngay24!$G$5,"")</f>
        <v/>
      </c>
      <c r="O196" s="321" t="str">
        <f t="shared" ca="1" si="38"/>
        <v>x</v>
      </c>
      <c r="P196" s="322">
        <f t="shared" ca="1" si="39"/>
        <v>0</v>
      </c>
      <c r="Q196" s="324" t="str">
        <f ca="1">IF(COUNT(ngay24!$AP$21)&gt;0,ngay24!$AP$21,"")</f>
        <v/>
      </c>
      <c r="R196" s="317" t="str">
        <f t="shared" ca="1" si="40"/>
        <v>x</v>
      </c>
      <c r="S196" s="318">
        <f t="shared" ca="1" si="41"/>
        <v>0</v>
      </c>
      <c r="T196" s="321"/>
      <c r="U196" s="324" t="str">
        <f ca="1">IF(COUNT(ngay24!$G$21)&gt;0,ngay24!$G$21,"")</f>
        <v/>
      </c>
      <c r="V196" s="321" t="str">
        <f t="shared" ca="1" si="42"/>
        <v>x</v>
      </c>
      <c r="W196" s="322">
        <f t="shared" ca="1" si="43"/>
        <v>0</v>
      </c>
      <c r="X196" s="324" t="str">
        <f ca="1">IF(COUNT(ngay24!$AP$23)&gt;0,ngay24!$AP$23,"")</f>
        <v/>
      </c>
      <c r="Y196" s="317" t="str">
        <f t="shared" ca="1" si="44"/>
        <v>x</v>
      </c>
      <c r="Z196" s="318">
        <f t="shared" ca="1" si="45"/>
        <v>0</v>
      </c>
      <c r="AA196" s="321"/>
      <c r="AB196" s="324" t="str">
        <f ca="1">IF(COUNT(ngay24!$G$23)&gt;0,ngay24!$G$23,"")</f>
        <v/>
      </c>
      <c r="AC196" s="321" t="str">
        <f t="shared" ca="1" si="46"/>
        <v>x</v>
      </c>
      <c r="AD196" s="322">
        <f t="shared" ca="1" si="47"/>
        <v>0</v>
      </c>
      <c r="AG196" s="324" t="str">
        <f ca="1">IF(COUNT(ngay24!$AP$9)&gt;0,ngay24!$AP$9,"")</f>
        <v/>
      </c>
    </row>
    <row r="197" spans="1:33">
      <c r="A197" s="332"/>
      <c r="B197" s="331">
        <v>7</v>
      </c>
      <c r="C197" s="324" t="str">
        <f ca="1">IF(COUNT(ngay24!$AQ$9)&gt;0,ngay24!$AQ$9,"")</f>
        <v/>
      </c>
      <c r="D197" s="317" t="str">
        <f t="shared" ca="1" si="32"/>
        <v>x</v>
      </c>
      <c r="E197" s="318">
        <f t="shared" ca="1" si="33"/>
        <v>0</v>
      </c>
      <c r="F197" s="321"/>
      <c r="G197" s="324" t="str">
        <f ca="1">IF(COUNT(ngay24!$H$9)&gt;0,ngay24!$H$9,"")</f>
        <v/>
      </c>
      <c r="H197" s="321" t="str">
        <f t="shared" ca="1" si="34"/>
        <v>x</v>
      </c>
      <c r="I197" s="322">
        <f t="shared" ca="1" si="35"/>
        <v>0</v>
      </c>
      <c r="J197" s="324" t="str">
        <f ca="1">IF(COUNT(ngay24!$AQ$5)&gt;0,ngay24!$AQ$5,"")</f>
        <v/>
      </c>
      <c r="K197" s="317" t="str">
        <f t="shared" ca="1" si="36"/>
        <v>x</v>
      </c>
      <c r="L197" s="318">
        <f t="shared" ca="1" si="37"/>
        <v>0</v>
      </c>
      <c r="M197" s="321"/>
      <c r="N197" s="324" t="str">
        <f ca="1">IF(COUNT(ngay24!$H$5)&gt;0,ngay24!$H$5,"")</f>
        <v/>
      </c>
      <c r="O197" s="321" t="str">
        <f t="shared" ca="1" si="38"/>
        <v>x</v>
      </c>
      <c r="P197" s="322">
        <f t="shared" ca="1" si="39"/>
        <v>0</v>
      </c>
      <c r="Q197" s="324" t="str">
        <f ca="1">IF(COUNT(ngay24!$AQ$21)&gt;0,ngay24!$AQ$21,"")</f>
        <v/>
      </c>
      <c r="R197" s="317" t="str">
        <f t="shared" ca="1" si="40"/>
        <v>x</v>
      </c>
      <c r="S197" s="318">
        <f t="shared" ca="1" si="41"/>
        <v>0</v>
      </c>
      <c r="T197" s="321"/>
      <c r="U197" s="324" t="str">
        <f ca="1">IF(COUNT(ngay24!$H$21)&gt;0,ngay24!$H$21,"")</f>
        <v/>
      </c>
      <c r="V197" s="321" t="str">
        <f t="shared" ca="1" si="42"/>
        <v>x</v>
      </c>
      <c r="W197" s="322">
        <f t="shared" ca="1" si="43"/>
        <v>0</v>
      </c>
      <c r="X197" s="324" t="str">
        <f ca="1">IF(COUNT(ngay24!$AQ$23)&gt;0,ngay24!$AQ$23,"")</f>
        <v/>
      </c>
      <c r="Y197" s="317" t="str">
        <f t="shared" ca="1" si="44"/>
        <v>x</v>
      </c>
      <c r="Z197" s="318">
        <f t="shared" ca="1" si="45"/>
        <v>0</v>
      </c>
      <c r="AA197" s="321"/>
      <c r="AB197" s="324" t="str">
        <f ca="1">IF(COUNT(ngay24!$H$23)&gt;0,ngay24!$H$23,"")</f>
        <v/>
      </c>
      <c r="AC197" s="321" t="str">
        <f t="shared" ca="1" si="46"/>
        <v>x</v>
      </c>
      <c r="AD197" s="322">
        <f t="shared" ca="1" si="47"/>
        <v>0</v>
      </c>
      <c r="AG197" s="324" t="str">
        <f ca="1">IF(COUNT(ngay24!$AQ$9)&gt;0,ngay24!$AQ$9,"")</f>
        <v/>
      </c>
    </row>
    <row r="198" spans="1:33">
      <c r="A198" s="332"/>
      <c r="B198" s="316">
        <v>10</v>
      </c>
      <c r="C198" s="324" t="str">
        <f ca="1">IF(COUNT(ngay24!$AR$9)&gt;0,ngay24!$AR$9,"")</f>
        <v/>
      </c>
      <c r="D198" s="317" t="str">
        <f t="shared" ca="1" si="32"/>
        <v>x</v>
      </c>
      <c r="E198" s="318">
        <f t="shared" ca="1" si="33"/>
        <v>0</v>
      </c>
      <c r="F198" s="321"/>
      <c r="G198" s="324" t="str">
        <f ca="1">IF(COUNT(ngay24!$I$9)&gt;0,ngay24!$I$9,"")</f>
        <v/>
      </c>
      <c r="H198" s="321" t="str">
        <f t="shared" ca="1" si="34"/>
        <v>x</v>
      </c>
      <c r="I198" s="322">
        <f t="shared" ca="1" si="35"/>
        <v>0</v>
      </c>
      <c r="J198" s="324" t="str">
        <f ca="1">IF(COUNT(ngay24!$AR$5)&gt;0,ngay24!$AR$5,"")</f>
        <v/>
      </c>
      <c r="K198" s="317" t="str">
        <f t="shared" ca="1" si="36"/>
        <v>x</v>
      </c>
      <c r="L198" s="318">
        <f t="shared" ca="1" si="37"/>
        <v>0</v>
      </c>
      <c r="M198" s="321"/>
      <c r="N198" s="324" t="str">
        <f ca="1">IF(COUNT(ngay24!$I$5)&gt;0,ngay24!$I$5,"")</f>
        <v/>
      </c>
      <c r="O198" s="321" t="str">
        <f t="shared" ca="1" si="38"/>
        <v>x</v>
      </c>
      <c r="P198" s="322">
        <f t="shared" ca="1" si="39"/>
        <v>0</v>
      </c>
      <c r="Q198" s="324" t="str">
        <f ca="1">IF(COUNT(ngay24!$AR$21)&gt;0,ngay24!$AR$21,"")</f>
        <v/>
      </c>
      <c r="R198" s="317" t="str">
        <f t="shared" ca="1" si="40"/>
        <v>x</v>
      </c>
      <c r="S198" s="318">
        <f t="shared" ca="1" si="41"/>
        <v>0</v>
      </c>
      <c r="T198" s="321"/>
      <c r="U198" s="324" t="str">
        <f ca="1">IF(COUNT(ngay24!$I$21)&gt;0,ngay24!$I$21,"")</f>
        <v/>
      </c>
      <c r="V198" s="321" t="str">
        <f t="shared" ca="1" si="42"/>
        <v>x</v>
      </c>
      <c r="W198" s="322">
        <f t="shared" ca="1" si="43"/>
        <v>0</v>
      </c>
      <c r="X198" s="324" t="str">
        <f ca="1">IF(COUNT(ngay24!$AR$23)&gt;0,ngay24!$AR$23,"")</f>
        <v/>
      </c>
      <c r="Y198" s="317" t="str">
        <f t="shared" ca="1" si="44"/>
        <v>x</v>
      </c>
      <c r="Z198" s="318">
        <f t="shared" ca="1" si="45"/>
        <v>0</v>
      </c>
      <c r="AA198" s="321"/>
      <c r="AB198" s="324" t="str">
        <f ca="1">IF(COUNT(ngay24!$I$23)&gt;0,ngay24!$I$23,"")</f>
        <v/>
      </c>
      <c r="AC198" s="321" t="str">
        <f t="shared" ca="1" si="46"/>
        <v>x</v>
      </c>
      <c r="AD198" s="322">
        <f t="shared" ca="1" si="47"/>
        <v>0</v>
      </c>
      <c r="AG198" s="324" t="str">
        <f ca="1">IF(COUNT(ngay24!$AR$9)&gt;0,ngay24!$AR$9,"")</f>
        <v/>
      </c>
    </row>
    <row r="199" spans="1:33">
      <c r="A199" s="332"/>
      <c r="B199" s="316">
        <v>13</v>
      </c>
      <c r="C199" s="324" t="str">
        <f ca="1">IF(COUNT(ngay24!$AS$9)&gt;0,ngay24!$AS$9,"")</f>
        <v/>
      </c>
      <c r="D199" s="317" t="str">
        <f t="shared" ca="1" si="32"/>
        <v>x</v>
      </c>
      <c r="E199" s="318">
        <f t="shared" ca="1" si="33"/>
        <v>0</v>
      </c>
      <c r="F199" s="321"/>
      <c r="G199" s="324" t="str">
        <f ca="1">IF(COUNT(ngay24!$J$9)&gt;0,ngay24!$J$9,"")</f>
        <v/>
      </c>
      <c r="H199" s="321" t="str">
        <f t="shared" ca="1" si="34"/>
        <v>x</v>
      </c>
      <c r="I199" s="322">
        <f t="shared" ca="1" si="35"/>
        <v>0</v>
      </c>
      <c r="J199" s="324" t="str">
        <f ca="1">IF(COUNT(ngay24!$AS$5)&gt;0,ngay24!$AS$5,"")</f>
        <v/>
      </c>
      <c r="K199" s="317" t="str">
        <f t="shared" ca="1" si="36"/>
        <v>x</v>
      </c>
      <c r="L199" s="318">
        <f t="shared" ca="1" si="37"/>
        <v>0</v>
      </c>
      <c r="M199" s="321"/>
      <c r="N199" s="324" t="str">
        <f ca="1">IF(COUNT(ngay24!$J$5)&gt;0,ngay24!$J$5,"")</f>
        <v/>
      </c>
      <c r="O199" s="321" t="str">
        <f t="shared" ca="1" si="38"/>
        <v>x</v>
      </c>
      <c r="P199" s="322">
        <f t="shared" ca="1" si="39"/>
        <v>0</v>
      </c>
      <c r="Q199" s="324" t="str">
        <f ca="1">IF(COUNT(ngay24!$AS$21)&gt;0,ngay24!$AS$21,"")</f>
        <v/>
      </c>
      <c r="R199" s="317" t="str">
        <f t="shared" ca="1" si="40"/>
        <v>x</v>
      </c>
      <c r="S199" s="318">
        <f t="shared" ca="1" si="41"/>
        <v>0</v>
      </c>
      <c r="T199" s="321"/>
      <c r="U199" s="324" t="str">
        <f ca="1">IF(COUNT(ngay24!$J$21)&gt;0,ngay24!$J$21,"")</f>
        <v/>
      </c>
      <c r="V199" s="321" t="str">
        <f t="shared" ca="1" si="42"/>
        <v>x</v>
      </c>
      <c r="W199" s="322">
        <f t="shared" ca="1" si="43"/>
        <v>0</v>
      </c>
      <c r="X199" s="324" t="str">
        <f ca="1">IF(COUNT(ngay24!$AS$23)&gt;0,ngay24!$AS$23,"")</f>
        <v/>
      </c>
      <c r="Y199" s="317" t="str">
        <f t="shared" ca="1" si="44"/>
        <v>x</v>
      </c>
      <c r="Z199" s="318">
        <f t="shared" ca="1" si="45"/>
        <v>0</v>
      </c>
      <c r="AA199" s="321"/>
      <c r="AB199" s="324" t="str">
        <f ca="1">IF(COUNT(ngay24!$J$23)&gt;0,ngay24!$J$23,"")</f>
        <v/>
      </c>
      <c r="AC199" s="321" t="str">
        <f t="shared" ca="1" si="46"/>
        <v>x</v>
      </c>
      <c r="AD199" s="322">
        <f t="shared" ca="1" si="47"/>
        <v>0</v>
      </c>
      <c r="AG199" s="324" t="str">
        <f ca="1">IF(COUNT(ngay24!$AS$9)&gt;0,ngay24!$AS$9,"")</f>
        <v/>
      </c>
    </row>
    <row r="200" spans="1:33">
      <c r="A200" s="332"/>
      <c r="B200" s="316">
        <v>16</v>
      </c>
      <c r="C200" s="324" t="str">
        <f ca="1">IF(COUNT(ngay24!$AT$9)&gt;0,ngay24!$AT$9,"")</f>
        <v/>
      </c>
      <c r="D200" s="317" t="str">
        <f t="shared" ca="1" si="32"/>
        <v>x</v>
      </c>
      <c r="E200" s="318">
        <f t="shared" ca="1" si="33"/>
        <v>0</v>
      </c>
      <c r="F200" s="321"/>
      <c r="G200" s="324" t="str">
        <f ca="1">IF(COUNT(ngay24!$K$9)&gt;0,ngay24!$K$9,"")</f>
        <v/>
      </c>
      <c r="H200" s="321" t="str">
        <f t="shared" ca="1" si="34"/>
        <v>x</v>
      </c>
      <c r="I200" s="322">
        <f t="shared" ca="1" si="35"/>
        <v>0</v>
      </c>
      <c r="J200" s="324" t="str">
        <f ca="1">IF(COUNT(ngay24!$AT$5)&gt;0,ngay24!$AT$5,"")</f>
        <v/>
      </c>
      <c r="K200" s="317" t="str">
        <f t="shared" ca="1" si="36"/>
        <v>x</v>
      </c>
      <c r="L200" s="318">
        <f t="shared" ca="1" si="37"/>
        <v>0</v>
      </c>
      <c r="M200" s="321"/>
      <c r="N200" s="324" t="str">
        <f ca="1">IF(COUNT(ngay24!$K$5)&gt;0,ngay24!$K$5,"")</f>
        <v/>
      </c>
      <c r="O200" s="321" t="str">
        <f t="shared" ca="1" si="38"/>
        <v>x</v>
      </c>
      <c r="P200" s="322">
        <f t="shared" ca="1" si="39"/>
        <v>0</v>
      </c>
      <c r="Q200" s="324" t="str">
        <f ca="1">IF(COUNT(ngay24!$AT$21)&gt;0,ngay24!$AT$21,"")</f>
        <v/>
      </c>
      <c r="R200" s="317" t="str">
        <f t="shared" ca="1" si="40"/>
        <v>x</v>
      </c>
      <c r="S200" s="318">
        <f t="shared" ca="1" si="41"/>
        <v>0</v>
      </c>
      <c r="T200" s="321"/>
      <c r="U200" s="324" t="str">
        <f ca="1">IF(COUNT(ngay24!$K$21)&gt;0,ngay24!$K$21,"")</f>
        <v/>
      </c>
      <c r="V200" s="321" t="str">
        <f t="shared" ca="1" si="42"/>
        <v>x</v>
      </c>
      <c r="W200" s="322">
        <f t="shared" ca="1" si="43"/>
        <v>0</v>
      </c>
      <c r="X200" s="324" t="str">
        <f ca="1">IF(COUNT(ngay24!$AT$23)&gt;0,ngay24!$AT$23,"")</f>
        <v/>
      </c>
      <c r="Y200" s="317" t="str">
        <f t="shared" ca="1" si="44"/>
        <v>x</v>
      </c>
      <c r="Z200" s="318">
        <f t="shared" ca="1" si="45"/>
        <v>0</v>
      </c>
      <c r="AA200" s="321"/>
      <c r="AB200" s="324" t="str">
        <f ca="1">IF(COUNT(ngay24!$K$23)&gt;0,ngay24!$K$23,"")</f>
        <v/>
      </c>
      <c r="AC200" s="321" t="str">
        <f t="shared" ca="1" si="46"/>
        <v>x</v>
      </c>
      <c r="AD200" s="322">
        <f t="shared" ca="1" si="47"/>
        <v>0</v>
      </c>
      <c r="AG200" s="324" t="str">
        <f ca="1">IF(COUNT(ngay24!$AT$9)&gt;0,ngay24!$AT$9,"")</f>
        <v/>
      </c>
    </row>
    <row r="201" spans="1:33">
      <c r="A201" s="332"/>
      <c r="B201" s="316">
        <v>19</v>
      </c>
      <c r="C201" s="324" t="str">
        <f ca="1">IF(COUNT(ngay24!$AU$9)&gt;0,ngay24!$AU$9,"")</f>
        <v/>
      </c>
      <c r="D201" s="317" t="str">
        <f t="shared" ca="1" si="32"/>
        <v>x</v>
      </c>
      <c r="E201" s="318">
        <f t="shared" ca="1" si="33"/>
        <v>0</v>
      </c>
      <c r="F201" s="321"/>
      <c r="G201" s="324" t="str">
        <f ca="1">IF(COUNT(ngay24!$L$9)&gt;0,ngay24!$L$9,"")</f>
        <v/>
      </c>
      <c r="H201" s="321" t="str">
        <f t="shared" ca="1" si="34"/>
        <v>x</v>
      </c>
      <c r="I201" s="322">
        <f t="shared" ca="1" si="35"/>
        <v>0</v>
      </c>
      <c r="J201" s="324" t="str">
        <f ca="1">IF(COUNT(ngay24!$AU$5)&gt;0,ngay24!$AU$5,"")</f>
        <v/>
      </c>
      <c r="K201" s="317" t="str">
        <f t="shared" ca="1" si="36"/>
        <v>x</v>
      </c>
      <c r="L201" s="318">
        <f t="shared" ca="1" si="37"/>
        <v>0</v>
      </c>
      <c r="M201" s="321"/>
      <c r="N201" s="324" t="str">
        <f ca="1">IF(COUNT(ngay24!$L$5)&gt;0,ngay24!$L$5,"")</f>
        <v/>
      </c>
      <c r="O201" s="321" t="str">
        <f t="shared" ca="1" si="38"/>
        <v>x</v>
      </c>
      <c r="P201" s="322">
        <f t="shared" ca="1" si="39"/>
        <v>0</v>
      </c>
      <c r="Q201" s="324" t="str">
        <f ca="1">IF(COUNT(ngay24!$AU$21)&gt;0,ngay24!$AU$21,"")</f>
        <v/>
      </c>
      <c r="R201" s="317" t="str">
        <f t="shared" ca="1" si="40"/>
        <v>x</v>
      </c>
      <c r="S201" s="318">
        <f t="shared" ca="1" si="41"/>
        <v>0</v>
      </c>
      <c r="T201" s="321"/>
      <c r="U201" s="324" t="str">
        <f ca="1">IF(COUNT(ngay24!$L$21)&gt;0,ngay24!$L$21,"")</f>
        <v/>
      </c>
      <c r="V201" s="321" t="str">
        <f t="shared" ca="1" si="42"/>
        <v>x</v>
      </c>
      <c r="W201" s="322">
        <f t="shared" ca="1" si="43"/>
        <v>0</v>
      </c>
      <c r="X201" s="324" t="str">
        <f ca="1">IF(COUNT(ngay24!$AU$23)&gt;0,ngay24!$AU$23,"")</f>
        <v/>
      </c>
      <c r="Y201" s="317" t="str">
        <f t="shared" ca="1" si="44"/>
        <v>x</v>
      </c>
      <c r="Z201" s="318">
        <f t="shared" ca="1" si="45"/>
        <v>0</v>
      </c>
      <c r="AA201" s="321"/>
      <c r="AB201" s="324" t="str">
        <f ca="1">IF(COUNT(ngay24!$L$23)&gt;0,ngay24!$L$23,"")</f>
        <v/>
      </c>
      <c r="AC201" s="321" t="str">
        <f t="shared" ca="1" si="46"/>
        <v>x</v>
      </c>
      <c r="AD201" s="322">
        <f t="shared" ca="1" si="47"/>
        <v>0</v>
      </c>
      <c r="AG201" s="324" t="str">
        <f ca="1">IF(COUNT(ngay24!$AU$9)&gt;0,ngay24!$AU$9,"")</f>
        <v/>
      </c>
    </row>
    <row r="202" spans="1:33">
      <c r="A202" s="332"/>
      <c r="B202" s="316">
        <v>22</v>
      </c>
      <c r="C202" s="324" t="str">
        <f ca="1">IF(COUNT(ngay25!$AN$9)&gt;0,ngay25!$AN$9,"")</f>
        <v/>
      </c>
      <c r="D202" s="317" t="str">
        <f t="shared" ca="1" si="32"/>
        <v>x</v>
      </c>
      <c r="E202" s="318">
        <f t="shared" ca="1" si="33"/>
        <v>0</v>
      </c>
      <c r="F202" s="321"/>
      <c r="G202" s="324" t="str">
        <f ca="1">IF(COUNT(ngay25!$E$9)&gt;0,ngay25!$E$9,"")</f>
        <v/>
      </c>
      <c r="H202" s="321" t="str">
        <f t="shared" ca="1" si="34"/>
        <v>x</v>
      </c>
      <c r="I202" s="322">
        <f t="shared" ca="1" si="35"/>
        <v>0</v>
      </c>
      <c r="J202" s="324" t="str">
        <f ca="1">IF(COUNT(ngay25!$AN$5)&gt;0,ngay25!$AN$5,"")</f>
        <v/>
      </c>
      <c r="K202" s="317" t="str">
        <f t="shared" ca="1" si="36"/>
        <v>x</v>
      </c>
      <c r="L202" s="318">
        <f t="shared" ca="1" si="37"/>
        <v>0</v>
      </c>
      <c r="M202" s="321"/>
      <c r="N202" s="324" t="str">
        <f ca="1">IF(COUNT(ngay25!$E$5)&gt;0,ngay25!$E$5,"")</f>
        <v/>
      </c>
      <c r="O202" s="321" t="str">
        <f t="shared" ca="1" si="38"/>
        <v>x</v>
      </c>
      <c r="P202" s="322">
        <f t="shared" ca="1" si="39"/>
        <v>0</v>
      </c>
      <c r="Q202" s="324" t="str">
        <f ca="1">IF(COUNT(ngay25!$AN$21)&gt;0,ngay25!$AN$21,"")</f>
        <v/>
      </c>
      <c r="R202" s="317" t="str">
        <f t="shared" ca="1" si="40"/>
        <v>x</v>
      </c>
      <c r="S202" s="318">
        <f t="shared" ca="1" si="41"/>
        <v>0</v>
      </c>
      <c r="T202" s="321"/>
      <c r="U202" s="324" t="str">
        <f ca="1">IF(COUNT(ngay25!$E$21)&gt;0,ngay25!$E$21,"")</f>
        <v/>
      </c>
      <c r="V202" s="321" t="str">
        <f t="shared" ca="1" si="42"/>
        <v>x</v>
      </c>
      <c r="W202" s="322">
        <f t="shared" ca="1" si="43"/>
        <v>0</v>
      </c>
      <c r="X202" s="324" t="str">
        <f ca="1">IF(COUNT(ngay25!$AN$23)&gt;0,ngay25!$AN$23,"")</f>
        <v/>
      </c>
      <c r="Y202" s="317" t="str">
        <f t="shared" ca="1" si="44"/>
        <v>x</v>
      </c>
      <c r="Z202" s="318">
        <f t="shared" ca="1" si="45"/>
        <v>0</v>
      </c>
      <c r="AA202" s="321"/>
      <c r="AB202" s="324" t="str">
        <f ca="1">IF(COUNT(ngay25!$E$23)&gt;0,ngay25!$E$23,"")</f>
        <v/>
      </c>
      <c r="AC202" s="321" t="str">
        <f t="shared" ca="1" si="46"/>
        <v>x</v>
      </c>
      <c r="AD202" s="322">
        <f t="shared" ca="1" si="47"/>
        <v>0</v>
      </c>
      <c r="AG202" s="324" t="str">
        <f ca="1">IF(COUNT(ngay25!$AN$9)&gt;0,ngay25!$AN$9,"")</f>
        <v/>
      </c>
    </row>
    <row r="203" spans="1:33" s="329" customFormat="1">
      <c r="A203" s="333">
        <v>25</v>
      </c>
      <c r="B203" s="316">
        <v>1</v>
      </c>
      <c r="C203" s="324" t="str">
        <f ca="1">IF(COUNT(ngay25!$AO$9)&gt;0,ngay25!$AO$9,"")</f>
        <v/>
      </c>
      <c r="D203" s="325" t="str">
        <f t="shared" ref="D203:D258" ca="1" si="48">IF(COUNT(C195,C203)=2,C203-C195,"x")</f>
        <v>x</v>
      </c>
      <c r="E203" s="326">
        <f t="shared" ref="E203:E258" ca="1" si="49">IF(COUNT(D203,E202)=2,D203+E202,E202)</f>
        <v>0</v>
      </c>
      <c r="F203" s="327"/>
      <c r="G203" s="324" t="str">
        <f ca="1">IF(COUNT(ngay25!$F$9)&gt;0,ngay25!$F$9,"")</f>
        <v/>
      </c>
      <c r="H203" s="327" t="str">
        <f t="shared" ref="H203:H258" ca="1" si="50">IF(COUNT(G195,G203)=2,G203-G195,"x")</f>
        <v>x</v>
      </c>
      <c r="I203" s="328">
        <f t="shared" ref="I203:I258" ca="1" si="51">IF(COUNT(H203,I202)=2,H203+I202,I202)</f>
        <v>0</v>
      </c>
      <c r="J203" s="324" t="str">
        <f ca="1">IF(COUNT(ngay25!$AO$5)&gt;0,ngay25!$AO$5,"")</f>
        <v/>
      </c>
      <c r="K203" s="325" t="str">
        <f t="shared" ref="K203:K258" ca="1" si="52">IF(COUNT(J195,J203)=2,J203-J195,"x")</f>
        <v>x</v>
      </c>
      <c r="L203" s="326">
        <f t="shared" ref="L203:L258" ca="1" si="53">IF(COUNT(K203,L202)=2,K203+L202,L202)</f>
        <v>0</v>
      </c>
      <c r="M203" s="327"/>
      <c r="N203" s="324" t="str">
        <f ca="1">IF(COUNT(ngay25!$F$5)&gt;0,ngay25!$F$5,"")</f>
        <v/>
      </c>
      <c r="O203" s="327" t="str">
        <f t="shared" ref="O203:O258" ca="1" si="54">IF(COUNT(N195,N203)=2,N203-N195,"x")</f>
        <v>x</v>
      </c>
      <c r="P203" s="328">
        <f t="shared" ref="P203:P258" ca="1" si="55">IF(COUNT(O203,P202)=2,O203+P202,P202)</f>
        <v>0</v>
      </c>
      <c r="Q203" s="324" t="str">
        <f ca="1">IF(COUNT(ngay25!$AO$21)&gt;0,ngay25!$AO$21,"")</f>
        <v/>
      </c>
      <c r="R203" s="325" t="str">
        <f t="shared" ref="R203:R258" ca="1" si="56">IF(COUNT(Q195,Q203)=2,Q203-Q195,"x")</f>
        <v>x</v>
      </c>
      <c r="S203" s="326">
        <f t="shared" ref="S203:S258" ca="1" si="57">IF(COUNT(R203,S202)=2,R203+S202,S202)</f>
        <v>0</v>
      </c>
      <c r="T203" s="327"/>
      <c r="U203" s="324" t="str">
        <f ca="1">IF(COUNT(ngay25!$F$21)&gt;0,ngay25!$F$21,"")</f>
        <v/>
      </c>
      <c r="V203" s="327" t="str">
        <f t="shared" ref="V203:V258" ca="1" si="58">IF(COUNT(U195,U203)=2,U203-U195,"x")</f>
        <v>x</v>
      </c>
      <c r="W203" s="328">
        <f t="shared" ref="W203:W258" ca="1" si="59">IF(COUNT(V203,W202)=2,V203+W202,W202)</f>
        <v>0</v>
      </c>
      <c r="X203" s="324" t="str">
        <f ca="1">IF(COUNT(ngay25!$AO$23)&gt;0,ngay25!$AO$23,"")</f>
        <v/>
      </c>
      <c r="Y203" s="325" t="str">
        <f t="shared" ref="Y203:Y258" ca="1" si="60">IF(COUNT(X195,X203)=2,X203-X195,"x")</f>
        <v>x</v>
      </c>
      <c r="Z203" s="326">
        <f t="shared" ref="Z203:Z258" ca="1" si="61">IF(COUNT(Y203,Z202)=2,Y203+Z202,Z202)</f>
        <v>0</v>
      </c>
      <c r="AA203" s="327"/>
      <c r="AB203" s="324" t="str">
        <f ca="1">IF(COUNT(ngay25!$F$23)&gt;0,ngay25!$F$23,"")</f>
        <v/>
      </c>
      <c r="AC203" s="327" t="str">
        <f t="shared" ref="AC203:AC258" ca="1" si="62">IF(COUNT(AB195,AB203)=2,AB203-AB195,"x")</f>
        <v>x</v>
      </c>
      <c r="AD203" s="328">
        <f t="shared" ref="AD203:AD258" ca="1" si="63">IF(COUNT(AC203,AD202)=2,AC203+AD202,AD202)</f>
        <v>0</v>
      </c>
      <c r="AE203" s="334"/>
      <c r="AF203" s="334"/>
      <c r="AG203" s="324" t="str">
        <f ca="1">IF(COUNT(ngay25!$AO$9)&gt;0,ngay25!$AO$9,"")</f>
        <v/>
      </c>
    </row>
    <row r="204" spans="1:33">
      <c r="A204" s="332"/>
      <c r="B204" s="316">
        <v>4</v>
      </c>
      <c r="C204" s="324" t="str">
        <f ca="1">IF(COUNT(ngay25!$AP$9)&gt;0,ngay25!$AP$9,"")</f>
        <v/>
      </c>
      <c r="D204" s="317" t="str">
        <f t="shared" ca="1" si="48"/>
        <v>x</v>
      </c>
      <c r="E204" s="318">
        <f t="shared" ca="1" si="49"/>
        <v>0</v>
      </c>
      <c r="F204" s="321"/>
      <c r="G204" s="324" t="str">
        <f ca="1">IF(COUNT(ngay25!$G$9)&gt;0,ngay25!$G$9,"")</f>
        <v/>
      </c>
      <c r="H204" s="321" t="str">
        <f t="shared" ca="1" si="50"/>
        <v>x</v>
      </c>
      <c r="I204" s="322">
        <f t="shared" ca="1" si="51"/>
        <v>0</v>
      </c>
      <c r="J204" s="324" t="str">
        <f ca="1">IF(COUNT(ngay25!$AP$5)&gt;0,ngay25!$AP$5,"")</f>
        <v/>
      </c>
      <c r="K204" s="317" t="str">
        <f t="shared" ca="1" si="52"/>
        <v>x</v>
      </c>
      <c r="L204" s="318">
        <f t="shared" ca="1" si="53"/>
        <v>0</v>
      </c>
      <c r="M204" s="321"/>
      <c r="N204" s="324" t="str">
        <f ca="1">IF(COUNT(ngay25!$G$5)&gt;0,ngay25!$G$5,"")</f>
        <v/>
      </c>
      <c r="O204" s="321" t="str">
        <f t="shared" ca="1" si="54"/>
        <v>x</v>
      </c>
      <c r="P204" s="322">
        <f t="shared" ca="1" si="55"/>
        <v>0</v>
      </c>
      <c r="Q204" s="324" t="str">
        <f ca="1">IF(COUNT(ngay25!$AP$21)&gt;0,ngay25!$AP$21,"")</f>
        <v/>
      </c>
      <c r="R204" s="317" t="str">
        <f t="shared" ca="1" si="56"/>
        <v>x</v>
      </c>
      <c r="S204" s="318">
        <f t="shared" ca="1" si="57"/>
        <v>0</v>
      </c>
      <c r="T204" s="321"/>
      <c r="U204" s="324" t="str">
        <f ca="1">IF(COUNT(ngay25!$G$21)&gt;0,ngay25!$G$21,"")</f>
        <v/>
      </c>
      <c r="V204" s="321" t="str">
        <f t="shared" ca="1" si="58"/>
        <v>x</v>
      </c>
      <c r="W204" s="322">
        <f t="shared" ca="1" si="59"/>
        <v>0</v>
      </c>
      <c r="X204" s="324" t="str">
        <f ca="1">IF(COUNT(ngay25!$AP$23)&gt;0,ngay25!$AP$23,"")</f>
        <v/>
      </c>
      <c r="Y204" s="317" t="str">
        <f t="shared" ca="1" si="60"/>
        <v>x</v>
      </c>
      <c r="Z204" s="318">
        <f t="shared" ca="1" si="61"/>
        <v>0</v>
      </c>
      <c r="AA204" s="321"/>
      <c r="AB204" s="324" t="str">
        <f ca="1">IF(COUNT(ngay25!$G$23)&gt;0,ngay25!$G$23,"")</f>
        <v/>
      </c>
      <c r="AC204" s="321" t="str">
        <f t="shared" ca="1" si="62"/>
        <v>x</v>
      </c>
      <c r="AD204" s="322">
        <f t="shared" ca="1" si="63"/>
        <v>0</v>
      </c>
      <c r="AG204" s="324" t="str">
        <f ca="1">IF(COUNT(ngay25!$AP$9)&gt;0,ngay25!$AP$9,"")</f>
        <v/>
      </c>
    </row>
    <row r="205" spans="1:33">
      <c r="A205" s="332"/>
      <c r="B205" s="331">
        <v>7</v>
      </c>
      <c r="C205" s="324" t="str">
        <f ca="1">IF(COUNT(ngay25!$AQ$9)&gt;0,ngay25!$AQ$9,"")</f>
        <v/>
      </c>
      <c r="D205" s="317" t="str">
        <f t="shared" ca="1" si="48"/>
        <v>x</v>
      </c>
      <c r="E205" s="318">
        <f t="shared" ca="1" si="49"/>
        <v>0</v>
      </c>
      <c r="F205" s="321"/>
      <c r="G205" s="324" t="str">
        <f ca="1">IF(COUNT(ngay25!$H$9)&gt;0,ngay25!$H$9,"")</f>
        <v/>
      </c>
      <c r="H205" s="321" t="str">
        <f t="shared" ca="1" si="50"/>
        <v>x</v>
      </c>
      <c r="I205" s="322">
        <f t="shared" ca="1" si="51"/>
        <v>0</v>
      </c>
      <c r="J205" s="324" t="str">
        <f ca="1">IF(COUNT(ngay25!$AQ$5)&gt;0,ngay25!$AQ$5,"")</f>
        <v/>
      </c>
      <c r="K205" s="317" t="str">
        <f t="shared" ca="1" si="52"/>
        <v>x</v>
      </c>
      <c r="L205" s="318">
        <f t="shared" ca="1" si="53"/>
        <v>0</v>
      </c>
      <c r="M205" s="321"/>
      <c r="N205" s="324" t="str">
        <f ca="1">IF(COUNT(ngay25!$H$5)&gt;0,ngay25!$H$5,"")</f>
        <v/>
      </c>
      <c r="O205" s="321" t="str">
        <f t="shared" ca="1" si="54"/>
        <v>x</v>
      </c>
      <c r="P205" s="322">
        <f t="shared" ca="1" si="55"/>
        <v>0</v>
      </c>
      <c r="Q205" s="324" t="str">
        <f ca="1">IF(COUNT(ngay25!$AQ$21)&gt;0,ngay25!$AQ$21,"")</f>
        <v/>
      </c>
      <c r="R205" s="317" t="str">
        <f t="shared" ca="1" si="56"/>
        <v>x</v>
      </c>
      <c r="S205" s="318">
        <f t="shared" ca="1" si="57"/>
        <v>0</v>
      </c>
      <c r="T205" s="321"/>
      <c r="U205" s="324" t="str">
        <f ca="1">IF(COUNT(ngay25!$H$21)&gt;0,ngay25!$H$21,"")</f>
        <v/>
      </c>
      <c r="V205" s="321" t="str">
        <f t="shared" ca="1" si="58"/>
        <v>x</v>
      </c>
      <c r="W205" s="322">
        <f t="shared" ca="1" si="59"/>
        <v>0</v>
      </c>
      <c r="X205" s="324" t="str">
        <f ca="1">IF(COUNT(ngay25!$AQ$23)&gt;0,ngay25!$AQ$23,"")</f>
        <v/>
      </c>
      <c r="Y205" s="317" t="str">
        <f t="shared" ca="1" si="60"/>
        <v>x</v>
      </c>
      <c r="Z205" s="318">
        <f t="shared" ca="1" si="61"/>
        <v>0</v>
      </c>
      <c r="AA205" s="321"/>
      <c r="AB205" s="324" t="str">
        <f ca="1">IF(COUNT(ngay25!$H$23)&gt;0,ngay25!$H$23,"")</f>
        <v/>
      </c>
      <c r="AC205" s="321" t="str">
        <f t="shared" ca="1" si="62"/>
        <v>x</v>
      </c>
      <c r="AD205" s="322">
        <f t="shared" ca="1" si="63"/>
        <v>0</v>
      </c>
      <c r="AG205" s="324" t="str">
        <f ca="1">IF(COUNT(ngay25!$AQ$9)&gt;0,ngay25!$AQ$9,"")</f>
        <v/>
      </c>
    </row>
    <row r="206" spans="1:33">
      <c r="A206" s="332"/>
      <c r="B206" s="316">
        <v>10</v>
      </c>
      <c r="C206" s="324" t="str">
        <f ca="1">IF(COUNT(ngay25!$AR$9)&gt;0,ngay25!$AR$9,"")</f>
        <v/>
      </c>
      <c r="D206" s="317" t="str">
        <f t="shared" ca="1" si="48"/>
        <v>x</v>
      </c>
      <c r="E206" s="318">
        <f t="shared" ca="1" si="49"/>
        <v>0</v>
      </c>
      <c r="F206" s="321"/>
      <c r="G206" s="324" t="str">
        <f ca="1">IF(COUNT(ngay25!$I$9)&gt;0,ngay25!$I$9,"")</f>
        <v/>
      </c>
      <c r="H206" s="321" t="str">
        <f t="shared" ca="1" si="50"/>
        <v>x</v>
      </c>
      <c r="I206" s="322">
        <f t="shared" ca="1" si="51"/>
        <v>0</v>
      </c>
      <c r="J206" s="324" t="str">
        <f ca="1">IF(COUNT(ngay25!$AR$5)&gt;0,ngay25!$AR$5,"")</f>
        <v/>
      </c>
      <c r="K206" s="317" t="str">
        <f t="shared" ca="1" si="52"/>
        <v>x</v>
      </c>
      <c r="L206" s="318">
        <f t="shared" ca="1" si="53"/>
        <v>0</v>
      </c>
      <c r="M206" s="321"/>
      <c r="N206" s="324" t="str">
        <f ca="1">IF(COUNT(ngay25!$I$5)&gt;0,ngay25!$I$5,"")</f>
        <v/>
      </c>
      <c r="O206" s="321" t="str">
        <f t="shared" ca="1" si="54"/>
        <v>x</v>
      </c>
      <c r="P206" s="322">
        <f t="shared" ca="1" si="55"/>
        <v>0</v>
      </c>
      <c r="Q206" s="324" t="str">
        <f ca="1">IF(COUNT(ngay25!$AR$21)&gt;0,ngay25!$AR$21,"")</f>
        <v/>
      </c>
      <c r="R206" s="317" t="str">
        <f t="shared" ca="1" si="56"/>
        <v>x</v>
      </c>
      <c r="S206" s="318">
        <f t="shared" ca="1" si="57"/>
        <v>0</v>
      </c>
      <c r="T206" s="321"/>
      <c r="U206" s="324" t="str">
        <f ca="1">IF(COUNT(ngay25!$I$21)&gt;0,ngay25!$I$21,"")</f>
        <v/>
      </c>
      <c r="V206" s="321" t="str">
        <f t="shared" ca="1" si="58"/>
        <v>x</v>
      </c>
      <c r="W206" s="322">
        <f t="shared" ca="1" si="59"/>
        <v>0</v>
      </c>
      <c r="X206" s="324" t="str">
        <f ca="1">IF(COUNT(ngay25!$AR$23)&gt;0,ngay25!$AR$23,"")</f>
        <v/>
      </c>
      <c r="Y206" s="317" t="str">
        <f t="shared" ca="1" si="60"/>
        <v>x</v>
      </c>
      <c r="Z206" s="318">
        <f t="shared" ca="1" si="61"/>
        <v>0</v>
      </c>
      <c r="AA206" s="321"/>
      <c r="AB206" s="324" t="str">
        <f ca="1">IF(COUNT(ngay25!$I$23)&gt;0,ngay25!$I$23,"")</f>
        <v/>
      </c>
      <c r="AC206" s="321" t="str">
        <f t="shared" ca="1" si="62"/>
        <v>x</v>
      </c>
      <c r="AD206" s="322">
        <f t="shared" ca="1" si="63"/>
        <v>0</v>
      </c>
      <c r="AG206" s="324" t="str">
        <f ca="1">IF(COUNT(ngay25!$AR$9)&gt;0,ngay25!$AR$9,"")</f>
        <v/>
      </c>
    </row>
    <row r="207" spans="1:33">
      <c r="A207" s="332"/>
      <c r="B207" s="316">
        <v>13</v>
      </c>
      <c r="C207" s="324" t="str">
        <f ca="1">IF(COUNT(ngay25!$AS$9)&gt;0,ngay25!$AS$9,"")</f>
        <v/>
      </c>
      <c r="D207" s="317" t="str">
        <f t="shared" ca="1" si="48"/>
        <v>x</v>
      </c>
      <c r="E207" s="318">
        <f t="shared" ca="1" si="49"/>
        <v>0</v>
      </c>
      <c r="F207" s="321"/>
      <c r="G207" s="324" t="str">
        <f ca="1">IF(COUNT(ngay25!$J$9)&gt;0,ngay25!$J$9,"")</f>
        <v/>
      </c>
      <c r="H207" s="321" t="str">
        <f t="shared" ca="1" si="50"/>
        <v>x</v>
      </c>
      <c r="I207" s="322">
        <f t="shared" ca="1" si="51"/>
        <v>0</v>
      </c>
      <c r="J207" s="324" t="str">
        <f ca="1">IF(COUNT(ngay25!$AS$5)&gt;0,ngay25!$AS$5,"")</f>
        <v/>
      </c>
      <c r="K207" s="317" t="str">
        <f t="shared" ca="1" si="52"/>
        <v>x</v>
      </c>
      <c r="L207" s="318">
        <f t="shared" ca="1" si="53"/>
        <v>0</v>
      </c>
      <c r="M207" s="321"/>
      <c r="N207" s="324" t="str">
        <f ca="1">IF(COUNT(ngay25!$J$5)&gt;0,ngay25!$J$5,"")</f>
        <v/>
      </c>
      <c r="O207" s="321" t="str">
        <f t="shared" ca="1" si="54"/>
        <v>x</v>
      </c>
      <c r="P207" s="322">
        <f t="shared" ca="1" si="55"/>
        <v>0</v>
      </c>
      <c r="Q207" s="324" t="str">
        <f ca="1">IF(COUNT(ngay25!$AS$21)&gt;0,ngay25!$AS$21,"")</f>
        <v/>
      </c>
      <c r="R207" s="317" t="str">
        <f t="shared" ca="1" si="56"/>
        <v>x</v>
      </c>
      <c r="S207" s="318">
        <f t="shared" ca="1" si="57"/>
        <v>0</v>
      </c>
      <c r="T207" s="321"/>
      <c r="U207" s="324" t="str">
        <f ca="1">IF(COUNT(ngay25!$J$21)&gt;0,ngay25!$J$21,"")</f>
        <v/>
      </c>
      <c r="V207" s="321" t="str">
        <f t="shared" ca="1" si="58"/>
        <v>x</v>
      </c>
      <c r="W207" s="322">
        <f t="shared" ca="1" si="59"/>
        <v>0</v>
      </c>
      <c r="X207" s="324" t="str">
        <f ca="1">IF(COUNT(ngay25!$AS$23)&gt;0,ngay25!$AS$23,"")</f>
        <v/>
      </c>
      <c r="Y207" s="317" t="str">
        <f t="shared" ca="1" si="60"/>
        <v>x</v>
      </c>
      <c r="Z207" s="318">
        <f t="shared" ca="1" si="61"/>
        <v>0</v>
      </c>
      <c r="AA207" s="321"/>
      <c r="AB207" s="324" t="str">
        <f ca="1">IF(COUNT(ngay25!$J$23)&gt;0,ngay25!$J$23,"")</f>
        <v/>
      </c>
      <c r="AC207" s="321" t="str">
        <f t="shared" ca="1" si="62"/>
        <v>x</v>
      </c>
      <c r="AD207" s="322">
        <f t="shared" ca="1" si="63"/>
        <v>0</v>
      </c>
      <c r="AG207" s="324" t="str">
        <f ca="1">IF(COUNT(ngay25!$AS$9)&gt;0,ngay25!$AS$9,"")</f>
        <v/>
      </c>
    </row>
    <row r="208" spans="1:33">
      <c r="A208" s="332"/>
      <c r="B208" s="316">
        <v>16</v>
      </c>
      <c r="C208" s="324" t="str">
        <f ca="1">IF(COUNT(ngay25!$AT$9)&gt;0,ngay25!$AT$9,"")</f>
        <v/>
      </c>
      <c r="D208" s="317" t="str">
        <f t="shared" ca="1" si="48"/>
        <v>x</v>
      </c>
      <c r="E208" s="318">
        <f t="shared" ca="1" si="49"/>
        <v>0</v>
      </c>
      <c r="F208" s="321"/>
      <c r="G208" s="324" t="str">
        <f ca="1">IF(COUNT(ngay25!$K$9)&gt;0,ngay25!$K$9,"")</f>
        <v/>
      </c>
      <c r="H208" s="321" t="str">
        <f t="shared" ca="1" si="50"/>
        <v>x</v>
      </c>
      <c r="I208" s="322">
        <f t="shared" ca="1" si="51"/>
        <v>0</v>
      </c>
      <c r="J208" s="324" t="str">
        <f ca="1">IF(COUNT(ngay25!$AT$5)&gt;0,ngay25!$AT$5,"")</f>
        <v/>
      </c>
      <c r="K208" s="317" t="str">
        <f t="shared" ca="1" si="52"/>
        <v>x</v>
      </c>
      <c r="L208" s="318">
        <f t="shared" ca="1" si="53"/>
        <v>0</v>
      </c>
      <c r="M208" s="321"/>
      <c r="N208" s="324" t="str">
        <f ca="1">IF(COUNT(ngay25!$K$5)&gt;0,ngay25!$K$5,"")</f>
        <v/>
      </c>
      <c r="O208" s="321" t="str">
        <f t="shared" ca="1" si="54"/>
        <v>x</v>
      </c>
      <c r="P208" s="322">
        <f t="shared" ca="1" si="55"/>
        <v>0</v>
      </c>
      <c r="Q208" s="324" t="str">
        <f ca="1">IF(COUNT(ngay25!$AT$21)&gt;0,ngay25!$AT$21,"")</f>
        <v/>
      </c>
      <c r="R208" s="317" t="str">
        <f t="shared" ca="1" si="56"/>
        <v>x</v>
      </c>
      <c r="S208" s="318">
        <f t="shared" ca="1" si="57"/>
        <v>0</v>
      </c>
      <c r="T208" s="321"/>
      <c r="U208" s="324" t="str">
        <f ca="1">IF(COUNT(ngay25!$K$21)&gt;0,ngay25!$K$21,"")</f>
        <v/>
      </c>
      <c r="V208" s="321" t="str">
        <f t="shared" ca="1" si="58"/>
        <v>x</v>
      </c>
      <c r="W208" s="322">
        <f t="shared" ca="1" si="59"/>
        <v>0</v>
      </c>
      <c r="X208" s="324" t="str">
        <f ca="1">IF(COUNT(ngay25!$AT$23)&gt;0,ngay25!$AT$23,"")</f>
        <v/>
      </c>
      <c r="Y208" s="317" t="str">
        <f t="shared" ca="1" si="60"/>
        <v>x</v>
      </c>
      <c r="Z208" s="318">
        <f t="shared" ca="1" si="61"/>
        <v>0</v>
      </c>
      <c r="AA208" s="321"/>
      <c r="AB208" s="324" t="str">
        <f ca="1">IF(COUNT(ngay25!$K$23)&gt;0,ngay25!$K$23,"")</f>
        <v/>
      </c>
      <c r="AC208" s="321" t="str">
        <f t="shared" ca="1" si="62"/>
        <v>x</v>
      </c>
      <c r="AD208" s="322">
        <f t="shared" ca="1" si="63"/>
        <v>0</v>
      </c>
      <c r="AG208" s="324" t="str">
        <f ca="1">IF(COUNT(ngay25!$AT$9)&gt;0,ngay25!$AT$9,"")</f>
        <v/>
      </c>
    </row>
    <row r="209" spans="1:33">
      <c r="A209" s="332"/>
      <c r="B209" s="316">
        <v>19</v>
      </c>
      <c r="C209" s="324" t="str">
        <f ca="1">IF(COUNT(ngay25!$AU$9)&gt;0,ngay25!$AU$9,"")</f>
        <v/>
      </c>
      <c r="D209" s="317" t="str">
        <f t="shared" ca="1" si="48"/>
        <v>x</v>
      </c>
      <c r="E209" s="318">
        <f t="shared" ca="1" si="49"/>
        <v>0</v>
      </c>
      <c r="F209" s="321"/>
      <c r="G209" s="324" t="str">
        <f ca="1">IF(COUNT(ngay25!$L$9)&gt;0,ngay25!$L$9,"")</f>
        <v/>
      </c>
      <c r="H209" s="321" t="str">
        <f t="shared" ca="1" si="50"/>
        <v>x</v>
      </c>
      <c r="I209" s="322">
        <f t="shared" ca="1" si="51"/>
        <v>0</v>
      </c>
      <c r="J209" s="324" t="str">
        <f ca="1">IF(COUNT(ngay25!$AU$5)&gt;0,ngay25!$AU$5,"")</f>
        <v/>
      </c>
      <c r="K209" s="317" t="str">
        <f t="shared" ca="1" si="52"/>
        <v>x</v>
      </c>
      <c r="L209" s="318">
        <f t="shared" ca="1" si="53"/>
        <v>0</v>
      </c>
      <c r="M209" s="321"/>
      <c r="N209" s="324" t="str">
        <f ca="1">IF(COUNT(ngay25!$L$5)&gt;0,ngay25!$L$5,"")</f>
        <v/>
      </c>
      <c r="O209" s="321" t="str">
        <f t="shared" ca="1" si="54"/>
        <v>x</v>
      </c>
      <c r="P209" s="322">
        <f t="shared" ca="1" si="55"/>
        <v>0</v>
      </c>
      <c r="Q209" s="324" t="str">
        <f ca="1">IF(COUNT(ngay25!$AU$21)&gt;0,ngay25!$AU$21,"")</f>
        <v/>
      </c>
      <c r="R209" s="317" t="str">
        <f t="shared" ca="1" si="56"/>
        <v>x</v>
      </c>
      <c r="S209" s="318">
        <f t="shared" ca="1" si="57"/>
        <v>0</v>
      </c>
      <c r="T209" s="321"/>
      <c r="U209" s="324" t="str">
        <f ca="1">IF(COUNT(ngay25!$L$21)&gt;0,ngay25!$L$21,"")</f>
        <v/>
      </c>
      <c r="V209" s="321" t="str">
        <f t="shared" ca="1" si="58"/>
        <v>x</v>
      </c>
      <c r="W209" s="322">
        <f t="shared" ca="1" si="59"/>
        <v>0</v>
      </c>
      <c r="X209" s="324" t="str">
        <f ca="1">IF(COUNT(ngay25!$AU$23)&gt;0,ngay25!$AU$23,"")</f>
        <v/>
      </c>
      <c r="Y209" s="317" t="str">
        <f t="shared" ca="1" si="60"/>
        <v>x</v>
      </c>
      <c r="Z209" s="318">
        <f t="shared" ca="1" si="61"/>
        <v>0</v>
      </c>
      <c r="AA209" s="321"/>
      <c r="AB209" s="324" t="str">
        <f ca="1">IF(COUNT(ngay25!$L$23)&gt;0,ngay25!$L$23,"")</f>
        <v/>
      </c>
      <c r="AC209" s="321" t="str">
        <f t="shared" ca="1" si="62"/>
        <v>x</v>
      </c>
      <c r="AD209" s="322">
        <f t="shared" ca="1" si="63"/>
        <v>0</v>
      </c>
      <c r="AG209" s="324" t="str">
        <f ca="1">IF(COUNT(ngay25!$AU$9)&gt;0,ngay25!$AU$9,"")</f>
        <v/>
      </c>
    </row>
    <row r="210" spans="1:33">
      <c r="A210" s="332"/>
      <c r="B210" s="316">
        <v>22</v>
      </c>
      <c r="C210" s="324" t="str">
        <f ca="1">IF(COUNT(ngay26!$AN$9)&gt;0,ngay26!$AN$9,"")</f>
        <v/>
      </c>
      <c r="D210" s="317" t="str">
        <f t="shared" ca="1" si="48"/>
        <v>x</v>
      </c>
      <c r="E210" s="318">
        <f t="shared" ca="1" si="49"/>
        <v>0</v>
      </c>
      <c r="F210" s="321"/>
      <c r="G210" s="324" t="str">
        <f ca="1">IF(COUNT(ngay26!$E$9)&gt;0,ngay26!$E$9,"")</f>
        <v/>
      </c>
      <c r="H210" s="321" t="str">
        <f t="shared" ca="1" si="50"/>
        <v>x</v>
      </c>
      <c r="I210" s="322">
        <f t="shared" ca="1" si="51"/>
        <v>0</v>
      </c>
      <c r="J210" s="324" t="str">
        <f ca="1">IF(COUNT(ngay26!$AN$5)&gt;0,ngay26!$AN$5,"")</f>
        <v/>
      </c>
      <c r="K210" s="317" t="str">
        <f t="shared" ca="1" si="52"/>
        <v>x</v>
      </c>
      <c r="L210" s="318">
        <f t="shared" ca="1" si="53"/>
        <v>0</v>
      </c>
      <c r="M210" s="321"/>
      <c r="N210" s="324" t="str">
        <f ca="1">IF(COUNT(ngay26!$E$5)&gt;0,ngay26!$E$5,"")</f>
        <v/>
      </c>
      <c r="O210" s="321" t="str">
        <f t="shared" ca="1" si="54"/>
        <v>x</v>
      </c>
      <c r="P210" s="322">
        <f t="shared" ca="1" si="55"/>
        <v>0</v>
      </c>
      <c r="Q210" s="324" t="str">
        <f ca="1">IF(COUNT(ngay26!$AN$21)&gt;0,ngay26!$AN$21,"")</f>
        <v/>
      </c>
      <c r="R210" s="317" t="str">
        <f t="shared" ca="1" si="56"/>
        <v>x</v>
      </c>
      <c r="S210" s="318">
        <f t="shared" ca="1" si="57"/>
        <v>0</v>
      </c>
      <c r="T210" s="321"/>
      <c r="U210" s="324" t="str">
        <f ca="1">IF(COUNT(ngay26!$E$21)&gt;0,ngay26!$E$21,"")</f>
        <v/>
      </c>
      <c r="V210" s="321" t="str">
        <f t="shared" ca="1" si="58"/>
        <v>x</v>
      </c>
      <c r="W210" s="322">
        <f t="shared" ca="1" si="59"/>
        <v>0</v>
      </c>
      <c r="X210" s="324" t="str">
        <f ca="1">IF(COUNT(ngay26!$AN$23)&gt;0,ngay26!$AN$23,"")</f>
        <v/>
      </c>
      <c r="Y210" s="317" t="str">
        <f t="shared" ca="1" si="60"/>
        <v>x</v>
      </c>
      <c r="Z210" s="318">
        <f t="shared" ca="1" si="61"/>
        <v>0</v>
      </c>
      <c r="AA210" s="321"/>
      <c r="AB210" s="324" t="str">
        <f ca="1">IF(COUNT(ngay26!$E$23)&gt;0,ngay26!$E$23,"")</f>
        <v/>
      </c>
      <c r="AC210" s="321" t="str">
        <f t="shared" ca="1" si="62"/>
        <v>x</v>
      </c>
      <c r="AD210" s="322">
        <f t="shared" ca="1" si="63"/>
        <v>0</v>
      </c>
      <c r="AG210" s="324" t="str">
        <f ca="1">IF(COUNT(ngay26!$AN$9)&gt;0,ngay26!$AN$9,"")</f>
        <v/>
      </c>
    </row>
    <row r="211" spans="1:33" s="329" customFormat="1">
      <c r="A211" s="333">
        <v>26</v>
      </c>
      <c r="B211" s="316">
        <v>1</v>
      </c>
      <c r="C211" s="324" t="str">
        <f ca="1">IF(COUNT(ngay26!$AO$9)&gt;0,ngay26!$AO$9,"")</f>
        <v/>
      </c>
      <c r="D211" s="325" t="str">
        <f t="shared" ca="1" si="48"/>
        <v>x</v>
      </c>
      <c r="E211" s="326">
        <f t="shared" ca="1" si="49"/>
        <v>0</v>
      </c>
      <c r="F211" s="327"/>
      <c r="G211" s="324" t="str">
        <f ca="1">IF(COUNT(ngay26!$F$9)&gt;0,ngay26!$F$9,"")</f>
        <v/>
      </c>
      <c r="H211" s="327" t="str">
        <f t="shared" ca="1" si="50"/>
        <v>x</v>
      </c>
      <c r="I211" s="328">
        <f t="shared" ca="1" si="51"/>
        <v>0</v>
      </c>
      <c r="J211" s="324" t="str">
        <f ca="1">IF(COUNT(ngay26!$AO$5)&gt;0,ngay26!$AO$5,"")</f>
        <v/>
      </c>
      <c r="K211" s="325" t="str">
        <f t="shared" ca="1" si="52"/>
        <v>x</v>
      </c>
      <c r="L211" s="326">
        <f t="shared" ca="1" si="53"/>
        <v>0</v>
      </c>
      <c r="M211" s="327"/>
      <c r="N211" s="324" t="str">
        <f ca="1">IF(COUNT(ngay26!$F$5)&gt;0,ngay26!$F$5,"")</f>
        <v/>
      </c>
      <c r="O211" s="327" t="str">
        <f t="shared" ca="1" si="54"/>
        <v>x</v>
      </c>
      <c r="P211" s="328">
        <f t="shared" ca="1" si="55"/>
        <v>0</v>
      </c>
      <c r="Q211" s="324" t="str">
        <f ca="1">IF(COUNT(ngay26!$AO$21)&gt;0,ngay26!$AO$21,"")</f>
        <v/>
      </c>
      <c r="R211" s="325" t="str">
        <f t="shared" ca="1" si="56"/>
        <v>x</v>
      </c>
      <c r="S211" s="326">
        <f t="shared" ca="1" si="57"/>
        <v>0</v>
      </c>
      <c r="T211" s="327"/>
      <c r="U211" s="324" t="str">
        <f ca="1">IF(COUNT(ngay26!$F$21)&gt;0,ngay26!$F$21,"")</f>
        <v/>
      </c>
      <c r="V211" s="327" t="str">
        <f t="shared" ca="1" si="58"/>
        <v>x</v>
      </c>
      <c r="W211" s="328">
        <f t="shared" ca="1" si="59"/>
        <v>0</v>
      </c>
      <c r="X211" s="324" t="str">
        <f ca="1">IF(COUNT(ngay26!$AO$23)&gt;0,ngay26!$AO$23,"")</f>
        <v/>
      </c>
      <c r="Y211" s="325" t="str">
        <f t="shared" ca="1" si="60"/>
        <v>x</v>
      </c>
      <c r="Z211" s="326">
        <f t="shared" ca="1" si="61"/>
        <v>0</v>
      </c>
      <c r="AA211" s="327"/>
      <c r="AB211" s="324" t="str">
        <f ca="1">IF(COUNT(ngay26!$F$23)&gt;0,ngay26!$F$23,"")</f>
        <v/>
      </c>
      <c r="AC211" s="327" t="str">
        <f t="shared" ca="1" si="62"/>
        <v>x</v>
      </c>
      <c r="AD211" s="328">
        <f t="shared" ca="1" si="63"/>
        <v>0</v>
      </c>
      <c r="AE211" s="334"/>
      <c r="AF211" s="334"/>
      <c r="AG211" s="324" t="str">
        <f ca="1">IF(COUNT(ngay26!$AO$9)&gt;0,ngay26!$AO$9,"")</f>
        <v/>
      </c>
    </row>
    <row r="212" spans="1:33">
      <c r="A212" s="332"/>
      <c r="B212" s="316">
        <v>4</v>
      </c>
      <c r="C212" s="324" t="str">
        <f ca="1">IF(COUNT(ngay26!$AP$9)&gt;0,ngay26!$AP$9,"")</f>
        <v/>
      </c>
      <c r="D212" s="317" t="str">
        <f t="shared" ca="1" si="48"/>
        <v>x</v>
      </c>
      <c r="E212" s="318">
        <f t="shared" ca="1" si="49"/>
        <v>0</v>
      </c>
      <c r="F212" s="321"/>
      <c r="G212" s="324" t="str">
        <f ca="1">IF(COUNT(ngay26!$G$9)&gt;0,ngay26!$G$9,"")</f>
        <v/>
      </c>
      <c r="H212" s="321" t="str">
        <f t="shared" ca="1" si="50"/>
        <v>x</v>
      </c>
      <c r="I212" s="322">
        <f t="shared" ca="1" si="51"/>
        <v>0</v>
      </c>
      <c r="J212" s="324" t="str">
        <f ca="1">IF(COUNT(ngay26!$AP$5)&gt;0,ngay26!$AP$5,"")</f>
        <v/>
      </c>
      <c r="K212" s="317" t="str">
        <f t="shared" ca="1" si="52"/>
        <v>x</v>
      </c>
      <c r="L212" s="318">
        <f t="shared" ca="1" si="53"/>
        <v>0</v>
      </c>
      <c r="M212" s="321"/>
      <c r="N212" s="324" t="str">
        <f ca="1">IF(COUNT(ngay26!$G$5)&gt;0,ngay26!$G$5,"")</f>
        <v/>
      </c>
      <c r="O212" s="321" t="str">
        <f t="shared" ca="1" si="54"/>
        <v>x</v>
      </c>
      <c r="P212" s="322">
        <f t="shared" ca="1" si="55"/>
        <v>0</v>
      </c>
      <c r="Q212" s="324" t="str">
        <f ca="1">IF(COUNT(ngay26!$AP$21)&gt;0,ngay26!$AP$21,"")</f>
        <v/>
      </c>
      <c r="R212" s="317" t="str">
        <f t="shared" ca="1" si="56"/>
        <v>x</v>
      </c>
      <c r="S212" s="318">
        <f t="shared" ca="1" si="57"/>
        <v>0</v>
      </c>
      <c r="T212" s="321"/>
      <c r="U212" s="324" t="str">
        <f ca="1">IF(COUNT(ngay26!$G$21)&gt;0,ngay26!$G$21,"")</f>
        <v/>
      </c>
      <c r="V212" s="321" t="str">
        <f t="shared" ca="1" si="58"/>
        <v>x</v>
      </c>
      <c r="W212" s="322">
        <f t="shared" ca="1" si="59"/>
        <v>0</v>
      </c>
      <c r="X212" s="324" t="str">
        <f ca="1">IF(COUNT(ngay26!$AP$23)&gt;0,ngay26!$AP$23,"")</f>
        <v/>
      </c>
      <c r="Y212" s="317" t="str">
        <f t="shared" ca="1" si="60"/>
        <v>x</v>
      </c>
      <c r="Z212" s="318">
        <f t="shared" ca="1" si="61"/>
        <v>0</v>
      </c>
      <c r="AA212" s="321"/>
      <c r="AB212" s="324" t="str">
        <f ca="1">IF(COUNT(ngay26!$G$23)&gt;0,ngay26!$G$23,"")</f>
        <v/>
      </c>
      <c r="AC212" s="321" t="str">
        <f t="shared" ca="1" si="62"/>
        <v>x</v>
      </c>
      <c r="AD212" s="322">
        <f t="shared" ca="1" si="63"/>
        <v>0</v>
      </c>
      <c r="AG212" s="324" t="str">
        <f ca="1">IF(COUNT(ngay26!$AP$9)&gt;0,ngay26!$AP$9,"")</f>
        <v/>
      </c>
    </row>
    <row r="213" spans="1:33">
      <c r="A213" s="332"/>
      <c r="B213" s="331">
        <v>7</v>
      </c>
      <c r="C213" s="324" t="str">
        <f ca="1">IF(COUNT(ngay26!$AQ$9)&gt;0,ngay26!$AQ$9,"")</f>
        <v/>
      </c>
      <c r="D213" s="317" t="str">
        <f t="shared" ca="1" si="48"/>
        <v>x</v>
      </c>
      <c r="E213" s="318">
        <f t="shared" ca="1" si="49"/>
        <v>0</v>
      </c>
      <c r="F213" s="321"/>
      <c r="G213" s="324" t="str">
        <f ca="1">IF(COUNT(ngay26!$H$9)&gt;0,ngay26!$H$9,"")</f>
        <v/>
      </c>
      <c r="H213" s="321" t="str">
        <f t="shared" ca="1" si="50"/>
        <v>x</v>
      </c>
      <c r="I213" s="322">
        <f t="shared" ca="1" si="51"/>
        <v>0</v>
      </c>
      <c r="J213" s="324" t="str">
        <f ca="1">IF(COUNT(ngay26!$AQ$5)&gt;0,ngay26!$AQ$5,"")</f>
        <v/>
      </c>
      <c r="K213" s="317" t="str">
        <f t="shared" ca="1" si="52"/>
        <v>x</v>
      </c>
      <c r="L213" s="318">
        <f t="shared" ca="1" si="53"/>
        <v>0</v>
      </c>
      <c r="M213" s="321"/>
      <c r="N213" s="324" t="str">
        <f ca="1">IF(COUNT(ngay26!$H$5)&gt;0,ngay26!$H$5,"")</f>
        <v/>
      </c>
      <c r="O213" s="321" t="str">
        <f t="shared" ca="1" si="54"/>
        <v>x</v>
      </c>
      <c r="P213" s="322">
        <f t="shared" ca="1" si="55"/>
        <v>0</v>
      </c>
      <c r="Q213" s="324" t="str">
        <f ca="1">IF(COUNT(ngay26!$AQ$21)&gt;0,ngay26!$AQ$21,"")</f>
        <v/>
      </c>
      <c r="R213" s="317" t="str">
        <f t="shared" ca="1" si="56"/>
        <v>x</v>
      </c>
      <c r="S213" s="318">
        <f t="shared" ca="1" si="57"/>
        <v>0</v>
      </c>
      <c r="T213" s="321"/>
      <c r="U213" s="324" t="str">
        <f ca="1">IF(COUNT(ngay26!$H$21)&gt;0,ngay26!$H$21,"")</f>
        <v/>
      </c>
      <c r="V213" s="321" t="str">
        <f t="shared" ca="1" si="58"/>
        <v>x</v>
      </c>
      <c r="W213" s="322">
        <f t="shared" ca="1" si="59"/>
        <v>0</v>
      </c>
      <c r="X213" s="324" t="str">
        <f ca="1">IF(COUNT(ngay26!$AQ$23)&gt;0,ngay26!$AQ$23,"")</f>
        <v/>
      </c>
      <c r="Y213" s="317" t="str">
        <f t="shared" ca="1" si="60"/>
        <v>x</v>
      </c>
      <c r="Z213" s="318">
        <f t="shared" ca="1" si="61"/>
        <v>0</v>
      </c>
      <c r="AA213" s="321"/>
      <c r="AB213" s="324" t="str">
        <f ca="1">IF(COUNT(ngay26!$H$23)&gt;0,ngay26!$H$23,"")</f>
        <v/>
      </c>
      <c r="AC213" s="321" t="str">
        <f t="shared" ca="1" si="62"/>
        <v>x</v>
      </c>
      <c r="AD213" s="322">
        <f t="shared" ca="1" si="63"/>
        <v>0</v>
      </c>
      <c r="AG213" s="324" t="str">
        <f ca="1">IF(COUNT(ngay26!$AQ$9)&gt;0,ngay26!$AQ$9,"")</f>
        <v/>
      </c>
    </row>
    <row r="214" spans="1:33">
      <c r="A214" s="332"/>
      <c r="B214" s="316">
        <v>10</v>
      </c>
      <c r="C214" s="324" t="str">
        <f ca="1">IF(COUNT(ngay26!$AR$9)&gt;0,ngay26!$AR$9,"")</f>
        <v/>
      </c>
      <c r="D214" s="317" t="str">
        <f t="shared" ca="1" si="48"/>
        <v>x</v>
      </c>
      <c r="E214" s="318">
        <f t="shared" ca="1" si="49"/>
        <v>0</v>
      </c>
      <c r="F214" s="321"/>
      <c r="G214" s="324" t="str">
        <f ca="1">IF(COUNT(ngay26!$I$9)&gt;0,ngay26!$I$9,"")</f>
        <v/>
      </c>
      <c r="H214" s="321" t="str">
        <f t="shared" ca="1" si="50"/>
        <v>x</v>
      </c>
      <c r="I214" s="322">
        <f t="shared" ca="1" si="51"/>
        <v>0</v>
      </c>
      <c r="J214" s="324" t="str">
        <f ca="1">IF(COUNT(ngay26!$AR$5)&gt;0,ngay26!$AR$5,"")</f>
        <v/>
      </c>
      <c r="K214" s="317" t="str">
        <f t="shared" ca="1" si="52"/>
        <v>x</v>
      </c>
      <c r="L214" s="318">
        <f t="shared" ca="1" si="53"/>
        <v>0</v>
      </c>
      <c r="M214" s="321"/>
      <c r="N214" s="324" t="str">
        <f ca="1">IF(COUNT(ngay26!$I$5)&gt;0,ngay26!$I$5,"")</f>
        <v/>
      </c>
      <c r="O214" s="321" t="str">
        <f t="shared" ca="1" si="54"/>
        <v>x</v>
      </c>
      <c r="P214" s="322">
        <f t="shared" ca="1" si="55"/>
        <v>0</v>
      </c>
      <c r="Q214" s="324" t="str">
        <f ca="1">IF(COUNT(ngay26!$AR$21)&gt;0,ngay26!$AR$21,"")</f>
        <v/>
      </c>
      <c r="R214" s="317" t="str">
        <f t="shared" ca="1" si="56"/>
        <v>x</v>
      </c>
      <c r="S214" s="318">
        <f t="shared" ca="1" si="57"/>
        <v>0</v>
      </c>
      <c r="T214" s="321"/>
      <c r="U214" s="324" t="str">
        <f ca="1">IF(COUNT(ngay26!$I$21)&gt;0,ngay26!$I$21,"")</f>
        <v/>
      </c>
      <c r="V214" s="321" t="str">
        <f t="shared" ca="1" si="58"/>
        <v>x</v>
      </c>
      <c r="W214" s="322">
        <f t="shared" ca="1" si="59"/>
        <v>0</v>
      </c>
      <c r="X214" s="324" t="str">
        <f ca="1">IF(COUNT(ngay26!$AR$23)&gt;0,ngay26!$AR$23,"")</f>
        <v/>
      </c>
      <c r="Y214" s="317" t="str">
        <f t="shared" ca="1" si="60"/>
        <v>x</v>
      </c>
      <c r="Z214" s="318">
        <f t="shared" ca="1" si="61"/>
        <v>0</v>
      </c>
      <c r="AA214" s="321"/>
      <c r="AB214" s="324" t="str">
        <f ca="1">IF(COUNT(ngay26!$I$23)&gt;0,ngay26!$I$23,"")</f>
        <v/>
      </c>
      <c r="AC214" s="321" t="str">
        <f t="shared" ca="1" si="62"/>
        <v>x</v>
      </c>
      <c r="AD214" s="322">
        <f t="shared" ca="1" si="63"/>
        <v>0</v>
      </c>
      <c r="AG214" s="324" t="str">
        <f ca="1">IF(COUNT(ngay26!$AR$9)&gt;0,ngay26!$AR$9,"")</f>
        <v/>
      </c>
    </row>
    <row r="215" spans="1:33">
      <c r="A215" s="332"/>
      <c r="B215" s="316">
        <v>13</v>
      </c>
      <c r="C215" s="324" t="str">
        <f ca="1">IF(COUNT(ngay26!$AS$9)&gt;0,ngay26!$AS$9,"")</f>
        <v/>
      </c>
      <c r="D215" s="317" t="str">
        <f t="shared" ca="1" si="48"/>
        <v>x</v>
      </c>
      <c r="E215" s="318">
        <f t="shared" ca="1" si="49"/>
        <v>0</v>
      </c>
      <c r="F215" s="321"/>
      <c r="G215" s="324" t="str">
        <f ca="1">IF(COUNT(ngay26!$J$9)&gt;0,ngay26!$J$9,"")</f>
        <v/>
      </c>
      <c r="H215" s="321" t="str">
        <f t="shared" ca="1" si="50"/>
        <v>x</v>
      </c>
      <c r="I215" s="322">
        <f t="shared" ca="1" si="51"/>
        <v>0</v>
      </c>
      <c r="J215" s="324" t="str">
        <f ca="1">IF(COUNT(ngay26!$AS$5)&gt;0,ngay26!$AS$5,"")</f>
        <v/>
      </c>
      <c r="K215" s="317" t="str">
        <f t="shared" ca="1" si="52"/>
        <v>x</v>
      </c>
      <c r="L215" s="318">
        <f t="shared" ca="1" si="53"/>
        <v>0</v>
      </c>
      <c r="M215" s="321"/>
      <c r="N215" s="324" t="str">
        <f ca="1">IF(COUNT(ngay26!$J$5)&gt;0,ngay26!$J$5,"")</f>
        <v/>
      </c>
      <c r="O215" s="321" t="str">
        <f t="shared" ca="1" si="54"/>
        <v>x</v>
      </c>
      <c r="P215" s="322">
        <f t="shared" ca="1" si="55"/>
        <v>0</v>
      </c>
      <c r="Q215" s="324" t="str">
        <f ca="1">IF(COUNT(ngay26!$AS$21)&gt;0,ngay26!$AS$21,"")</f>
        <v/>
      </c>
      <c r="R215" s="317" t="str">
        <f t="shared" ca="1" si="56"/>
        <v>x</v>
      </c>
      <c r="S215" s="318">
        <f t="shared" ca="1" si="57"/>
        <v>0</v>
      </c>
      <c r="T215" s="321"/>
      <c r="U215" s="324" t="str">
        <f ca="1">IF(COUNT(ngay26!$J$21)&gt;0,ngay26!$J$21,"")</f>
        <v/>
      </c>
      <c r="V215" s="321" t="str">
        <f t="shared" ca="1" si="58"/>
        <v>x</v>
      </c>
      <c r="W215" s="322">
        <f t="shared" ca="1" si="59"/>
        <v>0</v>
      </c>
      <c r="X215" s="324" t="str">
        <f ca="1">IF(COUNT(ngay26!$AS$23)&gt;0,ngay26!$AS$23,"")</f>
        <v/>
      </c>
      <c r="Y215" s="317" t="str">
        <f t="shared" ca="1" si="60"/>
        <v>x</v>
      </c>
      <c r="Z215" s="318">
        <f t="shared" ca="1" si="61"/>
        <v>0</v>
      </c>
      <c r="AA215" s="321"/>
      <c r="AB215" s="324" t="str">
        <f ca="1">IF(COUNT(ngay26!$J$23)&gt;0,ngay26!$J$23,"")</f>
        <v/>
      </c>
      <c r="AC215" s="321" t="str">
        <f t="shared" ca="1" si="62"/>
        <v>x</v>
      </c>
      <c r="AD215" s="322">
        <f t="shared" ca="1" si="63"/>
        <v>0</v>
      </c>
      <c r="AG215" s="324" t="str">
        <f ca="1">IF(COUNT(ngay26!$AS$9)&gt;0,ngay26!$AS$9,"")</f>
        <v/>
      </c>
    </row>
    <row r="216" spans="1:33">
      <c r="A216" s="332"/>
      <c r="B216" s="316">
        <v>16</v>
      </c>
      <c r="C216" s="324" t="str">
        <f ca="1">IF(COUNT(ngay26!$AT$9)&gt;0,ngay26!$AT$9,"")</f>
        <v/>
      </c>
      <c r="D216" s="317" t="str">
        <f t="shared" ca="1" si="48"/>
        <v>x</v>
      </c>
      <c r="E216" s="318">
        <f t="shared" ca="1" si="49"/>
        <v>0</v>
      </c>
      <c r="F216" s="321"/>
      <c r="G216" s="324" t="str">
        <f ca="1">IF(COUNT(ngay26!$K$9)&gt;0,ngay26!$K$9,"")</f>
        <v/>
      </c>
      <c r="H216" s="321" t="str">
        <f t="shared" ca="1" si="50"/>
        <v>x</v>
      </c>
      <c r="I216" s="322">
        <f t="shared" ca="1" si="51"/>
        <v>0</v>
      </c>
      <c r="J216" s="324" t="str">
        <f ca="1">IF(COUNT(ngay26!$AT$5)&gt;0,ngay26!$AT$5,"")</f>
        <v/>
      </c>
      <c r="K216" s="317" t="str">
        <f t="shared" ca="1" si="52"/>
        <v>x</v>
      </c>
      <c r="L216" s="318">
        <f t="shared" ca="1" si="53"/>
        <v>0</v>
      </c>
      <c r="M216" s="321"/>
      <c r="N216" s="324" t="str">
        <f ca="1">IF(COUNT(ngay26!$K$5)&gt;0,ngay26!$K$5,"")</f>
        <v/>
      </c>
      <c r="O216" s="321" t="str">
        <f t="shared" ca="1" si="54"/>
        <v>x</v>
      </c>
      <c r="P216" s="322">
        <f t="shared" ca="1" si="55"/>
        <v>0</v>
      </c>
      <c r="Q216" s="324" t="str">
        <f ca="1">IF(COUNT(ngay26!$AT$21)&gt;0,ngay26!$AT$21,"")</f>
        <v/>
      </c>
      <c r="R216" s="317" t="str">
        <f t="shared" ca="1" si="56"/>
        <v>x</v>
      </c>
      <c r="S216" s="318">
        <f t="shared" ca="1" si="57"/>
        <v>0</v>
      </c>
      <c r="T216" s="321"/>
      <c r="U216" s="324" t="str">
        <f ca="1">IF(COUNT(ngay26!$K$21)&gt;0,ngay26!$K$21,"")</f>
        <v/>
      </c>
      <c r="V216" s="321" t="str">
        <f t="shared" ca="1" si="58"/>
        <v>x</v>
      </c>
      <c r="W216" s="322">
        <f t="shared" ca="1" si="59"/>
        <v>0</v>
      </c>
      <c r="X216" s="324" t="str">
        <f ca="1">IF(COUNT(ngay26!$AT$23)&gt;0,ngay26!$AT$23,"")</f>
        <v/>
      </c>
      <c r="Y216" s="317" t="str">
        <f t="shared" ca="1" si="60"/>
        <v>x</v>
      </c>
      <c r="Z216" s="318">
        <f t="shared" ca="1" si="61"/>
        <v>0</v>
      </c>
      <c r="AA216" s="321"/>
      <c r="AB216" s="324" t="str">
        <f ca="1">IF(COUNT(ngay26!$K$23)&gt;0,ngay26!$K$23,"")</f>
        <v/>
      </c>
      <c r="AC216" s="321" t="str">
        <f t="shared" ca="1" si="62"/>
        <v>x</v>
      </c>
      <c r="AD216" s="322">
        <f t="shared" ca="1" si="63"/>
        <v>0</v>
      </c>
      <c r="AG216" s="324" t="str">
        <f ca="1">IF(COUNT(ngay26!$AT$9)&gt;0,ngay26!$AT$9,"")</f>
        <v/>
      </c>
    </row>
    <row r="217" spans="1:33">
      <c r="A217" s="332"/>
      <c r="B217" s="316">
        <v>19</v>
      </c>
      <c r="C217" s="324" t="str">
        <f ca="1">IF(COUNT(ngay26!$AU$9)&gt;0,ngay26!$AU$9,"")</f>
        <v/>
      </c>
      <c r="D217" s="317" t="str">
        <f t="shared" ca="1" si="48"/>
        <v>x</v>
      </c>
      <c r="E217" s="318">
        <f t="shared" ca="1" si="49"/>
        <v>0</v>
      </c>
      <c r="F217" s="321"/>
      <c r="G217" s="324" t="str">
        <f ca="1">IF(COUNT(ngay26!$L$9)&gt;0,ngay26!$L$9,"")</f>
        <v/>
      </c>
      <c r="H217" s="321" t="str">
        <f t="shared" ca="1" si="50"/>
        <v>x</v>
      </c>
      <c r="I217" s="322">
        <f t="shared" ca="1" si="51"/>
        <v>0</v>
      </c>
      <c r="J217" s="324" t="str">
        <f ca="1">IF(COUNT(ngay26!$AU$5)&gt;0,ngay26!$AU$5,"")</f>
        <v/>
      </c>
      <c r="K217" s="317" t="str">
        <f t="shared" ca="1" si="52"/>
        <v>x</v>
      </c>
      <c r="L217" s="318">
        <f t="shared" ca="1" si="53"/>
        <v>0</v>
      </c>
      <c r="M217" s="321"/>
      <c r="N217" s="324" t="str">
        <f ca="1">IF(COUNT(ngay26!$L$5)&gt;0,ngay26!$L$5,"")</f>
        <v/>
      </c>
      <c r="O217" s="321" t="str">
        <f t="shared" ca="1" si="54"/>
        <v>x</v>
      </c>
      <c r="P217" s="322">
        <f t="shared" ca="1" si="55"/>
        <v>0</v>
      </c>
      <c r="Q217" s="324" t="str">
        <f ca="1">IF(COUNT(ngay26!$AU$21)&gt;0,ngay26!$AU$21,"")</f>
        <v/>
      </c>
      <c r="R217" s="317" t="str">
        <f t="shared" ca="1" si="56"/>
        <v>x</v>
      </c>
      <c r="S217" s="318">
        <f t="shared" ca="1" si="57"/>
        <v>0</v>
      </c>
      <c r="T217" s="321"/>
      <c r="U217" s="324" t="str">
        <f ca="1">IF(COUNT(ngay26!$L$21)&gt;0,ngay26!$L$21,"")</f>
        <v/>
      </c>
      <c r="V217" s="321" t="str">
        <f t="shared" ca="1" si="58"/>
        <v>x</v>
      </c>
      <c r="W217" s="322">
        <f t="shared" ca="1" si="59"/>
        <v>0</v>
      </c>
      <c r="X217" s="324" t="str">
        <f ca="1">IF(COUNT(ngay26!$AU$23)&gt;0,ngay26!$AU$23,"")</f>
        <v/>
      </c>
      <c r="Y217" s="317" t="str">
        <f t="shared" ca="1" si="60"/>
        <v>x</v>
      </c>
      <c r="Z217" s="318">
        <f t="shared" ca="1" si="61"/>
        <v>0</v>
      </c>
      <c r="AA217" s="321"/>
      <c r="AB217" s="324" t="str">
        <f ca="1">IF(COUNT(ngay26!$L$23)&gt;0,ngay26!$L$23,"")</f>
        <v/>
      </c>
      <c r="AC217" s="321" t="str">
        <f t="shared" ca="1" si="62"/>
        <v>x</v>
      </c>
      <c r="AD217" s="322">
        <f t="shared" ca="1" si="63"/>
        <v>0</v>
      </c>
      <c r="AG217" s="324" t="str">
        <f ca="1">IF(COUNT(ngay26!$AU$9)&gt;0,ngay26!$AU$9,"")</f>
        <v/>
      </c>
    </row>
    <row r="218" spans="1:33">
      <c r="A218" s="332"/>
      <c r="B218" s="316">
        <v>22</v>
      </c>
      <c r="C218" s="324" t="str">
        <f ca="1">IF(COUNT(ngay27!$AN$9)&gt;0,ngay27!$AN$9,"")</f>
        <v/>
      </c>
      <c r="D218" s="317" t="str">
        <f t="shared" ca="1" si="48"/>
        <v>x</v>
      </c>
      <c r="E218" s="318">
        <f t="shared" ca="1" si="49"/>
        <v>0</v>
      </c>
      <c r="F218" s="321"/>
      <c r="G218" s="324" t="str">
        <f ca="1">IF(COUNT(ngay27!$E$9)&gt;0,ngay27!$E$9,"")</f>
        <v/>
      </c>
      <c r="H218" s="321" t="str">
        <f t="shared" ca="1" si="50"/>
        <v>x</v>
      </c>
      <c r="I218" s="322">
        <f t="shared" ca="1" si="51"/>
        <v>0</v>
      </c>
      <c r="J218" s="324" t="str">
        <f ca="1">IF(COUNT(ngay27!$AN$5)&gt;0,ngay27!$AN$5,"")</f>
        <v/>
      </c>
      <c r="K218" s="317" t="str">
        <f t="shared" ca="1" si="52"/>
        <v>x</v>
      </c>
      <c r="L218" s="318">
        <f t="shared" ca="1" si="53"/>
        <v>0</v>
      </c>
      <c r="M218" s="321"/>
      <c r="N218" s="324" t="str">
        <f ca="1">IF(COUNT(ngay27!$E$5)&gt;0,ngay27!$E$5,"")</f>
        <v/>
      </c>
      <c r="O218" s="321" t="str">
        <f t="shared" ca="1" si="54"/>
        <v>x</v>
      </c>
      <c r="P218" s="322">
        <f t="shared" ca="1" si="55"/>
        <v>0</v>
      </c>
      <c r="Q218" s="324" t="str">
        <f ca="1">IF(COUNT(ngay27!$AN$21)&gt;0,ngay27!$AN$21,"")</f>
        <v/>
      </c>
      <c r="R218" s="317" t="str">
        <f t="shared" ca="1" si="56"/>
        <v>x</v>
      </c>
      <c r="S218" s="318">
        <f t="shared" ca="1" si="57"/>
        <v>0</v>
      </c>
      <c r="T218" s="321"/>
      <c r="U218" s="324" t="str">
        <f ca="1">IF(COUNT(ngay27!$E$21)&gt;0,ngay27!$E$21,"")</f>
        <v/>
      </c>
      <c r="V218" s="321" t="str">
        <f t="shared" ca="1" si="58"/>
        <v>x</v>
      </c>
      <c r="W218" s="322">
        <f t="shared" ca="1" si="59"/>
        <v>0</v>
      </c>
      <c r="X218" s="324" t="str">
        <f ca="1">IF(COUNT(ngay27!$AN$23)&gt;0,ngay27!$AN$23,"")</f>
        <v/>
      </c>
      <c r="Y218" s="317" t="str">
        <f t="shared" ca="1" si="60"/>
        <v>x</v>
      </c>
      <c r="Z218" s="318">
        <f t="shared" ca="1" si="61"/>
        <v>0</v>
      </c>
      <c r="AA218" s="321"/>
      <c r="AB218" s="324" t="str">
        <f ca="1">IF(COUNT(ngay27!$E$23)&gt;0,ngay27!$E$23,"")</f>
        <v/>
      </c>
      <c r="AC218" s="321" t="str">
        <f t="shared" ca="1" si="62"/>
        <v>x</v>
      </c>
      <c r="AD218" s="322">
        <f t="shared" ca="1" si="63"/>
        <v>0</v>
      </c>
      <c r="AG218" s="324" t="str">
        <f ca="1">IF(COUNT(ngay27!$AN$9)&gt;0,ngay27!$AN$9,"")</f>
        <v/>
      </c>
    </row>
    <row r="219" spans="1:33" s="329" customFormat="1">
      <c r="A219" s="333">
        <v>27</v>
      </c>
      <c r="B219" s="316">
        <v>1</v>
      </c>
      <c r="C219" s="324" t="str">
        <f ca="1">IF(COUNT(ngay27!$AO$9)&gt;0,ngay27!$AO$9,"")</f>
        <v/>
      </c>
      <c r="D219" s="325" t="str">
        <f t="shared" ca="1" si="48"/>
        <v>x</v>
      </c>
      <c r="E219" s="326">
        <f t="shared" ca="1" si="49"/>
        <v>0</v>
      </c>
      <c r="F219" s="327"/>
      <c r="G219" s="324" t="str">
        <f ca="1">IF(COUNT(ngay27!$F$9)&gt;0,ngay27!$F$9,"")</f>
        <v/>
      </c>
      <c r="H219" s="327" t="str">
        <f t="shared" ca="1" si="50"/>
        <v>x</v>
      </c>
      <c r="I219" s="328">
        <f t="shared" ca="1" si="51"/>
        <v>0</v>
      </c>
      <c r="J219" s="324" t="str">
        <f ca="1">IF(COUNT(ngay27!$AO$5)&gt;0,ngay27!$AO$5,"")</f>
        <v/>
      </c>
      <c r="K219" s="325" t="str">
        <f t="shared" ca="1" si="52"/>
        <v>x</v>
      </c>
      <c r="L219" s="326">
        <f t="shared" ca="1" si="53"/>
        <v>0</v>
      </c>
      <c r="M219" s="327"/>
      <c r="N219" s="324" t="str">
        <f ca="1">IF(COUNT(ngay27!$F$5)&gt;0,ngay27!$F$5,"")</f>
        <v/>
      </c>
      <c r="O219" s="327" t="str">
        <f t="shared" ca="1" si="54"/>
        <v>x</v>
      </c>
      <c r="P219" s="328">
        <f t="shared" ca="1" si="55"/>
        <v>0</v>
      </c>
      <c r="Q219" s="324" t="str">
        <f ca="1">IF(COUNT(ngay27!$AO$21)&gt;0,ngay27!$AO$21,"")</f>
        <v/>
      </c>
      <c r="R219" s="325" t="str">
        <f t="shared" ca="1" si="56"/>
        <v>x</v>
      </c>
      <c r="S219" s="326">
        <f t="shared" ca="1" si="57"/>
        <v>0</v>
      </c>
      <c r="T219" s="327"/>
      <c r="U219" s="324" t="str">
        <f ca="1">IF(COUNT(ngay27!$F$21)&gt;0,ngay27!$F$21,"")</f>
        <v/>
      </c>
      <c r="V219" s="327" t="str">
        <f t="shared" ca="1" si="58"/>
        <v>x</v>
      </c>
      <c r="W219" s="328">
        <f t="shared" ca="1" si="59"/>
        <v>0</v>
      </c>
      <c r="X219" s="324" t="str">
        <f ca="1">IF(COUNT(ngay27!$AO$23)&gt;0,ngay27!$AO$23,"")</f>
        <v/>
      </c>
      <c r="Y219" s="325" t="str">
        <f t="shared" ca="1" si="60"/>
        <v>x</v>
      </c>
      <c r="Z219" s="326">
        <f t="shared" ca="1" si="61"/>
        <v>0</v>
      </c>
      <c r="AA219" s="327"/>
      <c r="AB219" s="324" t="str">
        <f ca="1">IF(COUNT(ngay27!$F$23)&gt;0,ngay27!$F$23,"")</f>
        <v/>
      </c>
      <c r="AC219" s="327" t="str">
        <f t="shared" ca="1" si="62"/>
        <v>x</v>
      </c>
      <c r="AD219" s="328">
        <f t="shared" ca="1" si="63"/>
        <v>0</v>
      </c>
      <c r="AE219" s="334"/>
      <c r="AF219" s="334"/>
      <c r="AG219" s="324" t="str">
        <f ca="1">IF(COUNT(ngay27!$AO$9)&gt;0,ngay27!$AO$9,"")</f>
        <v/>
      </c>
    </row>
    <row r="220" spans="1:33">
      <c r="A220" s="332"/>
      <c r="B220" s="316">
        <v>4</v>
      </c>
      <c r="C220" s="324" t="str">
        <f ca="1">IF(COUNT(ngay27!$AP$9)&gt;0,ngay27!$AP$9,"")</f>
        <v/>
      </c>
      <c r="D220" s="317" t="str">
        <f t="shared" ca="1" si="48"/>
        <v>x</v>
      </c>
      <c r="E220" s="318">
        <f t="shared" ca="1" si="49"/>
        <v>0</v>
      </c>
      <c r="F220" s="321"/>
      <c r="G220" s="324" t="str">
        <f ca="1">IF(COUNT(ngay27!$G$9)&gt;0,ngay27!$G$9,"")</f>
        <v/>
      </c>
      <c r="H220" s="321" t="str">
        <f t="shared" ca="1" si="50"/>
        <v>x</v>
      </c>
      <c r="I220" s="322">
        <f t="shared" ca="1" si="51"/>
        <v>0</v>
      </c>
      <c r="J220" s="324" t="str">
        <f ca="1">IF(COUNT(ngay27!$AP$5)&gt;0,ngay27!$AP$5,"")</f>
        <v/>
      </c>
      <c r="K220" s="317" t="str">
        <f t="shared" ca="1" si="52"/>
        <v>x</v>
      </c>
      <c r="L220" s="318">
        <f t="shared" ca="1" si="53"/>
        <v>0</v>
      </c>
      <c r="M220" s="321"/>
      <c r="N220" s="324" t="str">
        <f ca="1">IF(COUNT(ngay27!$G$5)&gt;0,ngay27!$G$5,"")</f>
        <v/>
      </c>
      <c r="O220" s="321" t="str">
        <f t="shared" ca="1" si="54"/>
        <v>x</v>
      </c>
      <c r="P220" s="322">
        <f t="shared" ca="1" si="55"/>
        <v>0</v>
      </c>
      <c r="Q220" s="324" t="str">
        <f ca="1">IF(COUNT(ngay27!$AP$21)&gt;0,ngay27!$AP$21,"")</f>
        <v/>
      </c>
      <c r="R220" s="317" t="str">
        <f t="shared" ca="1" si="56"/>
        <v>x</v>
      </c>
      <c r="S220" s="318">
        <f t="shared" ca="1" si="57"/>
        <v>0</v>
      </c>
      <c r="T220" s="321"/>
      <c r="U220" s="324" t="str">
        <f ca="1">IF(COUNT(ngay27!$G$21)&gt;0,ngay27!$G$21,"")</f>
        <v/>
      </c>
      <c r="V220" s="321" t="str">
        <f t="shared" ca="1" si="58"/>
        <v>x</v>
      </c>
      <c r="W220" s="322">
        <f t="shared" ca="1" si="59"/>
        <v>0</v>
      </c>
      <c r="X220" s="324" t="str">
        <f ca="1">IF(COUNT(ngay27!$AP$23)&gt;0,ngay27!$AP$23,"")</f>
        <v/>
      </c>
      <c r="Y220" s="317" t="str">
        <f t="shared" ca="1" si="60"/>
        <v>x</v>
      </c>
      <c r="Z220" s="318">
        <f t="shared" ca="1" si="61"/>
        <v>0</v>
      </c>
      <c r="AA220" s="321"/>
      <c r="AB220" s="324" t="str">
        <f ca="1">IF(COUNT(ngay27!$G$23)&gt;0,ngay27!$G$23,"")</f>
        <v/>
      </c>
      <c r="AC220" s="321" t="str">
        <f t="shared" ca="1" si="62"/>
        <v>x</v>
      </c>
      <c r="AD220" s="322">
        <f t="shared" ca="1" si="63"/>
        <v>0</v>
      </c>
      <c r="AG220" s="324" t="str">
        <f ca="1">IF(COUNT(ngay27!$AP$9)&gt;0,ngay27!$AP$9,"")</f>
        <v/>
      </c>
    </row>
    <row r="221" spans="1:33">
      <c r="A221" s="332"/>
      <c r="B221" s="331">
        <v>7</v>
      </c>
      <c r="C221" s="324" t="str">
        <f ca="1">IF(COUNT(ngay27!$AQ$9)&gt;0,ngay27!$AQ$9,"")</f>
        <v/>
      </c>
      <c r="D221" s="317" t="str">
        <f t="shared" ca="1" si="48"/>
        <v>x</v>
      </c>
      <c r="E221" s="318">
        <f t="shared" ca="1" si="49"/>
        <v>0</v>
      </c>
      <c r="F221" s="321"/>
      <c r="G221" s="324" t="str">
        <f ca="1">IF(COUNT(ngay27!$H$9)&gt;0,ngay27!$H$9,"")</f>
        <v/>
      </c>
      <c r="H221" s="321" t="str">
        <f t="shared" ca="1" si="50"/>
        <v>x</v>
      </c>
      <c r="I221" s="322">
        <f t="shared" ca="1" si="51"/>
        <v>0</v>
      </c>
      <c r="J221" s="324" t="str">
        <f ca="1">IF(COUNT(ngay27!$AQ$5)&gt;0,ngay27!$AQ$5,"")</f>
        <v/>
      </c>
      <c r="K221" s="317" t="str">
        <f t="shared" ca="1" si="52"/>
        <v>x</v>
      </c>
      <c r="L221" s="318">
        <f t="shared" ca="1" si="53"/>
        <v>0</v>
      </c>
      <c r="M221" s="321"/>
      <c r="N221" s="324" t="str">
        <f ca="1">IF(COUNT(ngay27!$H$5)&gt;0,ngay27!$H$5,"")</f>
        <v/>
      </c>
      <c r="O221" s="321" t="str">
        <f t="shared" ca="1" si="54"/>
        <v>x</v>
      </c>
      <c r="P221" s="322">
        <f t="shared" ca="1" si="55"/>
        <v>0</v>
      </c>
      <c r="Q221" s="324" t="str">
        <f ca="1">IF(COUNT(ngay27!$AQ$21)&gt;0,ngay27!$AQ$21,"")</f>
        <v/>
      </c>
      <c r="R221" s="317" t="str">
        <f t="shared" ca="1" si="56"/>
        <v>x</v>
      </c>
      <c r="S221" s="318">
        <f t="shared" ca="1" si="57"/>
        <v>0</v>
      </c>
      <c r="T221" s="321"/>
      <c r="U221" s="324" t="str">
        <f ca="1">IF(COUNT(ngay27!$H$21)&gt;0,ngay27!$H$21,"")</f>
        <v/>
      </c>
      <c r="V221" s="321" t="str">
        <f t="shared" ca="1" si="58"/>
        <v>x</v>
      </c>
      <c r="W221" s="322">
        <f t="shared" ca="1" si="59"/>
        <v>0</v>
      </c>
      <c r="X221" s="324" t="str">
        <f ca="1">IF(COUNT(ngay27!$AQ$23)&gt;0,ngay27!$AQ$23,"")</f>
        <v/>
      </c>
      <c r="Y221" s="317" t="str">
        <f t="shared" ca="1" si="60"/>
        <v>x</v>
      </c>
      <c r="Z221" s="318">
        <f t="shared" ca="1" si="61"/>
        <v>0</v>
      </c>
      <c r="AA221" s="321"/>
      <c r="AB221" s="324" t="str">
        <f ca="1">IF(COUNT(ngay27!$H$23)&gt;0,ngay27!$H$23,"")</f>
        <v/>
      </c>
      <c r="AC221" s="321" t="str">
        <f t="shared" ca="1" si="62"/>
        <v>x</v>
      </c>
      <c r="AD221" s="322">
        <f t="shared" ca="1" si="63"/>
        <v>0</v>
      </c>
      <c r="AG221" s="324" t="str">
        <f ca="1">IF(COUNT(ngay27!$AQ$9)&gt;0,ngay27!$AQ$9,"")</f>
        <v/>
      </c>
    </row>
    <row r="222" spans="1:33">
      <c r="A222" s="332"/>
      <c r="B222" s="316">
        <v>10</v>
      </c>
      <c r="C222" s="324" t="str">
        <f ca="1">IF(COUNT(ngay27!$AR$9)&gt;0,ngay27!$AR$9,"")</f>
        <v/>
      </c>
      <c r="D222" s="317" t="str">
        <f t="shared" ca="1" si="48"/>
        <v>x</v>
      </c>
      <c r="E222" s="318">
        <f t="shared" ca="1" si="49"/>
        <v>0</v>
      </c>
      <c r="F222" s="321"/>
      <c r="G222" s="324" t="str">
        <f ca="1">IF(COUNT(ngay27!$I$9)&gt;0,ngay27!$I$9,"")</f>
        <v/>
      </c>
      <c r="H222" s="321" t="str">
        <f t="shared" ca="1" si="50"/>
        <v>x</v>
      </c>
      <c r="I222" s="322">
        <f t="shared" ca="1" si="51"/>
        <v>0</v>
      </c>
      <c r="J222" s="324" t="str">
        <f ca="1">IF(COUNT(ngay27!$AR$5)&gt;0,ngay27!$AR$5,"")</f>
        <v/>
      </c>
      <c r="K222" s="317" t="str">
        <f t="shared" ca="1" si="52"/>
        <v>x</v>
      </c>
      <c r="L222" s="318">
        <f t="shared" ca="1" si="53"/>
        <v>0</v>
      </c>
      <c r="M222" s="321"/>
      <c r="N222" s="324" t="str">
        <f ca="1">IF(COUNT(ngay27!$I$5)&gt;0,ngay27!$I$5,"")</f>
        <v/>
      </c>
      <c r="O222" s="321" t="str">
        <f t="shared" ca="1" si="54"/>
        <v>x</v>
      </c>
      <c r="P222" s="322">
        <f t="shared" ca="1" si="55"/>
        <v>0</v>
      </c>
      <c r="Q222" s="324" t="str">
        <f ca="1">IF(COUNT(ngay27!$AR$21)&gt;0,ngay27!$AR$21,"")</f>
        <v/>
      </c>
      <c r="R222" s="317" t="str">
        <f t="shared" ca="1" si="56"/>
        <v>x</v>
      </c>
      <c r="S222" s="318">
        <f t="shared" ca="1" si="57"/>
        <v>0</v>
      </c>
      <c r="T222" s="321"/>
      <c r="U222" s="324" t="str">
        <f ca="1">IF(COUNT(ngay27!$I$21)&gt;0,ngay27!$I$21,"")</f>
        <v/>
      </c>
      <c r="V222" s="321" t="str">
        <f t="shared" ca="1" si="58"/>
        <v>x</v>
      </c>
      <c r="W222" s="322">
        <f t="shared" ca="1" si="59"/>
        <v>0</v>
      </c>
      <c r="X222" s="324" t="str">
        <f ca="1">IF(COUNT(ngay27!$AR$23)&gt;0,ngay27!$AR$23,"")</f>
        <v/>
      </c>
      <c r="Y222" s="317" t="str">
        <f t="shared" ca="1" si="60"/>
        <v>x</v>
      </c>
      <c r="Z222" s="318">
        <f t="shared" ca="1" si="61"/>
        <v>0</v>
      </c>
      <c r="AA222" s="321"/>
      <c r="AB222" s="324" t="str">
        <f ca="1">IF(COUNT(ngay27!$I$23)&gt;0,ngay27!$I$23,"")</f>
        <v/>
      </c>
      <c r="AC222" s="321" t="str">
        <f t="shared" ca="1" si="62"/>
        <v>x</v>
      </c>
      <c r="AD222" s="322">
        <f t="shared" ca="1" si="63"/>
        <v>0</v>
      </c>
      <c r="AG222" s="324" t="str">
        <f ca="1">IF(COUNT(ngay27!$AR$9)&gt;0,ngay27!$AR$9,"")</f>
        <v/>
      </c>
    </row>
    <row r="223" spans="1:33">
      <c r="A223" s="332"/>
      <c r="B223" s="316">
        <v>13</v>
      </c>
      <c r="C223" s="324" t="str">
        <f ca="1">IF(COUNT(ngay27!$AS$9)&gt;0,ngay27!$AS$9,"")</f>
        <v/>
      </c>
      <c r="D223" s="317" t="str">
        <f t="shared" ca="1" si="48"/>
        <v>x</v>
      </c>
      <c r="E223" s="318">
        <f t="shared" ca="1" si="49"/>
        <v>0</v>
      </c>
      <c r="F223" s="321"/>
      <c r="G223" s="324" t="str">
        <f ca="1">IF(COUNT(ngay27!$J$9)&gt;0,ngay27!$J$9,"")</f>
        <v/>
      </c>
      <c r="H223" s="321" t="str">
        <f t="shared" ca="1" si="50"/>
        <v>x</v>
      </c>
      <c r="I223" s="322">
        <f t="shared" ca="1" si="51"/>
        <v>0</v>
      </c>
      <c r="J223" s="324" t="str">
        <f ca="1">IF(COUNT(ngay27!$AS$5)&gt;0,ngay27!$AS$5,"")</f>
        <v/>
      </c>
      <c r="K223" s="317" t="str">
        <f t="shared" ca="1" si="52"/>
        <v>x</v>
      </c>
      <c r="L223" s="318">
        <f t="shared" ca="1" si="53"/>
        <v>0</v>
      </c>
      <c r="M223" s="321"/>
      <c r="N223" s="324" t="str">
        <f ca="1">IF(COUNT(ngay27!$J$5)&gt;0,ngay27!$J$5,"")</f>
        <v/>
      </c>
      <c r="O223" s="321" t="str">
        <f t="shared" ca="1" si="54"/>
        <v>x</v>
      </c>
      <c r="P223" s="322">
        <f t="shared" ca="1" si="55"/>
        <v>0</v>
      </c>
      <c r="Q223" s="324" t="str">
        <f ca="1">IF(COUNT(ngay27!$AS$21)&gt;0,ngay27!$AS$21,"")</f>
        <v/>
      </c>
      <c r="R223" s="317" t="str">
        <f t="shared" ca="1" si="56"/>
        <v>x</v>
      </c>
      <c r="S223" s="318">
        <f t="shared" ca="1" si="57"/>
        <v>0</v>
      </c>
      <c r="T223" s="321"/>
      <c r="U223" s="324" t="str">
        <f ca="1">IF(COUNT(ngay27!$J$21)&gt;0,ngay27!$J$21,"")</f>
        <v/>
      </c>
      <c r="V223" s="321" t="str">
        <f t="shared" ca="1" si="58"/>
        <v>x</v>
      </c>
      <c r="W223" s="322">
        <f t="shared" ca="1" si="59"/>
        <v>0</v>
      </c>
      <c r="X223" s="324" t="str">
        <f ca="1">IF(COUNT(ngay27!$AS$23)&gt;0,ngay27!$AS$23,"")</f>
        <v/>
      </c>
      <c r="Y223" s="317" t="str">
        <f t="shared" ca="1" si="60"/>
        <v>x</v>
      </c>
      <c r="Z223" s="318">
        <f t="shared" ca="1" si="61"/>
        <v>0</v>
      </c>
      <c r="AA223" s="321"/>
      <c r="AB223" s="324" t="str">
        <f ca="1">IF(COUNT(ngay27!$J$23)&gt;0,ngay27!$J$23,"")</f>
        <v/>
      </c>
      <c r="AC223" s="321" t="str">
        <f t="shared" ca="1" si="62"/>
        <v>x</v>
      </c>
      <c r="AD223" s="322">
        <f t="shared" ca="1" si="63"/>
        <v>0</v>
      </c>
      <c r="AG223" s="324" t="str">
        <f ca="1">IF(COUNT(ngay27!$AS$9)&gt;0,ngay27!$AS$9,"")</f>
        <v/>
      </c>
    </row>
    <row r="224" spans="1:33">
      <c r="A224" s="332"/>
      <c r="B224" s="316">
        <v>16</v>
      </c>
      <c r="C224" s="324" t="str">
        <f ca="1">IF(COUNT(ngay27!$AT$9)&gt;0,ngay27!$AT$9,"")</f>
        <v/>
      </c>
      <c r="D224" s="317" t="str">
        <f t="shared" ca="1" si="48"/>
        <v>x</v>
      </c>
      <c r="E224" s="318">
        <f t="shared" ca="1" si="49"/>
        <v>0</v>
      </c>
      <c r="F224" s="321"/>
      <c r="G224" s="324" t="str">
        <f ca="1">IF(COUNT(ngay27!$K$9)&gt;0,ngay27!$K$9,"")</f>
        <v/>
      </c>
      <c r="H224" s="321" t="str">
        <f t="shared" ca="1" si="50"/>
        <v>x</v>
      </c>
      <c r="I224" s="322">
        <f t="shared" ca="1" si="51"/>
        <v>0</v>
      </c>
      <c r="J224" s="324" t="str">
        <f ca="1">IF(COUNT(ngay27!$AT$5)&gt;0,ngay27!$AT$5,"")</f>
        <v/>
      </c>
      <c r="K224" s="317" t="str">
        <f t="shared" ca="1" si="52"/>
        <v>x</v>
      </c>
      <c r="L224" s="318">
        <f t="shared" ca="1" si="53"/>
        <v>0</v>
      </c>
      <c r="M224" s="321"/>
      <c r="N224" s="324" t="str">
        <f ca="1">IF(COUNT(ngay27!$K$5)&gt;0,ngay27!$K$5,"")</f>
        <v/>
      </c>
      <c r="O224" s="321" t="str">
        <f t="shared" ca="1" si="54"/>
        <v>x</v>
      </c>
      <c r="P224" s="322">
        <f t="shared" ca="1" si="55"/>
        <v>0</v>
      </c>
      <c r="Q224" s="324" t="str">
        <f ca="1">IF(COUNT(ngay27!$AT$21)&gt;0,ngay27!$AT$21,"")</f>
        <v/>
      </c>
      <c r="R224" s="317" t="str">
        <f t="shared" ca="1" si="56"/>
        <v>x</v>
      </c>
      <c r="S224" s="318">
        <f t="shared" ca="1" si="57"/>
        <v>0</v>
      </c>
      <c r="T224" s="321"/>
      <c r="U224" s="324" t="str">
        <f ca="1">IF(COUNT(ngay27!$K$21)&gt;0,ngay27!$K$21,"")</f>
        <v/>
      </c>
      <c r="V224" s="321" t="str">
        <f t="shared" ca="1" si="58"/>
        <v>x</v>
      </c>
      <c r="W224" s="322">
        <f t="shared" ca="1" si="59"/>
        <v>0</v>
      </c>
      <c r="X224" s="324" t="str">
        <f ca="1">IF(COUNT(ngay27!$AT$23)&gt;0,ngay27!$AT$23,"")</f>
        <v/>
      </c>
      <c r="Y224" s="317" t="str">
        <f t="shared" ca="1" si="60"/>
        <v>x</v>
      </c>
      <c r="Z224" s="318">
        <f t="shared" ca="1" si="61"/>
        <v>0</v>
      </c>
      <c r="AA224" s="321"/>
      <c r="AB224" s="324" t="str">
        <f ca="1">IF(COUNT(ngay27!$K$23)&gt;0,ngay27!$K$23,"")</f>
        <v/>
      </c>
      <c r="AC224" s="321" t="str">
        <f t="shared" ca="1" si="62"/>
        <v>x</v>
      </c>
      <c r="AD224" s="322">
        <f t="shared" ca="1" si="63"/>
        <v>0</v>
      </c>
      <c r="AG224" s="324" t="str">
        <f ca="1">IF(COUNT(ngay27!$AT$9)&gt;0,ngay27!$AT$9,"")</f>
        <v/>
      </c>
    </row>
    <row r="225" spans="1:33">
      <c r="A225" s="332"/>
      <c r="B225" s="316">
        <v>19</v>
      </c>
      <c r="C225" s="324" t="str">
        <f ca="1">IF(COUNT(ngay27!$AU$9)&gt;0,ngay27!$AU$9,"")</f>
        <v/>
      </c>
      <c r="D225" s="317" t="str">
        <f t="shared" ca="1" si="48"/>
        <v>x</v>
      </c>
      <c r="E225" s="318">
        <f t="shared" ca="1" si="49"/>
        <v>0</v>
      </c>
      <c r="F225" s="321"/>
      <c r="G225" s="324" t="str">
        <f ca="1">IF(COUNT(ngay27!$L$9)&gt;0,ngay27!$L$9,"")</f>
        <v/>
      </c>
      <c r="H225" s="321" t="str">
        <f t="shared" ca="1" si="50"/>
        <v>x</v>
      </c>
      <c r="I225" s="322">
        <f t="shared" ca="1" si="51"/>
        <v>0</v>
      </c>
      <c r="J225" s="324" t="str">
        <f ca="1">IF(COUNT(ngay27!$AU$5)&gt;0,ngay27!$AU$5,"")</f>
        <v/>
      </c>
      <c r="K225" s="317" t="str">
        <f t="shared" ca="1" si="52"/>
        <v>x</v>
      </c>
      <c r="L225" s="318">
        <f t="shared" ca="1" si="53"/>
        <v>0</v>
      </c>
      <c r="M225" s="321"/>
      <c r="N225" s="324" t="str">
        <f ca="1">IF(COUNT(ngay27!$L$5)&gt;0,ngay27!$L$5,"")</f>
        <v/>
      </c>
      <c r="O225" s="321" t="str">
        <f t="shared" ca="1" si="54"/>
        <v>x</v>
      </c>
      <c r="P225" s="322">
        <f t="shared" ca="1" si="55"/>
        <v>0</v>
      </c>
      <c r="Q225" s="324" t="str">
        <f ca="1">IF(COUNT(ngay27!$AU$21)&gt;0,ngay27!$AU$21,"")</f>
        <v/>
      </c>
      <c r="R225" s="317" t="str">
        <f t="shared" ca="1" si="56"/>
        <v>x</v>
      </c>
      <c r="S225" s="318">
        <f t="shared" ca="1" si="57"/>
        <v>0</v>
      </c>
      <c r="T225" s="321"/>
      <c r="U225" s="324" t="str">
        <f ca="1">IF(COUNT(ngay27!$L$21)&gt;0,ngay27!$L$21,"")</f>
        <v/>
      </c>
      <c r="V225" s="321" t="str">
        <f t="shared" ca="1" si="58"/>
        <v>x</v>
      </c>
      <c r="W225" s="322">
        <f t="shared" ca="1" si="59"/>
        <v>0</v>
      </c>
      <c r="X225" s="324" t="str">
        <f ca="1">IF(COUNT(ngay27!$AU$23)&gt;0,ngay27!$AU$23,"")</f>
        <v/>
      </c>
      <c r="Y225" s="317" t="str">
        <f t="shared" ca="1" si="60"/>
        <v>x</v>
      </c>
      <c r="Z225" s="318">
        <f t="shared" ca="1" si="61"/>
        <v>0</v>
      </c>
      <c r="AA225" s="321"/>
      <c r="AB225" s="324" t="str">
        <f ca="1">IF(COUNT(ngay27!$L$23)&gt;0,ngay27!$L$23,"")</f>
        <v/>
      </c>
      <c r="AC225" s="321" t="str">
        <f t="shared" ca="1" si="62"/>
        <v>x</v>
      </c>
      <c r="AD225" s="322">
        <f t="shared" ca="1" si="63"/>
        <v>0</v>
      </c>
      <c r="AG225" s="324" t="str">
        <f ca="1">IF(COUNT(ngay27!$AU$9)&gt;0,ngay27!$AU$9,"")</f>
        <v/>
      </c>
    </row>
    <row r="226" spans="1:33">
      <c r="A226" s="332"/>
      <c r="B226" s="316">
        <v>22</v>
      </c>
      <c r="C226" s="324" t="str">
        <f ca="1">IF(COUNT(ngay28!$AN$9)&gt;0,ngay28!$AN$9,"")</f>
        <v/>
      </c>
      <c r="D226" s="317" t="str">
        <f t="shared" ca="1" si="48"/>
        <v>x</v>
      </c>
      <c r="E226" s="318">
        <f t="shared" ca="1" si="49"/>
        <v>0</v>
      </c>
      <c r="F226" s="321"/>
      <c r="G226" s="324" t="str">
        <f ca="1">IF(COUNT(ngay28!$E$9)&gt;0,ngay28!$E$9,"")</f>
        <v/>
      </c>
      <c r="H226" s="321" t="str">
        <f t="shared" ca="1" si="50"/>
        <v>x</v>
      </c>
      <c r="I226" s="322">
        <f t="shared" ca="1" si="51"/>
        <v>0</v>
      </c>
      <c r="J226" s="324" t="str">
        <f ca="1">IF(COUNT(ngay28!$AN$5)&gt;0,ngay28!$AN$5,"")</f>
        <v/>
      </c>
      <c r="K226" s="317" t="str">
        <f t="shared" ca="1" si="52"/>
        <v>x</v>
      </c>
      <c r="L226" s="318">
        <f t="shared" ca="1" si="53"/>
        <v>0</v>
      </c>
      <c r="M226" s="321"/>
      <c r="N226" s="324" t="str">
        <f ca="1">IF(COUNT(ngay28!$E$5)&gt;0,ngay28!$E$5,"")</f>
        <v/>
      </c>
      <c r="O226" s="321" t="str">
        <f t="shared" ca="1" si="54"/>
        <v>x</v>
      </c>
      <c r="P226" s="322">
        <f t="shared" ca="1" si="55"/>
        <v>0</v>
      </c>
      <c r="Q226" s="324" t="str">
        <f ca="1">IF(COUNT(ngay28!$AN$21)&gt;0,ngay28!$AN$21,"")</f>
        <v/>
      </c>
      <c r="R226" s="317" t="str">
        <f t="shared" ca="1" si="56"/>
        <v>x</v>
      </c>
      <c r="S226" s="318">
        <f t="shared" ca="1" si="57"/>
        <v>0</v>
      </c>
      <c r="T226" s="321"/>
      <c r="U226" s="324" t="str">
        <f ca="1">IF(COUNT(ngay28!$E$21)&gt;0,ngay28!$E$21,"")</f>
        <v/>
      </c>
      <c r="V226" s="321" t="str">
        <f t="shared" ca="1" si="58"/>
        <v>x</v>
      </c>
      <c r="W226" s="322">
        <f t="shared" ca="1" si="59"/>
        <v>0</v>
      </c>
      <c r="X226" s="324" t="str">
        <f ca="1">IF(COUNT(ngay28!$AN$23)&gt;0,ngay28!$AN$23,"")</f>
        <v/>
      </c>
      <c r="Y226" s="317" t="str">
        <f t="shared" ca="1" si="60"/>
        <v>x</v>
      </c>
      <c r="Z226" s="318">
        <f t="shared" ca="1" si="61"/>
        <v>0</v>
      </c>
      <c r="AA226" s="321"/>
      <c r="AB226" s="324" t="str">
        <f ca="1">IF(COUNT(ngay28!$E$23)&gt;0,ngay28!$E$23,"")</f>
        <v/>
      </c>
      <c r="AC226" s="321" t="str">
        <f t="shared" ca="1" si="62"/>
        <v>x</v>
      </c>
      <c r="AD226" s="322">
        <f t="shared" ca="1" si="63"/>
        <v>0</v>
      </c>
      <c r="AG226" s="324" t="str">
        <f ca="1">IF(COUNT(ngay28!$AN$9)&gt;0,ngay28!$AN$9,"")</f>
        <v/>
      </c>
    </row>
    <row r="227" spans="1:33" s="329" customFormat="1">
      <c r="A227" s="333">
        <v>28</v>
      </c>
      <c r="B227" s="316">
        <v>1</v>
      </c>
      <c r="C227" s="324" t="str">
        <f ca="1">IF(COUNT(ngay28!$AO$9)&gt;0,ngay28!$AO$9,"")</f>
        <v/>
      </c>
      <c r="D227" s="325" t="str">
        <f t="shared" ca="1" si="48"/>
        <v>x</v>
      </c>
      <c r="E227" s="326">
        <f t="shared" ca="1" si="49"/>
        <v>0</v>
      </c>
      <c r="F227" s="327"/>
      <c r="G227" s="324" t="str">
        <f ca="1">IF(COUNT(ngay28!$F$9)&gt;0,ngay28!$F$9,"")</f>
        <v/>
      </c>
      <c r="H227" s="327" t="str">
        <f t="shared" ca="1" si="50"/>
        <v>x</v>
      </c>
      <c r="I227" s="328">
        <f t="shared" ca="1" si="51"/>
        <v>0</v>
      </c>
      <c r="J227" s="324" t="str">
        <f ca="1">IF(COUNT(ngay28!$AO$5)&gt;0,ngay28!$AO$5,"")</f>
        <v/>
      </c>
      <c r="K227" s="325" t="str">
        <f t="shared" ca="1" si="52"/>
        <v>x</v>
      </c>
      <c r="L227" s="326">
        <f t="shared" ca="1" si="53"/>
        <v>0</v>
      </c>
      <c r="M227" s="327"/>
      <c r="N227" s="324" t="str">
        <f ca="1">IF(COUNT(ngay28!$F$5)&gt;0,ngay28!$F$5,"")</f>
        <v/>
      </c>
      <c r="O227" s="327" t="str">
        <f t="shared" ca="1" si="54"/>
        <v>x</v>
      </c>
      <c r="P227" s="328">
        <f t="shared" ca="1" si="55"/>
        <v>0</v>
      </c>
      <c r="Q227" s="324" t="str">
        <f ca="1">IF(COUNT(ngay28!$AO$21)&gt;0,ngay28!$AO$21,"")</f>
        <v/>
      </c>
      <c r="R227" s="325" t="str">
        <f t="shared" ca="1" si="56"/>
        <v>x</v>
      </c>
      <c r="S227" s="326">
        <f t="shared" ca="1" si="57"/>
        <v>0</v>
      </c>
      <c r="T227" s="327"/>
      <c r="U227" s="324" t="str">
        <f ca="1">IF(COUNT(ngay28!$F$21)&gt;0,ngay28!$F$21,"")</f>
        <v/>
      </c>
      <c r="V227" s="327" t="str">
        <f t="shared" ca="1" si="58"/>
        <v>x</v>
      </c>
      <c r="W227" s="328">
        <f t="shared" ca="1" si="59"/>
        <v>0</v>
      </c>
      <c r="X227" s="324" t="str">
        <f ca="1">IF(COUNT(ngay28!$AO$23)&gt;0,ngay28!$AO$23,"")</f>
        <v/>
      </c>
      <c r="Y227" s="325" t="str">
        <f t="shared" ca="1" si="60"/>
        <v>x</v>
      </c>
      <c r="Z227" s="326">
        <f t="shared" ca="1" si="61"/>
        <v>0</v>
      </c>
      <c r="AA227" s="327"/>
      <c r="AB227" s="324" t="str">
        <f ca="1">IF(COUNT(ngay28!$F$23)&gt;0,ngay28!$F$23,"")</f>
        <v/>
      </c>
      <c r="AC227" s="327" t="str">
        <f t="shared" ca="1" si="62"/>
        <v>x</v>
      </c>
      <c r="AD227" s="328">
        <f t="shared" ca="1" si="63"/>
        <v>0</v>
      </c>
      <c r="AE227" s="334"/>
      <c r="AF227" s="334"/>
      <c r="AG227" s="324" t="str">
        <f ca="1">IF(COUNT(ngay28!$AO$9)&gt;0,ngay28!$AO$9,"")</f>
        <v/>
      </c>
    </row>
    <row r="228" spans="1:33">
      <c r="A228" s="332"/>
      <c r="B228" s="316">
        <v>4</v>
      </c>
      <c r="C228" s="324" t="str">
        <f ca="1">IF(COUNT(ngay28!$AP$9)&gt;0,ngay28!$AP$9,"")</f>
        <v/>
      </c>
      <c r="D228" s="317" t="str">
        <f t="shared" ca="1" si="48"/>
        <v>x</v>
      </c>
      <c r="E228" s="318">
        <f t="shared" ca="1" si="49"/>
        <v>0</v>
      </c>
      <c r="F228" s="321"/>
      <c r="G228" s="324" t="str">
        <f ca="1">IF(COUNT(ngay28!$G$9)&gt;0,ngay28!$G$9,"")</f>
        <v/>
      </c>
      <c r="H228" s="321" t="str">
        <f t="shared" ca="1" si="50"/>
        <v>x</v>
      </c>
      <c r="I228" s="322">
        <f t="shared" ca="1" si="51"/>
        <v>0</v>
      </c>
      <c r="J228" s="324" t="str">
        <f ca="1">IF(COUNT(ngay28!$AP$5)&gt;0,ngay28!$AP$5,"")</f>
        <v/>
      </c>
      <c r="K228" s="317" t="str">
        <f t="shared" ca="1" si="52"/>
        <v>x</v>
      </c>
      <c r="L228" s="318">
        <f t="shared" ca="1" si="53"/>
        <v>0</v>
      </c>
      <c r="M228" s="321"/>
      <c r="N228" s="324" t="str">
        <f ca="1">IF(COUNT(ngay28!$G$5)&gt;0,ngay28!$G$5,"")</f>
        <v/>
      </c>
      <c r="O228" s="321" t="str">
        <f t="shared" ca="1" si="54"/>
        <v>x</v>
      </c>
      <c r="P228" s="322">
        <f t="shared" ca="1" si="55"/>
        <v>0</v>
      </c>
      <c r="Q228" s="324" t="str">
        <f ca="1">IF(COUNT(ngay28!$AP$21)&gt;0,ngay28!$AP$21,"")</f>
        <v/>
      </c>
      <c r="R228" s="317" t="str">
        <f t="shared" ca="1" si="56"/>
        <v>x</v>
      </c>
      <c r="S228" s="318">
        <f t="shared" ca="1" si="57"/>
        <v>0</v>
      </c>
      <c r="T228" s="321"/>
      <c r="U228" s="324" t="str">
        <f ca="1">IF(COUNT(ngay28!$G$21)&gt;0,ngay28!$G$21,"")</f>
        <v/>
      </c>
      <c r="V228" s="321" t="str">
        <f t="shared" ca="1" si="58"/>
        <v>x</v>
      </c>
      <c r="W228" s="322">
        <f t="shared" ca="1" si="59"/>
        <v>0</v>
      </c>
      <c r="X228" s="324" t="str">
        <f ca="1">IF(COUNT(ngay28!$AP$23)&gt;0,ngay28!$AP$23,"")</f>
        <v/>
      </c>
      <c r="Y228" s="317" t="str">
        <f t="shared" ca="1" si="60"/>
        <v>x</v>
      </c>
      <c r="Z228" s="318">
        <f t="shared" ca="1" si="61"/>
        <v>0</v>
      </c>
      <c r="AA228" s="321"/>
      <c r="AB228" s="324" t="str">
        <f ca="1">IF(COUNT(ngay28!$G$23)&gt;0,ngay28!$G$23,"")</f>
        <v/>
      </c>
      <c r="AC228" s="321" t="str">
        <f t="shared" ca="1" si="62"/>
        <v>x</v>
      </c>
      <c r="AD228" s="322">
        <f t="shared" ca="1" si="63"/>
        <v>0</v>
      </c>
      <c r="AG228" s="324" t="str">
        <f ca="1">IF(COUNT(ngay28!$AP$9)&gt;0,ngay28!$AP$9,"")</f>
        <v/>
      </c>
    </row>
    <row r="229" spans="1:33">
      <c r="A229" s="332"/>
      <c r="B229" s="331">
        <v>7</v>
      </c>
      <c r="C229" s="324" t="str">
        <f ca="1">IF(COUNT(ngay28!$AQ$9)&gt;0,ngay28!$AQ$9,"")</f>
        <v/>
      </c>
      <c r="D229" s="317" t="str">
        <f t="shared" ca="1" si="48"/>
        <v>x</v>
      </c>
      <c r="E229" s="318">
        <f t="shared" ca="1" si="49"/>
        <v>0</v>
      </c>
      <c r="F229" s="321"/>
      <c r="G229" s="324" t="str">
        <f ca="1">IF(COUNT(ngay28!$H$9)&gt;0,ngay28!$H$9,"")</f>
        <v/>
      </c>
      <c r="H229" s="321" t="str">
        <f t="shared" ca="1" si="50"/>
        <v>x</v>
      </c>
      <c r="I229" s="322">
        <f t="shared" ca="1" si="51"/>
        <v>0</v>
      </c>
      <c r="J229" s="324" t="str">
        <f ca="1">IF(COUNT(ngay28!$AQ$5)&gt;0,ngay28!$AQ$5,"")</f>
        <v/>
      </c>
      <c r="K229" s="317" t="str">
        <f t="shared" ca="1" si="52"/>
        <v>x</v>
      </c>
      <c r="L229" s="318">
        <f t="shared" ca="1" si="53"/>
        <v>0</v>
      </c>
      <c r="M229" s="321"/>
      <c r="N229" s="324" t="str">
        <f ca="1">IF(COUNT(ngay28!$H$5)&gt;0,ngay28!$H$5,"")</f>
        <v/>
      </c>
      <c r="O229" s="321" t="str">
        <f t="shared" ca="1" si="54"/>
        <v>x</v>
      </c>
      <c r="P229" s="322">
        <f t="shared" ca="1" si="55"/>
        <v>0</v>
      </c>
      <c r="Q229" s="324" t="str">
        <f ca="1">IF(COUNT(ngay28!$AQ$21)&gt;0,ngay28!$AQ$21,"")</f>
        <v/>
      </c>
      <c r="R229" s="317" t="str">
        <f t="shared" ca="1" si="56"/>
        <v>x</v>
      </c>
      <c r="S229" s="318">
        <f t="shared" ca="1" si="57"/>
        <v>0</v>
      </c>
      <c r="T229" s="321"/>
      <c r="U229" s="324" t="str">
        <f ca="1">IF(COUNT(ngay28!$H$21)&gt;0,ngay28!$H$21,"")</f>
        <v/>
      </c>
      <c r="V229" s="321" t="str">
        <f t="shared" ca="1" si="58"/>
        <v>x</v>
      </c>
      <c r="W229" s="322">
        <f t="shared" ca="1" si="59"/>
        <v>0</v>
      </c>
      <c r="X229" s="324" t="str">
        <f ca="1">IF(COUNT(ngay28!$AQ$23)&gt;0,ngay28!$AQ$23,"")</f>
        <v/>
      </c>
      <c r="Y229" s="317" t="str">
        <f t="shared" ca="1" si="60"/>
        <v>x</v>
      </c>
      <c r="Z229" s="318">
        <f t="shared" ca="1" si="61"/>
        <v>0</v>
      </c>
      <c r="AA229" s="321"/>
      <c r="AB229" s="324" t="str">
        <f ca="1">IF(COUNT(ngay28!$H$23)&gt;0,ngay28!$H$23,"")</f>
        <v/>
      </c>
      <c r="AC229" s="321" t="str">
        <f t="shared" ca="1" si="62"/>
        <v>x</v>
      </c>
      <c r="AD229" s="322">
        <f t="shared" ca="1" si="63"/>
        <v>0</v>
      </c>
      <c r="AG229" s="324" t="str">
        <f ca="1">IF(COUNT(ngay28!$AQ$9)&gt;0,ngay28!$AQ$9,"")</f>
        <v/>
      </c>
    </row>
    <row r="230" spans="1:33">
      <c r="A230" s="332"/>
      <c r="B230" s="316">
        <v>10</v>
      </c>
      <c r="C230" s="324" t="str">
        <f ca="1">IF(COUNT(ngay28!$AR$9)&gt;0,ngay28!$AR$9,"")</f>
        <v/>
      </c>
      <c r="D230" s="317" t="str">
        <f t="shared" ca="1" si="48"/>
        <v>x</v>
      </c>
      <c r="E230" s="318">
        <f t="shared" ca="1" si="49"/>
        <v>0</v>
      </c>
      <c r="F230" s="321"/>
      <c r="G230" s="324" t="str">
        <f ca="1">IF(COUNT(ngay28!$I$9)&gt;0,ngay28!$I$9,"")</f>
        <v/>
      </c>
      <c r="H230" s="321" t="str">
        <f t="shared" ca="1" si="50"/>
        <v>x</v>
      </c>
      <c r="I230" s="322">
        <f t="shared" ca="1" si="51"/>
        <v>0</v>
      </c>
      <c r="J230" s="324" t="str">
        <f ca="1">IF(COUNT(ngay28!$AR$5)&gt;0,ngay28!$AR$5,"")</f>
        <v/>
      </c>
      <c r="K230" s="317" t="str">
        <f t="shared" ca="1" si="52"/>
        <v>x</v>
      </c>
      <c r="L230" s="318">
        <f t="shared" ca="1" si="53"/>
        <v>0</v>
      </c>
      <c r="M230" s="321"/>
      <c r="N230" s="324" t="str">
        <f ca="1">IF(COUNT(ngay28!$I$5)&gt;0,ngay28!$I$5,"")</f>
        <v/>
      </c>
      <c r="O230" s="321" t="str">
        <f t="shared" ca="1" si="54"/>
        <v>x</v>
      </c>
      <c r="P230" s="322">
        <f t="shared" ca="1" si="55"/>
        <v>0</v>
      </c>
      <c r="Q230" s="324" t="str">
        <f ca="1">IF(COUNT(ngay28!$AR$21)&gt;0,ngay28!$AR$21,"")</f>
        <v/>
      </c>
      <c r="R230" s="317" t="str">
        <f t="shared" ca="1" si="56"/>
        <v>x</v>
      </c>
      <c r="S230" s="318">
        <f t="shared" ca="1" si="57"/>
        <v>0</v>
      </c>
      <c r="T230" s="321"/>
      <c r="U230" s="324" t="str">
        <f ca="1">IF(COUNT(ngay28!$I$21)&gt;0,ngay28!$I$21,"")</f>
        <v/>
      </c>
      <c r="V230" s="321" t="str">
        <f t="shared" ca="1" si="58"/>
        <v>x</v>
      </c>
      <c r="W230" s="322">
        <f t="shared" ca="1" si="59"/>
        <v>0</v>
      </c>
      <c r="X230" s="324" t="str">
        <f ca="1">IF(COUNT(ngay28!$AR$23)&gt;0,ngay28!$AR$23,"")</f>
        <v/>
      </c>
      <c r="Y230" s="317" t="str">
        <f t="shared" ca="1" si="60"/>
        <v>x</v>
      </c>
      <c r="Z230" s="318">
        <f t="shared" ca="1" si="61"/>
        <v>0</v>
      </c>
      <c r="AA230" s="321"/>
      <c r="AB230" s="324" t="str">
        <f ca="1">IF(COUNT(ngay28!$I$23)&gt;0,ngay28!$I$23,"")</f>
        <v/>
      </c>
      <c r="AC230" s="321" t="str">
        <f t="shared" ca="1" si="62"/>
        <v>x</v>
      </c>
      <c r="AD230" s="322">
        <f t="shared" ca="1" si="63"/>
        <v>0</v>
      </c>
      <c r="AG230" s="324" t="str">
        <f ca="1">IF(COUNT(ngay28!$AR$9)&gt;0,ngay28!$AR$9,"")</f>
        <v/>
      </c>
    </row>
    <row r="231" spans="1:33">
      <c r="A231" s="332"/>
      <c r="B231" s="316">
        <v>13</v>
      </c>
      <c r="C231" s="324" t="str">
        <f ca="1">IF(COUNT(ngay28!$AS$9)&gt;0,ngay28!$AS$9,"")</f>
        <v/>
      </c>
      <c r="D231" s="317" t="str">
        <f t="shared" ca="1" si="48"/>
        <v>x</v>
      </c>
      <c r="E231" s="318">
        <f t="shared" ca="1" si="49"/>
        <v>0</v>
      </c>
      <c r="F231" s="321"/>
      <c r="G231" s="324" t="str">
        <f ca="1">IF(COUNT(ngay28!$J$9)&gt;0,ngay28!$J$9,"")</f>
        <v/>
      </c>
      <c r="H231" s="321" t="str">
        <f t="shared" ca="1" si="50"/>
        <v>x</v>
      </c>
      <c r="I231" s="322">
        <f t="shared" ca="1" si="51"/>
        <v>0</v>
      </c>
      <c r="J231" s="324" t="str">
        <f ca="1">IF(COUNT(ngay28!$AS$5)&gt;0,ngay28!$AS$5,"")</f>
        <v/>
      </c>
      <c r="K231" s="317" t="str">
        <f t="shared" ca="1" si="52"/>
        <v>x</v>
      </c>
      <c r="L231" s="318">
        <f t="shared" ca="1" si="53"/>
        <v>0</v>
      </c>
      <c r="M231" s="321"/>
      <c r="N231" s="324" t="str">
        <f ca="1">IF(COUNT(ngay28!$J$5)&gt;0,ngay28!$J$5,"")</f>
        <v/>
      </c>
      <c r="O231" s="321" t="str">
        <f t="shared" ca="1" si="54"/>
        <v>x</v>
      </c>
      <c r="P231" s="322">
        <f t="shared" ca="1" si="55"/>
        <v>0</v>
      </c>
      <c r="Q231" s="324" t="str">
        <f ca="1">IF(COUNT(ngay28!$AS$21)&gt;0,ngay28!$AS$21,"")</f>
        <v/>
      </c>
      <c r="R231" s="317" t="str">
        <f t="shared" ca="1" si="56"/>
        <v>x</v>
      </c>
      <c r="S231" s="318">
        <f t="shared" ca="1" si="57"/>
        <v>0</v>
      </c>
      <c r="T231" s="321"/>
      <c r="U231" s="324" t="str">
        <f ca="1">IF(COUNT(ngay28!$J$21)&gt;0,ngay28!$J$21,"")</f>
        <v/>
      </c>
      <c r="V231" s="321" t="str">
        <f t="shared" ca="1" si="58"/>
        <v>x</v>
      </c>
      <c r="W231" s="322">
        <f t="shared" ca="1" si="59"/>
        <v>0</v>
      </c>
      <c r="X231" s="324" t="str">
        <f ca="1">IF(COUNT(ngay28!$AS$23)&gt;0,ngay28!$AS$23,"")</f>
        <v/>
      </c>
      <c r="Y231" s="317" t="str">
        <f t="shared" ca="1" si="60"/>
        <v>x</v>
      </c>
      <c r="Z231" s="318">
        <f t="shared" ca="1" si="61"/>
        <v>0</v>
      </c>
      <c r="AA231" s="321"/>
      <c r="AB231" s="324" t="str">
        <f ca="1">IF(COUNT(ngay28!$J$23)&gt;0,ngay28!$J$23,"")</f>
        <v/>
      </c>
      <c r="AC231" s="321" t="str">
        <f t="shared" ca="1" si="62"/>
        <v>x</v>
      </c>
      <c r="AD231" s="322">
        <f t="shared" ca="1" si="63"/>
        <v>0</v>
      </c>
      <c r="AG231" s="324" t="str">
        <f ca="1">IF(COUNT(ngay28!$AS$9)&gt;0,ngay28!$AS$9,"")</f>
        <v/>
      </c>
    </row>
    <row r="232" spans="1:33">
      <c r="A232" s="332"/>
      <c r="B232" s="316">
        <v>16</v>
      </c>
      <c r="C232" s="324" t="str">
        <f ca="1">IF(COUNT(ngay28!$AT$9)&gt;0,ngay28!$AT$9,"")</f>
        <v/>
      </c>
      <c r="D232" s="317" t="str">
        <f t="shared" ca="1" si="48"/>
        <v>x</v>
      </c>
      <c r="E232" s="318">
        <f t="shared" ca="1" si="49"/>
        <v>0</v>
      </c>
      <c r="F232" s="321"/>
      <c r="G232" s="324" t="str">
        <f ca="1">IF(COUNT(ngay28!$K$9)&gt;0,ngay28!$K$9,"")</f>
        <v/>
      </c>
      <c r="H232" s="321" t="str">
        <f t="shared" ca="1" si="50"/>
        <v>x</v>
      </c>
      <c r="I232" s="322">
        <f t="shared" ca="1" si="51"/>
        <v>0</v>
      </c>
      <c r="J232" s="324" t="str">
        <f ca="1">IF(COUNT(ngay28!$AT$5)&gt;0,ngay28!$AT$5,"")</f>
        <v/>
      </c>
      <c r="K232" s="317" t="str">
        <f t="shared" ca="1" si="52"/>
        <v>x</v>
      </c>
      <c r="L232" s="318">
        <f t="shared" ca="1" si="53"/>
        <v>0</v>
      </c>
      <c r="M232" s="321"/>
      <c r="N232" s="324" t="str">
        <f ca="1">IF(COUNT(ngay28!$K$5)&gt;0,ngay28!$K$5,"")</f>
        <v/>
      </c>
      <c r="O232" s="321" t="str">
        <f t="shared" ca="1" si="54"/>
        <v>x</v>
      </c>
      <c r="P232" s="322">
        <f t="shared" ca="1" si="55"/>
        <v>0</v>
      </c>
      <c r="Q232" s="324" t="str">
        <f ca="1">IF(COUNT(ngay28!$AT$21)&gt;0,ngay28!$AT$21,"")</f>
        <v/>
      </c>
      <c r="R232" s="317" t="str">
        <f t="shared" ca="1" si="56"/>
        <v>x</v>
      </c>
      <c r="S232" s="318">
        <f t="shared" ca="1" si="57"/>
        <v>0</v>
      </c>
      <c r="T232" s="321"/>
      <c r="U232" s="324" t="str">
        <f ca="1">IF(COUNT(ngay28!$K$21)&gt;0,ngay28!$K$21,"")</f>
        <v/>
      </c>
      <c r="V232" s="321" t="str">
        <f t="shared" ca="1" si="58"/>
        <v>x</v>
      </c>
      <c r="W232" s="322">
        <f t="shared" ca="1" si="59"/>
        <v>0</v>
      </c>
      <c r="X232" s="324" t="str">
        <f ca="1">IF(COUNT(ngay28!$AT$23)&gt;0,ngay28!$AT$23,"")</f>
        <v/>
      </c>
      <c r="Y232" s="317" t="str">
        <f t="shared" ca="1" si="60"/>
        <v>x</v>
      </c>
      <c r="Z232" s="318">
        <f t="shared" ca="1" si="61"/>
        <v>0</v>
      </c>
      <c r="AA232" s="321"/>
      <c r="AB232" s="324" t="str">
        <f ca="1">IF(COUNT(ngay28!$K$23)&gt;0,ngay28!$K$23,"")</f>
        <v/>
      </c>
      <c r="AC232" s="321" t="str">
        <f t="shared" ca="1" si="62"/>
        <v>x</v>
      </c>
      <c r="AD232" s="322">
        <f t="shared" ca="1" si="63"/>
        <v>0</v>
      </c>
      <c r="AG232" s="324" t="str">
        <f ca="1">IF(COUNT(ngay28!$AT$9)&gt;0,ngay28!$AT$9,"")</f>
        <v/>
      </c>
    </row>
    <row r="233" spans="1:33">
      <c r="A233" s="332"/>
      <c r="B233" s="316">
        <v>19</v>
      </c>
      <c r="C233" s="324" t="str">
        <f ca="1">IF(COUNT(ngay28!$AU$9)&gt;0,ngay28!$AU$9,"")</f>
        <v/>
      </c>
      <c r="D233" s="317" t="str">
        <f t="shared" ca="1" si="48"/>
        <v>x</v>
      </c>
      <c r="E233" s="318">
        <f t="shared" ca="1" si="49"/>
        <v>0</v>
      </c>
      <c r="F233" s="321"/>
      <c r="G233" s="324" t="str">
        <f ca="1">IF(COUNT(ngay28!$L$9)&gt;0,ngay28!$L$9,"")</f>
        <v/>
      </c>
      <c r="H233" s="321" t="str">
        <f t="shared" ca="1" si="50"/>
        <v>x</v>
      </c>
      <c r="I233" s="322">
        <f t="shared" ca="1" si="51"/>
        <v>0</v>
      </c>
      <c r="J233" s="324" t="str">
        <f ca="1">IF(COUNT(ngay28!$AU$5)&gt;0,ngay28!$AU$5,"")</f>
        <v/>
      </c>
      <c r="K233" s="317" t="str">
        <f t="shared" ca="1" si="52"/>
        <v>x</v>
      </c>
      <c r="L233" s="318">
        <f t="shared" ca="1" si="53"/>
        <v>0</v>
      </c>
      <c r="M233" s="321"/>
      <c r="N233" s="324" t="str">
        <f ca="1">IF(COUNT(ngay28!$L$5)&gt;0,ngay28!$L$5,"")</f>
        <v/>
      </c>
      <c r="O233" s="321" t="str">
        <f t="shared" ca="1" si="54"/>
        <v>x</v>
      </c>
      <c r="P233" s="322">
        <f t="shared" ca="1" si="55"/>
        <v>0</v>
      </c>
      <c r="Q233" s="324" t="str">
        <f ca="1">IF(COUNT(ngay28!$AU$21)&gt;0,ngay28!$AU$21,"")</f>
        <v/>
      </c>
      <c r="R233" s="317" t="str">
        <f t="shared" ca="1" si="56"/>
        <v>x</v>
      </c>
      <c r="S233" s="318">
        <f t="shared" ca="1" si="57"/>
        <v>0</v>
      </c>
      <c r="T233" s="321"/>
      <c r="U233" s="324" t="str">
        <f ca="1">IF(COUNT(ngay28!$L$21)&gt;0,ngay28!$L$21,"")</f>
        <v/>
      </c>
      <c r="V233" s="321" t="str">
        <f t="shared" ca="1" si="58"/>
        <v>x</v>
      </c>
      <c r="W233" s="322">
        <f t="shared" ca="1" si="59"/>
        <v>0</v>
      </c>
      <c r="X233" s="324" t="str">
        <f ca="1">IF(COUNT(ngay28!$AU$23)&gt;0,ngay28!$AU$23,"")</f>
        <v/>
      </c>
      <c r="Y233" s="317" t="str">
        <f t="shared" ca="1" si="60"/>
        <v>x</v>
      </c>
      <c r="Z233" s="318">
        <f t="shared" ca="1" si="61"/>
        <v>0</v>
      </c>
      <c r="AA233" s="321"/>
      <c r="AB233" s="324" t="str">
        <f ca="1">IF(COUNT(ngay28!$L$23)&gt;0,ngay28!$L$23,"")</f>
        <v/>
      </c>
      <c r="AC233" s="321" t="str">
        <f t="shared" ca="1" si="62"/>
        <v>x</v>
      </c>
      <c r="AD233" s="322">
        <f t="shared" ca="1" si="63"/>
        <v>0</v>
      </c>
      <c r="AG233" s="324" t="str">
        <f ca="1">IF(COUNT(ngay28!$AU$9)&gt;0,ngay28!$AU$9,"")</f>
        <v/>
      </c>
    </row>
    <row r="234" spans="1:33">
      <c r="A234" s="332"/>
      <c r="B234" s="316">
        <v>22</v>
      </c>
      <c r="C234" s="324" t="str">
        <f ca="1">IF(COUNT(ngay29!$AN$9)&gt;0,ngay29!$AN$9,"")</f>
        <v/>
      </c>
      <c r="D234" s="317" t="str">
        <f t="shared" ca="1" si="48"/>
        <v>x</v>
      </c>
      <c r="E234" s="318">
        <f t="shared" ca="1" si="49"/>
        <v>0</v>
      </c>
      <c r="F234" s="321"/>
      <c r="G234" s="324" t="str">
        <f ca="1">IF(COUNT(ngay29!$E$9)&gt;0,ngay29!$E$9,"")</f>
        <v/>
      </c>
      <c r="H234" s="321" t="str">
        <f t="shared" ca="1" si="50"/>
        <v>x</v>
      </c>
      <c r="I234" s="322">
        <f t="shared" ca="1" si="51"/>
        <v>0</v>
      </c>
      <c r="J234" s="324" t="str">
        <f ca="1">IF(COUNT(ngay29!$AN$5)&gt;0,ngay29!$AN$5,"")</f>
        <v/>
      </c>
      <c r="K234" s="317" t="str">
        <f t="shared" ca="1" si="52"/>
        <v>x</v>
      </c>
      <c r="L234" s="318">
        <f t="shared" ca="1" si="53"/>
        <v>0</v>
      </c>
      <c r="M234" s="321"/>
      <c r="N234" s="324" t="str">
        <f ca="1">IF(COUNT(ngay29!$E$5)&gt;0,ngay29!$E$5,"")</f>
        <v/>
      </c>
      <c r="O234" s="321" t="str">
        <f t="shared" ca="1" si="54"/>
        <v>x</v>
      </c>
      <c r="P234" s="322">
        <f t="shared" ca="1" si="55"/>
        <v>0</v>
      </c>
      <c r="Q234" s="324" t="str">
        <f ca="1">IF(COUNT(ngay29!$AN$21)&gt;0,ngay29!$AN$21,"")</f>
        <v/>
      </c>
      <c r="R234" s="317" t="str">
        <f t="shared" ca="1" si="56"/>
        <v>x</v>
      </c>
      <c r="S234" s="318">
        <f t="shared" ca="1" si="57"/>
        <v>0</v>
      </c>
      <c r="T234" s="321"/>
      <c r="U234" s="324" t="str">
        <f ca="1">IF(COUNT(ngay29!$E$21)&gt;0,ngay29!$E$21,"")</f>
        <v/>
      </c>
      <c r="V234" s="321" t="str">
        <f t="shared" ca="1" si="58"/>
        <v>x</v>
      </c>
      <c r="W234" s="322">
        <f t="shared" ca="1" si="59"/>
        <v>0</v>
      </c>
      <c r="X234" s="324" t="str">
        <f ca="1">IF(COUNT(ngay29!$AN$23)&gt;0,ngay29!$AN$23,"")</f>
        <v/>
      </c>
      <c r="Y234" s="317" t="str">
        <f t="shared" ca="1" si="60"/>
        <v>x</v>
      </c>
      <c r="Z234" s="318">
        <f t="shared" ca="1" si="61"/>
        <v>0</v>
      </c>
      <c r="AA234" s="321"/>
      <c r="AB234" s="324" t="str">
        <f ca="1">IF(COUNT(ngay29!$E$23)&gt;0,ngay29!$E$23,"")</f>
        <v/>
      </c>
      <c r="AC234" s="321" t="str">
        <f t="shared" ca="1" si="62"/>
        <v>x</v>
      </c>
      <c r="AD234" s="322">
        <f t="shared" ca="1" si="63"/>
        <v>0</v>
      </c>
      <c r="AG234" s="324" t="str">
        <f ca="1">IF(COUNT(ngay29!$AN$9)&gt;0,ngay29!$AN$9,"")</f>
        <v/>
      </c>
    </row>
    <row r="235" spans="1:33" s="329" customFormat="1">
      <c r="A235" s="333">
        <v>29</v>
      </c>
      <c r="B235" s="316">
        <v>1</v>
      </c>
      <c r="C235" s="324" t="str">
        <f ca="1">IF(COUNT(ngay29!$AO$9)&gt;0,ngay29!$AO$9,"")</f>
        <v/>
      </c>
      <c r="D235" s="325" t="str">
        <f t="shared" ca="1" si="48"/>
        <v>x</v>
      </c>
      <c r="E235" s="326">
        <f t="shared" ca="1" si="49"/>
        <v>0</v>
      </c>
      <c r="F235" s="327"/>
      <c r="G235" s="324" t="str">
        <f ca="1">IF(COUNT(ngay29!$F$9)&gt;0,ngay29!$F$9,"")</f>
        <v/>
      </c>
      <c r="H235" s="327" t="str">
        <f t="shared" ca="1" si="50"/>
        <v>x</v>
      </c>
      <c r="I235" s="328">
        <f t="shared" ca="1" si="51"/>
        <v>0</v>
      </c>
      <c r="J235" s="324" t="str">
        <f ca="1">IF(COUNT(ngay29!$AO$5)&gt;0,ngay29!$AO$5,"")</f>
        <v/>
      </c>
      <c r="K235" s="325" t="str">
        <f t="shared" ca="1" si="52"/>
        <v>x</v>
      </c>
      <c r="L235" s="326">
        <f t="shared" ca="1" si="53"/>
        <v>0</v>
      </c>
      <c r="M235" s="327"/>
      <c r="N235" s="324" t="str">
        <f ca="1">IF(COUNT(ngay29!$F$5)&gt;0,ngay29!$F$5,"")</f>
        <v/>
      </c>
      <c r="O235" s="327" t="str">
        <f t="shared" ca="1" si="54"/>
        <v>x</v>
      </c>
      <c r="P235" s="328">
        <f t="shared" ca="1" si="55"/>
        <v>0</v>
      </c>
      <c r="Q235" s="324" t="str">
        <f ca="1">IF(COUNT(ngay29!$AO$21)&gt;0,ngay29!$AO$21,"")</f>
        <v/>
      </c>
      <c r="R235" s="325" t="str">
        <f t="shared" ca="1" si="56"/>
        <v>x</v>
      </c>
      <c r="S235" s="326">
        <f t="shared" ca="1" si="57"/>
        <v>0</v>
      </c>
      <c r="T235" s="327"/>
      <c r="U235" s="324" t="str">
        <f ca="1">IF(COUNT(ngay29!$F$21)&gt;0,ngay29!$F$21,"")</f>
        <v/>
      </c>
      <c r="V235" s="327" t="str">
        <f t="shared" ca="1" si="58"/>
        <v>x</v>
      </c>
      <c r="W235" s="328">
        <f t="shared" ca="1" si="59"/>
        <v>0</v>
      </c>
      <c r="X235" s="324" t="str">
        <f ca="1">IF(COUNT(ngay29!$AO$23)&gt;0,ngay29!$AO$23,"")</f>
        <v/>
      </c>
      <c r="Y235" s="325" t="str">
        <f t="shared" ca="1" si="60"/>
        <v>x</v>
      </c>
      <c r="Z235" s="326">
        <f t="shared" ca="1" si="61"/>
        <v>0</v>
      </c>
      <c r="AA235" s="327"/>
      <c r="AB235" s="324" t="str">
        <f ca="1">IF(COUNT(ngay29!$F$23)&gt;0,ngay29!$F$23,"")</f>
        <v/>
      </c>
      <c r="AC235" s="327" t="str">
        <f t="shared" ca="1" si="62"/>
        <v>x</v>
      </c>
      <c r="AD235" s="328">
        <f t="shared" ca="1" si="63"/>
        <v>0</v>
      </c>
      <c r="AE235" s="334"/>
      <c r="AF235" s="334"/>
      <c r="AG235" s="324" t="str">
        <f ca="1">IF(COUNT(ngay29!$AO$9)&gt;0,ngay29!$AO$9,"")</f>
        <v/>
      </c>
    </row>
    <row r="236" spans="1:33">
      <c r="A236" s="332"/>
      <c r="B236" s="316">
        <v>4</v>
      </c>
      <c r="C236" s="324" t="str">
        <f ca="1">IF(COUNT(ngay29!$AP$9)&gt;0,ngay29!$AP$9,"")</f>
        <v/>
      </c>
      <c r="D236" s="317" t="str">
        <f t="shared" ca="1" si="48"/>
        <v>x</v>
      </c>
      <c r="E236" s="318">
        <f t="shared" ca="1" si="49"/>
        <v>0</v>
      </c>
      <c r="F236" s="321"/>
      <c r="G236" s="324" t="str">
        <f ca="1">IF(COUNT(ngay29!$G$9)&gt;0,ngay29!$G$9,"")</f>
        <v/>
      </c>
      <c r="H236" s="321" t="str">
        <f t="shared" ca="1" si="50"/>
        <v>x</v>
      </c>
      <c r="I236" s="322">
        <f t="shared" ca="1" si="51"/>
        <v>0</v>
      </c>
      <c r="J236" s="324" t="str">
        <f ca="1">IF(COUNT(ngay29!$AP$5)&gt;0,ngay29!$AP$5,"")</f>
        <v/>
      </c>
      <c r="K236" s="317" t="str">
        <f t="shared" ca="1" si="52"/>
        <v>x</v>
      </c>
      <c r="L236" s="318">
        <f t="shared" ca="1" si="53"/>
        <v>0</v>
      </c>
      <c r="M236" s="321"/>
      <c r="N236" s="324" t="str">
        <f ca="1">IF(COUNT(ngay29!$G$5)&gt;0,ngay29!$G$5,"")</f>
        <v/>
      </c>
      <c r="O236" s="321" t="str">
        <f t="shared" ca="1" si="54"/>
        <v>x</v>
      </c>
      <c r="P236" s="322">
        <f t="shared" ca="1" si="55"/>
        <v>0</v>
      </c>
      <c r="Q236" s="324" t="str">
        <f ca="1">IF(COUNT(ngay29!$AP$21)&gt;0,ngay29!$AP$21,"")</f>
        <v/>
      </c>
      <c r="R236" s="317" t="str">
        <f t="shared" ca="1" si="56"/>
        <v>x</v>
      </c>
      <c r="S236" s="318">
        <f t="shared" ca="1" si="57"/>
        <v>0</v>
      </c>
      <c r="T236" s="321"/>
      <c r="U236" s="324" t="str">
        <f ca="1">IF(COUNT(ngay29!$G$21)&gt;0,ngay29!$G$21,"")</f>
        <v/>
      </c>
      <c r="V236" s="321" t="str">
        <f t="shared" ca="1" si="58"/>
        <v>x</v>
      </c>
      <c r="W236" s="322">
        <f t="shared" ca="1" si="59"/>
        <v>0</v>
      </c>
      <c r="X236" s="324" t="str">
        <f ca="1">IF(COUNT(ngay29!$AP$23)&gt;0,ngay29!$AP$23,"")</f>
        <v/>
      </c>
      <c r="Y236" s="317" t="str">
        <f t="shared" ca="1" si="60"/>
        <v>x</v>
      </c>
      <c r="Z236" s="318">
        <f t="shared" ca="1" si="61"/>
        <v>0</v>
      </c>
      <c r="AA236" s="321"/>
      <c r="AB236" s="324" t="str">
        <f ca="1">IF(COUNT(ngay29!$G$23)&gt;0,ngay29!$G$23,"")</f>
        <v/>
      </c>
      <c r="AC236" s="321" t="str">
        <f t="shared" ca="1" si="62"/>
        <v>x</v>
      </c>
      <c r="AD236" s="322">
        <f t="shared" ca="1" si="63"/>
        <v>0</v>
      </c>
      <c r="AG236" s="324" t="str">
        <f ca="1">IF(COUNT(ngay29!$AP$9)&gt;0,ngay29!$AP$9,"")</f>
        <v/>
      </c>
    </row>
    <row r="237" spans="1:33">
      <c r="A237" s="332"/>
      <c r="B237" s="331">
        <v>7</v>
      </c>
      <c r="C237" s="324" t="str">
        <f ca="1">IF(COUNT(ngay29!$AQ$9)&gt;0,ngay29!$AQ$9,"")</f>
        <v/>
      </c>
      <c r="D237" s="317" t="str">
        <f t="shared" ca="1" si="48"/>
        <v>x</v>
      </c>
      <c r="E237" s="318">
        <f t="shared" ca="1" si="49"/>
        <v>0</v>
      </c>
      <c r="F237" s="321"/>
      <c r="G237" s="324" t="str">
        <f ca="1">IF(COUNT(ngay29!$H$9)&gt;0,ngay29!$H$9,"")</f>
        <v/>
      </c>
      <c r="H237" s="321" t="str">
        <f t="shared" ca="1" si="50"/>
        <v>x</v>
      </c>
      <c r="I237" s="322">
        <f t="shared" ca="1" si="51"/>
        <v>0</v>
      </c>
      <c r="J237" s="324" t="str">
        <f ca="1">IF(COUNT(ngay29!$AQ$5)&gt;0,ngay29!$AQ$5,"")</f>
        <v/>
      </c>
      <c r="K237" s="317" t="str">
        <f t="shared" ca="1" si="52"/>
        <v>x</v>
      </c>
      <c r="L237" s="318">
        <f t="shared" ca="1" si="53"/>
        <v>0</v>
      </c>
      <c r="M237" s="321"/>
      <c r="N237" s="324" t="str">
        <f ca="1">IF(COUNT(ngay29!$H$5)&gt;0,ngay29!$H$5,"")</f>
        <v/>
      </c>
      <c r="O237" s="321" t="str">
        <f t="shared" ca="1" si="54"/>
        <v>x</v>
      </c>
      <c r="P237" s="322">
        <f t="shared" ca="1" si="55"/>
        <v>0</v>
      </c>
      <c r="Q237" s="324" t="str">
        <f ca="1">IF(COUNT(ngay29!$AQ$21)&gt;0,ngay29!$AQ$21,"")</f>
        <v/>
      </c>
      <c r="R237" s="317" t="str">
        <f t="shared" ca="1" si="56"/>
        <v>x</v>
      </c>
      <c r="S237" s="318">
        <f t="shared" ca="1" si="57"/>
        <v>0</v>
      </c>
      <c r="T237" s="321"/>
      <c r="U237" s="324" t="str">
        <f ca="1">IF(COUNT(ngay29!$H$21)&gt;0,ngay29!$H$21,"")</f>
        <v/>
      </c>
      <c r="V237" s="321" t="str">
        <f t="shared" ca="1" si="58"/>
        <v>x</v>
      </c>
      <c r="W237" s="322">
        <f t="shared" ca="1" si="59"/>
        <v>0</v>
      </c>
      <c r="X237" s="324" t="str">
        <f ca="1">IF(COUNT(ngay29!$AQ$23)&gt;0,ngay29!$AQ$23,"")</f>
        <v/>
      </c>
      <c r="Y237" s="317" t="str">
        <f t="shared" ca="1" si="60"/>
        <v>x</v>
      </c>
      <c r="Z237" s="318">
        <f t="shared" ca="1" si="61"/>
        <v>0</v>
      </c>
      <c r="AA237" s="321"/>
      <c r="AB237" s="324" t="str">
        <f ca="1">IF(COUNT(ngay29!$H$23)&gt;0,ngay29!$H$23,"")</f>
        <v/>
      </c>
      <c r="AC237" s="321" t="str">
        <f t="shared" ca="1" si="62"/>
        <v>x</v>
      </c>
      <c r="AD237" s="322">
        <f t="shared" ca="1" si="63"/>
        <v>0</v>
      </c>
      <c r="AG237" s="324" t="str">
        <f ca="1">IF(COUNT(ngay29!$AQ$9)&gt;0,ngay29!$AQ$9,"")</f>
        <v/>
      </c>
    </row>
    <row r="238" spans="1:33">
      <c r="A238" s="332"/>
      <c r="B238" s="316">
        <v>10</v>
      </c>
      <c r="C238" s="324" t="str">
        <f ca="1">IF(COUNT(ngay29!$AR$9)&gt;0,ngay29!$AR$9,"")</f>
        <v/>
      </c>
      <c r="D238" s="317" t="str">
        <f t="shared" ca="1" si="48"/>
        <v>x</v>
      </c>
      <c r="E238" s="318">
        <f t="shared" ca="1" si="49"/>
        <v>0</v>
      </c>
      <c r="F238" s="321"/>
      <c r="G238" s="324" t="str">
        <f ca="1">IF(COUNT(ngay29!$I$9)&gt;0,ngay29!$I$9,"")</f>
        <v/>
      </c>
      <c r="H238" s="321" t="str">
        <f t="shared" ca="1" si="50"/>
        <v>x</v>
      </c>
      <c r="I238" s="322">
        <f t="shared" ca="1" si="51"/>
        <v>0</v>
      </c>
      <c r="J238" s="324" t="str">
        <f ca="1">IF(COUNT(ngay29!$AR$5)&gt;0,ngay29!$AR$5,"")</f>
        <v/>
      </c>
      <c r="K238" s="317" t="str">
        <f t="shared" ca="1" si="52"/>
        <v>x</v>
      </c>
      <c r="L238" s="318">
        <f t="shared" ca="1" si="53"/>
        <v>0</v>
      </c>
      <c r="M238" s="321"/>
      <c r="N238" s="324" t="str">
        <f ca="1">IF(COUNT(ngay29!$I$5)&gt;0,ngay29!$I$5,"")</f>
        <v/>
      </c>
      <c r="O238" s="321" t="str">
        <f t="shared" ca="1" si="54"/>
        <v>x</v>
      </c>
      <c r="P238" s="322">
        <f t="shared" ca="1" si="55"/>
        <v>0</v>
      </c>
      <c r="Q238" s="324" t="str">
        <f ca="1">IF(COUNT(ngay29!$AR$21)&gt;0,ngay29!$AR$21,"")</f>
        <v/>
      </c>
      <c r="R238" s="317" t="str">
        <f t="shared" ca="1" si="56"/>
        <v>x</v>
      </c>
      <c r="S238" s="318">
        <f t="shared" ca="1" si="57"/>
        <v>0</v>
      </c>
      <c r="T238" s="321"/>
      <c r="U238" s="324" t="str">
        <f ca="1">IF(COUNT(ngay29!$I$21)&gt;0,ngay29!$I$21,"")</f>
        <v/>
      </c>
      <c r="V238" s="321" t="str">
        <f t="shared" ca="1" si="58"/>
        <v>x</v>
      </c>
      <c r="W238" s="322">
        <f t="shared" ca="1" si="59"/>
        <v>0</v>
      </c>
      <c r="X238" s="324" t="str">
        <f ca="1">IF(COUNT(ngay29!$AR$23)&gt;0,ngay29!$AR$23,"")</f>
        <v/>
      </c>
      <c r="Y238" s="317" t="str">
        <f t="shared" ca="1" si="60"/>
        <v>x</v>
      </c>
      <c r="Z238" s="318">
        <f t="shared" ca="1" si="61"/>
        <v>0</v>
      </c>
      <c r="AA238" s="321"/>
      <c r="AB238" s="324" t="str">
        <f ca="1">IF(COUNT(ngay29!$I$23)&gt;0,ngay29!$I$23,"")</f>
        <v/>
      </c>
      <c r="AC238" s="321" t="str">
        <f t="shared" ca="1" si="62"/>
        <v>x</v>
      </c>
      <c r="AD238" s="322">
        <f t="shared" ca="1" si="63"/>
        <v>0</v>
      </c>
      <c r="AG238" s="324" t="str">
        <f ca="1">IF(COUNT(ngay29!$AR$9)&gt;0,ngay29!$AR$9,"")</f>
        <v/>
      </c>
    </row>
    <row r="239" spans="1:33">
      <c r="A239" s="332"/>
      <c r="B239" s="316">
        <v>13</v>
      </c>
      <c r="C239" s="324" t="str">
        <f ca="1">IF(COUNT(ngay29!$AS$9)&gt;0,ngay29!$AS$9,"")</f>
        <v/>
      </c>
      <c r="D239" s="317" t="str">
        <f t="shared" ca="1" si="48"/>
        <v>x</v>
      </c>
      <c r="E239" s="318">
        <f t="shared" ca="1" si="49"/>
        <v>0</v>
      </c>
      <c r="F239" s="321"/>
      <c r="G239" s="324" t="str">
        <f ca="1">IF(COUNT(ngay29!$J$9)&gt;0,ngay29!$J$9,"")</f>
        <v/>
      </c>
      <c r="H239" s="321" t="str">
        <f t="shared" ca="1" si="50"/>
        <v>x</v>
      </c>
      <c r="I239" s="322">
        <f t="shared" ca="1" si="51"/>
        <v>0</v>
      </c>
      <c r="J239" s="324" t="str">
        <f ca="1">IF(COUNT(ngay29!$AS$5)&gt;0,ngay29!$AS$5,"")</f>
        <v/>
      </c>
      <c r="K239" s="317" t="str">
        <f t="shared" ca="1" si="52"/>
        <v>x</v>
      </c>
      <c r="L239" s="318">
        <f t="shared" ca="1" si="53"/>
        <v>0</v>
      </c>
      <c r="M239" s="321"/>
      <c r="N239" s="324" t="str">
        <f ca="1">IF(COUNT(ngay29!$J$5)&gt;0,ngay29!$J$5,"")</f>
        <v/>
      </c>
      <c r="O239" s="321" t="str">
        <f t="shared" ca="1" si="54"/>
        <v>x</v>
      </c>
      <c r="P239" s="322">
        <f t="shared" ca="1" si="55"/>
        <v>0</v>
      </c>
      <c r="Q239" s="324" t="str">
        <f ca="1">IF(COUNT(ngay29!$AS$21)&gt;0,ngay29!$AS$21,"")</f>
        <v/>
      </c>
      <c r="R239" s="317" t="str">
        <f t="shared" ca="1" si="56"/>
        <v>x</v>
      </c>
      <c r="S239" s="318">
        <f t="shared" ca="1" si="57"/>
        <v>0</v>
      </c>
      <c r="T239" s="321"/>
      <c r="U239" s="324" t="str">
        <f ca="1">IF(COUNT(ngay29!$J$21)&gt;0,ngay29!$J$21,"")</f>
        <v/>
      </c>
      <c r="V239" s="321" t="str">
        <f t="shared" ca="1" si="58"/>
        <v>x</v>
      </c>
      <c r="W239" s="322">
        <f t="shared" ca="1" si="59"/>
        <v>0</v>
      </c>
      <c r="X239" s="324" t="str">
        <f ca="1">IF(COUNT(ngay29!$AS$23)&gt;0,ngay29!$AS$23,"")</f>
        <v/>
      </c>
      <c r="Y239" s="317" t="str">
        <f t="shared" ca="1" si="60"/>
        <v>x</v>
      </c>
      <c r="Z239" s="318">
        <f t="shared" ca="1" si="61"/>
        <v>0</v>
      </c>
      <c r="AA239" s="321"/>
      <c r="AB239" s="324" t="str">
        <f ca="1">IF(COUNT(ngay29!$J$23)&gt;0,ngay29!$J$23,"")</f>
        <v/>
      </c>
      <c r="AC239" s="321" t="str">
        <f t="shared" ca="1" si="62"/>
        <v>x</v>
      </c>
      <c r="AD239" s="322">
        <f t="shared" ca="1" si="63"/>
        <v>0</v>
      </c>
      <c r="AG239" s="324" t="str">
        <f ca="1">IF(COUNT(ngay29!$AS$9)&gt;0,ngay29!$AS$9,"")</f>
        <v/>
      </c>
    </row>
    <row r="240" spans="1:33">
      <c r="A240" s="332"/>
      <c r="B240" s="316">
        <v>16</v>
      </c>
      <c r="C240" s="324" t="str">
        <f ca="1">IF(COUNT(ngay29!$AT$9)&gt;0,ngay29!$AT$9,"")</f>
        <v/>
      </c>
      <c r="D240" s="317" t="str">
        <f t="shared" ca="1" si="48"/>
        <v>x</v>
      </c>
      <c r="E240" s="318">
        <f t="shared" ca="1" si="49"/>
        <v>0</v>
      </c>
      <c r="F240" s="321"/>
      <c r="G240" s="324" t="str">
        <f ca="1">IF(COUNT(ngay29!$K$9)&gt;0,ngay29!$K$9,"")</f>
        <v/>
      </c>
      <c r="H240" s="321" t="str">
        <f t="shared" ca="1" si="50"/>
        <v>x</v>
      </c>
      <c r="I240" s="322">
        <f t="shared" ca="1" si="51"/>
        <v>0</v>
      </c>
      <c r="J240" s="324" t="str">
        <f ca="1">IF(COUNT(ngay29!$AT$5)&gt;0,ngay29!$AT$5,"")</f>
        <v/>
      </c>
      <c r="K240" s="317" t="str">
        <f t="shared" ca="1" si="52"/>
        <v>x</v>
      </c>
      <c r="L240" s="318">
        <f t="shared" ca="1" si="53"/>
        <v>0</v>
      </c>
      <c r="M240" s="321"/>
      <c r="N240" s="324" t="str">
        <f ca="1">IF(COUNT(ngay29!$K$5)&gt;0,ngay29!$K$5,"")</f>
        <v/>
      </c>
      <c r="O240" s="321" t="str">
        <f t="shared" ca="1" si="54"/>
        <v>x</v>
      </c>
      <c r="P240" s="322">
        <f t="shared" ca="1" si="55"/>
        <v>0</v>
      </c>
      <c r="Q240" s="324" t="str">
        <f ca="1">IF(COUNT(ngay29!$AT$21)&gt;0,ngay29!$AT$21,"")</f>
        <v/>
      </c>
      <c r="R240" s="317" t="str">
        <f t="shared" ca="1" si="56"/>
        <v>x</v>
      </c>
      <c r="S240" s="318">
        <f t="shared" ca="1" si="57"/>
        <v>0</v>
      </c>
      <c r="T240" s="321"/>
      <c r="U240" s="324" t="str">
        <f ca="1">IF(COUNT(ngay29!$K$21)&gt;0,ngay29!$K$21,"")</f>
        <v/>
      </c>
      <c r="V240" s="321" t="str">
        <f t="shared" ca="1" si="58"/>
        <v>x</v>
      </c>
      <c r="W240" s="322">
        <f t="shared" ca="1" si="59"/>
        <v>0</v>
      </c>
      <c r="X240" s="324" t="str">
        <f ca="1">IF(COUNT(ngay29!$AT$23)&gt;0,ngay29!$AT$23,"")</f>
        <v/>
      </c>
      <c r="Y240" s="317" t="str">
        <f t="shared" ca="1" si="60"/>
        <v>x</v>
      </c>
      <c r="Z240" s="318">
        <f t="shared" ca="1" si="61"/>
        <v>0</v>
      </c>
      <c r="AA240" s="321"/>
      <c r="AB240" s="324" t="str">
        <f ca="1">IF(COUNT(ngay29!$K$23)&gt;0,ngay29!$K$23,"")</f>
        <v/>
      </c>
      <c r="AC240" s="321" t="str">
        <f t="shared" ca="1" si="62"/>
        <v>x</v>
      </c>
      <c r="AD240" s="322">
        <f t="shared" ca="1" si="63"/>
        <v>0</v>
      </c>
      <c r="AG240" s="324" t="str">
        <f ca="1">IF(COUNT(ngay29!$AT$9)&gt;0,ngay29!$AT$9,"")</f>
        <v/>
      </c>
    </row>
    <row r="241" spans="1:33">
      <c r="A241" s="332"/>
      <c r="B241" s="316">
        <v>19</v>
      </c>
      <c r="C241" s="324" t="str">
        <f ca="1">IF(COUNT(ngay29!$AU$9)&gt;0,ngay29!$AU$9,"")</f>
        <v/>
      </c>
      <c r="D241" s="317" t="str">
        <f t="shared" ca="1" si="48"/>
        <v>x</v>
      </c>
      <c r="E241" s="318">
        <f t="shared" ca="1" si="49"/>
        <v>0</v>
      </c>
      <c r="F241" s="321"/>
      <c r="G241" s="324" t="str">
        <f ca="1">IF(COUNT(ngay29!$L$9)&gt;0,ngay29!$L$9,"")</f>
        <v/>
      </c>
      <c r="H241" s="321" t="str">
        <f t="shared" ca="1" si="50"/>
        <v>x</v>
      </c>
      <c r="I241" s="322">
        <f t="shared" ca="1" si="51"/>
        <v>0</v>
      </c>
      <c r="J241" s="324" t="str">
        <f ca="1">IF(COUNT(ngay29!$AU$5)&gt;0,ngay29!$AU$5,"")</f>
        <v/>
      </c>
      <c r="K241" s="317" t="str">
        <f t="shared" ca="1" si="52"/>
        <v>x</v>
      </c>
      <c r="L241" s="318">
        <f t="shared" ca="1" si="53"/>
        <v>0</v>
      </c>
      <c r="M241" s="321"/>
      <c r="N241" s="324" t="str">
        <f ca="1">IF(COUNT(ngay29!$L$5)&gt;0,ngay29!$L$5,"")</f>
        <v/>
      </c>
      <c r="O241" s="321" t="str">
        <f t="shared" ca="1" si="54"/>
        <v>x</v>
      </c>
      <c r="P241" s="322">
        <f t="shared" ca="1" si="55"/>
        <v>0</v>
      </c>
      <c r="Q241" s="324" t="str">
        <f ca="1">IF(COUNT(ngay29!$AU$21)&gt;0,ngay29!$AU$21,"")</f>
        <v/>
      </c>
      <c r="R241" s="317" t="str">
        <f t="shared" ca="1" si="56"/>
        <v>x</v>
      </c>
      <c r="S241" s="318">
        <f t="shared" ca="1" si="57"/>
        <v>0</v>
      </c>
      <c r="T241" s="321"/>
      <c r="U241" s="324" t="str">
        <f ca="1">IF(COUNT(ngay29!$L$21)&gt;0,ngay29!$L$21,"")</f>
        <v/>
      </c>
      <c r="V241" s="321" t="str">
        <f t="shared" ca="1" si="58"/>
        <v>x</v>
      </c>
      <c r="W241" s="322">
        <f t="shared" ca="1" si="59"/>
        <v>0</v>
      </c>
      <c r="X241" s="324" t="str">
        <f ca="1">IF(COUNT(ngay29!$AU$23)&gt;0,ngay29!$AU$23,"")</f>
        <v/>
      </c>
      <c r="Y241" s="317" t="str">
        <f t="shared" ca="1" si="60"/>
        <v>x</v>
      </c>
      <c r="Z241" s="318">
        <f t="shared" ca="1" si="61"/>
        <v>0</v>
      </c>
      <c r="AA241" s="321"/>
      <c r="AB241" s="324" t="str">
        <f ca="1">IF(COUNT(ngay29!$L$23)&gt;0,ngay29!$L$23,"")</f>
        <v/>
      </c>
      <c r="AC241" s="321" t="str">
        <f t="shared" ca="1" si="62"/>
        <v>x</v>
      </c>
      <c r="AD241" s="322">
        <f t="shared" ca="1" si="63"/>
        <v>0</v>
      </c>
      <c r="AG241" s="324" t="str">
        <f ca="1">IF(COUNT(ngay29!$AU$9)&gt;0,ngay29!$AU$9,"")</f>
        <v/>
      </c>
    </row>
    <row r="242" spans="1:33">
      <c r="A242" s="332"/>
      <c r="B242" s="316">
        <v>22</v>
      </c>
      <c r="C242" s="324" t="str">
        <f ca="1">IF(COUNT(ngay30!$AN$9)&gt;0,ngay30!$AN$9,"")</f>
        <v/>
      </c>
      <c r="D242" s="317" t="str">
        <f t="shared" ca="1" si="48"/>
        <v>x</v>
      </c>
      <c r="E242" s="318">
        <f t="shared" ca="1" si="49"/>
        <v>0</v>
      </c>
      <c r="F242" s="321"/>
      <c r="G242" s="324" t="str">
        <f ca="1">IF(COUNT(ngay30!$E$9)&gt;0,ngay30!$E$9,"")</f>
        <v/>
      </c>
      <c r="H242" s="321" t="str">
        <f t="shared" ca="1" si="50"/>
        <v>x</v>
      </c>
      <c r="I242" s="322">
        <f t="shared" ca="1" si="51"/>
        <v>0</v>
      </c>
      <c r="J242" s="324" t="str">
        <f ca="1">IF(COUNT(ngay30!$AN$5)&gt;0,ngay30!$AN$5,"")</f>
        <v/>
      </c>
      <c r="K242" s="317" t="str">
        <f t="shared" ca="1" si="52"/>
        <v>x</v>
      </c>
      <c r="L242" s="318">
        <f t="shared" ca="1" si="53"/>
        <v>0</v>
      </c>
      <c r="M242" s="321"/>
      <c r="N242" s="324" t="str">
        <f ca="1">IF(COUNT(ngay30!$E$5)&gt;0,ngay30!$E$5,"")</f>
        <v/>
      </c>
      <c r="O242" s="321" t="str">
        <f t="shared" ca="1" si="54"/>
        <v>x</v>
      </c>
      <c r="P242" s="322">
        <f t="shared" ca="1" si="55"/>
        <v>0</v>
      </c>
      <c r="Q242" s="324" t="str">
        <f ca="1">IF(COUNT(ngay30!$AN$21)&gt;0,ngay30!$AN$21,"")</f>
        <v/>
      </c>
      <c r="R242" s="317" t="str">
        <f t="shared" ca="1" si="56"/>
        <v>x</v>
      </c>
      <c r="S242" s="318">
        <f t="shared" ca="1" si="57"/>
        <v>0</v>
      </c>
      <c r="T242" s="321"/>
      <c r="U242" s="324" t="str">
        <f ca="1">IF(COUNT(ngay30!$E$21)&gt;0,ngay30!$E$21,"")</f>
        <v/>
      </c>
      <c r="V242" s="321" t="str">
        <f t="shared" ca="1" si="58"/>
        <v>x</v>
      </c>
      <c r="W242" s="322">
        <f t="shared" ca="1" si="59"/>
        <v>0</v>
      </c>
      <c r="X242" s="324" t="str">
        <f ca="1">IF(COUNT(ngay30!$AN$23)&gt;0,ngay30!$AN$23,"")</f>
        <v/>
      </c>
      <c r="Y242" s="317" t="str">
        <f t="shared" ca="1" si="60"/>
        <v>x</v>
      </c>
      <c r="Z242" s="318">
        <f t="shared" ca="1" si="61"/>
        <v>0</v>
      </c>
      <c r="AA242" s="321"/>
      <c r="AB242" s="324" t="str">
        <f ca="1">IF(COUNT(ngay30!$E$23)&gt;0,ngay30!$E$23,"")</f>
        <v/>
      </c>
      <c r="AC242" s="321" t="str">
        <f t="shared" ca="1" si="62"/>
        <v>x</v>
      </c>
      <c r="AD242" s="322">
        <f t="shared" ca="1" si="63"/>
        <v>0</v>
      </c>
      <c r="AG242" s="324" t="str">
        <f ca="1">IF(COUNT(ngay30!$AN$9)&gt;0,ngay30!$AN$9,"")</f>
        <v/>
      </c>
    </row>
    <row r="243" spans="1:33" s="329" customFormat="1">
      <c r="A243" s="333">
        <v>30</v>
      </c>
      <c r="B243" s="316">
        <v>1</v>
      </c>
      <c r="C243" s="324" t="str">
        <f ca="1">IF(COUNT(ngay30!$AO$9)&gt;0,ngay30!$AO$9,"")</f>
        <v/>
      </c>
      <c r="D243" s="325" t="str">
        <f t="shared" ca="1" si="48"/>
        <v>x</v>
      </c>
      <c r="E243" s="326">
        <f t="shared" ca="1" si="49"/>
        <v>0</v>
      </c>
      <c r="F243" s="327"/>
      <c r="G243" s="324" t="str">
        <f ca="1">IF(COUNT(ngay30!$F$9)&gt;0,ngay30!$F$9,"")</f>
        <v/>
      </c>
      <c r="H243" s="327" t="str">
        <f t="shared" ca="1" si="50"/>
        <v>x</v>
      </c>
      <c r="I243" s="328">
        <f t="shared" ca="1" si="51"/>
        <v>0</v>
      </c>
      <c r="J243" s="324" t="str">
        <f ca="1">IF(COUNT(ngay30!$AO$5)&gt;0,ngay30!$AO$5,"")</f>
        <v/>
      </c>
      <c r="K243" s="325" t="str">
        <f t="shared" ca="1" si="52"/>
        <v>x</v>
      </c>
      <c r="L243" s="326">
        <f t="shared" ca="1" si="53"/>
        <v>0</v>
      </c>
      <c r="M243" s="327"/>
      <c r="N243" s="324" t="str">
        <f ca="1">IF(COUNT(ngay30!$F$5)&gt;0,ngay30!$F$5,"")</f>
        <v/>
      </c>
      <c r="O243" s="327" t="str">
        <f t="shared" ca="1" si="54"/>
        <v>x</v>
      </c>
      <c r="P243" s="328">
        <f t="shared" ca="1" si="55"/>
        <v>0</v>
      </c>
      <c r="Q243" s="324" t="str">
        <f ca="1">IF(COUNT(ngay30!$AO$21)&gt;0,ngay30!$AO$21,"")</f>
        <v/>
      </c>
      <c r="R243" s="325" t="str">
        <f t="shared" ca="1" si="56"/>
        <v>x</v>
      </c>
      <c r="S243" s="326">
        <f t="shared" ca="1" si="57"/>
        <v>0</v>
      </c>
      <c r="T243" s="327"/>
      <c r="U243" s="324" t="str">
        <f ca="1">IF(COUNT(ngay30!$F$21)&gt;0,ngay30!$F$21,"")</f>
        <v/>
      </c>
      <c r="V243" s="327" t="str">
        <f t="shared" ca="1" si="58"/>
        <v>x</v>
      </c>
      <c r="W243" s="328">
        <f t="shared" ca="1" si="59"/>
        <v>0</v>
      </c>
      <c r="X243" s="324" t="str">
        <f ca="1">IF(COUNT(ngay30!$AO$23)&gt;0,ngay30!$AO$23,"")</f>
        <v/>
      </c>
      <c r="Y243" s="325" t="str">
        <f t="shared" ca="1" si="60"/>
        <v>x</v>
      </c>
      <c r="Z243" s="326">
        <f t="shared" ca="1" si="61"/>
        <v>0</v>
      </c>
      <c r="AA243" s="327"/>
      <c r="AB243" s="324" t="str">
        <f ca="1">IF(COUNT(ngay30!$F$23)&gt;0,ngay30!$F$23,"")</f>
        <v/>
      </c>
      <c r="AC243" s="327" t="str">
        <f t="shared" ca="1" si="62"/>
        <v>x</v>
      </c>
      <c r="AD243" s="328">
        <f t="shared" ca="1" si="63"/>
        <v>0</v>
      </c>
      <c r="AE243" s="334"/>
      <c r="AF243" s="334"/>
      <c r="AG243" s="324" t="str">
        <f ca="1">IF(COUNT(ngay30!$AO$9)&gt;0,ngay30!$AO$9,"")</f>
        <v/>
      </c>
    </row>
    <row r="244" spans="1:33">
      <c r="A244" s="332"/>
      <c r="B244" s="316">
        <v>4</v>
      </c>
      <c r="C244" s="324" t="str">
        <f ca="1">IF(COUNT(ngay30!$AP$9)&gt;0,ngay30!$AP$9,"")</f>
        <v/>
      </c>
      <c r="D244" s="317" t="str">
        <f t="shared" ca="1" si="48"/>
        <v>x</v>
      </c>
      <c r="E244" s="318">
        <f t="shared" ca="1" si="49"/>
        <v>0</v>
      </c>
      <c r="F244" s="321"/>
      <c r="G244" s="324" t="str">
        <f ca="1">IF(COUNT(ngay30!$G$9)&gt;0,ngay30!$G$9,"")</f>
        <v/>
      </c>
      <c r="H244" s="321" t="str">
        <f t="shared" ca="1" si="50"/>
        <v>x</v>
      </c>
      <c r="I244" s="322">
        <f t="shared" ca="1" si="51"/>
        <v>0</v>
      </c>
      <c r="J244" s="324" t="str">
        <f ca="1">IF(COUNT(ngay30!$AP$5)&gt;0,ngay30!$AP$5,"")</f>
        <v/>
      </c>
      <c r="K244" s="317" t="str">
        <f t="shared" ca="1" si="52"/>
        <v>x</v>
      </c>
      <c r="L244" s="318">
        <f t="shared" ca="1" si="53"/>
        <v>0</v>
      </c>
      <c r="M244" s="321"/>
      <c r="N244" s="324" t="str">
        <f ca="1">IF(COUNT(ngay30!$G$5)&gt;0,ngay30!$G$5,"")</f>
        <v/>
      </c>
      <c r="O244" s="321" t="str">
        <f t="shared" ca="1" si="54"/>
        <v>x</v>
      </c>
      <c r="P244" s="322">
        <f t="shared" ca="1" si="55"/>
        <v>0</v>
      </c>
      <c r="Q244" s="324" t="str">
        <f ca="1">IF(COUNT(ngay30!$AP$21)&gt;0,ngay30!$AP$21,"")</f>
        <v/>
      </c>
      <c r="R244" s="317" t="str">
        <f t="shared" ca="1" si="56"/>
        <v>x</v>
      </c>
      <c r="S244" s="318">
        <f t="shared" ca="1" si="57"/>
        <v>0</v>
      </c>
      <c r="T244" s="321"/>
      <c r="U244" s="324" t="str">
        <f ca="1">IF(COUNT(ngay30!$G$21)&gt;0,ngay30!$G$21,"")</f>
        <v/>
      </c>
      <c r="V244" s="321" t="str">
        <f t="shared" ca="1" si="58"/>
        <v>x</v>
      </c>
      <c r="W244" s="322">
        <f t="shared" ca="1" si="59"/>
        <v>0</v>
      </c>
      <c r="X244" s="324" t="str">
        <f ca="1">IF(COUNT(ngay30!$AP$23)&gt;0,ngay30!$AP$23,"")</f>
        <v/>
      </c>
      <c r="Y244" s="317" t="str">
        <f t="shared" ca="1" si="60"/>
        <v>x</v>
      </c>
      <c r="Z244" s="318">
        <f t="shared" ca="1" si="61"/>
        <v>0</v>
      </c>
      <c r="AA244" s="321"/>
      <c r="AB244" s="324" t="str">
        <f ca="1">IF(COUNT(ngay30!$G$23)&gt;0,ngay30!$G$23,"")</f>
        <v/>
      </c>
      <c r="AC244" s="321" t="str">
        <f t="shared" ca="1" si="62"/>
        <v>x</v>
      </c>
      <c r="AD244" s="322">
        <f t="shared" ca="1" si="63"/>
        <v>0</v>
      </c>
      <c r="AG244" s="324" t="str">
        <f ca="1">IF(COUNT(ngay30!$AP$9)&gt;0,ngay30!$AP$9,"")</f>
        <v/>
      </c>
    </row>
    <row r="245" spans="1:33">
      <c r="A245" s="332"/>
      <c r="B245" s="331">
        <v>7</v>
      </c>
      <c r="C245" s="324" t="str">
        <f ca="1">IF(COUNT(ngay30!$AQ$9)&gt;0,ngay30!$AQ$9,"")</f>
        <v/>
      </c>
      <c r="D245" s="317" t="str">
        <f t="shared" ca="1" si="48"/>
        <v>x</v>
      </c>
      <c r="E245" s="318">
        <f t="shared" ca="1" si="49"/>
        <v>0</v>
      </c>
      <c r="F245" s="321"/>
      <c r="G245" s="324" t="str">
        <f ca="1">IF(COUNT(ngay30!$H$9)&gt;0,ngay30!$H$9,"")</f>
        <v/>
      </c>
      <c r="H245" s="321" t="str">
        <f t="shared" ca="1" si="50"/>
        <v>x</v>
      </c>
      <c r="I245" s="322">
        <f t="shared" ca="1" si="51"/>
        <v>0</v>
      </c>
      <c r="J245" s="324" t="str">
        <f ca="1">IF(COUNT(ngay30!$AQ$5)&gt;0,ngay30!$AQ$5,"")</f>
        <v/>
      </c>
      <c r="K245" s="317" t="str">
        <f t="shared" ca="1" si="52"/>
        <v>x</v>
      </c>
      <c r="L245" s="318">
        <f t="shared" ca="1" si="53"/>
        <v>0</v>
      </c>
      <c r="M245" s="321"/>
      <c r="N245" s="324" t="str">
        <f ca="1">IF(COUNT(ngay30!$H$5)&gt;0,ngay30!$H$5,"")</f>
        <v/>
      </c>
      <c r="O245" s="321" t="str">
        <f t="shared" ca="1" si="54"/>
        <v>x</v>
      </c>
      <c r="P245" s="322">
        <f t="shared" ca="1" si="55"/>
        <v>0</v>
      </c>
      <c r="Q245" s="324" t="str">
        <f ca="1">IF(COUNT(ngay30!$AQ$21)&gt;0,ngay30!$AQ$21,"")</f>
        <v/>
      </c>
      <c r="R245" s="317" t="str">
        <f t="shared" ca="1" si="56"/>
        <v>x</v>
      </c>
      <c r="S245" s="318">
        <f t="shared" ca="1" si="57"/>
        <v>0</v>
      </c>
      <c r="T245" s="321"/>
      <c r="U245" s="324" t="str">
        <f ca="1">IF(COUNT(ngay30!$H$21)&gt;0,ngay30!$H$21,"")</f>
        <v/>
      </c>
      <c r="V245" s="321" t="str">
        <f t="shared" ca="1" si="58"/>
        <v>x</v>
      </c>
      <c r="W245" s="322">
        <f t="shared" ca="1" si="59"/>
        <v>0</v>
      </c>
      <c r="X245" s="324" t="str">
        <f ca="1">IF(COUNT(ngay30!$AQ$23)&gt;0,ngay30!$AQ$23,"")</f>
        <v/>
      </c>
      <c r="Y245" s="317" t="str">
        <f t="shared" ca="1" si="60"/>
        <v>x</v>
      </c>
      <c r="Z245" s="318">
        <f t="shared" ca="1" si="61"/>
        <v>0</v>
      </c>
      <c r="AA245" s="321"/>
      <c r="AB245" s="324" t="str">
        <f ca="1">IF(COUNT(ngay30!$H$23)&gt;0,ngay30!$H$23,"")</f>
        <v/>
      </c>
      <c r="AC245" s="321" t="str">
        <f t="shared" ca="1" si="62"/>
        <v>x</v>
      </c>
      <c r="AD245" s="322">
        <f t="shared" ca="1" si="63"/>
        <v>0</v>
      </c>
      <c r="AG245" s="324" t="str">
        <f ca="1">IF(COUNT(ngay30!$AQ$9)&gt;0,ngay30!$AQ$9,"")</f>
        <v/>
      </c>
    </row>
    <row r="246" spans="1:33">
      <c r="A246" s="332"/>
      <c r="B246" s="316">
        <v>10</v>
      </c>
      <c r="C246" s="324" t="str">
        <f ca="1">IF(COUNT(ngay30!$AR$9)&gt;0,ngay30!$AR$9,"")</f>
        <v/>
      </c>
      <c r="D246" s="317" t="str">
        <f t="shared" ca="1" si="48"/>
        <v>x</v>
      </c>
      <c r="E246" s="318">
        <f t="shared" ca="1" si="49"/>
        <v>0</v>
      </c>
      <c r="F246" s="321"/>
      <c r="G246" s="324" t="str">
        <f ca="1">IF(COUNT(ngay30!$I$9)&gt;0,ngay30!$I$9,"")</f>
        <v/>
      </c>
      <c r="H246" s="321" t="str">
        <f t="shared" ca="1" si="50"/>
        <v>x</v>
      </c>
      <c r="I246" s="322">
        <f t="shared" ca="1" si="51"/>
        <v>0</v>
      </c>
      <c r="J246" s="324" t="str">
        <f ca="1">IF(COUNT(ngay30!$AR$5)&gt;0,ngay30!$AR$5,"")</f>
        <v/>
      </c>
      <c r="K246" s="317" t="str">
        <f t="shared" ca="1" si="52"/>
        <v>x</v>
      </c>
      <c r="L246" s="318">
        <f t="shared" ca="1" si="53"/>
        <v>0</v>
      </c>
      <c r="M246" s="321"/>
      <c r="N246" s="324" t="str">
        <f ca="1">IF(COUNT(ngay30!$I$5)&gt;0,ngay30!$I$5,"")</f>
        <v/>
      </c>
      <c r="O246" s="321" t="str">
        <f t="shared" ca="1" si="54"/>
        <v>x</v>
      </c>
      <c r="P246" s="322">
        <f t="shared" ca="1" si="55"/>
        <v>0</v>
      </c>
      <c r="Q246" s="324" t="str">
        <f ca="1">IF(COUNT(ngay30!$AR$21)&gt;0,ngay30!$AR$21,"")</f>
        <v/>
      </c>
      <c r="R246" s="317" t="str">
        <f t="shared" ca="1" si="56"/>
        <v>x</v>
      </c>
      <c r="S246" s="318">
        <f t="shared" ca="1" si="57"/>
        <v>0</v>
      </c>
      <c r="T246" s="321"/>
      <c r="U246" s="324" t="str">
        <f ca="1">IF(COUNT(ngay30!$I$21)&gt;0,ngay30!$I$21,"")</f>
        <v/>
      </c>
      <c r="V246" s="321" t="str">
        <f t="shared" ca="1" si="58"/>
        <v>x</v>
      </c>
      <c r="W246" s="322">
        <f t="shared" ca="1" si="59"/>
        <v>0</v>
      </c>
      <c r="X246" s="324" t="str">
        <f ca="1">IF(COUNT(ngay30!$AR$23)&gt;0,ngay30!$AR$23,"")</f>
        <v/>
      </c>
      <c r="Y246" s="317" t="str">
        <f t="shared" ca="1" si="60"/>
        <v>x</v>
      </c>
      <c r="Z246" s="318">
        <f t="shared" ca="1" si="61"/>
        <v>0</v>
      </c>
      <c r="AA246" s="321"/>
      <c r="AB246" s="324" t="str">
        <f ca="1">IF(COUNT(ngay30!$I$23)&gt;0,ngay30!$I$23,"")</f>
        <v/>
      </c>
      <c r="AC246" s="321" t="str">
        <f t="shared" ca="1" si="62"/>
        <v>x</v>
      </c>
      <c r="AD246" s="322">
        <f t="shared" ca="1" si="63"/>
        <v>0</v>
      </c>
      <c r="AG246" s="324" t="str">
        <f ca="1">IF(COUNT(ngay30!$AR$9)&gt;0,ngay30!$AR$9,"")</f>
        <v/>
      </c>
    </row>
    <row r="247" spans="1:33">
      <c r="A247" s="332"/>
      <c r="B247" s="316">
        <v>13</v>
      </c>
      <c r="C247" s="324" t="str">
        <f ca="1">IF(COUNT(ngay30!$AS$9)&gt;0,ngay30!$AS$9,"")</f>
        <v/>
      </c>
      <c r="D247" s="317" t="str">
        <f t="shared" ca="1" si="48"/>
        <v>x</v>
      </c>
      <c r="E247" s="318">
        <f t="shared" ca="1" si="49"/>
        <v>0</v>
      </c>
      <c r="F247" s="321"/>
      <c r="G247" s="324" t="str">
        <f ca="1">IF(COUNT(ngay30!$J$9)&gt;0,ngay30!$J$9,"")</f>
        <v/>
      </c>
      <c r="H247" s="321" t="str">
        <f t="shared" ca="1" si="50"/>
        <v>x</v>
      </c>
      <c r="I247" s="322">
        <f t="shared" ca="1" si="51"/>
        <v>0</v>
      </c>
      <c r="J247" s="324" t="str">
        <f ca="1">IF(COUNT(ngay30!$AS$5)&gt;0,ngay30!$AS$5,"")</f>
        <v/>
      </c>
      <c r="K247" s="317" t="str">
        <f t="shared" ca="1" si="52"/>
        <v>x</v>
      </c>
      <c r="L247" s="318">
        <f t="shared" ca="1" si="53"/>
        <v>0</v>
      </c>
      <c r="M247" s="321"/>
      <c r="N247" s="324" t="str">
        <f ca="1">IF(COUNT(ngay30!$J$5)&gt;0,ngay30!$J$5,"")</f>
        <v/>
      </c>
      <c r="O247" s="321" t="str">
        <f t="shared" ca="1" si="54"/>
        <v>x</v>
      </c>
      <c r="P247" s="322">
        <f t="shared" ca="1" si="55"/>
        <v>0</v>
      </c>
      <c r="Q247" s="324" t="str">
        <f ca="1">IF(COUNT(ngay30!$AS$21)&gt;0,ngay30!$AS$21,"")</f>
        <v/>
      </c>
      <c r="R247" s="317" t="str">
        <f t="shared" ca="1" si="56"/>
        <v>x</v>
      </c>
      <c r="S247" s="318">
        <f t="shared" ca="1" si="57"/>
        <v>0</v>
      </c>
      <c r="T247" s="321"/>
      <c r="U247" s="324" t="str">
        <f ca="1">IF(COUNT(ngay30!$J$21)&gt;0,ngay30!$J$21,"")</f>
        <v/>
      </c>
      <c r="V247" s="321" t="str">
        <f t="shared" ca="1" si="58"/>
        <v>x</v>
      </c>
      <c r="W247" s="322">
        <f t="shared" ca="1" si="59"/>
        <v>0</v>
      </c>
      <c r="X247" s="324" t="str">
        <f ca="1">IF(COUNT(ngay30!$AS$23)&gt;0,ngay30!$AS$23,"")</f>
        <v/>
      </c>
      <c r="Y247" s="317" t="str">
        <f t="shared" ca="1" si="60"/>
        <v>x</v>
      </c>
      <c r="Z247" s="318">
        <f t="shared" ca="1" si="61"/>
        <v>0</v>
      </c>
      <c r="AA247" s="321"/>
      <c r="AB247" s="324" t="str">
        <f ca="1">IF(COUNT(ngay30!$J$23)&gt;0,ngay30!$J$23,"")</f>
        <v/>
      </c>
      <c r="AC247" s="321" t="str">
        <f t="shared" ca="1" si="62"/>
        <v>x</v>
      </c>
      <c r="AD247" s="322">
        <f t="shared" ca="1" si="63"/>
        <v>0</v>
      </c>
      <c r="AG247" s="324" t="str">
        <f ca="1">IF(COUNT(ngay30!$AS$9)&gt;0,ngay30!$AS$9,"")</f>
        <v/>
      </c>
    </row>
    <row r="248" spans="1:33">
      <c r="A248" s="332"/>
      <c r="B248" s="316">
        <v>16</v>
      </c>
      <c r="C248" s="324" t="str">
        <f ca="1">IF(COUNT(ngay30!$AT$9)&gt;0,ngay30!$AT$9,"")</f>
        <v/>
      </c>
      <c r="D248" s="317" t="str">
        <f t="shared" ca="1" si="48"/>
        <v>x</v>
      </c>
      <c r="E248" s="318">
        <f t="shared" ca="1" si="49"/>
        <v>0</v>
      </c>
      <c r="F248" s="321"/>
      <c r="G248" s="324" t="str">
        <f ca="1">IF(COUNT(ngay30!$K$9)&gt;0,ngay30!$K$9,"")</f>
        <v/>
      </c>
      <c r="H248" s="321" t="str">
        <f t="shared" ca="1" si="50"/>
        <v>x</v>
      </c>
      <c r="I248" s="322">
        <f t="shared" ca="1" si="51"/>
        <v>0</v>
      </c>
      <c r="J248" s="324" t="str">
        <f ca="1">IF(COUNT(ngay30!$AT$5)&gt;0,ngay30!$AT$5,"")</f>
        <v/>
      </c>
      <c r="K248" s="317" t="str">
        <f t="shared" ca="1" si="52"/>
        <v>x</v>
      </c>
      <c r="L248" s="318">
        <f t="shared" ca="1" si="53"/>
        <v>0</v>
      </c>
      <c r="M248" s="321"/>
      <c r="N248" s="324" t="str">
        <f ca="1">IF(COUNT(ngay30!$K$5)&gt;0,ngay30!$K$5,"")</f>
        <v/>
      </c>
      <c r="O248" s="321" t="str">
        <f t="shared" ca="1" si="54"/>
        <v>x</v>
      </c>
      <c r="P248" s="322">
        <f t="shared" ca="1" si="55"/>
        <v>0</v>
      </c>
      <c r="Q248" s="324" t="str">
        <f ca="1">IF(COUNT(ngay30!$AT$21)&gt;0,ngay30!$AT$21,"")</f>
        <v/>
      </c>
      <c r="R248" s="317" t="str">
        <f t="shared" ca="1" si="56"/>
        <v>x</v>
      </c>
      <c r="S248" s="318">
        <f t="shared" ca="1" si="57"/>
        <v>0</v>
      </c>
      <c r="T248" s="321"/>
      <c r="U248" s="324" t="str">
        <f ca="1">IF(COUNT(ngay30!$K$21)&gt;0,ngay30!$K$21,"")</f>
        <v/>
      </c>
      <c r="V248" s="321" t="str">
        <f t="shared" ca="1" si="58"/>
        <v>x</v>
      </c>
      <c r="W248" s="322">
        <f t="shared" ca="1" si="59"/>
        <v>0</v>
      </c>
      <c r="X248" s="324" t="str">
        <f ca="1">IF(COUNT(ngay30!$AT$23)&gt;0,ngay30!$AT$23,"")</f>
        <v/>
      </c>
      <c r="Y248" s="317" t="str">
        <f t="shared" ca="1" si="60"/>
        <v>x</v>
      </c>
      <c r="Z248" s="318">
        <f t="shared" ca="1" si="61"/>
        <v>0</v>
      </c>
      <c r="AA248" s="321"/>
      <c r="AB248" s="324" t="str">
        <f ca="1">IF(COUNT(ngay30!$K$23)&gt;0,ngay30!$K$23,"")</f>
        <v/>
      </c>
      <c r="AC248" s="321" t="str">
        <f t="shared" ca="1" si="62"/>
        <v>x</v>
      </c>
      <c r="AD248" s="322">
        <f t="shared" ca="1" si="63"/>
        <v>0</v>
      </c>
      <c r="AG248" s="324" t="str">
        <f ca="1">IF(COUNT(ngay30!$AT$9)&gt;0,ngay30!$AT$9,"")</f>
        <v/>
      </c>
    </row>
    <row r="249" spans="1:33">
      <c r="A249" s="332"/>
      <c r="B249" s="316">
        <v>19</v>
      </c>
      <c r="C249" s="324" t="str">
        <f ca="1">IF(COUNT(ngay30!$AU$9)&gt;0,ngay30!$AU$9,"")</f>
        <v/>
      </c>
      <c r="D249" s="317" t="str">
        <f t="shared" ca="1" si="48"/>
        <v>x</v>
      </c>
      <c r="E249" s="318">
        <f t="shared" ca="1" si="49"/>
        <v>0</v>
      </c>
      <c r="F249" s="321"/>
      <c r="G249" s="324" t="str">
        <f ca="1">IF(COUNT(ngay30!$L$9)&gt;0,ngay30!$L$9,"")</f>
        <v/>
      </c>
      <c r="H249" s="321" t="str">
        <f t="shared" ca="1" si="50"/>
        <v>x</v>
      </c>
      <c r="I249" s="322">
        <f t="shared" ca="1" si="51"/>
        <v>0</v>
      </c>
      <c r="J249" s="324" t="str">
        <f ca="1">IF(COUNT(ngay30!$AU$5)&gt;0,ngay30!$AU$5,"")</f>
        <v/>
      </c>
      <c r="K249" s="317" t="str">
        <f t="shared" ca="1" si="52"/>
        <v>x</v>
      </c>
      <c r="L249" s="318">
        <f t="shared" ca="1" si="53"/>
        <v>0</v>
      </c>
      <c r="M249" s="321"/>
      <c r="N249" s="324" t="str">
        <f ca="1">IF(COUNT(ngay30!$L$5)&gt;0,ngay30!$L$5,"")</f>
        <v/>
      </c>
      <c r="O249" s="321" t="str">
        <f t="shared" ca="1" si="54"/>
        <v>x</v>
      </c>
      <c r="P249" s="322">
        <f t="shared" ca="1" si="55"/>
        <v>0</v>
      </c>
      <c r="Q249" s="324" t="str">
        <f ca="1">IF(COUNT(ngay30!$AU$21)&gt;0,ngay30!$AU$21,"")</f>
        <v/>
      </c>
      <c r="R249" s="317" t="str">
        <f t="shared" ca="1" si="56"/>
        <v>x</v>
      </c>
      <c r="S249" s="318">
        <f t="shared" ca="1" si="57"/>
        <v>0</v>
      </c>
      <c r="T249" s="321"/>
      <c r="U249" s="324" t="str">
        <f ca="1">IF(COUNT(ngay30!$L$21)&gt;0,ngay30!$L$21,"")</f>
        <v/>
      </c>
      <c r="V249" s="321" t="str">
        <f t="shared" ca="1" si="58"/>
        <v>x</v>
      </c>
      <c r="W249" s="322">
        <f t="shared" ca="1" si="59"/>
        <v>0</v>
      </c>
      <c r="X249" s="324" t="str">
        <f ca="1">IF(COUNT(ngay30!$AU$23)&gt;0,ngay30!$AU$23,"")</f>
        <v/>
      </c>
      <c r="Y249" s="317" t="str">
        <f t="shared" ca="1" si="60"/>
        <v>x</v>
      </c>
      <c r="Z249" s="318">
        <f t="shared" ca="1" si="61"/>
        <v>0</v>
      </c>
      <c r="AA249" s="321"/>
      <c r="AB249" s="324" t="str">
        <f ca="1">IF(COUNT(ngay30!$L$23)&gt;0,ngay30!$L$23,"")</f>
        <v/>
      </c>
      <c r="AC249" s="321" t="str">
        <f t="shared" ca="1" si="62"/>
        <v>x</v>
      </c>
      <c r="AD249" s="322">
        <f t="shared" ca="1" si="63"/>
        <v>0</v>
      </c>
      <c r="AG249" s="324" t="str">
        <f ca="1">IF(COUNT(ngay30!$AU$9)&gt;0,ngay30!$AU$9,"")</f>
        <v/>
      </c>
    </row>
    <row r="250" spans="1:33">
      <c r="A250" s="332"/>
      <c r="B250" s="316">
        <v>22</v>
      </c>
      <c r="C250" s="324" t="str">
        <f ca="1">IF(COUNT(ngay31!$AN$9)&gt;0,ngay31!$AN$9,"")</f>
        <v/>
      </c>
      <c r="D250" s="317" t="str">
        <f t="shared" ca="1" si="48"/>
        <v>x</v>
      </c>
      <c r="E250" s="318">
        <f t="shared" ca="1" si="49"/>
        <v>0</v>
      </c>
      <c r="F250" s="321"/>
      <c r="G250" s="324" t="str">
        <f ca="1">IF(COUNT(ngay31!$E$9)&gt;0,ngay31!$E$9,"")</f>
        <v/>
      </c>
      <c r="H250" s="321" t="str">
        <f t="shared" ca="1" si="50"/>
        <v>x</v>
      </c>
      <c r="I250" s="322">
        <f t="shared" ca="1" si="51"/>
        <v>0</v>
      </c>
      <c r="J250" s="324" t="str">
        <f ca="1">IF(COUNT(ngay31!$AN$5)&gt;0,ngay31!$AN$5,"")</f>
        <v/>
      </c>
      <c r="K250" s="317" t="str">
        <f t="shared" ca="1" si="52"/>
        <v>x</v>
      </c>
      <c r="L250" s="318">
        <f t="shared" ca="1" si="53"/>
        <v>0</v>
      </c>
      <c r="M250" s="321"/>
      <c r="N250" s="324" t="str">
        <f ca="1">IF(COUNT(ngay31!$E$5)&gt;0,ngay31!$E$5,"")</f>
        <v/>
      </c>
      <c r="O250" s="321" t="str">
        <f t="shared" ca="1" si="54"/>
        <v>x</v>
      </c>
      <c r="P250" s="322">
        <f t="shared" ca="1" si="55"/>
        <v>0</v>
      </c>
      <c r="Q250" s="324" t="str">
        <f ca="1">IF(COUNT(ngay31!$AN$21)&gt;0,ngay31!$AN$21,"")</f>
        <v/>
      </c>
      <c r="R250" s="317" t="str">
        <f t="shared" ca="1" si="56"/>
        <v>x</v>
      </c>
      <c r="S250" s="318">
        <f t="shared" ca="1" si="57"/>
        <v>0</v>
      </c>
      <c r="T250" s="321"/>
      <c r="U250" s="324" t="str">
        <f ca="1">IF(COUNT(ngay31!$E$21)&gt;0,ngay31!$E$21,"")</f>
        <v/>
      </c>
      <c r="V250" s="321" t="str">
        <f t="shared" ca="1" si="58"/>
        <v>x</v>
      </c>
      <c r="W250" s="322">
        <f t="shared" ca="1" si="59"/>
        <v>0</v>
      </c>
      <c r="X250" s="324" t="str">
        <f ca="1">IF(COUNT(ngay31!$AN$23)&gt;0,ngay31!$AN$23,"")</f>
        <v/>
      </c>
      <c r="Y250" s="317" t="str">
        <f t="shared" ca="1" si="60"/>
        <v>x</v>
      </c>
      <c r="Z250" s="318">
        <f t="shared" ca="1" si="61"/>
        <v>0</v>
      </c>
      <c r="AA250" s="321"/>
      <c r="AB250" s="324" t="str">
        <f ca="1">IF(COUNT(ngay31!$E$23)&gt;0,ngay31!$E$23,"")</f>
        <v/>
      </c>
      <c r="AC250" s="321" t="str">
        <f t="shared" ca="1" si="62"/>
        <v>x</v>
      </c>
      <c r="AD250" s="322">
        <f t="shared" ca="1" si="63"/>
        <v>0</v>
      </c>
      <c r="AG250" s="324" t="str">
        <f ca="1">IF(COUNT(ngay31!$AN$9)&gt;0,ngay31!$AN$9,"")</f>
        <v/>
      </c>
    </row>
    <row r="251" spans="1:33" s="329" customFormat="1">
      <c r="A251" s="333">
        <v>31</v>
      </c>
      <c r="B251" s="316">
        <v>1</v>
      </c>
      <c r="C251" s="324" t="str">
        <f ca="1">IF(COUNT(ngay31!$AO$9)&gt;0,ngay31!$AO$9,"")</f>
        <v/>
      </c>
      <c r="D251" s="325" t="str">
        <f t="shared" ca="1" si="48"/>
        <v>x</v>
      </c>
      <c r="E251" s="326">
        <f t="shared" ca="1" si="49"/>
        <v>0</v>
      </c>
      <c r="F251" s="327"/>
      <c r="G251" s="324" t="str">
        <f ca="1">IF(COUNT(ngay31!$F$9)&gt;0,ngay31!$F$9,"")</f>
        <v/>
      </c>
      <c r="H251" s="327" t="str">
        <f t="shared" ca="1" si="50"/>
        <v>x</v>
      </c>
      <c r="I251" s="328">
        <f t="shared" ca="1" si="51"/>
        <v>0</v>
      </c>
      <c r="J251" s="324" t="str">
        <f ca="1">IF(COUNT(ngay31!$AO$5)&gt;0,ngay31!$AO$5,"")</f>
        <v/>
      </c>
      <c r="K251" s="325" t="str">
        <f t="shared" ca="1" si="52"/>
        <v>x</v>
      </c>
      <c r="L251" s="326">
        <f t="shared" ca="1" si="53"/>
        <v>0</v>
      </c>
      <c r="M251" s="327"/>
      <c r="N251" s="324" t="str">
        <f ca="1">IF(COUNT(ngay31!$F$5)&gt;0,ngay31!$F$5,"")</f>
        <v/>
      </c>
      <c r="O251" s="327" t="str">
        <f t="shared" ca="1" si="54"/>
        <v>x</v>
      </c>
      <c r="P251" s="328">
        <f t="shared" ca="1" si="55"/>
        <v>0</v>
      </c>
      <c r="Q251" s="324" t="str">
        <f ca="1">IF(COUNT(ngay31!$AO$21)&gt;0,ngay31!$AO$21,"")</f>
        <v/>
      </c>
      <c r="R251" s="325" t="str">
        <f t="shared" ca="1" si="56"/>
        <v>x</v>
      </c>
      <c r="S251" s="326">
        <f t="shared" ca="1" si="57"/>
        <v>0</v>
      </c>
      <c r="T251" s="327"/>
      <c r="U251" s="324" t="str">
        <f ca="1">IF(COUNT(ngay31!$F$21)&gt;0,ngay31!$F$21,"")</f>
        <v/>
      </c>
      <c r="V251" s="327" t="str">
        <f t="shared" ca="1" si="58"/>
        <v>x</v>
      </c>
      <c r="W251" s="328">
        <f t="shared" ca="1" si="59"/>
        <v>0</v>
      </c>
      <c r="X251" s="324" t="str">
        <f ca="1">IF(COUNT(ngay31!$AO$23)&gt;0,ngay31!$AO$23,"")</f>
        <v/>
      </c>
      <c r="Y251" s="325" t="str">
        <f t="shared" ca="1" si="60"/>
        <v>x</v>
      </c>
      <c r="Z251" s="326">
        <f t="shared" ca="1" si="61"/>
        <v>0</v>
      </c>
      <c r="AA251" s="327"/>
      <c r="AB251" s="324" t="str">
        <f ca="1">IF(COUNT(ngay31!$F$23)&gt;0,ngay31!$F$23,"")</f>
        <v/>
      </c>
      <c r="AC251" s="327" t="str">
        <f t="shared" ca="1" si="62"/>
        <v>x</v>
      </c>
      <c r="AD251" s="328">
        <f t="shared" ca="1" si="63"/>
        <v>0</v>
      </c>
      <c r="AE251" s="334"/>
      <c r="AF251" s="334"/>
      <c r="AG251" s="324" t="str">
        <f ca="1">IF(COUNT(ngay31!$AO$9)&gt;0,ngay31!$AO$9,"")</f>
        <v/>
      </c>
    </row>
    <row r="252" spans="1:33">
      <c r="A252" s="332"/>
      <c r="B252" s="316">
        <v>4</v>
      </c>
      <c r="C252" s="324" t="str">
        <f ca="1">IF(COUNT(ngay31!$AP$9)&gt;0,ngay31!$AP$9,"")</f>
        <v/>
      </c>
      <c r="D252" s="317" t="str">
        <f t="shared" ca="1" si="48"/>
        <v>x</v>
      </c>
      <c r="E252" s="318">
        <f t="shared" ca="1" si="49"/>
        <v>0</v>
      </c>
      <c r="F252" s="321"/>
      <c r="G252" s="324" t="str">
        <f ca="1">IF(COUNT(ngay31!$G$9)&gt;0,ngay31!$G$9,"")</f>
        <v/>
      </c>
      <c r="H252" s="321" t="str">
        <f t="shared" ca="1" si="50"/>
        <v>x</v>
      </c>
      <c r="I252" s="322">
        <f t="shared" ca="1" si="51"/>
        <v>0</v>
      </c>
      <c r="J252" s="324" t="str">
        <f ca="1">IF(COUNT(ngay31!$AP$5)&gt;0,ngay31!$AP$5,"")</f>
        <v/>
      </c>
      <c r="K252" s="317" t="str">
        <f t="shared" ca="1" si="52"/>
        <v>x</v>
      </c>
      <c r="L252" s="318">
        <f t="shared" ca="1" si="53"/>
        <v>0</v>
      </c>
      <c r="M252" s="321"/>
      <c r="N252" s="324" t="str">
        <f ca="1">IF(COUNT(ngay31!$G$5)&gt;0,ngay31!$G$5,"")</f>
        <v/>
      </c>
      <c r="O252" s="321" t="str">
        <f t="shared" ca="1" si="54"/>
        <v>x</v>
      </c>
      <c r="P252" s="322">
        <f t="shared" ca="1" si="55"/>
        <v>0</v>
      </c>
      <c r="Q252" s="324" t="str">
        <f ca="1">IF(COUNT(ngay31!$AP$21)&gt;0,ngay31!$AP$21,"")</f>
        <v/>
      </c>
      <c r="R252" s="317" t="str">
        <f t="shared" ca="1" si="56"/>
        <v>x</v>
      </c>
      <c r="S252" s="318">
        <f t="shared" ca="1" si="57"/>
        <v>0</v>
      </c>
      <c r="T252" s="321"/>
      <c r="U252" s="324" t="str">
        <f ca="1">IF(COUNT(ngay31!$G$21)&gt;0,ngay31!$G$21,"")</f>
        <v/>
      </c>
      <c r="V252" s="321" t="str">
        <f t="shared" ca="1" si="58"/>
        <v>x</v>
      </c>
      <c r="W252" s="322">
        <f t="shared" ca="1" si="59"/>
        <v>0</v>
      </c>
      <c r="X252" s="324" t="str">
        <f ca="1">IF(COUNT(ngay31!$AP$23)&gt;0,ngay31!$AP$23,"")</f>
        <v/>
      </c>
      <c r="Y252" s="317" t="str">
        <f t="shared" ca="1" si="60"/>
        <v>x</v>
      </c>
      <c r="Z252" s="318">
        <f t="shared" ca="1" si="61"/>
        <v>0</v>
      </c>
      <c r="AA252" s="321"/>
      <c r="AB252" s="324" t="str">
        <f ca="1">IF(COUNT(ngay31!$G$23)&gt;0,ngay31!$G$23,"")</f>
        <v/>
      </c>
      <c r="AC252" s="321" t="str">
        <f t="shared" ca="1" si="62"/>
        <v>x</v>
      </c>
      <c r="AD252" s="322">
        <f t="shared" ca="1" si="63"/>
        <v>0</v>
      </c>
      <c r="AG252" s="324" t="str">
        <f ca="1">IF(COUNT(ngay31!$AP$9)&gt;0,ngay31!$AP$9,"")</f>
        <v/>
      </c>
    </row>
    <row r="253" spans="1:33">
      <c r="A253" s="332"/>
      <c r="B253" s="331">
        <v>7</v>
      </c>
      <c r="C253" s="324" t="str">
        <f ca="1">IF(COUNT(ngay31!$AQ$9)&gt;0,ngay31!$AQ$9,"")</f>
        <v/>
      </c>
      <c r="D253" s="317" t="str">
        <f t="shared" ca="1" si="48"/>
        <v>x</v>
      </c>
      <c r="E253" s="318">
        <f t="shared" ca="1" si="49"/>
        <v>0</v>
      </c>
      <c r="F253" s="321"/>
      <c r="G253" s="324" t="str">
        <f ca="1">IF(COUNT(ngay31!$H$9)&gt;0,ngay31!$H$9,"")</f>
        <v/>
      </c>
      <c r="H253" s="321" t="str">
        <f t="shared" ca="1" si="50"/>
        <v>x</v>
      </c>
      <c r="I253" s="322">
        <f t="shared" ca="1" si="51"/>
        <v>0</v>
      </c>
      <c r="J253" s="324" t="str">
        <f ca="1">IF(COUNT(ngay31!$AQ$5)&gt;0,ngay31!$AQ$5,"")</f>
        <v/>
      </c>
      <c r="K253" s="317" t="str">
        <f t="shared" ca="1" si="52"/>
        <v>x</v>
      </c>
      <c r="L253" s="318">
        <f t="shared" ca="1" si="53"/>
        <v>0</v>
      </c>
      <c r="M253" s="321"/>
      <c r="N253" s="324" t="str">
        <f ca="1">IF(COUNT(ngay31!$H$5)&gt;0,ngay31!$H$5,"")</f>
        <v/>
      </c>
      <c r="O253" s="321" t="str">
        <f t="shared" ca="1" si="54"/>
        <v>x</v>
      </c>
      <c r="P253" s="322">
        <f t="shared" ca="1" si="55"/>
        <v>0</v>
      </c>
      <c r="Q253" s="324" t="str">
        <f ca="1">IF(COUNT(ngay31!$AQ$21)&gt;0,ngay31!$AQ$21,"")</f>
        <v/>
      </c>
      <c r="R253" s="317" t="str">
        <f t="shared" ca="1" si="56"/>
        <v>x</v>
      </c>
      <c r="S253" s="318">
        <f t="shared" ca="1" si="57"/>
        <v>0</v>
      </c>
      <c r="T253" s="321"/>
      <c r="U253" s="324" t="str">
        <f ca="1">IF(COUNT(ngay31!$H$21)&gt;0,ngay31!$H$21,"")</f>
        <v/>
      </c>
      <c r="V253" s="321" t="str">
        <f t="shared" ca="1" si="58"/>
        <v>x</v>
      </c>
      <c r="W253" s="322">
        <f t="shared" ca="1" si="59"/>
        <v>0</v>
      </c>
      <c r="X253" s="324" t="str">
        <f ca="1">IF(COUNT(ngay31!$AQ$23)&gt;0,ngay31!$AQ$23,"")</f>
        <v/>
      </c>
      <c r="Y253" s="317" t="str">
        <f t="shared" ca="1" si="60"/>
        <v>x</v>
      </c>
      <c r="Z253" s="318">
        <f t="shared" ca="1" si="61"/>
        <v>0</v>
      </c>
      <c r="AA253" s="321"/>
      <c r="AB253" s="324" t="str">
        <f ca="1">IF(COUNT(ngay31!$H$23)&gt;0,ngay31!$H$23,"")</f>
        <v/>
      </c>
      <c r="AC253" s="321" t="str">
        <f t="shared" ca="1" si="62"/>
        <v>x</v>
      </c>
      <c r="AD253" s="322">
        <f t="shared" ca="1" si="63"/>
        <v>0</v>
      </c>
      <c r="AG253" s="324" t="str">
        <f ca="1">IF(COUNT(ngay31!$AQ$9)&gt;0,ngay31!$AQ$9,"")</f>
        <v/>
      </c>
    </row>
    <row r="254" spans="1:33">
      <c r="A254" s="332"/>
      <c r="B254" s="316">
        <v>10</v>
      </c>
      <c r="C254" s="324" t="str">
        <f ca="1">IF(COUNT(ngay31!$AR$9)&gt;0,ngay31!$AR$9,"")</f>
        <v/>
      </c>
      <c r="D254" s="317" t="str">
        <f t="shared" ca="1" si="48"/>
        <v>x</v>
      </c>
      <c r="E254" s="318">
        <f t="shared" ca="1" si="49"/>
        <v>0</v>
      </c>
      <c r="F254" s="321"/>
      <c r="G254" s="324" t="str">
        <f ca="1">IF(COUNT(ngay31!$I$9)&gt;0,ngay31!$I$9,"")</f>
        <v/>
      </c>
      <c r="H254" s="321" t="str">
        <f t="shared" ca="1" si="50"/>
        <v>x</v>
      </c>
      <c r="I254" s="322">
        <f t="shared" ca="1" si="51"/>
        <v>0</v>
      </c>
      <c r="J254" s="324" t="str">
        <f ca="1">IF(COUNT(ngay31!$AR$5)&gt;0,ngay31!$AR$5,"")</f>
        <v/>
      </c>
      <c r="K254" s="317" t="str">
        <f t="shared" ca="1" si="52"/>
        <v>x</v>
      </c>
      <c r="L254" s="318">
        <f t="shared" ca="1" si="53"/>
        <v>0</v>
      </c>
      <c r="M254" s="321"/>
      <c r="N254" s="324" t="str">
        <f ca="1">IF(COUNT(ngay31!$I$5)&gt;0,ngay31!$I$5,"")</f>
        <v/>
      </c>
      <c r="O254" s="321" t="str">
        <f t="shared" ca="1" si="54"/>
        <v>x</v>
      </c>
      <c r="P254" s="322">
        <f t="shared" ca="1" si="55"/>
        <v>0</v>
      </c>
      <c r="Q254" s="324" t="str">
        <f ca="1">IF(COUNT(ngay31!$AR$21)&gt;0,ngay31!$AR$21,"")</f>
        <v/>
      </c>
      <c r="R254" s="317" t="str">
        <f t="shared" ca="1" si="56"/>
        <v>x</v>
      </c>
      <c r="S254" s="318">
        <f t="shared" ca="1" si="57"/>
        <v>0</v>
      </c>
      <c r="T254" s="321"/>
      <c r="U254" s="324" t="str">
        <f ca="1">IF(COUNT(ngay31!$I$21)&gt;0,ngay31!$I$21,"")</f>
        <v/>
      </c>
      <c r="V254" s="321" t="str">
        <f t="shared" ca="1" si="58"/>
        <v>x</v>
      </c>
      <c r="W254" s="322">
        <f t="shared" ca="1" si="59"/>
        <v>0</v>
      </c>
      <c r="X254" s="324" t="str">
        <f ca="1">IF(COUNT(ngay31!$AR$23)&gt;0,ngay31!$AR$23,"")</f>
        <v/>
      </c>
      <c r="Y254" s="317" t="str">
        <f t="shared" ca="1" si="60"/>
        <v>x</v>
      </c>
      <c r="Z254" s="318">
        <f t="shared" ca="1" si="61"/>
        <v>0</v>
      </c>
      <c r="AA254" s="321"/>
      <c r="AB254" s="324" t="str">
        <f ca="1">IF(COUNT(ngay31!$I$23)&gt;0,ngay31!$I$23,"")</f>
        <v/>
      </c>
      <c r="AC254" s="321" t="str">
        <f t="shared" ca="1" si="62"/>
        <v>x</v>
      </c>
      <c r="AD254" s="322">
        <f t="shared" ca="1" si="63"/>
        <v>0</v>
      </c>
      <c r="AG254" s="324" t="str">
        <f ca="1">IF(COUNT(ngay31!$AR$9)&gt;0,ngay31!$AR$9,"")</f>
        <v/>
      </c>
    </row>
    <row r="255" spans="1:33">
      <c r="A255" s="332"/>
      <c r="B255" s="316">
        <v>13</v>
      </c>
      <c r="C255" s="324" t="str">
        <f ca="1">IF(COUNT(ngay31!$AS$9)&gt;0,ngay31!$AS$9,"")</f>
        <v/>
      </c>
      <c r="D255" s="317" t="str">
        <f t="shared" ca="1" si="48"/>
        <v>x</v>
      </c>
      <c r="E255" s="318">
        <f t="shared" ca="1" si="49"/>
        <v>0</v>
      </c>
      <c r="F255" s="321"/>
      <c r="G255" s="324" t="str">
        <f ca="1">IF(COUNT(ngay31!$J$9)&gt;0,ngay31!$J$9,"")</f>
        <v/>
      </c>
      <c r="H255" s="321" t="str">
        <f t="shared" ca="1" si="50"/>
        <v>x</v>
      </c>
      <c r="I255" s="322">
        <f t="shared" ca="1" si="51"/>
        <v>0</v>
      </c>
      <c r="J255" s="324" t="str">
        <f ca="1">IF(COUNT(ngay31!$AS$5)&gt;0,ngay31!$AS$5,"")</f>
        <v/>
      </c>
      <c r="K255" s="317" t="str">
        <f t="shared" ca="1" si="52"/>
        <v>x</v>
      </c>
      <c r="L255" s="318">
        <f t="shared" ca="1" si="53"/>
        <v>0</v>
      </c>
      <c r="M255" s="321"/>
      <c r="N255" s="324" t="str">
        <f ca="1">IF(COUNT(ngay31!$J$5)&gt;0,ngay31!$J$5,"")</f>
        <v/>
      </c>
      <c r="O255" s="321" t="str">
        <f t="shared" ca="1" si="54"/>
        <v>x</v>
      </c>
      <c r="P255" s="322">
        <f t="shared" ca="1" si="55"/>
        <v>0</v>
      </c>
      <c r="Q255" s="324" t="str">
        <f ca="1">IF(COUNT(ngay31!$AS$21)&gt;0,ngay31!$AS$21,"")</f>
        <v/>
      </c>
      <c r="R255" s="317" t="str">
        <f t="shared" ca="1" si="56"/>
        <v>x</v>
      </c>
      <c r="S255" s="318">
        <f t="shared" ca="1" si="57"/>
        <v>0</v>
      </c>
      <c r="T255" s="321"/>
      <c r="U255" s="324" t="str">
        <f ca="1">IF(COUNT(ngay31!$J$21)&gt;0,ngay31!$J$21,"")</f>
        <v/>
      </c>
      <c r="V255" s="321" t="str">
        <f t="shared" ca="1" si="58"/>
        <v>x</v>
      </c>
      <c r="W255" s="322">
        <f t="shared" ca="1" si="59"/>
        <v>0</v>
      </c>
      <c r="X255" s="324" t="str">
        <f ca="1">IF(COUNT(ngay31!$AS$23)&gt;0,ngay31!$AS$23,"")</f>
        <v/>
      </c>
      <c r="Y255" s="317" t="str">
        <f t="shared" ca="1" si="60"/>
        <v>x</v>
      </c>
      <c r="Z255" s="318">
        <f t="shared" ca="1" si="61"/>
        <v>0</v>
      </c>
      <c r="AA255" s="321"/>
      <c r="AB255" s="324" t="str">
        <f ca="1">IF(COUNT(ngay31!$J$23)&gt;0,ngay31!$J$23,"")</f>
        <v/>
      </c>
      <c r="AC255" s="321" t="str">
        <f t="shared" ca="1" si="62"/>
        <v>x</v>
      </c>
      <c r="AD255" s="322">
        <f t="shared" ca="1" si="63"/>
        <v>0</v>
      </c>
      <c r="AG255" s="324" t="str">
        <f ca="1">IF(COUNT(ngay31!$AS$9)&gt;0,ngay31!$AS$9,"")</f>
        <v/>
      </c>
    </row>
    <row r="256" spans="1:33">
      <c r="A256" s="332"/>
      <c r="B256" s="316">
        <v>16</v>
      </c>
      <c r="C256" s="324" t="str">
        <f ca="1">IF(COUNT(ngay31!$AT$9)&gt;0,ngay31!$AT$9,"")</f>
        <v/>
      </c>
      <c r="D256" s="317" t="str">
        <f t="shared" ca="1" si="48"/>
        <v>x</v>
      </c>
      <c r="E256" s="318">
        <f t="shared" ca="1" si="49"/>
        <v>0</v>
      </c>
      <c r="F256" s="321"/>
      <c r="G256" s="324" t="str">
        <f ca="1">IF(COUNT(ngay31!$K$9)&gt;0,ngay31!$K$9,"")</f>
        <v/>
      </c>
      <c r="H256" s="321" t="str">
        <f t="shared" ca="1" si="50"/>
        <v>x</v>
      </c>
      <c r="I256" s="322">
        <f t="shared" ca="1" si="51"/>
        <v>0</v>
      </c>
      <c r="J256" s="324" t="str">
        <f ca="1">IF(COUNT(ngay31!$AT$5)&gt;0,ngay31!$AT$5,"")</f>
        <v/>
      </c>
      <c r="K256" s="317" t="str">
        <f t="shared" ca="1" si="52"/>
        <v>x</v>
      </c>
      <c r="L256" s="318">
        <f t="shared" ca="1" si="53"/>
        <v>0</v>
      </c>
      <c r="M256" s="321"/>
      <c r="N256" s="324" t="str">
        <f ca="1">IF(COUNT(ngay31!$K$5)&gt;0,ngay31!$K$5,"")</f>
        <v/>
      </c>
      <c r="O256" s="321" t="str">
        <f t="shared" ca="1" si="54"/>
        <v>x</v>
      </c>
      <c r="P256" s="322">
        <f t="shared" ca="1" si="55"/>
        <v>0</v>
      </c>
      <c r="Q256" s="324" t="str">
        <f ca="1">IF(COUNT(ngay31!$AT$21)&gt;0,ngay31!$AT$21,"")</f>
        <v/>
      </c>
      <c r="R256" s="317" t="str">
        <f t="shared" ca="1" si="56"/>
        <v>x</v>
      </c>
      <c r="S256" s="318">
        <f t="shared" ca="1" si="57"/>
        <v>0</v>
      </c>
      <c r="T256" s="321"/>
      <c r="U256" s="324" t="str">
        <f ca="1">IF(COUNT(ngay31!$K$21)&gt;0,ngay31!$K$21,"")</f>
        <v/>
      </c>
      <c r="V256" s="321" t="str">
        <f t="shared" ca="1" si="58"/>
        <v>x</v>
      </c>
      <c r="W256" s="322">
        <f t="shared" ca="1" si="59"/>
        <v>0</v>
      </c>
      <c r="X256" s="324" t="str">
        <f ca="1">IF(COUNT(ngay31!$AT$23)&gt;0,ngay31!$AT$23,"")</f>
        <v/>
      </c>
      <c r="Y256" s="317" t="str">
        <f t="shared" ca="1" si="60"/>
        <v>x</v>
      </c>
      <c r="Z256" s="318">
        <f t="shared" ca="1" si="61"/>
        <v>0</v>
      </c>
      <c r="AA256" s="321"/>
      <c r="AB256" s="324" t="str">
        <f ca="1">IF(COUNT(ngay31!$K$23)&gt;0,ngay31!$K$23,"")</f>
        <v/>
      </c>
      <c r="AC256" s="321" t="str">
        <f t="shared" ca="1" si="62"/>
        <v>x</v>
      </c>
      <c r="AD256" s="322">
        <f t="shared" ca="1" si="63"/>
        <v>0</v>
      </c>
      <c r="AG256" s="324" t="str">
        <f ca="1">IF(COUNT(ngay31!$AT$9)&gt;0,ngay31!$AT$9,"")</f>
        <v/>
      </c>
    </row>
    <row r="257" spans="1:33">
      <c r="A257" s="332"/>
      <c r="B257" s="316">
        <v>19</v>
      </c>
      <c r="C257" s="324" t="str">
        <f ca="1">IF(COUNT(ngay31!$AU$9)&gt;0,ngay31!$AU$9,"")</f>
        <v/>
      </c>
      <c r="D257" s="317" t="str">
        <f t="shared" ca="1" si="48"/>
        <v>x</v>
      </c>
      <c r="E257" s="318">
        <f t="shared" ca="1" si="49"/>
        <v>0</v>
      </c>
      <c r="F257" s="321"/>
      <c r="G257" s="324" t="str">
        <f ca="1">IF(COUNT(ngay31!$L$9)&gt;0,ngay31!$L$9,"")</f>
        <v/>
      </c>
      <c r="H257" s="321" t="str">
        <f t="shared" ca="1" si="50"/>
        <v>x</v>
      </c>
      <c r="I257" s="322">
        <f t="shared" ca="1" si="51"/>
        <v>0</v>
      </c>
      <c r="J257" s="324" t="str">
        <f ca="1">IF(COUNT(ngay31!$AU$5)&gt;0,ngay31!$AU$5,"")</f>
        <v/>
      </c>
      <c r="K257" s="317" t="str">
        <f t="shared" ca="1" si="52"/>
        <v>x</v>
      </c>
      <c r="L257" s="318">
        <f t="shared" ca="1" si="53"/>
        <v>0</v>
      </c>
      <c r="M257" s="321"/>
      <c r="N257" s="324" t="str">
        <f ca="1">IF(COUNT(ngay31!$L$5)&gt;0,ngay31!$L$5,"")</f>
        <v/>
      </c>
      <c r="O257" s="321" t="str">
        <f t="shared" ca="1" si="54"/>
        <v>x</v>
      </c>
      <c r="P257" s="322">
        <f t="shared" ca="1" si="55"/>
        <v>0</v>
      </c>
      <c r="Q257" s="324" t="str">
        <f ca="1">IF(COUNT(ngay31!$AU$21)&gt;0,ngay31!$AU$21,"")</f>
        <v/>
      </c>
      <c r="R257" s="317" t="str">
        <f t="shared" ca="1" si="56"/>
        <v>x</v>
      </c>
      <c r="S257" s="318">
        <f t="shared" ca="1" si="57"/>
        <v>0</v>
      </c>
      <c r="T257" s="321"/>
      <c r="U257" s="324" t="str">
        <f ca="1">IF(COUNT(ngay31!$L$21)&gt;0,ngay31!$L$21,"")</f>
        <v/>
      </c>
      <c r="V257" s="321" t="str">
        <f t="shared" ca="1" si="58"/>
        <v>x</v>
      </c>
      <c r="W257" s="322">
        <f t="shared" ca="1" si="59"/>
        <v>0</v>
      </c>
      <c r="X257" s="324" t="str">
        <f ca="1">IF(COUNT(ngay31!$AU$23)&gt;0,ngay31!$AU$23,"")</f>
        <v/>
      </c>
      <c r="Y257" s="317" t="str">
        <f t="shared" ca="1" si="60"/>
        <v>x</v>
      </c>
      <c r="Z257" s="318">
        <f t="shared" ca="1" si="61"/>
        <v>0</v>
      </c>
      <c r="AA257" s="321"/>
      <c r="AB257" s="324" t="str">
        <f ca="1">IF(COUNT(ngay31!$L$23)&gt;0,ngay31!$L$23,"")</f>
        <v/>
      </c>
      <c r="AC257" s="321" t="str">
        <f t="shared" ca="1" si="62"/>
        <v>x</v>
      </c>
      <c r="AD257" s="322">
        <f t="shared" ca="1" si="63"/>
        <v>0</v>
      </c>
      <c r="AG257" s="324" t="str">
        <f ca="1">IF(COUNT(ngay31!$AU$9)&gt;0,ngay31!$AU$9,"")</f>
        <v/>
      </c>
    </row>
    <row r="258" spans="1:33">
      <c r="A258" s="332"/>
      <c r="B258" s="316">
        <v>22</v>
      </c>
      <c r="C258" s="324" t="str">
        <f ca="1">IF(COUNT(ngay31!$AN$9)&gt;0,ngay31!$AN$9,"")</f>
        <v/>
      </c>
      <c r="D258" s="317" t="str">
        <f t="shared" ca="1" si="48"/>
        <v>x</v>
      </c>
      <c r="E258" s="318">
        <f t="shared" ca="1" si="49"/>
        <v>0</v>
      </c>
      <c r="F258" s="321"/>
      <c r="G258" s="324" t="str">
        <f ca="1">IF(COUNT(ngay31!$E$9)&gt;0,ngay31!$E$9,"")</f>
        <v/>
      </c>
      <c r="H258" s="321" t="str">
        <f t="shared" ca="1" si="50"/>
        <v>x</v>
      </c>
      <c r="I258" s="322">
        <f t="shared" ca="1" si="51"/>
        <v>0</v>
      </c>
      <c r="J258" s="324" t="str">
        <f ca="1">IF(COUNT(ngay31!$AN$5)&gt;0,ngay31!$AN$5,"")</f>
        <v/>
      </c>
      <c r="K258" s="317" t="str">
        <f t="shared" ca="1" si="52"/>
        <v>x</v>
      </c>
      <c r="L258" s="318">
        <f t="shared" ca="1" si="53"/>
        <v>0</v>
      </c>
      <c r="M258" s="321"/>
      <c r="N258" s="324" t="str">
        <f ca="1">IF(COUNT(ngay31!$E$5)&gt;0,ngay31!$E$5,"")</f>
        <v/>
      </c>
      <c r="O258" s="321" t="str">
        <f t="shared" ca="1" si="54"/>
        <v>x</v>
      </c>
      <c r="P258" s="322">
        <f t="shared" ca="1" si="55"/>
        <v>0</v>
      </c>
      <c r="Q258" s="324" t="str">
        <f ca="1">IF(COUNT(ngay31!$AN$21)&gt;0,ngay31!$AN$21,"")</f>
        <v/>
      </c>
      <c r="R258" s="317" t="str">
        <f t="shared" ca="1" si="56"/>
        <v>x</v>
      </c>
      <c r="S258" s="318">
        <f t="shared" ca="1" si="57"/>
        <v>0</v>
      </c>
      <c r="T258" s="321"/>
      <c r="U258" s="324" t="str">
        <f ca="1">IF(COUNT(ngay31!$E$21)&gt;0,ngay31!$E$21,"")</f>
        <v/>
      </c>
      <c r="V258" s="321" t="str">
        <f t="shared" ca="1" si="58"/>
        <v>x</v>
      </c>
      <c r="W258" s="322">
        <f t="shared" ca="1" si="59"/>
        <v>0</v>
      </c>
      <c r="X258" s="324" t="str">
        <f ca="1">IF(COUNT(ngay31!$AN$23)&gt;0,ngay31!$AN$23,"")</f>
        <v/>
      </c>
      <c r="Y258" s="317" t="str">
        <f t="shared" ca="1" si="60"/>
        <v>x</v>
      </c>
      <c r="Z258" s="318">
        <f t="shared" ca="1" si="61"/>
        <v>0</v>
      </c>
      <c r="AA258" s="321"/>
      <c r="AB258" s="324" t="str">
        <f ca="1">IF(COUNT(ngay31!$E$23)&gt;0,ngay31!$E$23,"")</f>
        <v/>
      </c>
      <c r="AC258" s="321" t="str">
        <f t="shared" ca="1" si="62"/>
        <v>x</v>
      </c>
      <c r="AD258" s="322">
        <f t="shared" ca="1" si="63"/>
        <v>0</v>
      </c>
      <c r="AG258" s="324" t="str">
        <f ca="1">IF(COUNT(ngay31!$AN$9)&gt;0,ngay31!$AN$9,"")</f>
        <v/>
      </c>
    </row>
    <row r="259" spans="1:33">
      <c r="B259" s="316"/>
    </row>
    <row r="260" spans="1:33">
      <c r="B260" s="316"/>
    </row>
  </sheetData>
  <mergeCells count="2">
    <mergeCell ref="X1:AD1"/>
    <mergeCell ref="Q1:W1"/>
  </mergeCells>
  <pageMargins left="0.75" right="0.75" top="1" bottom="1" header="0.5" footer="0.5"/>
  <pageSetup paperSize="9" orientation="landscape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6"/>
  <dimension ref="A1:H36"/>
  <sheetViews>
    <sheetView topLeftCell="A13" workbookViewId="0">
      <selection activeCell="B2" sqref="B2:F36"/>
    </sheetView>
  </sheetViews>
  <sheetFormatPr defaultRowHeight="11.25"/>
  <sheetData>
    <row r="1" spans="1:8" ht="16.5" customHeight="1" thickBot="1">
      <c r="A1" s="161" t="s">
        <v>247</v>
      </c>
      <c r="B1" s="162" t="s">
        <v>89</v>
      </c>
      <c r="C1" s="163" t="s">
        <v>221</v>
      </c>
      <c r="D1" s="164" t="s">
        <v>224</v>
      </c>
      <c r="E1" s="162" t="s">
        <v>215</v>
      </c>
      <c r="F1" s="165" t="s">
        <v>226</v>
      </c>
    </row>
    <row r="2" spans="1:8" ht="15" customHeight="1">
      <c r="A2" s="501" t="s">
        <v>287</v>
      </c>
      <c r="B2" s="166">
        <v>19</v>
      </c>
      <c r="C2" s="167" t="e">
        <f>Tm!#REF!</f>
        <v>#REF!</v>
      </c>
      <c r="D2" s="167" t="e">
        <f>Tx!#REF!</f>
        <v>#REF!</v>
      </c>
      <c r="E2" s="170" t="e">
        <f>Ttb!#REF!</f>
        <v>#REF!</v>
      </c>
      <c r="F2" s="167" t="e">
        <f>Rx!#REF!</f>
        <v>#REF!</v>
      </c>
      <c r="G2" s="169"/>
      <c r="H2" s="169"/>
    </row>
    <row r="3" spans="1:8" ht="15" customHeight="1">
      <c r="A3" s="499"/>
      <c r="B3" s="166">
        <v>20</v>
      </c>
      <c r="C3" s="167" t="e">
        <f>Tm!#REF!</f>
        <v>#REF!</v>
      </c>
      <c r="D3" s="167" t="e">
        <f>Tx!#REF!</f>
        <v>#REF!</v>
      </c>
      <c r="E3" s="170" t="e">
        <f>Ttb!#REF!</f>
        <v>#REF!</v>
      </c>
      <c r="F3" s="167" t="e">
        <f>Rx!#REF!</f>
        <v>#REF!</v>
      </c>
      <c r="G3" s="169"/>
      <c r="H3" s="169"/>
    </row>
    <row r="4" spans="1:8" ht="15" customHeight="1">
      <c r="A4" s="499"/>
      <c r="B4" s="166">
        <v>21</v>
      </c>
      <c r="C4" s="167" t="e">
        <f>Tm!#REF!</f>
        <v>#REF!</v>
      </c>
      <c r="D4" s="167" t="e">
        <f>Tx!#REF!</f>
        <v>#REF!</v>
      </c>
      <c r="E4" s="170" t="e">
        <f>Ttb!#REF!</f>
        <v>#REF!</v>
      </c>
      <c r="F4" s="167" t="e">
        <f>Rx!#REF!</f>
        <v>#REF!</v>
      </c>
      <c r="G4" s="169"/>
      <c r="H4" s="169"/>
    </row>
    <row r="5" spans="1:8" ht="15" customHeight="1">
      <c r="A5" s="499"/>
      <c r="B5" s="166">
        <v>22</v>
      </c>
      <c r="C5" s="167" t="e">
        <f>Tm!#REF!</f>
        <v>#REF!</v>
      </c>
      <c r="D5" s="167" t="e">
        <f>Tx!#REF!</f>
        <v>#REF!</v>
      </c>
      <c r="E5" s="170" t="e">
        <f>Ttb!#REF!</f>
        <v>#REF!</v>
      </c>
      <c r="F5" s="167" t="e">
        <f>Rx!#REF!</f>
        <v>#REF!</v>
      </c>
      <c r="G5" s="169"/>
      <c r="H5" s="169"/>
    </row>
    <row r="6" spans="1:8" ht="15.75" customHeight="1" thickBot="1">
      <c r="A6" s="499"/>
      <c r="B6" s="168">
        <v>23</v>
      </c>
      <c r="C6" s="167" t="e">
        <f>Tm!#REF!</f>
        <v>#REF!</v>
      </c>
      <c r="D6" s="167" t="e">
        <f>Tx!#REF!</f>
        <v>#REF!</v>
      </c>
      <c r="E6" s="170" t="e">
        <f>Ttb!#REF!</f>
        <v>#REF!</v>
      </c>
      <c r="F6" s="167" t="e">
        <f>Rx!#REF!</f>
        <v>#REF!</v>
      </c>
      <c r="G6" s="169"/>
      <c r="H6" s="169"/>
    </row>
    <row r="7" spans="1:8" ht="15.75" customHeight="1" thickBot="1">
      <c r="A7" s="499"/>
      <c r="B7" s="168">
        <v>24</v>
      </c>
      <c r="C7" s="167" t="e">
        <f>Tm!#REF!</f>
        <v>#REF!</v>
      </c>
      <c r="D7" s="167" t="e">
        <f>Tx!#REF!</f>
        <v>#REF!</v>
      </c>
      <c r="E7" s="170" t="e">
        <f>Ttb!#REF!</f>
        <v>#REF!</v>
      </c>
      <c r="F7" s="167" t="e">
        <f>Rx!#REF!</f>
        <v>#REF!</v>
      </c>
      <c r="G7" s="169"/>
      <c r="H7" s="169"/>
    </row>
    <row r="8" spans="1:8" ht="15.75" customHeight="1" thickBot="1">
      <c r="A8" s="500"/>
      <c r="B8" s="168">
        <v>25</v>
      </c>
      <c r="C8" s="167" t="e">
        <f>Tm!#REF!</f>
        <v>#REF!</v>
      </c>
      <c r="D8" s="167" t="e">
        <f>Tx!#REF!</f>
        <v>#REF!</v>
      </c>
      <c r="E8" s="170" t="e">
        <f>Ttb!#REF!</f>
        <v>#REF!</v>
      </c>
      <c r="F8" s="167" t="e">
        <f>Rx!#REF!</f>
        <v>#REF!</v>
      </c>
      <c r="G8" s="169"/>
      <c r="H8" s="169"/>
    </row>
    <row r="9" spans="1:8" ht="15" customHeight="1">
      <c r="A9" s="498" t="s">
        <v>288</v>
      </c>
      <c r="B9" s="166">
        <v>19</v>
      </c>
      <c r="C9" s="167" t="e">
        <f>Tm!#REF!</f>
        <v>#REF!</v>
      </c>
      <c r="D9" s="167" t="e">
        <f>Tx!#REF!</f>
        <v>#REF!</v>
      </c>
      <c r="E9" s="170" t="e">
        <f>Ttb!#REF!</f>
        <v>#REF!</v>
      </c>
      <c r="F9" s="167" t="e">
        <f>Rx!#REF!</f>
        <v>#REF!</v>
      </c>
      <c r="G9" s="169"/>
      <c r="H9" s="169"/>
    </row>
    <row r="10" spans="1:8" ht="15" customHeight="1">
      <c r="A10" s="499"/>
      <c r="B10" s="166">
        <v>20</v>
      </c>
      <c r="C10" s="167" t="e">
        <f>Tm!#REF!</f>
        <v>#REF!</v>
      </c>
      <c r="D10" s="167" t="e">
        <f>Tx!#REF!</f>
        <v>#REF!</v>
      </c>
      <c r="E10" s="170" t="e">
        <f>Ttb!#REF!</f>
        <v>#REF!</v>
      </c>
      <c r="F10" s="167" t="e">
        <f>Rx!#REF!</f>
        <v>#REF!</v>
      </c>
      <c r="G10" s="169"/>
      <c r="H10" s="169"/>
    </row>
    <row r="11" spans="1:8" ht="15" customHeight="1">
      <c r="A11" s="499"/>
      <c r="B11" s="166">
        <v>21</v>
      </c>
      <c r="C11" s="167" t="e">
        <f>Tm!#REF!</f>
        <v>#REF!</v>
      </c>
      <c r="D11" s="167" t="e">
        <f>Tx!#REF!</f>
        <v>#REF!</v>
      </c>
      <c r="E11" s="170" t="e">
        <f>Ttb!#REF!</f>
        <v>#REF!</v>
      </c>
      <c r="F11" s="167" t="e">
        <f>Rx!#REF!</f>
        <v>#REF!</v>
      </c>
      <c r="G11" s="169"/>
      <c r="H11" s="169"/>
    </row>
    <row r="12" spans="1:8" ht="15" customHeight="1">
      <c r="A12" s="499"/>
      <c r="B12" s="166">
        <v>22</v>
      </c>
      <c r="C12" s="167" t="e">
        <f>Tm!#REF!</f>
        <v>#REF!</v>
      </c>
      <c r="D12" s="167" t="e">
        <f>Tx!#REF!</f>
        <v>#REF!</v>
      </c>
      <c r="E12" s="170" t="e">
        <f>Ttb!#REF!</f>
        <v>#REF!</v>
      </c>
      <c r="F12" s="167" t="e">
        <f>Rx!#REF!</f>
        <v>#REF!</v>
      </c>
      <c r="G12" s="169"/>
      <c r="H12" s="169"/>
    </row>
    <row r="13" spans="1:8" ht="15.75" customHeight="1" thickBot="1">
      <c r="A13" s="499"/>
      <c r="B13" s="168">
        <v>23</v>
      </c>
      <c r="C13" s="167" t="e">
        <f>Tm!#REF!</f>
        <v>#REF!</v>
      </c>
      <c r="D13" s="167" t="e">
        <f>Tx!#REF!</f>
        <v>#REF!</v>
      </c>
      <c r="E13" s="170" t="e">
        <f>Ttb!#REF!</f>
        <v>#REF!</v>
      </c>
      <c r="F13" s="167" t="e">
        <f>Rx!#REF!</f>
        <v>#REF!</v>
      </c>
      <c r="G13" s="169"/>
      <c r="H13" s="169"/>
    </row>
    <row r="14" spans="1:8" ht="15.75" customHeight="1" thickBot="1">
      <c r="A14" s="499"/>
      <c r="B14" s="168">
        <v>24</v>
      </c>
      <c r="C14" s="167" t="e">
        <f>Tm!#REF!</f>
        <v>#REF!</v>
      </c>
      <c r="D14" s="167" t="e">
        <f>Tx!#REF!</f>
        <v>#REF!</v>
      </c>
      <c r="E14" s="170" t="e">
        <f>Ttb!#REF!</f>
        <v>#REF!</v>
      </c>
      <c r="F14" s="167" t="e">
        <f>Rx!#REF!</f>
        <v>#REF!</v>
      </c>
      <c r="G14" s="169"/>
      <c r="H14" s="169"/>
    </row>
    <row r="15" spans="1:8" ht="15.75" customHeight="1" thickBot="1">
      <c r="A15" s="500"/>
      <c r="B15" s="168">
        <v>25</v>
      </c>
      <c r="C15" s="167" t="e">
        <f>Tm!#REF!</f>
        <v>#REF!</v>
      </c>
      <c r="D15" s="167" t="e">
        <f>Tx!#REF!</f>
        <v>#REF!</v>
      </c>
      <c r="E15" s="170" t="e">
        <f>Ttb!#REF!</f>
        <v>#REF!</v>
      </c>
      <c r="F15" s="167" t="e">
        <f>Rx!#REF!</f>
        <v>#REF!</v>
      </c>
      <c r="G15" s="169"/>
      <c r="H15" s="169"/>
    </row>
    <row r="16" spans="1:8" ht="15" customHeight="1">
      <c r="A16" s="498" t="s">
        <v>289</v>
      </c>
      <c r="B16" s="166">
        <v>19</v>
      </c>
      <c r="C16" s="167" t="e">
        <f>Tm!#REF!</f>
        <v>#REF!</v>
      </c>
      <c r="D16" s="167" t="e">
        <f>Tx!#REF!</f>
        <v>#REF!</v>
      </c>
      <c r="E16" s="170" t="e">
        <f>Ttb!#REF!</f>
        <v>#REF!</v>
      </c>
      <c r="F16" s="167" t="e">
        <f>Rx!#REF!</f>
        <v>#REF!</v>
      </c>
      <c r="G16" s="169"/>
      <c r="H16" s="169"/>
    </row>
    <row r="17" spans="1:8" ht="15" customHeight="1">
      <c r="A17" s="499"/>
      <c r="B17" s="166">
        <v>20</v>
      </c>
      <c r="C17" s="167" t="e">
        <f>Tm!#REF!</f>
        <v>#REF!</v>
      </c>
      <c r="D17" s="167" t="e">
        <f>Tx!#REF!</f>
        <v>#REF!</v>
      </c>
      <c r="E17" s="170" t="e">
        <f>Ttb!#REF!</f>
        <v>#REF!</v>
      </c>
      <c r="F17" s="167" t="e">
        <f>Rx!#REF!</f>
        <v>#REF!</v>
      </c>
      <c r="G17" s="169"/>
      <c r="H17" s="169"/>
    </row>
    <row r="18" spans="1:8" ht="15" customHeight="1">
      <c r="A18" s="499"/>
      <c r="B18" s="166">
        <v>21</v>
      </c>
      <c r="C18" s="167" t="e">
        <f>Tm!#REF!</f>
        <v>#REF!</v>
      </c>
      <c r="D18" s="167" t="e">
        <f>Tx!#REF!</f>
        <v>#REF!</v>
      </c>
      <c r="E18" s="170" t="e">
        <f>Ttb!#REF!</f>
        <v>#REF!</v>
      </c>
      <c r="F18" s="167" t="e">
        <f>Rx!#REF!</f>
        <v>#REF!</v>
      </c>
      <c r="G18" s="169"/>
      <c r="H18" s="169"/>
    </row>
    <row r="19" spans="1:8" ht="15" customHeight="1">
      <c r="A19" s="499"/>
      <c r="B19" s="166">
        <v>22</v>
      </c>
      <c r="C19" s="167" t="e">
        <f>Tm!#REF!</f>
        <v>#REF!</v>
      </c>
      <c r="D19" s="167" t="e">
        <f>Tx!#REF!</f>
        <v>#REF!</v>
      </c>
      <c r="E19" s="170" t="e">
        <f>Ttb!#REF!</f>
        <v>#REF!</v>
      </c>
      <c r="F19" s="167" t="e">
        <f>Rx!#REF!</f>
        <v>#REF!</v>
      </c>
      <c r="G19" s="169"/>
      <c r="H19" s="169"/>
    </row>
    <row r="20" spans="1:8" ht="15.75" customHeight="1" thickBot="1">
      <c r="A20" s="499"/>
      <c r="B20" s="168">
        <v>23</v>
      </c>
      <c r="C20" s="167" t="e">
        <f>Tm!#REF!</f>
        <v>#REF!</v>
      </c>
      <c r="D20" s="167" t="e">
        <f>Tx!#REF!</f>
        <v>#REF!</v>
      </c>
      <c r="E20" s="170" t="e">
        <f>Ttb!#REF!</f>
        <v>#REF!</v>
      </c>
      <c r="F20" s="167" t="e">
        <f>Rx!#REF!</f>
        <v>#REF!</v>
      </c>
      <c r="G20" s="169"/>
      <c r="H20" s="169"/>
    </row>
    <row r="21" spans="1:8" ht="15.75" customHeight="1" thickBot="1">
      <c r="A21" s="499"/>
      <c r="B21" s="168">
        <v>24</v>
      </c>
      <c r="C21" s="167" t="e">
        <f>Tm!#REF!</f>
        <v>#REF!</v>
      </c>
      <c r="D21" s="167" t="e">
        <f>Tx!#REF!</f>
        <v>#REF!</v>
      </c>
      <c r="E21" s="170" t="e">
        <f>Ttb!#REF!</f>
        <v>#REF!</v>
      </c>
      <c r="F21" s="167" t="e">
        <f>Rx!#REF!</f>
        <v>#REF!</v>
      </c>
      <c r="G21" s="169"/>
      <c r="H21" s="169"/>
    </row>
    <row r="22" spans="1:8" ht="15.75" customHeight="1" thickBot="1">
      <c r="A22" s="500"/>
      <c r="B22" s="168">
        <v>25</v>
      </c>
      <c r="C22" s="167" t="e">
        <f>Tm!#REF!</f>
        <v>#REF!</v>
      </c>
      <c r="D22" s="167" t="e">
        <f>Tx!#REF!</f>
        <v>#REF!</v>
      </c>
      <c r="E22" s="170" t="e">
        <f>Ttb!#REF!</f>
        <v>#REF!</v>
      </c>
      <c r="F22" s="167" t="e">
        <f>Rx!#REF!</f>
        <v>#REF!</v>
      </c>
      <c r="G22" s="169"/>
      <c r="H22" s="169"/>
    </row>
    <row r="23" spans="1:8" ht="15" customHeight="1">
      <c r="A23" s="498" t="s">
        <v>290</v>
      </c>
      <c r="B23" s="166">
        <v>19</v>
      </c>
      <c r="C23" s="167" t="e">
        <f>Tm!#REF!</f>
        <v>#REF!</v>
      </c>
      <c r="D23" s="167" t="e">
        <f>Tx!#REF!</f>
        <v>#REF!</v>
      </c>
      <c r="E23" s="170" t="e">
        <f>Ttb!#REF!</f>
        <v>#REF!</v>
      </c>
      <c r="F23" s="167" t="e">
        <f>Rx!#REF!</f>
        <v>#REF!</v>
      </c>
      <c r="G23" s="169"/>
      <c r="H23" s="169"/>
    </row>
    <row r="24" spans="1:8" ht="15" customHeight="1">
      <c r="A24" s="499"/>
      <c r="B24" s="166">
        <v>20</v>
      </c>
      <c r="C24" s="167" t="e">
        <f>Tm!#REF!</f>
        <v>#REF!</v>
      </c>
      <c r="D24" s="167" t="e">
        <f>Tx!#REF!</f>
        <v>#REF!</v>
      </c>
      <c r="E24" s="170" t="e">
        <f>Ttb!#REF!</f>
        <v>#REF!</v>
      </c>
      <c r="F24" s="167" t="e">
        <f>Rx!#REF!</f>
        <v>#REF!</v>
      </c>
      <c r="G24" s="169"/>
      <c r="H24" s="169"/>
    </row>
    <row r="25" spans="1:8" ht="15" customHeight="1">
      <c r="A25" s="499"/>
      <c r="B25" s="166">
        <v>21</v>
      </c>
      <c r="C25" s="167" t="e">
        <f>Tm!#REF!</f>
        <v>#REF!</v>
      </c>
      <c r="D25" s="167" t="e">
        <f>Tx!#REF!</f>
        <v>#REF!</v>
      </c>
      <c r="E25" s="170" t="e">
        <f>Ttb!#REF!</f>
        <v>#REF!</v>
      </c>
      <c r="F25" s="167" t="e">
        <f>Rx!#REF!</f>
        <v>#REF!</v>
      </c>
      <c r="G25" s="169"/>
      <c r="H25" s="169"/>
    </row>
    <row r="26" spans="1:8" ht="15" customHeight="1">
      <c r="A26" s="499"/>
      <c r="B26" s="166">
        <v>22</v>
      </c>
      <c r="C26" s="167" t="e">
        <f>Tm!#REF!</f>
        <v>#REF!</v>
      </c>
      <c r="D26" s="167" t="e">
        <f>Tx!#REF!</f>
        <v>#REF!</v>
      </c>
      <c r="E26" s="170" t="e">
        <f>Ttb!#REF!</f>
        <v>#REF!</v>
      </c>
      <c r="F26" s="167" t="e">
        <f>Rx!#REF!</f>
        <v>#REF!</v>
      </c>
      <c r="G26" s="169"/>
      <c r="H26" s="169"/>
    </row>
    <row r="27" spans="1:8" ht="15.75" customHeight="1" thickBot="1">
      <c r="A27" s="499"/>
      <c r="B27" s="168">
        <v>23</v>
      </c>
      <c r="C27" s="167" t="e">
        <f>Tm!#REF!</f>
        <v>#REF!</v>
      </c>
      <c r="D27" s="167" t="e">
        <f>Tx!#REF!</f>
        <v>#REF!</v>
      </c>
      <c r="E27" s="170" t="e">
        <f>Ttb!#REF!</f>
        <v>#REF!</v>
      </c>
      <c r="F27" s="167" t="e">
        <f>Rx!#REF!</f>
        <v>#REF!</v>
      </c>
      <c r="G27" s="169"/>
      <c r="H27" s="169"/>
    </row>
    <row r="28" spans="1:8" ht="15.75" customHeight="1" thickBot="1">
      <c r="A28" s="499"/>
      <c r="B28" s="168">
        <v>24</v>
      </c>
      <c r="C28" s="167" t="e">
        <f>Tm!#REF!</f>
        <v>#REF!</v>
      </c>
      <c r="D28" s="167" t="e">
        <f>Tx!#REF!</f>
        <v>#REF!</v>
      </c>
      <c r="E28" s="170" t="e">
        <f>Ttb!#REF!</f>
        <v>#REF!</v>
      </c>
      <c r="F28" s="167" t="e">
        <f>Rx!#REF!</f>
        <v>#REF!</v>
      </c>
      <c r="G28" s="169"/>
      <c r="H28" s="169"/>
    </row>
    <row r="29" spans="1:8" ht="15.75" customHeight="1" thickBot="1">
      <c r="A29" s="500"/>
      <c r="B29" s="168">
        <v>25</v>
      </c>
      <c r="C29" s="167" t="e">
        <f>Tm!#REF!</f>
        <v>#REF!</v>
      </c>
      <c r="D29" s="167" t="e">
        <f>Tx!#REF!</f>
        <v>#REF!</v>
      </c>
      <c r="E29" s="170" t="e">
        <f>Ttb!#REF!</f>
        <v>#REF!</v>
      </c>
      <c r="F29" s="167" t="e">
        <f>Rx!#REF!</f>
        <v>#REF!</v>
      </c>
      <c r="G29" s="169"/>
      <c r="H29" s="169"/>
    </row>
    <row r="30" spans="1:8" ht="15" customHeight="1">
      <c r="A30" s="498" t="s">
        <v>291</v>
      </c>
      <c r="B30" s="166">
        <v>19</v>
      </c>
      <c r="C30" s="167" t="e">
        <f>Tm!#REF!</f>
        <v>#REF!</v>
      </c>
      <c r="D30" s="167" t="e">
        <f>Tx!#REF!</f>
        <v>#REF!</v>
      </c>
      <c r="E30" s="170" t="e">
        <f>Ttb!#REF!</f>
        <v>#REF!</v>
      </c>
      <c r="F30" s="167" t="e">
        <f>Rx!#REF!</f>
        <v>#REF!</v>
      </c>
      <c r="G30" s="169"/>
      <c r="H30" s="169"/>
    </row>
    <row r="31" spans="1:8" ht="15" customHeight="1">
      <c r="A31" s="499"/>
      <c r="B31" s="166">
        <v>20</v>
      </c>
      <c r="C31" s="167" t="e">
        <f>Tm!#REF!</f>
        <v>#REF!</v>
      </c>
      <c r="D31" s="167" t="e">
        <f>Tx!#REF!</f>
        <v>#REF!</v>
      </c>
      <c r="E31" s="170" t="e">
        <f>Ttb!#REF!</f>
        <v>#REF!</v>
      </c>
      <c r="F31" s="167" t="e">
        <f>Rx!#REF!</f>
        <v>#REF!</v>
      </c>
      <c r="G31" s="169"/>
      <c r="H31" s="169"/>
    </row>
    <row r="32" spans="1:8" ht="15" customHeight="1">
      <c r="A32" s="499"/>
      <c r="B32" s="166">
        <v>21</v>
      </c>
      <c r="C32" s="167" t="e">
        <f>Tm!#REF!</f>
        <v>#REF!</v>
      </c>
      <c r="D32" s="167" t="e">
        <f>Tx!#REF!</f>
        <v>#REF!</v>
      </c>
      <c r="E32" s="170" t="e">
        <f>Ttb!#REF!</f>
        <v>#REF!</v>
      </c>
      <c r="F32" s="167" t="e">
        <f>Rx!#REF!</f>
        <v>#REF!</v>
      </c>
    </row>
    <row r="33" spans="1:6" ht="15" customHeight="1">
      <c r="A33" s="499"/>
      <c r="B33" s="166">
        <v>22</v>
      </c>
      <c r="C33" s="167" t="e">
        <f>Tm!#REF!</f>
        <v>#REF!</v>
      </c>
      <c r="D33" s="167" t="e">
        <f>Tx!#REF!</f>
        <v>#REF!</v>
      </c>
      <c r="E33" s="170" t="e">
        <f>Ttb!#REF!</f>
        <v>#REF!</v>
      </c>
      <c r="F33" s="167" t="e">
        <f>Rx!#REF!</f>
        <v>#REF!</v>
      </c>
    </row>
    <row r="34" spans="1:6" ht="15.75" customHeight="1" thickBot="1">
      <c r="A34" s="499"/>
      <c r="B34" s="168">
        <v>23</v>
      </c>
      <c r="C34" s="167" t="e">
        <f>Tm!#REF!</f>
        <v>#REF!</v>
      </c>
      <c r="D34" s="167" t="e">
        <f>Tx!#REF!</f>
        <v>#REF!</v>
      </c>
      <c r="E34" s="170" t="e">
        <f>Ttb!#REF!</f>
        <v>#REF!</v>
      </c>
      <c r="F34" s="167" t="e">
        <f>Rx!#REF!</f>
        <v>#REF!</v>
      </c>
    </row>
    <row r="35" spans="1:6" ht="15.75" customHeight="1" thickBot="1">
      <c r="A35" s="499"/>
      <c r="B35" s="168">
        <v>24</v>
      </c>
      <c r="C35" s="167" t="e">
        <f>Tm!#REF!</f>
        <v>#REF!</v>
      </c>
      <c r="D35" s="167" t="e">
        <f>Tx!#REF!</f>
        <v>#REF!</v>
      </c>
      <c r="E35" s="170" t="e">
        <f>Ttb!#REF!</f>
        <v>#REF!</v>
      </c>
      <c r="F35" s="167" t="e">
        <f>Rx!#REF!</f>
        <v>#REF!</v>
      </c>
    </row>
    <row r="36" spans="1:6" ht="15.75" customHeight="1" thickBot="1">
      <c r="A36" s="500"/>
      <c r="B36" s="168">
        <v>25</v>
      </c>
      <c r="C36" s="167" t="e">
        <f>Tm!#REF!</f>
        <v>#REF!</v>
      </c>
      <c r="D36" s="167" t="e">
        <f>Tx!#REF!</f>
        <v>#REF!</v>
      </c>
      <c r="E36" s="170" t="e">
        <f>Ttb!#REF!</f>
        <v>#REF!</v>
      </c>
      <c r="F36" s="167" t="e">
        <f>Rx!#REF!</f>
        <v>#REF!</v>
      </c>
    </row>
  </sheetData>
  <mergeCells count="5">
    <mergeCell ref="A16:A22"/>
    <mergeCell ref="A9:A15"/>
    <mergeCell ref="A23:A29"/>
    <mergeCell ref="A2:A8"/>
    <mergeCell ref="A30:A36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W251"/>
  <sheetViews>
    <sheetView topLeftCell="A94" workbookViewId="0">
      <selection activeCell="A135" sqref="A135"/>
    </sheetView>
  </sheetViews>
  <sheetFormatPr defaultRowHeight="11.25"/>
  <sheetData>
    <row r="1" spans="1:2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150</v>
      </c>
    </row>
    <row r="2" spans="1:23">
      <c r="B2" t="s">
        <v>125</v>
      </c>
      <c r="C2" t="s">
        <v>143</v>
      </c>
      <c r="D2" t="s">
        <v>135</v>
      </c>
      <c r="E2" t="s">
        <v>137</v>
      </c>
      <c r="F2" t="s">
        <v>121</v>
      </c>
      <c r="G2" t="s">
        <v>147</v>
      </c>
      <c r="H2" t="s">
        <v>118</v>
      </c>
      <c r="I2" t="s">
        <v>157</v>
      </c>
      <c r="J2" t="s">
        <v>154</v>
      </c>
      <c r="K2" t="s">
        <v>132</v>
      </c>
      <c r="L2" t="s">
        <v>128</v>
      </c>
      <c r="M2" t="s">
        <v>139</v>
      </c>
      <c r="N2" t="s">
        <v>141</v>
      </c>
      <c r="O2" t="s">
        <v>130</v>
      </c>
      <c r="P2" t="s">
        <v>155</v>
      </c>
      <c r="Q2" t="s">
        <v>161</v>
      </c>
      <c r="R2" t="s">
        <v>145</v>
      </c>
      <c r="S2" t="s">
        <v>126</v>
      </c>
      <c r="T2" t="s">
        <v>159</v>
      </c>
      <c r="U2" t="s">
        <v>149</v>
      </c>
      <c r="V2" t="s">
        <v>123</v>
      </c>
      <c r="W2" t="s">
        <v>151</v>
      </c>
    </row>
    <row r="3" spans="1:23">
      <c r="A3" t="s">
        <v>313</v>
      </c>
      <c r="B3">
        <v>28.7</v>
      </c>
      <c r="C3">
        <v>28.9</v>
      </c>
      <c r="D3">
        <v>28.4</v>
      </c>
      <c r="E3">
        <v>28</v>
      </c>
      <c r="F3">
        <v>29.9</v>
      </c>
      <c r="G3">
        <v>29.3</v>
      </c>
      <c r="H3">
        <v>28.6</v>
      </c>
      <c r="I3">
        <v>31.7</v>
      </c>
      <c r="J3">
        <v>28.8</v>
      </c>
      <c r="K3">
        <v>30.1</v>
      </c>
      <c r="L3">
        <v>28.5</v>
      </c>
      <c r="M3">
        <v>29.5</v>
      </c>
      <c r="N3">
        <v>29.2</v>
      </c>
      <c r="O3">
        <v>30.2</v>
      </c>
      <c r="P3">
        <v>30.2</v>
      </c>
      <c r="Q3">
        <v>31.1</v>
      </c>
      <c r="R3">
        <v>30.4</v>
      </c>
      <c r="S3">
        <v>30.2</v>
      </c>
      <c r="T3">
        <v>30</v>
      </c>
      <c r="U3">
        <v>29.4</v>
      </c>
      <c r="V3">
        <v>30.9</v>
      </c>
      <c r="W3">
        <v>29.9</v>
      </c>
    </row>
    <row r="4" spans="1:23">
      <c r="A4" t="s">
        <v>314</v>
      </c>
      <c r="E4">
        <v>26.8</v>
      </c>
      <c r="H4">
        <v>28</v>
      </c>
      <c r="J4">
        <v>27.6</v>
      </c>
      <c r="P4">
        <v>29.4</v>
      </c>
      <c r="Q4">
        <v>31</v>
      </c>
      <c r="R4">
        <v>29.2</v>
      </c>
      <c r="S4">
        <v>30</v>
      </c>
      <c r="U4">
        <v>29.5</v>
      </c>
      <c r="W4">
        <v>28.8</v>
      </c>
    </row>
    <row r="5" spans="1:23">
      <c r="A5" t="s">
        <v>315</v>
      </c>
      <c r="B5">
        <v>28.6</v>
      </c>
      <c r="C5">
        <v>28.4</v>
      </c>
      <c r="D5">
        <v>27.5</v>
      </c>
      <c r="E5">
        <v>26.6</v>
      </c>
      <c r="F5">
        <v>29.4</v>
      </c>
      <c r="G5">
        <v>29.4</v>
      </c>
      <c r="I5">
        <v>31.8</v>
      </c>
      <c r="J5">
        <v>28.2</v>
      </c>
      <c r="K5">
        <v>30.3</v>
      </c>
      <c r="L5">
        <v>29.6</v>
      </c>
      <c r="M5">
        <v>28.6</v>
      </c>
      <c r="N5">
        <v>28.4</v>
      </c>
      <c r="O5">
        <v>29.3</v>
      </c>
      <c r="P5">
        <v>30.8</v>
      </c>
      <c r="Q5">
        <v>31</v>
      </c>
      <c r="R5">
        <v>30.2</v>
      </c>
      <c r="S5">
        <v>30</v>
      </c>
      <c r="T5">
        <v>31.9</v>
      </c>
      <c r="U5">
        <v>29.3</v>
      </c>
      <c r="V5">
        <v>31.2</v>
      </c>
      <c r="W5">
        <v>30.4</v>
      </c>
    </row>
    <row r="6" spans="1:23">
      <c r="A6" t="s">
        <v>316</v>
      </c>
      <c r="E6">
        <v>33.4</v>
      </c>
      <c r="J6">
        <v>34.6</v>
      </c>
      <c r="P6">
        <v>35.1</v>
      </c>
      <c r="Q6">
        <v>34.200000000000003</v>
      </c>
      <c r="R6">
        <v>34.700000000000003</v>
      </c>
      <c r="S6">
        <v>34</v>
      </c>
      <c r="U6">
        <v>33</v>
      </c>
      <c r="W6">
        <v>35</v>
      </c>
    </row>
    <row r="7" spans="1:23">
      <c r="A7" t="s">
        <v>317</v>
      </c>
      <c r="E7">
        <v>30.2</v>
      </c>
      <c r="H7">
        <v>30.2</v>
      </c>
      <c r="J7">
        <v>31.1</v>
      </c>
      <c r="P7">
        <v>32</v>
      </c>
      <c r="Q7">
        <v>32.1</v>
      </c>
      <c r="R7">
        <v>31.5</v>
      </c>
      <c r="S7">
        <v>31.2</v>
      </c>
      <c r="U7">
        <v>30.2</v>
      </c>
      <c r="W7">
        <v>32.4</v>
      </c>
    </row>
    <row r="8" spans="1:23">
      <c r="A8" t="s">
        <v>318</v>
      </c>
      <c r="C8">
        <v>30</v>
      </c>
      <c r="E8">
        <v>28.1</v>
      </c>
      <c r="F8">
        <v>29.8</v>
      </c>
      <c r="G8">
        <v>31.2</v>
      </c>
      <c r="J8">
        <v>30</v>
      </c>
      <c r="K8">
        <v>31</v>
      </c>
      <c r="M8">
        <v>29.7</v>
      </c>
      <c r="N8">
        <v>30.1</v>
      </c>
      <c r="Q8">
        <v>31.2</v>
      </c>
      <c r="S8">
        <v>30.8</v>
      </c>
      <c r="T8">
        <v>31.6</v>
      </c>
    </row>
    <row r="9" spans="1:23">
      <c r="A9" t="s">
        <v>319</v>
      </c>
      <c r="E9">
        <v>27</v>
      </c>
      <c r="H9">
        <v>28</v>
      </c>
      <c r="J9">
        <v>28.5</v>
      </c>
      <c r="P9">
        <v>31</v>
      </c>
      <c r="Q9">
        <v>30.6</v>
      </c>
      <c r="R9">
        <v>29.8</v>
      </c>
      <c r="S9">
        <v>30</v>
      </c>
      <c r="U9">
        <v>29.1</v>
      </c>
      <c r="W9">
        <v>30.4</v>
      </c>
    </row>
    <row r="10" spans="1:23">
      <c r="A10" t="s">
        <v>320</v>
      </c>
      <c r="B10">
        <v>29</v>
      </c>
      <c r="C10">
        <v>28.9</v>
      </c>
      <c r="F10">
        <v>30.5</v>
      </c>
      <c r="G10">
        <v>31.3</v>
      </c>
      <c r="J10">
        <v>30.1</v>
      </c>
      <c r="K10">
        <v>31.1</v>
      </c>
      <c r="M10">
        <v>28.4</v>
      </c>
      <c r="N10">
        <v>27.8</v>
      </c>
      <c r="P10">
        <v>31.3</v>
      </c>
      <c r="Q10">
        <v>31</v>
      </c>
      <c r="S10">
        <v>30.4</v>
      </c>
      <c r="T10">
        <v>31.4</v>
      </c>
      <c r="W10">
        <v>31.9</v>
      </c>
    </row>
    <row r="11" spans="1:23">
      <c r="A11" t="s">
        <v>321</v>
      </c>
      <c r="E11">
        <v>34.1</v>
      </c>
      <c r="H11">
        <v>33.299999999999997</v>
      </c>
      <c r="J11">
        <v>34.700000000000003</v>
      </c>
      <c r="P11">
        <v>34.799999999999997</v>
      </c>
      <c r="Q11">
        <v>34.200000000000003</v>
      </c>
      <c r="R11">
        <v>34.5</v>
      </c>
      <c r="S11">
        <v>34</v>
      </c>
      <c r="U11">
        <v>33.4</v>
      </c>
      <c r="W11">
        <v>35.9</v>
      </c>
    </row>
    <row r="12" spans="1:23">
      <c r="A12" t="s">
        <v>322</v>
      </c>
      <c r="B12">
        <v>36.5</v>
      </c>
      <c r="C12">
        <v>37.4</v>
      </c>
      <c r="D12">
        <v>36.5</v>
      </c>
      <c r="E12">
        <v>36.5</v>
      </c>
      <c r="F12">
        <v>35.799999999999997</v>
      </c>
      <c r="H12">
        <v>37.6</v>
      </c>
      <c r="L12">
        <v>36.1</v>
      </c>
      <c r="M12">
        <v>36.799999999999997</v>
      </c>
      <c r="N12">
        <v>37.299999999999997</v>
      </c>
      <c r="O12">
        <v>38.4</v>
      </c>
      <c r="Q12">
        <v>36.799999999999997</v>
      </c>
      <c r="S12">
        <v>36.299999999999997</v>
      </c>
      <c r="T12">
        <v>35.1</v>
      </c>
      <c r="V12">
        <v>37</v>
      </c>
      <c r="W12">
        <v>37.200000000000003</v>
      </c>
    </row>
    <row r="13" spans="1:23">
      <c r="A13" t="s">
        <v>323</v>
      </c>
      <c r="E13">
        <v>37.700000000000003</v>
      </c>
      <c r="J13">
        <v>37</v>
      </c>
      <c r="Q13">
        <v>37.1</v>
      </c>
      <c r="R13">
        <v>38</v>
      </c>
      <c r="S13">
        <v>35.4</v>
      </c>
      <c r="U13">
        <v>36.4</v>
      </c>
    </row>
    <row r="14" spans="1:23">
      <c r="A14" t="s">
        <v>324</v>
      </c>
      <c r="B14">
        <v>32.9</v>
      </c>
      <c r="C14">
        <v>35.299999999999997</v>
      </c>
      <c r="D14">
        <v>33.799999999999997</v>
      </c>
      <c r="E14">
        <v>34.299999999999997</v>
      </c>
      <c r="F14">
        <v>32.200000000000003</v>
      </c>
      <c r="G14">
        <v>35.200000000000003</v>
      </c>
      <c r="H14">
        <v>33</v>
      </c>
      <c r="I14">
        <v>34.9</v>
      </c>
      <c r="J14">
        <v>34.700000000000003</v>
      </c>
      <c r="K14">
        <v>32.299999999999997</v>
      </c>
      <c r="L14">
        <v>34.799999999999997</v>
      </c>
      <c r="M14">
        <v>35.299999999999997</v>
      </c>
      <c r="N14">
        <v>34.9</v>
      </c>
      <c r="O14">
        <v>33.5</v>
      </c>
      <c r="P14">
        <v>34.6</v>
      </c>
      <c r="Q14">
        <v>34</v>
      </c>
      <c r="R14">
        <v>33.200000000000003</v>
      </c>
      <c r="S14">
        <v>32.6</v>
      </c>
      <c r="T14">
        <v>34.1</v>
      </c>
      <c r="U14">
        <v>31.4</v>
      </c>
      <c r="V14">
        <v>32.200000000000003</v>
      </c>
      <c r="W14">
        <v>33.9</v>
      </c>
    </row>
    <row r="15" spans="1:23">
      <c r="A15" t="s">
        <v>325</v>
      </c>
      <c r="E15">
        <v>29</v>
      </c>
      <c r="H15">
        <v>30.2</v>
      </c>
      <c r="J15">
        <v>30.5</v>
      </c>
      <c r="Q15">
        <v>32.200000000000003</v>
      </c>
      <c r="R15">
        <v>32</v>
      </c>
      <c r="S15">
        <v>31.3</v>
      </c>
      <c r="U15">
        <v>30.5</v>
      </c>
      <c r="W15">
        <v>32.200000000000003</v>
      </c>
    </row>
    <row r="16" spans="1:23">
      <c r="A16" t="s">
        <v>326</v>
      </c>
      <c r="B16">
        <v>29.1</v>
      </c>
      <c r="C16">
        <v>28.5</v>
      </c>
      <c r="D16">
        <v>27.6</v>
      </c>
      <c r="E16">
        <v>27.2</v>
      </c>
      <c r="F16">
        <v>30.4</v>
      </c>
      <c r="G16">
        <v>31.3</v>
      </c>
      <c r="H16">
        <v>29</v>
      </c>
      <c r="I16">
        <v>32.299999999999997</v>
      </c>
      <c r="J16">
        <v>28.9</v>
      </c>
      <c r="K16">
        <v>31.2</v>
      </c>
      <c r="L16">
        <v>30.3</v>
      </c>
      <c r="M16">
        <v>29.2</v>
      </c>
      <c r="N16">
        <v>29.1</v>
      </c>
      <c r="O16">
        <v>31.2</v>
      </c>
      <c r="P16">
        <v>31.2</v>
      </c>
      <c r="Q16">
        <v>32</v>
      </c>
      <c r="R16">
        <v>30.2</v>
      </c>
      <c r="S16">
        <v>30.5</v>
      </c>
      <c r="T16">
        <v>31.9</v>
      </c>
      <c r="U16">
        <v>29.8</v>
      </c>
      <c r="V16">
        <v>31.4</v>
      </c>
      <c r="W16">
        <v>31.4</v>
      </c>
    </row>
    <row r="17" spans="1:23">
      <c r="A17" t="s">
        <v>327</v>
      </c>
      <c r="E17">
        <v>26.2</v>
      </c>
      <c r="H17">
        <v>26.2</v>
      </c>
      <c r="J17">
        <v>30.3</v>
      </c>
      <c r="P17">
        <v>31.1</v>
      </c>
      <c r="Q17">
        <v>30.8</v>
      </c>
      <c r="S17">
        <v>29.6</v>
      </c>
      <c r="U17">
        <v>29.9</v>
      </c>
      <c r="W17">
        <v>30.8</v>
      </c>
    </row>
    <row r="18" spans="1:23">
      <c r="A18" t="s">
        <v>328</v>
      </c>
      <c r="B18">
        <v>29.3</v>
      </c>
      <c r="C18">
        <v>29</v>
      </c>
      <c r="D18">
        <v>27</v>
      </c>
      <c r="F18">
        <v>30</v>
      </c>
      <c r="G18">
        <v>30.7</v>
      </c>
      <c r="H18">
        <v>26.3</v>
      </c>
      <c r="I18">
        <v>32</v>
      </c>
      <c r="J18">
        <v>31</v>
      </c>
      <c r="K18">
        <v>31</v>
      </c>
      <c r="L18">
        <v>29.9</v>
      </c>
      <c r="M18">
        <v>29</v>
      </c>
      <c r="N18">
        <v>27.7</v>
      </c>
      <c r="O18">
        <v>30.4</v>
      </c>
      <c r="P18">
        <v>31.5</v>
      </c>
      <c r="Q18">
        <v>30.5</v>
      </c>
      <c r="R18">
        <v>30.4</v>
      </c>
      <c r="S18">
        <v>29.9</v>
      </c>
      <c r="T18">
        <v>30.5</v>
      </c>
      <c r="U18">
        <v>29.9</v>
      </c>
      <c r="V18">
        <v>32</v>
      </c>
      <c r="W18">
        <v>31.4</v>
      </c>
    </row>
    <row r="19" spans="1:23">
      <c r="A19" t="s">
        <v>329</v>
      </c>
      <c r="E19">
        <v>33.299999999999997</v>
      </c>
      <c r="P19">
        <v>34.799999999999997</v>
      </c>
      <c r="Q19">
        <v>33.4</v>
      </c>
      <c r="S19">
        <v>34.6</v>
      </c>
    </row>
    <row r="20" spans="1:23">
      <c r="A20" t="s">
        <v>330</v>
      </c>
      <c r="C20">
        <v>37.4</v>
      </c>
      <c r="D20">
        <v>37.200000000000003</v>
      </c>
      <c r="E20">
        <v>36.4</v>
      </c>
      <c r="F20">
        <v>35.6</v>
      </c>
      <c r="G20">
        <v>38.200000000000003</v>
      </c>
      <c r="I20">
        <v>37.9</v>
      </c>
      <c r="J20">
        <v>36.200000000000003</v>
      </c>
      <c r="K20">
        <v>35.299999999999997</v>
      </c>
      <c r="O20">
        <v>38.200000000000003</v>
      </c>
      <c r="Q20">
        <v>36</v>
      </c>
      <c r="S20">
        <v>36.700000000000003</v>
      </c>
      <c r="U20">
        <v>35.6</v>
      </c>
      <c r="V20">
        <v>33.9</v>
      </c>
    </row>
    <row r="21" spans="1:23">
      <c r="A21" t="s">
        <v>331</v>
      </c>
      <c r="E21">
        <v>37</v>
      </c>
      <c r="H21">
        <v>34.9</v>
      </c>
      <c r="J21">
        <v>36.6</v>
      </c>
      <c r="P21">
        <v>36.9</v>
      </c>
      <c r="Q21">
        <v>36.1</v>
      </c>
      <c r="R21">
        <v>37</v>
      </c>
      <c r="S21">
        <v>34.6</v>
      </c>
      <c r="U21">
        <v>26.2</v>
      </c>
      <c r="W21">
        <v>37.200000000000003</v>
      </c>
    </row>
    <row r="22" spans="1:23">
      <c r="A22" t="s">
        <v>332</v>
      </c>
      <c r="C22">
        <v>35.200000000000003</v>
      </c>
      <c r="D22">
        <v>32.9</v>
      </c>
      <c r="E22">
        <v>34.700000000000003</v>
      </c>
      <c r="F22">
        <v>32.299999999999997</v>
      </c>
      <c r="G22">
        <v>34.200000000000003</v>
      </c>
      <c r="I22">
        <v>34</v>
      </c>
      <c r="K22">
        <v>32</v>
      </c>
      <c r="L22">
        <v>33.5</v>
      </c>
      <c r="N22">
        <v>35.1</v>
      </c>
      <c r="O22">
        <v>33.200000000000003</v>
      </c>
      <c r="P22">
        <v>33.9</v>
      </c>
      <c r="Q22">
        <v>32.9</v>
      </c>
      <c r="U22">
        <v>32.4</v>
      </c>
      <c r="V22">
        <v>31.7</v>
      </c>
    </row>
    <row r="23" spans="1:23">
      <c r="A23" t="s">
        <v>333</v>
      </c>
      <c r="E23">
        <v>28.9</v>
      </c>
      <c r="H23">
        <v>29.5</v>
      </c>
      <c r="J23">
        <v>30.8</v>
      </c>
      <c r="P23">
        <v>31.8</v>
      </c>
      <c r="Q23">
        <v>31.8</v>
      </c>
      <c r="R23">
        <v>31.6</v>
      </c>
      <c r="S23">
        <v>31.7</v>
      </c>
      <c r="U23">
        <v>30.8</v>
      </c>
      <c r="W23">
        <v>31.9</v>
      </c>
    </row>
    <row r="24" spans="1:23">
      <c r="A24" t="s">
        <v>334</v>
      </c>
      <c r="E24">
        <v>27</v>
      </c>
      <c r="F24">
        <v>29.9</v>
      </c>
      <c r="G24">
        <v>30.3</v>
      </c>
      <c r="H24">
        <v>27.5</v>
      </c>
      <c r="J24">
        <v>30.6</v>
      </c>
      <c r="L24">
        <v>30.2</v>
      </c>
      <c r="M24">
        <v>29.7</v>
      </c>
      <c r="O24">
        <v>31.2</v>
      </c>
      <c r="Q24">
        <v>29.9</v>
      </c>
      <c r="R24">
        <v>30.4</v>
      </c>
      <c r="S24">
        <v>30.9</v>
      </c>
      <c r="T24">
        <v>30.7</v>
      </c>
      <c r="V24">
        <v>30.8</v>
      </c>
      <c r="W24">
        <v>31.3</v>
      </c>
    </row>
    <row r="25" spans="1:23">
      <c r="A25" t="s">
        <v>335</v>
      </c>
      <c r="E25">
        <v>25.9</v>
      </c>
      <c r="H25">
        <v>26.7</v>
      </c>
      <c r="J25">
        <v>29.6</v>
      </c>
      <c r="P25">
        <v>30.4</v>
      </c>
      <c r="Q25">
        <v>29.1</v>
      </c>
      <c r="R25">
        <v>29</v>
      </c>
      <c r="S25">
        <v>29.8</v>
      </c>
      <c r="U25">
        <v>30</v>
      </c>
      <c r="W25">
        <v>30.6</v>
      </c>
    </row>
    <row r="26" spans="1:23">
      <c r="A26" t="s">
        <v>336</v>
      </c>
      <c r="B26">
        <v>27.8</v>
      </c>
      <c r="C26">
        <v>28.8</v>
      </c>
      <c r="D26">
        <v>27.2</v>
      </c>
      <c r="E26">
        <v>25.9</v>
      </c>
      <c r="F26">
        <v>29.4</v>
      </c>
      <c r="G26">
        <v>29.5</v>
      </c>
      <c r="H26">
        <v>26.7</v>
      </c>
      <c r="I26">
        <v>31</v>
      </c>
      <c r="J26">
        <v>30.7</v>
      </c>
      <c r="K26">
        <v>30.8</v>
      </c>
      <c r="L26">
        <v>29.7</v>
      </c>
      <c r="M26">
        <v>29.3</v>
      </c>
      <c r="N26">
        <v>27.2</v>
      </c>
      <c r="O26">
        <v>29.8</v>
      </c>
      <c r="P26">
        <v>31.2</v>
      </c>
      <c r="Q26">
        <v>30.3</v>
      </c>
      <c r="R26">
        <v>30.4</v>
      </c>
      <c r="S26">
        <v>29.6</v>
      </c>
      <c r="T26">
        <v>31.1</v>
      </c>
      <c r="U26">
        <v>29.1</v>
      </c>
      <c r="V26">
        <v>31.1</v>
      </c>
      <c r="W26">
        <v>30.6</v>
      </c>
    </row>
    <row r="27" spans="1:23">
      <c r="A27" t="s">
        <v>337</v>
      </c>
      <c r="E27">
        <v>34</v>
      </c>
      <c r="H27">
        <v>31.8</v>
      </c>
      <c r="J27">
        <v>32.6</v>
      </c>
      <c r="P27">
        <v>32.6</v>
      </c>
      <c r="Q27">
        <v>32.4</v>
      </c>
      <c r="R27">
        <v>34.200000000000003</v>
      </c>
      <c r="U27">
        <v>32.200000000000003</v>
      </c>
      <c r="W27">
        <v>34.200000000000003</v>
      </c>
    </row>
    <row r="28" spans="1:23">
      <c r="A28" t="s">
        <v>338</v>
      </c>
      <c r="B28">
        <v>36</v>
      </c>
      <c r="C28">
        <v>37.1</v>
      </c>
      <c r="D28">
        <v>36.700000000000003</v>
      </c>
      <c r="E28">
        <v>35.4</v>
      </c>
      <c r="F28">
        <v>35.6</v>
      </c>
      <c r="G28">
        <v>37.5</v>
      </c>
      <c r="H28">
        <v>36.4</v>
      </c>
      <c r="I28">
        <v>37.200000000000003</v>
      </c>
      <c r="J28">
        <v>34.200000000000003</v>
      </c>
      <c r="K28">
        <v>35.5</v>
      </c>
      <c r="L28">
        <v>36.299999999999997</v>
      </c>
      <c r="M28">
        <v>37.1</v>
      </c>
      <c r="N28">
        <v>37.299999999999997</v>
      </c>
      <c r="O28">
        <v>38.5</v>
      </c>
      <c r="P28">
        <v>35.799999999999997</v>
      </c>
      <c r="Q28">
        <v>34.4</v>
      </c>
      <c r="R28">
        <v>36.799999999999997</v>
      </c>
      <c r="S28">
        <v>35.5</v>
      </c>
      <c r="T28">
        <v>34.1</v>
      </c>
      <c r="U28">
        <v>34.9</v>
      </c>
      <c r="V28">
        <v>34.5</v>
      </c>
      <c r="W28">
        <v>36.4</v>
      </c>
    </row>
    <row r="29" spans="1:23">
      <c r="A29" t="s">
        <v>339</v>
      </c>
      <c r="E29">
        <v>37.299999999999997</v>
      </c>
      <c r="H29">
        <v>35.6</v>
      </c>
      <c r="J29">
        <v>33.700000000000003</v>
      </c>
      <c r="P29">
        <v>34.799999999999997</v>
      </c>
      <c r="Q29">
        <v>35.1</v>
      </c>
      <c r="R29">
        <v>36.1</v>
      </c>
      <c r="S29">
        <v>32.5</v>
      </c>
      <c r="U29">
        <v>34.200000000000003</v>
      </c>
      <c r="W29">
        <v>35.700000000000003</v>
      </c>
    </row>
    <row r="30" spans="1:23">
      <c r="A30" t="s">
        <v>340</v>
      </c>
      <c r="B30">
        <v>28.2</v>
      </c>
      <c r="C30">
        <v>34.6</v>
      </c>
      <c r="D30">
        <v>30.2</v>
      </c>
      <c r="E30">
        <v>33.9</v>
      </c>
      <c r="F30">
        <v>29.6</v>
      </c>
      <c r="G30">
        <v>32.9</v>
      </c>
      <c r="H30">
        <v>26.2</v>
      </c>
      <c r="I30">
        <v>33</v>
      </c>
      <c r="J30">
        <v>32.5</v>
      </c>
      <c r="K30">
        <v>31.4</v>
      </c>
      <c r="L30">
        <v>31.8</v>
      </c>
      <c r="M30">
        <v>34.200000000000003</v>
      </c>
      <c r="N30">
        <v>33.200000000000003</v>
      </c>
      <c r="O30">
        <v>33.5</v>
      </c>
      <c r="P30">
        <v>32.5</v>
      </c>
      <c r="Q30">
        <v>32.9</v>
      </c>
      <c r="R30">
        <v>32.9</v>
      </c>
      <c r="S30">
        <v>31</v>
      </c>
      <c r="T30">
        <v>31.1</v>
      </c>
      <c r="U30">
        <v>32.299999999999997</v>
      </c>
      <c r="V30">
        <v>31.5</v>
      </c>
      <c r="W30">
        <v>33</v>
      </c>
    </row>
    <row r="31" spans="1:23">
      <c r="A31" t="s">
        <v>341</v>
      </c>
      <c r="E31">
        <v>28.2</v>
      </c>
      <c r="H31">
        <v>25.2</v>
      </c>
      <c r="J31">
        <v>29.6</v>
      </c>
      <c r="P31">
        <v>31.2</v>
      </c>
      <c r="Q31">
        <v>31.2</v>
      </c>
      <c r="R31">
        <v>30.5</v>
      </c>
      <c r="S31">
        <v>28.3</v>
      </c>
      <c r="U31">
        <v>29.8</v>
      </c>
      <c r="W31">
        <v>31.4</v>
      </c>
    </row>
    <row r="32" spans="1:23">
      <c r="A32" t="s">
        <v>342</v>
      </c>
      <c r="C32">
        <v>28</v>
      </c>
      <c r="D32">
        <v>27.1</v>
      </c>
      <c r="E32">
        <v>26.2</v>
      </c>
      <c r="F32">
        <v>27.3</v>
      </c>
      <c r="G32">
        <v>30.1</v>
      </c>
      <c r="H32">
        <v>25.2</v>
      </c>
      <c r="I32">
        <v>31.2</v>
      </c>
      <c r="J32">
        <v>27.6</v>
      </c>
      <c r="K32">
        <v>28.6</v>
      </c>
      <c r="L32">
        <v>28</v>
      </c>
      <c r="M32">
        <v>28.7</v>
      </c>
      <c r="N32">
        <v>28.2</v>
      </c>
      <c r="O32">
        <v>30.9</v>
      </c>
      <c r="P32">
        <v>30.3</v>
      </c>
      <c r="Q32">
        <v>31</v>
      </c>
      <c r="R32">
        <v>29.4</v>
      </c>
      <c r="S32">
        <v>27.6</v>
      </c>
      <c r="T32">
        <v>30.5</v>
      </c>
      <c r="U32">
        <v>29.6</v>
      </c>
      <c r="V32">
        <v>29.8</v>
      </c>
      <c r="W32">
        <v>30</v>
      </c>
    </row>
    <row r="33" spans="1:23">
      <c r="A33" t="s">
        <v>343</v>
      </c>
      <c r="E33">
        <v>25.6</v>
      </c>
      <c r="H33">
        <v>25</v>
      </c>
      <c r="J33">
        <v>29.1</v>
      </c>
      <c r="P33">
        <v>29.7</v>
      </c>
      <c r="Q33">
        <v>30.3</v>
      </c>
      <c r="R33">
        <v>29.2</v>
      </c>
      <c r="S33">
        <v>27.5</v>
      </c>
      <c r="U33">
        <v>28.1</v>
      </c>
      <c r="W33">
        <v>29.7</v>
      </c>
    </row>
    <row r="34" spans="1:23">
      <c r="A34" t="s">
        <v>344</v>
      </c>
      <c r="B34">
        <v>28</v>
      </c>
      <c r="C34">
        <v>27.9</v>
      </c>
      <c r="D34">
        <v>26.8</v>
      </c>
      <c r="E34">
        <v>26.1</v>
      </c>
      <c r="F34">
        <v>28.3</v>
      </c>
      <c r="G34">
        <v>30</v>
      </c>
      <c r="H34">
        <v>25.4</v>
      </c>
      <c r="I34">
        <v>30.2</v>
      </c>
      <c r="J34">
        <v>29.5</v>
      </c>
      <c r="K34">
        <v>29.3</v>
      </c>
      <c r="L34">
        <v>28.6</v>
      </c>
      <c r="M34">
        <v>28.2</v>
      </c>
      <c r="N34">
        <v>26.4</v>
      </c>
      <c r="O34">
        <v>29.5</v>
      </c>
      <c r="P34">
        <v>30.5</v>
      </c>
      <c r="Q34">
        <v>30</v>
      </c>
      <c r="R34">
        <v>29.8</v>
      </c>
      <c r="S34">
        <v>28.4</v>
      </c>
      <c r="T34">
        <v>30.9</v>
      </c>
      <c r="U34">
        <v>29</v>
      </c>
      <c r="V34">
        <v>29.8</v>
      </c>
      <c r="W34">
        <v>30.6</v>
      </c>
    </row>
    <row r="35" spans="1:23">
      <c r="A35" t="s">
        <v>345</v>
      </c>
      <c r="E35">
        <v>31.4</v>
      </c>
      <c r="H35">
        <v>31</v>
      </c>
      <c r="J35">
        <v>33.200000000000003</v>
      </c>
      <c r="P35">
        <v>32.799999999999997</v>
      </c>
      <c r="Q35">
        <v>33.200000000000003</v>
      </c>
      <c r="R35">
        <v>33.5</v>
      </c>
      <c r="S35">
        <v>33</v>
      </c>
      <c r="U35">
        <v>31.3</v>
      </c>
      <c r="W35">
        <v>33.700000000000003</v>
      </c>
    </row>
    <row r="36" spans="1:23">
      <c r="A36" t="s">
        <v>346</v>
      </c>
      <c r="B36">
        <v>35.4</v>
      </c>
      <c r="C36">
        <v>36.200000000000003</v>
      </c>
      <c r="D36">
        <v>35.299999999999997</v>
      </c>
      <c r="E36">
        <v>36.200000000000003</v>
      </c>
      <c r="F36">
        <v>34.6</v>
      </c>
      <c r="G36">
        <v>36.9</v>
      </c>
      <c r="H36">
        <v>36</v>
      </c>
      <c r="I36">
        <v>36.6</v>
      </c>
      <c r="J36">
        <v>34.799999999999997</v>
      </c>
      <c r="K36">
        <v>33.799999999999997</v>
      </c>
      <c r="L36">
        <v>35.4</v>
      </c>
      <c r="M36">
        <v>36.200000000000003</v>
      </c>
      <c r="N36">
        <v>37.200000000000003</v>
      </c>
      <c r="O36">
        <v>37.5</v>
      </c>
      <c r="P36">
        <v>34.700000000000003</v>
      </c>
      <c r="Q36">
        <v>35.299999999999997</v>
      </c>
      <c r="R36">
        <v>35.9</v>
      </c>
      <c r="S36">
        <v>35.200000000000003</v>
      </c>
      <c r="T36">
        <v>34.799999999999997</v>
      </c>
      <c r="U36">
        <v>34.5</v>
      </c>
      <c r="V36">
        <v>33.9</v>
      </c>
      <c r="W36">
        <v>36</v>
      </c>
    </row>
    <row r="37" spans="1:23">
      <c r="A37" t="s">
        <v>347</v>
      </c>
      <c r="E37">
        <v>35.9</v>
      </c>
      <c r="H37">
        <v>29.4</v>
      </c>
      <c r="J37">
        <v>34.200000000000003</v>
      </c>
      <c r="P37">
        <v>35.799999999999997</v>
      </c>
      <c r="Q37">
        <v>35.1</v>
      </c>
      <c r="R37">
        <v>33.799999999999997</v>
      </c>
      <c r="S37">
        <v>33.9</v>
      </c>
      <c r="U37">
        <v>32.4</v>
      </c>
      <c r="W37">
        <v>34.6</v>
      </c>
    </row>
    <row r="38" spans="1:23">
      <c r="A38" t="s">
        <v>348</v>
      </c>
      <c r="B38">
        <v>30.7</v>
      </c>
      <c r="C38">
        <v>33.700000000000003</v>
      </c>
      <c r="D38">
        <v>29.3</v>
      </c>
      <c r="E38">
        <v>33.200000000000003</v>
      </c>
      <c r="F38">
        <v>31.5</v>
      </c>
      <c r="G38">
        <v>32.5</v>
      </c>
      <c r="H38">
        <v>28</v>
      </c>
      <c r="I38">
        <v>31.8</v>
      </c>
      <c r="J38">
        <v>31.1</v>
      </c>
      <c r="K38">
        <v>30.8</v>
      </c>
      <c r="L38">
        <v>30.1</v>
      </c>
      <c r="M38">
        <v>31.3</v>
      </c>
      <c r="N38">
        <v>32.299999999999997</v>
      </c>
      <c r="O38">
        <v>31.2</v>
      </c>
      <c r="P38">
        <v>32</v>
      </c>
      <c r="Q38">
        <v>31.2</v>
      </c>
      <c r="R38">
        <v>32.299999999999997</v>
      </c>
      <c r="S38">
        <v>31.3</v>
      </c>
      <c r="T38">
        <v>31.2</v>
      </c>
      <c r="U38">
        <v>31</v>
      </c>
      <c r="V38">
        <v>31.2</v>
      </c>
      <c r="W38">
        <v>32</v>
      </c>
    </row>
    <row r="39" spans="1:23">
      <c r="A39" t="s">
        <v>349</v>
      </c>
      <c r="E39">
        <v>26.9</v>
      </c>
      <c r="H39">
        <v>27</v>
      </c>
      <c r="J39">
        <v>30.2</v>
      </c>
      <c r="P39">
        <v>30</v>
      </c>
      <c r="Q39">
        <v>29.2</v>
      </c>
      <c r="R39">
        <v>29.6</v>
      </c>
      <c r="S39">
        <v>30.6</v>
      </c>
      <c r="U39">
        <v>30.5</v>
      </c>
      <c r="W39">
        <v>30.6</v>
      </c>
    </row>
    <row r="40" spans="1:23">
      <c r="A40" t="s">
        <v>350</v>
      </c>
      <c r="B40">
        <v>27.4</v>
      </c>
      <c r="C40">
        <v>28.3</v>
      </c>
      <c r="D40">
        <v>25.3</v>
      </c>
      <c r="E40">
        <v>25.7</v>
      </c>
      <c r="F40">
        <v>29.3</v>
      </c>
      <c r="G40">
        <v>29.5</v>
      </c>
      <c r="H40">
        <v>26.2</v>
      </c>
      <c r="I40">
        <v>28.2</v>
      </c>
      <c r="J40">
        <v>30.1</v>
      </c>
      <c r="K40">
        <v>29.5</v>
      </c>
      <c r="L40">
        <v>27.4</v>
      </c>
      <c r="M40">
        <v>27.4</v>
      </c>
      <c r="N40">
        <v>27.3</v>
      </c>
      <c r="O40">
        <v>30</v>
      </c>
      <c r="P40">
        <v>29.1</v>
      </c>
      <c r="Q40">
        <v>28.2</v>
      </c>
      <c r="R40">
        <v>28.2</v>
      </c>
      <c r="S40">
        <v>29</v>
      </c>
      <c r="T40">
        <v>29.9</v>
      </c>
      <c r="U40">
        <v>29.5</v>
      </c>
      <c r="V40">
        <v>30.2</v>
      </c>
      <c r="W40">
        <v>30.5</v>
      </c>
    </row>
    <row r="41" spans="1:23">
      <c r="A41" t="s">
        <v>351</v>
      </c>
      <c r="E41">
        <v>25</v>
      </c>
      <c r="H41">
        <v>25.8</v>
      </c>
      <c r="J41">
        <v>29.1</v>
      </c>
      <c r="P41">
        <v>28.6</v>
      </c>
      <c r="Q41">
        <v>28.1</v>
      </c>
      <c r="R41">
        <v>27.6</v>
      </c>
      <c r="S41">
        <v>27.8</v>
      </c>
      <c r="U41">
        <v>29.4</v>
      </c>
      <c r="W41">
        <v>29.5</v>
      </c>
    </row>
    <row r="42" spans="1:23">
      <c r="A42" t="s">
        <v>352</v>
      </c>
      <c r="B42">
        <v>27</v>
      </c>
      <c r="C42">
        <v>27.3</v>
      </c>
      <c r="D42">
        <v>25.2</v>
      </c>
      <c r="E42">
        <v>25.1</v>
      </c>
      <c r="F42">
        <v>28.8</v>
      </c>
      <c r="G42">
        <v>29.2</v>
      </c>
      <c r="H42">
        <v>25.6</v>
      </c>
      <c r="I42">
        <v>28</v>
      </c>
      <c r="J42">
        <v>28.8</v>
      </c>
      <c r="K42">
        <v>29.4</v>
      </c>
      <c r="L42">
        <v>27.7</v>
      </c>
      <c r="M42">
        <v>27.5</v>
      </c>
      <c r="N42">
        <v>26.1</v>
      </c>
      <c r="O42">
        <v>28.6</v>
      </c>
      <c r="P42">
        <v>30.2</v>
      </c>
      <c r="Q42">
        <v>29.4</v>
      </c>
      <c r="R42">
        <v>29.1</v>
      </c>
      <c r="S42">
        <v>28.6</v>
      </c>
      <c r="T42">
        <v>30.6</v>
      </c>
      <c r="U42">
        <v>28.2</v>
      </c>
      <c r="V42">
        <v>29.6</v>
      </c>
      <c r="W42">
        <v>29.5</v>
      </c>
    </row>
    <row r="43" spans="1:23">
      <c r="A43" t="s">
        <v>353</v>
      </c>
      <c r="E43">
        <v>30.9</v>
      </c>
      <c r="H43">
        <v>32.200000000000003</v>
      </c>
      <c r="J43">
        <v>33.799999999999997</v>
      </c>
      <c r="P43">
        <v>33.700000000000003</v>
      </c>
      <c r="Q43">
        <v>34.1</v>
      </c>
      <c r="R43">
        <v>33.200000000000003</v>
      </c>
      <c r="S43">
        <v>33.299999999999997</v>
      </c>
      <c r="U43">
        <v>33.1</v>
      </c>
      <c r="W43">
        <v>34.299999999999997</v>
      </c>
    </row>
    <row r="44" spans="1:23">
      <c r="A44" t="s">
        <v>354</v>
      </c>
      <c r="B44">
        <v>35</v>
      </c>
      <c r="C44">
        <v>36.799999999999997</v>
      </c>
      <c r="D44">
        <v>35.6</v>
      </c>
      <c r="E44">
        <v>35.299999999999997</v>
      </c>
      <c r="F44">
        <v>34.5</v>
      </c>
      <c r="G44">
        <v>36.299999999999997</v>
      </c>
      <c r="H44">
        <v>36.1</v>
      </c>
      <c r="I44">
        <v>38</v>
      </c>
      <c r="J44">
        <v>37.299999999999997</v>
      </c>
      <c r="K44">
        <v>33.4</v>
      </c>
      <c r="L44">
        <v>35.200000000000003</v>
      </c>
      <c r="M44">
        <v>36</v>
      </c>
      <c r="N44">
        <v>37.200000000000003</v>
      </c>
      <c r="O44">
        <v>33.6</v>
      </c>
      <c r="P44">
        <v>34.799999999999997</v>
      </c>
      <c r="Q44">
        <v>36.799999999999997</v>
      </c>
      <c r="R44">
        <v>34.6</v>
      </c>
      <c r="S44">
        <v>34.9</v>
      </c>
      <c r="T44">
        <v>34</v>
      </c>
      <c r="U44">
        <v>33.200000000000003</v>
      </c>
      <c r="V44">
        <v>33.1</v>
      </c>
      <c r="W44">
        <v>35.700000000000003</v>
      </c>
    </row>
    <row r="45" spans="1:23">
      <c r="A45" t="s">
        <v>355</v>
      </c>
      <c r="E45">
        <v>37.200000000000003</v>
      </c>
      <c r="H45">
        <v>32.5</v>
      </c>
      <c r="J45">
        <v>37.799999999999997</v>
      </c>
      <c r="P45">
        <v>34</v>
      </c>
      <c r="Q45">
        <v>36.299999999999997</v>
      </c>
      <c r="R45">
        <v>33</v>
      </c>
      <c r="S45">
        <v>32.6</v>
      </c>
      <c r="U45">
        <v>32.9</v>
      </c>
      <c r="W45">
        <v>31.5</v>
      </c>
    </row>
    <row r="46" spans="1:23">
      <c r="A46" t="s">
        <v>356</v>
      </c>
      <c r="B46">
        <v>31</v>
      </c>
      <c r="C46">
        <v>35.6</v>
      </c>
      <c r="D46">
        <v>30.8</v>
      </c>
      <c r="E46">
        <v>34.799999999999997</v>
      </c>
      <c r="F46">
        <v>30.9</v>
      </c>
      <c r="G46">
        <v>32.200000000000003</v>
      </c>
      <c r="H46">
        <v>29.8</v>
      </c>
      <c r="I46">
        <v>33.9</v>
      </c>
      <c r="J46">
        <v>34.1</v>
      </c>
      <c r="K46">
        <v>30.5</v>
      </c>
      <c r="L46">
        <v>30.7</v>
      </c>
      <c r="M46">
        <v>31.7</v>
      </c>
      <c r="N46">
        <v>31.1</v>
      </c>
      <c r="O46">
        <v>30.9</v>
      </c>
      <c r="P46">
        <v>33.200000000000003</v>
      </c>
      <c r="Q46">
        <v>33</v>
      </c>
      <c r="R46">
        <v>30.3</v>
      </c>
      <c r="S46">
        <v>30.6</v>
      </c>
      <c r="T46">
        <v>30.7</v>
      </c>
      <c r="U46">
        <v>30.3</v>
      </c>
      <c r="V46">
        <v>30.6</v>
      </c>
      <c r="W46">
        <v>30</v>
      </c>
    </row>
    <row r="47" spans="1:23">
      <c r="A47" t="s">
        <v>357</v>
      </c>
      <c r="E47">
        <v>28.2</v>
      </c>
      <c r="H47">
        <v>27.3</v>
      </c>
      <c r="J47">
        <v>30.2</v>
      </c>
      <c r="P47">
        <v>31</v>
      </c>
      <c r="Q47">
        <v>31.5</v>
      </c>
      <c r="R47">
        <v>29.2</v>
      </c>
      <c r="S47">
        <v>30.1</v>
      </c>
      <c r="U47">
        <v>29.4</v>
      </c>
      <c r="W47">
        <v>30.2</v>
      </c>
    </row>
    <row r="48" spans="1:23">
      <c r="A48" t="s">
        <v>358</v>
      </c>
      <c r="B48">
        <v>26.6</v>
      </c>
      <c r="C48">
        <v>28.8</v>
      </c>
      <c r="D48">
        <v>26.5</v>
      </c>
      <c r="E48">
        <v>27.2</v>
      </c>
      <c r="F48">
        <v>28.8</v>
      </c>
      <c r="G48">
        <v>28.9</v>
      </c>
      <c r="H48">
        <v>26.5</v>
      </c>
      <c r="I48">
        <v>28.8</v>
      </c>
      <c r="J48">
        <v>29</v>
      </c>
      <c r="K48">
        <v>28.6</v>
      </c>
      <c r="L48">
        <v>28.2</v>
      </c>
      <c r="M48">
        <v>28.1</v>
      </c>
      <c r="N48">
        <v>28</v>
      </c>
      <c r="O48">
        <v>29.7</v>
      </c>
      <c r="P48">
        <v>30.3</v>
      </c>
      <c r="Q48">
        <v>30.6</v>
      </c>
      <c r="R48">
        <v>28.5</v>
      </c>
      <c r="S48">
        <v>28.8</v>
      </c>
      <c r="T48">
        <v>31.1</v>
      </c>
      <c r="U48">
        <v>29.9</v>
      </c>
      <c r="V48">
        <v>30.2</v>
      </c>
      <c r="W48">
        <v>31</v>
      </c>
    </row>
    <row r="49" spans="1:23">
      <c r="A49" t="s">
        <v>359</v>
      </c>
      <c r="E49">
        <v>25.9</v>
      </c>
      <c r="H49">
        <v>25.9</v>
      </c>
      <c r="J49">
        <v>27.7</v>
      </c>
      <c r="Q49">
        <v>30.2</v>
      </c>
      <c r="R49">
        <v>27.7</v>
      </c>
      <c r="U49">
        <v>29.6</v>
      </c>
      <c r="W49">
        <v>29.2</v>
      </c>
    </row>
    <row r="50" spans="1:23">
      <c r="A50" t="s">
        <v>360</v>
      </c>
      <c r="B50">
        <v>27.4</v>
      </c>
      <c r="C50">
        <v>27.2</v>
      </c>
      <c r="D50">
        <v>26.3</v>
      </c>
      <c r="E50">
        <v>25.7</v>
      </c>
      <c r="F50">
        <v>27.8</v>
      </c>
      <c r="G50">
        <v>28.6</v>
      </c>
      <c r="H50">
        <v>26.5</v>
      </c>
      <c r="I50">
        <v>28.3</v>
      </c>
      <c r="J50">
        <v>28.2</v>
      </c>
      <c r="K50">
        <v>29</v>
      </c>
      <c r="L50">
        <v>28.3</v>
      </c>
      <c r="M50">
        <v>27.9</v>
      </c>
      <c r="N50">
        <v>26.3</v>
      </c>
      <c r="O50">
        <v>28.6</v>
      </c>
      <c r="P50">
        <v>30.6</v>
      </c>
      <c r="Q50">
        <v>30.8</v>
      </c>
      <c r="R50">
        <v>28.9</v>
      </c>
      <c r="S50">
        <v>28.8</v>
      </c>
      <c r="T50">
        <v>31.5</v>
      </c>
      <c r="U50">
        <v>29.5</v>
      </c>
      <c r="V50">
        <v>29.4</v>
      </c>
      <c r="W50">
        <v>30</v>
      </c>
    </row>
    <row r="51" spans="1:23">
      <c r="A51" t="s">
        <v>361</v>
      </c>
      <c r="E51">
        <v>33</v>
      </c>
      <c r="H51">
        <v>31</v>
      </c>
      <c r="J51">
        <v>35</v>
      </c>
      <c r="P51">
        <v>34.5</v>
      </c>
      <c r="Q51">
        <v>34.200000000000003</v>
      </c>
      <c r="R51">
        <v>34</v>
      </c>
      <c r="S51">
        <v>33.4</v>
      </c>
      <c r="U51">
        <v>34</v>
      </c>
      <c r="W51">
        <v>34.6</v>
      </c>
    </row>
    <row r="52" spans="1:23">
      <c r="A52" t="s">
        <v>362</v>
      </c>
      <c r="B52">
        <v>35.6</v>
      </c>
      <c r="C52">
        <v>38.1</v>
      </c>
      <c r="D52">
        <v>37.200000000000003</v>
      </c>
      <c r="E52">
        <v>37.5</v>
      </c>
      <c r="F52">
        <v>34.799999999999997</v>
      </c>
      <c r="G52">
        <v>37</v>
      </c>
      <c r="H52">
        <v>35.799999999999997</v>
      </c>
      <c r="I52">
        <v>38.299999999999997</v>
      </c>
      <c r="J52">
        <v>37.5</v>
      </c>
      <c r="K52">
        <v>33.9</v>
      </c>
      <c r="L52">
        <v>36.1</v>
      </c>
      <c r="M52">
        <v>37.9</v>
      </c>
      <c r="N52">
        <v>38.200000000000003</v>
      </c>
      <c r="O52">
        <v>34.4</v>
      </c>
      <c r="P52">
        <v>37.5</v>
      </c>
      <c r="Q52">
        <v>37.200000000000003</v>
      </c>
      <c r="R52">
        <v>36</v>
      </c>
      <c r="S52">
        <v>35.700000000000003</v>
      </c>
      <c r="T52">
        <v>34</v>
      </c>
      <c r="U52">
        <v>34.299999999999997</v>
      </c>
      <c r="V52">
        <v>34.1</v>
      </c>
      <c r="W52">
        <v>38.1</v>
      </c>
    </row>
    <row r="53" spans="1:23">
      <c r="A53" t="s">
        <v>363</v>
      </c>
      <c r="E53">
        <v>37.700000000000003</v>
      </c>
      <c r="H53">
        <v>37.5</v>
      </c>
      <c r="J53">
        <v>38.5</v>
      </c>
      <c r="P53">
        <v>35.4</v>
      </c>
      <c r="Q53">
        <v>33.4</v>
      </c>
      <c r="R53">
        <v>34</v>
      </c>
      <c r="S53">
        <v>33.5</v>
      </c>
      <c r="U53">
        <v>33.299999999999997</v>
      </c>
      <c r="W53">
        <v>34</v>
      </c>
    </row>
    <row r="54" spans="1:23">
      <c r="A54" t="s">
        <v>364</v>
      </c>
      <c r="B54">
        <v>32</v>
      </c>
      <c r="C54">
        <v>36.9</v>
      </c>
      <c r="D54">
        <v>33.6</v>
      </c>
      <c r="E54">
        <v>34</v>
      </c>
      <c r="F54">
        <v>31.4</v>
      </c>
      <c r="G54">
        <v>32.200000000000003</v>
      </c>
      <c r="H54">
        <v>32.5</v>
      </c>
      <c r="I54">
        <v>33.799999999999997</v>
      </c>
      <c r="J54">
        <v>35</v>
      </c>
      <c r="K54">
        <v>30.5</v>
      </c>
      <c r="L54">
        <v>31.3</v>
      </c>
      <c r="M54">
        <v>32.1</v>
      </c>
      <c r="N54">
        <v>31</v>
      </c>
      <c r="O54">
        <v>31.2</v>
      </c>
      <c r="P54">
        <v>32.200000000000003</v>
      </c>
      <c r="Q54">
        <v>32.1</v>
      </c>
      <c r="R54">
        <v>30.2</v>
      </c>
      <c r="S54">
        <v>30.5</v>
      </c>
      <c r="T54">
        <v>30</v>
      </c>
      <c r="U54">
        <v>29.9</v>
      </c>
      <c r="V54">
        <v>30.6</v>
      </c>
      <c r="W54">
        <v>31.2</v>
      </c>
    </row>
    <row r="55" spans="1:23">
      <c r="A55" t="s">
        <v>365</v>
      </c>
      <c r="E55">
        <v>29.7</v>
      </c>
      <c r="H55">
        <v>26</v>
      </c>
      <c r="J55">
        <v>30.6</v>
      </c>
      <c r="P55">
        <v>30.4</v>
      </c>
      <c r="Q55">
        <v>30.5</v>
      </c>
      <c r="R55">
        <v>29.4</v>
      </c>
      <c r="S55">
        <v>30.1</v>
      </c>
      <c r="U55">
        <v>28.7</v>
      </c>
      <c r="W55">
        <v>30.2</v>
      </c>
    </row>
    <row r="56" spans="1:23">
      <c r="A56" t="s">
        <v>366</v>
      </c>
      <c r="B56">
        <v>28</v>
      </c>
      <c r="C56">
        <v>29</v>
      </c>
      <c r="D56">
        <v>27.1</v>
      </c>
      <c r="E56">
        <v>27.4</v>
      </c>
      <c r="F56">
        <v>28.9</v>
      </c>
      <c r="G56">
        <v>29.2</v>
      </c>
      <c r="H56">
        <v>25</v>
      </c>
      <c r="I56">
        <v>28.2</v>
      </c>
      <c r="J56">
        <v>28.6</v>
      </c>
      <c r="K56">
        <v>29.2</v>
      </c>
      <c r="L56">
        <v>28.4</v>
      </c>
      <c r="M56">
        <v>28</v>
      </c>
      <c r="N56">
        <v>27.8</v>
      </c>
      <c r="O56">
        <v>29.5</v>
      </c>
      <c r="P56">
        <v>29.7</v>
      </c>
      <c r="Q56">
        <v>30.4</v>
      </c>
      <c r="R56">
        <v>29</v>
      </c>
      <c r="S56">
        <v>29.2</v>
      </c>
      <c r="T56">
        <v>29.1</v>
      </c>
      <c r="U56">
        <v>28.2</v>
      </c>
      <c r="V56">
        <v>29.6</v>
      </c>
      <c r="W56">
        <v>29.7</v>
      </c>
    </row>
    <row r="57" spans="1:23">
      <c r="A57" t="s">
        <v>367</v>
      </c>
      <c r="E57">
        <v>26.5</v>
      </c>
      <c r="H57">
        <v>24.8</v>
      </c>
      <c r="J57">
        <v>28.1</v>
      </c>
      <c r="P57">
        <v>29.3</v>
      </c>
      <c r="Q57">
        <v>30.1</v>
      </c>
      <c r="R57">
        <v>28.8</v>
      </c>
      <c r="S57">
        <v>28.6</v>
      </c>
      <c r="U57">
        <v>27.9</v>
      </c>
      <c r="W57">
        <v>29.1</v>
      </c>
    </row>
    <row r="58" spans="1:23">
      <c r="A58" t="s">
        <v>368</v>
      </c>
      <c r="B58">
        <v>28.9</v>
      </c>
      <c r="C58">
        <v>28.1</v>
      </c>
      <c r="D58">
        <v>26.7</v>
      </c>
      <c r="E58">
        <v>26.2</v>
      </c>
      <c r="F58">
        <v>29.5</v>
      </c>
      <c r="G58">
        <v>29.1</v>
      </c>
      <c r="H58">
        <v>25</v>
      </c>
      <c r="I58">
        <v>27.8</v>
      </c>
      <c r="J58">
        <v>28.2</v>
      </c>
      <c r="K58">
        <v>30</v>
      </c>
      <c r="L58">
        <v>29</v>
      </c>
      <c r="M58">
        <v>28.3</v>
      </c>
      <c r="N58">
        <v>27.1</v>
      </c>
      <c r="O58">
        <v>28.8</v>
      </c>
      <c r="P58">
        <v>30.4</v>
      </c>
      <c r="Q58">
        <v>30.8</v>
      </c>
      <c r="R58">
        <v>29.6</v>
      </c>
      <c r="S58">
        <v>29.2</v>
      </c>
      <c r="T58">
        <v>31.9</v>
      </c>
      <c r="U58">
        <v>28.4</v>
      </c>
      <c r="V58">
        <v>30.3</v>
      </c>
      <c r="W58">
        <v>30.6</v>
      </c>
    </row>
    <row r="59" spans="1:23">
      <c r="A59" t="s">
        <v>369</v>
      </c>
      <c r="E59">
        <v>34.200000000000003</v>
      </c>
      <c r="H59">
        <v>31.7</v>
      </c>
      <c r="J59">
        <v>35.6</v>
      </c>
      <c r="P59">
        <v>35.1</v>
      </c>
      <c r="Q59">
        <v>34.700000000000003</v>
      </c>
      <c r="R59">
        <v>34.5</v>
      </c>
      <c r="S59">
        <v>34</v>
      </c>
      <c r="U59">
        <v>31.7</v>
      </c>
      <c r="W59">
        <v>35.200000000000003</v>
      </c>
    </row>
    <row r="60" spans="1:23">
      <c r="A60" t="s">
        <v>370</v>
      </c>
      <c r="B60">
        <v>36.4</v>
      </c>
      <c r="C60">
        <v>39.200000000000003</v>
      </c>
      <c r="D60">
        <v>36.9</v>
      </c>
      <c r="E60">
        <v>37.5</v>
      </c>
      <c r="F60">
        <v>35.6</v>
      </c>
      <c r="G60">
        <v>38.1</v>
      </c>
      <c r="H60">
        <v>36.299999999999997</v>
      </c>
      <c r="I60">
        <v>39.1</v>
      </c>
      <c r="J60">
        <v>39</v>
      </c>
      <c r="K60">
        <v>33.1</v>
      </c>
      <c r="L60">
        <v>37</v>
      </c>
      <c r="M60">
        <v>38.299999999999997</v>
      </c>
      <c r="N60">
        <v>38.1</v>
      </c>
      <c r="O60">
        <v>34</v>
      </c>
      <c r="P60">
        <v>36.700000000000003</v>
      </c>
      <c r="Q60">
        <v>37.799999999999997</v>
      </c>
      <c r="R60">
        <v>35.4</v>
      </c>
      <c r="S60">
        <v>34.799999999999997</v>
      </c>
      <c r="T60">
        <v>34.200000000000003</v>
      </c>
      <c r="U60">
        <v>33.299999999999997</v>
      </c>
      <c r="V60">
        <v>32.9</v>
      </c>
      <c r="W60">
        <v>37.6</v>
      </c>
    </row>
    <row r="61" spans="1:23">
      <c r="A61" t="s">
        <v>371</v>
      </c>
      <c r="E61">
        <v>39</v>
      </c>
      <c r="H61">
        <v>37</v>
      </c>
      <c r="J61">
        <v>40.799999999999997</v>
      </c>
      <c r="P61">
        <v>35.4</v>
      </c>
      <c r="Q61">
        <v>33.9</v>
      </c>
      <c r="R61">
        <v>34.299999999999997</v>
      </c>
      <c r="S61">
        <v>33.5</v>
      </c>
      <c r="U61">
        <v>32.299999999999997</v>
      </c>
      <c r="W61">
        <v>34.799999999999997</v>
      </c>
    </row>
    <row r="62" spans="1:23">
      <c r="A62" t="s">
        <v>372</v>
      </c>
      <c r="B62">
        <v>32</v>
      </c>
      <c r="C62">
        <v>36.799999999999997</v>
      </c>
      <c r="D62">
        <v>34.200000000000003</v>
      </c>
      <c r="E62">
        <v>34.200000000000003</v>
      </c>
      <c r="F62">
        <v>31.5</v>
      </c>
      <c r="G62">
        <v>33</v>
      </c>
      <c r="H62">
        <v>32.200000000000003</v>
      </c>
      <c r="I62">
        <v>33</v>
      </c>
      <c r="J62">
        <v>35</v>
      </c>
      <c r="K62">
        <v>30.4</v>
      </c>
      <c r="L62">
        <v>31.5</v>
      </c>
      <c r="M62">
        <v>33.799999999999997</v>
      </c>
      <c r="N62">
        <v>33</v>
      </c>
      <c r="O62">
        <v>30.9</v>
      </c>
      <c r="P62">
        <v>32.4</v>
      </c>
      <c r="Q62">
        <v>31.8</v>
      </c>
      <c r="R62">
        <v>30.2</v>
      </c>
      <c r="S62">
        <v>30.4</v>
      </c>
      <c r="T62">
        <v>30.1</v>
      </c>
      <c r="U62">
        <v>29.3</v>
      </c>
      <c r="V62">
        <v>30.4</v>
      </c>
      <c r="W62">
        <v>31.2</v>
      </c>
    </row>
    <row r="63" spans="1:23">
      <c r="A63" t="s">
        <v>373</v>
      </c>
      <c r="E63">
        <v>29.1</v>
      </c>
      <c r="H63">
        <v>30.3</v>
      </c>
      <c r="J63">
        <v>31.3</v>
      </c>
      <c r="P63">
        <v>31</v>
      </c>
      <c r="Q63">
        <v>30.8</v>
      </c>
      <c r="R63">
        <v>29.5</v>
      </c>
      <c r="S63">
        <v>29.9</v>
      </c>
      <c r="U63">
        <v>29</v>
      </c>
      <c r="W63">
        <v>30.7</v>
      </c>
    </row>
    <row r="64" spans="1:23">
      <c r="A64" t="s">
        <v>374</v>
      </c>
      <c r="B64">
        <v>28.6</v>
      </c>
      <c r="C64">
        <v>29.6</v>
      </c>
      <c r="D64">
        <v>27.6</v>
      </c>
      <c r="E64">
        <v>27.5</v>
      </c>
      <c r="F64">
        <v>29.1</v>
      </c>
      <c r="G64">
        <v>30.1</v>
      </c>
      <c r="H64">
        <v>28.3</v>
      </c>
      <c r="I64">
        <v>29</v>
      </c>
      <c r="J64">
        <v>29.1</v>
      </c>
      <c r="K64">
        <v>29</v>
      </c>
      <c r="L64">
        <v>29.3</v>
      </c>
      <c r="M64">
        <v>28.9</v>
      </c>
      <c r="N64">
        <v>28.3</v>
      </c>
      <c r="O64">
        <v>29.2</v>
      </c>
      <c r="P64">
        <v>30</v>
      </c>
      <c r="Q64">
        <v>29.9</v>
      </c>
      <c r="R64">
        <v>29.1</v>
      </c>
      <c r="S64">
        <v>29.2</v>
      </c>
      <c r="T64">
        <v>29.9</v>
      </c>
      <c r="U64">
        <v>28.6</v>
      </c>
      <c r="V64">
        <v>29.2</v>
      </c>
      <c r="W64">
        <v>30</v>
      </c>
    </row>
    <row r="65" spans="1:23">
      <c r="A65" t="s">
        <v>375</v>
      </c>
      <c r="E65">
        <v>26.4</v>
      </c>
      <c r="H65">
        <v>27</v>
      </c>
      <c r="J65">
        <v>28</v>
      </c>
      <c r="P65">
        <v>29.2</v>
      </c>
      <c r="Q65">
        <v>29.1</v>
      </c>
      <c r="R65">
        <v>28.9</v>
      </c>
      <c r="S65">
        <v>29.3</v>
      </c>
      <c r="U65">
        <v>28.2</v>
      </c>
      <c r="W65">
        <v>29.5</v>
      </c>
    </row>
    <row r="66" spans="1:23">
      <c r="A66" t="s">
        <v>376</v>
      </c>
      <c r="B66">
        <v>27.8</v>
      </c>
      <c r="C66">
        <v>27.6</v>
      </c>
      <c r="D66">
        <v>26.6</v>
      </c>
      <c r="E66">
        <v>26.2</v>
      </c>
      <c r="F66">
        <v>29.3</v>
      </c>
      <c r="G66">
        <v>29</v>
      </c>
      <c r="H66">
        <v>27.2</v>
      </c>
      <c r="I66">
        <v>28.5</v>
      </c>
      <c r="J66">
        <v>28</v>
      </c>
      <c r="K66">
        <v>29.4</v>
      </c>
      <c r="L66">
        <v>29.7</v>
      </c>
      <c r="M66">
        <v>27.4</v>
      </c>
      <c r="N66">
        <v>27</v>
      </c>
      <c r="O66">
        <v>29.2</v>
      </c>
      <c r="P66">
        <v>30.1</v>
      </c>
      <c r="Q66">
        <v>30.1</v>
      </c>
      <c r="R66">
        <v>30.1</v>
      </c>
      <c r="S66">
        <v>29.2</v>
      </c>
      <c r="T66">
        <v>29</v>
      </c>
      <c r="U66">
        <v>28.4</v>
      </c>
      <c r="V66">
        <v>29.2</v>
      </c>
      <c r="W66">
        <v>30.4</v>
      </c>
    </row>
    <row r="67" spans="1:23">
      <c r="A67" t="s">
        <v>377</v>
      </c>
      <c r="E67">
        <v>32.799999999999997</v>
      </c>
      <c r="H67">
        <v>30.4</v>
      </c>
      <c r="J67">
        <v>35.1</v>
      </c>
      <c r="P67">
        <v>35</v>
      </c>
      <c r="Q67">
        <v>35</v>
      </c>
      <c r="R67">
        <v>33</v>
      </c>
      <c r="S67">
        <v>32.5</v>
      </c>
      <c r="U67">
        <v>31</v>
      </c>
      <c r="W67">
        <v>35.299999999999997</v>
      </c>
    </row>
    <row r="68" spans="1:23">
      <c r="A68" t="s">
        <v>378</v>
      </c>
      <c r="B68">
        <v>35.6</v>
      </c>
      <c r="C68">
        <v>38.799999999999997</v>
      </c>
      <c r="D68">
        <v>36.4</v>
      </c>
      <c r="E68">
        <v>38.6</v>
      </c>
      <c r="F68">
        <v>34</v>
      </c>
      <c r="G68">
        <v>37.4</v>
      </c>
      <c r="H68">
        <v>34.200000000000003</v>
      </c>
      <c r="I68">
        <v>37.799999999999997</v>
      </c>
      <c r="J68">
        <v>38.4</v>
      </c>
      <c r="K68">
        <v>31.9</v>
      </c>
      <c r="L68">
        <v>36.200000000000003</v>
      </c>
      <c r="M68">
        <v>38.200000000000003</v>
      </c>
      <c r="N68">
        <v>37</v>
      </c>
      <c r="O68">
        <v>32.9</v>
      </c>
      <c r="P68">
        <v>36.299999999999997</v>
      </c>
      <c r="Q68">
        <v>37.200000000000003</v>
      </c>
      <c r="R68">
        <v>34.700000000000003</v>
      </c>
      <c r="S68">
        <v>33.799999999999997</v>
      </c>
      <c r="T68">
        <v>33.6</v>
      </c>
      <c r="U68">
        <v>32.1</v>
      </c>
      <c r="V68">
        <v>32</v>
      </c>
      <c r="W68">
        <v>36.6</v>
      </c>
    </row>
    <row r="69" spans="1:23">
      <c r="A69" t="s">
        <v>379</v>
      </c>
      <c r="E69">
        <v>39.799999999999997</v>
      </c>
      <c r="H69">
        <v>35.200000000000003</v>
      </c>
      <c r="J69">
        <v>40.200000000000003</v>
      </c>
      <c r="P69">
        <v>35.200000000000003</v>
      </c>
      <c r="Q69">
        <v>34.200000000000003</v>
      </c>
      <c r="R69">
        <v>33.799999999999997</v>
      </c>
      <c r="S69">
        <v>33</v>
      </c>
      <c r="U69">
        <v>32</v>
      </c>
      <c r="W69">
        <v>35.6</v>
      </c>
    </row>
    <row r="70" spans="1:23">
      <c r="A70" t="s">
        <v>380</v>
      </c>
      <c r="B70">
        <v>31.4</v>
      </c>
      <c r="C70">
        <v>33.5</v>
      </c>
      <c r="D70">
        <v>32.799999999999997</v>
      </c>
      <c r="E70">
        <v>37</v>
      </c>
      <c r="F70">
        <v>31.3</v>
      </c>
      <c r="G70">
        <v>32.700000000000003</v>
      </c>
      <c r="H70">
        <v>30</v>
      </c>
      <c r="I70">
        <v>33.799999999999997</v>
      </c>
      <c r="J70">
        <v>34.200000000000003</v>
      </c>
      <c r="K70">
        <v>30.2</v>
      </c>
      <c r="L70">
        <v>30.9</v>
      </c>
      <c r="M70">
        <v>32.1</v>
      </c>
      <c r="N70">
        <v>31.9</v>
      </c>
      <c r="O70">
        <v>31.1</v>
      </c>
      <c r="P70">
        <v>32</v>
      </c>
      <c r="Q70">
        <v>31.2</v>
      </c>
      <c r="R70">
        <v>30.2</v>
      </c>
      <c r="S70">
        <v>30.5</v>
      </c>
      <c r="T70">
        <v>30</v>
      </c>
      <c r="U70">
        <v>29.3</v>
      </c>
      <c r="V70">
        <v>29.8</v>
      </c>
      <c r="W70">
        <v>31</v>
      </c>
    </row>
    <row r="71" spans="1:23">
      <c r="A71" t="s">
        <v>381</v>
      </c>
      <c r="E71">
        <v>33</v>
      </c>
      <c r="H71">
        <v>24.6</v>
      </c>
      <c r="J71">
        <v>31.4</v>
      </c>
      <c r="P71">
        <v>30.9</v>
      </c>
      <c r="Q71">
        <v>31.1</v>
      </c>
      <c r="R71">
        <v>29.3</v>
      </c>
      <c r="S71">
        <v>30</v>
      </c>
      <c r="U71">
        <v>28.9</v>
      </c>
      <c r="W71">
        <v>30.4</v>
      </c>
    </row>
    <row r="72" spans="1:23">
      <c r="A72" t="s">
        <v>382</v>
      </c>
      <c r="B72">
        <v>24.6</v>
      </c>
      <c r="C72">
        <v>29.5</v>
      </c>
      <c r="D72">
        <v>24.5</v>
      </c>
      <c r="F72">
        <v>25</v>
      </c>
      <c r="G72">
        <v>29.2</v>
      </c>
      <c r="H72">
        <v>24</v>
      </c>
      <c r="I72">
        <v>28.9</v>
      </c>
      <c r="J72">
        <v>29</v>
      </c>
      <c r="K72">
        <v>28.8</v>
      </c>
      <c r="L72">
        <v>26.7</v>
      </c>
      <c r="M72">
        <v>27.2</v>
      </c>
      <c r="N72">
        <v>27.3</v>
      </c>
      <c r="O72">
        <v>29.1</v>
      </c>
      <c r="P72">
        <v>29.8</v>
      </c>
      <c r="Q72">
        <v>29.8</v>
      </c>
      <c r="R72">
        <v>29</v>
      </c>
      <c r="S72">
        <v>26</v>
      </c>
      <c r="T72">
        <v>29.2</v>
      </c>
      <c r="U72">
        <v>28.3</v>
      </c>
      <c r="V72">
        <v>27.4</v>
      </c>
      <c r="W72">
        <v>30.2</v>
      </c>
    </row>
    <row r="73" spans="1:23">
      <c r="A73" t="s">
        <v>383</v>
      </c>
      <c r="E73">
        <v>26.6</v>
      </c>
      <c r="H73">
        <v>23.6</v>
      </c>
      <c r="J73">
        <v>28.1</v>
      </c>
      <c r="P73">
        <v>29.2</v>
      </c>
      <c r="Q73">
        <v>28.7</v>
      </c>
      <c r="R73">
        <v>27.3</v>
      </c>
      <c r="S73">
        <v>26.3</v>
      </c>
      <c r="U73">
        <v>28</v>
      </c>
      <c r="W73">
        <v>29.6</v>
      </c>
    </row>
    <row r="74" spans="1:23">
      <c r="A74" t="s">
        <v>384</v>
      </c>
      <c r="B74">
        <v>25.6</v>
      </c>
      <c r="C74">
        <v>27</v>
      </c>
      <c r="D74">
        <v>25</v>
      </c>
      <c r="E74">
        <v>28.8</v>
      </c>
      <c r="F74">
        <v>25.6</v>
      </c>
      <c r="G74">
        <v>28.4</v>
      </c>
      <c r="H74">
        <v>24.2</v>
      </c>
      <c r="I74">
        <v>29</v>
      </c>
      <c r="J74">
        <v>28.2</v>
      </c>
      <c r="K74">
        <v>26.3</v>
      </c>
      <c r="L74">
        <v>26.4</v>
      </c>
      <c r="M74">
        <v>27.7</v>
      </c>
      <c r="N74">
        <v>26.2</v>
      </c>
      <c r="O74">
        <v>27.1</v>
      </c>
      <c r="P74">
        <v>30</v>
      </c>
      <c r="Q74">
        <v>28.5</v>
      </c>
      <c r="R74">
        <v>27.8</v>
      </c>
      <c r="S74">
        <v>26.7</v>
      </c>
      <c r="T74">
        <v>29.2</v>
      </c>
      <c r="U74">
        <v>28</v>
      </c>
      <c r="V74">
        <v>27.4</v>
      </c>
      <c r="W74">
        <v>29.2</v>
      </c>
    </row>
    <row r="75" spans="1:23">
      <c r="A75" t="s">
        <v>385</v>
      </c>
      <c r="E75">
        <v>30.7</v>
      </c>
      <c r="H75">
        <v>29</v>
      </c>
      <c r="J75">
        <v>33.1</v>
      </c>
      <c r="P75">
        <v>33</v>
      </c>
      <c r="Q75">
        <v>34.200000000000003</v>
      </c>
      <c r="R75">
        <v>32.4</v>
      </c>
      <c r="S75">
        <v>30.9</v>
      </c>
      <c r="U75">
        <v>30</v>
      </c>
      <c r="W75">
        <v>33.6</v>
      </c>
    </row>
    <row r="76" spans="1:23">
      <c r="A76" t="s">
        <v>386</v>
      </c>
      <c r="B76">
        <v>33</v>
      </c>
      <c r="C76">
        <v>36.1</v>
      </c>
      <c r="D76">
        <v>34.299999999999997</v>
      </c>
      <c r="E76">
        <v>37</v>
      </c>
      <c r="F76">
        <v>32.5</v>
      </c>
      <c r="G76">
        <v>36.200000000000003</v>
      </c>
      <c r="H76">
        <v>33.9</v>
      </c>
      <c r="I76">
        <v>38.799999999999997</v>
      </c>
      <c r="J76">
        <v>37</v>
      </c>
      <c r="K76">
        <v>32.799999999999997</v>
      </c>
      <c r="L76">
        <v>34.200000000000003</v>
      </c>
      <c r="M76">
        <v>36.1</v>
      </c>
      <c r="N76">
        <v>35.299999999999997</v>
      </c>
      <c r="O76">
        <v>33.299999999999997</v>
      </c>
      <c r="P76">
        <v>35</v>
      </c>
      <c r="Q76">
        <v>34.4</v>
      </c>
      <c r="R76">
        <v>35.200000000000003</v>
      </c>
      <c r="S76">
        <v>34</v>
      </c>
      <c r="T76">
        <v>33</v>
      </c>
      <c r="U76">
        <v>32.5</v>
      </c>
      <c r="V76">
        <v>34.1</v>
      </c>
      <c r="W76">
        <v>35</v>
      </c>
    </row>
    <row r="77" spans="1:23">
      <c r="A77" t="s">
        <v>387</v>
      </c>
      <c r="E77">
        <v>35.9</v>
      </c>
      <c r="H77">
        <v>35.5</v>
      </c>
      <c r="J77">
        <v>30.3</v>
      </c>
      <c r="P77">
        <v>29.3</v>
      </c>
      <c r="Q77">
        <v>26.2</v>
      </c>
      <c r="R77">
        <v>32</v>
      </c>
      <c r="S77">
        <v>33.700000000000003</v>
      </c>
      <c r="U77">
        <v>32.200000000000003</v>
      </c>
      <c r="W77">
        <v>31.2</v>
      </c>
    </row>
    <row r="78" spans="1:23">
      <c r="A78" t="s">
        <v>388</v>
      </c>
      <c r="B78">
        <v>24.8</v>
      </c>
      <c r="C78">
        <v>27.3</v>
      </c>
      <c r="D78">
        <v>24.8</v>
      </c>
      <c r="E78">
        <v>31</v>
      </c>
      <c r="F78">
        <v>27.8</v>
      </c>
      <c r="G78">
        <v>26.4</v>
      </c>
      <c r="I78">
        <v>28.5</v>
      </c>
      <c r="J78">
        <v>29.2</v>
      </c>
      <c r="K78">
        <v>30.3</v>
      </c>
      <c r="L78">
        <v>26.4</v>
      </c>
      <c r="M78">
        <v>25.8</v>
      </c>
      <c r="N78">
        <v>24.2</v>
      </c>
      <c r="O78">
        <v>28.2</v>
      </c>
      <c r="P78">
        <v>29.2</v>
      </c>
      <c r="Q78">
        <v>28.9</v>
      </c>
      <c r="R78">
        <v>26</v>
      </c>
      <c r="S78">
        <v>27.9</v>
      </c>
      <c r="T78">
        <v>30.1</v>
      </c>
      <c r="U78">
        <v>29.9</v>
      </c>
      <c r="V78">
        <v>30.4</v>
      </c>
      <c r="W78">
        <v>30</v>
      </c>
    </row>
    <row r="79" spans="1:23">
      <c r="A79" t="s">
        <v>389</v>
      </c>
      <c r="E79">
        <v>27.7</v>
      </c>
      <c r="H79">
        <v>24.1</v>
      </c>
      <c r="J79">
        <v>27.5</v>
      </c>
      <c r="P79">
        <v>28.2</v>
      </c>
      <c r="Q79">
        <v>27.8</v>
      </c>
      <c r="R79">
        <v>26</v>
      </c>
      <c r="S79">
        <v>27.8</v>
      </c>
      <c r="U79">
        <v>29.9</v>
      </c>
      <c r="W79">
        <v>28.2</v>
      </c>
    </row>
    <row r="80" spans="1:23">
      <c r="A80" t="s">
        <v>390</v>
      </c>
      <c r="B80">
        <v>27</v>
      </c>
      <c r="C80">
        <v>25.3</v>
      </c>
      <c r="D80">
        <v>24.2</v>
      </c>
      <c r="E80">
        <v>25.8</v>
      </c>
      <c r="F80">
        <v>25.4</v>
      </c>
      <c r="G80">
        <v>26</v>
      </c>
      <c r="H80">
        <v>23.5</v>
      </c>
      <c r="I80">
        <v>26.2</v>
      </c>
      <c r="J80">
        <v>26.4</v>
      </c>
      <c r="K80">
        <v>27.6</v>
      </c>
      <c r="L80">
        <v>25.9</v>
      </c>
      <c r="M80">
        <v>24.8</v>
      </c>
      <c r="N80">
        <v>24.3</v>
      </c>
      <c r="O80">
        <v>27.2</v>
      </c>
      <c r="P80">
        <v>28</v>
      </c>
      <c r="Q80">
        <v>28.2</v>
      </c>
      <c r="R80">
        <v>25.8</v>
      </c>
      <c r="S80">
        <v>27</v>
      </c>
      <c r="T80">
        <v>28.8</v>
      </c>
      <c r="U80">
        <v>27</v>
      </c>
      <c r="V80">
        <v>28.1</v>
      </c>
      <c r="W80">
        <v>27.3</v>
      </c>
    </row>
    <row r="81" spans="1:23">
      <c r="A81" t="s">
        <v>391</v>
      </c>
      <c r="E81">
        <v>24.4</v>
      </c>
      <c r="H81">
        <v>23.2</v>
      </c>
      <c r="J81">
        <v>25.9</v>
      </c>
      <c r="P81">
        <v>27.4</v>
      </c>
      <c r="Q81">
        <v>27.5</v>
      </c>
      <c r="R81">
        <v>25.6</v>
      </c>
      <c r="S81">
        <v>26.1</v>
      </c>
      <c r="U81">
        <v>26.3</v>
      </c>
      <c r="W81">
        <v>26.8</v>
      </c>
    </row>
    <row r="82" spans="1:23">
      <c r="A82" t="s">
        <v>392</v>
      </c>
      <c r="B82">
        <v>25.6</v>
      </c>
      <c r="C82">
        <v>25.1</v>
      </c>
      <c r="D82">
        <v>24.3</v>
      </c>
      <c r="E82">
        <v>24.2</v>
      </c>
      <c r="F82">
        <v>26.3</v>
      </c>
      <c r="G82">
        <v>26.3</v>
      </c>
      <c r="H82">
        <v>23.6</v>
      </c>
      <c r="I82">
        <v>26.4</v>
      </c>
      <c r="J82">
        <v>25.2</v>
      </c>
      <c r="K82">
        <v>27.2</v>
      </c>
      <c r="L82">
        <v>26.2</v>
      </c>
      <c r="M82">
        <v>25.3</v>
      </c>
      <c r="N82">
        <v>23.3</v>
      </c>
      <c r="O82">
        <v>27.1</v>
      </c>
      <c r="P82">
        <v>28</v>
      </c>
      <c r="Q82">
        <v>28.4</v>
      </c>
      <c r="R82">
        <v>26.4</v>
      </c>
      <c r="S82">
        <v>26.9</v>
      </c>
      <c r="T82">
        <v>28.7</v>
      </c>
      <c r="U82">
        <v>25.9</v>
      </c>
      <c r="V82">
        <v>27.7</v>
      </c>
      <c r="W82">
        <v>27.6</v>
      </c>
    </row>
    <row r="83" spans="1:23">
      <c r="A83" t="s">
        <v>393</v>
      </c>
      <c r="E83">
        <v>31.6</v>
      </c>
      <c r="H83">
        <v>29.4</v>
      </c>
      <c r="J83">
        <v>32</v>
      </c>
      <c r="P83">
        <v>30.5</v>
      </c>
      <c r="Q83">
        <v>33.6</v>
      </c>
      <c r="R83">
        <v>31.8</v>
      </c>
      <c r="S83">
        <v>30.5</v>
      </c>
      <c r="U83">
        <v>29.4</v>
      </c>
      <c r="W83">
        <v>33</v>
      </c>
    </row>
    <row r="84" spans="1:23">
      <c r="A84" t="s">
        <v>394</v>
      </c>
      <c r="B84">
        <v>35.4</v>
      </c>
      <c r="C84">
        <v>37.799999999999997</v>
      </c>
      <c r="D84">
        <v>34.4</v>
      </c>
      <c r="E84">
        <v>37.1</v>
      </c>
      <c r="F84">
        <v>32.700000000000003</v>
      </c>
      <c r="G84">
        <v>35.200000000000003</v>
      </c>
      <c r="H84">
        <v>35.200000000000003</v>
      </c>
      <c r="I84">
        <v>37.799999999999997</v>
      </c>
      <c r="J84">
        <v>36.299999999999997</v>
      </c>
      <c r="K84">
        <v>33.5</v>
      </c>
      <c r="L84">
        <v>35.299999999999997</v>
      </c>
      <c r="M84">
        <v>35.200000000000003</v>
      </c>
      <c r="N84">
        <v>34.5</v>
      </c>
      <c r="O84">
        <v>33.4</v>
      </c>
      <c r="P84">
        <v>35.799999999999997</v>
      </c>
      <c r="Q84">
        <v>33.4</v>
      </c>
      <c r="R84">
        <v>35.299999999999997</v>
      </c>
      <c r="S84">
        <v>34.5</v>
      </c>
      <c r="T84">
        <v>34</v>
      </c>
      <c r="U84">
        <v>31.9</v>
      </c>
      <c r="V84">
        <v>33.700000000000003</v>
      </c>
      <c r="W84">
        <v>35</v>
      </c>
    </row>
    <row r="85" spans="1:23">
      <c r="A85" t="s">
        <v>395</v>
      </c>
      <c r="E85">
        <v>37.5</v>
      </c>
      <c r="H85">
        <v>36.4</v>
      </c>
      <c r="J85">
        <v>35.5</v>
      </c>
      <c r="P85">
        <v>33.799999999999997</v>
      </c>
      <c r="Q85">
        <v>32.5</v>
      </c>
      <c r="R85">
        <v>34</v>
      </c>
      <c r="S85">
        <v>33</v>
      </c>
      <c r="U85">
        <v>33.200000000000003</v>
      </c>
      <c r="W85">
        <v>33.4</v>
      </c>
    </row>
    <row r="86" spans="1:23">
      <c r="A86" t="s">
        <v>396</v>
      </c>
      <c r="B86">
        <v>30.6</v>
      </c>
      <c r="C86">
        <v>30.7</v>
      </c>
      <c r="D86">
        <v>27.8</v>
      </c>
      <c r="E86">
        <v>35</v>
      </c>
      <c r="F86">
        <v>31</v>
      </c>
      <c r="G86">
        <v>28.3</v>
      </c>
      <c r="I86">
        <v>31.7</v>
      </c>
      <c r="K86">
        <v>30.4</v>
      </c>
      <c r="L86">
        <v>31.2</v>
      </c>
      <c r="M86">
        <v>29.8</v>
      </c>
      <c r="N86">
        <v>28.3</v>
      </c>
      <c r="O86">
        <v>32</v>
      </c>
      <c r="P86">
        <v>30.6</v>
      </c>
      <c r="Q86">
        <v>30.5</v>
      </c>
      <c r="R86">
        <v>29.6</v>
      </c>
      <c r="S86">
        <v>31.1</v>
      </c>
      <c r="T86">
        <v>30.9</v>
      </c>
      <c r="U86">
        <v>30</v>
      </c>
      <c r="V86">
        <v>30.9</v>
      </c>
    </row>
    <row r="87" spans="1:23">
      <c r="A87" t="s">
        <v>397</v>
      </c>
      <c r="E87">
        <v>28.9</v>
      </c>
      <c r="H87">
        <v>28.8</v>
      </c>
      <c r="J87">
        <v>29.1</v>
      </c>
      <c r="P87">
        <v>30.3</v>
      </c>
      <c r="Q87">
        <v>30.5</v>
      </c>
      <c r="R87">
        <v>29.4</v>
      </c>
      <c r="S87">
        <v>29.9</v>
      </c>
      <c r="U87">
        <v>28.9</v>
      </c>
      <c r="W87">
        <v>29.2</v>
      </c>
    </row>
    <row r="88" spans="1:23">
      <c r="A88" t="s">
        <v>398</v>
      </c>
      <c r="C88">
        <v>26.8</v>
      </c>
      <c r="D88">
        <v>26.1</v>
      </c>
      <c r="E88">
        <v>26.4</v>
      </c>
      <c r="F88">
        <v>28.6</v>
      </c>
      <c r="G88">
        <v>27</v>
      </c>
      <c r="H88">
        <v>24.2</v>
      </c>
      <c r="I88">
        <v>27.6</v>
      </c>
      <c r="J88">
        <v>27.2</v>
      </c>
      <c r="K88">
        <v>29.2</v>
      </c>
      <c r="L88">
        <v>27.5</v>
      </c>
      <c r="M88">
        <v>26.7</v>
      </c>
      <c r="N88">
        <v>26.2</v>
      </c>
      <c r="O88">
        <v>29.4</v>
      </c>
      <c r="P88">
        <v>29.3</v>
      </c>
      <c r="Q88">
        <v>30.3</v>
      </c>
      <c r="R88">
        <v>28.9</v>
      </c>
      <c r="S88">
        <v>29</v>
      </c>
      <c r="T88">
        <v>29</v>
      </c>
      <c r="U88">
        <v>28.5</v>
      </c>
      <c r="V88">
        <v>29.8</v>
      </c>
      <c r="W88">
        <v>28.8</v>
      </c>
    </row>
    <row r="89" spans="1:23">
      <c r="A89" t="s">
        <v>399</v>
      </c>
      <c r="E89">
        <v>25.1</v>
      </c>
      <c r="H89">
        <v>23.8</v>
      </c>
      <c r="J89">
        <v>26.8</v>
      </c>
      <c r="P89">
        <v>28.3</v>
      </c>
      <c r="Q89">
        <v>28.8</v>
      </c>
      <c r="R89">
        <v>27.7</v>
      </c>
      <c r="S89">
        <v>28.3</v>
      </c>
      <c r="U89">
        <v>27.9</v>
      </c>
      <c r="W89">
        <v>28.2</v>
      </c>
    </row>
    <row r="90" spans="1:23">
      <c r="A90" t="s">
        <v>400</v>
      </c>
      <c r="B90">
        <v>27.8</v>
      </c>
      <c r="C90">
        <v>27</v>
      </c>
      <c r="D90">
        <v>26.3</v>
      </c>
      <c r="E90">
        <v>25.1</v>
      </c>
      <c r="F90">
        <v>28.2</v>
      </c>
      <c r="G90">
        <v>27.4</v>
      </c>
      <c r="H90">
        <v>24.4</v>
      </c>
      <c r="I90">
        <v>27.5</v>
      </c>
      <c r="J90">
        <v>27.2</v>
      </c>
      <c r="K90">
        <v>28.9</v>
      </c>
      <c r="L90">
        <v>27.7</v>
      </c>
      <c r="M90">
        <v>26.8</v>
      </c>
      <c r="N90">
        <v>26.2</v>
      </c>
      <c r="O90">
        <v>28.2</v>
      </c>
      <c r="P90">
        <v>29.4</v>
      </c>
      <c r="Q90">
        <v>30.4</v>
      </c>
      <c r="R90">
        <v>28.3</v>
      </c>
      <c r="S90">
        <v>28.8</v>
      </c>
      <c r="T90">
        <v>30.8</v>
      </c>
      <c r="U90">
        <v>28</v>
      </c>
      <c r="V90">
        <v>29.7</v>
      </c>
      <c r="W90">
        <v>29.2</v>
      </c>
    </row>
    <row r="91" spans="1:23">
      <c r="A91" t="s">
        <v>401</v>
      </c>
      <c r="E91">
        <v>32.4</v>
      </c>
      <c r="H91">
        <v>30.6</v>
      </c>
      <c r="J91">
        <v>34.700000000000003</v>
      </c>
      <c r="P91">
        <v>34.4</v>
      </c>
      <c r="Q91">
        <v>34.4</v>
      </c>
      <c r="R91">
        <v>33.700000000000003</v>
      </c>
      <c r="S91">
        <v>32.799999999999997</v>
      </c>
      <c r="U91">
        <v>32.200000000000003</v>
      </c>
      <c r="W91">
        <v>34.5</v>
      </c>
    </row>
    <row r="92" spans="1:23">
      <c r="A92" t="s">
        <v>402</v>
      </c>
      <c r="C92">
        <v>38.5</v>
      </c>
      <c r="D92">
        <v>35.6</v>
      </c>
      <c r="E92">
        <v>37.700000000000003</v>
      </c>
      <c r="F92">
        <v>34.6</v>
      </c>
      <c r="G92">
        <v>36.4</v>
      </c>
      <c r="H92">
        <v>35.799999999999997</v>
      </c>
      <c r="I92">
        <v>37.6</v>
      </c>
      <c r="J92">
        <v>37.299999999999997</v>
      </c>
      <c r="K92">
        <v>34.6</v>
      </c>
      <c r="L92">
        <v>35.9</v>
      </c>
      <c r="M92">
        <v>36.5</v>
      </c>
      <c r="N92">
        <v>35.6</v>
      </c>
      <c r="O92">
        <v>36.1</v>
      </c>
      <c r="P92">
        <v>37</v>
      </c>
      <c r="Q92">
        <v>35.799999999999997</v>
      </c>
      <c r="R92">
        <v>36</v>
      </c>
      <c r="S92">
        <v>35.1</v>
      </c>
      <c r="T92">
        <v>33.4</v>
      </c>
      <c r="U92">
        <v>34.200000000000003</v>
      </c>
      <c r="V92">
        <v>34</v>
      </c>
      <c r="W92">
        <v>36.6</v>
      </c>
    </row>
    <row r="93" spans="1:23">
      <c r="A93" t="s">
        <v>403</v>
      </c>
      <c r="E93">
        <v>31.3</v>
      </c>
      <c r="H93">
        <v>32.799999999999997</v>
      </c>
      <c r="J93">
        <v>39.200000000000003</v>
      </c>
      <c r="P93">
        <v>34.299999999999997</v>
      </c>
      <c r="Q93">
        <v>34.1</v>
      </c>
      <c r="R93">
        <v>34.5</v>
      </c>
      <c r="S93">
        <v>34.9</v>
      </c>
      <c r="U93">
        <v>34.200000000000003</v>
      </c>
      <c r="W93">
        <v>35.200000000000003</v>
      </c>
    </row>
    <row r="94" spans="1:23">
      <c r="A94" t="s">
        <v>404</v>
      </c>
      <c r="B94">
        <v>29.3</v>
      </c>
      <c r="C94">
        <v>31.2</v>
      </c>
      <c r="D94">
        <v>28.8</v>
      </c>
      <c r="E94">
        <v>30</v>
      </c>
      <c r="F94">
        <v>30.6</v>
      </c>
      <c r="G94">
        <v>32.200000000000003</v>
      </c>
      <c r="H94">
        <v>27</v>
      </c>
      <c r="I94">
        <v>31.5</v>
      </c>
      <c r="J94">
        <v>34.5</v>
      </c>
      <c r="K94">
        <v>31.2</v>
      </c>
      <c r="L94">
        <v>27.2</v>
      </c>
      <c r="M94">
        <v>27.3</v>
      </c>
      <c r="N94">
        <v>29.1</v>
      </c>
      <c r="O94">
        <v>31</v>
      </c>
      <c r="P94">
        <v>32.200000000000003</v>
      </c>
      <c r="Q94">
        <v>31.8</v>
      </c>
      <c r="R94">
        <v>30.8</v>
      </c>
      <c r="S94">
        <v>31.3</v>
      </c>
      <c r="T94">
        <v>30.5</v>
      </c>
      <c r="U94">
        <v>30.5</v>
      </c>
      <c r="V94">
        <v>31.2</v>
      </c>
      <c r="W94">
        <v>32.200000000000003</v>
      </c>
    </row>
    <row r="95" spans="1:23">
      <c r="A95" t="s">
        <v>405</v>
      </c>
      <c r="E95">
        <v>27.2</v>
      </c>
      <c r="H95">
        <v>25.8</v>
      </c>
      <c r="J95">
        <v>30.8</v>
      </c>
      <c r="P95">
        <v>30.4</v>
      </c>
      <c r="Q95">
        <v>30.8</v>
      </c>
      <c r="R95">
        <v>30</v>
      </c>
      <c r="S95">
        <v>29.8</v>
      </c>
      <c r="U95">
        <v>29.6</v>
      </c>
      <c r="W95">
        <v>30.5</v>
      </c>
    </row>
    <row r="96" spans="1:23">
      <c r="A96" t="s">
        <v>406</v>
      </c>
      <c r="B96">
        <v>26.8</v>
      </c>
      <c r="C96">
        <v>26.9</v>
      </c>
      <c r="D96">
        <v>25</v>
      </c>
      <c r="E96">
        <v>25.9</v>
      </c>
      <c r="F96">
        <v>28</v>
      </c>
      <c r="G96">
        <v>28</v>
      </c>
      <c r="H96">
        <v>25.4</v>
      </c>
      <c r="I96">
        <v>27.5</v>
      </c>
      <c r="J96">
        <v>29</v>
      </c>
      <c r="K96">
        <v>29.4</v>
      </c>
      <c r="L96">
        <v>27</v>
      </c>
      <c r="M96">
        <v>25.7</v>
      </c>
      <c r="N96">
        <v>26.1</v>
      </c>
      <c r="O96">
        <v>29.4</v>
      </c>
      <c r="P96">
        <v>29.6</v>
      </c>
      <c r="Q96">
        <v>30.2</v>
      </c>
      <c r="R96">
        <v>27.9</v>
      </c>
      <c r="S96">
        <v>28.7</v>
      </c>
      <c r="T96">
        <v>29.7</v>
      </c>
      <c r="U96">
        <v>28.6</v>
      </c>
      <c r="V96">
        <v>30.4</v>
      </c>
      <c r="W96">
        <v>30</v>
      </c>
    </row>
    <row r="97" spans="1:23">
      <c r="A97" t="s">
        <v>407</v>
      </c>
      <c r="E97">
        <v>25.1</v>
      </c>
      <c r="H97">
        <v>25</v>
      </c>
      <c r="J97">
        <v>27.7</v>
      </c>
      <c r="P97">
        <v>29.2</v>
      </c>
      <c r="Q97">
        <v>28.5</v>
      </c>
      <c r="R97">
        <v>27</v>
      </c>
      <c r="S97">
        <v>27.7</v>
      </c>
      <c r="U97">
        <v>27.9</v>
      </c>
      <c r="W97">
        <v>28.6</v>
      </c>
    </row>
    <row r="98" spans="1:23">
      <c r="A98" t="s">
        <v>408</v>
      </c>
      <c r="B98">
        <v>27</v>
      </c>
      <c r="C98">
        <v>26.5</v>
      </c>
      <c r="D98">
        <v>24.8</v>
      </c>
      <c r="E98">
        <v>25.2</v>
      </c>
      <c r="F98">
        <v>27.6</v>
      </c>
      <c r="G98">
        <v>27.3</v>
      </c>
      <c r="H98">
        <v>25</v>
      </c>
      <c r="I98">
        <v>27.3</v>
      </c>
      <c r="J98">
        <v>27.6</v>
      </c>
      <c r="K98">
        <v>29.2</v>
      </c>
      <c r="L98">
        <v>27</v>
      </c>
      <c r="M98">
        <v>25.5</v>
      </c>
      <c r="N98">
        <v>24.7</v>
      </c>
      <c r="O98">
        <v>27.8</v>
      </c>
      <c r="P98">
        <v>29.8</v>
      </c>
      <c r="Q98">
        <v>30.2</v>
      </c>
      <c r="R98">
        <v>27.8</v>
      </c>
      <c r="S98">
        <v>28.6</v>
      </c>
      <c r="T98">
        <v>32</v>
      </c>
      <c r="U98">
        <v>27.5</v>
      </c>
      <c r="V98">
        <v>29.4</v>
      </c>
      <c r="W98">
        <v>29</v>
      </c>
    </row>
    <row r="99" spans="1:23">
      <c r="A99" t="s">
        <v>409</v>
      </c>
      <c r="E99">
        <v>29.8</v>
      </c>
      <c r="H99">
        <v>31.8</v>
      </c>
      <c r="J99">
        <v>35</v>
      </c>
      <c r="P99">
        <v>34.299999999999997</v>
      </c>
      <c r="Q99">
        <v>34.799999999999997</v>
      </c>
      <c r="R99">
        <v>33.200000000000003</v>
      </c>
      <c r="S99">
        <v>33.1</v>
      </c>
      <c r="U99">
        <v>32.700000000000003</v>
      </c>
      <c r="W99">
        <v>35</v>
      </c>
    </row>
    <row r="100" spans="1:23">
      <c r="A100" t="s">
        <v>410</v>
      </c>
      <c r="B100">
        <v>35.5</v>
      </c>
      <c r="C100">
        <v>38.1</v>
      </c>
      <c r="D100">
        <v>36</v>
      </c>
      <c r="E100">
        <v>36.4</v>
      </c>
      <c r="F100">
        <v>35</v>
      </c>
      <c r="G100">
        <v>37.4</v>
      </c>
      <c r="H100">
        <v>36</v>
      </c>
      <c r="I100">
        <v>39</v>
      </c>
      <c r="J100">
        <v>38.200000000000003</v>
      </c>
      <c r="K100">
        <v>34.299999999999997</v>
      </c>
      <c r="L100">
        <v>35.700000000000003</v>
      </c>
      <c r="M100">
        <v>35.799999999999997</v>
      </c>
      <c r="N100">
        <v>36.299999999999997</v>
      </c>
      <c r="O100">
        <v>38.4</v>
      </c>
      <c r="P100">
        <v>37.200000000000003</v>
      </c>
      <c r="Q100">
        <v>36</v>
      </c>
      <c r="R100">
        <v>36.6</v>
      </c>
      <c r="S100">
        <v>36.700000000000003</v>
      </c>
      <c r="T100">
        <v>33.299999999999997</v>
      </c>
      <c r="U100">
        <v>36.200000000000003</v>
      </c>
      <c r="V100">
        <v>34.299999999999997</v>
      </c>
      <c r="W100">
        <v>38.1</v>
      </c>
    </row>
    <row r="101" spans="1:23">
      <c r="A101" t="s">
        <v>411</v>
      </c>
      <c r="E101">
        <v>32</v>
      </c>
      <c r="H101">
        <v>38</v>
      </c>
      <c r="J101">
        <v>38.5</v>
      </c>
      <c r="P101">
        <v>36</v>
      </c>
      <c r="Q101">
        <v>34.200000000000003</v>
      </c>
      <c r="R101">
        <v>36</v>
      </c>
      <c r="S101">
        <v>35</v>
      </c>
      <c r="U101">
        <v>34</v>
      </c>
      <c r="W101">
        <v>37.4</v>
      </c>
    </row>
    <row r="102" spans="1:23">
      <c r="A102" t="s">
        <v>412</v>
      </c>
      <c r="B102">
        <v>33.200000000000003</v>
      </c>
      <c r="C102">
        <v>34.700000000000003</v>
      </c>
      <c r="D102">
        <v>33.4</v>
      </c>
      <c r="E102">
        <v>29.8</v>
      </c>
      <c r="F102">
        <v>32.1</v>
      </c>
      <c r="G102">
        <v>34.9</v>
      </c>
      <c r="H102">
        <v>32</v>
      </c>
      <c r="I102">
        <v>33</v>
      </c>
      <c r="J102">
        <v>34.1</v>
      </c>
      <c r="K102">
        <v>31.4</v>
      </c>
      <c r="L102">
        <v>32.1</v>
      </c>
      <c r="M102">
        <v>34.1</v>
      </c>
      <c r="N102">
        <v>34.799999999999997</v>
      </c>
      <c r="O102">
        <v>32.200000000000003</v>
      </c>
      <c r="P102">
        <v>32</v>
      </c>
      <c r="Q102">
        <v>32.200000000000003</v>
      </c>
      <c r="R102">
        <v>31.6</v>
      </c>
      <c r="S102">
        <v>32.1</v>
      </c>
      <c r="T102">
        <v>31.4</v>
      </c>
      <c r="U102">
        <v>31.3</v>
      </c>
      <c r="V102">
        <v>31.6</v>
      </c>
      <c r="W102">
        <v>34.4</v>
      </c>
    </row>
    <row r="103" spans="1:23">
      <c r="A103" t="s">
        <v>413</v>
      </c>
      <c r="H103">
        <v>26.4</v>
      </c>
      <c r="P103">
        <v>30.9</v>
      </c>
      <c r="Q103">
        <v>31</v>
      </c>
      <c r="S103">
        <v>30.1</v>
      </c>
      <c r="U103">
        <v>30.8</v>
      </c>
    </row>
    <row r="104" spans="1:23">
      <c r="A104" t="s">
        <v>414</v>
      </c>
      <c r="B104">
        <v>27</v>
      </c>
      <c r="C104">
        <v>27.6</v>
      </c>
      <c r="D104">
        <v>26.7</v>
      </c>
      <c r="E104">
        <v>25.9</v>
      </c>
      <c r="F104">
        <v>28.5</v>
      </c>
      <c r="G104">
        <v>29.8</v>
      </c>
      <c r="H104">
        <v>25.5</v>
      </c>
      <c r="I104">
        <v>27.8</v>
      </c>
      <c r="J104">
        <v>29.1</v>
      </c>
      <c r="K104">
        <v>28.3</v>
      </c>
      <c r="L104">
        <v>27</v>
      </c>
      <c r="M104">
        <v>28.2</v>
      </c>
      <c r="N104">
        <v>28.2</v>
      </c>
      <c r="O104">
        <v>29.9</v>
      </c>
      <c r="P104">
        <v>30.3</v>
      </c>
      <c r="Q104">
        <v>30.2</v>
      </c>
      <c r="R104">
        <v>29.8</v>
      </c>
      <c r="S104">
        <v>28.6</v>
      </c>
      <c r="T104">
        <v>30.5</v>
      </c>
      <c r="U104">
        <v>30.6</v>
      </c>
      <c r="V104">
        <v>30.4</v>
      </c>
      <c r="W104">
        <v>31.2</v>
      </c>
    </row>
    <row r="105" spans="1:23">
      <c r="A105" t="s">
        <v>415</v>
      </c>
      <c r="E105">
        <v>25</v>
      </c>
      <c r="H105">
        <v>25</v>
      </c>
      <c r="J105">
        <v>29.1</v>
      </c>
      <c r="P105">
        <v>29</v>
      </c>
      <c r="Q105">
        <v>29.4</v>
      </c>
      <c r="R105">
        <v>28.2</v>
      </c>
      <c r="S105">
        <v>27.2</v>
      </c>
      <c r="U105">
        <v>29.1</v>
      </c>
      <c r="W105">
        <v>29</v>
      </c>
    </row>
    <row r="106" spans="1:23">
      <c r="A106" t="s">
        <v>416</v>
      </c>
      <c r="B106">
        <v>27.6</v>
      </c>
      <c r="C106">
        <v>27.4</v>
      </c>
      <c r="D106">
        <v>26.3</v>
      </c>
      <c r="E106">
        <v>25.1</v>
      </c>
      <c r="F106">
        <v>28.1</v>
      </c>
      <c r="G106">
        <v>28.3</v>
      </c>
      <c r="H106">
        <v>25.1</v>
      </c>
      <c r="I106">
        <v>27.2</v>
      </c>
      <c r="J106">
        <v>28.3</v>
      </c>
      <c r="K106">
        <v>27.9</v>
      </c>
      <c r="L106">
        <v>26.9</v>
      </c>
      <c r="M106">
        <v>27.1</v>
      </c>
      <c r="N106">
        <v>26.1</v>
      </c>
      <c r="O106">
        <v>28</v>
      </c>
      <c r="P106">
        <v>30.4</v>
      </c>
      <c r="Q106">
        <v>30.6</v>
      </c>
      <c r="R106">
        <v>28.9</v>
      </c>
      <c r="S106">
        <v>27.9</v>
      </c>
      <c r="T106">
        <v>30.8</v>
      </c>
      <c r="U106">
        <v>29.2</v>
      </c>
      <c r="V106">
        <v>28.7</v>
      </c>
      <c r="W106">
        <v>30.5</v>
      </c>
    </row>
    <row r="107" spans="1:23">
      <c r="A107" t="s">
        <v>417</v>
      </c>
      <c r="E107">
        <v>32.1</v>
      </c>
      <c r="H107">
        <v>29.7</v>
      </c>
      <c r="J107">
        <v>36</v>
      </c>
      <c r="Q107">
        <v>35.4</v>
      </c>
      <c r="R107">
        <v>35</v>
      </c>
      <c r="S107">
        <v>32.200000000000003</v>
      </c>
      <c r="U107">
        <v>34</v>
      </c>
      <c r="W107">
        <v>35.799999999999997</v>
      </c>
    </row>
    <row r="108" spans="1:23">
      <c r="A108" t="s">
        <v>418</v>
      </c>
      <c r="B108">
        <v>36</v>
      </c>
      <c r="C108">
        <v>37.799999999999997</v>
      </c>
      <c r="D108">
        <v>36.1</v>
      </c>
      <c r="E108">
        <v>38.1</v>
      </c>
      <c r="F108">
        <v>35.299999999999997</v>
      </c>
      <c r="G108">
        <v>38.700000000000003</v>
      </c>
      <c r="H108">
        <v>35.4</v>
      </c>
      <c r="I108">
        <v>39.700000000000003</v>
      </c>
      <c r="J108">
        <v>38.200000000000003</v>
      </c>
      <c r="K108">
        <v>36.5</v>
      </c>
      <c r="L108">
        <v>36.4</v>
      </c>
      <c r="N108">
        <v>38.200000000000003</v>
      </c>
      <c r="O108">
        <v>38.1</v>
      </c>
      <c r="P108">
        <v>38.200000000000003</v>
      </c>
      <c r="Q108">
        <v>38.4</v>
      </c>
      <c r="R108">
        <v>37.799999999999997</v>
      </c>
      <c r="S108">
        <v>36.1</v>
      </c>
      <c r="T108">
        <v>34.1</v>
      </c>
      <c r="U108">
        <v>37.200000000000003</v>
      </c>
      <c r="V108">
        <v>36.1</v>
      </c>
      <c r="W108">
        <v>38.200000000000003</v>
      </c>
    </row>
    <row r="109" spans="1:23">
      <c r="A109" t="s">
        <v>419</v>
      </c>
      <c r="E109">
        <v>25.1</v>
      </c>
      <c r="H109">
        <v>37.700000000000003</v>
      </c>
      <c r="J109">
        <v>39.200000000000003</v>
      </c>
      <c r="P109">
        <v>37</v>
      </c>
      <c r="Q109">
        <v>35.299999999999997</v>
      </c>
      <c r="R109">
        <v>37.6</v>
      </c>
      <c r="S109">
        <v>35.799999999999997</v>
      </c>
      <c r="U109">
        <v>34.4</v>
      </c>
      <c r="W109">
        <v>38.9</v>
      </c>
    </row>
    <row r="110" spans="1:23">
      <c r="A110" t="s">
        <v>420</v>
      </c>
      <c r="B110">
        <v>33</v>
      </c>
      <c r="C110">
        <v>28.8</v>
      </c>
      <c r="D110">
        <v>31</v>
      </c>
      <c r="E110">
        <v>25.1</v>
      </c>
      <c r="F110">
        <v>33</v>
      </c>
      <c r="G110">
        <v>29.1</v>
      </c>
      <c r="H110">
        <v>31.6</v>
      </c>
      <c r="I110">
        <v>34.6</v>
      </c>
      <c r="J110">
        <v>34.200000000000003</v>
      </c>
      <c r="K110">
        <v>32.299999999999997</v>
      </c>
      <c r="L110">
        <v>32.299999999999997</v>
      </c>
      <c r="N110">
        <v>28.1</v>
      </c>
      <c r="O110">
        <v>32.299999999999997</v>
      </c>
      <c r="P110">
        <v>33.9</v>
      </c>
      <c r="Q110">
        <v>32.299999999999997</v>
      </c>
      <c r="R110">
        <v>30.7</v>
      </c>
      <c r="S110">
        <v>32.200000000000003</v>
      </c>
      <c r="T110">
        <v>31.9</v>
      </c>
      <c r="U110">
        <v>31</v>
      </c>
      <c r="V110">
        <v>31.8</v>
      </c>
      <c r="W110">
        <v>33.200000000000003</v>
      </c>
    </row>
    <row r="111" spans="1:23">
      <c r="A111" t="s">
        <v>421</v>
      </c>
      <c r="E111">
        <v>24.7</v>
      </c>
      <c r="H111">
        <v>28</v>
      </c>
      <c r="J111">
        <v>31.1</v>
      </c>
      <c r="P111">
        <v>32</v>
      </c>
      <c r="Q111">
        <v>31.7</v>
      </c>
      <c r="R111">
        <v>29.2</v>
      </c>
      <c r="S111">
        <v>30.8</v>
      </c>
      <c r="U111">
        <v>29.8</v>
      </c>
      <c r="W111">
        <v>31.2</v>
      </c>
    </row>
    <row r="112" spans="1:23">
      <c r="A112" t="s">
        <v>422</v>
      </c>
      <c r="C112">
        <v>27.2</v>
      </c>
      <c r="D112">
        <v>26.2</v>
      </c>
      <c r="E112">
        <v>24.7</v>
      </c>
      <c r="F112">
        <v>28.6</v>
      </c>
      <c r="G112">
        <v>28.5</v>
      </c>
      <c r="H112">
        <v>26.7</v>
      </c>
      <c r="I112">
        <v>28.7</v>
      </c>
      <c r="J112">
        <v>29.1</v>
      </c>
      <c r="K112">
        <v>30.1</v>
      </c>
      <c r="L112">
        <v>28.3</v>
      </c>
      <c r="N112">
        <v>27.1</v>
      </c>
      <c r="O112">
        <v>29.6</v>
      </c>
      <c r="P112">
        <v>30.5</v>
      </c>
      <c r="Q112">
        <v>31.1</v>
      </c>
      <c r="R112">
        <v>28.8</v>
      </c>
      <c r="S112">
        <v>29</v>
      </c>
      <c r="T112">
        <v>32.4</v>
      </c>
      <c r="U112">
        <v>28.5</v>
      </c>
      <c r="V112">
        <v>31</v>
      </c>
      <c r="W112">
        <v>30.4</v>
      </c>
    </row>
    <row r="113" spans="1:23">
      <c r="A113" t="s">
        <v>423</v>
      </c>
      <c r="E113">
        <v>24.4</v>
      </c>
      <c r="H113">
        <v>26.1</v>
      </c>
      <c r="J113">
        <v>31.5</v>
      </c>
      <c r="P113">
        <v>30.3</v>
      </c>
      <c r="Q113">
        <v>30.2</v>
      </c>
      <c r="R113">
        <v>28.2</v>
      </c>
      <c r="S113">
        <v>28.9</v>
      </c>
      <c r="W113">
        <v>29.8</v>
      </c>
    </row>
    <row r="114" spans="1:23">
      <c r="A114" t="s">
        <v>424</v>
      </c>
      <c r="B114">
        <v>26.3</v>
      </c>
      <c r="C114">
        <v>27.4</v>
      </c>
      <c r="D114">
        <v>25.8</v>
      </c>
      <c r="E114">
        <v>25</v>
      </c>
      <c r="F114">
        <v>28.7</v>
      </c>
      <c r="G114">
        <v>28.2</v>
      </c>
      <c r="H114">
        <v>26.6</v>
      </c>
      <c r="I114">
        <v>28.2</v>
      </c>
      <c r="J114">
        <v>31.4</v>
      </c>
      <c r="K114">
        <v>30</v>
      </c>
      <c r="L114">
        <v>27.7</v>
      </c>
      <c r="M114">
        <v>26.9</v>
      </c>
      <c r="N114">
        <v>26.3</v>
      </c>
      <c r="O114">
        <v>29.1</v>
      </c>
      <c r="P114">
        <v>31.1</v>
      </c>
      <c r="Q114">
        <v>31</v>
      </c>
      <c r="R114">
        <v>29.3</v>
      </c>
      <c r="S114">
        <v>28.8</v>
      </c>
      <c r="T114">
        <v>30.3</v>
      </c>
      <c r="U114">
        <v>29.2</v>
      </c>
      <c r="V114">
        <v>29.6</v>
      </c>
      <c r="W114">
        <v>30.7</v>
      </c>
    </row>
    <row r="115" spans="1:23">
      <c r="A115" t="s">
        <v>425</v>
      </c>
      <c r="E115">
        <v>29.4</v>
      </c>
      <c r="H115">
        <v>32.4</v>
      </c>
      <c r="J115">
        <v>36.200000000000003</v>
      </c>
      <c r="P115">
        <v>35.299999999999997</v>
      </c>
      <c r="Q115">
        <v>35.1</v>
      </c>
      <c r="R115">
        <v>35.799999999999997</v>
      </c>
      <c r="S115">
        <v>33.4</v>
      </c>
      <c r="U115">
        <v>31.4</v>
      </c>
      <c r="W115">
        <v>35.200000000000003</v>
      </c>
    </row>
    <row r="116" spans="1:23">
      <c r="A116" t="s">
        <v>426</v>
      </c>
      <c r="B116">
        <v>37.5</v>
      </c>
      <c r="C116">
        <v>38.9</v>
      </c>
      <c r="D116">
        <v>35.799999999999997</v>
      </c>
      <c r="E116">
        <v>36.799999999999997</v>
      </c>
      <c r="F116">
        <v>35.799999999999997</v>
      </c>
      <c r="G116">
        <v>38.299999999999997</v>
      </c>
      <c r="H116">
        <v>36</v>
      </c>
      <c r="I116">
        <v>40.1</v>
      </c>
      <c r="J116">
        <v>39.200000000000003</v>
      </c>
      <c r="K116">
        <v>35.9</v>
      </c>
      <c r="L116">
        <v>37</v>
      </c>
      <c r="M116">
        <v>36.4</v>
      </c>
      <c r="N116">
        <v>36.9</v>
      </c>
      <c r="O116">
        <v>35</v>
      </c>
      <c r="P116">
        <v>38.1</v>
      </c>
      <c r="Q116">
        <v>38.1</v>
      </c>
      <c r="R116">
        <v>37.799999999999997</v>
      </c>
      <c r="S116">
        <v>36.700000000000003</v>
      </c>
      <c r="T116">
        <v>35.299999999999997</v>
      </c>
      <c r="U116">
        <v>34.4</v>
      </c>
      <c r="V116">
        <v>35.6</v>
      </c>
      <c r="W116">
        <v>38.4</v>
      </c>
    </row>
    <row r="117" spans="1:23">
      <c r="A117" t="s">
        <v>427</v>
      </c>
      <c r="E117">
        <v>35.200000000000003</v>
      </c>
      <c r="H117">
        <v>37.200000000000003</v>
      </c>
      <c r="J117">
        <v>39.1</v>
      </c>
      <c r="P117">
        <v>36.5</v>
      </c>
      <c r="Q117">
        <v>36.200000000000003</v>
      </c>
      <c r="R117">
        <v>34.6</v>
      </c>
      <c r="S117">
        <v>35.299999999999997</v>
      </c>
      <c r="U117">
        <v>34.200000000000003</v>
      </c>
      <c r="W117">
        <v>34.799999999999997</v>
      </c>
    </row>
    <row r="118" spans="1:23">
      <c r="A118" t="s">
        <v>428</v>
      </c>
      <c r="B118">
        <v>26.2</v>
      </c>
      <c r="C118">
        <v>30.3</v>
      </c>
      <c r="D118">
        <v>27.8</v>
      </c>
      <c r="E118">
        <v>30.9</v>
      </c>
      <c r="F118">
        <v>25.6</v>
      </c>
      <c r="G118">
        <v>31.6</v>
      </c>
      <c r="H118">
        <v>25.8</v>
      </c>
      <c r="I118">
        <v>32.5</v>
      </c>
      <c r="J118">
        <v>34</v>
      </c>
      <c r="K118">
        <v>27</v>
      </c>
      <c r="L118">
        <v>25.6</v>
      </c>
      <c r="M118">
        <v>27.7</v>
      </c>
      <c r="N118">
        <v>26.2</v>
      </c>
      <c r="O118">
        <v>31.5</v>
      </c>
      <c r="P118">
        <v>33.4</v>
      </c>
      <c r="Q118">
        <v>33.299999999999997</v>
      </c>
      <c r="R118">
        <v>30</v>
      </c>
      <c r="S118">
        <v>27.6</v>
      </c>
      <c r="T118">
        <v>32.5</v>
      </c>
      <c r="U118">
        <v>33.6</v>
      </c>
      <c r="V118">
        <v>28.8</v>
      </c>
      <c r="W118">
        <v>33.4</v>
      </c>
    </row>
    <row r="119" spans="1:23">
      <c r="A119" t="s">
        <v>429</v>
      </c>
      <c r="E119">
        <v>28</v>
      </c>
      <c r="H119">
        <v>25.6</v>
      </c>
      <c r="J119">
        <v>31</v>
      </c>
      <c r="P119">
        <v>31.7</v>
      </c>
      <c r="Q119">
        <v>32.299999999999997</v>
      </c>
      <c r="R119">
        <v>28.6</v>
      </c>
      <c r="S119">
        <v>27.5</v>
      </c>
      <c r="U119">
        <v>30.8</v>
      </c>
      <c r="W119">
        <v>31.5</v>
      </c>
    </row>
    <row r="120" spans="1:23">
      <c r="A120" t="s">
        <v>430</v>
      </c>
      <c r="B120">
        <v>25.7</v>
      </c>
      <c r="C120">
        <v>27.8</v>
      </c>
      <c r="D120">
        <v>25.8</v>
      </c>
      <c r="E120">
        <v>26.6</v>
      </c>
      <c r="F120">
        <v>26.3</v>
      </c>
      <c r="G120">
        <v>28.5</v>
      </c>
      <c r="H120">
        <v>25.2</v>
      </c>
      <c r="I120">
        <v>28.6</v>
      </c>
      <c r="J120">
        <v>29.1</v>
      </c>
      <c r="K120">
        <v>26.8</v>
      </c>
      <c r="L120">
        <v>26</v>
      </c>
      <c r="M120">
        <v>26.6</v>
      </c>
      <c r="N120">
        <v>25.8</v>
      </c>
      <c r="O120">
        <v>27.9</v>
      </c>
      <c r="P120">
        <v>30.9</v>
      </c>
      <c r="Q120">
        <v>31.1</v>
      </c>
      <c r="R120">
        <v>28</v>
      </c>
      <c r="S120">
        <v>27.4</v>
      </c>
      <c r="T120">
        <v>32.5</v>
      </c>
      <c r="U120">
        <v>29.2</v>
      </c>
      <c r="V120">
        <v>27.6</v>
      </c>
      <c r="W120">
        <v>30.5</v>
      </c>
    </row>
    <row r="121" spans="1:23">
      <c r="A121" t="s">
        <v>431</v>
      </c>
      <c r="E121">
        <v>25.6</v>
      </c>
      <c r="H121">
        <v>25</v>
      </c>
      <c r="J121">
        <v>28.7</v>
      </c>
      <c r="P121">
        <v>30.3</v>
      </c>
      <c r="Q121">
        <v>29.8</v>
      </c>
      <c r="R121">
        <v>28</v>
      </c>
      <c r="S121">
        <v>27.5</v>
      </c>
      <c r="U121">
        <v>28.7</v>
      </c>
      <c r="W121">
        <v>30</v>
      </c>
    </row>
    <row r="122" spans="1:23">
      <c r="A122" t="s">
        <v>432</v>
      </c>
      <c r="B122">
        <v>26.1</v>
      </c>
      <c r="C122">
        <v>27.1</v>
      </c>
      <c r="D122">
        <v>25.6</v>
      </c>
      <c r="E122">
        <v>25.2</v>
      </c>
      <c r="F122">
        <v>27.2</v>
      </c>
      <c r="G122">
        <v>28.8</v>
      </c>
      <c r="H122">
        <v>26</v>
      </c>
      <c r="I122">
        <v>29.4</v>
      </c>
      <c r="J122">
        <v>28.3</v>
      </c>
      <c r="K122">
        <v>28.3</v>
      </c>
      <c r="L122">
        <v>26.5</v>
      </c>
      <c r="M122">
        <v>26.7</v>
      </c>
      <c r="N122">
        <v>26.1</v>
      </c>
      <c r="O122">
        <v>28.2</v>
      </c>
      <c r="P122">
        <v>31.4</v>
      </c>
      <c r="Q122">
        <v>30.3</v>
      </c>
      <c r="R122">
        <v>30.2</v>
      </c>
      <c r="S122">
        <v>28.1</v>
      </c>
      <c r="T122">
        <v>30.5</v>
      </c>
      <c r="U122">
        <v>28.7</v>
      </c>
      <c r="V122">
        <v>29</v>
      </c>
      <c r="W122">
        <v>30.6</v>
      </c>
    </row>
    <row r="123" spans="1:23">
      <c r="A123" t="s">
        <v>433</v>
      </c>
      <c r="E123">
        <v>32.200000000000003</v>
      </c>
      <c r="H123">
        <v>31.5</v>
      </c>
      <c r="J123">
        <v>35</v>
      </c>
      <c r="P123">
        <v>34.6</v>
      </c>
      <c r="Q123">
        <v>34</v>
      </c>
      <c r="R123">
        <v>34</v>
      </c>
      <c r="S123">
        <v>32.200000000000003</v>
      </c>
      <c r="W123">
        <v>34.4</v>
      </c>
    </row>
    <row r="124" spans="1:23">
      <c r="A124" t="s">
        <v>434</v>
      </c>
      <c r="B124">
        <v>34.6</v>
      </c>
      <c r="C124">
        <v>37.9</v>
      </c>
      <c r="D124">
        <v>35.4</v>
      </c>
      <c r="E124">
        <v>37.700000000000003</v>
      </c>
      <c r="F124">
        <v>33.200000000000003</v>
      </c>
      <c r="G124">
        <v>37.4</v>
      </c>
      <c r="H124">
        <v>35.5</v>
      </c>
      <c r="I124">
        <v>32.299999999999997</v>
      </c>
      <c r="J124">
        <v>32.299999999999997</v>
      </c>
      <c r="K124">
        <v>35.200000000000003</v>
      </c>
      <c r="L124">
        <v>34.799999999999997</v>
      </c>
      <c r="M124">
        <v>35.4</v>
      </c>
      <c r="N124">
        <v>35.4</v>
      </c>
      <c r="O124">
        <v>34.200000000000003</v>
      </c>
      <c r="P124">
        <v>34.6</v>
      </c>
      <c r="Q124">
        <v>34.9</v>
      </c>
      <c r="R124">
        <v>33.799999999999997</v>
      </c>
      <c r="S124">
        <v>34.6</v>
      </c>
      <c r="T124">
        <v>32.700000000000003</v>
      </c>
      <c r="U124">
        <v>32.799999999999997</v>
      </c>
      <c r="V124">
        <v>35</v>
      </c>
      <c r="W124">
        <v>35</v>
      </c>
    </row>
    <row r="125" spans="1:23">
      <c r="A125" t="s">
        <v>435</v>
      </c>
      <c r="E125">
        <v>34</v>
      </c>
      <c r="H125">
        <v>35.700000000000003</v>
      </c>
      <c r="J125">
        <v>32.299999999999997</v>
      </c>
      <c r="P125">
        <v>33.299999999999997</v>
      </c>
      <c r="Q125">
        <v>32.799999999999997</v>
      </c>
      <c r="R125">
        <v>32.9</v>
      </c>
      <c r="S125">
        <v>33.700000000000003</v>
      </c>
      <c r="U125">
        <v>32.4</v>
      </c>
      <c r="W125">
        <v>33.200000000000003</v>
      </c>
    </row>
    <row r="126" spans="1:23">
      <c r="A126" t="s">
        <v>436</v>
      </c>
      <c r="B126">
        <v>28.2</v>
      </c>
      <c r="C126">
        <v>26.2</v>
      </c>
      <c r="D126">
        <v>25.8</v>
      </c>
      <c r="E126">
        <v>25</v>
      </c>
      <c r="F126">
        <v>30.8</v>
      </c>
      <c r="G126">
        <v>26.1</v>
      </c>
      <c r="H126">
        <v>31.4</v>
      </c>
      <c r="I126">
        <v>31.2</v>
      </c>
      <c r="J126">
        <v>30.2</v>
      </c>
      <c r="K126">
        <v>33</v>
      </c>
      <c r="L126">
        <v>27</v>
      </c>
      <c r="M126">
        <v>25.9</v>
      </c>
      <c r="N126">
        <v>25.1</v>
      </c>
      <c r="O126">
        <v>31.9</v>
      </c>
      <c r="P126">
        <v>31.4</v>
      </c>
      <c r="Q126">
        <v>30.2</v>
      </c>
      <c r="R126">
        <v>28.7</v>
      </c>
      <c r="S126">
        <v>30.5</v>
      </c>
      <c r="T126">
        <v>30.9</v>
      </c>
      <c r="U126">
        <v>30</v>
      </c>
      <c r="V126">
        <v>31.6</v>
      </c>
      <c r="W126">
        <v>30.1</v>
      </c>
    </row>
    <row r="127" spans="1:23">
      <c r="A127" t="s">
        <v>437</v>
      </c>
      <c r="E127">
        <v>25</v>
      </c>
      <c r="H127">
        <v>28.5</v>
      </c>
      <c r="J127">
        <v>25.1</v>
      </c>
      <c r="P127">
        <v>28.1</v>
      </c>
      <c r="Q127">
        <v>29.7</v>
      </c>
      <c r="R127">
        <v>27</v>
      </c>
      <c r="S127">
        <v>28</v>
      </c>
      <c r="U127">
        <v>26.8</v>
      </c>
      <c r="W127">
        <v>28.2</v>
      </c>
    </row>
    <row r="128" spans="1:23">
      <c r="A128" t="s">
        <v>438</v>
      </c>
      <c r="B128">
        <v>26.8</v>
      </c>
      <c r="C128">
        <v>25.6</v>
      </c>
      <c r="D128">
        <v>25.3</v>
      </c>
      <c r="E128">
        <v>24.8</v>
      </c>
      <c r="F128">
        <v>28</v>
      </c>
      <c r="G128">
        <v>25.1</v>
      </c>
      <c r="H128">
        <v>27</v>
      </c>
      <c r="I128">
        <v>26.5</v>
      </c>
      <c r="J128">
        <v>24.6</v>
      </c>
      <c r="K128">
        <v>29.2</v>
      </c>
      <c r="L128">
        <v>26.5</v>
      </c>
      <c r="M128">
        <v>25.7</v>
      </c>
      <c r="N128">
        <v>24.7</v>
      </c>
      <c r="O128">
        <v>28.4</v>
      </c>
      <c r="P128">
        <v>27</v>
      </c>
      <c r="Q128">
        <v>27.9</v>
      </c>
      <c r="R128">
        <v>27</v>
      </c>
      <c r="S128">
        <v>28.3</v>
      </c>
      <c r="T128">
        <v>29</v>
      </c>
      <c r="U128">
        <v>26.4</v>
      </c>
      <c r="V128">
        <v>29.3</v>
      </c>
      <c r="W128">
        <v>27.4</v>
      </c>
    </row>
    <row r="129" spans="1:23">
      <c r="A129" t="s">
        <v>439</v>
      </c>
      <c r="E129">
        <v>24.8</v>
      </c>
      <c r="H129">
        <v>26.5</v>
      </c>
      <c r="J129">
        <v>23.8</v>
      </c>
      <c r="P129">
        <v>26.6</v>
      </c>
      <c r="Q129">
        <v>27.2</v>
      </c>
      <c r="R129">
        <v>26.5</v>
      </c>
      <c r="S129">
        <v>27.8</v>
      </c>
      <c r="U129">
        <v>25.7</v>
      </c>
      <c r="W129">
        <v>27</v>
      </c>
    </row>
    <row r="130" spans="1:23">
      <c r="A130" t="s">
        <v>440</v>
      </c>
      <c r="B130">
        <v>27.2</v>
      </c>
      <c r="C130">
        <v>26</v>
      </c>
      <c r="D130">
        <v>25.6</v>
      </c>
      <c r="E130">
        <v>25.1</v>
      </c>
      <c r="F130">
        <v>28.2</v>
      </c>
      <c r="G130">
        <v>27</v>
      </c>
      <c r="H130">
        <v>26.7</v>
      </c>
      <c r="I130">
        <v>26.1</v>
      </c>
      <c r="J130">
        <v>24.9</v>
      </c>
      <c r="K130">
        <v>28.9</v>
      </c>
      <c r="L130">
        <v>26.6</v>
      </c>
      <c r="M130">
        <v>25.8</v>
      </c>
      <c r="N130">
        <v>24.6</v>
      </c>
      <c r="O130">
        <v>27.7</v>
      </c>
      <c r="P130">
        <v>27.5</v>
      </c>
      <c r="Q130">
        <v>28.1</v>
      </c>
      <c r="R130">
        <v>27.3</v>
      </c>
      <c r="S130">
        <v>28</v>
      </c>
      <c r="T130">
        <v>28.4</v>
      </c>
      <c r="U130">
        <v>26.2</v>
      </c>
      <c r="V130">
        <v>29.2</v>
      </c>
      <c r="W130">
        <v>27.6</v>
      </c>
    </row>
    <row r="131" spans="1:23">
      <c r="A131" t="s">
        <v>441</v>
      </c>
      <c r="E131">
        <v>29.2</v>
      </c>
      <c r="H131">
        <v>29.8</v>
      </c>
      <c r="J131">
        <v>30.7</v>
      </c>
      <c r="P131">
        <v>32.299999999999997</v>
      </c>
      <c r="Q131">
        <v>32.9</v>
      </c>
      <c r="R131">
        <v>32.299999999999997</v>
      </c>
      <c r="S131">
        <v>31.6</v>
      </c>
      <c r="U131">
        <v>29.6</v>
      </c>
      <c r="W131">
        <v>32.799999999999997</v>
      </c>
    </row>
    <row r="132" spans="1:23">
      <c r="A132" t="s">
        <v>442</v>
      </c>
      <c r="B132">
        <v>35.9</v>
      </c>
      <c r="C132">
        <v>33.5</v>
      </c>
      <c r="D132">
        <v>33.1</v>
      </c>
      <c r="E132">
        <v>33.200000000000003</v>
      </c>
      <c r="F132">
        <v>34.6</v>
      </c>
      <c r="G132">
        <v>32.299999999999997</v>
      </c>
      <c r="H132">
        <v>33.4</v>
      </c>
      <c r="I132">
        <v>35.9</v>
      </c>
      <c r="J132">
        <v>35.200000000000003</v>
      </c>
      <c r="K132">
        <v>35.299999999999997</v>
      </c>
      <c r="L132">
        <v>33.5</v>
      </c>
      <c r="M132">
        <v>30.2</v>
      </c>
      <c r="N132">
        <v>28.2</v>
      </c>
      <c r="O132">
        <v>34.200000000000003</v>
      </c>
      <c r="P132">
        <v>34.299999999999997</v>
      </c>
      <c r="Q132">
        <v>34.5</v>
      </c>
      <c r="R132">
        <v>28.5</v>
      </c>
      <c r="S132">
        <v>35.4</v>
      </c>
      <c r="T132">
        <v>32.799999999999997</v>
      </c>
      <c r="U132">
        <v>33.1</v>
      </c>
      <c r="V132">
        <v>36.6</v>
      </c>
      <c r="W132">
        <v>30.1</v>
      </c>
    </row>
    <row r="133" spans="1:23">
      <c r="A133" t="s">
        <v>443</v>
      </c>
      <c r="H133">
        <v>35.5</v>
      </c>
      <c r="J133">
        <v>33.200000000000003</v>
      </c>
      <c r="P133">
        <v>32.6</v>
      </c>
      <c r="Q133">
        <v>32.4</v>
      </c>
      <c r="R133">
        <v>34.5</v>
      </c>
      <c r="S133">
        <v>35.9</v>
      </c>
      <c r="U133">
        <v>32</v>
      </c>
    </row>
    <row r="134" spans="1:23">
      <c r="A134" t="s">
        <v>444</v>
      </c>
      <c r="B134">
        <v>33</v>
      </c>
      <c r="C134">
        <v>32.9</v>
      </c>
      <c r="D134">
        <v>31.9</v>
      </c>
      <c r="E134">
        <v>28.2</v>
      </c>
      <c r="F134">
        <v>33.200000000000003</v>
      </c>
      <c r="G134">
        <v>32.799999999999997</v>
      </c>
      <c r="H134">
        <v>31.4</v>
      </c>
      <c r="I134">
        <v>29.2</v>
      </c>
      <c r="J134">
        <v>32.1</v>
      </c>
      <c r="K134">
        <v>32.700000000000003</v>
      </c>
      <c r="L134">
        <v>32.200000000000003</v>
      </c>
      <c r="M134">
        <v>31.7</v>
      </c>
      <c r="N134">
        <v>31.1</v>
      </c>
      <c r="O134">
        <v>33.6</v>
      </c>
      <c r="P134">
        <v>30.4</v>
      </c>
      <c r="Q134">
        <v>29</v>
      </c>
      <c r="R134">
        <v>33.200000000000003</v>
      </c>
      <c r="S134">
        <v>33.299999999999997</v>
      </c>
      <c r="T134">
        <v>27.3</v>
      </c>
      <c r="U134">
        <v>32.200000000000003</v>
      </c>
      <c r="V134">
        <v>32.9</v>
      </c>
      <c r="W134">
        <v>32.200000000000003</v>
      </c>
    </row>
    <row r="135" spans="1:23">
      <c r="A135" t="s">
        <v>445</v>
      </c>
      <c r="E135">
        <v>25.1</v>
      </c>
      <c r="H135">
        <v>26.5</v>
      </c>
      <c r="J135">
        <v>27.8</v>
      </c>
      <c r="P135">
        <v>25.2</v>
      </c>
      <c r="Q135">
        <v>26.1</v>
      </c>
      <c r="R135">
        <v>27.2</v>
      </c>
      <c r="S135">
        <v>28.8</v>
      </c>
      <c r="U135">
        <v>26.5</v>
      </c>
      <c r="W135">
        <v>27</v>
      </c>
    </row>
    <row r="136" spans="1:23">
      <c r="A136" t="s">
        <v>446</v>
      </c>
      <c r="B136">
        <v>28.5</v>
      </c>
      <c r="C136">
        <v>27</v>
      </c>
      <c r="D136">
        <v>26.8</v>
      </c>
      <c r="E136">
        <v>25.3</v>
      </c>
      <c r="F136">
        <v>29</v>
      </c>
      <c r="G136">
        <v>27.2</v>
      </c>
      <c r="H136">
        <v>26.8</v>
      </c>
      <c r="I136">
        <v>26</v>
      </c>
      <c r="J136">
        <v>26.5</v>
      </c>
      <c r="K136">
        <v>29.3</v>
      </c>
      <c r="L136">
        <v>28.4</v>
      </c>
      <c r="M136">
        <v>27.3</v>
      </c>
      <c r="N136">
        <v>27</v>
      </c>
      <c r="O136">
        <v>28.9</v>
      </c>
      <c r="P136">
        <v>26.3</v>
      </c>
      <c r="Q136">
        <v>25.9</v>
      </c>
      <c r="R136">
        <v>27.7</v>
      </c>
      <c r="S136">
        <v>30.6</v>
      </c>
      <c r="T136">
        <v>26.6</v>
      </c>
      <c r="U136">
        <v>26</v>
      </c>
      <c r="V136">
        <v>29.8</v>
      </c>
      <c r="W136">
        <v>26.6</v>
      </c>
    </row>
    <row r="137" spans="1:23">
      <c r="A137" t="s">
        <v>447</v>
      </c>
      <c r="E137">
        <v>28.4</v>
      </c>
      <c r="H137">
        <v>30</v>
      </c>
      <c r="J137">
        <v>28.5</v>
      </c>
      <c r="P137">
        <v>28.7</v>
      </c>
      <c r="Q137">
        <v>29.2</v>
      </c>
      <c r="R137">
        <v>30</v>
      </c>
      <c r="S137">
        <v>32.5</v>
      </c>
      <c r="U137">
        <v>27.8</v>
      </c>
      <c r="W137">
        <v>29.6</v>
      </c>
    </row>
    <row r="138" spans="1:23">
      <c r="A138" t="s">
        <v>448</v>
      </c>
      <c r="B138">
        <v>36.4</v>
      </c>
      <c r="C138">
        <v>33.6</v>
      </c>
      <c r="D138">
        <v>34.4</v>
      </c>
      <c r="E138">
        <v>34.4</v>
      </c>
      <c r="F138">
        <v>34.200000000000003</v>
      </c>
      <c r="G138">
        <v>34.200000000000003</v>
      </c>
      <c r="H138">
        <v>34.4</v>
      </c>
      <c r="I138">
        <v>30.9</v>
      </c>
      <c r="J138">
        <v>33.200000000000003</v>
      </c>
      <c r="K138">
        <v>36.1</v>
      </c>
      <c r="L138">
        <v>34.799999999999997</v>
      </c>
      <c r="M138">
        <v>34</v>
      </c>
      <c r="N138">
        <v>33.1</v>
      </c>
      <c r="O138">
        <v>36</v>
      </c>
      <c r="P138">
        <v>31.1</v>
      </c>
      <c r="Q138">
        <v>31.5</v>
      </c>
      <c r="R138">
        <v>34.799999999999997</v>
      </c>
      <c r="S138">
        <v>35.799999999999997</v>
      </c>
      <c r="T138">
        <v>32</v>
      </c>
      <c r="U138">
        <v>31.5</v>
      </c>
      <c r="V138">
        <v>37.299999999999997</v>
      </c>
      <c r="W138">
        <v>32.4</v>
      </c>
    </row>
    <row r="139" spans="1:23">
      <c r="A139" t="s">
        <v>449</v>
      </c>
      <c r="E139">
        <v>35.5</v>
      </c>
      <c r="H139">
        <v>34.799999999999997</v>
      </c>
      <c r="J139">
        <v>35.1</v>
      </c>
      <c r="P139">
        <v>32.799999999999997</v>
      </c>
      <c r="Q139">
        <v>32.1</v>
      </c>
      <c r="R139">
        <v>35.9</v>
      </c>
      <c r="S139">
        <v>35.9</v>
      </c>
      <c r="U139">
        <v>32.700000000000003</v>
      </c>
      <c r="W139">
        <v>34</v>
      </c>
    </row>
    <row r="140" spans="1:23">
      <c r="A140" t="s">
        <v>450</v>
      </c>
      <c r="B140">
        <v>31.4</v>
      </c>
      <c r="C140">
        <v>32.799999999999997</v>
      </c>
      <c r="D140">
        <v>32.5</v>
      </c>
      <c r="E140">
        <v>33.1</v>
      </c>
      <c r="F140">
        <v>33.4</v>
      </c>
      <c r="G140">
        <v>33</v>
      </c>
      <c r="H140">
        <v>30.2</v>
      </c>
      <c r="I140">
        <v>31.9</v>
      </c>
      <c r="J140">
        <v>32.299999999999997</v>
      </c>
      <c r="K140">
        <v>33.4</v>
      </c>
      <c r="L140">
        <v>31.6</v>
      </c>
      <c r="M140">
        <v>31.7</v>
      </c>
      <c r="N140">
        <v>32.1</v>
      </c>
      <c r="O140">
        <v>34.9</v>
      </c>
      <c r="P140">
        <v>31.2</v>
      </c>
      <c r="Q140">
        <v>31</v>
      </c>
      <c r="R140">
        <v>33.700000000000003</v>
      </c>
      <c r="S140">
        <v>34.1</v>
      </c>
      <c r="T140">
        <v>31.5</v>
      </c>
      <c r="U140">
        <v>29.8</v>
      </c>
      <c r="V140">
        <v>34.6</v>
      </c>
      <c r="W140">
        <v>32.200000000000003</v>
      </c>
    </row>
    <row r="141" spans="1:23">
      <c r="A141" t="s">
        <v>451</v>
      </c>
      <c r="J141">
        <v>28.5</v>
      </c>
      <c r="Q141">
        <v>29.8</v>
      </c>
      <c r="R141">
        <v>31</v>
      </c>
      <c r="U141">
        <v>30</v>
      </c>
    </row>
    <row r="142" spans="1:23">
      <c r="A142" t="s">
        <v>452</v>
      </c>
      <c r="B142">
        <v>29</v>
      </c>
      <c r="C142">
        <v>28.2</v>
      </c>
      <c r="D142">
        <v>27.1</v>
      </c>
      <c r="E142">
        <v>27</v>
      </c>
      <c r="F142">
        <v>30</v>
      </c>
      <c r="G142">
        <v>29</v>
      </c>
      <c r="H142">
        <v>26.6</v>
      </c>
      <c r="I142">
        <v>26.8</v>
      </c>
      <c r="J142">
        <v>29.1</v>
      </c>
      <c r="K142">
        <v>30.4</v>
      </c>
      <c r="L142">
        <v>29.3</v>
      </c>
      <c r="M142">
        <v>27.6</v>
      </c>
      <c r="N142">
        <v>28.1</v>
      </c>
      <c r="O142">
        <v>31.9</v>
      </c>
      <c r="P142">
        <v>28.4</v>
      </c>
      <c r="Q142">
        <v>29.4</v>
      </c>
      <c r="R142">
        <v>29.8</v>
      </c>
      <c r="S142">
        <v>30.9</v>
      </c>
      <c r="T142">
        <v>29</v>
      </c>
      <c r="U142">
        <v>29.5</v>
      </c>
      <c r="V142">
        <v>31.6</v>
      </c>
      <c r="W142">
        <v>29</v>
      </c>
    </row>
    <row r="143" spans="1:23">
      <c r="A143" t="s">
        <v>453</v>
      </c>
      <c r="E143">
        <v>26.4</v>
      </c>
      <c r="H143">
        <v>26.2</v>
      </c>
      <c r="J143">
        <v>31.4</v>
      </c>
      <c r="P143">
        <v>28.2</v>
      </c>
      <c r="Q143">
        <v>30.1</v>
      </c>
      <c r="R143">
        <v>28.7</v>
      </c>
      <c r="S143">
        <v>29.6</v>
      </c>
      <c r="U143">
        <v>29.6</v>
      </c>
      <c r="W143">
        <v>29</v>
      </c>
    </row>
    <row r="144" spans="1:23">
      <c r="A144" t="s">
        <v>454</v>
      </c>
      <c r="B144">
        <v>27.6</v>
      </c>
      <c r="C144">
        <v>28.1</v>
      </c>
      <c r="D144">
        <v>26.2</v>
      </c>
      <c r="E144">
        <v>26.1</v>
      </c>
      <c r="F144">
        <v>28.6</v>
      </c>
      <c r="G144">
        <v>29.2</v>
      </c>
      <c r="H144">
        <v>25.7</v>
      </c>
      <c r="I144">
        <v>26.5</v>
      </c>
      <c r="J144">
        <v>31</v>
      </c>
      <c r="K144">
        <v>30.7</v>
      </c>
      <c r="L144">
        <v>27.2</v>
      </c>
      <c r="M144">
        <v>27.2</v>
      </c>
      <c r="N144">
        <v>26.3</v>
      </c>
      <c r="O144">
        <v>29.9</v>
      </c>
      <c r="P144">
        <v>28</v>
      </c>
      <c r="Q144">
        <v>31</v>
      </c>
      <c r="R144">
        <v>28.4</v>
      </c>
      <c r="S144">
        <v>29.5</v>
      </c>
      <c r="T144">
        <v>30.8</v>
      </c>
      <c r="U144">
        <v>29</v>
      </c>
      <c r="V144">
        <v>30.5</v>
      </c>
      <c r="W144">
        <v>29.8</v>
      </c>
    </row>
    <row r="145" spans="1:23">
      <c r="A145" t="s">
        <v>455</v>
      </c>
      <c r="E145">
        <v>30.4</v>
      </c>
      <c r="H145">
        <v>29</v>
      </c>
      <c r="J145">
        <v>35.4</v>
      </c>
      <c r="P145">
        <v>34</v>
      </c>
      <c r="Q145">
        <v>33.4</v>
      </c>
      <c r="R145">
        <v>33.200000000000003</v>
      </c>
      <c r="S145">
        <v>33.200000000000003</v>
      </c>
      <c r="U145">
        <v>32.1</v>
      </c>
      <c r="W145">
        <v>34.299999999999997</v>
      </c>
    </row>
    <row r="146" spans="1:23">
      <c r="A146" t="s">
        <v>456</v>
      </c>
      <c r="B146">
        <v>35.200000000000003</v>
      </c>
      <c r="C146">
        <v>38.200000000000003</v>
      </c>
      <c r="D146">
        <v>32.6</v>
      </c>
      <c r="E146">
        <v>36.4</v>
      </c>
      <c r="F146">
        <v>34.1</v>
      </c>
      <c r="G146">
        <v>38</v>
      </c>
      <c r="H146">
        <v>34.1</v>
      </c>
      <c r="I146">
        <v>37.4</v>
      </c>
      <c r="J146">
        <v>37.700000000000003</v>
      </c>
      <c r="K146">
        <v>34.4</v>
      </c>
      <c r="L146">
        <v>34.299999999999997</v>
      </c>
      <c r="M146">
        <v>34.6</v>
      </c>
      <c r="N146">
        <v>34.299999999999997</v>
      </c>
      <c r="O146">
        <v>36</v>
      </c>
      <c r="P146">
        <v>35.200000000000003</v>
      </c>
      <c r="Q146">
        <v>35.799999999999997</v>
      </c>
      <c r="R146">
        <v>36.200000000000003</v>
      </c>
      <c r="S146">
        <v>35.1</v>
      </c>
      <c r="T146">
        <v>33.5</v>
      </c>
      <c r="U146">
        <v>33.6</v>
      </c>
      <c r="V146">
        <v>35.6</v>
      </c>
      <c r="W146">
        <v>35.4</v>
      </c>
    </row>
    <row r="147" spans="1:23">
      <c r="A147" t="s">
        <v>457</v>
      </c>
      <c r="E147">
        <v>38.200000000000003</v>
      </c>
      <c r="H147">
        <v>32.799999999999997</v>
      </c>
      <c r="P147">
        <v>34</v>
      </c>
      <c r="Q147">
        <v>35.200000000000003</v>
      </c>
      <c r="R147">
        <v>35</v>
      </c>
      <c r="S147">
        <v>35.200000000000003</v>
      </c>
      <c r="U147">
        <v>33.299999999999997</v>
      </c>
      <c r="W147">
        <v>34.5</v>
      </c>
    </row>
    <row r="148" spans="1:23">
      <c r="A148" t="s">
        <v>458</v>
      </c>
      <c r="B148">
        <v>30.6</v>
      </c>
      <c r="C148">
        <v>31</v>
      </c>
      <c r="D148">
        <v>26.7</v>
      </c>
      <c r="E148">
        <v>34.9</v>
      </c>
      <c r="F148">
        <v>29.2</v>
      </c>
      <c r="G148">
        <v>31.1</v>
      </c>
      <c r="H148">
        <v>28.4</v>
      </c>
      <c r="I148">
        <v>33.6</v>
      </c>
      <c r="J148">
        <v>30.8</v>
      </c>
      <c r="K148">
        <v>30.1</v>
      </c>
      <c r="L148">
        <v>31.4</v>
      </c>
      <c r="M148">
        <v>29.6</v>
      </c>
      <c r="N148">
        <v>30.1</v>
      </c>
      <c r="O148">
        <v>32</v>
      </c>
      <c r="P148">
        <v>32</v>
      </c>
      <c r="Q148">
        <v>31.8</v>
      </c>
      <c r="R148">
        <v>31.8</v>
      </c>
      <c r="S148">
        <v>31.3</v>
      </c>
      <c r="T148">
        <v>31.8</v>
      </c>
      <c r="U148">
        <v>30</v>
      </c>
      <c r="V148">
        <v>31.2</v>
      </c>
      <c r="W148">
        <v>29.4</v>
      </c>
    </row>
    <row r="149" spans="1:23">
      <c r="A149" t="s">
        <v>459</v>
      </c>
      <c r="E149">
        <v>30.4</v>
      </c>
      <c r="H149">
        <v>27.5</v>
      </c>
      <c r="J149">
        <v>28.7</v>
      </c>
      <c r="P149">
        <v>30.5</v>
      </c>
      <c r="Q149">
        <v>31.7</v>
      </c>
      <c r="R149">
        <v>24.8</v>
      </c>
      <c r="U149">
        <v>28.9</v>
      </c>
      <c r="W149">
        <v>30.1</v>
      </c>
    </row>
    <row r="150" spans="1:23">
      <c r="A150" t="s">
        <v>460</v>
      </c>
      <c r="B150">
        <v>25.5</v>
      </c>
      <c r="C150">
        <v>27.6</v>
      </c>
      <c r="D150">
        <v>25.9</v>
      </c>
      <c r="E150">
        <v>27.9</v>
      </c>
      <c r="F150">
        <v>26.5</v>
      </c>
      <c r="G150">
        <v>26.2</v>
      </c>
      <c r="H150">
        <v>26.6</v>
      </c>
      <c r="I150">
        <v>28.8</v>
      </c>
      <c r="K150">
        <v>25.9</v>
      </c>
      <c r="L150">
        <v>25.3</v>
      </c>
      <c r="M150">
        <v>26</v>
      </c>
      <c r="N150">
        <v>25.1</v>
      </c>
      <c r="O150">
        <v>26.1</v>
      </c>
      <c r="P150">
        <v>29</v>
      </c>
      <c r="Q150">
        <v>30.8</v>
      </c>
      <c r="R150">
        <v>26</v>
      </c>
      <c r="S150">
        <v>25.6</v>
      </c>
      <c r="T150">
        <v>30.6</v>
      </c>
      <c r="U150">
        <v>26.8</v>
      </c>
      <c r="V150">
        <v>25.7</v>
      </c>
      <c r="W150">
        <v>29.3</v>
      </c>
    </row>
    <row r="151" spans="1:23">
      <c r="A151" t="s">
        <v>461</v>
      </c>
      <c r="E151">
        <v>27</v>
      </c>
      <c r="H151">
        <v>25.3</v>
      </c>
      <c r="J151">
        <v>27.1</v>
      </c>
      <c r="P151">
        <v>27.4</v>
      </c>
      <c r="Q151">
        <v>29.2</v>
      </c>
      <c r="R151">
        <v>25.5</v>
      </c>
      <c r="S151">
        <v>25.4</v>
      </c>
      <c r="U151">
        <v>27.3</v>
      </c>
      <c r="W151">
        <v>27.8</v>
      </c>
    </row>
    <row r="152" spans="1:23">
      <c r="A152" t="s">
        <v>462</v>
      </c>
      <c r="B152">
        <v>25.6</v>
      </c>
      <c r="C152">
        <v>27.1</v>
      </c>
      <c r="D152">
        <v>25.4</v>
      </c>
      <c r="E152">
        <v>26.3</v>
      </c>
      <c r="F152">
        <v>25.6</v>
      </c>
      <c r="G152">
        <v>27.1</v>
      </c>
      <c r="H152">
        <v>25</v>
      </c>
      <c r="I152">
        <v>27.7</v>
      </c>
      <c r="J152">
        <v>27.1</v>
      </c>
      <c r="K152">
        <v>26.3</v>
      </c>
      <c r="L152">
        <v>25.8</v>
      </c>
      <c r="M152">
        <v>25.8</v>
      </c>
      <c r="N152">
        <v>25.2</v>
      </c>
      <c r="O152">
        <v>27</v>
      </c>
      <c r="P152">
        <v>28</v>
      </c>
      <c r="Q152">
        <v>29</v>
      </c>
      <c r="R152">
        <v>26.8</v>
      </c>
      <c r="S152">
        <v>26.6</v>
      </c>
      <c r="T152">
        <v>30.1</v>
      </c>
      <c r="U152">
        <v>27.7</v>
      </c>
      <c r="V152">
        <v>27.3</v>
      </c>
      <c r="W152">
        <v>27.6</v>
      </c>
    </row>
    <row r="153" spans="1:23">
      <c r="A153" t="s">
        <v>463</v>
      </c>
      <c r="E153">
        <v>28.3</v>
      </c>
      <c r="H153">
        <v>26</v>
      </c>
      <c r="J153">
        <v>30</v>
      </c>
      <c r="P153">
        <v>32.200000000000003</v>
      </c>
      <c r="Q153">
        <v>33.4</v>
      </c>
      <c r="R153">
        <v>28.6</v>
      </c>
      <c r="S153">
        <v>28.2</v>
      </c>
      <c r="U153">
        <v>28.7</v>
      </c>
      <c r="W153">
        <v>30.4</v>
      </c>
    </row>
    <row r="154" spans="1:23">
      <c r="A154" t="s">
        <v>464</v>
      </c>
      <c r="B154">
        <v>35</v>
      </c>
      <c r="C154">
        <v>30.5</v>
      </c>
      <c r="D154">
        <v>30</v>
      </c>
      <c r="E154">
        <v>30.6</v>
      </c>
      <c r="F154">
        <v>30</v>
      </c>
      <c r="G154">
        <v>31.2</v>
      </c>
      <c r="H154">
        <v>28.4</v>
      </c>
      <c r="I154">
        <v>35.700000000000003</v>
      </c>
      <c r="J154">
        <v>34.1</v>
      </c>
      <c r="K154">
        <v>30.8</v>
      </c>
      <c r="L154">
        <v>31.4</v>
      </c>
      <c r="M154">
        <v>30.5</v>
      </c>
      <c r="N154">
        <v>30.9</v>
      </c>
      <c r="O154">
        <v>32.200000000000003</v>
      </c>
      <c r="P154">
        <v>34</v>
      </c>
      <c r="Q154">
        <v>34</v>
      </c>
      <c r="R154">
        <v>32.5</v>
      </c>
      <c r="S154">
        <v>31</v>
      </c>
      <c r="T154">
        <v>33.700000000000003</v>
      </c>
      <c r="U154">
        <v>31.7</v>
      </c>
      <c r="V154">
        <v>31.2</v>
      </c>
      <c r="W154">
        <v>29.1</v>
      </c>
    </row>
    <row r="155" spans="1:23">
      <c r="A155" t="s">
        <v>465</v>
      </c>
      <c r="E155">
        <v>33.1</v>
      </c>
      <c r="H155">
        <v>30</v>
      </c>
      <c r="J155">
        <v>29.1</v>
      </c>
      <c r="P155">
        <v>28.3</v>
      </c>
      <c r="Q155">
        <v>28</v>
      </c>
      <c r="R155">
        <v>31.9</v>
      </c>
      <c r="S155">
        <v>31.1</v>
      </c>
      <c r="U155">
        <v>31.2</v>
      </c>
      <c r="W155">
        <v>32</v>
      </c>
    </row>
    <row r="156" spans="1:23">
      <c r="A156" t="s">
        <v>466</v>
      </c>
      <c r="B156">
        <v>27.6</v>
      </c>
      <c r="C156">
        <v>27.8</v>
      </c>
      <c r="D156">
        <v>27.4</v>
      </c>
      <c r="E156">
        <v>29.4</v>
      </c>
      <c r="F156">
        <v>28.4</v>
      </c>
      <c r="G156">
        <v>26.5</v>
      </c>
      <c r="H156">
        <v>29</v>
      </c>
      <c r="I156">
        <v>26.6</v>
      </c>
      <c r="J156">
        <v>27.2</v>
      </c>
      <c r="K156">
        <v>28.9</v>
      </c>
      <c r="L156">
        <v>27</v>
      </c>
      <c r="M156">
        <v>28.3</v>
      </c>
      <c r="N156">
        <v>28.6</v>
      </c>
      <c r="O156">
        <v>30.6</v>
      </c>
      <c r="P156">
        <v>26.8</v>
      </c>
      <c r="Q156">
        <v>28</v>
      </c>
      <c r="R156">
        <v>30.3</v>
      </c>
      <c r="S156">
        <v>29.9</v>
      </c>
      <c r="T156">
        <v>30.6</v>
      </c>
      <c r="U156">
        <v>29.8</v>
      </c>
      <c r="V156">
        <v>30.6</v>
      </c>
      <c r="W156">
        <v>27.5</v>
      </c>
    </row>
    <row r="157" spans="1:23">
      <c r="A157" t="s">
        <v>467</v>
      </c>
      <c r="E157">
        <v>26</v>
      </c>
      <c r="H157">
        <v>28</v>
      </c>
      <c r="J157">
        <v>26.2</v>
      </c>
      <c r="P157">
        <v>27.1</v>
      </c>
      <c r="Q157">
        <v>26.9</v>
      </c>
      <c r="R157">
        <v>29.2</v>
      </c>
      <c r="S157">
        <v>28.4</v>
      </c>
      <c r="U157">
        <v>28</v>
      </c>
      <c r="W157">
        <v>27.2</v>
      </c>
    </row>
    <row r="158" spans="1:23">
      <c r="A158" t="s">
        <v>468</v>
      </c>
      <c r="B158">
        <v>27</v>
      </c>
      <c r="C158">
        <v>26.9</v>
      </c>
      <c r="D158">
        <v>26.5</v>
      </c>
      <c r="E158">
        <v>26</v>
      </c>
      <c r="F158">
        <v>26.6</v>
      </c>
      <c r="G158">
        <v>26.4</v>
      </c>
      <c r="H158">
        <v>26.7</v>
      </c>
      <c r="I158">
        <v>26</v>
      </c>
      <c r="J158">
        <v>26.1</v>
      </c>
      <c r="K158">
        <v>28</v>
      </c>
      <c r="L158">
        <v>26.4</v>
      </c>
      <c r="M158">
        <v>27.3</v>
      </c>
      <c r="N158">
        <v>26.2</v>
      </c>
      <c r="O158">
        <v>27.1</v>
      </c>
      <c r="P158">
        <v>27</v>
      </c>
      <c r="Q158">
        <v>26.5</v>
      </c>
      <c r="R158">
        <v>28.4</v>
      </c>
      <c r="S158">
        <v>27.7</v>
      </c>
      <c r="T158">
        <v>28.3</v>
      </c>
      <c r="U158">
        <v>27.4</v>
      </c>
      <c r="V158">
        <v>26</v>
      </c>
      <c r="W158">
        <v>27</v>
      </c>
    </row>
    <row r="159" spans="1:23">
      <c r="A159" t="s">
        <v>469</v>
      </c>
      <c r="E159">
        <v>25.1</v>
      </c>
      <c r="H159">
        <v>25.9</v>
      </c>
      <c r="J159">
        <v>25.6</v>
      </c>
      <c r="P159">
        <v>26.3</v>
      </c>
      <c r="Q159">
        <v>25.6</v>
      </c>
      <c r="R159">
        <v>27</v>
      </c>
      <c r="U159">
        <v>26.5</v>
      </c>
    </row>
    <row r="160" spans="1:23">
      <c r="A160" t="s">
        <v>470</v>
      </c>
      <c r="B160">
        <v>25.6</v>
      </c>
      <c r="C160">
        <v>26.3</v>
      </c>
      <c r="D160">
        <v>25.4</v>
      </c>
      <c r="E160">
        <v>25.7</v>
      </c>
      <c r="F160">
        <v>25.8</v>
      </c>
      <c r="G160">
        <v>26.9</v>
      </c>
      <c r="H160">
        <v>25.6</v>
      </c>
      <c r="I160">
        <v>26.6</v>
      </c>
      <c r="J160">
        <v>26.1</v>
      </c>
      <c r="K160">
        <v>26.1</v>
      </c>
      <c r="L160">
        <v>26</v>
      </c>
      <c r="M160">
        <v>26.6</v>
      </c>
      <c r="N160">
        <v>25.1</v>
      </c>
      <c r="O160">
        <v>26.9</v>
      </c>
      <c r="P160">
        <v>27.4</v>
      </c>
      <c r="Q160">
        <v>26.6</v>
      </c>
      <c r="R160">
        <v>27.6</v>
      </c>
      <c r="S160">
        <v>26.2</v>
      </c>
      <c r="T160">
        <v>27.5</v>
      </c>
      <c r="U160">
        <v>26.6</v>
      </c>
      <c r="V160">
        <v>27.2</v>
      </c>
      <c r="W160">
        <v>27.2</v>
      </c>
    </row>
    <row r="161" spans="1:23">
      <c r="A161" t="s">
        <v>471</v>
      </c>
      <c r="E161">
        <v>27.3</v>
      </c>
      <c r="H161">
        <v>25.8</v>
      </c>
      <c r="J161">
        <v>29.1</v>
      </c>
      <c r="P161">
        <v>30.3</v>
      </c>
      <c r="Q161">
        <v>31.6</v>
      </c>
      <c r="R161">
        <v>30.2</v>
      </c>
      <c r="S161">
        <v>27.6</v>
      </c>
      <c r="U161">
        <v>28.8</v>
      </c>
      <c r="W161">
        <v>29.8</v>
      </c>
    </row>
    <row r="162" spans="1:23">
      <c r="A162" t="s">
        <v>472</v>
      </c>
      <c r="B162">
        <v>30</v>
      </c>
      <c r="C162">
        <v>31.2</v>
      </c>
      <c r="D162">
        <v>30.6</v>
      </c>
      <c r="E162">
        <v>31.1</v>
      </c>
      <c r="F162">
        <v>30.4</v>
      </c>
      <c r="G162">
        <v>29</v>
      </c>
      <c r="H162">
        <v>28.6</v>
      </c>
      <c r="I162">
        <v>34.6</v>
      </c>
      <c r="J162">
        <v>33.200000000000003</v>
      </c>
      <c r="K162">
        <v>30.1</v>
      </c>
      <c r="L162">
        <v>30.3</v>
      </c>
      <c r="M162">
        <v>30.8</v>
      </c>
      <c r="N162">
        <v>28.3</v>
      </c>
      <c r="O162">
        <v>30</v>
      </c>
      <c r="P162">
        <v>32.6</v>
      </c>
      <c r="Q162">
        <v>32.200000000000003</v>
      </c>
      <c r="R162">
        <v>29.1</v>
      </c>
      <c r="S162">
        <v>30.4</v>
      </c>
      <c r="T162">
        <v>31.5</v>
      </c>
      <c r="U162">
        <v>30.5</v>
      </c>
      <c r="V162">
        <v>31</v>
      </c>
      <c r="W162">
        <v>30.3</v>
      </c>
    </row>
    <row r="163" spans="1:23">
      <c r="A163" t="s">
        <v>473</v>
      </c>
      <c r="E163">
        <v>32.700000000000003</v>
      </c>
      <c r="H163">
        <v>30.6</v>
      </c>
      <c r="J163">
        <v>32.200000000000003</v>
      </c>
      <c r="P163">
        <v>31.1</v>
      </c>
      <c r="Q163">
        <v>31.4</v>
      </c>
      <c r="R163">
        <v>30.4</v>
      </c>
      <c r="S163">
        <v>30.5</v>
      </c>
      <c r="U163">
        <v>31</v>
      </c>
      <c r="W163">
        <v>31.4</v>
      </c>
    </row>
    <row r="164" spans="1:23">
      <c r="A164" t="s">
        <v>474</v>
      </c>
      <c r="B164">
        <v>28.6</v>
      </c>
      <c r="C164">
        <v>30.6</v>
      </c>
      <c r="D164">
        <v>27.9</v>
      </c>
      <c r="E164">
        <v>29.8</v>
      </c>
      <c r="F164">
        <v>28.4</v>
      </c>
      <c r="G164">
        <v>29</v>
      </c>
      <c r="H164">
        <v>29.2</v>
      </c>
      <c r="I164">
        <v>28</v>
      </c>
      <c r="J164">
        <v>29.5</v>
      </c>
      <c r="K164">
        <v>28.9</v>
      </c>
      <c r="L164">
        <v>28.6</v>
      </c>
      <c r="M164">
        <v>28.6</v>
      </c>
      <c r="N164">
        <v>29.8</v>
      </c>
      <c r="O164">
        <v>29.8</v>
      </c>
      <c r="P164">
        <v>29.9</v>
      </c>
      <c r="Q164">
        <v>30</v>
      </c>
      <c r="R164">
        <v>29.2</v>
      </c>
      <c r="S164">
        <v>29.3</v>
      </c>
      <c r="T164">
        <v>30.4</v>
      </c>
      <c r="U164">
        <v>29.1</v>
      </c>
      <c r="V164">
        <v>29.5</v>
      </c>
      <c r="W164">
        <v>29.6</v>
      </c>
    </row>
    <row r="165" spans="1:23">
      <c r="A165" t="s">
        <v>475</v>
      </c>
      <c r="E165">
        <v>27.3</v>
      </c>
      <c r="H165">
        <v>27.2</v>
      </c>
      <c r="J165">
        <v>27.8</v>
      </c>
      <c r="P165">
        <v>29</v>
      </c>
      <c r="Q165">
        <v>29.1</v>
      </c>
      <c r="R165">
        <v>28.1</v>
      </c>
      <c r="S165">
        <v>28.2</v>
      </c>
      <c r="U165">
        <v>28.6</v>
      </c>
    </row>
    <row r="166" spans="1:23">
      <c r="A166" t="s">
        <v>476</v>
      </c>
      <c r="B166">
        <v>27</v>
      </c>
      <c r="C166">
        <v>27.4</v>
      </c>
      <c r="D166">
        <v>26.5</v>
      </c>
      <c r="E166">
        <v>26.6</v>
      </c>
      <c r="F166">
        <v>27</v>
      </c>
      <c r="G166">
        <v>27.1</v>
      </c>
      <c r="H166">
        <v>26.4</v>
      </c>
      <c r="I166">
        <v>27.1</v>
      </c>
      <c r="J166">
        <v>27.4</v>
      </c>
      <c r="K166">
        <v>27.8</v>
      </c>
      <c r="L166">
        <v>27</v>
      </c>
      <c r="M166">
        <v>27.3</v>
      </c>
      <c r="N166">
        <v>25.3</v>
      </c>
      <c r="O166">
        <v>28</v>
      </c>
      <c r="P166">
        <v>28.3</v>
      </c>
      <c r="Q166">
        <v>28.1</v>
      </c>
      <c r="R166">
        <v>28</v>
      </c>
      <c r="S166">
        <v>27.3</v>
      </c>
      <c r="T166">
        <v>29.6</v>
      </c>
      <c r="U166">
        <v>28.7</v>
      </c>
      <c r="V166">
        <v>28.5</v>
      </c>
      <c r="W166">
        <v>28.5</v>
      </c>
    </row>
    <row r="167" spans="1:23">
      <c r="A167" t="s">
        <v>477</v>
      </c>
      <c r="E167">
        <v>25.5</v>
      </c>
      <c r="H167">
        <v>26</v>
      </c>
      <c r="J167">
        <v>26.8</v>
      </c>
      <c r="P167">
        <v>28.4</v>
      </c>
      <c r="Q167">
        <v>27.7</v>
      </c>
      <c r="R167">
        <v>27.5</v>
      </c>
      <c r="S167">
        <v>27.1</v>
      </c>
      <c r="U167">
        <v>26.5</v>
      </c>
      <c r="W167">
        <v>27.5</v>
      </c>
    </row>
    <row r="168" spans="1:23">
      <c r="A168" t="s">
        <v>478</v>
      </c>
      <c r="B168">
        <v>26.6</v>
      </c>
      <c r="C168">
        <v>26.2</v>
      </c>
      <c r="D168">
        <v>26.4</v>
      </c>
      <c r="E168">
        <v>25.4</v>
      </c>
      <c r="F168">
        <v>26.7</v>
      </c>
      <c r="G168">
        <v>26.5</v>
      </c>
      <c r="H168">
        <v>26</v>
      </c>
      <c r="I168">
        <v>26.6</v>
      </c>
      <c r="J168">
        <v>26.7</v>
      </c>
      <c r="K168">
        <v>26.9</v>
      </c>
      <c r="L168">
        <v>26.6</v>
      </c>
      <c r="M168">
        <v>27</v>
      </c>
      <c r="N168">
        <v>26.1</v>
      </c>
      <c r="O168">
        <v>27.2</v>
      </c>
      <c r="P168">
        <v>26.4</v>
      </c>
      <c r="Q168">
        <v>27.2</v>
      </c>
      <c r="R168">
        <v>27.8</v>
      </c>
      <c r="S168">
        <v>27</v>
      </c>
      <c r="T168">
        <v>28</v>
      </c>
      <c r="U168">
        <v>26.6</v>
      </c>
      <c r="V168">
        <v>27.4</v>
      </c>
      <c r="W168">
        <v>27.1</v>
      </c>
    </row>
    <row r="169" spans="1:23">
      <c r="A169" t="s">
        <v>479</v>
      </c>
      <c r="E169">
        <v>27</v>
      </c>
      <c r="H169">
        <v>27.6</v>
      </c>
      <c r="J169">
        <v>27.2</v>
      </c>
      <c r="P169">
        <v>27.3</v>
      </c>
      <c r="Q169">
        <v>30.4</v>
      </c>
      <c r="R169">
        <v>26</v>
      </c>
      <c r="S169">
        <v>28.2</v>
      </c>
      <c r="U169">
        <v>27.8</v>
      </c>
      <c r="W169">
        <v>29.8</v>
      </c>
    </row>
    <row r="170" spans="1:23">
      <c r="A170" t="s">
        <v>480</v>
      </c>
      <c r="B170">
        <v>31.2</v>
      </c>
      <c r="C170">
        <v>28.1</v>
      </c>
      <c r="D170">
        <v>30.8</v>
      </c>
      <c r="E170">
        <v>27.8</v>
      </c>
      <c r="F170">
        <v>30.6</v>
      </c>
      <c r="G170">
        <v>27.3</v>
      </c>
      <c r="H170">
        <v>30.6</v>
      </c>
      <c r="I170">
        <v>27.5</v>
      </c>
      <c r="J170">
        <v>27.9</v>
      </c>
      <c r="K170">
        <v>31.1</v>
      </c>
      <c r="L170">
        <v>31.8</v>
      </c>
      <c r="M170">
        <v>28.3</v>
      </c>
      <c r="N170">
        <v>29.3</v>
      </c>
      <c r="O170">
        <v>32.200000000000003</v>
      </c>
      <c r="P170">
        <v>26.3</v>
      </c>
      <c r="Q170">
        <v>32.200000000000003</v>
      </c>
      <c r="R170">
        <v>27.2</v>
      </c>
      <c r="S170">
        <v>31.4</v>
      </c>
      <c r="T170">
        <v>32.1</v>
      </c>
      <c r="U170">
        <v>26.7</v>
      </c>
      <c r="V170">
        <v>31.6</v>
      </c>
      <c r="W170">
        <v>27.7</v>
      </c>
    </row>
    <row r="171" spans="1:23">
      <c r="A171" t="s">
        <v>481</v>
      </c>
      <c r="E171">
        <v>28.4</v>
      </c>
      <c r="H171">
        <v>33.200000000000003</v>
      </c>
      <c r="J171">
        <v>30.3</v>
      </c>
      <c r="P171">
        <v>29.5</v>
      </c>
      <c r="Q171">
        <v>31.3</v>
      </c>
      <c r="R171">
        <v>29.5</v>
      </c>
      <c r="S171">
        <v>32.1</v>
      </c>
      <c r="U171">
        <v>27.7</v>
      </c>
      <c r="W171">
        <v>29.1</v>
      </c>
    </row>
    <row r="172" spans="1:23">
      <c r="A172" t="s">
        <v>482</v>
      </c>
      <c r="B172">
        <v>27.8</v>
      </c>
      <c r="C172">
        <v>28.7</v>
      </c>
      <c r="D172">
        <v>28.6</v>
      </c>
      <c r="E172">
        <v>28.1</v>
      </c>
      <c r="F172">
        <v>30.5</v>
      </c>
      <c r="G172">
        <v>27.2</v>
      </c>
      <c r="H172">
        <v>29.8</v>
      </c>
      <c r="I172">
        <v>28.9</v>
      </c>
      <c r="J172">
        <v>28.2</v>
      </c>
      <c r="K172">
        <v>30.8</v>
      </c>
      <c r="L172">
        <v>30</v>
      </c>
      <c r="M172">
        <v>28.4</v>
      </c>
      <c r="N172">
        <v>29.2</v>
      </c>
      <c r="O172">
        <v>31</v>
      </c>
      <c r="P172">
        <v>28.8</v>
      </c>
      <c r="Q172">
        <v>30.2</v>
      </c>
      <c r="R172">
        <v>29.1</v>
      </c>
      <c r="S172">
        <v>30.8</v>
      </c>
      <c r="T172">
        <v>30.1</v>
      </c>
      <c r="U172">
        <v>28.5</v>
      </c>
      <c r="V172">
        <v>30.8</v>
      </c>
      <c r="W172">
        <v>28.6</v>
      </c>
    </row>
    <row r="173" spans="1:23">
      <c r="A173" t="s">
        <v>483</v>
      </c>
      <c r="E173">
        <v>26.5</v>
      </c>
      <c r="H173">
        <v>27.6</v>
      </c>
      <c r="J173">
        <v>27.1</v>
      </c>
      <c r="P173">
        <v>27.6</v>
      </c>
      <c r="Q173">
        <v>29.3</v>
      </c>
      <c r="R173">
        <v>28.1</v>
      </c>
      <c r="S173">
        <v>29.6</v>
      </c>
      <c r="U173">
        <v>28.2</v>
      </c>
      <c r="W173">
        <v>27.6</v>
      </c>
    </row>
    <row r="174" spans="1:23">
      <c r="A174" t="s">
        <v>484</v>
      </c>
      <c r="B174">
        <v>26.4</v>
      </c>
      <c r="C174">
        <v>26.9</v>
      </c>
      <c r="D174">
        <v>27.1</v>
      </c>
      <c r="E174">
        <v>25.2</v>
      </c>
      <c r="F174">
        <v>27.9</v>
      </c>
      <c r="G174">
        <v>26</v>
      </c>
      <c r="H174">
        <v>27.1</v>
      </c>
      <c r="I174">
        <v>26.8</v>
      </c>
      <c r="J174">
        <v>26.6</v>
      </c>
      <c r="K174">
        <v>28.8</v>
      </c>
      <c r="L174">
        <v>27.8</v>
      </c>
      <c r="M174">
        <v>27.2</v>
      </c>
      <c r="N174">
        <v>27.2</v>
      </c>
      <c r="O174">
        <v>27.9</v>
      </c>
      <c r="P174">
        <v>26.8</v>
      </c>
      <c r="Q174">
        <v>27.9</v>
      </c>
      <c r="R174">
        <v>27.4</v>
      </c>
      <c r="S174">
        <v>27.8</v>
      </c>
      <c r="T174">
        <v>29.6</v>
      </c>
      <c r="U174">
        <v>27.1</v>
      </c>
      <c r="V174">
        <v>28.5</v>
      </c>
      <c r="W174">
        <v>27</v>
      </c>
    </row>
    <row r="175" spans="1:23">
      <c r="A175" t="s">
        <v>485</v>
      </c>
      <c r="E175">
        <v>24.5</v>
      </c>
      <c r="H175">
        <v>26.6</v>
      </c>
      <c r="J175">
        <v>26.1</v>
      </c>
      <c r="P175">
        <v>26.5</v>
      </c>
      <c r="Q175">
        <v>27.2</v>
      </c>
      <c r="R175">
        <v>26.2</v>
      </c>
      <c r="S175">
        <v>26.6</v>
      </c>
      <c r="U175">
        <v>26.6</v>
      </c>
      <c r="W175">
        <v>26.4</v>
      </c>
    </row>
    <row r="176" spans="1:23">
      <c r="A176" t="s">
        <v>486</v>
      </c>
      <c r="B176">
        <v>26</v>
      </c>
      <c r="C176">
        <v>26.8</v>
      </c>
      <c r="D176">
        <v>26.1</v>
      </c>
      <c r="E176">
        <v>25</v>
      </c>
      <c r="F176">
        <v>26.1</v>
      </c>
      <c r="G176">
        <v>26.8</v>
      </c>
      <c r="H176">
        <v>26.6</v>
      </c>
      <c r="I176">
        <v>26.2</v>
      </c>
      <c r="J176">
        <v>26.1</v>
      </c>
      <c r="K176">
        <v>27.1</v>
      </c>
      <c r="L176">
        <v>26.2</v>
      </c>
      <c r="M176">
        <v>26.9</v>
      </c>
      <c r="N176">
        <v>26.3</v>
      </c>
      <c r="O176">
        <v>26.6</v>
      </c>
      <c r="P176">
        <v>26.9</v>
      </c>
      <c r="Q176">
        <v>27.2</v>
      </c>
      <c r="R176">
        <v>26.9</v>
      </c>
      <c r="S176">
        <v>25.3</v>
      </c>
      <c r="T176">
        <v>28.9</v>
      </c>
      <c r="U176">
        <v>27</v>
      </c>
      <c r="V176">
        <v>26.5</v>
      </c>
      <c r="W176">
        <v>27.2</v>
      </c>
    </row>
    <row r="177" spans="1:23">
      <c r="A177" t="s">
        <v>487</v>
      </c>
      <c r="E177">
        <v>28.3</v>
      </c>
      <c r="H177">
        <v>31.7</v>
      </c>
      <c r="J177">
        <v>31.1</v>
      </c>
      <c r="P177">
        <v>30.1</v>
      </c>
      <c r="Q177">
        <v>28.6</v>
      </c>
      <c r="R177">
        <v>30.2</v>
      </c>
      <c r="S177">
        <v>29.4</v>
      </c>
      <c r="U177">
        <v>28.6</v>
      </c>
      <c r="W177">
        <v>30.7</v>
      </c>
    </row>
    <row r="178" spans="1:23">
      <c r="A178" t="s">
        <v>488</v>
      </c>
      <c r="B178">
        <v>33</v>
      </c>
      <c r="C178">
        <v>33.5</v>
      </c>
      <c r="D178">
        <v>33.6</v>
      </c>
      <c r="E178">
        <v>33.299999999999997</v>
      </c>
      <c r="F178">
        <v>32</v>
      </c>
      <c r="G178">
        <v>33</v>
      </c>
      <c r="H178">
        <v>34.200000000000003</v>
      </c>
      <c r="I178">
        <v>33.799999999999997</v>
      </c>
      <c r="J178">
        <v>34.200000000000003</v>
      </c>
      <c r="K178">
        <v>32.799999999999997</v>
      </c>
      <c r="L178">
        <v>33.1</v>
      </c>
      <c r="M178">
        <v>33.299999999999997</v>
      </c>
      <c r="N178">
        <v>32.4</v>
      </c>
      <c r="O178">
        <v>32.299999999999997</v>
      </c>
      <c r="P178">
        <v>32.6</v>
      </c>
      <c r="Q178">
        <v>31.9</v>
      </c>
      <c r="R178">
        <v>32.4</v>
      </c>
      <c r="S178">
        <v>32.9</v>
      </c>
      <c r="T178">
        <v>32.5</v>
      </c>
      <c r="U178">
        <v>31.6</v>
      </c>
      <c r="V178">
        <v>32.9</v>
      </c>
      <c r="W178">
        <v>32.4</v>
      </c>
    </row>
    <row r="179" spans="1:23">
      <c r="A179" t="s">
        <v>489</v>
      </c>
      <c r="E179">
        <v>35.200000000000003</v>
      </c>
      <c r="H179">
        <v>35.5</v>
      </c>
      <c r="J179">
        <v>33.700000000000003</v>
      </c>
      <c r="P179">
        <v>32.1</v>
      </c>
      <c r="Q179">
        <v>32.799999999999997</v>
      </c>
      <c r="R179">
        <v>32</v>
      </c>
      <c r="S179">
        <v>32.700000000000003</v>
      </c>
      <c r="U179">
        <v>31.5</v>
      </c>
      <c r="W179">
        <v>32.299999999999997</v>
      </c>
    </row>
    <row r="180" spans="1:23">
      <c r="A180" t="s">
        <v>490</v>
      </c>
      <c r="B180">
        <v>30.2</v>
      </c>
      <c r="C180">
        <v>31.9</v>
      </c>
      <c r="D180">
        <v>30.8</v>
      </c>
      <c r="E180">
        <v>31.8</v>
      </c>
      <c r="F180">
        <v>30</v>
      </c>
      <c r="G180">
        <v>30.4</v>
      </c>
      <c r="H180">
        <v>31.5</v>
      </c>
      <c r="I180">
        <v>30.7</v>
      </c>
      <c r="J180">
        <v>31</v>
      </c>
      <c r="K180">
        <v>30.3</v>
      </c>
      <c r="L180">
        <v>30</v>
      </c>
      <c r="M180">
        <v>29.6</v>
      </c>
      <c r="N180">
        <v>30.2</v>
      </c>
      <c r="O180">
        <v>31.2</v>
      </c>
      <c r="P180">
        <v>30.1</v>
      </c>
      <c r="Q180">
        <v>30</v>
      </c>
      <c r="R180">
        <v>30.2</v>
      </c>
      <c r="S180">
        <v>30.8</v>
      </c>
      <c r="T180">
        <v>30.5</v>
      </c>
      <c r="U180">
        <v>29.9</v>
      </c>
      <c r="V180">
        <v>30.7</v>
      </c>
      <c r="W180">
        <v>30.2</v>
      </c>
    </row>
    <row r="181" spans="1:23">
      <c r="A181" t="s">
        <v>491</v>
      </c>
      <c r="H181">
        <v>28.4</v>
      </c>
      <c r="J181">
        <v>28</v>
      </c>
      <c r="Q181">
        <v>28.9</v>
      </c>
      <c r="R181">
        <v>29.6</v>
      </c>
      <c r="S181">
        <v>29.6</v>
      </c>
      <c r="U181">
        <v>29</v>
      </c>
      <c r="W181">
        <v>29.3</v>
      </c>
    </row>
    <row r="182" spans="1:23">
      <c r="A182" t="s">
        <v>492</v>
      </c>
      <c r="B182">
        <v>26.2</v>
      </c>
      <c r="C182">
        <v>27.8</v>
      </c>
      <c r="D182">
        <v>26.2</v>
      </c>
      <c r="E182">
        <v>27.1</v>
      </c>
      <c r="F182">
        <v>28.4</v>
      </c>
      <c r="G182">
        <v>28</v>
      </c>
      <c r="H182">
        <v>27</v>
      </c>
      <c r="I182">
        <v>26.6</v>
      </c>
      <c r="J182">
        <v>27</v>
      </c>
      <c r="K182">
        <v>29</v>
      </c>
      <c r="L182">
        <v>27.1</v>
      </c>
      <c r="M182">
        <v>26.7</v>
      </c>
      <c r="N182">
        <v>27.2</v>
      </c>
      <c r="O182">
        <v>29.1</v>
      </c>
      <c r="P182">
        <v>27.8</v>
      </c>
      <c r="Q182">
        <v>26.9</v>
      </c>
      <c r="R182">
        <v>29.2</v>
      </c>
      <c r="S182">
        <v>28.8</v>
      </c>
      <c r="T182">
        <v>29.3</v>
      </c>
      <c r="U182">
        <v>28.4</v>
      </c>
      <c r="V182">
        <v>29.9</v>
      </c>
      <c r="W182">
        <v>28.6</v>
      </c>
    </row>
    <row r="183" spans="1:23">
      <c r="A183" t="s">
        <v>493</v>
      </c>
      <c r="E183">
        <v>26.2</v>
      </c>
      <c r="H183">
        <v>26.6</v>
      </c>
      <c r="J183">
        <v>25.9</v>
      </c>
      <c r="P183">
        <v>27.1</v>
      </c>
      <c r="Q183">
        <v>26.4</v>
      </c>
      <c r="R183">
        <v>28</v>
      </c>
      <c r="S183">
        <v>27.8</v>
      </c>
      <c r="U183">
        <v>27.5</v>
      </c>
      <c r="W183">
        <v>27.8</v>
      </c>
    </row>
    <row r="184" spans="1:23">
      <c r="A184" t="s">
        <v>494</v>
      </c>
      <c r="B184">
        <v>27</v>
      </c>
      <c r="C184">
        <v>26.7</v>
      </c>
      <c r="D184">
        <v>25.7</v>
      </c>
      <c r="E184">
        <v>26.4</v>
      </c>
      <c r="F184">
        <v>28.3</v>
      </c>
      <c r="G184">
        <v>26.9</v>
      </c>
      <c r="H184">
        <v>26.8</v>
      </c>
      <c r="I184">
        <v>26.1</v>
      </c>
      <c r="J184">
        <v>26</v>
      </c>
      <c r="K184">
        <v>29</v>
      </c>
      <c r="L184">
        <v>27.8</v>
      </c>
      <c r="M184">
        <v>27</v>
      </c>
      <c r="N184">
        <v>26</v>
      </c>
      <c r="O184">
        <v>27.8</v>
      </c>
      <c r="P184">
        <v>27.9</v>
      </c>
      <c r="Q184">
        <v>27</v>
      </c>
      <c r="R184">
        <v>28.2</v>
      </c>
      <c r="S184">
        <v>28.2</v>
      </c>
      <c r="T184">
        <v>28</v>
      </c>
      <c r="U184">
        <v>27.1</v>
      </c>
      <c r="V184">
        <v>29.3</v>
      </c>
      <c r="W184">
        <v>27.9</v>
      </c>
    </row>
    <row r="185" spans="1:23">
      <c r="A185" t="s">
        <v>495</v>
      </c>
      <c r="E185">
        <v>30.6</v>
      </c>
      <c r="H185">
        <v>31.6</v>
      </c>
      <c r="J185">
        <v>31.6</v>
      </c>
      <c r="P185">
        <v>31.6</v>
      </c>
      <c r="Q185">
        <v>32.1</v>
      </c>
      <c r="R185">
        <v>31.4</v>
      </c>
      <c r="S185">
        <v>32.1</v>
      </c>
      <c r="U185">
        <v>31.2</v>
      </c>
      <c r="W185">
        <v>31.3</v>
      </c>
    </row>
    <row r="186" spans="1:23">
      <c r="A186" t="s">
        <v>496</v>
      </c>
      <c r="B186">
        <v>34</v>
      </c>
      <c r="C186">
        <v>34.299999999999997</v>
      </c>
      <c r="D186">
        <v>34.1</v>
      </c>
      <c r="E186">
        <v>34.5</v>
      </c>
      <c r="F186">
        <v>32.9</v>
      </c>
      <c r="G186">
        <v>33.200000000000003</v>
      </c>
      <c r="H186">
        <v>36</v>
      </c>
      <c r="I186">
        <v>34.9</v>
      </c>
      <c r="J186">
        <v>34.6</v>
      </c>
      <c r="K186">
        <v>33.299999999999997</v>
      </c>
      <c r="L186">
        <v>33.700000000000003</v>
      </c>
      <c r="M186">
        <v>34.1</v>
      </c>
      <c r="N186">
        <v>33.700000000000003</v>
      </c>
      <c r="O186">
        <v>33.6</v>
      </c>
      <c r="P186">
        <v>32.700000000000003</v>
      </c>
      <c r="Q186">
        <v>32.9</v>
      </c>
      <c r="R186">
        <v>33.4</v>
      </c>
      <c r="S186">
        <v>33.5</v>
      </c>
      <c r="T186">
        <v>33.299999999999997</v>
      </c>
      <c r="U186">
        <v>31.5</v>
      </c>
      <c r="V186">
        <v>33.799999999999997</v>
      </c>
      <c r="W186">
        <v>33</v>
      </c>
    </row>
    <row r="187" spans="1:23">
      <c r="A187" t="s">
        <v>497</v>
      </c>
      <c r="E187">
        <v>36.299999999999997</v>
      </c>
      <c r="H187">
        <v>35.200000000000003</v>
      </c>
      <c r="J187">
        <v>34.299999999999997</v>
      </c>
      <c r="P187">
        <v>32.5</v>
      </c>
      <c r="Q187">
        <v>32.1</v>
      </c>
      <c r="R187">
        <v>32.200000000000003</v>
      </c>
      <c r="S187">
        <v>32.799999999999997</v>
      </c>
      <c r="U187">
        <v>31.3</v>
      </c>
      <c r="W187">
        <v>32.299999999999997</v>
      </c>
    </row>
    <row r="188" spans="1:23">
      <c r="A188" t="s">
        <v>498</v>
      </c>
      <c r="B188">
        <v>30</v>
      </c>
      <c r="C188">
        <v>32.299999999999997</v>
      </c>
      <c r="D188">
        <v>31</v>
      </c>
      <c r="E188">
        <v>32.9</v>
      </c>
      <c r="F188">
        <v>29.8</v>
      </c>
      <c r="G188">
        <v>30.7</v>
      </c>
      <c r="H188">
        <v>31.2</v>
      </c>
      <c r="I188">
        <v>30.3</v>
      </c>
      <c r="J188">
        <v>31.2</v>
      </c>
      <c r="K188">
        <v>30.5</v>
      </c>
      <c r="L188">
        <v>30.2</v>
      </c>
      <c r="M188">
        <v>30.2</v>
      </c>
      <c r="N188">
        <v>30.2</v>
      </c>
      <c r="O188">
        <v>31</v>
      </c>
      <c r="P188">
        <v>30.2</v>
      </c>
      <c r="Q188">
        <v>30</v>
      </c>
      <c r="R188">
        <v>31</v>
      </c>
      <c r="S188">
        <v>30.9</v>
      </c>
      <c r="T188">
        <v>30.8</v>
      </c>
      <c r="U188">
        <v>30</v>
      </c>
      <c r="V188">
        <v>31</v>
      </c>
      <c r="W188">
        <v>30.1</v>
      </c>
    </row>
    <row r="189" spans="1:23">
      <c r="A189" t="s">
        <v>499</v>
      </c>
      <c r="E189">
        <v>29.8</v>
      </c>
      <c r="H189">
        <v>29.2</v>
      </c>
      <c r="J189">
        <v>29.1</v>
      </c>
      <c r="P189">
        <v>29</v>
      </c>
      <c r="Q189">
        <v>28.9</v>
      </c>
      <c r="R189">
        <v>30</v>
      </c>
      <c r="S189">
        <v>29.7</v>
      </c>
      <c r="U189">
        <v>29</v>
      </c>
      <c r="W189">
        <v>29.2</v>
      </c>
    </row>
    <row r="190" spans="1:23">
      <c r="A190" t="s">
        <v>500</v>
      </c>
      <c r="B190">
        <v>26.8</v>
      </c>
      <c r="C190">
        <v>27.7</v>
      </c>
      <c r="D190">
        <v>25.8</v>
      </c>
      <c r="E190">
        <v>27.7</v>
      </c>
      <c r="F190">
        <v>28.1</v>
      </c>
      <c r="G190">
        <v>28.1</v>
      </c>
      <c r="H190">
        <v>27.2</v>
      </c>
      <c r="I190">
        <v>27.1</v>
      </c>
      <c r="J190">
        <v>27.2</v>
      </c>
      <c r="K190">
        <v>28.3</v>
      </c>
      <c r="L190">
        <v>27</v>
      </c>
      <c r="M190">
        <v>26.8</v>
      </c>
      <c r="N190">
        <v>27.1</v>
      </c>
      <c r="O190">
        <v>29</v>
      </c>
      <c r="P190">
        <v>28.1</v>
      </c>
      <c r="Q190">
        <v>27.1</v>
      </c>
      <c r="R190">
        <v>29.2</v>
      </c>
      <c r="S190">
        <v>28.5</v>
      </c>
      <c r="T190">
        <v>29.8</v>
      </c>
      <c r="U190">
        <v>28.2</v>
      </c>
      <c r="V190">
        <v>30.2</v>
      </c>
      <c r="W190">
        <v>28.6</v>
      </c>
    </row>
    <row r="191" spans="1:23">
      <c r="A191" t="s">
        <v>501</v>
      </c>
      <c r="E191">
        <v>26.4</v>
      </c>
      <c r="H191">
        <v>26.8</v>
      </c>
      <c r="J191">
        <v>26.2</v>
      </c>
      <c r="P191">
        <v>27.4</v>
      </c>
      <c r="Q191">
        <v>26.9</v>
      </c>
      <c r="R191">
        <v>28</v>
      </c>
      <c r="S191">
        <v>27.8</v>
      </c>
      <c r="U191">
        <v>27.5</v>
      </c>
      <c r="W191">
        <v>27.8</v>
      </c>
    </row>
    <row r="192" spans="1:23">
      <c r="A192" t="s">
        <v>502</v>
      </c>
      <c r="B192">
        <v>27</v>
      </c>
      <c r="C192">
        <v>26.8</v>
      </c>
      <c r="D192">
        <v>25.3</v>
      </c>
      <c r="E192">
        <v>26.2</v>
      </c>
      <c r="F192">
        <v>28.4</v>
      </c>
      <c r="G192">
        <v>27.2</v>
      </c>
      <c r="H192">
        <v>25.4</v>
      </c>
      <c r="I192">
        <v>26.3</v>
      </c>
      <c r="J192">
        <v>26.1</v>
      </c>
      <c r="K192">
        <v>28.4</v>
      </c>
      <c r="L192">
        <v>27.1</v>
      </c>
      <c r="M192">
        <v>26.4</v>
      </c>
      <c r="N192">
        <v>25.4</v>
      </c>
      <c r="O192">
        <v>28.2</v>
      </c>
      <c r="P192">
        <v>28.3</v>
      </c>
      <c r="Q192">
        <v>27.5</v>
      </c>
      <c r="R192">
        <v>28</v>
      </c>
      <c r="S192">
        <v>28.5</v>
      </c>
      <c r="T192">
        <v>28.7</v>
      </c>
      <c r="U192">
        <v>27.1</v>
      </c>
      <c r="V192">
        <v>29</v>
      </c>
      <c r="W192">
        <v>28.5</v>
      </c>
    </row>
    <row r="193" spans="1:23">
      <c r="A193" t="s">
        <v>503</v>
      </c>
      <c r="E193">
        <v>30.4</v>
      </c>
      <c r="H193">
        <v>31</v>
      </c>
      <c r="J193">
        <v>30</v>
      </c>
      <c r="P193">
        <v>31.6</v>
      </c>
      <c r="Q193">
        <v>32.299999999999997</v>
      </c>
      <c r="R193">
        <v>31.6</v>
      </c>
      <c r="S193">
        <v>31.6</v>
      </c>
      <c r="U193">
        <v>30.9</v>
      </c>
      <c r="W193">
        <v>31</v>
      </c>
    </row>
    <row r="194" spans="1:23">
      <c r="A194" t="s">
        <v>504</v>
      </c>
      <c r="B194">
        <v>34</v>
      </c>
      <c r="C194">
        <v>35.299999999999997</v>
      </c>
      <c r="D194">
        <v>33.6</v>
      </c>
      <c r="E194">
        <v>34.700000000000003</v>
      </c>
      <c r="F194">
        <v>32.799999999999997</v>
      </c>
      <c r="G194">
        <v>33.5</v>
      </c>
      <c r="H194">
        <v>35.4</v>
      </c>
      <c r="I194">
        <v>35.299999999999997</v>
      </c>
      <c r="J194">
        <v>34.200000000000003</v>
      </c>
      <c r="K194">
        <v>33.299999999999997</v>
      </c>
      <c r="L194">
        <v>34.6</v>
      </c>
      <c r="M194">
        <v>34</v>
      </c>
      <c r="N194">
        <v>33.200000000000003</v>
      </c>
      <c r="O194">
        <v>34</v>
      </c>
      <c r="P194">
        <v>33.9</v>
      </c>
      <c r="Q194">
        <v>32.799999999999997</v>
      </c>
      <c r="R194">
        <v>33.200000000000003</v>
      </c>
      <c r="S194">
        <v>33.799999999999997</v>
      </c>
      <c r="T194">
        <v>32.5</v>
      </c>
      <c r="U194">
        <v>32.299999999999997</v>
      </c>
      <c r="V194">
        <v>34.1</v>
      </c>
      <c r="W194">
        <v>33</v>
      </c>
    </row>
    <row r="195" spans="1:23">
      <c r="A195" t="s">
        <v>505</v>
      </c>
      <c r="E195">
        <v>36.5</v>
      </c>
      <c r="H195">
        <v>36.200000000000003</v>
      </c>
      <c r="J195">
        <v>34.799999999999997</v>
      </c>
      <c r="P195">
        <v>32.200000000000003</v>
      </c>
      <c r="Q195">
        <v>32.200000000000003</v>
      </c>
      <c r="R195">
        <v>32.200000000000003</v>
      </c>
      <c r="S195">
        <v>33</v>
      </c>
      <c r="U195">
        <v>31.9</v>
      </c>
      <c r="W195">
        <v>32.1</v>
      </c>
    </row>
    <row r="196" spans="1:23">
      <c r="A196" t="s">
        <v>506</v>
      </c>
      <c r="B196">
        <v>30.3</v>
      </c>
      <c r="C196">
        <v>32.299999999999997</v>
      </c>
      <c r="D196">
        <v>31.2</v>
      </c>
      <c r="E196">
        <v>32.9</v>
      </c>
      <c r="F196">
        <v>30</v>
      </c>
      <c r="G196">
        <v>31</v>
      </c>
      <c r="H196">
        <v>31.4</v>
      </c>
      <c r="I196">
        <v>30.7</v>
      </c>
      <c r="J196">
        <v>31.1</v>
      </c>
      <c r="K196">
        <v>30.6</v>
      </c>
      <c r="L196">
        <v>30.3</v>
      </c>
      <c r="M196">
        <v>29.8</v>
      </c>
      <c r="N196">
        <v>30.1</v>
      </c>
      <c r="O196">
        <v>31.3</v>
      </c>
      <c r="P196">
        <v>30.4</v>
      </c>
      <c r="Q196">
        <v>30.2</v>
      </c>
      <c r="R196">
        <v>30.8</v>
      </c>
      <c r="S196">
        <v>31</v>
      </c>
      <c r="T196">
        <v>30.8</v>
      </c>
      <c r="U196">
        <v>30</v>
      </c>
      <c r="V196">
        <v>31.3</v>
      </c>
      <c r="W196">
        <v>30.3</v>
      </c>
    </row>
    <row r="197" spans="1:23">
      <c r="A197" t="s">
        <v>507</v>
      </c>
      <c r="B197">
        <v>27</v>
      </c>
      <c r="C197">
        <v>27.7</v>
      </c>
      <c r="D197">
        <v>26.4</v>
      </c>
      <c r="E197">
        <v>28</v>
      </c>
      <c r="F197">
        <v>28.3</v>
      </c>
      <c r="G197">
        <v>28.1</v>
      </c>
      <c r="H197">
        <v>27.2</v>
      </c>
      <c r="I197">
        <v>26.8</v>
      </c>
      <c r="J197">
        <v>27</v>
      </c>
      <c r="K197">
        <v>29.3</v>
      </c>
      <c r="L197">
        <v>27.4</v>
      </c>
      <c r="M197">
        <v>26.9</v>
      </c>
      <c r="N197">
        <v>27.2</v>
      </c>
      <c r="O197">
        <v>29.4</v>
      </c>
      <c r="P197">
        <v>28</v>
      </c>
      <c r="Q197">
        <v>27.5</v>
      </c>
      <c r="R197">
        <v>29</v>
      </c>
      <c r="S197">
        <v>28.7</v>
      </c>
      <c r="T197">
        <v>29.7</v>
      </c>
      <c r="U197">
        <v>28.2</v>
      </c>
      <c r="V197">
        <v>30.5</v>
      </c>
      <c r="W197">
        <v>28.8</v>
      </c>
    </row>
    <row r="198" spans="1:23">
      <c r="A198" t="s">
        <v>508</v>
      </c>
      <c r="E198">
        <v>26.4</v>
      </c>
      <c r="H198">
        <v>26</v>
      </c>
      <c r="J198">
        <v>26</v>
      </c>
      <c r="P198">
        <v>27.2</v>
      </c>
      <c r="Q198">
        <v>26.7</v>
      </c>
      <c r="R198">
        <v>27.9</v>
      </c>
      <c r="S198">
        <v>28</v>
      </c>
      <c r="U198">
        <v>28.1</v>
      </c>
      <c r="W198">
        <v>27.7</v>
      </c>
    </row>
    <row r="199" spans="1:23">
      <c r="A199" t="s">
        <v>509</v>
      </c>
      <c r="B199">
        <v>27.3</v>
      </c>
      <c r="C199">
        <v>26.7</v>
      </c>
      <c r="D199">
        <v>25.7</v>
      </c>
      <c r="E199">
        <v>25.9</v>
      </c>
      <c r="F199">
        <v>28</v>
      </c>
      <c r="G199">
        <v>27.4</v>
      </c>
      <c r="H199">
        <v>25.9</v>
      </c>
      <c r="I199">
        <v>26</v>
      </c>
      <c r="J199">
        <v>25.7</v>
      </c>
      <c r="K199">
        <v>28.2</v>
      </c>
      <c r="L199">
        <v>27.4</v>
      </c>
      <c r="M199">
        <v>26.7</v>
      </c>
      <c r="N199">
        <v>26.1</v>
      </c>
      <c r="O199">
        <v>28.2</v>
      </c>
      <c r="P199">
        <v>28</v>
      </c>
      <c r="Q199">
        <v>27.1</v>
      </c>
      <c r="R199">
        <v>28.2</v>
      </c>
      <c r="S199">
        <v>28.6</v>
      </c>
      <c r="T199">
        <v>28.6</v>
      </c>
      <c r="U199">
        <v>27.9</v>
      </c>
      <c r="V199">
        <v>29.6</v>
      </c>
      <c r="W199">
        <v>28.1</v>
      </c>
    </row>
    <row r="200" spans="1:23">
      <c r="A200" t="s">
        <v>510</v>
      </c>
      <c r="E200">
        <v>30.3</v>
      </c>
      <c r="H200">
        <v>30.6</v>
      </c>
      <c r="J200">
        <v>31.2</v>
      </c>
      <c r="P200">
        <v>31.8</v>
      </c>
      <c r="Q200">
        <v>32.200000000000003</v>
      </c>
      <c r="R200">
        <v>32</v>
      </c>
      <c r="S200">
        <v>32.200000000000003</v>
      </c>
      <c r="U200">
        <v>30.8</v>
      </c>
      <c r="W200">
        <v>32.299999999999997</v>
      </c>
    </row>
    <row r="201" spans="1:23">
      <c r="A201" t="s">
        <v>511</v>
      </c>
      <c r="B201">
        <v>34</v>
      </c>
      <c r="C201">
        <v>34.6</v>
      </c>
      <c r="D201">
        <v>33.200000000000003</v>
      </c>
      <c r="E201">
        <v>35</v>
      </c>
      <c r="F201">
        <v>33</v>
      </c>
      <c r="G201">
        <v>34</v>
      </c>
      <c r="H201">
        <v>36</v>
      </c>
      <c r="I201">
        <v>35.1</v>
      </c>
      <c r="J201">
        <v>35</v>
      </c>
      <c r="K201">
        <v>33.200000000000003</v>
      </c>
      <c r="L201">
        <v>34.200000000000003</v>
      </c>
      <c r="M201">
        <v>33.4</v>
      </c>
      <c r="N201">
        <v>33.6</v>
      </c>
      <c r="O201">
        <v>33.6</v>
      </c>
      <c r="P201">
        <v>33.200000000000003</v>
      </c>
      <c r="Q201">
        <v>33</v>
      </c>
      <c r="R201">
        <v>33.4</v>
      </c>
      <c r="S201">
        <v>33.4</v>
      </c>
      <c r="T201">
        <v>32.5</v>
      </c>
      <c r="U201">
        <v>32.5</v>
      </c>
      <c r="V201">
        <v>33.6</v>
      </c>
      <c r="W201">
        <v>33.200000000000003</v>
      </c>
    </row>
    <row r="202" spans="1:23">
      <c r="A202" t="s">
        <v>512</v>
      </c>
      <c r="E202">
        <v>36.4</v>
      </c>
      <c r="H202">
        <v>36.700000000000003</v>
      </c>
      <c r="J202">
        <v>36.200000000000003</v>
      </c>
      <c r="P202">
        <v>33</v>
      </c>
      <c r="Q202">
        <v>33.299999999999997</v>
      </c>
      <c r="R202">
        <v>32.799999999999997</v>
      </c>
      <c r="S202">
        <v>32.799999999999997</v>
      </c>
      <c r="U202">
        <v>31.7</v>
      </c>
      <c r="W202">
        <v>33.4</v>
      </c>
    </row>
    <row r="203" spans="1:23">
      <c r="A203" t="s">
        <v>513</v>
      </c>
      <c r="B203">
        <v>30.5</v>
      </c>
      <c r="C203">
        <v>33.299999999999997</v>
      </c>
      <c r="D203">
        <v>31.7</v>
      </c>
      <c r="E203">
        <v>34</v>
      </c>
      <c r="F203">
        <v>30.2</v>
      </c>
      <c r="G203">
        <v>31.1</v>
      </c>
      <c r="H203">
        <v>31</v>
      </c>
      <c r="I203">
        <v>31.6</v>
      </c>
      <c r="J203">
        <v>32.1</v>
      </c>
      <c r="K203">
        <v>30.6</v>
      </c>
      <c r="L203">
        <v>30.5</v>
      </c>
      <c r="M203">
        <v>30.9</v>
      </c>
      <c r="N203">
        <v>31</v>
      </c>
      <c r="O203">
        <v>31.4</v>
      </c>
      <c r="P203">
        <v>30.6</v>
      </c>
      <c r="Q203">
        <v>30.9</v>
      </c>
      <c r="R203">
        <v>31</v>
      </c>
      <c r="S203">
        <v>31</v>
      </c>
      <c r="T203">
        <v>30.7</v>
      </c>
      <c r="U203">
        <v>30.3</v>
      </c>
      <c r="V203">
        <v>31.4</v>
      </c>
      <c r="W203">
        <v>30.7</v>
      </c>
    </row>
    <row r="204" spans="1:23">
      <c r="A204" t="s">
        <v>514</v>
      </c>
      <c r="E204">
        <v>29</v>
      </c>
      <c r="H204">
        <v>28.4</v>
      </c>
      <c r="J204">
        <v>29.2</v>
      </c>
      <c r="P204">
        <v>29.6</v>
      </c>
      <c r="Q204">
        <v>29.2</v>
      </c>
      <c r="R204">
        <v>30.1</v>
      </c>
      <c r="S204">
        <v>30</v>
      </c>
      <c r="U204">
        <v>29.3</v>
      </c>
      <c r="W204">
        <v>29.4</v>
      </c>
    </row>
    <row r="205" spans="1:23">
      <c r="A205" t="s">
        <v>515</v>
      </c>
      <c r="B205">
        <v>27.4</v>
      </c>
      <c r="C205">
        <v>27.5</v>
      </c>
      <c r="D205">
        <v>26.3</v>
      </c>
      <c r="E205">
        <v>27</v>
      </c>
      <c r="F205">
        <v>28.4</v>
      </c>
      <c r="G205">
        <v>28.7</v>
      </c>
      <c r="H205">
        <v>27.2</v>
      </c>
      <c r="I205">
        <v>27.7</v>
      </c>
      <c r="J205">
        <v>27.1</v>
      </c>
      <c r="K205">
        <v>29</v>
      </c>
      <c r="L205">
        <v>27.2</v>
      </c>
      <c r="M205">
        <v>26.8</v>
      </c>
      <c r="N205">
        <v>27.1</v>
      </c>
      <c r="O205">
        <v>29.2</v>
      </c>
      <c r="P205">
        <v>28.3</v>
      </c>
      <c r="Q205">
        <v>28.1</v>
      </c>
      <c r="R205">
        <v>28.7</v>
      </c>
      <c r="S205">
        <v>28.4</v>
      </c>
      <c r="T205">
        <v>29</v>
      </c>
      <c r="U205">
        <v>29</v>
      </c>
      <c r="V205">
        <v>30.6</v>
      </c>
      <c r="W205">
        <v>29</v>
      </c>
    </row>
    <row r="206" spans="1:23">
      <c r="A206" t="s">
        <v>516</v>
      </c>
      <c r="E206">
        <v>25.4</v>
      </c>
      <c r="H206">
        <v>26.6</v>
      </c>
      <c r="J206">
        <v>25.8</v>
      </c>
      <c r="P206">
        <v>27.4</v>
      </c>
      <c r="Q206">
        <v>27.8</v>
      </c>
      <c r="R206">
        <v>27.6</v>
      </c>
      <c r="S206">
        <v>27.8</v>
      </c>
      <c r="U206">
        <v>27.5</v>
      </c>
      <c r="W206">
        <v>27.9</v>
      </c>
    </row>
    <row r="207" spans="1:23">
      <c r="A207" t="s">
        <v>517</v>
      </c>
      <c r="B207">
        <v>27.3</v>
      </c>
      <c r="C207">
        <v>26.1</v>
      </c>
      <c r="D207">
        <v>25.5</v>
      </c>
      <c r="E207">
        <v>25.1</v>
      </c>
      <c r="F207">
        <v>28.2</v>
      </c>
      <c r="G207">
        <v>27.4</v>
      </c>
      <c r="H207">
        <v>26.8</v>
      </c>
      <c r="I207">
        <v>26.4</v>
      </c>
      <c r="J207">
        <v>26</v>
      </c>
      <c r="K207">
        <v>28.8</v>
      </c>
      <c r="L207">
        <v>28</v>
      </c>
      <c r="M207">
        <v>26.5</v>
      </c>
      <c r="N207">
        <v>25.4</v>
      </c>
      <c r="O207">
        <v>27.8</v>
      </c>
      <c r="P207">
        <v>28.3</v>
      </c>
      <c r="Q207">
        <v>28</v>
      </c>
      <c r="R207">
        <v>28.2</v>
      </c>
      <c r="S207">
        <v>28</v>
      </c>
      <c r="T207">
        <v>28.3</v>
      </c>
      <c r="U207">
        <v>27.3</v>
      </c>
      <c r="V207">
        <v>29.2</v>
      </c>
      <c r="W207">
        <v>27.9</v>
      </c>
    </row>
    <row r="208" spans="1:23">
      <c r="A208" t="s">
        <v>518</v>
      </c>
      <c r="E208">
        <v>30.8</v>
      </c>
      <c r="J208">
        <v>32.299999999999997</v>
      </c>
      <c r="P208">
        <v>32</v>
      </c>
      <c r="Q208">
        <v>33.5</v>
      </c>
      <c r="R208">
        <v>32.200000000000003</v>
      </c>
      <c r="U208">
        <v>31.4</v>
      </c>
    </row>
    <row r="209" spans="1:23">
      <c r="A209" t="s">
        <v>519</v>
      </c>
      <c r="B209">
        <v>35</v>
      </c>
      <c r="C209">
        <v>37.5</v>
      </c>
      <c r="D209">
        <v>35.6</v>
      </c>
      <c r="E209">
        <v>36.1</v>
      </c>
      <c r="F209">
        <v>33.799999999999997</v>
      </c>
      <c r="G209">
        <v>36</v>
      </c>
      <c r="H209">
        <v>36.200000000000003</v>
      </c>
      <c r="I209">
        <v>36.799999999999997</v>
      </c>
      <c r="J209">
        <v>35.700000000000003</v>
      </c>
      <c r="K209">
        <v>33.799999999999997</v>
      </c>
      <c r="L209">
        <v>36</v>
      </c>
      <c r="M209">
        <v>35.4</v>
      </c>
      <c r="N209">
        <v>35.299999999999997</v>
      </c>
      <c r="O209">
        <v>33.5</v>
      </c>
      <c r="P209">
        <v>34.6</v>
      </c>
      <c r="Q209">
        <v>34.200000000000003</v>
      </c>
      <c r="R209">
        <v>35.299999999999997</v>
      </c>
      <c r="S209">
        <v>34</v>
      </c>
      <c r="T209">
        <v>32.6</v>
      </c>
      <c r="U209">
        <v>32.6</v>
      </c>
      <c r="V209">
        <v>33.799999999999997</v>
      </c>
      <c r="W209">
        <v>34.5</v>
      </c>
    </row>
    <row r="210" spans="1:23">
      <c r="A210" t="s">
        <v>520</v>
      </c>
      <c r="E210">
        <v>39</v>
      </c>
      <c r="H210">
        <v>38.4</v>
      </c>
      <c r="J210">
        <v>37.799999999999997</v>
      </c>
      <c r="P210">
        <v>34.799999999999997</v>
      </c>
      <c r="Q210">
        <v>34.5</v>
      </c>
      <c r="R210">
        <v>33.799999999999997</v>
      </c>
      <c r="S210">
        <v>33</v>
      </c>
      <c r="U210">
        <v>32.299999999999997</v>
      </c>
      <c r="W210">
        <v>34.299999999999997</v>
      </c>
    </row>
    <row r="211" spans="1:23">
      <c r="A211" t="s">
        <v>521</v>
      </c>
      <c r="B211">
        <v>31.3</v>
      </c>
      <c r="C211">
        <v>34.700000000000003</v>
      </c>
      <c r="D211">
        <v>32.4</v>
      </c>
      <c r="E211">
        <v>36</v>
      </c>
      <c r="F211">
        <v>30.6</v>
      </c>
      <c r="G211">
        <v>31.2</v>
      </c>
      <c r="H211">
        <v>34.4</v>
      </c>
      <c r="I211">
        <v>33.4</v>
      </c>
      <c r="J211">
        <v>34.6</v>
      </c>
      <c r="K211">
        <v>30.8</v>
      </c>
      <c r="L211">
        <v>31.1</v>
      </c>
      <c r="M211">
        <v>31.9</v>
      </c>
      <c r="N211">
        <v>31.5</v>
      </c>
      <c r="O211">
        <v>31.7</v>
      </c>
      <c r="P211">
        <v>31.4</v>
      </c>
      <c r="Q211">
        <v>31.2</v>
      </c>
      <c r="R211">
        <v>31.3</v>
      </c>
      <c r="S211">
        <v>31.3</v>
      </c>
      <c r="T211">
        <v>30.9</v>
      </c>
      <c r="U211">
        <v>30.9</v>
      </c>
      <c r="V211">
        <v>31.6</v>
      </c>
      <c r="W211">
        <v>31.4</v>
      </c>
    </row>
    <row r="212" spans="1:23">
      <c r="A212" t="s">
        <v>522</v>
      </c>
      <c r="E212">
        <v>28.9</v>
      </c>
      <c r="H212">
        <v>30.8</v>
      </c>
      <c r="J212">
        <v>30.5</v>
      </c>
      <c r="P212">
        <v>30</v>
      </c>
      <c r="Q212">
        <v>30.2</v>
      </c>
      <c r="R212">
        <v>30.9</v>
      </c>
      <c r="S212">
        <v>30.6</v>
      </c>
      <c r="U212">
        <v>30.2</v>
      </c>
      <c r="W212">
        <v>30.2</v>
      </c>
    </row>
    <row r="213" spans="1:23">
      <c r="A213" t="s">
        <v>523</v>
      </c>
      <c r="B213">
        <v>28.2</v>
      </c>
      <c r="C213">
        <v>27.4</v>
      </c>
      <c r="D213">
        <v>26.6</v>
      </c>
      <c r="F213">
        <v>29.2</v>
      </c>
      <c r="G213">
        <v>29.3</v>
      </c>
      <c r="H213">
        <v>28.8</v>
      </c>
      <c r="I213">
        <v>28</v>
      </c>
      <c r="J213">
        <v>28.8</v>
      </c>
      <c r="K213">
        <v>29.8</v>
      </c>
      <c r="L213">
        <v>28.3</v>
      </c>
      <c r="M213">
        <v>27.5</v>
      </c>
      <c r="N213">
        <v>28.2</v>
      </c>
      <c r="O213">
        <v>29.7</v>
      </c>
      <c r="P213">
        <v>29.1</v>
      </c>
      <c r="Q213">
        <v>30.1</v>
      </c>
      <c r="R213">
        <v>30.3</v>
      </c>
      <c r="S213">
        <v>29.2</v>
      </c>
      <c r="T213">
        <v>30.2</v>
      </c>
      <c r="U213">
        <v>29.4</v>
      </c>
      <c r="V213">
        <v>30.8</v>
      </c>
      <c r="W213">
        <v>29.8</v>
      </c>
    </row>
    <row r="214" spans="1:23">
      <c r="A214" t="s">
        <v>524</v>
      </c>
      <c r="E214">
        <v>25.9</v>
      </c>
      <c r="H214">
        <v>28</v>
      </c>
      <c r="J214">
        <v>28.2</v>
      </c>
      <c r="P214">
        <v>28.6</v>
      </c>
      <c r="Q214">
        <v>28.9</v>
      </c>
      <c r="R214">
        <v>28.4</v>
      </c>
      <c r="S214">
        <v>28.9</v>
      </c>
      <c r="U214">
        <v>28.4</v>
      </c>
      <c r="W214">
        <v>29.2</v>
      </c>
    </row>
    <row r="215" spans="1:23">
      <c r="A215" t="s">
        <v>525</v>
      </c>
      <c r="B215">
        <v>28.2</v>
      </c>
      <c r="C215">
        <v>27</v>
      </c>
      <c r="D215">
        <v>27.1</v>
      </c>
      <c r="E215">
        <v>25.4</v>
      </c>
      <c r="F215">
        <v>29</v>
      </c>
      <c r="G215">
        <v>28.3</v>
      </c>
      <c r="H215">
        <v>27.1</v>
      </c>
      <c r="I215">
        <v>27.6</v>
      </c>
      <c r="J215">
        <v>30.1</v>
      </c>
      <c r="K215">
        <v>30</v>
      </c>
      <c r="L215">
        <v>27.8</v>
      </c>
      <c r="M215">
        <v>27.8</v>
      </c>
      <c r="N215">
        <v>27</v>
      </c>
      <c r="O215">
        <v>28.4</v>
      </c>
      <c r="P215">
        <v>29.5</v>
      </c>
      <c r="Q215">
        <v>30</v>
      </c>
      <c r="R215">
        <v>29</v>
      </c>
      <c r="S215">
        <v>28.8</v>
      </c>
      <c r="T215">
        <v>30.6</v>
      </c>
      <c r="U215">
        <v>28</v>
      </c>
      <c r="V215">
        <v>29.8</v>
      </c>
      <c r="W215">
        <v>29.4</v>
      </c>
    </row>
    <row r="216" spans="1:23">
      <c r="A216" t="s">
        <v>526</v>
      </c>
      <c r="E216">
        <v>33</v>
      </c>
      <c r="H216">
        <v>33</v>
      </c>
      <c r="J216">
        <v>35</v>
      </c>
      <c r="P216">
        <v>33.5</v>
      </c>
      <c r="Q216">
        <v>34.1</v>
      </c>
      <c r="R216">
        <v>33.200000000000003</v>
      </c>
      <c r="S216">
        <v>32.6</v>
      </c>
      <c r="U216">
        <v>31.9</v>
      </c>
      <c r="W216">
        <v>34</v>
      </c>
    </row>
    <row r="217" spans="1:23">
      <c r="A217" t="s">
        <v>527</v>
      </c>
      <c r="C217">
        <v>37.4</v>
      </c>
      <c r="D217">
        <v>36.1</v>
      </c>
      <c r="E217">
        <v>37.9</v>
      </c>
      <c r="F217">
        <v>34.799999999999997</v>
      </c>
      <c r="G217">
        <v>37.6</v>
      </c>
      <c r="H217">
        <v>37.200000000000003</v>
      </c>
      <c r="I217">
        <v>37.799999999999997</v>
      </c>
      <c r="J217">
        <v>37.1</v>
      </c>
      <c r="K217">
        <v>34.5</v>
      </c>
      <c r="L217">
        <v>37</v>
      </c>
      <c r="N217">
        <v>36.299999999999997</v>
      </c>
      <c r="O217">
        <v>34.9</v>
      </c>
      <c r="P217">
        <v>35.9</v>
      </c>
      <c r="Q217">
        <v>36.200000000000003</v>
      </c>
      <c r="R217">
        <v>36.4</v>
      </c>
      <c r="U217">
        <v>35.700000000000003</v>
      </c>
      <c r="V217">
        <v>34.799999999999997</v>
      </c>
      <c r="W217">
        <v>37</v>
      </c>
    </row>
    <row r="218" spans="1:23">
      <c r="A218" t="s">
        <v>528</v>
      </c>
      <c r="E218">
        <v>40</v>
      </c>
      <c r="H218">
        <v>38.200000000000003</v>
      </c>
      <c r="J218">
        <v>38.200000000000003</v>
      </c>
      <c r="Q218">
        <v>37.9</v>
      </c>
      <c r="S218">
        <v>34.6</v>
      </c>
      <c r="W218">
        <v>38.200000000000003</v>
      </c>
    </row>
    <row r="219" spans="1:23">
      <c r="A219" t="s">
        <v>529</v>
      </c>
      <c r="B219">
        <v>32.6</v>
      </c>
      <c r="C219">
        <v>34.200000000000003</v>
      </c>
      <c r="D219">
        <v>30.1</v>
      </c>
      <c r="E219">
        <v>32.9</v>
      </c>
      <c r="F219">
        <v>31.7</v>
      </c>
      <c r="G219">
        <v>35</v>
      </c>
      <c r="H219">
        <v>32.799999999999997</v>
      </c>
      <c r="I219">
        <v>34.4</v>
      </c>
      <c r="J219">
        <v>35.1</v>
      </c>
      <c r="K219">
        <v>31.9</v>
      </c>
      <c r="L219">
        <v>30.5</v>
      </c>
      <c r="M219">
        <v>29.1</v>
      </c>
      <c r="N219">
        <v>31.4</v>
      </c>
      <c r="O219">
        <v>33.4</v>
      </c>
      <c r="P219">
        <v>34.4</v>
      </c>
      <c r="Q219">
        <v>33.799999999999997</v>
      </c>
      <c r="R219">
        <v>32.9</v>
      </c>
      <c r="S219">
        <v>32.6</v>
      </c>
      <c r="T219">
        <v>33.9</v>
      </c>
      <c r="U219">
        <v>31.9</v>
      </c>
      <c r="V219">
        <v>32.799999999999997</v>
      </c>
      <c r="W219">
        <v>34.4</v>
      </c>
    </row>
    <row r="220" spans="1:23">
      <c r="A220" t="s">
        <v>530</v>
      </c>
      <c r="E220">
        <v>29.9</v>
      </c>
      <c r="H220">
        <v>28.6</v>
      </c>
      <c r="J220">
        <v>33.5</v>
      </c>
      <c r="P220">
        <v>32</v>
      </c>
      <c r="Q220">
        <v>32</v>
      </c>
      <c r="R220">
        <v>30.8</v>
      </c>
      <c r="S220">
        <v>26.8</v>
      </c>
      <c r="U220">
        <v>31.1</v>
      </c>
      <c r="W220">
        <v>32.4</v>
      </c>
    </row>
    <row r="221" spans="1:23">
      <c r="A221" t="s">
        <v>531</v>
      </c>
      <c r="B221">
        <v>26.3</v>
      </c>
      <c r="C221">
        <v>29.1</v>
      </c>
      <c r="D221">
        <v>26</v>
      </c>
      <c r="E221">
        <v>28.2</v>
      </c>
      <c r="F221">
        <v>26.8</v>
      </c>
      <c r="G221">
        <v>28.2</v>
      </c>
      <c r="H221">
        <v>27.2</v>
      </c>
      <c r="I221">
        <v>29.5</v>
      </c>
      <c r="K221">
        <v>28.6</v>
      </c>
      <c r="L221">
        <v>27</v>
      </c>
      <c r="M221">
        <v>25.3</v>
      </c>
      <c r="N221">
        <v>25.2</v>
      </c>
      <c r="O221">
        <v>29.6</v>
      </c>
      <c r="P221">
        <v>31.2</v>
      </c>
      <c r="Q221">
        <v>31.2</v>
      </c>
      <c r="R221">
        <v>28.2</v>
      </c>
      <c r="S221">
        <v>27.2</v>
      </c>
      <c r="T221">
        <v>32.6</v>
      </c>
      <c r="U221">
        <v>28.9</v>
      </c>
      <c r="V221">
        <v>29.4</v>
      </c>
      <c r="W221">
        <v>30</v>
      </c>
    </row>
    <row r="222" spans="1:23">
      <c r="A222" t="s">
        <v>532</v>
      </c>
      <c r="E222">
        <v>27.5</v>
      </c>
      <c r="H222">
        <v>26.9</v>
      </c>
      <c r="J222">
        <v>28.1</v>
      </c>
      <c r="P222">
        <v>30.6</v>
      </c>
      <c r="Q222">
        <v>30.8</v>
      </c>
      <c r="R222">
        <v>27</v>
      </c>
      <c r="S222">
        <v>26.7</v>
      </c>
      <c r="U222">
        <v>28.5</v>
      </c>
      <c r="W222">
        <v>29.4</v>
      </c>
    </row>
    <row r="223" spans="1:23">
      <c r="A223" t="s">
        <v>533</v>
      </c>
      <c r="B223">
        <v>26.7</v>
      </c>
      <c r="C223">
        <v>27.9</v>
      </c>
      <c r="D223">
        <v>26.1</v>
      </c>
      <c r="E223">
        <v>27.1</v>
      </c>
      <c r="F223">
        <v>27.4</v>
      </c>
      <c r="G223">
        <v>28.3</v>
      </c>
      <c r="H223">
        <v>27</v>
      </c>
      <c r="I223">
        <v>28.8</v>
      </c>
      <c r="J223">
        <v>30.1</v>
      </c>
      <c r="K223">
        <v>28.2</v>
      </c>
      <c r="L223">
        <v>27.2</v>
      </c>
      <c r="M223">
        <v>26.6</v>
      </c>
      <c r="N223">
        <v>25.8</v>
      </c>
      <c r="O223">
        <v>28.7</v>
      </c>
      <c r="P223">
        <v>30.8</v>
      </c>
      <c r="Q223">
        <v>31</v>
      </c>
      <c r="R223">
        <v>28.2</v>
      </c>
      <c r="S223">
        <v>27.7</v>
      </c>
      <c r="T223">
        <v>32</v>
      </c>
      <c r="U223">
        <v>28.4</v>
      </c>
      <c r="V223">
        <v>28.7</v>
      </c>
      <c r="W223">
        <v>30.6</v>
      </c>
    </row>
    <row r="224" spans="1:23">
      <c r="A224" t="s">
        <v>534</v>
      </c>
      <c r="E224">
        <v>31.1</v>
      </c>
      <c r="H224">
        <v>29.1</v>
      </c>
      <c r="J224">
        <v>35</v>
      </c>
      <c r="P224">
        <v>34.799999999999997</v>
      </c>
      <c r="Q224">
        <v>35</v>
      </c>
      <c r="R224">
        <v>33.299999999999997</v>
      </c>
      <c r="S224">
        <v>30.8</v>
      </c>
      <c r="U224">
        <v>32.1</v>
      </c>
      <c r="W224">
        <v>35.200000000000003</v>
      </c>
    </row>
    <row r="225" spans="1:23">
      <c r="A225" t="s">
        <v>535</v>
      </c>
      <c r="B225">
        <v>33</v>
      </c>
      <c r="C225">
        <v>37.4</v>
      </c>
      <c r="D225">
        <v>34.299999999999997</v>
      </c>
      <c r="E225">
        <v>36</v>
      </c>
      <c r="F225">
        <v>31.9</v>
      </c>
      <c r="G225">
        <v>36.4</v>
      </c>
      <c r="H225">
        <v>31.8</v>
      </c>
      <c r="I225">
        <v>37.700000000000003</v>
      </c>
      <c r="J225">
        <v>37.200000000000003</v>
      </c>
      <c r="K225">
        <v>33</v>
      </c>
      <c r="L225">
        <v>34.4</v>
      </c>
      <c r="M225">
        <v>34.4</v>
      </c>
      <c r="N225">
        <v>34.200000000000003</v>
      </c>
      <c r="O225">
        <v>35</v>
      </c>
      <c r="P225">
        <v>37</v>
      </c>
      <c r="Q225">
        <v>37.1</v>
      </c>
      <c r="R225">
        <v>35.799999999999997</v>
      </c>
      <c r="S225">
        <v>33.200000000000003</v>
      </c>
      <c r="T225">
        <v>36.1</v>
      </c>
      <c r="U225">
        <v>34.200000000000003</v>
      </c>
      <c r="V225">
        <v>33.6</v>
      </c>
      <c r="W225">
        <v>37.6</v>
      </c>
    </row>
    <row r="226" spans="1:23">
      <c r="A226" t="s">
        <v>536</v>
      </c>
      <c r="E226">
        <v>37.6</v>
      </c>
      <c r="H226">
        <v>34.4</v>
      </c>
      <c r="J226">
        <v>34.1</v>
      </c>
      <c r="P226">
        <v>31.9</v>
      </c>
      <c r="Q226">
        <v>28.2</v>
      </c>
      <c r="R226">
        <v>32.700000000000003</v>
      </c>
      <c r="S226">
        <v>33.200000000000003</v>
      </c>
      <c r="U226">
        <v>33.200000000000003</v>
      </c>
      <c r="W226">
        <v>34.200000000000003</v>
      </c>
    </row>
    <row r="227" spans="1:23">
      <c r="A227" t="s">
        <v>537</v>
      </c>
      <c r="B227">
        <v>26.1</v>
      </c>
      <c r="C227">
        <v>28.9</v>
      </c>
      <c r="D227">
        <v>27.3</v>
      </c>
      <c r="E227">
        <v>30.9</v>
      </c>
      <c r="F227">
        <v>30.8</v>
      </c>
      <c r="G227">
        <v>29.1</v>
      </c>
      <c r="H227">
        <v>31</v>
      </c>
      <c r="I227">
        <v>30.9</v>
      </c>
      <c r="J227">
        <v>28.5</v>
      </c>
      <c r="K227">
        <v>32.4</v>
      </c>
      <c r="L227">
        <v>29.5</v>
      </c>
      <c r="M227">
        <v>27.3</v>
      </c>
      <c r="N227">
        <v>28.8</v>
      </c>
      <c r="O227">
        <v>32.200000000000003</v>
      </c>
      <c r="P227">
        <v>30.3</v>
      </c>
      <c r="Q227">
        <v>29.4</v>
      </c>
      <c r="R227">
        <v>30.2</v>
      </c>
      <c r="S227">
        <v>32.1</v>
      </c>
      <c r="T227">
        <v>29.3</v>
      </c>
      <c r="U227">
        <v>28.7</v>
      </c>
      <c r="V227">
        <v>32.6</v>
      </c>
      <c r="W227">
        <v>26.5</v>
      </c>
    </row>
    <row r="228" spans="1:23">
      <c r="A228" t="s">
        <v>538</v>
      </c>
      <c r="E228">
        <v>27.9</v>
      </c>
      <c r="H228">
        <v>28.9</v>
      </c>
      <c r="P228">
        <v>29.2</v>
      </c>
      <c r="Q228">
        <v>30</v>
      </c>
      <c r="R228">
        <v>27.7</v>
      </c>
      <c r="S228">
        <v>26.8</v>
      </c>
      <c r="U228">
        <v>27.1</v>
      </c>
      <c r="W228">
        <v>27.6</v>
      </c>
    </row>
    <row r="229" spans="1:23">
      <c r="A229" t="s">
        <v>539</v>
      </c>
      <c r="D229">
        <v>26.6</v>
      </c>
      <c r="E229">
        <v>26.6</v>
      </c>
      <c r="N229">
        <v>25.3</v>
      </c>
      <c r="P229">
        <v>28.7</v>
      </c>
      <c r="Q229">
        <v>30.1</v>
      </c>
      <c r="T229">
        <v>31.8</v>
      </c>
    </row>
    <row r="230" spans="1:23">
      <c r="A230" t="s">
        <v>540</v>
      </c>
      <c r="E230">
        <v>26.2</v>
      </c>
      <c r="H230">
        <v>27.4</v>
      </c>
      <c r="J230">
        <v>26.1</v>
      </c>
      <c r="P230">
        <v>28.4</v>
      </c>
      <c r="Q230">
        <v>28.9</v>
      </c>
      <c r="R230">
        <v>26.7</v>
      </c>
      <c r="S230">
        <v>27.3</v>
      </c>
      <c r="U230">
        <v>27.1</v>
      </c>
      <c r="W230">
        <v>27.4</v>
      </c>
    </row>
    <row r="231" spans="1:23">
      <c r="A231" t="s">
        <v>541</v>
      </c>
      <c r="B231">
        <v>26.8</v>
      </c>
      <c r="C231">
        <v>27</v>
      </c>
      <c r="D231">
        <v>26.2</v>
      </c>
      <c r="E231">
        <v>26.2</v>
      </c>
      <c r="F231">
        <v>27.5</v>
      </c>
      <c r="G231">
        <v>27.2</v>
      </c>
      <c r="H231">
        <v>27.3</v>
      </c>
      <c r="I231">
        <v>27.8</v>
      </c>
      <c r="J231">
        <v>27.6</v>
      </c>
      <c r="K231">
        <v>29.2</v>
      </c>
      <c r="L231">
        <v>27.4</v>
      </c>
      <c r="M231">
        <v>26.5</v>
      </c>
      <c r="N231">
        <v>25.5</v>
      </c>
      <c r="O231">
        <v>28</v>
      </c>
      <c r="P231">
        <v>28.7</v>
      </c>
      <c r="Q231">
        <v>29.1</v>
      </c>
      <c r="R231">
        <v>27.5</v>
      </c>
      <c r="S231">
        <v>28</v>
      </c>
      <c r="T231">
        <v>30.2</v>
      </c>
      <c r="U231">
        <v>26.9</v>
      </c>
      <c r="V231">
        <v>29.5</v>
      </c>
      <c r="W231">
        <v>28</v>
      </c>
    </row>
    <row r="232" spans="1:23">
      <c r="A232" t="s">
        <v>542</v>
      </c>
      <c r="E232">
        <v>29.4</v>
      </c>
      <c r="H232">
        <v>31.4</v>
      </c>
      <c r="J232">
        <v>31.2</v>
      </c>
      <c r="P232">
        <v>30.5</v>
      </c>
      <c r="Q232">
        <v>32.5</v>
      </c>
      <c r="R232">
        <v>30.7</v>
      </c>
      <c r="S232">
        <v>31.3</v>
      </c>
      <c r="U232">
        <v>29.5</v>
      </c>
      <c r="W232">
        <v>31.7</v>
      </c>
    </row>
    <row r="233" spans="1:23">
      <c r="A233" t="s">
        <v>543</v>
      </c>
      <c r="B233">
        <v>32.5</v>
      </c>
      <c r="C233">
        <v>32.5</v>
      </c>
      <c r="D233">
        <v>32.799999999999997</v>
      </c>
      <c r="E233">
        <v>33.200000000000003</v>
      </c>
      <c r="F233">
        <v>32.799999999999997</v>
      </c>
      <c r="G233">
        <v>32.200000000000003</v>
      </c>
      <c r="H233">
        <v>33.5</v>
      </c>
      <c r="I233">
        <v>35.1</v>
      </c>
      <c r="J233">
        <v>34.1</v>
      </c>
      <c r="K233">
        <v>33.200000000000003</v>
      </c>
      <c r="L233">
        <v>32.799999999999997</v>
      </c>
      <c r="M233">
        <v>32.4</v>
      </c>
      <c r="N233">
        <v>32.9</v>
      </c>
      <c r="O233">
        <v>33.4</v>
      </c>
      <c r="P233">
        <v>33.799999999999997</v>
      </c>
      <c r="Q233">
        <v>34.5</v>
      </c>
      <c r="R233">
        <v>31.5</v>
      </c>
      <c r="S233">
        <v>32.700000000000003</v>
      </c>
      <c r="T233">
        <v>34.1</v>
      </c>
      <c r="U233">
        <v>30.9</v>
      </c>
      <c r="V233">
        <v>32.4</v>
      </c>
      <c r="W233">
        <v>32.700000000000003</v>
      </c>
    </row>
    <row r="234" spans="1:23">
      <c r="A234" t="s">
        <v>544</v>
      </c>
      <c r="E234">
        <v>34.1</v>
      </c>
      <c r="H234">
        <v>31.2</v>
      </c>
      <c r="J234">
        <v>32.5</v>
      </c>
      <c r="P234">
        <v>34.4</v>
      </c>
      <c r="Q234">
        <v>33.200000000000003</v>
      </c>
      <c r="R234">
        <v>31.7</v>
      </c>
      <c r="S234">
        <v>32</v>
      </c>
      <c r="U234">
        <v>31.2</v>
      </c>
      <c r="W234">
        <v>32.5</v>
      </c>
    </row>
    <row r="235" spans="1:23">
      <c r="A235" t="s">
        <v>545</v>
      </c>
      <c r="B235">
        <v>30.2</v>
      </c>
      <c r="C235">
        <v>30.7</v>
      </c>
      <c r="D235">
        <v>30.1</v>
      </c>
      <c r="E235">
        <v>29</v>
      </c>
      <c r="F235">
        <v>29.9</v>
      </c>
      <c r="G235">
        <v>29</v>
      </c>
      <c r="H235">
        <v>30.8</v>
      </c>
      <c r="I235">
        <v>32.6</v>
      </c>
      <c r="J235">
        <v>31.3</v>
      </c>
      <c r="K235">
        <v>30.5</v>
      </c>
      <c r="L235">
        <v>30.5</v>
      </c>
      <c r="M235">
        <v>31</v>
      </c>
      <c r="N235">
        <v>30.1</v>
      </c>
      <c r="O235">
        <v>30.8</v>
      </c>
      <c r="P235">
        <v>31.3</v>
      </c>
      <c r="Q235">
        <v>31.1</v>
      </c>
      <c r="R235">
        <v>30</v>
      </c>
      <c r="S235">
        <v>30.2</v>
      </c>
      <c r="T235">
        <v>31.3</v>
      </c>
      <c r="U235">
        <v>31</v>
      </c>
      <c r="V235">
        <v>30.8</v>
      </c>
      <c r="W235">
        <v>31.4</v>
      </c>
    </row>
    <row r="236" spans="1:23">
      <c r="A236" t="s">
        <v>546</v>
      </c>
      <c r="E236">
        <v>27.5</v>
      </c>
      <c r="H236">
        <v>26.8</v>
      </c>
      <c r="J236">
        <v>28.4</v>
      </c>
      <c r="P236">
        <v>29.7</v>
      </c>
      <c r="Q236">
        <v>30.2</v>
      </c>
      <c r="R236">
        <v>29.9</v>
      </c>
      <c r="S236">
        <v>29.8</v>
      </c>
      <c r="U236">
        <v>30.1</v>
      </c>
      <c r="W236">
        <v>30.3</v>
      </c>
    </row>
    <row r="237" spans="1:23">
      <c r="A237" t="s">
        <v>547</v>
      </c>
      <c r="B237">
        <v>27.6</v>
      </c>
      <c r="C237">
        <v>27.6</v>
      </c>
      <c r="D237">
        <v>27</v>
      </c>
      <c r="E237">
        <v>26.1</v>
      </c>
      <c r="F237">
        <v>28.2</v>
      </c>
      <c r="G237">
        <v>27.4</v>
      </c>
      <c r="H237">
        <v>26</v>
      </c>
      <c r="I237">
        <v>27.8</v>
      </c>
      <c r="J237">
        <v>27.5</v>
      </c>
      <c r="K237">
        <v>29.1</v>
      </c>
      <c r="L237">
        <v>27.8</v>
      </c>
      <c r="M237">
        <v>26.9</v>
      </c>
      <c r="N237">
        <v>27.2</v>
      </c>
      <c r="O237">
        <v>29</v>
      </c>
      <c r="P237">
        <v>29.2</v>
      </c>
      <c r="Q237">
        <v>29.3</v>
      </c>
      <c r="R237">
        <v>29.7</v>
      </c>
      <c r="S237">
        <v>29.1</v>
      </c>
      <c r="T237">
        <v>30.7</v>
      </c>
      <c r="U237">
        <v>29.7</v>
      </c>
      <c r="V237">
        <v>30.3</v>
      </c>
      <c r="W237">
        <v>29.8</v>
      </c>
    </row>
    <row r="238" spans="1:23">
      <c r="A238" t="s">
        <v>548</v>
      </c>
      <c r="H238">
        <v>25.9</v>
      </c>
      <c r="J238">
        <v>27</v>
      </c>
      <c r="P238">
        <v>29.2</v>
      </c>
      <c r="Q238">
        <v>29.3</v>
      </c>
      <c r="R238">
        <v>28.1</v>
      </c>
      <c r="S238">
        <v>28.8</v>
      </c>
      <c r="U238">
        <v>28.8</v>
      </c>
      <c r="W238">
        <v>29</v>
      </c>
    </row>
    <row r="239" spans="1:23">
      <c r="A239" t="s">
        <v>549</v>
      </c>
      <c r="B239">
        <v>27.5</v>
      </c>
      <c r="C239">
        <v>27.2</v>
      </c>
      <c r="D239">
        <v>26.2</v>
      </c>
      <c r="E239">
        <v>26</v>
      </c>
      <c r="F239">
        <v>27.2</v>
      </c>
      <c r="G239">
        <v>27.9</v>
      </c>
      <c r="H239">
        <v>26.5</v>
      </c>
      <c r="I239">
        <v>28</v>
      </c>
      <c r="J239">
        <v>28</v>
      </c>
      <c r="K239">
        <v>28.2</v>
      </c>
      <c r="L239">
        <v>27.8</v>
      </c>
      <c r="M239">
        <v>26.8</v>
      </c>
      <c r="N239">
        <v>26.2</v>
      </c>
      <c r="O239">
        <v>28.1</v>
      </c>
      <c r="P239">
        <v>29.3</v>
      </c>
      <c r="Q239">
        <v>30.3</v>
      </c>
      <c r="R239">
        <v>28.6</v>
      </c>
      <c r="S239">
        <v>28</v>
      </c>
      <c r="T239">
        <v>31.6</v>
      </c>
      <c r="U239">
        <v>28.1</v>
      </c>
      <c r="V239">
        <v>27.7</v>
      </c>
      <c r="W239">
        <v>29.7</v>
      </c>
    </row>
    <row r="240" spans="1:23">
      <c r="A240" t="s">
        <v>550</v>
      </c>
      <c r="E240">
        <v>29.5</v>
      </c>
      <c r="H240">
        <v>31.2</v>
      </c>
      <c r="J240">
        <v>33</v>
      </c>
      <c r="P240">
        <v>33.5</v>
      </c>
      <c r="Q240">
        <v>31.3</v>
      </c>
      <c r="R240">
        <v>32.4</v>
      </c>
      <c r="S240">
        <v>31.3</v>
      </c>
      <c r="U240">
        <v>32.1</v>
      </c>
      <c r="W240">
        <v>33.4</v>
      </c>
    </row>
    <row r="241" spans="1:23">
      <c r="A241" t="s">
        <v>551</v>
      </c>
      <c r="B241">
        <v>31</v>
      </c>
      <c r="C241">
        <v>34.5</v>
      </c>
      <c r="D241">
        <v>33.299999999999997</v>
      </c>
      <c r="E241">
        <v>32.5</v>
      </c>
      <c r="F241">
        <v>30.2</v>
      </c>
      <c r="G241">
        <v>34.9</v>
      </c>
      <c r="H241">
        <v>34.6</v>
      </c>
      <c r="I241">
        <v>29.7</v>
      </c>
      <c r="J241">
        <v>31.9</v>
      </c>
      <c r="K241">
        <v>32.700000000000003</v>
      </c>
      <c r="L241">
        <v>32.200000000000003</v>
      </c>
      <c r="M241">
        <v>30.1</v>
      </c>
      <c r="N241">
        <v>33.200000000000003</v>
      </c>
      <c r="O241">
        <v>33</v>
      </c>
      <c r="P241">
        <v>34</v>
      </c>
      <c r="Q241">
        <v>33.200000000000003</v>
      </c>
      <c r="R241">
        <v>35</v>
      </c>
      <c r="S241">
        <v>30.9</v>
      </c>
      <c r="T241">
        <v>33.799999999999997</v>
      </c>
      <c r="U241">
        <v>32</v>
      </c>
      <c r="V241">
        <v>33</v>
      </c>
      <c r="W241">
        <v>30.6</v>
      </c>
    </row>
    <row r="242" spans="1:23">
      <c r="A242" t="s">
        <v>552</v>
      </c>
      <c r="E242">
        <v>29.9</v>
      </c>
      <c r="H242">
        <v>33.200000000000003</v>
      </c>
      <c r="J242">
        <v>33.1</v>
      </c>
      <c r="P242">
        <v>32.200000000000003</v>
      </c>
      <c r="Q242">
        <v>32</v>
      </c>
      <c r="R242">
        <v>33</v>
      </c>
      <c r="S242">
        <v>32</v>
      </c>
      <c r="U242">
        <v>32.200000000000003</v>
      </c>
      <c r="W242">
        <v>3.2</v>
      </c>
    </row>
    <row r="243" spans="1:23">
      <c r="A243" t="s">
        <v>553</v>
      </c>
      <c r="B243">
        <v>28.6</v>
      </c>
      <c r="C243">
        <v>30.7</v>
      </c>
      <c r="D243">
        <v>28.1</v>
      </c>
      <c r="E243">
        <v>29</v>
      </c>
      <c r="F243">
        <v>30.2</v>
      </c>
      <c r="G243">
        <v>32.1</v>
      </c>
      <c r="H243">
        <v>30.6</v>
      </c>
      <c r="I243">
        <v>29.8</v>
      </c>
      <c r="J243">
        <v>31.1</v>
      </c>
      <c r="K243">
        <v>30.6</v>
      </c>
      <c r="L243">
        <v>29.6</v>
      </c>
      <c r="M243">
        <v>28.6</v>
      </c>
      <c r="N243">
        <v>29.2</v>
      </c>
      <c r="O243">
        <v>30.8</v>
      </c>
      <c r="P243">
        <v>31.6</v>
      </c>
      <c r="Q243">
        <v>30.9</v>
      </c>
      <c r="R243">
        <v>31.6</v>
      </c>
      <c r="S243">
        <v>30.6</v>
      </c>
      <c r="T243">
        <v>31.6</v>
      </c>
      <c r="U243">
        <v>31.1</v>
      </c>
      <c r="V243">
        <v>31.4</v>
      </c>
      <c r="W243">
        <v>31.4</v>
      </c>
    </row>
    <row r="244" spans="1:23">
      <c r="A244" t="s">
        <v>554</v>
      </c>
      <c r="E244">
        <v>27.1</v>
      </c>
      <c r="H244">
        <v>27.5</v>
      </c>
      <c r="J244">
        <v>29.2</v>
      </c>
      <c r="P244">
        <v>30.2</v>
      </c>
      <c r="Q244">
        <v>29.9</v>
      </c>
      <c r="R244">
        <v>30</v>
      </c>
      <c r="S244">
        <v>29</v>
      </c>
      <c r="U244">
        <v>29.8</v>
      </c>
      <c r="W244">
        <v>30.2</v>
      </c>
    </row>
    <row r="245" spans="1:23">
      <c r="A245" t="s">
        <v>555</v>
      </c>
      <c r="B245">
        <v>27.6</v>
      </c>
      <c r="C245">
        <v>27.3</v>
      </c>
      <c r="D245">
        <v>26.4</v>
      </c>
      <c r="E245">
        <v>26.1</v>
      </c>
      <c r="F245">
        <v>28.5</v>
      </c>
      <c r="G245">
        <v>29.1</v>
      </c>
      <c r="H245">
        <v>25.8</v>
      </c>
      <c r="I245">
        <v>26.8</v>
      </c>
      <c r="K245">
        <v>25.8</v>
      </c>
      <c r="L245">
        <v>28</v>
      </c>
      <c r="M245">
        <v>26.9</v>
      </c>
      <c r="N245">
        <v>27</v>
      </c>
      <c r="O245">
        <v>28.5</v>
      </c>
      <c r="P245">
        <v>29</v>
      </c>
      <c r="Q245">
        <v>30.1</v>
      </c>
      <c r="R245">
        <v>29.4</v>
      </c>
      <c r="S245">
        <v>28.4</v>
      </c>
      <c r="T245">
        <v>29.7</v>
      </c>
      <c r="U245">
        <v>28.9</v>
      </c>
      <c r="V245">
        <v>29.5</v>
      </c>
      <c r="W245">
        <v>29.2</v>
      </c>
    </row>
    <row r="246" spans="1:23">
      <c r="A246" t="s">
        <v>556</v>
      </c>
      <c r="B246">
        <v>27</v>
      </c>
      <c r="D246">
        <v>26.8</v>
      </c>
      <c r="E246">
        <v>25.5</v>
      </c>
      <c r="F246">
        <v>27</v>
      </c>
      <c r="G246">
        <v>28.2</v>
      </c>
      <c r="H246">
        <v>25.4</v>
      </c>
      <c r="I246">
        <v>27.5</v>
      </c>
      <c r="J246">
        <v>29.2</v>
      </c>
      <c r="K246">
        <v>27.7</v>
      </c>
      <c r="L246">
        <v>27.8</v>
      </c>
      <c r="M246">
        <v>27</v>
      </c>
      <c r="N246">
        <v>27</v>
      </c>
      <c r="O246">
        <v>28.2</v>
      </c>
      <c r="P246">
        <v>29.3</v>
      </c>
      <c r="Q246">
        <v>29.2</v>
      </c>
      <c r="R246">
        <v>28.8</v>
      </c>
      <c r="S246">
        <v>28.2</v>
      </c>
      <c r="T246">
        <v>30.5</v>
      </c>
      <c r="U246">
        <v>28.1</v>
      </c>
      <c r="V246">
        <v>29.3</v>
      </c>
      <c r="W246">
        <v>29</v>
      </c>
    </row>
    <row r="247" spans="1:23">
      <c r="A247" t="s">
        <v>557</v>
      </c>
      <c r="E247">
        <v>29.2</v>
      </c>
      <c r="H247">
        <v>30</v>
      </c>
      <c r="J247">
        <v>32.200000000000003</v>
      </c>
      <c r="P247">
        <v>32.200000000000003</v>
      </c>
      <c r="Q247">
        <v>32</v>
      </c>
      <c r="R247">
        <v>32.6</v>
      </c>
      <c r="S247">
        <v>30.9</v>
      </c>
      <c r="U247">
        <v>31</v>
      </c>
      <c r="W247">
        <v>32.799999999999997</v>
      </c>
    </row>
    <row r="248" spans="1:23">
      <c r="A248" t="s">
        <v>558</v>
      </c>
      <c r="B248">
        <v>33.5</v>
      </c>
      <c r="C248">
        <v>34.4</v>
      </c>
      <c r="D248">
        <v>34.700000000000003</v>
      </c>
      <c r="E248">
        <v>33.299999999999997</v>
      </c>
      <c r="F248">
        <v>33.5</v>
      </c>
      <c r="G248">
        <v>35</v>
      </c>
      <c r="H248">
        <v>34.200000000000003</v>
      </c>
      <c r="I248">
        <v>31.8</v>
      </c>
      <c r="J248">
        <v>33.9</v>
      </c>
      <c r="K248">
        <v>33</v>
      </c>
      <c r="L248">
        <v>34.700000000000003</v>
      </c>
      <c r="M248">
        <v>33.799999999999997</v>
      </c>
      <c r="N248">
        <v>34</v>
      </c>
      <c r="O248">
        <v>35.700000000000003</v>
      </c>
      <c r="P248">
        <v>32.1</v>
      </c>
      <c r="Q248">
        <v>32.6</v>
      </c>
      <c r="R248">
        <v>34.5</v>
      </c>
      <c r="S248">
        <v>33.6</v>
      </c>
      <c r="T248">
        <v>33</v>
      </c>
      <c r="U248">
        <v>33</v>
      </c>
      <c r="V248">
        <v>33.700000000000003</v>
      </c>
      <c r="W248">
        <v>34.5</v>
      </c>
    </row>
    <row r="249" spans="1:23">
      <c r="A249" t="s">
        <v>559</v>
      </c>
      <c r="E249">
        <v>34</v>
      </c>
      <c r="H249">
        <v>27</v>
      </c>
      <c r="J249">
        <v>35.200000000000003</v>
      </c>
      <c r="P249">
        <v>32.6</v>
      </c>
      <c r="Q249">
        <v>32.4</v>
      </c>
      <c r="R249">
        <v>34.6</v>
      </c>
      <c r="S249">
        <v>31</v>
      </c>
      <c r="U249">
        <v>33.5</v>
      </c>
      <c r="W249">
        <v>34.799999999999997</v>
      </c>
    </row>
    <row r="250" spans="1:23">
      <c r="A250" t="s">
        <v>560</v>
      </c>
      <c r="B250">
        <v>25.7</v>
      </c>
      <c r="C250">
        <v>31.9</v>
      </c>
      <c r="D250">
        <v>27.3</v>
      </c>
      <c r="E250">
        <v>29.8</v>
      </c>
      <c r="F250">
        <v>25.8</v>
      </c>
      <c r="G250">
        <v>32</v>
      </c>
      <c r="H250">
        <v>25.4</v>
      </c>
      <c r="I250">
        <v>31.5</v>
      </c>
      <c r="J250">
        <v>32</v>
      </c>
      <c r="K250">
        <v>25.8</v>
      </c>
      <c r="L250">
        <v>26.5</v>
      </c>
      <c r="M250">
        <v>29.8</v>
      </c>
      <c r="N250">
        <v>27.7</v>
      </c>
      <c r="O250">
        <v>28</v>
      </c>
      <c r="P250">
        <v>31.3</v>
      </c>
      <c r="Q250">
        <v>30.5</v>
      </c>
      <c r="R250">
        <v>32.4</v>
      </c>
      <c r="S250">
        <v>26.6</v>
      </c>
      <c r="T250">
        <v>31.9</v>
      </c>
      <c r="U250">
        <v>31.8</v>
      </c>
      <c r="V250">
        <v>28</v>
      </c>
      <c r="W250">
        <v>32.299999999999997</v>
      </c>
    </row>
    <row r="251" spans="1:23">
      <c r="A251" t="s">
        <v>561</v>
      </c>
      <c r="E251">
        <v>27.4</v>
      </c>
      <c r="H251">
        <v>26</v>
      </c>
      <c r="J251">
        <v>29.5</v>
      </c>
      <c r="P251">
        <v>30</v>
      </c>
      <c r="Q251">
        <v>29.8</v>
      </c>
      <c r="R251">
        <v>28.7</v>
      </c>
      <c r="S251">
        <v>26.3</v>
      </c>
      <c r="U251">
        <v>30.3</v>
      </c>
      <c r="W251">
        <v>31.1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BF124"/>
  <sheetViews>
    <sheetView topLeftCell="Z1" workbookViewId="0">
      <selection activeCell="A6" sqref="A6:XFD8"/>
    </sheetView>
  </sheetViews>
  <sheetFormatPr defaultRowHeight="11.25"/>
  <sheetData>
    <row r="1" spans="1:58">
      <c r="B1" t="s">
        <v>292</v>
      </c>
      <c r="C1" t="s">
        <v>562</v>
      </c>
      <c r="D1" t="s">
        <v>563</v>
      </c>
      <c r="E1" t="s">
        <v>564</v>
      </c>
      <c r="F1" t="s">
        <v>565</v>
      </c>
      <c r="G1" t="s">
        <v>566</v>
      </c>
      <c r="H1" t="s">
        <v>567</v>
      </c>
      <c r="I1" t="s">
        <v>568</v>
      </c>
      <c r="J1" t="s">
        <v>569</v>
      </c>
      <c r="K1" t="s">
        <v>570</v>
      </c>
      <c r="L1" t="s">
        <v>571</v>
      </c>
      <c r="M1" t="s">
        <v>294</v>
      </c>
      <c r="N1" t="s">
        <v>572</v>
      </c>
      <c r="O1" t="s">
        <v>573</v>
      </c>
      <c r="P1" t="s">
        <v>574</v>
      </c>
      <c r="Q1" t="s">
        <v>575</v>
      </c>
      <c r="R1" t="s">
        <v>576</v>
      </c>
      <c r="S1" t="s">
        <v>577</v>
      </c>
      <c r="T1" t="s">
        <v>578</v>
      </c>
      <c r="U1" t="s">
        <v>298</v>
      </c>
      <c r="V1" t="s">
        <v>579</v>
      </c>
      <c r="W1" t="s">
        <v>580</v>
      </c>
      <c r="X1" t="s">
        <v>297</v>
      </c>
      <c r="Y1" t="s">
        <v>581</v>
      </c>
      <c r="Z1" t="s">
        <v>582</v>
      </c>
      <c r="AA1" t="s">
        <v>583</v>
      </c>
      <c r="AB1" t="s">
        <v>584</v>
      </c>
      <c r="AC1" t="s">
        <v>585</v>
      </c>
      <c r="AD1" t="s">
        <v>586</v>
      </c>
      <c r="AE1" t="s">
        <v>293</v>
      </c>
      <c r="AF1" t="s">
        <v>587</v>
      </c>
      <c r="AG1" t="s">
        <v>588</v>
      </c>
      <c r="AH1" t="s">
        <v>589</v>
      </c>
      <c r="AI1" t="s">
        <v>590</v>
      </c>
      <c r="AJ1" t="s">
        <v>591</v>
      </c>
      <c r="AK1" t="s">
        <v>292</v>
      </c>
      <c r="AL1" t="s">
        <v>293</v>
      </c>
      <c r="AM1" t="s">
        <v>294</v>
      </c>
      <c r="AN1" t="s">
        <v>295</v>
      </c>
      <c r="AO1" t="s">
        <v>296</v>
      </c>
      <c r="AP1" t="s">
        <v>297</v>
      </c>
      <c r="AQ1" t="s">
        <v>298</v>
      </c>
      <c r="AR1" t="s">
        <v>299</v>
      </c>
      <c r="AS1" t="s">
        <v>300</v>
      </c>
      <c r="AT1" t="s">
        <v>301</v>
      </c>
      <c r="AU1" t="s">
        <v>302</v>
      </c>
      <c r="AV1" t="s">
        <v>303</v>
      </c>
      <c r="AW1" t="s">
        <v>304</v>
      </c>
      <c r="AX1" t="s">
        <v>305</v>
      </c>
      <c r="AY1" t="s">
        <v>306</v>
      </c>
      <c r="AZ1" t="s">
        <v>307</v>
      </c>
      <c r="BA1" t="s">
        <v>308</v>
      </c>
      <c r="BB1" t="s">
        <v>309</v>
      </c>
      <c r="BC1" t="s">
        <v>310</v>
      </c>
      <c r="BD1" t="s">
        <v>311</v>
      </c>
      <c r="BE1" t="s">
        <v>312</v>
      </c>
      <c r="BF1" t="s">
        <v>150</v>
      </c>
    </row>
    <row r="2" spans="1:58">
      <c r="B2" t="s">
        <v>592</v>
      </c>
      <c r="C2" t="s">
        <v>593</v>
      </c>
      <c r="D2" t="s">
        <v>594</v>
      </c>
      <c r="E2" t="s">
        <v>595</v>
      </c>
      <c r="F2" t="s">
        <v>596</v>
      </c>
      <c r="G2" t="s">
        <v>597</v>
      </c>
      <c r="H2" t="s">
        <v>598</v>
      </c>
      <c r="I2" t="s">
        <v>599</v>
      </c>
      <c r="J2" t="s">
        <v>600</v>
      </c>
      <c r="K2" t="s">
        <v>601</v>
      </c>
      <c r="L2" t="s">
        <v>602</v>
      </c>
      <c r="M2" t="s">
        <v>603</v>
      </c>
      <c r="N2" t="s">
        <v>604</v>
      </c>
      <c r="O2" t="s">
        <v>605</v>
      </c>
      <c r="P2" t="s">
        <v>606</v>
      </c>
      <c r="Q2" t="s">
        <v>607</v>
      </c>
      <c r="R2" t="s">
        <v>608</v>
      </c>
      <c r="S2" t="s">
        <v>609</v>
      </c>
      <c r="T2" t="s">
        <v>610</v>
      </c>
      <c r="U2" t="s">
        <v>611</v>
      </c>
      <c r="V2" t="s">
        <v>612</v>
      </c>
      <c r="W2" t="s">
        <v>613</v>
      </c>
      <c r="X2" t="s">
        <v>614</v>
      </c>
      <c r="Y2" t="s">
        <v>615</v>
      </c>
      <c r="Z2" t="s">
        <v>616</v>
      </c>
      <c r="AA2" t="s">
        <v>617</v>
      </c>
      <c r="AB2" t="s">
        <v>618</v>
      </c>
      <c r="AC2" t="s">
        <v>619</v>
      </c>
      <c r="AD2" t="s">
        <v>620</v>
      </c>
      <c r="AE2" t="s">
        <v>621</v>
      </c>
      <c r="AF2" t="s">
        <v>622</v>
      </c>
      <c r="AG2" t="s">
        <v>623</v>
      </c>
      <c r="AH2" t="s">
        <v>624</v>
      </c>
      <c r="AI2" t="s">
        <v>625</v>
      </c>
      <c r="AJ2" t="s">
        <v>626</v>
      </c>
      <c r="AK2" t="s">
        <v>125</v>
      </c>
      <c r="AL2" t="s">
        <v>143</v>
      </c>
      <c r="AM2" t="s">
        <v>135</v>
      </c>
      <c r="AN2" t="s">
        <v>137</v>
      </c>
      <c r="AO2" t="s">
        <v>121</v>
      </c>
      <c r="AP2" t="s">
        <v>147</v>
      </c>
      <c r="AQ2" t="s">
        <v>118</v>
      </c>
      <c r="AR2" t="s">
        <v>157</v>
      </c>
      <c r="AS2" t="s">
        <v>154</v>
      </c>
      <c r="AT2" t="s">
        <v>132</v>
      </c>
      <c r="AU2" t="s">
        <v>128</v>
      </c>
      <c r="AV2" t="s">
        <v>139</v>
      </c>
      <c r="AW2" t="s">
        <v>141</v>
      </c>
      <c r="AX2" t="s">
        <v>130</v>
      </c>
      <c r="AY2" t="s">
        <v>155</v>
      </c>
      <c r="AZ2" t="s">
        <v>161</v>
      </c>
      <c r="BA2" t="s">
        <v>145</v>
      </c>
      <c r="BB2" t="s">
        <v>126</v>
      </c>
      <c r="BC2" t="s">
        <v>159</v>
      </c>
      <c r="BD2" t="s">
        <v>149</v>
      </c>
      <c r="BE2" t="s">
        <v>123</v>
      </c>
      <c r="BF2" t="s">
        <v>151</v>
      </c>
    </row>
    <row r="3" spans="1:58">
      <c r="A3" t="s">
        <v>313</v>
      </c>
      <c r="H3">
        <v>5.1000000000000014</v>
      </c>
      <c r="Q3">
        <v>0</v>
      </c>
      <c r="W3">
        <v>0</v>
      </c>
      <c r="X3">
        <v>0</v>
      </c>
      <c r="Z3">
        <v>0</v>
      </c>
      <c r="AC3">
        <v>0</v>
      </c>
      <c r="AE3">
        <v>0</v>
      </c>
      <c r="AM3">
        <v>0.2</v>
      </c>
      <c r="AT3">
        <v>0</v>
      </c>
      <c r="AV3">
        <v>0</v>
      </c>
      <c r="BC3">
        <v>0</v>
      </c>
    </row>
    <row r="4" spans="1:58">
      <c r="A4" t="s">
        <v>315</v>
      </c>
      <c r="H4">
        <v>0</v>
      </c>
      <c r="K4">
        <v>0</v>
      </c>
      <c r="Q4">
        <v>0</v>
      </c>
      <c r="W4">
        <v>0</v>
      </c>
      <c r="X4">
        <v>0</v>
      </c>
      <c r="Z4">
        <v>0</v>
      </c>
      <c r="AC4">
        <v>0</v>
      </c>
      <c r="AE4">
        <v>0</v>
      </c>
      <c r="AT4">
        <v>0</v>
      </c>
    </row>
    <row r="5" spans="1:58">
      <c r="A5" t="s">
        <v>627</v>
      </c>
      <c r="H5">
        <v>0</v>
      </c>
      <c r="Q5">
        <v>0</v>
      </c>
      <c r="W5">
        <v>0</v>
      </c>
      <c r="X5">
        <v>0</v>
      </c>
      <c r="AC5">
        <v>0</v>
      </c>
      <c r="AE5">
        <v>0</v>
      </c>
      <c r="AT5">
        <v>0</v>
      </c>
    </row>
    <row r="6" spans="1:58">
      <c r="A6" t="s">
        <v>318</v>
      </c>
      <c r="H6">
        <v>0</v>
      </c>
      <c r="W6">
        <v>0</v>
      </c>
      <c r="Z6">
        <v>0</v>
      </c>
      <c r="AC6">
        <v>0</v>
      </c>
      <c r="AE6">
        <v>0</v>
      </c>
      <c r="AT6">
        <v>0</v>
      </c>
      <c r="AV6">
        <v>0</v>
      </c>
      <c r="BC6">
        <v>0</v>
      </c>
    </row>
    <row r="7" spans="1:58">
      <c r="A7" t="s">
        <v>320</v>
      </c>
      <c r="H7">
        <v>0</v>
      </c>
      <c r="W7">
        <v>0</v>
      </c>
      <c r="Z7">
        <v>0</v>
      </c>
      <c r="AE7">
        <v>0</v>
      </c>
      <c r="AT7">
        <v>0</v>
      </c>
      <c r="AV7">
        <v>0</v>
      </c>
    </row>
    <row r="8" spans="1:58">
      <c r="A8" t="s">
        <v>324</v>
      </c>
      <c r="H8">
        <v>0</v>
      </c>
      <c r="Q8">
        <v>0</v>
      </c>
      <c r="W8">
        <v>0</v>
      </c>
      <c r="Z8">
        <v>0</v>
      </c>
      <c r="AC8">
        <v>0</v>
      </c>
      <c r="AE8">
        <v>0</v>
      </c>
      <c r="AT8">
        <v>0</v>
      </c>
      <c r="AV8">
        <v>0</v>
      </c>
    </row>
    <row r="9" spans="1:58">
      <c r="A9" t="s">
        <v>326</v>
      </c>
      <c r="H9">
        <v>0</v>
      </c>
      <c r="P9">
        <v>0</v>
      </c>
      <c r="Q9">
        <v>0</v>
      </c>
      <c r="W9">
        <v>0</v>
      </c>
      <c r="Z9">
        <v>0</v>
      </c>
      <c r="AC9">
        <v>0</v>
      </c>
      <c r="AE9">
        <v>0</v>
      </c>
      <c r="AR9">
        <v>0</v>
      </c>
      <c r="AT9">
        <v>0</v>
      </c>
      <c r="AV9">
        <v>0</v>
      </c>
      <c r="AY9">
        <v>0</v>
      </c>
      <c r="BC9">
        <v>0</v>
      </c>
    </row>
    <row r="10" spans="1:58">
      <c r="A10" t="s">
        <v>330</v>
      </c>
      <c r="H10">
        <v>0</v>
      </c>
      <c r="V10">
        <v>0</v>
      </c>
      <c r="W10">
        <v>0</v>
      </c>
      <c r="X10">
        <v>0</v>
      </c>
      <c r="AC10">
        <v>0</v>
      </c>
      <c r="AE10">
        <v>0</v>
      </c>
      <c r="AT10">
        <v>0</v>
      </c>
    </row>
    <row r="11" spans="1:58">
      <c r="A11" t="s">
        <v>334</v>
      </c>
      <c r="H11">
        <v>0</v>
      </c>
      <c r="W11">
        <v>0</v>
      </c>
      <c r="AE11">
        <v>0</v>
      </c>
      <c r="AV11">
        <v>0</v>
      </c>
      <c r="BC11">
        <v>0</v>
      </c>
    </row>
    <row r="12" spans="1:58">
      <c r="A12" t="s">
        <v>336</v>
      </c>
      <c r="H12">
        <v>0</v>
      </c>
      <c r="Q12">
        <v>0</v>
      </c>
      <c r="W12">
        <v>0</v>
      </c>
      <c r="X12">
        <v>0</v>
      </c>
      <c r="Z12">
        <v>0</v>
      </c>
      <c r="AC12">
        <v>0</v>
      </c>
      <c r="AE12">
        <v>0</v>
      </c>
      <c r="AL12">
        <v>0</v>
      </c>
      <c r="AT12">
        <v>0</v>
      </c>
      <c r="AV12">
        <v>0</v>
      </c>
    </row>
    <row r="13" spans="1:58">
      <c r="A13" t="s">
        <v>338</v>
      </c>
      <c r="H13">
        <v>0</v>
      </c>
      <c r="Q13">
        <v>0</v>
      </c>
      <c r="W13">
        <v>0</v>
      </c>
      <c r="X13">
        <v>0</v>
      </c>
      <c r="Z13">
        <v>0</v>
      </c>
      <c r="AC13">
        <v>0</v>
      </c>
      <c r="AE13">
        <v>0</v>
      </c>
      <c r="AL13">
        <v>0</v>
      </c>
      <c r="AT13">
        <v>0</v>
      </c>
      <c r="AV13">
        <v>0</v>
      </c>
    </row>
    <row r="14" spans="1:58">
      <c r="A14" t="s">
        <v>340</v>
      </c>
      <c r="H14">
        <v>2.8</v>
      </c>
      <c r="J14">
        <v>4</v>
      </c>
      <c r="K14">
        <v>18</v>
      </c>
      <c r="O14">
        <v>2.9</v>
      </c>
      <c r="P14">
        <v>0</v>
      </c>
      <c r="Q14">
        <v>0</v>
      </c>
      <c r="U14">
        <v>2.9</v>
      </c>
      <c r="W14">
        <v>0</v>
      </c>
      <c r="X14">
        <v>0</v>
      </c>
      <c r="Z14">
        <v>0</v>
      </c>
      <c r="AC14">
        <v>0</v>
      </c>
      <c r="AD14">
        <v>2</v>
      </c>
      <c r="AE14">
        <v>0</v>
      </c>
      <c r="AL14">
        <v>0</v>
      </c>
      <c r="AT14">
        <v>0</v>
      </c>
      <c r="AV14">
        <v>0</v>
      </c>
    </row>
    <row r="15" spans="1:58">
      <c r="A15" t="s">
        <v>342</v>
      </c>
      <c r="B15">
        <v>0.1</v>
      </c>
      <c r="H15">
        <v>0</v>
      </c>
      <c r="Q15">
        <v>0</v>
      </c>
      <c r="W15">
        <v>0</v>
      </c>
      <c r="X15">
        <v>0</v>
      </c>
      <c r="Z15">
        <v>0</v>
      </c>
      <c r="AC15">
        <v>0</v>
      </c>
      <c r="AE15">
        <v>0</v>
      </c>
      <c r="AL15">
        <v>0</v>
      </c>
      <c r="AT15">
        <v>0</v>
      </c>
      <c r="AV15">
        <v>0</v>
      </c>
      <c r="AY15">
        <v>0</v>
      </c>
      <c r="BC15">
        <v>0</v>
      </c>
    </row>
    <row r="16" spans="1:58">
      <c r="A16" t="s">
        <v>344</v>
      </c>
      <c r="H16">
        <v>0</v>
      </c>
      <c r="Q16">
        <v>0</v>
      </c>
      <c r="W16">
        <v>0</v>
      </c>
      <c r="X16">
        <v>0</v>
      </c>
      <c r="Z16">
        <v>0</v>
      </c>
      <c r="AC16">
        <v>0</v>
      </c>
      <c r="AE16">
        <v>0</v>
      </c>
      <c r="AL16">
        <v>0</v>
      </c>
      <c r="AT16">
        <v>0</v>
      </c>
      <c r="AV16">
        <v>0</v>
      </c>
    </row>
    <row r="17" spans="1:55">
      <c r="A17" t="s">
        <v>346</v>
      </c>
      <c r="H17">
        <v>0</v>
      </c>
      <c r="Q17">
        <v>0</v>
      </c>
      <c r="W17">
        <v>0</v>
      </c>
      <c r="X17">
        <v>0</v>
      </c>
      <c r="Z17">
        <v>0</v>
      </c>
      <c r="AC17">
        <v>0</v>
      </c>
      <c r="AE17">
        <v>0</v>
      </c>
      <c r="AL17">
        <v>0</v>
      </c>
      <c r="AT17">
        <v>0</v>
      </c>
      <c r="AV17">
        <v>0</v>
      </c>
    </row>
    <row r="18" spans="1:55">
      <c r="A18" t="s">
        <v>348</v>
      </c>
      <c r="H18">
        <v>0</v>
      </c>
      <c r="K18">
        <v>10</v>
      </c>
      <c r="M18">
        <v>0</v>
      </c>
      <c r="Q18">
        <v>0</v>
      </c>
      <c r="W18">
        <v>0</v>
      </c>
      <c r="X18">
        <v>0</v>
      </c>
      <c r="Z18">
        <v>0</v>
      </c>
      <c r="AC18">
        <v>0</v>
      </c>
      <c r="AE18">
        <v>0</v>
      </c>
      <c r="AL18">
        <v>0</v>
      </c>
      <c r="AT18">
        <v>0</v>
      </c>
      <c r="AV18">
        <v>0</v>
      </c>
    </row>
    <row r="19" spans="1:55">
      <c r="A19" t="s">
        <v>350</v>
      </c>
      <c r="H19">
        <v>0</v>
      </c>
      <c r="M19">
        <v>21.3</v>
      </c>
      <c r="Q19">
        <v>0</v>
      </c>
      <c r="W19">
        <v>0</v>
      </c>
      <c r="X19">
        <v>0</v>
      </c>
      <c r="Z19">
        <v>0</v>
      </c>
      <c r="AC19">
        <v>0</v>
      </c>
      <c r="AE19">
        <v>0</v>
      </c>
      <c r="AL19">
        <v>0</v>
      </c>
      <c r="AN19">
        <v>0.3</v>
      </c>
      <c r="AT19">
        <v>0</v>
      </c>
      <c r="AV19">
        <v>0</v>
      </c>
      <c r="AY19">
        <v>0</v>
      </c>
      <c r="BC19">
        <v>0</v>
      </c>
    </row>
    <row r="20" spans="1:55">
      <c r="A20" t="s">
        <v>352</v>
      </c>
      <c r="H20">
        <v>0</v>
      </c>
      <c r="Q20">
        <v>0</v>
      </c>
      <c r="V20">
        <v>0.8</v>
      </c>
      <c r="W20">
        <v>0</v>
      </c>
      <c r="X20">
        <v>0</v>
      </c>
      <c r="Z20">
        <v>0</v>
      </c>
      <c r="AC20">
        <v>0</v>
      </c>
      <c r="AE20">
        <v>0</v>
      </c>
      <c r="AL20">
        <v>0</v>
      </c>
      <c r="AV20">
        <v>0</v>
      </c>
      <c r="AY20">
        <v>0</v>
      </c>
    </row>
    <row r="21" spans="1:55">
      <c r="A21" t="s">
        <v>354</v>
      </c>
      <c r="H21">
        <v>0</v>
      </c>
      <c r="Q21">
        <v>0</v>
      </c>
      <c r="W21">
        <v>0</v>
      </c>
      <c r="X21">
        <v>0</v>
      </c>
      <c r="Z21">
        <v>0</v>
      </c>
      <c r="AC21">
        <v>0</v>
      </c>
      <c r="AE21">
        <v>0</v>
      </c>
      <c r="AL21">
        <v>0</v>
      </c>
      <c r="AV21">
        <v>0</v>
      </c>
    </row>
    <row r="22" spans="1:55">
      <c r="A22" t="s">
        <v>356</v>
      </c>
      <c r="B22">
        <v>4.5</v>
      </c>
      <c r="H22">
        <v>28.1</v>
      </c>
      <c r="K22">
        <v>2</v>
      </c>
      <c r="M22">
        <v>1.5</v>
      </c>
      <c r="Q22">
        <v>0</v>
      </c>
      <c r="W22">
        <v>0</v>
      </c>
      <c r="X22">
        <v>0</v>
      </c>
      <c r="Z22">
        <v>0</v>
      </c>
      <c r="AC22">
        <v>0</v>
      </c>
      <c r="AD22">
        <v>2</v>
      </c>
      <c r="AE22">
        <v>0</v>
      </c>
      <c r="AK22">
        <v>3.4</v>
      </c>
      <c r="AL22">
        <v>0</v>
      </c>
      <c r="AT22">
        <v>0</v>
      </c>
      <c r="AV22">
        <v>0</v>
      </c>
    </row>
    <row r="23" spans="1:55">
      <c r="A23" t="s">
        <v>358</v>
      </c>
      <c r="B23">
        <v>5.5</v>
      </c>
      <c r="H23">
        <v>0.2</v>
      </c>
      <c r="M23">
        <v>1</v>
      </c>
      <c r="O23">
        <v>5.4</v>
      </c>
      <c r="U23">
        <v>15.6</v>
      </c>
      <c r="W23">
        <v>0</v>
      </c>
      <c r="X23">
        <v>0</v>
      </c>
      <c r="Z23">
        <v>0</v>
      </c>
      <c r="AC23">
        <v>0</v>
      </c>
      <c r="AD23">
        <v>2</v>
      </c>
      <c r="AE23">
        <v>0</v>
      </c>
      <c r="AK23">
        <v>4.5</v>
      </c>
      <c r="AL23">
        <v>0</v>
      </c>
      <c r="AN23">
        <v>0.1</v>
      </c>
      <c r="AQ23">
        <v>8.7000000000000011</v>
      </c>
      <c r="AR23">
        <v>0</v>
      </c>
      <c r="AT23">
        <v>0</v>
      </c>
      <c r="AV23">
        <v>0</v>
      </c>
      <c r="BC23">
        <v>0</v>
      </c>
    </row>
    <row r="24" spans="1:55">
      <c r="A24" t="s">
        <v>360</v>
      </c>
      <c r="H24">
        <v>0</v>
      </c>
      <c r="Q24">
        <v>0</v>
      </c>
      <c r="W24">
        <v>0</v>
      </c>
      <c r="X24">
        <v>0</v>
      </c>
      <c r="Z24">
        <v>0</v>
      </c>
      <c r="AC24">
        <v>0</v>
      </c>
      <c r="AE24">
        <v>0</v>
      </c>
      <c r="AK24">
        <v>4.5</v>
      </c>
      <c r="AV24">
        <v>0</v>
      </c>
    </row>
    <row r="25" spans="1:55">
      <c r="A25" t="s">
        <v>362</v>
      </c>
      <c r="H25">
        <v>0</v>
      </c>
      <c r="Q25">
        <v>0</v>
      </c>
      <c r="W25">
        <v>0</v>
      </c>
      <c r="X25">
        <v>0</v>
      </c>
      <c r="Z25">
        <v>0</v>
      </c>
      <c r="AC25">
        <v>0</v>
      </c>
      <c r="AE25">
        <v>0</v>
      </c>
      <c r="AK25">
        <v>4.5</v>
      </c>
      <c r="AL25">
        <v>0</v>
      </c>
      <c r="AV25">
        <v>0</v>
      </c>
    </row>
    <row r="26" spans="1:55">
      <c r="A26" t="s">
        <v>364</v>
      </c>
      <c r="H26">
        <v>0</v>
      </c>
      <c r="P26">
        <v>0</v>
      </c>
      <c r="Q26">
        <v>0</v>
      </c>
      <c r="W26">
        <v>0</v>
      </c>
      <c r="X26">
        <v>0</v>
      </c>
      <c r="Z26">
        <v>0</v>
      </c>
      <c r="AC26">
        <v>0</v>
      </c>
      <c r="AE26">
        <v>0</v>
      </c>
      <c r="AK26">
        <v>4.5</v>
      </c>
      <c r="AL26">
        <v>0</v>
      </c>
      <c r="AT26">
        <v>0</v>
      </c>
      <c r="AV26">
        <v>0</v>
      </c>
    </row>
    <row r="27" spans="1:55">
      <c r="A27" t="s">
        <v>366</v>
      </c>
      <c r="H27">
        <v>0</v>
      </c>
      <c r="P27">
        <v>0</v>
      </c>
      <c r="Q27">
        <v>0</v>
      </c>
      <c r="U27">
        <v>20.7</v>
      </c>
      <c r="W27">
        <v>0</v>
      </c>
      <c r="X27">
        <v>0</v>
      </c>
      <c r="Z27">
        <v>0</v>
      </c>
      <c r="AC27">
        <v>0</v>
      </c>
      <c r="AE27">
        <v>0</v>
      </c>
      <c r="AL27">
        <v>0</v>
      </c>
      <c r="AQ27">
        <v>24</v>
      </c>
      <c r="AT27">
        <v>0</v>
      </c>
      <c r="AV27">
        <v>0</v>
      </c>
      <c r="AY27">
        <v>0</v>
      </c>
      <c r="BC27">
        <v>0</v>
      </c>
    </row>
    <row r="28" spans="1:55">
      <c r="A28" t="s">
        <v>368</v>
      </c>
      <c r="H28">
        <v>0</v>
      </c>
      <c r="P28">
        <v>0</v>
      </c>
      <c r="Q28">
        <v>0</v>
      </c>
      <c r="X28">
        <v>0</v>
      </c>
      <c r="Z28">
        <v>0</v>
      </c>
      <c r="AC28">
        <v>0</v>
      </c>
      <c r="AE28">
        <v>0</v>
      </c>
      <c r="AV28">
        <v>0</v>
      </c>
    </row>
    <row r="29" spans="1:55">
      <c r="A29" t="s">
        <v>370</v>
      </c>
      <c r="H29">
        <v>0</v>
      </c>
      <c r="P29">
        <v>0</v>
      </c>
      <c r="W29">
        <v>0</v>
      </c>
      <c r="X29">
        <v>0</v>
      </c>
      <c r="Z29">
        <v>0</v>
      </c>
      <c r="AC29">
        <v>0</v>
      </c>
      <c r="AE29">
        <v>0</v>
      </c>
      <c r="AL29">
        <v>0</v>
      </c>
      <c r="AV29">
        <v>0</v>
      </c>
    </row>
    <row r="30" spans="1:55">
      <c r="A30" t="s">
        <v>372</v>
      </c>
      <c r="H30">
        <v>0</v>
      </c>
      <c r="Q30">
        <v>0</v>
      </c>
      <c r="W30">
        <v>0</v>
      </c>
      <c r="X30">
        <v>0</v>
      </c>
      <c r="Z30">
        <v>0</v>
      </c>
      <c r="AC30">
        <v>0</v>
      </c>
      <c r="AE30">
        <v>0</v>
      </c>
      <c r="AL30">
        <v>0</v>
      </c>
      <c r="AT30">
        <v>0</v>
      </c>
      <c r="AV30">
        <v>0</v>
      </c>
    </row>
    <row r="31" spans="1:55">
      <c r="A31" t="s">
        <v>374</v>
      </c>
      <c r="H31">
        <v>0</v>
      </c>
      <c r="Q31">
        <v>0</v>
      </c>
      <c r="W31">
        <v>0</v>
      </c>
      <c r="X31">
        <v>0</v>
      </c>
      <c r="Z31">
        <v>0</v>
      </c>
      <c r="AC31">
        <v>0</v>
      </c>
      <c r="AE31">
        <v>0</v>
      </c>
      <c r="AL31">
        <v>0</v>
      </c>
      <c r="AT31">
        <v>0</v>
      </c>
      <c r="AV31">
        <v>0</v>
      </c>
      <c r="AY31">
        <v>0</v>
      </c>
      <c r="BC31">
        <v>0</v>
      </c>
    </row>
    <row r="32" spans="1:55">
      <c r="A32" t="s">
        <v>376</v>
      </c>
      <c r="H32">
        <v>0</v>
      </c>
      <c r="K32">
        <v>5</v>
      </c>
      <c r="Q32">
        <v>0</v>
      </c>
      <c r="W32">
        <v>0</v>
      </c>
      <c r="X32">
        <v>0</v>
      </c>
      <c r="Z32">
        <v>0</v>
      </c>
      <c r="AC32">
        <v>0</v>
      </c>
      <c r="AE32">
        <v>0</v>
      </c>
      <c r="AL32">
        <v>0</v>
      </c>
      <c r="AV32">
        <v>0</v>
      </c>
    </row>
    <row r="33" spans="1:58">
      <c r="A33" t="s">
        <v>378</v>
      </c>
      <c r="H33">
        <v>0</v>
      </c>
      <c r="M33">
        <v>3.9</v>
      </c>
      <c r="W33">
        <v>0</v>
      </c>
      <c r="X33">
        <v>0</v>
      </c>
      <c r="Z33">
        <v>0</v>
      </c>
      <c r="AC33">
        <v>0</v>
      </c>
      <c r="AE33">
        <v>0</v>
      </c>
      <c r="AV33">
        <v>0</v>
      </c>
    </row>
    <row r="34" spans="1:58">
      <c r="A34" t="s">
        <v>380</v>
      </c>
      <c r="H34">
        <v>0</v>
      </c>
      <c r="Q34">
        <v>0</v>
      </c>
      <c r="W34">
        <v>0</v>
      </c>
      <c r="X34">
        <v>0</v>
      </c>
      <c r="Z34">
        <v>0</v>
      </c>
      <c r="AC34">
        <v>0</v>
      </c>
      <c r="AE34">
        <v>1.9</v>
      </c>
      <c r="AT34">
        <v>0</v>
      </c>
      <c r="AV34">
        <v>0</v>
      </c>
    </row>
    <row r="35" spans="1:58">
      <c r="A35" t="s">
        <v>382</v>
      </c>
      <c r="B35">
        <v>2</v>
      </c>
      <c r="E35">
        <v>0</v>
      </c>
      <c r="J35">
        <v>51.2</v>
      </c>
      <c r="K35">
        <v>19</v>
      </c>
      <c r="L35">
        <v>3</v>
      </c>
      <c r="M35">
        <v>18.7</v>
      </c>
      <c r="O35">
        <v>75</v>
      </c>
      <c r="Q35">
        <v>0</v>
      </c>
      <c r="V35">
        <v>4.6000000000000014</v>
      </c>
      <c r="W35">
        <v>14.6</v>
      </c>
      <c r="X35">
        <v>0</v>
      </c>
      <c r="AC35">
        <v>0</v>
      </c>
      <c r="AD35">
        <v>95</v>
      </c>
      <c r="AE35">
        <v>0</v>
      </c>
      <c r="AK35">
        <v>1.3</v>
      </c>
      <c r="AM35">
        <v>21.2</v>
      </c>
      <c r="AO35">
        <v>34.4</v>
      </c>
      <c r="AQ35">
        <v>97.3</v>
      </c>
      <c r="AR35">
        <v>0</v>
      </c>
      <c r="AT35">
        <v>0</v>
      </c>
      <c r="AV35">
        <v>0</v>
      </c>
      <c r="AY35">
        <v>0</v>
      </c>
      <c r="BB35">
        <v>0</v>
      </c>
      <c r="BC35">
        <v>0</v>
      </c>
      <c r="BE35">
        <v>0.2</v>
      </c>
    </row>
    <row r="36" spans="1:58">
      <c r="A36" t="s">
        <v>384</v>
      </c>
      <c r="K36">
        <v>1</v>
      </c>
      <c r="M36">
        <v>0</v>
      </c>
      <c r="Q36">
        <v>0</v>
      </c>
      <c r="V36">
        <v>0.4</v>
      </c>
      <c r="W36">
        <v>0</v>
      </c>
      <c r="X36">
        <v>0</v>
      </c>
      <c r="Z36">
        <v>0</v>
      </c>
      <c r="AC36">
        <v>0</v>
      </c>
      <c r="AD36">
        <v>0</v>
      </c>
      <c r="AE36">
        <v>0</v>
      </c>
      <c r="AK36">
        <v>1.3</v>
      </c>
      <c r="AV36">
        <v>0</v>
      </c>
      <c r="AY36">
        <v>0</v>
      </c>
      <c r="BB36">
        <v>0</v>
      </c>
    </row>
    <row r="37" spans="1:58">
      <c r="A37" t="s">
        <v>386</v>
      </c>
      <c r="Q37">
        <v>0</v>
      </c>
      <c r="W37">
        <v>0</v>
      </c>
      <c r="X37">
        <v>0</v>
      </c>
      <c r="Z37">
        <v>0</v>
      </c>
      <c r="AC37">
        <v>0</v>
      </c>
      <c r="AE37">
        <v>0</v>
      </c>
      <c r="AK37">
        <v>1.3</v>
      </c>
      <c r="AV37">
        <v>0</v>
      </c>
    </row>
    <row r="38" spans="1:58">
      <c r="A38" t="s">
        <v>388</v>
      </c>
      <c r="E38">
        <v>0.8</v>
      </c>
      <c r="F38">
        <v>42.3</v>
      </c>
      <c r="G38">
        <v>0</v>
      </c>
      <c r="H38">
        <v>28</v>
      </c>
      <c r="I38">
        <v>3.7</v>
      </c>
      <c r="J38">
        <v>30</v>
      </c>
      <c r="N38">
        <v>0</v>
      </c>
      <c r="P38">
        <v>10.7</v>
      </c>
      <c r="Q38">
        <v>0</v>
      </c>
      <c r="R38">
        <v>0.4</v>
      </c>
      <c r="T38">
        <v>12</v>
      </c>
      <c r="W38">
        <v>6.1000000000000014</v>
      </c>
      <c r="X38">
        <v>3.5</v>
      </c>
      <c r="Y38">
        <v>8.6</v>
      </c>
      <c r="Z38">
        <v>41.2</v>
      </c>
      <c r="AC38">
        <v>0</v>
      </c>
      <c r="AE38">
        <v>0</v>
      </c>
      <c r="AI38">
        <v>6.3</v>
      </c>
      <c r="AK38">
        <v>9.7000000000000011</v>
      </c>
      <c r="AT38">
        <v>0</v>
      </c>
      <c r="AV38">
        <v>16.2</v>
      </c>
    </row>
    <row r="39" spans="1:58">
      <c r="A39" t="s">
        <v>390</v>
      </c>
      <c r="B39">
        <v>0.1</v>
      </c>
      <c r="J39">
        <v>5</v>
      </c>
      <c r="M39">
        <v>2</v>
      </c>
      <c r="Q39">
        <v>0</v>
      </c>
      <c r="W39">
        <v>0</v>
      </c>
      <c r="X39">
        <v>0</v>
      </c>
      <c r="Z39">
        <v>3.9</v>
      </c>
      <c r="AC39">
        <v>0</v>
      </c>
      <c r="AE39">
        <v>0</v>
      </c>
      <c r="AH39">
        <v>0.1</v>
      </c>
      <c r="AK39">
        <v>0.1</v>
      </c>
      <c r="AM39">
        <v>0.6</v>
      </c>
      <c r="AO39">
        <v>2.7</v>
      </c>
      <c r="AR39">
        <v>0</v>
      </c>
      <c r="AT39">
        <v>1</v>
      </c>
      <c r="AV39">
        <v>0</v>
      </c>
      <c r="BB39">
        <v>0.1</v>
      </c>
      <c r="BC39">
        <v>0.6</v>
      </c>
      <c r="BD39">
        <v>1.2</v>
      </c>
      <c r="BF39">
        <v>5.2</v>
      </c>
    </row>
    <row r="40" spans="1:58">
      <c r="A40" t="s">
        <v>392</v>
      </c>
      <c r="H40">
        <v>0</v>
      </c>
      <c r="Q40">
        <v>0</v>
      </c>
      <c r="W40">
        <v>0</v>
      </c>
      <c r="X40">
        <v>0</v>
      </c>
      <c r="Z40">
        <v>0</v>
      </c>
      <c r="AC40">
        <v>0</v>
      </c>
      <c r="AE40">
        <v>0</v>
      </c>
      <c r="AK40">
        <v>0.1</v>
      </c>
      <c r="AV40">
        <v>0</v>
      </c>
      <c r="BC40">
        <v>0.6</v>
      </c>
      <c r="BD40">
        <v>1.2</v>
      </c>
    </row>
    <row r="41" spans="1:58">
      <c r="A41" t="s">
        <v>394</v>
      </c>
      <c r="H41">
        <v>0</v>
      </c>
      <c r="P41">
        <v>0</v>
      </c>
      <c r="Q41">
        <v>0</v>
      </c>
      <c r="W41">
        <v>0</v>
      </c>
      <c r="X41">
        <v>0</v>
      </c>
      <c r="Z41">
        <v>0</v>
      </c>
      <c r="AC41">
        <v>0</v>
      </c>
      <c r="AE41">
        <v>0</v>
      </c>
      <c r="AK41">
        <v>0.1</v>
      </c>
      <c r="AV41">
        <v>0</v>
      </c>
      <c r="BC41">
        <v>0.6</v>
      </c>
      <c r="BD41">
        <v>1.2</v>
      </c>
    </row>
    <row r="42" spans="1:58">
      <c r="A42" t="s">
        <v>396</v>
      </c>
      <c r="B42">
        <v>0</v>
      </c>
      <c r="F42">
        <v>2.1</v>
      </c>
      <c r="H42">
        <v>0</v>
      </c>
      <c r="P42">
        <v>12.2</v>
      </c>
      <c r="Q42">
        <v>0</v>
      </c>
      <c r="T42">
        <v>22.7</v>
      </c>
      <c r="V42">
        <v>1</v>
      </c>
      <c r="W42">
        <v>0</v>
      </c>
      <c r="X42">
        <v>1</v>
      </c>
      <c r="Z42">
        <v>0</v>
      </c>
      <c r="AC42">
        <v>0</v>
      </c>
      <c r="AE42">
        <v>0</v>
      </c>
      <c r="AI42">
        <v>0.9</v>
      </c>
      <c r="AK42">
        <v>0.1</v>
      </c>
      <c r="AV42">
        <v>0</v>
      </c>
      <c r="BC42">
        <v>0.6</v>
      </c>
    </row>
    <row r="43" spans="1:58">
      <c r="A43" t="s">
        <v>398</v>
      </c>
      <c r="H43">
        <v>0</v>
      </c>
      <c r="P43">
        <v>0</v>
      </c>
      <c r="Q43">
        <v>0</v>
      </c>
      <c r="U43">
        <v>6.8</v>
      </c>
      <c r="W43">
        <v>0</v>
      </c>
      <c r="X43">
        <v>0</v>
      </c>
      <c r="Z43">
        <v>0</v>
      </c>
      <c r="AC43">
        <v>0</v>
      </c>
      <c r="AE43">
        <v>0</v>
      </c>
      <c r="AQ43">
        <v>2.6</v>
      </c>
      <c r="AT43">
        <v>0</v>
      </c>
      <c r="AV43">
        <v>0</v>
      </c>
      <c r="AY43">
        <v>0</v>
      </c>
      <c r="BC43">
        <v>0</v>
      </c>
    </row>
    <row r="44" spans="1:58">
      <c r="A44" t="s">
        <v>400</v>
      </c>
      <c r="H44">
        <v>0</v>
      </c>
      <c r="P44">
        <v>0</v>
      </c>
      <c r="Q44">
        <v>0</v>
      </c>
      <c r="W44">
        <v>0</v>
      </c>
      <c r="X44">
        <v>0</v>
      </c>
      <c r="Z44">
        <v>0</v>
      </c>
      <c r="AC44">
        <v>0</v>
      </c>
      <c r="AE44">
        <v>0</v>
      </c>
      <c r="AV44">
        <v>0</v>
      </c>
    </row>
    <row r="45" spans="1:58">
      <c r="A45" t="s">
        <v>402</v>
      </c>
      <c r="H45">
        <v>0</v>
      </c>
      <c r="P45">
        <v>0</v>
      </c>
      <c r="Q45">
        <v>0</v>
      </c>
      <c r="W45">
        <v>0</v>
      </c>
      <c r="X45">
        <v>0</v>
      </c>
      <c r="Z45">
        <v>0</v>
      </c>
      <c r="AC45">
        <v>0</v>
      </c>
      <c r="AE45">
        <v>0</v>
      </c>
      <c r="AV45">
        <v>0</v>
      </c>
    </row>
    <row r="46" spans="1:58">
      <c r="A46" t="s">
        <v>404</v>
      </c>
      <c r="H46">
        <v>0</v>
      </c>
      <c r="K46">
        <v>0</v>
      </c>
      <c r="P46">
        <v>0</v>
      </c>
      <c r="Q46">
        <v>0</v>
      </c>
      <c r="U46">
        <v>18.7</v>
      </c>
      <c r="V46">
        <v>21.1</v>
      </c>
      <c r="W46">
        <v>0</v>
      </c>
      <c r="X46">
        <v>0</v>
      </c>
      <c r="Z46">
        <v>0</v>
      </c>
      <c r="AC46">
        <v>0</v>
      </c>
      <c r="AE46">
        <v>0</v>
      </c>
      <c r="AV46">
        <v>11.5</v>
      </c>
    </row>
    <row r="47" spans="1:58">
      <c r="A47" t="s">
        <v>406</v>
      </c>
      <c r="H47">
        <v>0</v>
      </c>
      <c r="P47">
        <v>0</v>
      </c>
      <c r="W47">
        <v>0</v>
      </c>
      <c r="X47">
        <v>0</v>
      </c>
      <c r="Z47">
        <v>0</v>
      </c>
      <c r="AC47">
        <v>0</v>
      </c>
      <c r="AE47">
        <v>0</v>
      </c>
      <c r="AT47">
        <v>0</v>
      </c>
      <c r="AV47">
        <v>0</v>
      </c>
      <c r="AY47">
        <v>0</v>
      </c>
      <c r="BC47">
        <v>0</v>
      </c>
    </row>
    <row r="48" spans="1:58">
      <c r="A48" t="s">
        <v>408</v>
      </c>
      <c r="H48">
        <v>0</v>
      </c>
      <c r="P48">
        <v>0</v>
      </c>
      <c r="Q48">
        <v>0</v>
      </c>
      <c r="W48">
        <v>0</v>
      </c>
      <c r="X48">
        <v>0</v>
      </c>
      <c r="Z48">
        <v>0</v>
      </c>
      <c r="AC48">
        <v>0</v>
      </c>
      <c r="AE48">
        <v>0</v>
      </c>
      <c r="AV48">
        <v>0</v>
      </c>
    </row>
    <row r="49" spans="1:55">
      <c r="A49" t="s">
        <v>410</v>
      </c>
      <c r="H49">
        <v>0</v>
      </c>
      <c r="W49">
        <v>0</v>
      </c>
      <c r="X49">
        <v>0</v>
      </c>
      <c r="Z49">
        <v>0</v>
      </c>
      <c r="AC49">
        <v>0</v>
      </c>
      <c r="AE49">
        <v>0</v>
      </c>
      <c r="AV49">
        <v>0</v>
      </c>
    </row>
    <row r="50" spans="1:55">
      <c r="A50" t="s">
        <v>412</v>
      </c>
      <c r="C50">
        <v>4</v>
      </c>
      <c r="G50">
        <v>2.5</v>
      </c>
      <c r="H50">
        <v>0</v>
      </c>
      <c r="Q50">
        <v>0</v>
      </c>
      <c r="V50">
        <v>0.5</v>
      </c>
      <c r="W50">
        <v>0</v>
      </c>
      <c r="X50">
        <v>0</v>
      </c>
      <c r="Z50">
        <v>0</v>
      </c>
      <c r="AE50">
        <v>0</v>
      </c>
      <c r="AN50">
        <v>10.1</v>
      </c>
      <c r="AV50">
        <v>0</v>
      </c>
    </row>
    <row r="51" spans="1:55">
      <c r="A51" t="s">
        <v>414</v>
      </c>
      <c r="E51">
        <v>0</v>
      </c>
      <c r="H51">
        <v>5</v>
      </c>
      <c r="O51">
        <v>8.5</v>
      </c>
      <c r="U51">
        <v>7.6000000000000014</v>
      </c>
      <c r="W51">
        <v>0</v>
      </c>
      <c r="X51">
        <v>0</v>
      </c>
      <c r="Z51">
        <v>0</v>
      </c>
      <c r="AC51">
        <v>0</v>
      </c>
      <c r="AD51">
        <v>31.5</v>
      </c>
      <c r="AE51">
        <v>0</v>
      </c>
      <c r="AH51">
        <v>14.4</v>
      </c>
      <c r="AQ51">
        <v>6.8</v>
      </c>
      <c r="AR51">
        <v>0</v>
      </c>
      <c r="AU51">
        <v>3.4</v>
      </c>
      <c r="AV51">
        <v>0</v>
      </c>
      <c r="AY51">
        <v>0</v>
      </c>
      <c r="BC51">
        <v>0</v>
      </c>
    </row>
    <row r="52" spans="1:55">
      <c r="A52" t="s">
        <v>416</v>
      </c>
      <c r="H52">
        <v>0</v>
      </c>
      <c r="Q52">
        <v>0</v>
      </c>
      <c r="W52">
        <v>0</v>
      </c>
      <c r="X52">
        <v>0</v>
      </c>
      <c r="Z52">
        <v>0</v>
      </c>
      <c r="AC52">
        <v>0</v>
      </c>
      <c r="AD52">
        <v>31.5</v>
      </c>
      <c r="AE52">
        <v>0</v>
      </c>
      <c r="AV52">
        <v>0</v>
      </c>
      <c r="BB52">
        <v>2.5</v>
      </c>
    </row>
    <row r="53" spans="1:55">
      <c r="A53" t="s">
        <v>418</v>
      </c>
      <c r="H53">
        <v>0</v>
      </c>
      <c r="W53">
        <v>0</v>
      </c>
      <c r="X53">
        <v>0</v>
      </c>
      <c r="Z53">
        <v>0</v>
      </c>
      <c r="AC53">
        <v>0</v>
      </c>
      <c r="AE53">
        <v>0</v>
      </c>
    </row>
    <row r="54" spans="1:55">
      <c r="A54" t="s">
        <v>420</v>
      </c>
      <c r="F54">
        <v>24.4</v>
      </c>
      <c r="H54">
        <v>0</v>
      </c>
      <c r="Q54">
        <v>0</v>
      </c>
      <c r="W54">
        <v>0</v>
      </c>
      <c r="Z54">
        <v>0</v>
      </c>
      <c r="AC54">
        <v>42.9</v>
      </c>
      <c r="AE54">
        <v>0</v>
      </c>
      <c r="AN54">
        <v>44.9</v>
      </c>
    </row>
    <row r="55" spans="1:55">
      <c r="A55" t="s">
        <v>422</v>
      </c>
      <c r="H55">
        <v>0</v>
      </c>
      <c r="Q55">
        <v>0</v>
      </c>
      <c r="W55">
        <v>0</v>
      </c>
      <c r="X55">
        <v>0</v>
      </c>
      <c r="Z55">
        <v>0</v>
      </c>
      <c r="AC55">
        <v>0</v>
      </c>
      <c r="AE55">
        <v>0</v>
      </c>
      <c r="AM55">
        <v>13.4</v>
      </c>
      <c r="AR55">
        <v>0</v>
      </c>
      <c r="AY55">
        <v>0</v>
      </c>
      <c r="BC55">
        <v>0</v>
      </c>
    </row>
    <row r="56" spans="1:55">
      <c r="A56" t="s">
        <v>424</v>
      </c>
      <c r="H56">
        <v>0</v>
      </c>
      <c r="Q56">
        <v>0</v>
      </c>
      <c r="W56">
        <v>0</v>
      </c>
      <c r="X56">
        <v>0</v>
      </c>
      <c r="Z56">
        <v>0</v>
      </c>
      <c r="AC56">
        <v>0</v>
      </c>
      <c r="AE56">
        <v>0</v>
      </c>
      <c r="AV56">
        <v>0</v>
      </c>
    </row>
    <row r="57" spans="1:55">
      <c r="A57" t="s">
        <v>426</v>
      </c>
      <c r="H57">
        <v>0</v>
      </c>
      <c r="Q57">
        <v>0</v>
      </c>
      <c r="W57">
        <v>0</v>
      </c>
      <c r="X57">
        <v>0</v>
      </c>
      <c r="Z57">
        <v>0</v>
      </c>
      <c r="AC57">
        <v>0</v>
      </c>
      <c r="AE57">
        <v>0</v>
      </c>
    </row>
    <row r="58" spans="1:55">
      <c r="A58" t="s">
        <v>428</v>
      </c>
      <c r="B58">
        <v>22.3</v>
      </c>
      <c r="D58">
        <v>0.1</v>
      </c>
      <c r="E58">
        <v>25.5</v>
      </c>
      <c r="F58">
        <v>9.3000000000000007</v>
      </c>
      <c r="H58">
        <v>64</v>
      </c>
      <c r="J58">
        <v>23</v>
      </c>
      <c r="K58">
        <v>5</v>
      </c>
      <c r="L58">
        <v>7</v>
      </c>
      <c r="O58">
        <v>8</v>
      </c>
      <c r="Q58">
        <v>0</v>
      </c>
      <c r="U58">
        <v>22.4</v>
      </c>
      <c r="W58">
        <v>0</v>
      </c>
      <c r="X58">
        <v>0</v>
      </c>
      <c r="Z58">
        <v>24.5</v>
      </c>
      <c r="AC58">
        <v>0</v>
      </c>
      <c r="AD58">
        <v>45</v>
      </c>
      <c r="AE58">
        <v>1.3</v>
      </c>
      <c r="AH58">
        <v>1.4</v>
      </c>
      <c r="AJ58">
        <v>1</v>
      </c>
      <c r="AK58">
        <v>21.7</v>
      </c>
      <c r="AV58">
        <v>0</v>
      </c>
    </row>
    <row r="59" spans="1:55">
      <c r="A59" t="s">
        <v>430</v>
      </c>
      <c r="H59">
        <v>0</v>
      </c>
      <c r="Q59">
        <v>0</v>
      </c>
      <c r="W59">
        <v>0</v>
      </c>
      <c r="X59">
        <v>0</v>
      </c>
      <c r="Z59">
        <v>0</v>
      </c>
      <c r="AC59">
        <v>0</v>
      </c>
      <c r="AE59">
        <v>0</v>
      </c>
      <c r="AK59">
        <v>0.1</v>
      </c>
      <c r="AV59">
        <v>0</v>
      </c>
      <c r="AY59">
        <v>0</v>
      </c>
      <c r="BC59">
        <v>0</v>
      </c>
    </row>
    <row r="60" spans="1:55">
      <c r="A60" t="s">
        <v>432</v>
      </c>
      <c r="H60">
        <v>0</v>
      </c>
      <c r="Q60">
        <v>0</v>
      </c>
      <c r="W60">
        <v>0</v>
      </c>
      <c r="X60">
        <v>0</v>
      </c>
      <c r="Z60">
        <v>0</v>
      </c>
      <c r="AC60">
        <v>0</v>
      </c>
      <c r="AE60">
        <v>0</v>
      </c>
      <c r="AV60">
        <v>0</v>
      </c>
    </row>
    <row r="61" spans="1:55">
      <c r="A61" t="s">
        <v>434</v>
      </c>
      <c r="H61">
        <v>0</v>
      </c>
      <c r="N61">
        <v>0</v>
      </c>
      <c r="Q61">
        <v>0</v>
      </c>
      <c r="W61">
        <v>0</v>
      </c>
      <c r="X61">
        <v>0</v>
      </c>
      <c r="Z61">
        <v>0</v>
      </c>
      <c r="AC61">
        <v>0</v>
      </c>
      <c r="AE61">
        <v>0</v>
      </c>
      <c r="AV61">
        <v>0</v>
      </c>
    </row>
    <row r="62" spans="1:55">
      <c r="A62" t="s">
        <v>436</v>
      </c>
      <c r="F62">
        <v>19.2</v>
      </c>
      <c r="H62">
        <v>1.1000000000000001</v>
      </c>
      <c r="I62">
        <v>2.8</v>
      </c>
      <c r="P62">
        <v>5.7</v>
      </c>
      <c r="Q62">
        <v>0</v>
      </c>
      <c r="V62">
        <v>1.6</v>
      </c>
      <c r="W62">
        <v>25.4</v>
      </c>
      <c r="X62">
        <v>1.5</v>
      </c>
      <c r="Y62">
        <v>48.6</v>
      </c>
      <c r="Z62">
        <v>0</v>
      </c>
      <c r="AC62">
        <v>29.8</v>
      </c>
      <c r="AE62">
        <v>25.2</v>
      </c>
      <c r="AI62">
        <v>0.70000000000000007</v>
      </c>
      <c r="AJ62">
        <v>3.9</v>
      </c>
      <c r="AN62">
        <v>32.5</v>
      </c>
      <c r="AV62">
        <v>22</v>
      </c>
      <c r="AW62">
        <v>57</v>
      </c>
    </row>
    <row r="63" spans="1:55">
      <c r="A63" t="s">
        <v>438</v>
      </c>
      <c r="G63">
        <v>5.6000000000000014</v>
      </c>
      <c r="H63">
        <v>0</v>
      </c>
      <c r="Q63">
        <v>0</v>
      </c>
      <c r="V63">
        <v>17.100000000000001</v>
      </c>
      <c r="W63">
        <v>0</v>
      </c>
      <c r="X63">
        <v>0</v>
      </c>
      <c r="Z63">
        <v>0</v>
      </c>
      <c r="AC63">
        <v>0</v>
      </c>
      <c r="AE63">
        <v>0.8</v>
      </c>
      <c r="AL63">
        <v>1.5</v>
      </c>
      <c r="AN63">
        <v>0.4</v>
      </c>
      <c r="AS63">
        <v>26.8</v>
      </c>
      <c r="AV63">
        <v>0</v>
      </c>
      <c r="AY63">
        <v>0.3</v>
      </c>
      <c r="BC63">
        <v>0</v>
      </c>
    </row>
    <row r="64" spans="1:55">
      <c r="A64" t="s">
        <v>440</v>
      </c>
      <c r="H64">
        <v>0</v>
      </c>
      <c r="Q64">
        <v>0</v>
      </c>
      <c r="V64">
        <v>0.2</v>
      </c>
      <c r="W64">
        <v>0</v>
      </c>
      <c r="X64">
        <v>0</v>
      </c>
      <c r="Z64">
        <v>0</v>
      </c>
      <c r="AC64">
        <v>0</v>
      </c>
      <c r="AE64">
        <v>0</v>
      </c>
      <c r="AI64">
        <v>0.5</v>
      </c>
      <c r="AN64">
        <v>0.4</v>
      </c>
      <c r="AV64">
        <v>0</v>
      </c>
    </row>
    <row r="65" spans="1:58">
      <c r="A65" t="s">
        <v>442</v>
      </c>
      <c r="E65">
        <v>0</v>
      </c>
      <c r="H65">
        <v>0</v>
      </c>
      <c r="P65">
        <v>0</v>
      </c>
      <c r="Q65">
        <v>0</v>
      </c>
      <c r="W65">
        <v>0</v>
      </c>
      <c r="X65">
        <v>0</v>
      </c>
      <c r="Z65">
        <v>0</v>
      </c>
      <c r="AC65">
        <v>0</v>
      </c>
      <c r="AE65">
        <v>0</v>
      </c>
      <c r="AJ65">
        <v>1.9</v>
      </c>
      <c r="AL65">
        <v>1.5</v>
      </c>
      <c r="AN65">
        <v>0.4</v>
      </c>
      <c r="AV65">
        <v>6.4</v>
      </c>
      <c r="BA65">
        <v>7.4</v>
      </c>
      <c r="BF65">
        <v>6.5</v>
      </c>
    </row>
    <row r="66" spans="1:58">
      <c r="A66" t="s">
        <v>446</v>
      </c>
      <c r="C66">
        <v>5.2</v>
      </c>
      <c r="E66">
        <v>0.2</v>
      </c>
      <c r="G66">
        <v>21.5</v>
      </c>
      <c r="H66">
        <v>0</v>
      </c>
      <c r="I66">
        <v>5.8</v>
      </c>
      <c r="N66">
        <v>0</v>
      </c>
      <c r="P66">
        <v>21.9</v>
      </c>
      <c r="Q66">
        <v>4.7</v>
      </c>
      <c r="R66">
        <v>1.1000000000000001</v>
      </c>
      <c r="T66">
        <v>3.9</v>
      </c>
      <c r="W66">
        <v>1.6</v>
      </c>
      <c r="X66">
        <v>1</v>
      </c>
      <c r="Z66">
        <v>0</v>
      </c>
      <c r="AC66">
        <v>0</v>
      </c>
      <c r="AE66">
        <v>0</v>
      </c>
      <c r="AI66">
        <v>2.2000000000000002</v>
      </c>
      <c r="AL66">
        <v>0</v>
      </c>
      <c r="AV66">
        <v>0.3</v>
      </c>
      <c r="AX66">
        <v>2.2999999999999998</v>
      </c>
      <c r="AZ66">
        <v>6.9</v>
      </c>
      <c r="BA66">
        <v>4.2</v>
      </c>
      <c r="BB66">
        <v>0</v>
      </c>
      <c r="BC66">
        <v>0.2</v>
      </c>
      <c r="BD66">
        <v>8.7000000000000011</v>
      </c>
      <c r="BF66">
        <v>5</v>
      </c>
    </row>
    <row r="67" spans="1:58">
      <c r="A67" t="s">
        <v>448</v>
      </c>
      <c r="G67">
        <v>0.2</v>
      </c>
      <c r="H67">
        <v>0</v>
      </c>
      <c r="Q67">
        <v>0</v>
      </c>
      <c r="W67">
        <v>0</v>
      </c>
      <c r="X67">
        <v>0</v>
      </c>
      <c r="Z67">
        <v>0</v>
      </c>
      <c r="AC67">
        <v>0</v>
      </c>
      <c r="AE67">
        <v>0</v>
      </c>
      <c r="AL67">
        <v>0</v>
      </c>
      <c r="AP67">
        <v>1</v>
      </c>
      <c r="BA67">
        <v>4.2</v>
      </c>
      <c r="BC67">
        <v>0.2</v>
      </c>
      <c r="BF67">
        <v>5</v>
      </c>
    </row>
    <row r="68" spans="1:58">
      <c r="A68" t="s">
        <v>450</v>
      </c>
      <c r="H68">
        <v>0</v>
      </c>
      <c r="Q68">
        <v>0</v>
      </c>
      <c r="W68">
        <v>0</v>
      </c>
      <c r="X68">
        <v>0</v>
      </c>
      <c r="Z68">
        <v>0</v>
      </c>
      <c r="AC68">
        <v>0</v>
      </c>
      <c r="AE68">
        <v>0</v>
      </c>
      <c r="AL68">
        <v>0</v>
      </c>
      <c r="BA68">
        <v>4.2</v>
      </c>
      <c r="BC68">
        <v>0.2</v>
      </c>
    </row>
    <row r="69" spans="1:58">
      <c r="A69" t="s">
        <v>452</v>
      </c>
      <c r="H69">
        <v>0</v>
      </c>
      <c r="Q69">
        <v>0</v>
      </c>
      <c r="W69">
        <v>0</v>
      </c>
      <c r="X69">
        <v>0</v>
      </c>
      <c r="Z69">
        <v>0</v>
      </c>
      <c r="AC69">
        <v>0</v>
      </c>
      <c r="AE69">
        <v>0</v>
      </c>
      <c r="AL69">
        <v>0</v>
      </c>
      <c r="AR69">
        <v>0</v>
      </c>
      <c r="AV69">
        <v>0</v>
      </c>
      <c r="AY69">
        <v>0</v>
      </c>
      <c r="BC69">
        <v>0</v>
      </c>
    </row>
    <row r="70" spans="1:58">
      <c r="A70" t="s">
        <v>454</v>
      </c>
      <c r="H70">
        <v>0</v>
      </c>
      <c r="Q70">
        <v>0</v>
      </c>
      <c r="W70">
        <v>0</v>
      </c>
      <c r="X70">
        <v>0</v>
      </c>
      <c r="Z70">
        <v>0</v>
      </c>
      <c r="AC70">
        <v>0</v>
      </c>
      <c r="AE70">
        <v>0</v>
      </c>
      <c r="AL70">
        <v>0</v>
      </c>
      <c r="AV70">
        <v>0</v>
      </c>
    </row>
    <row r="71" spans="1:58">
      <c r="A71" t="s">
        <v>456</v>
      </c>
      <c r="H71">
        <v>0</v>
      </c>
      <c r="Q71">
        <v>0</v>
      </c>
      <c r="W71">
        <v>0</v>
      </c>
      <c r="X71">
        <v>0</v>
      </c>
      <c r="Z71">
        <v>0</v>
      </c>
      <c r="AC71">
        <v>0</v>
      </c>
      <c r="AE71">
        <v>0</v>
      </c>
      <c r="AL71">
        <v>0</v>
      </c>
      <c r="AV71">
        <v>0</v>
      </c>
    </row>
    <row r="72" spans="1:58">
      <c r="A72" t="s">
        <v>458</v>
      </c>
      <c r="F72">
        <v>2.1</v>
      </c>
      <c r="H72">
        <v>0</v>
      </c>
      <c r="M72">
        <v>17.8</v>
      </c>
      <c r="P72">
        <v>0</v>
      </c>
      <c r="Q72">
        <v>0</v>
      </c>
      <c r="T72">
        <v>7</v>
      </c>
      <c r="W72">
        <v>0</v>
      </c>
      <c r="X72">
        <v>5.5</v>
      </c>
      <c r="Z72">
        <v>0</v>
      </c>
      <c r="AC72">
        <v>0</v>
      </c>
      <c r="AE72">
        <v>0</v>
      </c>
      <c r="AI72">
        <v>4.8</v>
      </c>
      <c r="AL72">
        <v>0</v>
      </c>
      <c r="AV72">
        <v>0</v>
      </c>
      <c r="BF72">
        <v>11.9</v>
      </c>
    </row>
    <row r="73" spans="1:58">
      <c r="A73" t="s">
        <v>460</v>
      </c>
      <c r="B73">
        <v>14.8</v>
      </c>
      <c r="D73">
        <v>12.4</v>
      </c>
      <c r="E73">
        <v>8.4</v>
      </c>
      <c r="F73">
        <v>32.1</v>
      </c>
      <c r="H73">
        <v>18.3</v>
      </c>
      <c r="J73">
        <v>0</v>
      </c>
      <c r="K73">
        <v>0</v>
      </c>
      <c r="L73">
        <v>10</v>
      </c>
      <c r="M73">
        <v>3.4</v>
      </c>
      <c r="P73">
        <v>0</v>
      </c>
      <c r="Q73">
        <v>0</v>
      </c>
      <c r="R73">
        <v>23.2</v>
      </c>
      <c r="W73">
        <v>0</v>
      </c>
      <c r="X73">
        <v>0</v>
      </c>
      <c r="Z73">
        <v>7.7</v>
      </c>
      <c r="AC73">
        <v>0</v>
      </c>
      <c r="AE73">
        <v>0</v>
      </c>
      <c r="AH73">
        <v>12.2</v>
      </c>
      <c r="AK73">
        <v>15.3</v>
      </c>
      <c r="AL73">
        <v>0</v>
      </c>
      <c r="AM73">
        <v>9.7000000000000011</v>
      </c>
      <c r="AO73">
        <v>17.8</v>
      </c>
      <c r="AP73">
        <v>0.4</v>
      </c>
      <c r="AQ73">
        <v>0.1</v>
      </c>
      <c r="AT73">
        <v>8.3000000000000007</v>
      </c>
      <c r="AU73">
        <v>10.5</v>
      </c>
      <c r="AV73">
        <v>22.5</v>
      </c>
      <c r="AW73">
        <v>47.3</v>
      </c>
      <c r="AX73">
        <v>52.8</v>
      </c>
      <c r="AY73">
        <v>0</v>
      </c>
      <c r="BA73">
        <v>112.3</v>
      </c>
      <c r="BC73">
        <v>0</v>
      </c>
      <c r="BE73">
        <v>15.2</v>
      </c>
    </row>
    <row r="74" spans="1:58">
      <c r="A74" t="s">
        <v>462</v>
      </c>
      <c r="B74">
        <v>0.1</v>
      </c>
      <c r="D74">
        <v>1.5</v>
      </c>
      <c r="E74">
        <v>4.5</v>
      </c>
      <c r="F74">
        <v>6.2</v>
      </c>
      <c r="H74">
        <v>1.4</v>
      </c>
      <c r="L74">
        <v>1.2</v>
      </c>
      <c r="M74">
        <v>13.5</v>
      </c>
      <c r="O74">
        <v>0</v>
      </c>
      <c r="P74">
        <v>0</v>
      </c>
      <c r="Q74">
        <v>0</v>
      </c>
      <c r="R74">
        <v>3.7</v>
      </c>
      <c r="U74">
        <v>43.2</v>
      </c>
      <c r="W74">
        <v>0</v>
      </c>
      <c r="X74">
        <v>0</v>
      </c>
      <c r="Z74">
        <v>0</v>
      </c>
      <c r="AC74">
        <v>0</v>
      </c>
      <c r="AE74">
        <v>0</v>
      </c>
      <c r="AH74">
        <v>0.4</v>
      </c>
      <c r="AK74">
        <v>15.6</v>
      </c>
      <c r="AL74">
        <v>0</v>
      </c>
      <c r="AV74">
        <v>0.6</v>
      </c>
      <c r="BA74">
        <v>0.3</v>
      </c>
      <c r="BB74">
        <v>12.2</v>
      </c>
    </row>
    <row r="75" spans="1:58">
      <c r="A75" t="s">
        <v>464</v>
      </c>
      <c r="H75">
        <v>0</v>
      </c>
      <c r="P75">
        <v>0</v>
      </c>
      <c r="Q75">
        <v>0</v>
      </c>
      <c r="W75">
        <v>0</v>
      </c>
      <c r="X75">
        <v>0</v>
      </c>
      <c r="Z75">
        <v>0</v>
      </c>
      <c r="AC75">
        <v>0</v>
      </c>
      <c r="AE75">
        <v>0</v>
      </c>
      <c r="AL75">
        <v>0</v>
      </c>
      <c r="AV75">
        <v>23.1</v>
      </c>
      <c r="BB75">
        <v>12.2</v>
      </c>
    </row>
    <row r="76" spans="1:58">
      <c r="A76" t="s">
        <v>466</v>
      </c>
      <c r="B76">
        <v>0</v>
      </c>
      <c r="C76">
        <v>6.2</v>
      </c>
      <c r="D76">
        <v>7</v>
      </c>
      <c r="F76">
        <v>1.1000000000000001</v>
      </c>
      <c r="G76">
        <v>0.1</v>
      </c>
      <c r="H76">
        <v>8.1999999999999993</v>
      </c>
      <c r="I76">
        <v>13.2</v>
      </c>
      <c r="K76">
        <v>0</v>
      </c>
      <c r="L76">
        <v>6</v>
      </c>
      <c r="N76">
        <v>2.7</v>
      </c>
      <c r="P76">
        <v>0</v>
      </c>
      <c r="Q76">
        <v>0</v>
      </c>
      <c r="T76">
        <v>1</v>
      </c>
      <c r="W76">
        <v>75.400000000000006</v>
      </c>
      <c r="X76">
        <v>56</v>
      </c>
      <c r="Z76">
        <v>0</v>
      </c>
      <c r="AC76">
        <v>28</v>
      </c>
      <c r="AE76">
        <v>0.3</v>
      </c>
      <c r="AH76">
        <v>4.6000000000000014</v>
      </c>
      <c r="AI76">
        <v>6.1000000000000014</v>
      </c>
      <c r="AJ76">
        <v>0.4</v>
      </c>
      <c r="AK76">
        <v>16.100000000000001</v>
      </c>
      <c r="AL76">
        <v>0.4</v>
      </c>
      <c r="AN76">
        <v>17.600000000000001</v>
      </c>
      <c r="AV76">
        <v>23.1</v>
      </c>
      <c r="AZ76">
        <v>0.6</v>
      </c>
      <c r="BB76">
        <v>12.2</v>
      </c>
    </row>
    <row r="77" spans="1:58">
      <c r="A77" t="s">
        <v>468</v>
      </c>
      <c r="B77">
        <v>1</v>
      </c>
      <c r="D77">
        <v>7.6000000000000014</v>
      </c>
      <c r="E77">
        <v>8</v>
      </c>
      <c r="H77">
        <v>0.6</v>
      </c>
      <c r="J77">
        <v>12</v>
      </c>
      <c r="K77">
        <v>7</v>
      </c>
      <c r="L77">
        <v>10</v>
      </c>
      <c r="P77">
        <v>0</v>
      </c>
      <c r="Q77">
        <v>0</v>
      </c>
      <c r="V77">
        <v>21</v>
      </c>
      <c r="W77">
        <v>0</v>
      </c>
      <c r="X77">
        <v>0</v>
      </c>
      <c r="Z77">
        <v>5.2</v>
      </c>
      <c r="AC77">
        <v>8</v>
      </c>
      <c r="AE77">
        <v>6.8</v>
      </c>
      <c r="AH77">
        <v>22.4</v>
      </c>
      <c r="AK77">
        <v>2.6</v>
      </c>
      <c r="AL77">
        <v>7.8</v>
      </c>
      <c r="AM77">
        <v>3.6</v>
      </c>
      <c r="AN77">
        <v>12</v>
      </c>
      <c r="AO77">
        <v>16.5</v>
      </c>
      <c r="AQ77">
        <v>3.5</v>
      </c>
      <c r="AT77">
        <v>20.8</v>
      </c>
      <c r="AU77">
        <v>2.9</v>
      </c>
      <c r="AV77">
        <v>0.5</v>
      </c>
      <c r="AW77">
        <v>0.1</v>
      </c>
      <c r="AX77">
        <v>4.4000000000000004</v>
      </c>
      <c r="AY77">
        <v>0</v>
      </c>
      <c r="BA77">
        <v>0.1</v>
      </c>
      <c r="BB77">
        <v>0.3</v>
      </c>
      <c r="BC77">
        <v>0</v>
      </c>
      <c r="BE77">
        <v>6.6000000000000014</v>
      </c>
    </row>
    <row r="78" spans="1:58">
      <c r="A78" t="s">
        <v>470</v>
      </c>
      <c r="B78">
        <v>24</v>
      </c>
      <c r="C78">
        <v>10.199999999999999</v>
      </c>
      <c r="D78">
        <v>45</v>
      </c>
      <c r="E78">
        <v>30</v>
      </c>
      <c r="F78">
        <v>4.3</v>
      </c>
      <c r="H78">
        <v>40.1</v>
      </c>
      <c r="J78">
        <v>73</v>
      </c>
      <c r="K78">
        <v>20</v>
      </c>
      <c r="L78">
        <v>33</v>
      </c>
      <c r="O78">
        <v>17.2</v>
      </c>
      <c r="P78">
        <v>0</v>
      </c>
      <c r="Q78">
        <v>0</v>
      </c>
      <c r="R78">
        <v>4.9000000000000004</v>
      </c>
      <c r="U78">
        <v>49.4</v>
      </c>
      <c r="V78">
        <v>21</v>
      </c>
      <c r="W78">
        <v>0</v>
      </c>
      <c r="X78">
        <v>0</v>
      </c>
      <c r="Z78">
        <v>6.7</v>
      </c>
      <c r="AC78">
        <v>23.8</v>
      </c>
      <c r="AD78">
        <v>74</v>
      </c>
      <c r="AE78">
        <v>0.1</v>
      </c>
      <c r="AH78">
        <v>2.4</v>
      </c>
      <c r="AK78">
        <v>27.9</v>
      </c>
      <c r="AL78">
        <v>7.8</v>
      </c>
      <c r="AN78">
        <v>36.6</v>
      </c>
      <c r="AV78">
        <v>4.8</v>
      </c>
      <c r="AX78">
        <v>2.2999999999999998</v>
      </c>
      <c r="AZ78">
        <v>8.5</v>
      </c>
      <c r="BB78">
        <v>12.5</v>
      </c>
    </row>
    <row r="79" spans="1:58">
      <c r="A79" t="s">
        <v>472</v>
      </c>
      <c r="D79">
        <v>2.2999999999999998</v>
      </c>
      <c r="F79">
        <v>0.3</v>
      </c>
      <c r="H79">
        <v>0</v>
      </c>
      <c r="J79">
        <v>3</v>
      </c>
      <c r="L79">
        <v>1.2</v>
      </c>
      <c r="O79">
        <v>2.4</v>
      </c>
      <c r="Q79">
        <v>0</v>
      </c>
      <c r="T79">
        <v>0.1</v>
      </c>
      <c r="U79">
        <v>2.8</v>
      </c>
      <c r="W79">
        <v>0</v>
      </c>
      <c r="X79">
        <v>0</v>
      </c>
      <c r="Z79">
        <v>0</v>
      </c>
      <c r="AC79">
        <v>0</v>
      </c>
      <c r="AD79">
        <v>1</v>
      </c>
      <c r="AE79">
        <v>0</v>
      </c>
      <c r="AK79">
        <v>28</v>
      </c>
      <c r="AL79">
        <v>7.8</v>
      </c>
      <c r="AN79">
        <v>36.6</v>
      </c>
      <c r="AV79">
        <v>4.8</v>
      </c>
      <c r="AX79">
        <v>0.2</v>
      </c>
      <c r="BA79">
        <v>8.8000000000000007</v>
      </c>
      <c r="BB79">
        <v>12.5</v>
      </c>
      <c r="BF79">
        <v>4.6000000000000014</v>
      </c>
    </row>
    <row r="80" spans="1:58">
      <c r="A80" t="s">
        <v>474</v>
      </c>
      <c r="E80">
        <v>5.1000000000000014</v>
      </c>
      <c r="H80">
        <v>0.1</v>
      </c>
      <c r="M80">
        <v>1.3</v>
      </c>
      <c r="N80">
        <v>0</v>
      </c>
      <c r="Q80">
        <v>0</v>
      </c>
      <c r="W80">
        <v>0</v>
      </c>
      <c r="X80">
        <v>3.5</v>
      </c>
      <c r="Z80">
        <v>0</v>
      </c>
      <c r="AC80">
        <v>0</v>
      </c>
      <c r="AE80">
        <v>0</v>
      </c>
      <c r="AL80">
        <v>7.8</v>
      </c>
      <c r="AN80">
        <v>36.6</v>
      </c>
      <c r="AV80">
        <v>4.8</v>
      </c>
      <c r="BA80">
        <v>8.9</v>
      </c>
      <c r="BB80">
        <v>12.5</v>
      </c>
      <c r="BF80">
        <v>4.6000000000000014</v>
      </c>
    </row>
    <row r="81" spans="1:58">
      <c r="A81" t="s">
        <v>476</v>
      </c>
      <c r="C81">
        <v>2.7</v>
      </c>
      <c r="E81">
        <v>1</v>
      </c>
      <c r="G81">
        <v>0.4</v>
      </c>
      <c r="H81">
        <v>0</v>
      </c>
      <c r="I81">
        <v>4.0999999999999996</v>
      </c>
      <c r="N81">
        <v>0</v>
      </c>
      <c r="P81">
        <v>1.9</v>
      </c>
      <c r="Q81">
        <v>1</v>
      </c>
      <c r="T81">
        <v>1.4</v>
      </c>
      <c r="W81">
        <v>1.2</v>
      </c>
      <c r="X81">
        <v>13.5</v>
      </c>
      <c r="Y81">
        <v>4.6000000000000014</v>
      </c>
      <c r="Z81">
        <v>0</v>
      </c>
      <c r="AC81">
        <v>0</v>
      </c>
      <c r="AE81">
        <v>0.5</v>
      </c>
      <c r="AI81">
        <v>2.6</v>
      </c>
      <c r="AJ81">
        <v>8</v>
      </c>
      <c r="AL81">
        <v>2.1</v>
      </c>
      <c r="AP81">
        <v>24</v>
      </c>
      <c r="AR81">
        <v>0</v>
      </c>
      <c r="AU81">
        <v>0.2</v>
      </c>
      <c r="AV81">
        <v>0</v>
      </c>
      <c r="AX81">
        <v>5</v>
      </c>
      <c r="AY81">
        <v>1.1000000000000001</v>
      </c>
      <c r="BB81">
        <v>4.0999999999999996</v>
      </c>
      <c r="BC81">
        <v>0</v>
      </c>
      <c r="BF81">
        <v>7.2</v>
      </c>
    </row>
    <row r="82" spans="1:58">
      <c r="A82" t="s">
        <v>478</v>
      </c>
      <c r="B82">
        <v>7.6000000000000014</v>
      </c>
      <c r="D82">
        <v>11.7</v>
      </c>
      <c r="F82">
        <v>6.9</v>
      </c>
      <c r="G82">
        <v>35.5</v>
      </c>
      <c r="H82">
        <v>1</v>
      </c>
      <c r="I82">
        <v>3.8</v>
      </c>
      <c r="J82">
        <v>6.4</v>
      </c>
      <c r="K82">
        <v>18</v>
      </c>
      <c r="L82">
        <v>28.2</v>
      </c>
      <c r="O82">
        <v>0.2</v>
      </c>
      <c r="P82">
        <v>12.2</v>
      </c>
      <c r="Q82">
        <v>8</v>
      </c>
      <c r="R82">
        <v>1.4</v>
      </c>
      <c r="T82">
        <v>6</v>
      </c>
      <c r="V82">
        <v>27.4</v>
      </c>
      <c r="W82">
        <v>2</v>
      </c>
      <c r="X82">
        <v>5</v>
      </c>
      <c r="Y82">
        <v>27.4</v>
      </c>
      <c r="Z82">
        <v>4.7</v>
      </c>
      <c r="AB82">
        <v>5</v>
      </c>
      <c r="AC82">
        <v>20</v>
      </c>
      <c r="AE82">
        <v>53.2</v>
      </c>
      <c r="AH82">
        <v>5.4</v>
      </c>
      <c r="AI82">
        <v>6.1000000000000014</v>
      </c>
      <c r="AL82">
        <v>64</v>
      </c>
      <c r="AN82">
        <v>22</v>
      </c>
      <c r="AR82">
        <v>11</v>
      </c>
      <c r="AY82">
        <v>33</v>
      </c>
      <c r="BB82">
        <v>6.9</v>
      </c>
      <c r="BF82">
        <v>28.8</v>
      </c>
    </row>
    <row r="83" spans="1:58">
      <c r="A83" t="s">
        <v>480</v>
      </c>
      <c r="C83">
        <v>8.1</v>
      </c>
      <c r="D83">
        <v>3</v>
      </c>
      <c r="E83">
        <v>0</v>
      </c>
      <c r="G83">
        <v>112.3</v>
      </c>
      <c r="H83">
        <v>0</v>
      </c>
      <c r="I83">
        <v>24.7</v>
      </c>
      <c r="J83">
        <v>0.70000000000000007</v>
      </c>
      <c r="K83">
        <v>0</v>
      </c>
      <c r="N83">
        <v>7.6000000000000014</v>
      </c>
      <c r="O83">
        <v>1.3</v>
      </c>
      <c r="P83">
        <v>95</v>
      </c>
      <c r="Q83">
        <v>30</v>
      </c>
      <c r="T83">
        <v>18.399999999999999</v>
      </c>
      <c r="V83">
        <v>4.6000000000000014</v>
      </c>
      <c r="W83">
        <v>23.7</v>
      </c>
      <c r="X83">
        <v>8.5</v>
      </c>
      <c r="Y83">
        <v>2.2000000000000002</v>
      </c>
      <c r="Z83">
        <v>0</v>
      </c>
      <c r="AC83">
        <v>4</v>
      </c>
      <c r="AD83">
        <v>0</v>
      </c>
      <c r="AE83">
        <v>3.1</v>
      </c>
      <c r="AI83">
        <v>8.3000000000000007</v>
      </c>
      <c r="AJ83">
        <v>29.4</v>
      </c>
      <c r="AL83">
        <v>1.9</v>
      </c>
      <c r="AM83">
        <v>0.1</v>
      </c>
      <c r="AN83">
        <v>3</v>
      </c>
      <c r="AP83">
        <v>13.8</v>
      </c>
      <c r="AR83">
        <v>1.7</v>
      </c>
      <c r="AT83">
        <v>0.1</v>
      </c>
      <c r="AU83">
        <v>0.2</v>
      </c>
      <c r="AV83">
        <v>18</v>
      </c>
      <c r="AW83">
        <v>10.6</v>
      </c>
      <c r="AY83">
        <v>133.6</v>
      </c>
      <c r="AZ83">
        <v>4.6000000000000014</v>
      </c>
      <c r="BA83">
        <v>21.8</v>
      </c>
      <c r="BB83">
        <v>0.4</v>
      </c>
      <c r="BC83">
        <v>17.3</v>
      </c>
      <c r="BD83">
        <v>25.1</v>
      </c>
      <c r="BE83">
        <v>0.1</v>
      </c>
      <c r="BF83">
        <v>28.9</v>
      </c>
    </row>
    <row r="84" spans="1:58">
      <c r="A84" t="s">
        <v>482</v>
      </c>
      <c r="E84">
        <v>0.4</v>
      </c>
      <c r="F84">
        <v>7.6000000000000014</v>
      </c>
      <c r="H84">
        <v>1.1000000000000001</v>
      </c>
      <c r="N84">
        <v>0</v>
      </c>
      <c r="Q84">
        <v>0.70000000000000007</v>
      </c>
      <c r="T84">
        <v>3.2</v>
      </c>
      <c r="V84">
        <v>4.6000000000000014</v>
      </c>
      <c r="W84">
        <v>2.8</v>
      </c>
      <c r="X84">
        <v>0.5</v>
      </c>
      <c r="Y84">
        <v>4.6000000000000014</v>
      </c>
      <c r="Z84">
        <v>0</v>
      </c>
      <c r="AC84">
        <v>0</v>
      </c>
      <c r="AE84">
        <v>0.6</v>
      </c>
      <c r="AH84">
        <v>0</v>
      </c>
      <c r="AK84">
        <v>0.1</v>
      </c>
      <c r="AL84">
        <v>1</v>
      </c>
      <c r="AM84">
        <v>3.3</v>
      </c>
      <c r="AN84">
        <v>0.70000000000000007</v>
      </c>
      <c r="AO84">
        <v>0.1</v>
      </c>
      <c r="AP84">
        <v>1.5</v>
      </c>
      <c r="AR84">
        <v>0.2</v>
      </c>
      <c r="AS84">
        <v>10.8</v>
      </c>
      <c r="AU84">
        <v>9.5</v>
      </c>
      <c r="AV84">
        <v>1.1000000000000001</v>
      </c>
      <c r="AW84">
        <v>0.1</v>
      </c>
      <c r="AZ84">
        <v>0.1</v>
      </c>
    </row>
    <row r="85" spans="1:58">
      <c r="A85" t="s">
        <v>484</v>
      </c>
      <c r="B85">
        <v>1.2</v>
      </c>
      <c r="D85">
        <v>1.4</v>
      </c>
      <c r="E85">
        <v>0</v>
      </c>
      <c r="H85">
        <v>6</v>
      </c>
      <c r="K85">
        <v>0</v>
      </c>
      <c r="L85">
        <v>1</v>
      </c>
      <c r="Q85">
        <v>2</v>
      </c>
      <c r="R85">
        <v>2.1</v>
      </c>
      <c r="T85">
        <v>2</v>
      </c>
      <c r="U85">
        <v>3.2</v>
      </c>
      <c r="V85">
        <v>0.2</v>
      </c>
      <c r="W85">
        <v>2.2999999999999998</v>
      </c>
      <c r="X85">
        <v>1.5</v>
      </c>
      <c r="Z85">
        <v>0</v>
      </c>
      <c r="AC85">
        <v>18</v>
      </c>
      <c r="AE85">
        <v>4</v>
      </c>
      <c r="AH85">
        <v>0</v>
      </c>
      <c r="AJ85">
        <v>7.8</v>
      </c>
      <c r="AK85">
        <v>2</v>
      </c>
      <c r="AL85">
        <v>3.9</v>
      </c>
      <c r="AM85">
        <v>0.5</v>
      </c>
      <c r="AN85">
        <v>16.399999999999999</v>
      </c>
      <c r="AO85">
        <v>4.5</v>
      </c>
      <c r="AQ85">
        <v>1.5</v>
      </c>
      <c r="AU85">
        <v>0.1</v>
      </c>
      <c r="AV85">
        <v>0.1</v>
      </c>
      <c r="AW85">
        <v>0.1</v>
      </c>
      <c r="AX85">
        <v>6.8</v>
      </c>
      <c r="AY85">
        <v>13.2</v>
      </c>
      <c r="BB85">
        <v>1.5</v>
      </c>
      <c r="BD85">
        <v>0.6</v>
      </c>
    </row>
    <row r="86" spans="1:58">
      <c r="A86" t="s">
        <v>486</v>
      </c>
      <c r="B86">
        <v>11.4</v>
      </c>
      <c r="D86">
        <v>30.9</v>
      </c>
      <c r="E86">
        <v>0.9</v>
      </c>
      <c r="F86">
        <v>19.3</v>
      </c>
      <c r="H86">
        <v>16.8</v>
      </c>
      <c r="J86">
        <v>40</v>
      </c>
      <c r="K86">
        <v>9</v>
      </c>
      <c r="L86">
        <v>58</v>
      </c>
      <c r="Q86">
        <v>2.4</v>
      </c>
      <c r="R86">
        <v>12.2</v>
      </c>
      <c r="V86">
        <v>0.2</v>
      </c>
      <c r="W86">
        <v>0</v>
      </c>
      <c r="X86">
        <v>7</v>
      </c>
      <c r="Y86">
        <v>1.8</v>
      </c>
      <c r="Z86">
        <v>37.299999999999997</v>
      </c>
      <c r="AB86">
        <v>66</v>
      </c>
      <c r="AC86">
        <v>0</v>
      </c>
      <c r="AD86">
        <v>9.5</v>
      </c>
      <c r="AE86">
        <v>0</v>
      </c>
      <c r="AH86">
        <v>28.4</v>
      </c>
      <c r="AK86">
        <v>12.9</v>
      </c>
      <c r="AM86">
        <v>0.2</v>
      </c>
      <c r="AO86">
        <v>28.2</v>
      </c>
      <c r="AP86">
        <v>6.4</v>
      </c>
      <c r="AT86">
        <v>6</v>
      </c>
      <c r="AU86">
        <v>0.8</v>
      </c>
      <c r="AV86">
        <v>1.7</v>
      </c>
      <c r="AW86">
        <v>0.8</v>
      </c>
      <c r="AX86">
        <v>11.9</v>
      </c>
      <c r="BA86">
        <v>5.6000000000000014</v>
      </c>
      <c r="BB86">
        <v>127.8</v>
      </c>
      <c r="BE86">
        <v>92.2</v>
      </c>
    </row>
    <row r="87" spans="1:58">
      <c r="A87" t="s">
        <v>488</v>
      </c>
      <c r="B87">
        <v>0.1</v>
      </c>
      <c r="H87">
        <v>0</v>
      </c>
      <c r="P87">
        <v>6</v>
      </c>
      <c r="Q87">
        <v>0</v>
      </c>
      <c r="T87">
        <v>0.3</v>
      </c>
      <c r="X87">
        <v>0</v>
      </c>
      <c r="Z87">
        <v>0</v>
      </c>
      <c r="AC87">
        <v>0</v>
      </c>
      <c r="AE87">
        <v>0</v>
      </c>
      <c r="AO87">
        <v>0.1</v>
      </c>
      <c r="AU87">
        <v>0.1</v>
      </c>
      <c r="AZ87">
        <v>0.1</v>
      </c>
      <c r="BA87">
        <v>0.2</v>
      </c>
      <c r="BB87">
        <v>129.30000000000001</v>
      </c>
      <c r="BC87">
        <v>2.9</v>
      </c>
      <c r="BD87">
        <v>0.1</v>
      </c>
    </row>
    <row r="88" spans="1:58">
      <c r="A88" t="s">
        <v>490</v>
      </c>
      <c r="H88">
        <v>0</v>
      </c>
      <c r="P88">
        <v>0.1</v>
      </c>
      <c r="Q88">
        <v>0</v>
      </c>
      <c r="T88">
        <v>0.1</v>
      </c>
      <c r="W88">
        <v>0</v>
      </c>
      <c r="X88">
        <v>0</v>
      </c>
      <c r="Z88">
        <v>0</v>
      </c>
      <c r="AC88">
        <v>0</v>
      </c>
      <c r="AE88">
        <v>0</v>
      </c>
      <c r="AU88">
        <v>0.4</v>
      </c>
      <c r="BF88">
        <v>2.2999999999999998</v>
      </c>
    </row>
    <row r="89" spans="1:58">
      <c r="A89" t="s">
        <v>492</v>
      </c>
      <c r="H89">
        <v>0</v>
      </c>
      <c r="Q89">
        <v>0</v>
      </c>
      <c r="X89">
        <v>0</v>
      </c>
      <c r="Z89">
        <v>0</v>
      </c>
      <c r="AC89">
        <v>0</v>
      </c>
      <c r="AE89">
        <v>0</v>
      </c>
      <c r="AY89">
        <v>0</v>
      </c>
    </row>
    <row r="90" spans="1:58">
      <c r="A90" t="s">
        <v>494</v>
      </c>
      <c r="H90">
        <v>0</v>
      </c>
      <c r="Q90">
        <v>0</v>
      </c>
      <c r="X90">
        <v>0</v>
      </c>
      <c r="Z90">
        <v>0</v>
      </c>
      <c r="AC90">
        <v>0</v>
      </c>
      <c r="AE90">
        <v>0</v>
      </c>
      <c r="AV90">
        <v>0</v>
      </c>
    </row>
    <row r="91" spans="1:58">
      <c r="A91" t="s">
        <v>496</v>
      </c>
      <c r="H91">
        <v>0</v>
      </c>
      <c r="Q91">
        <v>0</v>
      </c>
      <c r="W91">
        <v>0</v>
      </c>
      <c r="X91">
        <v>0</v>
      </c>
      <c r="Z91">
        <v>0</v>
      </c>
      <c r="AC91">
        <v>0</v>
      </c>
      <c r="AE91">
        <v>0</v>
      </c>
      <c r="AT91">
        <v>0</v>
      </c>
      <c r="AV91">
        <v>0</v>
      </c>
    </row>
    <row r="92" spans="1:58">
      <c r="A92" t="s">
        <v>498</v>
      </c>
      <c r="H92">
        <v>0</v>
      </c>
      <c r="Q92">
        <v>0</v>
      </c>
      <c r="X92">
        <v>0</v>
      </c>
      <c r="Z92">
        <v>0</v>
      </c>
      <c r="AC92">
        <v>0</v>
      </c>
      <c r="AE92">
        <v>0</v>
      </c>
      <c r="AT92">
        <v>0</v>
      </c>
      <c r="AV92">
        <v>0</v>
      </c>
    </row>
    <row r="93" spans="1:58">
      <c r="A93" t="s">
        <v>500</v>
      </c>
      <c r="H93">
        <v>0</v>
      </c>
      <c r="W93">
        <v>0</v>
      </c>
      <c r="X93">
        <v>0</v>
      </c>
      <c r="Z93">
        <v>0</v>
      </c>
      <c r="AC93">
        <v>0</v>
      </c>
      <c r="AE93">
        <v>0</v>
      </c>
      <c r="AT93">
        <v>0</v>
      </c>
      <c r="AV93">
        <v>0</v>
      </c>
      <c r="AY93">
        <v>0</v>
      </c>
    </row>
    <row r="94" spans="1:58">
      <c r="A94" t="s">
        <v>502</v>
      </c>
      <c r="H94">
        <v>0</v>
      </c>
      <c r="Q94">
        <v>0</v>
      </c>
      <c r="R94">
        <v>30.9</v>
      </c>
      <c r="V94">
        <v>0</v>
      </c>
      <c r="W94">
        <v>0</v>
      </c>
      <c r="X94">
        <v>0</v>
      </c>
      <c r="Z94">
        <v>0</v>
      </c>
      <c r="AC94">
        <v>0</v>
      </c>
      <c r="AE94">
        <v>0</v>
      </c>
      <c r="AT94">
        <v>0.8</v>
      </c>
      <c r="AV94">
        <v>0</v>
      </c>
      <c r="BA94">
        <v>1.9</v>
      </c>
    </row>
    <row r="95" spans="1:58">
      <c r="A95" t="s">
        <v>504</v>
      </c>
      <c r="H95">
        <v>0</v>
      </c>
      <c r="Q95">
        <v>0</v>
      </c>
      <c r="W95">
        <v>0</v>
      </c>
      <c r="X95">
        <v>0</v>
      </c>
      <c r="Z95">
        <v>0</v>
      </c>
      <c r="AC95">
        <v>0</v>
      </c>
      <c r="AE95">
        <v>0</v>
      </c>
      <c r="AT95">
        <v>0</v>
      </c>
      <c r="AV95">
        <v>0</v>
      </c>
    </row>
    <row r="96" spans="1:58">
      <c r="A96" t="s">
        <v>506</v>
      </c>
      <c r="H96">
        <v>0</v>
      </c>
      <c r="Q96">
        <v>0</v>
      </c>
      <c r="W96">
        <v>0</v>
      </c>
      <c r="X96">
        <v>0</v>
      </c>
      <c r="Z96">
        <v>0</v>
      </c>
      <c r="AC96">
        <v>0</v>
      </c>
      <c r="AE96">
        <v>0</v>
      </c>
      <c r="AT96">
        <v>0</v>
      </c>
      <c r="AV96">
        <v>0</v>
      </c>
    </row>
    <row r="97" spans="1:58">
      <c r="A97" t="s">
        <v>507</v>
      </c>
      <c r="H97">
        <v>0</v>
      </c>
      <c r="Q97">
        <v>0</v>
      </c>
      <c r="V97">
        <v>1.4</v>
      </c>
      <c r="W97">
        <v>0</v>
      </c>
      <c r="X97">
        <v>0</v>
      </c>
      <c r="Z97">
        <v>0</v>
      </c>
      <c r="AC97">
        <v>0</v>
      </c>
      <c r="AE97">
        <v>0</v>
      </c>
      <c r="AT97">
        <v>0</v>
      </c>
      <c r="AV97">
        <v>0</v>
      </c>
      <c r="AY97">
        <v>0</v>
      </c>
    </row>
    <row r="98" spans="1:58">
      <c r="A98" t="s">
        <v>509</v>
      </c>
      <c r="D98">
        <v>5.6000000000000014</v>
      </c>
      <c r="H98">
        <v>0</v>
      </c>
      <c r="Q98">
        <v>0</v>
      </c>
      <c r="V98">
        <v>1.4</v>
      </c>
      <c r="W98">
        <v>0</v>
      </c>
      <c r="X98">
        <v>0</v>
      </c>
      <c r="Z98">
        <v>0</v>
      </c>
      <c r="AC98">
        <v>0</v>
      </c>
      <c r="AE98">
        <v>0</v>
      </c>
      <c r="AT98">
        <v>0</v>
      </c>
      <c r="AV98">
        <v>0</v>
      </c>
      <c r="BA98">
        <v>0.2</v>
      </c>
    </row>
    <row r="99" spans="1:58">
      <c r="A99" t="s">
        <v>511</v>
      </c>
      <c r="H99">
        <v>0</v>
      </c>
      <c r="Q99">
        <v>0</v>
      </c>
      <c r="X99">
        <v>0</v>
      </c>
      <c r="Z99">
        <v>0</v>
      </c>
      <c r="AC99">
        <v>0</v>
      </c>
      <c r="AE99">
        <v>0</v>
      </c>
      <c r="AT99">
        <v>0</v>
      </c>
      <c r="AV99">
        <v>0</v>
      </c>
    </row>
    <row r="100" spans="1:58">
      <c r="A100" t="s">
        <v>513</v>
      </c>
      <c r="H100">
        <v>0</v>
      </c>
      <c r="Q100">
        <v>0</v>
      </c>
      <c r="W100">
        <v>0</v>
      </c>
      <c r="X100">
        <v>0</v>
      </c>
      <c r="Z100">
        <v>0</v>
      </c>
      <c r="AC100">
        <v>0</v>
      </c>
      <c r="AE100">
        <v>0</v>
      </c>
      <c r="AP100">
        <v>0.6</v>
      </c>
      <c r="AT100">
        <v>0</v>
      </c>
      <c r="AV100">
        <v>0</v>
      </c>
    </row>
    <row r="101" spans="1:58">
      <c r="A101" t="s">
        <v>515</v>
      </c>
      <c r="H101">
        <v>0</v>
      </c>
      <c r="Q101">
        <v>0</v>
      </c>
      <c r="X101">
        <v>0</v>
      </c>
      <c r="Z101">
        <v>0</v>
      </c>
      <c r="AC101">
        <v>0</v>
      </c>
      <c r="AE101">
        <v>0</v>
      </c>
      <c r="AT101">
        <v>0</v>
      </c>
      <c r="AV101">
        <v>0</v>
      </c>
      <c r="AY101">
        <v>0</v>
      </c>
    </row>
    <row r="102" spans="1:58">
      <c r="A102" t="s">
        <v>517</v>
      </c>
      <c r="H102">
        <v>0</v>
      </c>
      <c r="Q102">
        <v>0</v>
      </c>
      <c r="W102">
        <v>0</v>
      </c>
      <c r="X102">
        <v>0</v>
      </c>
      <c r="Z102">
        <v>0</v>
      </c>
      <c r="AC102">
        <v>0</v>
      </c>
      <c r="AE102">
        <v>0</v>
      </c>
      <c r="AT102">
        <v>0</v>
      </c>
      <c r="AY102">
        <v>0</v>
      </c>
    </row>
    <row r="103" spans="1:58">
      <c r="A103" t="s">
        <v>519</v>
      </c>
      <c r="H103">
        <v>0</v>
      </c>
      <c r="Q103">
        <v>0</v>
      </c>
      <c r="W103">
        <v>0</v>
      </c>
      <c r="X103">
        <v>0</v>
      </c>
      <c r="Z103">
        <v>0</v>
      </c>
      <c r="AC103">
        <v>0</v>
      </c>
      <c r="AE103">
        <v>0</v>
      </c>
      <c r="AT103">
        <v>0</v>
      </c>
    </row>
    <row r="104" spans="1:58">
      <c r="A104" t="s">
        <v>521</v>
      </c>
      <c r="H104">
        <v>0</v>
      </c>
      <c r="W104">
        <v>0</v>
      </c>
      <c r="X104">
        <v>0</v>
      </c>
      <c r="Z104">
        <v>0</v>
      </c>
      <c r="AC104">
        <v>0</v>
      </c>
      <c r="AE104">
        <v>0</v>
      </c>
      <c r="AT104">
        <v>0</v>
      </c>
    </row>
    <row r="105" spans="1:58">
      <c r="A105" t="s">
        <v>523</v>
      </c>
      <c r="H105">
        <v>0</v>
      </c>
      <c r="M105">
        <v>12.5</v>
      </c>
      <c r="Q105">
        <v>0</v>
      </c>
      <c r="W105">
        <v>0</v>
      </c>
      <c r="X105">
        <v>0</v>
      </c>
      <c r="Z105">
        <v>0</v>
      </c>
      <c r="AC105">
        <v>0</v>
      </c>
      <c r="AE105">
        <v>0</v>
      </c>
      <c r="AM105">
        <v>15.4</v>
      </c>
      <c r="AT105">
        <v>0</v>
      </c>
    </row>
    <row r="106" spans="1:58">
      <c r="A106" t="s">
        <v>525</v>
      </c>
      <c r="H106">
        <v>0</v>
      </c>
      <c r="Q106">
        <v>0</v>
      </c>
      <c r="T106">
        <v>0.1</v>
      </c>
      <c r="W106">
        <v>0</v>
      </c>
      <c r="X106">
        <v>0</v>
      </c>
      <c r="Z106">
        <v>0</v>
      </c>
      <c r="AC106">
        <v>0</v>
      </c>
      <c r="AE106">
        <v>0</v>
      </c>
      <c r="AT106">
        <v>0</v>
      </c>
    </row>
    <row r="107" spans="1:58">
      <c r="A107" t="s">
        <v>527</v>
      </c>
      <c r="W107">
        <v>0</v>
      </c>
      <c r="AE107">
        <v>0</v>
      </c>
      <c r="AT107">
        <v>0</v>
      </c>
    </row>
    <row r="108" spans="1:58">
      <c r="A108" t="s">
        <v>529</v>
      </c>
      <c r="H108">
        <v>0</v>
      </c>
      <c r="M108">
        <v>2.1</v>
      </c>
      <c r="Q108">
        <v>0</v>
      </c>
      <c r="W108">
        <v>0</v>
      </c>
      <c r="X108">
        <v>0</v>
      </c>
      <c r="Z108">
        <v>0</v>
      </c>
      <c r="AC108">
        <v>0</v>
      </c>
      <c r="AD108">
        <v>0.2</v>
      </c>
      <c r="AE108">
        <v>0</v>
      </c>
      <c r="AM108">
        <v>15</v>
      </c>
      <c r="AT108">
        <v>0</v>
      </c>
      <c r="AV108">
        <v>4</v>
      </c>
    </row>
    <row r="109" spans="1:58">
      <c r="A109" t="s">
        <v>531</v>
      </c>
      <c r="B109">
        <v>29</v>
      </c>
      <c r="F109">
        <v>3.1</v>
      </c>
      <c r="H109">
        <v>7.7</v>
      </c>
      <c r="J109">
        <v>2</v>
      </c>
      <c r="M109">
        <v>5.2</v>
      </c>
      <c r="O109">
        <v>16</v>
      </c>
      <c r="W109">
        <v>0</v>
      </c>
      <c r="X109">
        <v>1</v>
      </c>
      <c r="Z109">
        <v>1</v>
      </c>
      <c r="AC109">
        <v>0</v>
      </c>
      <c r="AD109">
        <v>10.1</v>
      </c>
      <c r="AE109">
        <v>0</v>
      </c>
      <c r="AH109">
        <v>1.2</v>
      </c>
      <c r="AK109">
        <v>34</v>
      </c>
      <c r="AM109">
        <v>5.7</v>
      </c>
      <c r="AO109">
        <v>4.2</v>
      </c>
      <c r="AP109">
        <v>0.5</v>
      </c>
      <c r="AT109">
        <v>0</v>
      </c>
      <c r="AU109">
        <v>0.1</v>
      </c>
      <c r="AV109">
        <v>19.100000000000001</v>
      </c>
      <c r="AW109">
        <v>11.9</v>
      </c>
      <c r="AY109">
        <v>0</v>
      </c>
      <c r="BB109">
        <v>24.2</v>
      </c>
    </row>
    <row r="110" spans="1:58">
      <c r="A110" t="s">
        <v>533</v>
      </c>
      <c r="B110">
        <v>2.1</v>
      </c>
      <c r="H110">
        <v>1.3</v>
      </c>
      <c r="L110">
        <v>11</v>
      </c>
      <c r="O110">
        <v>1.5</v>
      </c>
      <c r="Q110">
        <v>0</v>
      </c>
      <c r="R110">
        <v>1.9</v>
      </c>
      <c r="T110">
        <v>1.2</v>
      </c>
      <c r="W110">
        <v>0</v>
      </c>
      <c r="X110">
        <v>0</v>
      </c>
      <c r="Z110">
        <v>0</v>
      </c>
      <c r="AB110">
        <v>2</v>
      </c>
      <c r="AC110">
        <v>0</v>
      </c>
      <c r="AD110">
        <v>1</v>
      </c>
      <c r="AE110">
        <v>0</v>
      </c>
      <c r="AH110">
        <v>0.6</v>
      </c>
      <c r="AI110">
        <v>1.5</v>
      </c>
      <c r="AS110">
        <v>5.7</v>
      </c>
      <c r="AT110">
        <v>0</v>
      </c>
      <c r="AU110">
        <v>11.2</v>
      </c>
      <c r="AW110">
        <v>2.7</v>
      </c>
      <c r="AY110">
        <v>0</v>
      </c>
      <c r="BA110">
        <v>3.5</v>
      </c>
      <c r="BB110">
        <v>24.2</v>
      </c>
      <c r="BF110">
        <v>1.4</v>
      </c>
    </row>
    <row r="111" spans="1:58">
      <c r="A111" t="s">
        <v>535</v>
      </c>
      <c r="H111">
        <v>0</v>
      </c>
      <c r="Q111">
        <v>0</v>
      </c>
      <c r="X111">
        <v>0</v>
      </c>
      <c r="Z111">
        <v>0</v>
      </c>
      <c r="AC111">
        <v>0</v>
      </c>
      <c r="AE111">
        <v>0</v>
      </c>
      <c r="AT111">
        <v>0</v>
      </c>
      <c r="AW111">
        <v>14.7</v>
      </c>
      <c r="AY111">
        <v>0</v>
      </c>
      <c r="BF111">
        <v>1</v>
      </c>
    </row>
    <row r="112" spans="1:58">
      <c r="A112" t="s">
        <v>537</v>
      </c>
      <c r="B112">
        <v>13</v>
      </c>
      <c r="F112">
        <v>10.3</v>
      </c>
      <c r="H112">
        <v>19</v>
      </c>
      <c r="I112">
        <v>3.2</v>
      </c>
      <c r="M112">
        <v>0.1</v>
      </c>
      <c r="N112">
        <v>0</v>
      </c>
      <c r="P112">
        <v>79.100000000000009</v>
      </c>
      <c r="Q112">
        <v>10.199999999999999</v>
      </c>
      <c r="T112">
        <v>19.2</v>
      </c>
      <c r="W112">
        <v>0.9</v>
      </c>
      <c r="X112">
        <v>0</v>
      </c>
      <c r="Z112">
        <v>0</v>
      </c>
      <c r="AC112">
        <v>0</v>
      </c>
      <c r="AE112">
        <v>33.5</v>
      </c>
      <c r="AI112">
        <v>25.1</v>
      </c>
      <c r="AJ112">
        <v>3.9</v>
      </c>
      <c r="AL112">
        <v>22</v>
      </c>
      <c r="AM112">
        <v>0.9</v>
      </c>
      <c r="AP112">
        <v>0.1</v>
      </c>
      <c r="AS112">
        <v>5.7</v>
      </c>
      <c r="AT112">
        <v>0</v>
      </c>
      <c r="AV112">
        <v>24</v>
      </c>
      <c r="AW112">
        <v>7.1000000000000014</v>
      </c>
      <c r="AZ112">
        <v>21</v>
      </c>
      <c r="BC112">
        <v>12</v>
      </c>
    </row>
    <row r="113" spans="1:57">
      <c r="A113" t="s">
        <v>539</v>
      </c>
      <c r="B113">
        <v>1</v>
      </c>
      <c r="E113">
        <v>6.2</v>
      </c>
      <c r="F113">
        <v>21.1</v>
      </c>
      <c r="N113">
        <v>0</v>
      </c>
      <c r="Q113">
        <v>0</v>
      </c>
      <c r="V113">
        <v>0.4</v>
      </c>
      <c r="W113">
        <v>17</v>
      </c>
      <c r="X113">
        <v>1.5</v>
      </c>
      <c r="Z113">
        <v>39</v>
      </c>
      <c r="AC113">
        <v>2</v>
      </c>
      <c r="AE113">
        <v>1</v>
      </c>
      <c r="AN113">
        <v>1.5</v>
      </c>
      <c r="AW113">
        <v>31.3</v>
      </c>
    </row>
    <row r="114" spans="1:57">
      <c r="A114" t="s">
        <v>541</v>
      </c>
      <c r="H114">
        <v>0</v>
      </c>
      <c r="M114">
        <v>1</v>
      </c>
      <c r="Q114">
        <v>0</v>
      </c>
      <c r="V114">
        <v>0.4</v>
      </c>
      <c r="W114">
        <v>0</v>
      </c>
      <c r="X114">
        <v>0</v>
      </c>
      <c r="Z114">
        <v>0</v>
      </c>
      <c r="AC114">
        <v>0</v>
      </c>
      <c r="AE114">
        <v>0.2</v>
      </c>
      <c r="AS114">
        <v>4</v>
      </c>
      <c r="AT114">
        <v>0</v>
      </c>
      <c r="AW114">
        <v>31.3</v>
      </c>
    </row>
    <row r="115" spans="1:57">
      <c r="A115" t="s">
        <v>543</v>
      </c>
      <c r="H115">
        <v>0</v>
      </c>
      <c r="M115">
        <v>0</v>
      </c>
      <c r="W115">
        <v>0</v>
      </c>
      <c r="Z115">
        <v>0</v>
      </c>
      <c r="AC115">
        <v>0</v>
      </c>
      <c r="AE115">
        <v>0</v>
      </c>
      <c r="BB115">
        <v>11.3</v>
      </c>
    </row>
    <row r="116" spans="1:57">
      <c r="A116" t="s">
        <v>545</v>
      </c>
      <c r="H116">
        <v>0.3</v>
      </c>
      <c r="K116">
        <v>3</v>
      </c>
      <c r="O116">
        <v>5.5</v>
      </c>
      <c r="Q116">
        <v>0</v>
      </c>
      <c r="U116">
        <v>4.8</v>
      </c>
      <c r="V116">
        <v>0</v>
      </c>
      <c r="W116">
        <v>0</v>
      </c>
      <c r="X116">
        <v>0</v>
      </c>
      <c r="Z116">
        <v>0.6</v>
      </c>
      <c r="AC116">
        <v>0</v>
      </c>
      <c r="AE116">
        <v>0</v>
      </c>
      <c r="AQ116">
        <v>4.7</v>
      </c>
      <c r="AW116">
        <v>1.9</v>
      </c>
      <c r="AZ116">
        <v>1.4</v>
      </c>
      <c r="BB116">
        <v>11.3</v>
      </c>
    </row>
    <row r="117" spans="1:57">
      <c r="A117" t="s">
        <v>547</v>
      </c>
      <c r="H117">
        <v>0</v>
      </c>
      <c r="M117">
        <v>0.2</v>
      </c>
      <c r="Q117">
        <v>0</v>
      </c>
      <c r="U117">
        <v>24.3</v>
      </c>
      <c r="V117">
        <v>2.7</v>
      </c>
      <c r="W117">
        <v>0</v>
      </c>
      <c r="X117">
        <v>0</v>
      </c>
      <c r="Z117">
        <v>0</v>
      </c>
      <c r="AB117">
        <v>1.1000000000000001</v>
      </c>
      <c r="AC117">
        <v>0</v>
      </c>
      <c r="AE117">
        <v>0</v>
      </c>
      <c r="AQ117">
        <v>23.6</v>
      </c>
      <c r="AX117">
        <v>0.2</v>
      </c>
      <c r="AY117">
        <v>0</v>
      </c>
    </row>
    <row r="118" spans="1:57">
      <c r="A118" t="s">
        <v>549</v>
      </c>
      <c r="D118">
        <v>0.4</v>
      </c>
      <c r="E118">
        <v>2</v>
      </c>
      <c r="H118">
        <v>0</v>
      </c>
      <c r="J118">
        <v>7</v>
      </c>
      <c r="Q118">
        <v>0</v>
      </c>
      <c r="R118">
        <v>36.6</v>
      </c>
      <c r="V118">
        <v>2.7</v>
      </c>
      <c r="W118">
        <v>0</v>
      </c>
      <c r="X118">
        <v>0</v>
      </c>
      <c r="Z118">
        <v>38.299999999999997</v>
      </c>
      <c r="AB118">
        <v>21.9</v>
      </c>
      <c r="AC118">
        <v>0</v>
      </c>
      <c r="AE118">
        <v>0</v>
      </c>
      <c r="AH118">
        <v>4.5</v>
      </c>
      <c r="AO118">
        <v>6.3</v>
      </c>
      <c r="AT118">
        <v>11.1</v>
      </c>
      <c r="BB118">
        <v>0.3</v>
      </c>
      <c r="BE118">
        <v>10.199999999999999</v>
      </c>
    </row>
    <row r="119" spans="1:57">
      <c r="A119" t="s">
        <v>551</v>
      </c>
      <c r="D119">
        <v>20</v>
      </c>
      <c r="H119">
        <v>0</v>
      </c>
      <c r="J119">
        <v>3</v>
      </c>
      <c r="L119">
        <v>1.2</v>
      </c>
      <c r="O119">
        <v>0</v>
      </c>
      <c r="Q119">
        <v>0</v>
      </c>
      <c r="T119">
        <v>3.4</v>
      </c>
      <c r="V119">
        <v>1.5</v>
      </c>
      <c r="W119">
        <v>0</v>
      </c>
      <c r="X119">
        <v>0</v>
      </c>
      <c r="Z119">
        <v>0</v>
      </c>
      <c r="AC119">
        <v>18</v>
      </c>
      <c r="AD119">
        <v>5</v>
      </c>
      <c r="AE119">
        <v>0</v>
      </c>
      <c r="AH119">
        <v>1.5</v>
      </c>
      <c r="AN119">
        <v>20</v>
      </c>
      <c r="AV119">
        <v>1.4</v>
      </c>
      <c r="BB119">
        <v>0</v>
      </c>
    </row>
    <row r="120" spans="1:57">
      <c r="A120" t="s">
        <v>553</v>
      </c>
      <c r="D120">
        <v>1.1000000000000001</v>
      </c>
      <c r="E120">
        <v>1.9</v>
      </c>
      <c r="H120">
        <v>0.6</v>
      </c>
      <c r="I120">
        <v>0.2</v>
      </c>
      <c r="K120">
        <v>0</v>
      </c>
      <c r="L120">
        <v>1</v>
      </c>
      <c r="M120">
        <v>4.6000000000000014</v>
      </c>
      <c r="Q120">
        <v>0</v>
      </c>
      <c r="T120">
        <v>2.7</v>
      </c>
      <c r="V120">
        <v>1.5</v>
      </c>
      <c r="W120">
        <v>0</v>
      </c>
      <c r="X120">
        <v>0</v>
      </c>
      <c r="Z120">
        <v>0</v>
      </c>
      <c r="AC120">
        <v>0</v>
      </c>
      <c r="AE120">
        <v>0</v>
      </c>
      <c r="AH120">
        <v>1</v>
      </c>
      <c r="AK120">
        <v>4</v>
      </c>
      <c r="AM120">
        <v>15.7</v>
      </c>
      <c r="AN120">
        <v>3.9</v>
      </c>
      <c r="AV120">
        <v>0.8</v>
      </c>
      <c r="AW120">
        <v>0.4</v>
      </c>
      <c r="AX120">
        <v>7.5</v>
      </c>
    </row>
    <row r="121" spans="1:57">
      <c r="A121" t="s">
        <v>555</v>
      </c>
      <c r="D121">
        <v>30.6</v>
      </c>
      <c r="H121">
        <v>0</v>
      </c>
      <c r="K121">
        <v>0</v>
      </c>
      <c r="L121">
        <v>1.3</v>
      </c>
      <c r="O121">
        <v>1.5</v>
      </c>
      <c r="Q121">
        <v>0</v>
      </c>
      <c r="U121">
        <v>47.8</v>
      </c>
      <c r="V121">
        <v>0.5</v>
      </c>
      <c r="W121">
        <v>0</v>
      </c>
      <c r="X121">
        <v>0</v>
      </c>
      <c r="Z121">
        <v>0</v>
      </c>
      <c r="AC121">
        <v>0</v>
      </c>
      <c r="AD121">
        <v>8</v>
      </c>
      <c r="AE121">
        <v>0</v>
      </c>
      <c r="AL121">
        <v>0.3</v>
      </c>
      <c r="AQ121">
        <v>42</v>
      </c>
      <c r="AT121">
        <v>60</v>
      </c>
      <c r="AV121">
        <v>0</v>
      </c>
      <c r="AY121">
        <v>0</v>
      </c>
      <c r="BB121">
        <v>2</v>
      </c>
    </row>
    <row r="122" spans="1:57">
      <c r="A122" t="s">
        <v>556</v>
      </c>
      <c r="H122">
        <v>0</v>
      </c>
      <c r="J122">
        <v>1</v>
      </c>
      <c r="K122">
        <v>1</v>
      </c>
      <c r="M122">
        <v>0</v>
      </c>
      <c r="Q122">
        <v>0</v>
      </c>
      <c r="U122">
        <v>1.7</v>
      </c>
      <c r="V122">
        <v>0.2</v>
      </c>
      <c r="W122">
        <v>0</v>
      </c>
      <c r="X122">
        <v>0</v>
      </c>
      <c r="Z122">
        <v>0</v>
      </c>
      <c r="AC122">
        <v>2.4</v>
      </c>
      <c r="AD122">
        <v>3</v>
      </c>
      <c r="AE122">
        <v>0</v>
      </c>
      <c r="AM122">
        <v>0.5</v>
      </c>
      <c r="AN122">
        <v>2.4</v>
      </c>
      <c r="AQ122">
        <v>1.5</v>
      </c>
      <c r="AT122">
        <v>0.3</v>
      </c>
      <c r="AV122">
        <v>0</v>
      </c>
    </row>
    <row r="123" spans="1:57">
      <c r="A123" t="s">
        <v>558</v>
      </c>
      <c r="H123">
        <v>0</v>
      </c>
      <c r="J123">
        <v>0.2</v>
      </c>
      <c r="M123">
        <v>0</v>
      </c>
      <c r="Q123">
        <v>0</v>
      </c>
      <c r="Z123">
        <v>0</v>
      </c>
      <c r="AC123">
        <v>0</v>
      </c>
      <c r="AE123">
        <v>0</v>
      </c>
      <c r="AV123">
        <v>0</v>
      </c>
    </row>
    <row r="124" spans="1:57">
      <c r="A124" t="s">
        <v>560</v>
      </c>
      <c r="D124">
        <v>58.7</v>
      </c>
      <c r="E124">
        <v>4</v>
      </c>
      <c r="H124">
        <v>22.7</v>
      </c>
      <c r="J124">
        <v>30</v>
      </c>
      <c r="K124">
        <v>17</v>
      </c>
      <c r="L124">
        <v>80.3</v>
      </c>
      <c r="M124">
        <v>28.5</v>
      </c>
      <c r="O124">
        <v>8.3000000000000007</v>
      </c>
      <c r="Q124">
        <v>0</v>
      </c>
      <c r="U124">
        <v>23.7</v>
      </c>
      <c r="X124">
        <v>0</v>
      </c>
      <c r="Z124">
        <v>13</v>
      </c>
      <c r="AD124">
        <v>47</v>
      </c>
      <c r="AE124">
        <v>0</v>
      </c>
      <c r="AH124">
        <v>13</v>
      </c>
      <c r="AM124">
        <v>0.6</v>
      </c>
      <c r="AO124">
        <v>66.8</v>
      </c>
      <c r="AQ124">
        <v>12.8</v>
      </c>
      <c r="AT124">
        <v>80</v>
      </c>
      <c r="AU124">
        <v>0.2</v>
      </c>
      <c r="AV124">
        <v>0.1</v>
      </c>
      <c r="AX124">
        <v>1.9</v>
      </c>
      <c r="BB124">
        <v>3.7</v>
      </c>
      <c r="BE124">
        <v>12.1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W248"/>
  <sheetViews>
    <sheetView workbookViewId="0">
      <selection activeCell="S11" sqref="S11"/>
    </sheetView>
  </sheetViews>
  <sheetFormatPr defaultRowHeight="11.25"/>
  <sheetData>
    <row r="1" spans="1:2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150</v>
      </c>
    </row>
    <row r="2" spans="1:23">
      <c r="B2" t="s">
        <v>125</v>
      </c>
      <c r="C2" t="s">
        <v>143</v>
      </c>
      <c r="D2" t="s">
        <v>135</v>
      </c>
      <c r="E2" t="s">
        <v>137</v>
      </c>
      <c r="F2" t="s">
        <v>121</v>
      </c>
      <c r="G2" t="s">
        <v>147</v>
      </c>
      <c r="H2" t="s">
        <v>118</v>
      </c>
      <c r="I2" t="s">
        <v>157</v>
      </c>
      <c r="J2" t="s">
        <v>154</v>
      </c>
      <c r="K2" t="s">
        <v>132</v>
      </c>
      <c r="L2" t="s">
        <v>128</v>
      </c>
      <c r="M2" t="s">
        <v>139</v>
      </c>
      <c r="N2" t="s">
        <v>141</v>
      </c>
      <c r="O2" t="s">
        <v>130</v>
      </c>
      <c r="P2" t="s">
        <v>155</v>
      </c>
      <c r="Q2" t="s">
        <v>161</v>
      </c>
      <c r="R2" t="s">
        <v>145</v>
      </c>
      <c r="S2" t="s">
        <v>126</v>
      </c>
      <c r="T2" t="s">
        <v>159</v>
      </c>
      <c r="U2" t="s">
        <v>149</v>
      </c>
      <c r="V2" t="s">
        <v>123</v>
      </c>
      <c r="W2" t="s">
        <v>151</v>
      </c>
    </row>
    <row r="3" spans="1:23">
      <c r="A3" t="s">
        <v>313</v>
      </c>
      <c r="B3">
        <v>94</v>
      </c>
      <c r="C3">
        <v>88</v>
      </c>
      <c r="D3">
        <v>95</v>
      </c>
      <c r="E3">
        <v>89</v>
      </c>
      <c r="F3">
        <v>89</v>
      </c>
      <c r="H3">
        <v>88</v>
      </c>
      <c r="I3">
        <v>61</v>
      </c>
      <c r="J3">
        <v>94</v>
      </c>
      <c r="K3">
        <v>87</v>
      </c>
      <c r="L3">
        <v>93</v>
      </c>
      <c r="M3">
        <v>93</v>
      </c>
      <c r="N3">
        <v>85</v>
      </c>
      <c r="O3">
        <v>89</v>
      </c>
      <c r="P3">
        <v>74</v>
      </c>
      <c r="Q3">
        <v>76</v>
      </c>
      <c r="R3">
        <v>88</v>
      </c>
      <c r="S3">
        <v>82</v>
      </c>
      <c r="T3">
        <v>85</v>
      </c>
      <c r="U3">
        <v>88</v>
      </c>
      <c r="V3">
        <v>83</v>
      </c>
      <c r="W3">
        <v>83</v>
      </c>
    </row>
    <row r="4" spans="1:23">
      <c r="A4" t="s">
        <v>314</v>
      </c>
      <c r="E4">
        <v>91</v>
      </c>
      <c r="J4">
        <v>94</v>
      </c>
      <c r="P4">
        <v>77</v>
      </c>
      <c r="Q4">
        <v>74</v>
      </c>
      <c r="R4">
        <v>96</v>
      </c>
      <c r="S4">
        <v>84</v>
      </c>
      <c r="U4">
        <v>88</v>
      </c>
      <c r="W4">
        <v>83</v>
      </c>
    </row>
    <row r="5" spans="1:23">
      <c r="A5" t="s">
        <v>315</v>
      </c>
      <c r="B5">
        <v>91</v>
      </c>
      <c r="C5">
        <v>89</v>
      </c>
      <c r="D5">
        <v>96</v>
      </c>
      <c r="E5">
        <v>92</v>
      </c>
      <c r="F5">
        <v>92</v>
      </c>
      <c r="G5">
        <v>94</v>
      </c>
      <c r="I5">
        <v>64</v>
      </c>
      <c r="J5">
        <v>89</v>
      </c>
      <c r="K5">
        <v>90</v>
      </c>
      <c r="L5">
        <v>93</v>
      </c>
      <c r="N5">
        <v>90</v>
      </c>
      <c r="O5">
        <v>96</v>
      </c>
      <c r="P5">
        <v>70</v>
      </c>
      <c r="Q5">
        <v>70</v>
      </c>
      <c r="R5">
        <v>93</v>
      </c>
      <c r="S5">
        <v>85</v>
      </c>
      <c r="T5">
        <v>62</v>
      </c>
      <c r="U5">
        <v>91</v>
      </c>
      <c r="V5">
        <v>83</v>
      </c>
      <c r="W5">
        <v>79</v>
      </c>
    </row>
    <row r="6" spans="1:23">
      <c r="A6" t="s">
        <v>316</v>
      </c>
      <c r="E6">
        <v>58</v>
      </c>
      <c r="J6">
        <v>58</v>
      </c>
      <c r="P6">
        <v>52</v>
      </c>
      <c r="Q6">
        <v>60</v>
      </c>
      <c r="R6">
        <v>58</v>
      </c>
      <c r="S6">
        <v>6.4</v>
      </c>
      <c r="U6">
        <v>71</v>
      </c>
      <c r="W6">
        <v>55</v>
      </c>
    </row>
    <row r="7" spans="1:23">
      <c r="A7" t="s">
        <v>317</v>
      </c>
      <c r="E7">
        <v>80</v>
      </c>
      <c r="H7">
        <v>89</v>
      </c>
      <c r="J7">
        <v>78</v>
      </c>
      <c r="P7">
        <v>63</v>
      </c>
      <c r="Q7">
        <v>62</v>
      </c>
      <c r="R7">
        <v>88</v>
      </c>
      <c r="S7">
        <v>8.6</v>
      </c>
      <c r="W7">
        <v>72</v>
      </c>
    </row>
    <row r="8" spans="1:23">
      <c r="A8" t="s">
        <v>318</v>
      </c>
      <c r="C8">
        <v>80</v>
      </c>
      <c r="E8">
        <v>87</v>
      </c>
      <c r="F8">
        <v>91</v>
      </c>
      <c r="G8">
        <v>70</v>
      </c>
      <c r="J8">
        <v>75</v>
      </c>
      <c r="K8">
        <v>85</v>
      </c>
      <c r="M8">
        <v>91</v>
      </c>
      <c r="N8">
        <v>84</v>
      </c>
      <c r="Q8">
        <v>68</v>
      </c>
      <c r="S8">
        <v>8.7000000000000011</v>
      </c>
      <c r="T8">
        <v>68</v>
      </c>
    </row>
    <row r="9" spans="1:23">
      <c r="A9" t="s">
        <v>319</v>
      </c>
      <c r="E9">
        <v>90</v>
      </c>
      <c r="H9">
        <v>96</v>
      </c>
      <c r="J9">
        <v>78</v>
      </c>
      <c r="P9">
        <v>68</v>
      </c>
      <c r="Q9">
        <v>6.9</v>
      </c>
      <c r="R9">
        <v>79</v>
      </c>
      <c r="S9">
        <v>8.6</v>
      </c>
      <c r="U9">
        <v>83</v>
      </c>
      <c r="W9">
        <v>76</v>
      </c>
    </row>
    <row r="10" spans="1:23">
      <c r="A10" t="s">
        <v>320</v>
      </c>
      <c r="B10">
        <v>91</v>
      </c>
      <c r="C10">
        <v>82</v>
      </c>
      <c r="F10">
        <v>89</v>
      </c>
      <c r="G10">
        <v>67</v>
      </c>
      <c r="J10">
        <v>80</v>
      </c>
      <c r="K10">
        <v>85</v>
      </c>
      <c r="M10">
        <v>89</v>
      </c>
      <c r="N10">
        <v>88</v>
      </c>
      <c r="Q10">
        <v>67</v>
      </c>
      <c r="S10">
        <v>8</v>
      </c>
      <c r="T10">
        <v>63</v>
      </c>
      <c r="W10">
        <v>70</v>
      </c>
    </row>
    <row r="11" spans="1:23">
      <c r="A11" t="s">
        <v>321</v>
      </c>
      <c r="E11">
        <v>58</v>
      </c>
      <c r="H11">
        <v>72</v>
      </c>
      <c r="J11">
        <v>55</v>
      </c>
      <c r="P11">
        <v>53</v>
      </c>
      <c r="Q11">
        <v>60</v>
      </c>
      <c r="R11">
        <v>58</v>
      </c>
      <c r="S11">
        <v>58</v>
      </c>
      <c r="U11">
        <v>70</v>
      </c>
      <c r="W11">
        <v>53</v>
      </c>
    </row>
    <row r="12" spans="1:23">
      <c r="A12" t="s">
        <v>322</v>
      </c>
      <c r="B12">
        <v>57</v>
      </c>
      <c r="C12">
        <v>47</v>
      </c>
      <c r="D12">
        <v>49</v>
      </c>
      <c r="E12">
        <v>4.8</v>
      </c>
      <c r="F12">
        <v>58</v>
      </c>
      <c r="H12">
        <v>53</v>
      </c>
      <c r="L12">
        <v>58</v>
      </c>
      <c r="M12">
        <v>52</v>
      </c>
      <c r="O12">
        <v>49</v>
      </c>
      <c r="Q12">
        <v>52</v>
      </c>
      <c r="S12">
        <v>53</v>
      </c>
      <c r="T12">
        <v>64</v>
      </c>
      <c r="V12">
        <v>50</v>
      </c>
      <c r="W12">
        <v>48</v>
      </c>
    </row>
    <row r="13" spans="1:23">
      <c r="A13" t="s">
        <v>323</v>
      </c>
      <c r="E13">
        <v>46</v>
      </c>
      <c r="J13">
        <v>46</v>
      </c>
      <c r="Q13">
        <v>51</v>
      </c>
      <c r="R13">
        <v>52</v>
      </c>
      <c r="S13">
        <v>66</v>
      </c>
      <c r="U13">
        <v>58</v>
      </c>
    </row>
    <row r="14" spans="1:23">
      <c r="A14" t="s">
        <v>324</v>
      </c>
      <c r="B14">
        <v>63</v>
      </c>
      <c r="C14">
        <v>50</v>
      </c>
      <c r="D14">
        <v>55</v>
      </c>
      <c r="E14">
        <v>53</v>
      </c>
      <c r="F14">
        <v>77</v>
      </c>
      <c r="G14">
        <v>54</v>
      </c>
      <c r="H14">
        <v>73</v>
      </c>
      <c r="I14">
        <v>49</v>
      </c>
      <c r="J14">
        <v>53</v>
      </c>
      <c r="K14">
        <v>72</v>
      </c>
      <c r="L14">
        <v>64</v>
      </c>
      <c r="M14">
        <v>60</v>
      </c>
      <c r="N14">
        <v>58</v>
      </c>
      <c r="O14">
        <v>70</v>
      </c>
      <c r="P14">
        <v>52</v>
      </c>
      <c r="Q14">
        <v>60</v>
      </c>
      <c r="R14">
        <v>80</v>
      </c>
      <c r="S14">
        <v>73</v>
      </c>
      <c r="T14">
        <v>57</v>
      </c>
      <c r="U14">
        <v>84</v>
      </c>
      <c r="V14">
        <v>77</v>
      </c>
      <c r="W14">
        <v>65</v>
      </c>
    </row>
    <row r="15" spans="1:23">
      <c r="A15" t="s">
        <v>325</v>
      </c>
      <c r="E15">
        <v>80</v>
      </c>
      <c r="H15">
        <v>88</v>
      </c>
      <c r="J15">
        <v>75</v>
      </c>
      <c r="Q15">
        <v>65</v>
      </c>
      <c r="R15">
        <v>90</v>
      </c>
      <c r="S15">
        <v>77</v>
      </c>
      <c r="U15">
        <v>88</v>
      </c>
      <c r="W15">
        <v>70</v>
      </c>
    </row>
    <row r="16" spans="1:23">
      <c r="A16" t="s">
        <v>326</v>
      </c>
      <c r="B16">
        <v>92</v>
      </c>
      <c r="C16">
        <v>86</v>
      </c>
      <c r="D16">
        <v>93</v>
      </c>
      <c r="E16">
        <v>89</v>
      </c>
      <c r="F16">
        <v>86</v>
      </c>
      <c r="G16">
        <v>68</v>
      </c>
      <c r="H16">
        <v>87</v>
      </c>
      <c r="I16">
        <v>62</v>
      </c>
      <c r="J16">
        <v>86</v>
      </c>
      <c r="K16">
        <v>83</v>
      </c>
      <c r="L16">
        <v>80</v>
      </c>
      <c r="M16">
        <v>92</v>
      </c>
      <c r="N16">
        <v>82</v>
      </c>
      <c r="O16">
        <v>77</v>
      </c>
      <c r="P16">
        <v>68</v>
      </c>
      <c r="Q16">
        <v>67</v>
      </c>
      <c r="R16">
        <v>83</v>
      </c>
      <c r="S16">
        <v>86</v>
      </c>
      <c r="T16">
        <v>67</v>
      </c>
      <c r="U16">
        <v>86</v>
      </c>
      <c r="V16">
        <v>86</v>
      </c>
      <c r="W16">
        <v>73</v>
      </c>
    </row>
    <row r="17" spans="1:23">
      <c r="A17" t="s">
        <v>327</v>
      </c>
      <c r="E17">
        <v>92</v>
      </c>
      <c r="H17">
        <v>96</v>
      </c>
      <c r="J17">
        <v>65</v>
      </c>
      <c r="P17">
        <v>58</v>
      </c>
      <c r="Q17">
        <v>64</v>
      </c>
      <c r="S17">
        <v>78</v>
      </c>
      <c r="U17">
        <v>75</v>
      </c>
      <c r="W17">
        <v>67</v>
      </c>
    </row>
    <row r="18" spans="1:23">
      <c r="A18" t="s">
        <v>328</v>
      </c>
      <c r="B18">
        <v>90</v>
      </c>
      <c r="C18">
        <v>78</v>
      </c>
      <c r="D18">
        <v>95</v>
      </c>
      <c r="F18">
        <v>90</v>
      </c>
      <c r="G18">
        <v>74</v>
      </c>
      <c r="H18">
        <v>96</v>
      </c>
      <c r="I18">
        <v>61</v>
      </c>
      <c r="J18">
        <v>65</v>
      </c>
      <c r="K18">
        <v>76</v>
      </c>
      <c r="L18">
        <v>84</v>
      </c>
      <c r="M18">
        <v>88</v>
      </c>
      <c r="N18">
        <v>82</v>
      </c>
      <c r="O18">
        <v>74</v>
      </c>
      <c r="P18">
        <v>65</v>
      </c>
      <c r="Q18">
        <v>69</v>
      </c>
      <c r="R18">
        <v>80</v>
      </c>
      <c r="S18">
        <v>73</v>
      </c>
      <c r="T18">
        <v>68</v>
      </c>
      <c r="U18">
        <v>67</v>
      </c>
      <c r="V18">
        <v>68</v>
      </c>
      <c r="W18">
        <v>65</v>
      </c>
    </row>
    <row r="19" spans="1:23">
      <c r="A19" t="s">
        <v>329</v>
      </c>
      <c r="E19">
        <v>57</v>
      </c>
      <c r="P19">
        <v>55</v>
      </c>
      <c r="Q19">
        <v>60</v>
      </c>
      <c r="S19">
        <v>57</v>
      </c>
    </row>
    <row r="20" spans="1:23">
      <c r="A20" t="s">
        <v>330</v>
      </c>
      <c r="C20">
        <v>46</v>
      </c>
      <c r="D20">
        <v>50</v>
      </c>
      <c r="E20">
        <v>49</v>
      </c>
      <c r="F20">
        <v>60</v>
      </c>
      <c r="G20">
        <v>44</v>
      </c>
      <c r="I20">
        <v>44</v>
      </c>
      <c r="J20">
        <v>50</v>
      </c>
      <c r="K20">
        <v>64</v>
      </c>
      <c r="O20">
        <v>48</v>
      </c>
      <c r="Q20">
        <v>51</v>
      </c>
      <c r="S20">
        <v>49</v>
      </c>
      <c r="U20">
        <v>54</v>
      </c>
      <c r="V20">
        <v>68</v>
      </c>
    </row>
    <row r="21" spans="1:23">
      <c r="A21" t="s">
        <v>331</v>
      </c>
      <c r="E21">
        <v>44</v>
      </c>
      <c r="H21">
        <v>69</v>
      </c>
      <c r="J21">
        <v>48</v>
      </c>
      <c r="P21">
        <v>47</v>
      </c>
      <c r="Q21">
        <v>52</v>
      </c>
      <c r="R21">
        <v>50</v>
      </c>
      <c r="S21">
        <v>65</v>
      </c>
      <c r="U21">
        <v>53</v>
      </c>
      <c r="W21">
        <v>50</v>
      </c>
    </row>
    <row r="22" spans="1:23">
      <c r="A22" t="s">
        <v>332</v>
      </c>
      <c r="C22">
        <v>51</v>
      </c>
      <c r="D22">
        <v>70</v>
      </c>
      <c r="E22">
        <v>50</v>
      </c>
      <c r="F22">
        <v>76</v>
      </c>
      <c r="G22">
        <v>59</v>
      </c>
      <c r="I22">
        <v>55</v>
      </c>
      <c r="K22">
        <v>76</v>
      </c>
      <c r="L22">
        <v>75</v>
      </c>
      <c r="O22">
        <v>76</v>
      </c>
      <c r="P22">
        <v>55</v>
      </c>
      <c r="Q22">
        <v>61</v>
      </c>
      <c r="U22">
        <v>84</v>
      </c>
      <c r="V22">
        <v>78</v>
      </c>
    </row>
    <row r="23" spans="1:23">
      <c r="A23" t="s">
        <v>333</v>
      </c>
      <c r="E23">
        <v>79</v>
      </c>
      <c r="H23">
        <v>94</v>
      </c>
      <c r="J23">
        <v>73</v>
      </c>
      <c r="P23">
        <v>62</v>
      </c>
      <c r="Q23">
        <v>65</v>
      </c>
      <c r="R23">
        <v>68</v>
      </c>
      <c r="S23">
        <v>76</v>
      </c>
      <c r="U23">
        <v>78</v>
      </c>
      <c r="W23">
        <v>66</v>
      </c>
    </row>
    <row r="24" spans="1:23">
      <c r="A24" t="s">
        <v>334</v>
      </c>
      <c r="E24">
        <v>88</v>
      </c>
      <c r="F24">
        <v>89</v>
      </c>
      <c r="G24">
        <v>67</v>
      </c>
      <c r="H24">
        <v>84</v>
      </c>
      <c r="J24">
        <v>66</v>
      </c>
      <c r="L24">
        <v>83</v>
      </c>
      <c r="M24">
        <v>85</v>
      </c>
      <c r="O24">
        <v>69</v>
      </c>
      <c r="Q24">
        <v>65</v>
      </c>
      <c r="R24">
        <v>73</v>
      </c>
      <c r="S24">
        <v>78</v>
      </c>
      <c r="T24">
        <v>62</v>
      </c>
      <c r="V24">
        <v>82</v>
      </c>
      <c r="W24">
        <v>58</v>
      </c>
    </row>
    <row r="25" spans="1:23">
      <c r="A25" t="s">
        <v>335</v>
      </c>
      <c r="E25">
        <v>93</v>
      </c>
      <c r="H25">
        <v>89</v>
      </c>
      <c r="P25">
        <v>62</v>
      </c>
      <c r="Q25">
        <v>66</v>
      </c>
      <c r="R25">
        <v>67</v>
      </c>
      <c r="S25">
        <v>77</v>
      </c>
      <c r="U25">
        <v>78</v>
      </c>
      <c r="W25">
        <v>66</v>
      </c>
    </row>
    <row r="26" spans="1:23">
      <c r="A26" t="s">
        <v>336</v>
      </c>
      <c r="C26">
        <v>85</v>
      </c>
      <c r="D26">
        <v>94</v>
      </c>
      <c r="E26">
        <v>92</v>
      </c>
      <c r="F26">
        <v>92</v>
      </c>
      <c r="G26">
        <v>73</v>
      </c>
      <c r="H26">
        <v>95</v>
      </c>
      <c r="I26">
        <v>65</v>
      </c>
      <c r="K26">
        <v>75</v>
      </c>
      <c r="L26">
        <v>73</v>
      </c>
      <c r="M26">
        <v>83</v>
      </c>
      <c r="N26">
        <v>85</v>
      </c>
      <c r="O26">
        <v>76</v>
      </c>
      <c r="P26">
        <v>64</v>
      </c>
      <c r="Q26">
        <v>69</v>
      </c>
      <c r="R26">
        <v>77</v>
      </c>
      <c r="S26">
        <v>75</v>
      </c>
      <c r="T26">
        <v>59</v>
      </c>
      <c r="U26">
        <v>80</v>
      </c>
      <c r="V26">
        <v>64</v>
      </c>
      <c r="W26">
        <v>71</v>
      </c>
    </row>
    <row r="27" spans="1:23">
      <c r="A27" t="s">
        <v>337</v>
      </c>
      <c r="E27">
        <v>52</v>
      </c>
      <c r="H27">
        <v>80</v>
      </c>
      <c r="J27">
        <v>60</v>
      </c>
      <c r="P27">
        <v>59</v>
      </c>
      <c r="Q27">
        <v>65</v>
      </c>
      <c r="R27">
        <v>59</v>
      </c>
      <c r="U27">
        <v>68</v>
      </c>
      <c r="W27">
        <v>58</v>
      </c>
    </row>
    <row r="28" spans="1:23">
      <c r="A28" t="s">
        <v>338</v>
      </c>
      <c r="B28">
        <v>57</v>
      </c>
      <c r="C28">
        <v>50</v>
      </c>
      <c r="D28">
        <v>47</v>
      </c>
      <c r="E28">
        <v>48</v>
      </c>
      <c r="F28">
        <v>51</v>
      </c>
      <c r="G28">
        <v>48</v>
      </c>
      <c r="H28">
        <v>56</v>
      </c>
      <c r="I28">
        <v>45</v>
      </c>
      <c r="J28">
        <v>55</v>
      </c>
      <c r="K28">
        <v>60</v>
      </c>
      <c r="L28">
        <v>59</v>
      </c>
      <c r="M28">
        <v>53</v>
      </c>
      <c r="N28">
        <v>50</v>
      </c>
      <c r="O28">
        <v>44</v>
      </c>
      <c r="P28">
        <v>51</v>
      </c>
      <c r="Q28">
        <v>56</v>
      </c>
      <c r="R28">
        <v>50</v>
      </c>
      <c r="S28">
        <v>5.4</v>
      </c>
      <c r="T28">
        <v>57</v>
      </c>
      <c r="V28">
        <v>60</v>
      </c>
      <c r="W28">
        <v>51</v>
      </c>
    </row>
    <row r="29" spans="1:23">
      <c r="A29" t="s">
        <v>339</v>
      </c>
      <c r="E29">
        <v>43</v>
      </c>
      <c r="H29">
        <v>21</v>
      </c>
      <c r="J29">
        <v>55</v>
      </c>
      <c r="P29">
        <v>49</v>
      </c>
      <c r="Q29">
        <v>55</v>
      </c>
      <c r="R29">
        <v>55</v>
      </c>
      <c r="S29">
        <v>6.5</v>
      </c>
      <c r="U29">
        <v>56</v>
      </c>
      <c r="W29">
        <v>51</v>
      </c>
    </row>
    <row r="30" spans="1:23">
      <c r="A30" t="s">
        <v>340</v>
      </c>
      <c r="B30">
        <v>83</v>
      </c>
      <c r="C30">
        <v>54</v>
      </c>
      <c r="D30">
        <v>78</v>
      </c>
      <c r="E30">
        <v>51</v>
      </c>
      <c r="F30">
        <v>79</v>
      </c>
      <c r="G30">
        <v>60</v>
      </c>
      <c r="H30">
        <v>92</v>
      </c>
      <c r="I30">
        <v>54</v>
      </c>
      <c r="J30">
        <v>56</v>
      </c>
      <c r="K30">
        <v>75</v>
      </c>
      <c r="L30">
        <v>82</v>
      </c>
      <c r="M30">
        <v>44</v>
      </c>
      <c r="N30">
        <v>56</v>
      </c>
      <c r="O30">
        <v>58</v>
      </c>
      <c r="P30">
        <v>58</v>
      </c>
      <c r="Q30">
        <v>61</v>
      </c>
      <c r="R30">
        <v>61</v>
      </c>
      <c r="S30">
        <v>7.6000000000000014</v>
      </c>
      <c r="T30">
        <v>65</v>
      </c>
      <c r="U30">
        <v>60</v>
      </c>
      <c r="V30">
        <v>77</v>
      </c>
      <c r="W30">
        <v>59</v>
      </c>
    </row>
    <row r="31" spans="1:23">
      <c r="A31" t="s">
        <v>341</v>
      </c>
      <c r="E31">
        <v>78</v>
      </c>
      <c r="H31">
        <v>99</v>
      </c>
      <c r="J31">
        <v>87</v>
      </c>
      <c r="P31">
        <v>63</v>
      </c>
      <c r="Q31">
        <v>67</v>
      </c>
      <c r="R31">
        <v>70</v>
      </c>
      <c r="S31">
        <v>8.5</v>
      </c>
      <c r="U31">
        <v>75</v>
      </c>
      <c r="W31">
        <v>62</v>
      </c>
    </row>
    <row r="32" spans="1:23">
      <c r="A32" t="s">
        <v>342</v>
      </c>
      <c r="C32">
        <v>85</v>
      </c>
      <c r="D32">
        <v>92</v>
      </c>
      <c r="E32">
        <v>88</v>
      </c>
      <c r="F32">
        <v>90</v>
      </c>
      <c r="G32">
        <v>71</v>
      </c>
      <c r="H32">
        <v>99</v>
      </c>
      <c r="I32">
        <v>63</v>
      </c>
      <c r="J32">
        <v>91</v>
      </c>
      <c r="K32">
        <v>85</v>
      </c>
      <c r="L32">
        <v>92</v>
      </c>
      <c r="M32">
        <v>88</v>
      </c>
      <c r="N32">
        <v>83</v>
      </c>
      <c r="O32">
        <v>68</v>
      </c>
      <c r="P32">
        <v>66</v>
      </c>
      <c r="Q32">
        <v>67</v>
      </c>
      <c r="R32">
        <v>78</v>
      </c>
      <c r="S32">
        <v>8.7000000000000011</v>
      </c>
      <c r="T32">
        <v>69</v>
      </c>
      <c r="U32">
        <v>73</v>
      </c>
      <c r="V32">
        <v>76</v>
      </c>
      <c r="W32">
        <v>73</v>
      </c>
    </row>
    <row r="33" spans="1:23">
      <c r="A33" t="s">
        <v>343</v>
      </c>
      <c r="E33">
        <v>92</v>
      </c>
      <c r="H33">
        <v>99</v>
      </c>
      <c r="J33">
        <v>67</v>
      </c>
      <c r="P33">
        <v>68</v>
      </c>
      <c r="Q33">
        <v>68</v>
      </c>
      <c r="R33">
        <v>80</v>
      </c>
      <c r="S33">
        <v>8.8000000000000007</v>
      </c>
      <c r="U33">
        <v>83</v>
      </c>
      <c r="W33">
        <v>74</v>
      </c>
    </row>
    <row r="34" spans="1:23">
      <c r="A34" t="s">
        <v>344</v>
      </c>
      <c r="B34">
        <v>92</v>
      </c>
      <c r="C34">
        <v>84</v>
      </c>
      <c r="D34">
        <v>92</v>
      </c>
      <c r="E34">
        <v>92</v>
      </c>
      <c r="F34">
        <v>94</v>
      </c>
      <c r="G34">
        <v>75</v>
      </c>
      <c r="H34">
        <v>99</v>
      </c>
      <c r="I34">
        <v>68</v>
      </c>
      <c r="J34">
        <v>65</v>
      </c>
      <c r="K34">
        <v>86</v>
      </c>
      <c r="L34">
        <v>91</v>
      </c>
      <c r="M34">
        <v>87</v>
      </c>
      <c r="N34">
        <v>85</v>
      </c>
      <c r="O34">
        <v>80</v>
      </c>
      <c r="P34">
        <v>67</v>
      </c>
      <c r="Q34">
        <v>71</v>
      </c>
      <c r="R34">
        <v>81</v>
      </c>
      <c r="S34">
        <v>8.8000000000000007</v>
      </c>
      <c r="T34">
        <v>65</v>
      </c>
      <c r="U34">
        <v>69</v>
      </c>
      <c r="V34">
        <v>77</v>
      </c>
      <c r="W34">
        <v>66</v>
      </c>
    </row>
    <row r="35" spans="1:23">
      <c r="A35" t="s">
        <v>345</v>
      </c>
      <c r="E35">
        <v>63</v>
      </c>
      <c r="H35">
        <v>80</v>
      </c>
      <c r="J35">
        <v>85</v>
      </c>
      <c r="P35">
        <v>59</v>
      </c>
      <c r="Q35">
        <v>57</v>
      </c>
      <c r="R35">
        <v>65</v>
      </c>
      <c r="S35">
        <v>6.2</v>
      </c>
      <c r="U35">
        <v>66</v>
      </c>
      <c r="W35">
        <v>58</v>
      </c>
    </row>
    <row r="36" spans="1:23">
      <c r="A36" t="s">
        <v>346</v>
      </c>
      <c r="B36">
        <v>61</v>
      </c>
      <c r="C36">
        <v>50</v>
      </c>
      <c r="D36">
        <v>57</v>
      </c>
      <c r="E36">
        <v>47</v>
      </c>
      <c r="F36">
        <v>62</v>
      </c>
      <c r="G36">
        <v>46</v>
      </c>
      <c r="H36">
        <v>52</v>
      </c>
      <c r="I36">
        <v>47</v>
      </c>
      <c r="J36">
        <v>52</v>
      </c>
      <c r="K36">
        <v>65</v>
      </c>
      <c r="L36">
        <v>58</v>
      </c>
      <c r="M36">
        <v>54</v>
      </c>
      <c r="N36">
        <v>46</v>
      </c>
      <c r="O36">
        <v>50</v>
      </c>
      <c r="P36">
        <v>54</v>
      </c>
      <c r="Q36">
        <v>55</v>
      </c>
      <c r="R36">
        <v>54</v>
      </c>
      <c r="S36">
        <v>5.7</v>
      </c>
      <c r="T36">
        <v>56</v>
      </c>
      <c r="U36">
        <v>56</v>
      </c>
      <c r="V36">
        <v>65</v>
      </c>
      <c r="W36">
        <v>53</v>
      </c>
    </row>
    <row r="37" spans="1:23">
      <c r="A37" t="s">
        <v>347</v>
      </c>
      <c r="E37">
        <v>45</v>
      </c>
      <c r="H37">
        <v>70</v>
      </c>
      <c r="J37">
        <v>52</v>
      </c>
      <c r="P37">
        <v>50</v>
      </c>
      <c r="Q37">
        <v>52</v>
      </c>
      <c r="R37">
        <v>60</v>
      </c>
      <c r="S37">
        <v>6.9</v>
      </c>
      <c r="U37">
        <v>74</v>
      </c>
    </row>
    <row r="38" spans="1:23">
      <c r="A38" t="s">
        <v>348</v>
      </c>
      <c r="B38">
        <v>78</v>
      </c>
      <c r="C38">
        <v>55</v>
      </c>
      <c r="D38">
        <v>90</v>
      </c>
      <c r="E38">
        <v>51</v>
      </c>
      <c r="F38">
        <v>74</v>
      </c>
      <c r="G38">
        <v>57</v>
      </c>
      <c r="H38">
        <v>87</v>
      </c>
      <c r="I38">
        <v>56</v>
      </c>
      <c r="J38">
        <v>60</v>
      </c>
      <c r="K38">
        <v>74</v>
      </c>
      <c r="L38">
        <v>90</v>
      </c>
      <c r="M38">
        <v>73</v>
      </c>
      <c r="N38">
        <v>67</v>
      </c>
      <c r="O38">
        <v>77</v>
      </c>
      <c r="P38">
        <v>54</v>
      </c>
      <c r="Q38">
        <v>59</v>
      </c>
      <c r="R38">
        <v>66</v>
      </c>
      <c r="S38">
        <v>7.2</v>
      </c>
      <c r="T38">
        <v>60</v>
      </c>
      <c r="U38">
        <v>81</v>
      </c>
      <c r="V38">
        <v>75</v>
      </c>
      <c r="W38">
        <v>62</v>
      </c>
    </row>
    <row r="39" spans="1:23">
      <c r="A39" t="s">
        <v>349</v>
      </c>
      <c r="E39">
        <v>91</v>
      </c>
      <c r="H39">
        <v>91</v>
      </c>
      <c r="J39">
        <v>61</v>
      </c>
      <c r="P39">
        <v>63</v>
      </c>
      <c r="Q39">
        <v>67</v>
      </c>
      <c r="R39">
        <v>71</v>
      </c>
      <c r="S39">
        <v>8.1999999999999993</v>
      </c>
      <c r="U39">
        <v>69</v>
      </c>
      <c r="W39">
        <v>65</v>
      </c>
    </row>
    <row r="40" spans="1:23">
      <c r="A40" t="s">
        <v>350</v>
      </c>
      <c r="B40">
        <v>92</v>
      </c>
      <c r="C40">
        <v>80</v>
      </c>
      <c r="D40">
        <v>96</v>
      </c>
      <c r="E40">
        <v>93</v>
      </c>
      <c r="F40">
        <v>89</v>
      </c>
      <c r="G40">
        <v>69</v>
      </c>
      <c r="I40">
        <v>75</v>
      </c>
      <c r="J40">
        <v>62</v>
      </c>
      <c r="K40">
        <v>87</v>
      </c>
      <c r="L40">
        <v>94</v>
      </c>
      <c r="M40">
        <v>88</v>
      </c>
      <c r="N40">
        <v>87</v>
      </c>
      <c r="O40">
        <v>73</v>
      </c>
      <c r="P40">
        <v>67</v>
      </c>
      <c r="Q40">
        <v>71</v>
      </c>
      <c r="R40">
        <v>78</v>
      </c>
      <c r="S40">
        <v>8.4</v>
      </c>
      <c r="T40">
        <v>66</v>
      </c>
      <c r="U40">
        <v>7.1000000000000014</v>
      </c>
      <c r="V40">
        <v>76</v>
      </c>
      <c r="W40">
        <v>65</v>
      </c>
    </row>
    <row r="41" spans="1:23">
      <c r="A41" t="s">
        <v>351</v>
      </c>
      <c r="E41">
        <v>93</v>
      </c>
      <c r="H41">
        <v>97</v>
      </c>
      <c r="J41">
        <v>67</v>
      </c>
      <c r="P41">
        <v>68</v>
      </c>
      <c r="Q41">
        <v>75</v>
      </c>
      <c r="R41">
        <v>84</v>
      </c>
      <c r="S41">
        <v>8.9</v>
      </c>
      <c r="U41">
        <v>68</v>
      </c>
      <c r="W41">
        <v>68</v>
      </c>
    </row>
    <row r="42" spans="1:23">
      <c r="A42" t="s">
        <v>352</v>
      </c>
      <c r="B42">
        <v>94</v>
      </c>
      <c r="C42">
        <v>85</v>
      </c>
      <c r="D42">
        <v>96</v>
      </c>
      <c r="E42">
        <v>93</v>
      </c>
      <c r="F42">
        <v>85</v>
      </c>
      <c r="G42">
        <v>82</v>
      </c>
      <c r="H42">
        <v>95</v>
      </c>
      <c r="I42">
        <v>85</v>
      </c>
      <c r="J42">
        <v>84</v>
      </c>
      <c r="K42">
        <v>86</v>
      </c>
      <c r="L42">
        <v>91</v>
      </c>
      <c r="M42">
        <v>91</v>
      </c>
      <c r="N42">
        <v>92</v>
      </c>
      <c r="O42">
        <v>83</v>
      </c>
      <c r="P42">
        <v>69</v>
      </c>
      <c r="Q42">
        <v>74</v>
      </c>
      <c r="R42">
        <v>79</v>
      </c>
      <c r="S42">
        <v>7.8</v>
      </c>
      <c r="U42">
        <v>81</v>
      </c>
      <c r="V42">
        <v>74</v>
      </c>
      <c r="W42">
        <v>73</v>
      </c>
    </row>
    <row r="43" spans="1:23">
      <c r="A43" t="s">
        <v>353</v>
      </c>
      <c r="E43">
        <v>68</v>
      </c>
      <c r="H43">
        <v>70</v>
      </c>
      <c r="J43">
        <v>54</v>
      </c>
      <c r="P43">
        <v>55</v>
      </c>
      <c r="Q43">
        <v>61</v>
      </c>
      <c r="R43">
        <v>59</v>
      </c>
      <c r="S43">
        <v>60</v>
      </c>
      <c r="U43">
        <v>68</v>
      </c>
      <c r="W43">
        <v>60</v>
      </c>
    </row>
    <row r="44" spans="1:23">
      <c r="A44" t="s">
        <v>354</v>
      </c>
      <c r="C44">
        <v>50</v>
      </c>
      <c r="D44">
        <v>56</v>
      </c>
      <c r="E44">
        <v>49</v>
      </c>
      <c r="F44">
        <v>57</v>
      </c>
      <c r="G44">
        <v>52</v>
      </c>
      <c r="H44">
        <v>52</v>
      </c>
      <c r="I44">
        <v>40</v>
      </c>
      <c r="J44">
        <v>44</v>
      </c>
      <c r="K44">
        <v>64</v>
      </c>
      <c r="L44">
        <v>60</v>
      </c>
      <c r="M44">
        <v>50</v>
      </c>
      <c r="N44">
        <v>50</v>
      </c>
      <c r="O44">
        <v>67</v>
      </c>
      <c r="P44">
        <v>56</v>
      </c>
      <c r="Q44">
        <v>54</v>
      </c>
      <c r="R44">
        <v>62</v>
      </c>
      <c r="S44">
        <v>55</v>
      </c>
      <c r="T44">
        <v>60</v>
      </c>
      <c r="U44">
        <v>71</v>
      </c>
      <c r="V44">
        <v>61</v>
      </c>
      <c r="W44">
        <v>49</v>
      </c>
    </row>
    <row r="45" spans="1:23">
      <c r="A45" t="s">
        <v>355</v>
      </c>
      <c r="E45">
        <v>43</v>
      </c>
      <c r="H45">
        <v>67</v>
      </c>
      <c r="J45">
        <v>42</v>
      </c>
      <c r="P45">
        <v>59</v>
      </c>
      <c r="Q45">
        <v>55</v>
      </c>
      <c r="R45">
        <v>68</v>
      </c>
      <c r="S45">
        <v>69</v>
      </c>
      <c r="U45">
        <v>73</v>
      </c>
      <c r="W45">
        <v>63</v>
      </c>
    </row>
    <row r="46" spans="1:23">
      <c r="A46" t="s">
        <v>356</v>
      </c>
      <c r="B46">
        <v>74</v>
      </c>
      <c r="C46">
        <v>53</v>
      </c>
      <c r="D46">
        <v>79</v>
      </c>
      <c r="E46">
        <v>48</v>
      </c>
      <c r="F46">
        <v>75</v>
      </c>
      <c r="G46">
        <v>68</v>
      </c>
      <c r="H46">
        <v>87</v>
      </c>
      <c r="I46">
        <v>51</v>
      </c>
      <c r="J46">
        <v>51</v>
      </c>
      <c r="K46">
        <v>76</v>
      </c>
      <c r="L46">
        <v>75</v>
      </c>
      <c r="M46">
        <v>70</v>
      </c>
      <c r="N46">
        <v>67</v>
      </c>
      <c r="O46">
        <v>78</v>
      </c>
      <c r="P46">
        <v>66</v>
      </c>
      <c r="Q46">
        <v>66</v>
      </c>
      <c r="R46">
        <v>82</v>
      </c>
      <c r="S46">
        <v>77</v>
      </c>
      <c r="T46">
        <v>80</v>
      </c>
      <c r="U46">
        <v>83</v>
      </c>
      <c r="V46">
        <v>77</v>
      </c>
      <c r="W46">
        <v>82</v>
      </c>
    </row>
    <row r="47" spans="1:23">
      <c r="A47" t="s">
        <v>357</v>
      </c>
      <c r="E47">
        <v>83</v>
      </c>
      <c r="H47">
        <v>95</v>
      </c>
      <c r="J47">
        <v>75</v>
      </c>
      <c r="P47">
        <v>63</v>
      </c>
      <c r="Q47">
        <v>67</v>
      </c>
      <c r="R47">
        <v>89</v>
      </c>
      <c r="S47">
        <v>85</v>
      </c>
      <c r="U47">
        <v>88</v>
      </c>
      <c r="W47">
        <v>81</v>
      </c>
    </row>
    <row r="48" spans="1:23">
      <c r="A48" t="s">
        <v>358</v>
      </c>
      <c r="B48">
        <v>92</v>
      </c>
      <c r="C48">
        <v>85</v>
      </c>
      <c r="D48">
        <v>88</v>
      </c>
      <c r="E48">
        <v>88</v>
      </c>
      <c r="F48">
        <v>89</v>
      </c>
      <c r="G48">
        <v>88</v>
      </c>
      <c r="H48">
        <v>97</v>
      </c>
      <c r="I48">
        <v>80</v>
      </c>
      <c r="J48">
        <v>82</v>
      </c>
      <c r="K48">
        <v>87</v>
      </c>
      <c r="L48">
        <v>92</v>
      </c>
      <c r="M48">
        <v>92</v>
      </c>
      <c r="N48">
        <v>86</v>
      </c>
      <c r="O48">
        <v>83</v>
      </c>
      <c r="P48">
        <v>66</v>
      </c>
      <c r="Q48">
        <v>71</v>
      </c>
      <c r="R48">
        <v>90</v>
      </c>
      <c r="S48">
        <v>85</v>
      </c>
      <c r="T48">
        <v>66</v>
      </c>
      <c r="U48">
        <v>73</v>
      </c>
      <c r="V48">
        <v>80</v>
      </c>
      <c r="W48">
        <v>66</v>
      </c>
    </row>
    <row r="49" spans="1:23">
      <c r="A49" t="s">
        <v>359</v>
      </c>
      <c r="E49">
        <v>94</v>
      </c>
      <c r="H49">
        <v>99</v>
      </c>
      <c r="J49">
        <v>87</v>
      </c>
      <c r="Q49">
        <v>72</v>
      </c>
      <c r="R49">
        <v>90</v>
      </c>
      <c r="U49">
        <v>71</v>
      </c>
      <c r="W49">
        <v>74</v>
      </c>
    </row>
    <row r="50" spans="1:23">
      <c r="A50" t="s">
        <v>360</v>
      </c>
      <c r="B50">
        <v>90</v>
      </c>
      <c r="D50">
        <v>91</v>
      </c>
      <c r="E50">
        <v>95</v>
      </c>
      <c r="F50">
        <v>91</v>
      </c>
      <c r="G50">
        <v>86</v>
      </c>
      <c r="H50">
        <v>96</v>
      </c>
      <c r="I50">
        <v>83</v>
      </c>
      <c r="J50">
        <v>81</v>
      </c>
      <c r="K50">
        <v>86</v>
      </c>
      <c r="L50">
        <v>88</v>
      </c>
      <c r="M50">
        <v>89</v>
      </c>
      <c r="N50">
        <v>90</v>
      </c>
      <c r="O50">
        <v>88</v>
      </c>
      <c r="P50">
        <v>69</v>
      </c>
      <c r="Q50">
        <v>72</v>
      </c>
      <c r="R50">
        <v>90</v>
      </c>
      <c r="S50">
        <v>83</v>
      </c>
      <c r="T50">
        <v>65</v>
      </c>
      <c r="U50">
        <v>67</v>
      </c>
      <c r="V50">
        <v>77</v>
      </c>
      <c r="W50">
        <v>68</v>
      </c>
    </row>
    <row r="51" spans="1:23">
      <c r="A51" t="s">
        <v>361</v>
      </c>
      <c r="E51">
        <v>57</v>
      </c>
      <c r="H51">
        <v>75</v>
      </c>
      <c r="J51">
        <v>52</v>
      </c>
      <c r="P51">
        <v>54</v>
      </c>
      <c r="Q51">
        <v>61</v>
      </c>
      <c r="R51">
        <v>59</v>
      </c>
      <c r="S51">
        <v>6</v>
      </c>
      <c r="U51">
        <v>62</v>
      </c>
      <c r="W51">
        <v>57</v>
      </c>
    </row>
    <row r="52" spans="1:23">
      <c r="A52" t="s">
        <v>362</v>
      </c>
      <c r="B52">
        <v>56</v>
      </c>
      <c r="C52">
        <v>47</v>
      </c>
      <c r="D52">
        <v>44</v>
      </c>
      <c r="E52">
        <v>45</v>
      </c>
      <c r="F52">
        <v>60</v>
      </c>
      <c r="G52">
        <v>50</v>
      </c>
      <c r="H52">
        <v>55</v>
      </c>
      <c r="I52">
        <v>41</v>
      </c>
      <c r="J52">
        <v>45</v>
      </c>
      <c r="K52">
        <v>70</v>
      </c>
      <c r="L52">
        <v>55</v>
      </c>
      <c r="M52">
        <v>47</v>
      </c>
      <c r="N52">
        <v>47</v>
      </c>
      <c r="O52">
        <v>66</v>
      </c>
      <c r="P52">
        <v>48</v>
      </c>
      <c r="Q52">
        <v>50</v>
      </c>
      <c r="R52">
        <v>55</v>
      </c>
      <c r="S52">
        <v>5.7</v>
      </c>
      <c r="T52">
        <v>69</v>
      </c>
      <c r="U52">
        <v>67</v>
      </c>
      <c r="V52">
        <v>62</v>
      </c>
      <c r="W52">
        <v>44</v>
      </c>
    </row>
    <row r="53" spans="1:23">
      <c r="A53" t="s">
        <v>363</v>
      </c>
      <c r="E53">
        <v>44</v>
      </c>
      <c r="H53">
        <v>52</v>
      </c>
      <c r="J53">
        <v>43</v>
      </c>
      <c r="P53">
        <v>54</v>
      </c>
      <c r="Q53">
        <v>67</v>
      </c>
      <c r="R53">
        <v>60</v>
      </c>
      <c r="S53">
        <v>6.2</v>
      </c>
      <c r="U53">
        <v>80</v>
      </c>
      <c r="W53">
        <v>60</v>
      </c>
    </row>
    <row r="54" spans="1:23">
      <c r="A54" t="s">
        <v>364</v>
      </c>
      <c r="B54">
        <v>73</v>
      </c>
      <c r="C54">
        <v>52</v>
      </c>
      <c r="D54">
        <v>63</v>
      </c>
      <c r="E54">
        <v>49</v>
      </c>
      <c r="F54">
        <v>73</v>
      </c>
      <c r="G54">
        <v>65</v>
      </c>
      <c r="H54">
        <v>73</v>
      </c>
      <c r="I54">
        <v>65</v>
      </c>
      <c r="J54">
        <v>57</v>
      </c>
      <c r="K54">
        <v>80</v>
      </c>
      <c r="L54">
        <v>74</v>
      </c>
      <c r="M54">
        <v>61</v>
      </c>
      <c r="O54">
        <v>80</v>
      </c>
      <c r="P54">
        <v>70</v>
      </c>
      <c r="Q54">
        <v>64</v>
      </c>
      <c r="R54">
        <v>84</v>
      </c>
      <c r="S54">
        <v>81</v>
      </c>
      <c r="T54">
        <v>85</v>
      </c>
      <c r="U54">
        <v>87</v>
      </c>
      <c r="V54">
        <v>81</v>
      </c>
      <c r="W54">
        <v>72</v>
      </c>
    </row>
    <row r="55" spans="1:23">
      <c r="A55" t="s">
        <v>365</v>
      </c>
      <c r="E55">
        <v>75</v>
      </c>
      <c r="H55">
        <v>91</v>
      </c>
      <c r="J55">
        <v>81</v>
      </c>
      <c r="P55">
        <v>72</v>
      </c>
      <c r="Q55">
        <v>75</v>
      </c>
      <c r="R55">
        <v>85</v>
      </c>
      <c r="S55">
        <v>7.8</v>
      </c>
      <c r="U55">
        <v>88</v>
      </c>
      <c r="W55">
        <v>80</v>
      </c>
    </row>
    <row r="56" spans="1:23">
      <c r="A56" t="s">
        <v>366</v>
      </c>
      <c r="B56">
        <v>90</v>
      </c>
      <c r="C56">
        <v>88</v>
      </c>
      <c r="D56">
        <v>91</v>
      </c>
      <c r="E56">
        <v>86</v>
      </c>
      <c r="F56">
        <v>89</v>
      </c>
      <c r="G56">
        <v>82</v>
      </c>
      <c r="H56">
        <v>96</v>
      </c>
      <c r="I56">
        <v>84</v>
      </c>
      <c r="J56">
        <v>93</v>
      </c>
      <c r="K56">
        <v>88</v>
      </c>
      <c r="L56">
        <v>88</v>
      </c>
      <c r="M56">
        <v>88</v>
      </c>
      <c r="O56">
        <v>83</v>
      </c>
      <c r="P56">
        <v>76</v>
      </c>
      <c r="Q56">
        <v>71</v>
      </c>
      <c r="R56">
        <v>90</v>
      </c>
      <c r="S56">
        <v>8.4</v>
      </c>
      <c r="T56">
        <v>83</v>
      </c>
      <c r="U56">
        <v>91</v>
      </c>
      <c r="V56">
        <v>81</v>
      </c>
      <c r="W56">
        <v>84</v>
      </c>
    </row>
    <row r="57" spans="1:23">
      <c r="A57" t="s">
        <v>367</v>
      </c>
      <c r="E57">
        <v>90</v>
      </c>
      <c r="H57">
        <v>97</v>
      </c>
      <c r="J57">
        <v>87</v>
      </c>
      <c r="P57">
        <v>74</v>
      </c>
      <c r="Q57">
        <v>73</v>
      </c>
      <c r="R57">
        <v>94</v>
      </c>
      <c r="S57">
        <v>8.7000000000000011</v>
      </c>
      <c r="U57">
        <v>94</v>
      </c>
      <c r="W57">
        <v>84</v>
      </c>
    </row>
    <row r="58" spans="1:23">
      <c r="A58" t="s">
        <v>368</v>
      </c>
      <c r="B58">
        <v>87</v>
      </c>
      <c r="D58">
        <v>93</v>
      </c>
      <c r="E58">
        <v>94</v>
      </c>
      <c r="F58">
        <v>90</v>
      </c>
      <c r="G58">
        <v>87</v>
      </c>
      <c r="H58">
        <v>99</v>
      </c>
      <c r="I58">
        <v>92</v>
      </c>
      <c r="J58">
        <v>89</v>
      </c>
      <c r="K58">
        <v>88</v>
      </c>
      <c r="L58">
        <v>88</v>
      </c>
      <c r="M58">
        <v>89</v>
      </c>
      <c r="N58">
        <v>90</v>
      </c>
      <c r="O58">
        <v>94</v>
      </c>
      <c r="P58">
        <v>75</v>
      </c>
      <c r="Q58">
        <v>73</v>
      </c>
      <c r="R58">
        <v>93</v>
      </c>
      <c r="S58">
        <v>8.5</v>
      </c>
      <c r="T58">
        <v>67</v>
      </c>
      <c r="U58">
        <v>88</v>
      </c>
      <c r="V58">
        <v>82</v>
      </c>
      <c r="W58">
        <v>87</v>
      </c>
    </row>
    <row r="59" spans="1:23">
      <c r="A59" t="s">
        <v>369</v>
      </c>
      <c r="E59">
        <v>59</v>
      </c>
      <c r="H59">
        <v>84</v>
      </c>
      <c r="J59">
        <v>51</v>
      </c>
      <c r="P59">
        <v>49</v>
      </c>
      <c r="Q59">
        <v>60</v>
      </c>
      <c r="R59">
        <v>65</v>
      </c>
      <c r="S59">
        <v>62</v>
      </c>
      <c r="U59">
        <v>77</v>
      </c>
      <c r="W59">
        <v>59</v>
      </c>
    </row>
    <row r="60" spans="1:23">
      <c r="A60" t="s">
        <v>370</v>
      </c>
      <c r="B60">
        <v>44</v>
      </c>
      <c r="C60">
        <v>46</v>
      </c>
      <c r="D60">
        <v>51</v>
      </c>
      <c r="E60">
        <v>46</v>
      </c>
      <c r="F60">
        <v>59</v>
      </c>
      <c r="G60">
        <v>47</v>
      </c>
      <c r="H60">
        <v>54</v>
      </c>
      <c r="I60">
        <v>39</v>
      </c>
      <c r="J60">
        <v>40</v>
      </c>
      <c r="K60">
        <v>71</v>
      </c>
      <c r="L60">
        <v>53</v>
      </c>
      <c r="M60">
        <v>44</v>
      </c>
      <c r="N60">
        <v>48</v>
      </c>
      <c r="O60">
        <v>70</v>
      </c>
      <c r="P60">
        <v>48</v>
      </c>
      <c r="Q60">
        <v>47</v>
      </c>
      <c r="R60">
        <v>61</v>
      </c>
      <c r="S60">
        <v>65</v>
      </c>
      <c r="T60">
        <v>68</v>
      </c>
      <c r="U60">
        <v>76</v>
      </c>
      <c r="V60">
        <v>74</v>
      </c>
      <c r="W60">
        <v>52</v>
      </c>
    </row>
    <row r="61" spans="1:23">
      <c r="A61" t="s">
        <v>371</v>
      </c>
      <c r="E61">
        <v>41</v>
      </c>
      <c r="H61">
        <v>61</v>
      </c>
      <c r="J61">
        <v>32</v>
      </c>
      <c r="P61">
        <v>52</v>
      </c>
      <c r="Q61">
        <v>68</v>
      </c>
      <c r="R61">
        <v>59</v>
      </c>
      <c r="S61">
        <v>64</v>
      </c>
      <c r="U61">
        <v>7.8</v>
      </c>
      <c r="W61">
        <v>61</v>
      </c>
    </row>
    <row r="62" spans="1:23">
      <c r="A62" t="s">
        <v>372</v>
      </c>
      <c r="B62">
        <v>65</v>
      </c>
      <c r="C62">
        <v>55</v>
      </c>
      <c r="D62">
        <v>55</v>
      </c>
      <c r="E62">
        <v>60</v>
      </c>
      <c r="F62">
        <v>73</v>
      </c>
      <c r="G62">
        <v>62</v>
      </c>
      <c r="H62">
        <v>75</v>
      </c>
      <c r="I62">
        <v>73</v>
      </c>
      <c r="J62">
        <v>56</v>
      </c>
      <c r="K62">
        <v>81</v>
      </c>
      <c r="L62">
        <v>69</v>
      </c>
      <c r="M62">
        <v>60</v>
      </c>
      <c r="N62">
        <v>60</v>
      </c>
      <c r="O62">
        <v>83</v>
      </c>
      <c r="P62">
        <v>63</v>
      </c>
      <c r="Q62">
        <v>69</v>
      </c>
      <c r="R62">
        <v>83</v>
      </c>
      <c r="S62">
        <v>83</v>
      </c>
      <c r="T62">
        <v>84</v>
      </c>
      <c r="U62">
        <v>88</v>
      </c>
      <c r="V62">
        <v>83</v>
      </c>
      <c r="W62">
        <v>73</v>
      </c>
    </row>
    <row r="63" spans="1:23">
      <c r="A63" t="s">
        <v>373</v>
      </c>
      <c r="E63">
        <v>85</v>
      </c>
      <c r="H63">
        <v>83</v>
      </c>
      <c r="J63">
        <v>83</v>
      </c>
      <c r="P63">
        <v>67</v>
      </c>
      <c r="Q63">
        <v>74</v>
      </c>
      <c r="R63">
        <v>85</v>
      </c>
      <c r="S63">
        <v>80</v>
      </c>
      <c r="U63">
        <v>89</v>
      </c>
      <c r="W63">
        <v>79</v>
      </c>
    </row>
    <row r="64" spans="1:23">
      <c r="A64" t="s">
        <v>374</v>
      </c>
      <c r="B64">
        <v>85</v>
      </c>
      <c r="C64">
        <v>85</v>
      </c>
      <c r="D64">
        <v>89</v>
      </c>
      <c r="E64">
        <v>92</v>
      </c>
      <c r="F64">
        <v>86</v>
      </c>
      <c r="G64">
        <v>79</v>
      </c>
      <c r="H64">
        <v>92</v>
      </c>
      <c r="I64">
        <v>86</v>
      </c>
      <c r="J64">
        <v>92</v>
      </c>
      <c r="K64">
        <v>89</v>
      </c>
      <c r="L64">
        <v>84</v>
      </c>
      <c r="M64">
        <v>88</v>
      </c>
      <c r="N64">
        <v>84</v>
      </c>
      <c r="O64">
        <v>86</v>
      </c>
      <c r="P64">
        <v>77</v>
      </c>
      <c r="Q64">
        <v>77</v>
      </c>
      <c r="R64">
        <v>89</v>
      </c>
      <c r="S64">
        <v>84</v>
      </c>
      <c r="T64">
        <v>80</v>
      </c>
      <c r="U64">
        <v>90</v>
      </c>
      <c r="V64">
        <v>87</v>
      </c>
      <c r="W64">
        <v>80</v>
      </c>
    </row>
    <row r="65" spans="1:23">
      <c r="A65" t="s">
        <v>375</v>
      </c>
      <c r="E65">
        <v>94</v>
      </c>
      <c r="H65">
        <v>97</v>
      </c>
      <c r="J65">
        <v>95</v>
      </c>
      <c r="P65">
        <v>77</v>
      </c>
      <c r="Q65">
        <v>84</v>
      </c>
      <c r="R65">
        <v>88</v>
      </c>
      <c r="S65">
        <v>86</v>
      </c>
      <c r="U65">
        <v>92</v>
      </c>
      <c r="W65">
        <v>83</v>
      </c>
    </row>
    <row r="66" spans="1:23">
      <c r="A66" t="s">
        <v>376</v>
      </c>
      <c r="B66">
        <v>86</v>
      </c>
      <c r="C66">
        <v>93</v>
      </c>
      <c r="D66">
        <v>94</v>
      </c>
      <c r="E66">
        <v>93</v>
      </c>
      <c r="F66">
        <v>90</v>
      </c>
      <c r="G66">
        <v>91</v>
      </c>
      <c r="H66">
        <v>10</v>
      </c>
      <c r="I66">
        <v>91</v>
      </c>
      <c r="J66">
        <v>91</v>
      </c>
      <c r="K66">
        <v>87</v>
      </c>
      <c r="L66">
        <v>88</v>
      </c>
      <c r="M66">
        <v>90</v>
      </c>
      <c r="N66">
        <v>92</v>
      </c>
      <c r="O66">
        <v>91</v>
      </c>
      <c r="P66">
        <v>84</v>
      </c>
      <c r="Q66">
        <v>81</v>
      </c>
      <c r="R66">
        <v>90</v>
      </c>
      <c r="S66">
        <v>88</v>
      </c>
      <c r="T66">
        <v>90</v>
      </c>
      <c r="U66">
        <v>95</v>
      </c>
      <c r="V66">
        <v>89</v>
      </c>
      <c r="W66">
        <v>87</v>
      </c>
    </row>
    <row r="67" spans="1:23">
      <c r="A67" t="s">
        <v>377</v>
      </c>
      <c r="E67">
        <v>65</v>
      </c>
      <c r="H67">
        <v>85</v>
      </c>
      <c r="J67">
        <v>56</v>
      </c>
      <c r="P67">
        <v>61</v>
      </c>
      <c r="Q67">
        <v>63</v>
      </c>
      <c r="R67">
        <v>77</v>
      </c>
      <c r="S67">
        <v>7.5</v>
      </c>
      <c r="U67">
        <v>84</v>
      </c>
      <c r="W67">
        <v>58</v>
      </c>
    </row>
    <row r="68" spans="1:23">
      <c r="A68" t="s">
        <v>378</v>
      </c>
      <c r="B68">
        <v>63</v>
      </c>
      <c r="C68">
        <v>41</v>
      </c>
      <c r="D68">
        <v>60</v>
      </c>
      <c r="E68">
        <v>44</v>
      </c>
      <c r="F68">
        <v>69</v>
      </c>
      <c r="G68">
        <v>51</v>
      </c>
      <c r="H68">
        <v>75</v>
      </c>
      <c r="I68">
        <v>44</v>
      </c>
      <c r="J68">
        <v>43</v>
      </c>
      <c r="K68">
        <v>82</v>
      </c>
      <c r="L68">
        <v>59</v>
      </c>
      <c r="M68">
        <v>51</v>
      </c>
      <c r="N68">
        <v>52</v>
      </c>
      <c r="O68">
        <v>76</v>
      </c>
      <c r="P68">
        <v>58</v>
      </c>
      <c r="Q68">
        <v>56</v>
      </c>
      <c r="R68">
        <v>71</v>
      </c>
      <c r="S68">
        <v>7.2</v>
      </c>
      <c r="T68">
        <v>74</v>
      </c>
      <c r="U68">
        <v>8.3000000000000007</v>
      </c>
      <c r="V68">
        <v>78</v>
      </c>
      <c r="W68">
        <v>58</v>
      </c>
    </row>
    <row r="69" spans="1:23">
      <c r="A69" t="s">
        <v>379</v>
      </c>
      <c r="E69">
        <v>37</v>
      </c>
      <c r="H69">
        <v>56</v>
      </c>
      <c r="J69">
        <v>39</v>
      </c>
      <c r="P69">
        <v>57</v>
      </c>
      <c r="Q69">
        <v>68</v>
      </c>
      <c r="R69">
        <v>69</v>
      </c>
      <c r="S69">
        <v>6.9</v>
      </c>
      <c r="U69">
        <v>83</v>
      </c>
      <c r="W69">
        <v>56</v>
      </c>
    </row>
    <row r="70" spans="1:23">
      <c r="A70" t="s">
        <v>380</v>
      </c>
      <c r="B70">
        <v>82</v>
      </c>
      <c r="C70">
        <v>73</v>
      </c>
      <c r="D70">
        <v>63</v>
      </c>
      <c r="E70">
        <v>47</v>
      </c>
      <c r="F70">
        <v>83</v>
      </c>
      <c r="G70">
        <v>68</v>
      </c>
      <c r="H70">
        <v>79</v>
      </c>
      <c r="I70">
        <v>65</v>
      </c>
      <c r="J70">
        <v>61</v>
      </c>
      <c r="K70">
        <v>85</v>
      </c>
      <c r="L70">
        <v>81</v>
      </c>
      <c r="M70">
        <v>72</v>
      </c>
      <c r="N70">
        <v>71</v>
      </c>
      <c r="O70">
        <v>83</v>
      </c>
      <c r="P70">
        <v>71</v>
      </c>
      <c r="Q70">
        <v>77</v>
      </c>
      <c r="R70">
        <v>84</v>
      </c>
      <c r="S70">
        <v>8.4</v>
      </c>
      <c r="T70">
        <v>88</v>
      </c>
      <c r="U70">
        <v>88</v>
      </c>
      <c r="V70">
        <v>88</v>
      </c>
      <c r="W70">
        <v>78</v>
      </c>
    </row>
    <row r="71" spans="1:23">
      <c r="A71" t="s">
        <v>381</v>
      </c>
      <c r="E71">
        <v>68</v>
      </c>
      <c r="H71">
        <v>97</v>
      </c>
      <c r="J71">
        <v>77</v>
      </c>
      <c r="P71">
        <v>75</v>
      </c>
      <c r="Q71">
        <v>72</v>
      </c>
      <c r="R71">
        <v>89</v>
      </c>
      <c r="S71">
        <v>8.5</v>
      </c>
      <c r="U71">
        <v>90</v>
      </c>
      <c r="W71">
        <v>84</v>
      </c>
    </row>
    <row r="72" spans="1:23">
      <c r="A72" t="s">
        <v>382</v>
      </c>
      <c r="B72">
        <v>92</v>
      </c>
      <c r="C72">
        <v>87</v>
      </c>
      <c r="D72">
        <v>96</v>
      </c>
      <c r="F72">
        <v>96</v>
      </c>
      <c r="G72">
        <v>85</v>
      </c>
      <c r="H72">
        <v>10</v>
      </c>
      <c r="I72">
        <v>91</v>
      </c>
      <c r="J72">
        <v>96</v>
      </c>
      <c r="K72">
        <v>90</v>
      </c>
      <c r="L72">
        <v>81</v>
      </c>
      <c r="M72">
        <v>81</v>
      </c>
      <c r="N72">
        <v>74</v>
      </c>
      <c r="O72">
        <v>77</v>
      </c>
      <c r="P72">
        <v>77</v>
      </c>
      <c r="Q72">
        <v>82</v>
      </c>
      <c r="R72">
        <v>88</v>
      </c>
      <c r="S72">
        <v>8.1999999999999993</v>
      </c>
      <c r="T72">
        <v>84</v>
      </c>
      <c r="U72">
        <v>93</v>
      </c>
      <c r="V72">
        <v>78</v>
      </c>
      <c r="W72">
        <v>86</v>
      </c>
    </row>
    <row r="73" spans="1:23">
      <c r="A73" t="s">
        <v>383</v>
      </c>
      <c r="E73">
        <v>84</v>
      </c>
      <c r="H73">
        <v>99</v>
      </c>
      <c r="J73">
        <v>95</v>
      </c>
      <c r="P73">
        <v>85</v>
      </c>
      <c r="Q73">
        <v>90</v>
      </c>
      <c r="R73">
        <v>89</v>
      </c>
      <c r="S73">
        <v>8.3000000000000007</v>
      </c>
      <c r="U73">
        <v>93</v>
      </c>
      <c r="W73">
        <v>87</v>
      </c>
    </row>
    <row r="74" spans="1:23">
      <c r="A74" t="s">
        <v>384</v>
      </c>
      <c r="B74">
        <v>90</v>
      </c>
      <c r="C74">
        <v>85</v>
      </c>
      <c r="D74">
        <v>94</v>
      </c>
      <c r="E74">
        <v>73</v>
      </c>
      <c r="F74">
        <v>94</v>
      </c>
      <c r="G74">
        <v>79</v>
      </c>
      <c r="H74">
        <v>96</v>
      </c>
      <c r="I74">
        <v>92</v>
      </c>
      <c r="K74">
        <v>86</v>
      </c>
      <c r="L74">
        <v>89</v>
      </c>
      <c r="M74">
        <v>85</v>
      </c>
      <c r="N74">
        <v>80</v>
      </c>
      <c r="O74">
        <v>91</v>
      </c>
      <c r="P74">
        <v>80</v>
      </c>
      <c r="Q74">
        <v>87</v>
      </c>
      <c r="R74">
        <v>88</v>
      </c>
      <c r="S74">
        <v>8.3000000000000007</v>
      </c>
      <c r="T74">
        <v>89</v>
      </c>
      <c r="U74">
        <v>97</v>
      </c>
      <c r="V74">
        <v>76</v>
      </c>
      <c r="W74">
        <v>88</v>
      </c>
    </row>
    <row r="75" spans="1:23">
      <c r="A75" t="s">
        <v>385</v>
      </c>
      <c r="E75">
        <v>70</v>
      </c>
      <c r="H75">
        <v>76</v>
      </c>
      <c r="J75">
        <v>66</v>
      </c>
      <c r="P75">
        <v>69</v>
      </c>
      <c r="Q75">
        <v>61</v>
      </c>
      <c r="R75">
        <v>75</v>
      </c>
      <c r="S75">
        <v>68</v>
      </c>
      <c r="U75">
        <v>87</v>
      </c>
      <c r="W75">
        <v>68</v>
      </c>
    </row>
    <row r="76" spans="1:23">
      <c r="A76" t="s">
        <v>386</v>
      </c>
      <c r="B76">
        <v>67</v>
      </c>
      <c r="C76">
        <v>54</v>
      </c>
      <c r="D76">
        <v>64</v>
      </c>
      <c r="E76">
        <v>49</v>
      </c>
      <c r="F76">
        <v>73</v>
      </c>
      <c r="G76">
        <v>56</v>
      </c>
      <c r="H76">
        <v>56</v>
      </c>
      <c r="I76">
        <v>34</v>
      </c>
      <c r="J76">
        <v>48</v>
      </c>
      <c r="K76">
        <v>83</v>
      </c>
      <c r="L76">
        <v>65</v>
      </c>
      <c r="M76">
        <v>60</v>
      </c>
      <c r="N76">
        <v>55</v>
      </c>
      <c r="O76">
        <v>72</v>
      </c>
      <c r="P76">
        <v>61</v>
      </c>
      <c r="Q76">
        <v>67</v>
      </c>
      <c r="R76">
        <v>67</v>
      </c>
      <c r="S76">
        <v>62</v>
      </c>
      <c r="T76">
        <v>79</v>
      </c>
      <c r="U76">
        <v>78</v>
      </c>
      <c r="V76">
        <v>67</v>
      </c>
      <c r="W76">
        <v>69</v>
      </c>
    </row>
    <row r="77" spans="1:23">
      <c r="A77" t="s">
        <v>387</v>
      </c>
      <c r="E77">
        <v>45</v>
      </c>
      <c r="H77">
        <v>63</v>
      </c>
      <c r="J77">
        <v>81</v>
      </c>
      <c r="P77">
        <v>67</v>
      </c>
      <c r="Q77">
        <v>82</v>
      </c>
      <c r="R77">
        <v>85</v>
      </c>
      <c r="S77">
        <v>72</v>
      </c>
      <c r="U77">
        <v>84</v>
      </c>
      <c r="W77">
        <v>73</v>
      </c>
    </row>
    <row r="78" spans="1:23">
      <c r="A78" t="s">
        <v>388</v>
      </c>
      <c r="B78">
        <v>92</v>
      </c>
      <c r="C78">
        <v>86</v>
      </c>
      <c r="D78">
        <v>95</v>
      </c>
      <c r="E78">
        <v>65</v>
      </c>
      <c r="F78">
        <v>85</v>
      </c>
      <c r="G78">
        <v>89</v>
      </c>
      <c r="I78">
        <v>89</v>
      </c>
      <c r="J78">
        <v>85</v>
      </c>
      <c r="K78">
        <v>87</v>
      </c>
      <c r="L78">
        <v>88</v>
      </c>
      <c r="M78">
        <v>96</v>
      </c>
      <c r="N78">
        <v>96</v>
      </c>
      <c r="O78">
        <v>80</v>
      </c>
      <c r="P78">
        <v>78</v>
      </c>
      <c r="Q78">
        <v>78</v>
      </c>
      <c r="R78">
        <v>83</v>
      </c>
      <c r="S78">
        <v>81</v>
      </c>
      <c r="T78">
        <v>85</v>
      </c>
      <c r="U78">
        <v>79</v>
      </c>
      <c r="V78">
        <v>64</v>
      </c>
      <c r="W78">
        <v>70</v>
      </c>
    </row>
    <row r="79" spans="1:23">
      <c r="A79" t="s">
        <v>389</v>
      </c>
      <c r="E79">
        <v>77</v>
      </c>
      <c r="H79">
        <v>89</v>
      </c>
      <c r="J79">
        <v>97</v>
      </c>
      <c r="P79">
        <v>82</v>
      </c>
      <c r="Q79">
        <v>90</v>
      </c>
      <c r="R79">
        <v>89</v>
      </c>
      <c r="S79">
        <v>81</v>
      </c>
      <c r="U79">
        <v>7.9</v>
      </c>
      <c r="W79">
        <v>92</v>
      </c>
    </row>
    <row r="80" spans="1:23">
      <c r="A80" t="s">
        <v>390</v>
      </c>
      <c r="B80">
        <v>92</v>
      </c>
      <c r="C80">
        <v>91</v>
      </c>
      <c r="D80">
        <v>95</v>
      </c>
      <c r="E80">
        <v>88</v>
      </c>
      <c r="F80">
        <v>92</v>
      </c>
      <c r="G80">
        <v>94</v>
      </c>
      <c r="H80">
        <v>96</v>
      </c>
      <c r="I80">
        <v>95</v>
      </c>
      <c r="J80">
        <v>98</v>
      </c>
      <c r="K80">
        <v>91</v>
      </c>
      <c r="L80">
        <v>94</v>
      </c>
      <c r="M80">
        <v>95</v>
      </c>
      <c r="N80">
        <v>94</v>
      </c>
      <c r="O80">
        <v>87</v>
      </c>
      <c r="P80">
        <v>86</v>
      </c>
      <c r="Q80">
        <v>86</v>
      </c>
      <c r="R80">
        <v>91</v>
      </c>
      <c r="S80">
        <v>82</v>
      </c>
      <c r="T80">
        <v>88</v>
      </c>
      <c r="U80">
        <v>92</v>
      </c>
      <c r="V80">
        <v>76</v>
      </c>
      <c r="W80">
        <v>88</v>
      </c>
    </row>
    <row r="81" spans="1:23">
      <c r="A81" t="s">
        <v>391</v>
      </c>
      <c r="E81">
        <v>94</v>
      </c>
      <c r="H81">
        <v>98</v>
      </c>
      <c r="J81">
        <v>98</v>
      </c>
      <c r="P81">
        <v>89</v>
      </c>
      <c r="Q81">
        <v>91</v>
      </c>
      <c r="R81">
        <v>95</v>
      </c>
      <c r="S81">
        <v>81</v>
      </c>
      <c r="U81">
        <v>92</v>
      </c>
      <c r="W81">
        <v>94</v>
      </c>
    </row>
    <row r="82" spans="1:23">
      <c r="A82" t="s">
        <v>392</v>
      </c>
      <c r="B82">
        <v>92</v>
      </c>
      <c r="C82">
        <v>93</v>
      </c>
      <c r="D82">
        <v>94</v>
      </c>
      <c r="E82">
        <v>95</v>
      </c>
      <c r="F82">
        <v>93</v>
      </c>
      <c r="G82">
        <v>91</v>
      </c>
      <c r="H82">
        <v>99</v>
      </c>
      <c r="I82">
        <v>94</v>
      </c>
      <c r="J82">
        <v>97</v>
      </c>
      <c r="K82">
        <v>87</v>
      </c>
      <c r="L82">
        <v>91</v>
      </c>
      <c r="M82">
        <v>91</v>
      </c>
      <c r="N82">
        <v>91</v>
      </c>
      <c r="O82">
        <v>89</v>
      </c>
      <c r="P82">
        <v>87</v>
      </c>
      <c r="Q82">
        <v>82</v>
      </c>
      <c r="R82">
        <v>94</v>
      </c>
      <c r="S82">
        <v>83</v>
      </c>
      <c r="T82">
        <v>92</v>
      </c>
      <c r="U82">
        <v>94</v>
      </c>
      <c r="V82">
        <v>79</v>
      </c>
      <c r="W82">
        <v>87</v>
      </c>
    </row>
    <row r="83" spans="1:23">
      <c r="A83" t="s">
        <v>393</v>
      </c>
      <c r="E83">
        <v>64</v>
      </c>
      <c r="H83">
        <v>81</v>
      </c>
      <c r="J83">
        <v>65</v>
      </c>
      <c r="P83">
        <v>70</v>
      </c>
      <c r="Q83">
        <v>56</v>
      </c>
      <c r="R83">
        <v>70</v>
      </c>
      <c r="S83">
        <v>7.1000000000000014</v>
      </c>
      <c r="U83">
        <v>80</v>
      </c>
      <c r="W83">
        <v>62</v>
      </c>
    </row>
    <row r="84" spans="1:23">
      <c r="A84" t="s">
        <v>394</v>
      </c>
      <c r="B84">
        <v>61</v>
      </c>
      <c r="C84">
        <v>46</v>
      </c>
      <c r="D84">
        <v>61</v>
      </c>
      <c r="E84">
        <v>43</v>
      </c>
      <c r="F84">
        <v>69</v>
      </c>
      <c r="G84">
        <v>55</v>
      </c>
      <c r="H84">
        <v>58</v>
      </c>
      <c r="I84">
        <v>37</v>
      </c>
      <c r="J84">
        <v>46</v>
      </c>
      <c r="K84">
        <v>69</v>
      </c>
      <c r="L84">
        <v>58</v>
      </c>
      <c r="M84">
        <v>54</v>
      </c>
      <c r="N84">
        <v>55</v>
      </c>
      <c r="O84">
        <v>69</v>
      </c>
      <c r="P84">
        <v>56</v>
      </c>
      <c r="Q84">
        <v>70</v>
      </c>
      <c r="R84">
        <v>60</v>
      </c>
      <c r="S84">
        <v>5.7</v>
      </c>
      <c r="T84">
        <v>66</v>
      </c>
      <c r="U84">
        <v>76</v>
      </c>
      <c r="V84">
        <v>63</v>
      </c>
      <c r="W84">
        <v>61</v>
      </c>
    </row>
    <row r="85" spans="1:23">
      <c r="A85" t="s">
        <v>395</v>
      </c>
      <c r="E85">
        <v>44</v>
      </c>
      <c r="H85">
        <v>51</v>
      </c>
      <c r="J85">
        <v>52</v>
      </c>
      <c r="P85">
        <v>60</v>
      </c>
      <c r="Q85">
        <v>69</v>
      </c>
      <c r="R85">
        <v>65</v>
      </c>
      <c r="S85">
        <v>6.9</v>
      </c>
      <c r="U85">
        <v>75</v>
      </c>
      <c r="W85">
        <v>59</v>
      </c>
    </row>
    <row r="86" spans="1:23">
      <c r="A86" t="s">
        <v>396</v>
      </c>
      <c r="B86">
        <v>76</v>
      </c>
      <c r="C86">
        <v>75</v>
      </c>
      <c r="D86">
        <v>89</v>
      </c>
      <c r="E86">
        <v>48</v>
      </c>
      <c r="F86">
        <v>78</v>
      </c>
      <c r="G86">
        <v>82</v>
      </c>
      <c r="I86">
        <v>72</v>
      </c>
      <c r="K86">
        <v>80</v>
      </c>
      <c r="L86">
        <v>67</v>
      </c>
      <c r="M86">
        <v>77</v>
      </c>
      <c r="N86">
        <v>87</v>
      </c>
      <c r="O86">
        <v>65</v>
      </c>
      <c r="P86">
        <v>73</v>
      </c>
      <c r="Q86">
        <v>83</v>
      </c>
      <c r="R86">
        <v>86</v>
      </c>
      <c r="S86">
        <v>7.5</v>
      </c>
      <c r="T86">
        <v>81</v>
      </c>
      <c r="U86">
        <v>88</v>
      </c>
      <c r="V86">
        <v>79</v>
      </c>
    </row>
    <row r="87" spans="1:23">
      <c r="A87" t="s">
        <v>397</v>
      </c>
      <c r="E87">
        <v>68</v>
      </c>
      <c r="H87">
        <v>92</v>
      </c>
      <c r="J87">
        <v>90</v>
      </c>
      <c r="P87">
        <v>78</v>
      </c>
      <c r="Q87">
        <v>75</v>
      </c>
      <c r="R87">
        <v>85</v>
      </c>
      <c r="S87">
        <v>8</v>
      </c>
      <c r="U87">
        <v>90</v>
      </c>
      <c r="W87">
        <v>88</v>
      </c>
    </row>
    <row r="88" spans="1:23">
      <c r="A88" t="s">
        <v>398</v>
      </c>
      <c r="C88">
        <v>90</v>
      </c>
      <c r="D88">
        <v>95</v>
      </c>
      <c r="E88">
        <v>89</v>
      </c>
      <c r="F88">
        <v>90</v>
      </c>
      <c r="G88">
        <v>90</v>
      </c>
      <c r="H88">
        <v>98</v>
      </c>
      <c r="I88">
        <v>90</v>
      </c>
      <c r="J88">
        <v>96</v>
      </c>
      <c r="K88">
        <v>89</v>
      </c>
      <c r="L88">
        <v>92</v>
      </c>
      <c r="M88">
        <v>94</v>
      </c>
      <c r="N88">
        <v>89</v>
      </c>
      <c r="O88">
        <v>88</v>
      </c>
      <c r="P88">
        <v>70</v>
      </c>
      <c r="Q88">
        <v>70</v>
      </c>
      <c r="R88">
        <v>94</v>
      </c>
      <c r="S88">
        <v>8.5</v>
      </c>
      <c r="T88">
        <v>86</v>
      </c>
      <c r="U88">
        <v>84</v>
      </c>
      <c r="V88">
        <v>87</v>
      </c>
      <c r="W88">
        <v>88</v>
      </c>
    </row>
    <row r="89" spans="1:23">
      <c r="A89" t="s">
        <v>399</v>
      </c>
      <c r="E89">
        <v>92</v>
      </c>
      <c r="H89">
        <v>98</v>
      </c>
      <c r="J89">
        <v>98</v>
      </c>
      <c r="P89">
        <v>75</v>
      </c>
      <c r="Q89">
        <v>76</v>
      </c>
      <c r="R89">
        <v>93</v>
      </c>
      <c r="S89">
        <v>8.8000000000000007</v>
      </c>
      <c r="U89">
        <v>77</v>
      </c>
      <c r="W89">
        <v>91</v>
      </c>
    </row>
    <row r="90" spans="1:23">
      <c r="A90" t="s">
        <v>400</v>
      </c>
      <c r="B90">
        <v>90</v>
      </c>
      <c r="C90">
        <v>88</v>
      </c>
      <c r="D90">
        <v>93</v>
      </c>
      <c r="E90">
        <v>94</v>
      </c>
      <c r="F90">
        <v>85</v>
      </c>
      <c r="G90">
        <v>91</v>
      </c>
      <c r="H90">
        <v>98</v>
      </c>
      <c r="I90">
        <v>91</v>
      </c>
      <c r="J90">
        <v>94</v>
      </c>
      <c r="K90">
        <v>89</v>
      </c>
      <c r="L90">
        <v>91</v>
      </c>
      <c r="M90">
        <v>95</v>
      </c>
      <c r="N90">
        <v>91</v>
      </c>
      <c r="O90">
        <v>92</v>
      </c>
      <c r="P90">
        <v>82</v>
      </c>
      <c r="Q90">
        <v>69</v>
      </c>
      <c r="R90">
        <v>93</v>
      </c>
      <c r="S90">
        <v>8.6</v>
      </c>
      <c r="T90">
        <v>65</v>
      </c>
      <c r="U90">
        <v>78</v>
      </c>
      <c r="V90">
        <v>82</v>
      </c>
      <c r="W90">
        <v>89</v>
      </c>
    </row>
    <row r="91" spans="1:23">
      <c r="A91" t="s">
        <v>401</v>
      </c>
      <c r="E91">
        <v>58</v>
      </c>
      <c r="H91">
        <v>78</v>
      </c>
      <c r="J91">
        <v>53</v>
      </c>
      <c r="P91">
        <v>52</v>
      </c>
      <c r="Q91">
        <v>56</v>
      </c>
      <c r="R91">
        <v>65</v>
      </c>
      <c r="S91">
        <v>67</v>
      </c>
      <c r="U91">
        <v>68</v>
      </c>
      <c r="W91">
        <v>57</v>
      </c>
    </row>
    <row r="92" spans="1:23">
      <c r="A92" t="s">
        <v>402</v>
      </c>
      <c r="C92">
        <v>44</v>
      </c>
      <c r="D92">
        <v>55</v>
      </c>
      <c r="E92">
        <v>44</v>
      </c>
      <c r="F92">
        <v>57</v>
      </c>
      <c r="G92">
        <v>52</v>
      </c>
      <c r="H92">
        <v>59</v>
      </c>
      <c r="I92">
        <v>40</v>
      </c>
      <c r="J92">
        <v>41</v>
      </c>
      <c r="K92">
        <v>66</v>
      </c>
      <c r="L92">
        <v>56</v>
      </c>
      <c r="M92">
        <v>46</v>
      </c>
      <c r="N92">
        <v>53</v>
      </c>
      <c r="O92">
        <v>59</v>
      </c>
      <c r="P92">
        <v>48</v>
      </c>
      <c r="Q92">
        <v>58</v>
      </c>
      <c r="R92">
        <v>61</v>
      </c>
      <c r="S92">
        <v>64</v>
      </c>
      <c r="T92">
        <v>75</v>
      </c>
      <c r="U92">
        <v>70</v>
      </c>
      <c r="V92">
        <v>66</v>
      </c>
      <c r="W92">
        <v>50</v>
      </c>
    </row>
    <row r="93" spans="1:23">
      <c r="A93" t="s">
        <v>403</v>
      </c>
      <c r="E93">
        <v>78</v>
      </c>
      <c r="J93">
        <v>38</v>
      </c>
      <c r="P93">
        <v>54</v>
      </c>
      <c r="Q93">
        <v>57</v>
      </c>
      <c r="R93">
        <v>57</v>
      </c>
      <c r="S93">
        <v>64</v>
      </c>
      <c r="U93">
        <v>72</v>
      </c>
      <c r="W93">
        <v>56</v>
      </c>
    </row>
    <row r="94" spans="1:23">
      <c r="A94" t="s">
        <v>404</v>
      </c>
      <c r="B94">
        <v>77</v>
      </c>
      <c r="C94">
        <v>73</v>
      </c>
      <c r="D94">
        <v>80</v>
      </c>
      <c r="E94">
        <v>76</v>
      </c>
      <c r="F94">
        <v>75</v>
      </c>
      <c r="G94">
        <v>68</v>
      </c>
      <c r="H94">
        <v>95</v>
      </c>
      <c r="I94">
        <v>77</v>
      </c>
      <c r="J94">
        <v>54</v>
      </c>
      <c r="K94">
        <v>77</v>
      </c>
      <c r="L94">
        <v>90</v>
      </c>
      <c r="M94">
        <v>92</v>
      </c>
      <c r="N94">
        <v>77</v>
      </c>
      <c r="O94">
        <v>76</v>
      </c>
      <c r="P94">
        <v>67</v>
      </c>
      <c r="Q94">
        <v>69</v>
      </c>
      <c r="R94">
        <v>79</v>
      </c>
      <c r="S94">
        <v>72</v>
      </c>
      <c r="T94">
        <v>75</v>
      </c>
      <c r="U94">
        <v>85</v>
      </c>
      <c r="V94">
        <v>72</v>
      </c>
      <c r="W94">
        <v>65</v>
      </c>
    </row>
    <row r="95" spans="1:23">
      <c r="A95" t="s">
        <v>405</v>
      </c>
      <c r="E95">
        <v>80</v>
      </c>
      <c r="H95">
        <v>98</v>
      </c>
      <c r="J95">
        <v>76</v>
      </c>
      <c r="P95">
        <v>77</v>
      </c>
      <c r="Q95">
        <v>70</v>
      </c>
      <c r="R95">
        <v>85</v>
      </c>
      <c r="S95">
        <v>78</v>
      </c>
      <c r="U95">
        <v>90</v>
      </c>
      <c r="W95">
        <v>83</v>
      </c>
    </row>
    <row r="96" spans="1:23">
      <c r="A96" t="s">
        <v>406</v>
      </c>
      <c r="B96">
        <v>93</v>
      </c>
      <c r="C96">
        <v>84</v>
      </c>
      <c r="D96">
        <v>92</v>
      </c>
      <c r="E96">
        <v>88</v>
      </c>
      <c r="F96">
        <v>90</v>
      </c>
      <c r="G96">
        <v>83</v>
      </c>
      <c r="H96">
        <v>98</v>
      </c>
      <c r="I96">
        <v>92</v>
      </c>
      <c r="J96">
        <v>88</v>
      </c>
      <c r="K96">
        <v>85</v>
      </c>
      <c r="L96">
        <v>89</v>
      </c>
      <c r="M96">
        <v>90</v>
      </c>
      <c r="N96">
        <v>85</v>
      </c>
      <c r="O96">
        <v>80</v>
      </c>
      <c r="P96">
        <v>78</v>
      </c>
      <c r="Q96">
        <v>74</v>
      </c>
      <c r="R96">
        <v>84</v>
      </c>
      <c r="S96">
        <v>82</v>
      </c>
      <c r="T96">
        <v>87</v>
      </c>
      <c r="U96">
        <v>90</v>
      </c>
      <c r="V96">
        <v>77</v>
      </c>
      <c r="W96">
        <v>82</v>
      </c>
    </row>
    <row r="97" spans="1:23">
      <c r="A97" t="s">
        <v>407</v>
      </c>
      <c r="E97">
        <v>90</v>
      </c>
      <c r="H97">
        <v>98</v>
      </c>
      <c r="J97">
        <v>94</v>
      </c>
      <c r="P97">
        <v>85</v>
      </c>
      <c r="Q97">
        <v>85</v>
      </c>
      <c r="R97">
        <v>89</v>
      </c>
      <c r="S97">
        <v>85</v>
      </c>
      <c r="U97">
        <v>91</v>
      </c>
      <c r="W97">
        <v>83</v>
      </c>
    </row>
    <row r="98" spans="1:23">
      <c r="A98" t="s">
        <v>408</v>
      </c>
      <c r="B98">
        <v>91</v>
      </c>
      <c r="C98">
        <v>87</v>
      </c>
      <c r="D98">
        <v>93</v>
      </c>
      <c r="E98">
        <v>93</v>
      </c>
      <c r="F98">
        <v>92</v>
      </c>
      <c r="G98">
        <v>86</v>
      </c>
      <c r="H98">
        <v>95</v>
      </c>
      <c r="I98">
        <v>92</v>
      </c>
      <c r="J98">
        <v>93</v>
      </c>
      <c r="K98">
        <v>81</v>
      </c>
      <c r="L98">
        <v>88</v>
      </c>
      <c r="M98">
        <v>93</v>
      </c>
      <c r="N98">
        <v>89</v>
      </c>
      <c r="O98">
        <v>79</v>
      </c>
      <c r="P98">
        <v>81</v>
      </c>
      <c r="Q98">
        <v>75</v>
      </c>
      <c r="R98">
        <v>89</v>
      </c>
      <c r="S98">
        <v>80</v>
      </c>
      <c r="T98">
        <v>59</v>
      </c>
      <c r="U98">
        <v>90</v>
      </c>
      <c r="V98">
        <v>70</v>
      </c>
      <c r="W98">
        <v>87</v>
      </c>
    </row>
    <row r="99" spans="1:23">
      <c r="A99" t="s">
        <v>409</v>
      </c>
      <c r="E99">
        <v>73</v>
      </c>
      <c r="H99">
        <v>7</v>
      </c>
      <c r="J99">
        <v>51</v>
      </c>
      <c r="P99">
        <v>55</v>
      </c>
      <c r="Q99">
        <v>57</v>
      </c>
      <c r="R99">
        <v>61</v>
      </c>
      <c r="S99">
        <v>6.2</v>
      </c>
      <c r="U99">
        <v>67</v>
      </c>
      <c r="W99">
        <v>55</v>
      </c>
    </row>
    <row r="100" spans="1:23">
      <c r="A100" t="s">
        <v>410</v>
      </c>
      <c r="B100">
        <v>56</v>
      </c>
      <c r="C100">
        <v>42</v>
      </c>
      <c r="D100">
        <v>46</v>
      </c>
      <c r="E100">
        <v>48</v>
      </c>
      <c r="F100">
        <v>56</v>
      </c>
      <c r="G100">
        <v>49</v>
      </c>
      <c r="H100">
        <v>54</v>
      </c>
      <c r="I100">
        <v>38</v>
      </c>
      <c r="J100">
        <v>43</v>
      </c>
      <c r="K100">
        <v>62</v>
      </c>
      <c r="L100">
        <v>54</v>
      </c>
      <c r="M100">
        <v>50</v>
      </c>
      <c r="N100">
        <v>54</v>
      </c>
      <c r="O100">
        <v>43</v>
      </c>
      <c r="P100">
        <v>47</v>
      </c>
      <c r="Q100">
        <v>58</v>
      </c>
      <c r="R100">
        <v>52</v>
      </c>
      <c r="S100">
        <v>4.8</v>
      </c>
      <c r="T100">
        <v>76</v>
      </c>
      <c r="U100">
        <v>60</v>
      </c>
      <c r="V100">
        <v>65</v>
      </c>
      <c r="W100">
        <v>45</v>
      </c>
    </row>
    <row r="101" spans="1:23">
      <c r="A101" t="s">
        <v>411</v>
      </c>
      <c r="E101">
        <v>74</v>
      </c>
      <c r="H101">
        <v>51</v>
      </c>
      <c r="J101">
        <v>50</v>
      </c>
      <c r="P101">
        <v>52</v>
      </c>
      <c r="Q101">
        <v>64</v>
      </c>
      <c r="R101">
        <v>58</v>
      </c>
      <c r="S101">
        <v>6.5</v>
      </c>
      <c r="U101">
        <v>74</v>
      </c>
      <c r="W101">
        <v>53</v>
      </c>
    </row>
    <row r="102" spans="1:23">
      <c r="A102" t="s">
        <v>412</v>
      </c>
      <c r="B102">
        <v>72</v>
      </c>
      <c r="C102">
        <v>47</v>
      </c>
      <c r="D102">
        <v>57</v>
      </c>
      <c r="E102">
        <v>83</v>
      </c>
      <c r="F102">
        <v>77</v>
      </c>
      <c r="G102">
        <v>53</v>
      </c>
      <c r="H102">
        <v>73</v>
      </c>
      <c r="I102">
        <v>63</v>
      </c>
      <c r="J102">
        <v>47</v>
      </c>
      <c r="K102">
        <v>77</v>
      </c>
      <c r="L102">
        <v>80</v>
      </c>
      <c r="M102">
        <v>53</v>
      </c>
      <c r="N102">
        <v>58</v>
      </c>
      <c r="O102">
        <v>73</v>
      </c>
      <c r="P102">
        <v>67</v>
      </c>
      <c r="Q102">
        <v>69</v>
      </c>
      <c r="R102">
        <v>77</v>
      </c>
      <c r="S102">
        <v>7.8</v>
      </c>
      <c r="T102">
        <v>74</v>
      </c>
      <c r="U102">
        <v>80</v>
      </c>
      <c r="V102">
        <v>76</v>
      </c>
      <c r="W102">
        <v>55</v>
      </c>
    </row>
    <row r="103" spans="1:23">
      <c r="A103" t="s">
        <v>413</v>
      </c>
      <c r="H103">
        <v>92</v>
      </c>
      <c r="P103">
        <v>76</v>
      </c>
      <c r="Q103">
        <v>74</v>
      </c>
      <c r="S103">
        <v>8.1999999999999993</v>
      </c>
      <c r="U103">
        <v>73</v>
      </c>
    </row>
    <row r="104" spans="1:23">
      <c r="A104" t="s">
        <v>414</v>
      </c>
      <c r="B104">
        <v>87</v>
      </c>
      <c r="C104">
        <v>83</v>
      </c>
      <c r="D104">
        <v>90</v>
      </c>
      <c r="E104">
        <v>92</v>
      </c>
      <c r="F104">
        <v>85</v>
      </c>
      <c r="G104">
        <v>72</v>
      </c>
      <c r="H104">
        <v>97</v>
      </c>
      <c r="I104">
        <v>89</v>
      </c>
      <c r="J104">
        <v>75</v>
      </c>
      <c r="K104">
        <v>85</v>
      </c>
      <c r="L104">
        <v>95</v>
      </c>
      <c r="M104">
        <v>82</v>
      </c>
      <c r="N104">
        <v>83</v>
      </c>
      <c r="O104">
        <v>81</v>
      </c>
      <c r="P104">
        <v>76</v>
      </c>
      <c r="Q104">
        <v>76</v>
      </c>
      <c r="R104">
        <v>77</v>
      </c>
      <c r="S104">
        <v>8.5</v>
      </c>
      <c r="T104">
        <v>83</v>
      </c>
      <c r="U104">
        <v>70</v>
      </c>
      <c r="V104">
        <v>75</v>
      </c>
      <c r="W104">
        <v>66</v>
      </c>
    </row>
    <row r="105" spans="1:23">
      <c r="A105" t="s">
        <v>415</v>
      </c>
      <c r="E105">
        <v>92</v>
      </c>
      <c r="H105">
        <v>97</v>
      </c>
      <c r="J105">
        <v>70</v>
      </c>
      <c r="P105">
        <v>78</v>
      </c>
      <c r="Q105">
        <v>74</v>
      </c>
      <c r="R105">
        <v>81</v>
      </c>
      <c r="S105">
        <v>8.7000000000000011</v>
      </c>
      <c r="U105">
        <v>77</v>
      </c>
      <c r="W105">
        <v>76</v>
      </c>
    </row>
    <row r="106" spans="1:23">
      <c r="A106" t="s">
        <v>416</v>
      </c>
      <c r="B106">
        <v>84</v>
      </c>
      <c r="C106">
        <v>80</v>
      </c>
      <c r="D106">
        <v>88</v>
      </c>
      <c r="E106">
        <v>93</v>
      </c>
      <c r="F106">
        <v>86</v>
      </c>
      <c r="G106">
        <v>82</v>
      </c>
      <c r="H106">
        <v>95</v>
      </c>
      <c r="I106">
        <v>93</v>
      </c>
      <c r="J106">
        <v>85</v>
      </c>
      <c r="K106">
        <v>86</v>
      </c>
      <c r="L106">
        <v>93</v>
      </c>
      <c r="M106">
        <v>84</v>
      </c>
      <c r="N106">
        <v>89</v>
      </c>
      <c r="O106">
        <v>90</v>
      </c>
      <c r="P106">
        <v>72</v>
      </c>
      <c r="Q106">
        <v>67</v>
      </c>
      <c r="R106">
        <v>78</v>
      </c>
      <c r="S106">
        <v>8.3000000000000007</v>
      </c>
      <c r="T106">
        <v>63</v>
      </c>
      <c r="U106">
        <v>69</v>
      </c>
      <c r="V106">
        <v>73</v>
      </c>
      <c r="W106">
        <v>69</v>
      </c>
    </row>
    <row r="107" spans="1:23">
      <c r="A107" t="s">
        <v>417</v>
      </c>
      <c r="E107">
        <v>5.7</v>
      </c>
      <c r="H107">
        <v>77</v>
      </c>
      <c r="J107">
        <v>44</v>
      </c>
      <c r="Q107">
        <v>56</v>
      </c>
      <c r="R107">
        <v>54</v>
      </c>
      <c r="S107">
        <v>67</v>
      </c>
      <c r="U107">
        <v>60</v>
      </c>
      <c r="W107">
        <v>48</v>
      </c>
    </row>
    <row r="108" spans="1:23">
      <c r="A108" t="s">
        <v>418</v>
      </c>
      <c r="B108">
        <v>53</v>
      </c>
      <c r="C108">
        <v>45</v>
      </c>
      <c r="D108">
        <v>51</v>
      </c>
      <c r="E108">
        <v>3.7</v>
      </c>
      <c r="F108">
        <v>53</v>
      </c>
      <c r="G108">
        <v>42</v>
      </c>
      <c r="H108">
        <v>53</v>
      </c>
      <c r="I108">
        <v>33</v>
      </c>
      <c r="J108">
        <v>42</v>
      </c>
      <c r="K108">
        <v>44</v>
      </c>
      <c r="L108">
        <v>54</v>
      </c>
      <c r="N108">
        <v>46</v>
      </c>
      <c r="O108">
        <v>43</v>
      </c>
      <c r="P108">
        <v>39</v>
      </c>
      <c r="Q108">
        <v>45</v>
      </c>
      <c r="R108">
        <v>45</v>
      </c>
      <c r="S108">
        <v>50</v>
      </c>
      <c r="T108">
        <v>68</v>
      </c>
      <c r="U108">
        <v>50</v>
      </c>
      <c r="V108">
        <v>57</v>
      </c>
      <c r="W108">
        <v>45</v>
      </c>
    </row>
    <row r="109" spans="1:23">
      <c r="A109" t="s">
        <v>419</v>
      </c>
      <c r="E109">
        <v>8.8000000000000007</v>
      </c>
      <c r="H109">
        <v>47</v>
      </c>
      <c r="J109">
        <v>38</v>
      </c>
      <c r="P109">
        <v>50</v>
      </c>
      <c r="Q109">
        <v>56</v>
      </c>
      <c r="R109">
        <v>50</v>
      </c>
      <c r="S109">
        <v>58</v>
      </c>
      <c r="U109">
        <v>72</v>
      </c>
      <c r="W109">
        <v>43</v>
      </c>
    </row>
    <row r="110" spans="1:23">
      <c r="A110" t="s">
        <v>420</v>
      </c>
      <c r="B110">
        <v>71</v>
      </c>
      <c r="C110">
        <v>81</v>
      </c>
      <c r="D110">
        <v>73</v>
      </c>
      <c r="E110">
        <v>9.3000000000000007</v>
      </c>
      <c r="F110">
        <v>68</v>
      </c>
      <c r="G110">
        <v>83</v>
      </c>
      <c r="H110">
        <v>77</v>
      </c>
      <c r="I110">
        <v>50</v>
      </c>
      <c r="J110">
        <v>51</v>
      </c>
      <c r="K110">
        <v>71</v>
      </c>
      <c r="L110">
        <v>77</v>
      </c>
      <c r="N110">
        <v>81</v>
      </c>
      <c r="O110">
        <v>73</v>
      </c>
      <c r="P110">
        <v>58</v>
      </c>
      <c r="Q110">
        <v>70</v>
      </c>
      <c r="R110">
        <v>70</v>
      </c>
      <c r="S110">
        <v>70</v>
      </c>
      <c r="T110">
        <v>69</v>
      </c>
      <c r="U110">
        <v>86</v>
      </c>
      <c r="V110">
        <v>74</v>
      </c>
      <c r="W110">
        <v>65</v>
      </c>
    </row>
    <row r="111" spans="1:23">
      <c r="A111" t="s">
        <v>421</v>
      </c>
      <c r="E111">
        <v>9.5</v>
      </c>
      <c r="H111">
        <v>91</v>
      </c>
      <c r="J111">
        <v>74</v>
      </c>
      <c r="P111">
        <v>70</v>
      </c>
      <c r="Q111">
        <v>71</v>
      </c>
      <c r="R111">
        <v>82</v>
      </c>
      <c r="S111">
        <v>69</v>
      </c>
      <c r="U111">
        <v>82</v>
      </c>
      <c r="W111">
        <v>70</v>
      </c>
    </row>
    <row r="112" spans="1:23">
      <c r="A112" t="s">
        <v>422</v>
      </c>
      <c r="C112">
        <v>86</v>
      </c>
      <c r="D112">
        <v>93</v>
      </c>
      <c r="E112">
        <v>9.4</v>
      </c>
      <c r="F112">
        <v>80</v>
      </c>
      <c r="G112">
        <v>89</v>
      </c>
      <c r="H112">
        <v>96</v>
      </c>
      <c r="I112">
        <v>85</v>
      </c>
      <c r="J112">
        <v>85</v>
      </c>
      <c r="K112">
        <v>84</v>
      </c>
      <c r="L112">
        <v>83</v>
      </c>
      <c r="N112">
        <v>90</v>
      </c>
      <c r="O112">
        <v>77</v>
      </c>
      <c r="P112">
        <v>75</v>
      </c>
      <c r="Q112">
        <v>73</v>
      </c>
      <c r="R112">
        <v>84</v>
      </c>
      <c r="S112">
        <v>80</v>
      </c>
      <c r="T112">
        <v>62</v>
      </c>
      <c r="U112">
        <v>84</v>
      </c>
      <c r="V112">
        <v>73</v>
      </c>
      <c r="W112">
        <v>78</v>
      </c>
    </row>
    <row r="113" spans="1:23">
      <c r="A113" t="s">
        <v>423</v>
      </c>
      <c r="E113">
        <v>9.5</v>
      </c>
      <c r="H113">
        <v>94</v>
      </c>
      <c r="J113">
        <v>63</v>
      </c>
      <c r="P113">
        <v>70</v>
      </c>
      <c r="Q113">
        <v>78</v>
      </c>
      <c r="R113">
        <v>86</v>
      </c>
      <c r="S113">
        <v>81</v>
      </c>
      <c r="W113">
        <v>8</v>
      </c>
    </row>
    <row r="114" spans="1:23">
      <c r="A114" t="s">
        <v>424</v>
      </c>
      <c r="B114">
        <v>91</v>
      </c>
      <c r="C114">
        <v>87</v>
      </c>
      <c r="D114">
        <v>95</v>
      </c>
      <c r="E114">
        <v>9.4</v>
      </c>
      <c r="F114">
        <v>89</v>
      </c>
      <c r="G114">
        <v>89</v>
      </c>
      <c r="H114">
        <v>99</v>
      </c>
      <c r="I114">
        <v>95</v>
      </c>
      <c r="J114">
        <v>62</v>
      </c>
      <c r="K114">
        <v>75</v>
      </c>
      <c r="L114">
        <v>90</v>
      </c>
      <c r="M114">
        <v>98</v>
      </c>
      <c r="N114">
        <v>91</v>
      </c>
      <c r="O114">
        <v>82</v>
      </c>
      <c r="P114">
        <v>77</v>
      </c>
      <c r="Q114">
        <v>71</v>
      </c>
      <c r="R114">
        <v>88</v>
      </c>
      <c r="S114">
        <v>84</v>
      </c>
      <c r="T114">
        <v>79</v>
      </c>
      <c r="U114">
        <v>76</v>
      </c>
      <c r="V114">
        <v>74</v>
      </c>
      <c r="W114">
        <v>75</v>
      </c>
    </row>
    <row r="115" spans="1:23">
      <c r="A115" t="s">
        <v>425</v>
      </c>
      <c r="E115">
        <v>7.2</v>
      </c>
      <c r="H115">
        <v>70</v>
      </c>
      <c r="J115">
        <v>53</v>
      </c>
      <c r="P115">
        <v>56</v>
      </c>
      <c r="Q115">
        <v>54</v>
      </c>
      <c r="R115">
        <v>61</v>
      </c>
      <c r="S115">
        <v>66</v>
      </c>
      <c r="U115">
        <v>77</v>
      </c>
      <c r="W115">
        <v>55</v>
      </c>
    </row>
    <row r="116" spans="1:23">
      <c r="A116" t="s">
        <v>426</v>
      </c>
      <c r="B116">
        <v>48</v>
      </c>
      <c r="C116">
        <v>46</v>
      </c>
      <c r="D116">
        <v>57</v>
      </c>
      <c r="E116">
        <v>4.5</v>
      </c>
      <c r="F116">
        <v>57</v>
      </c>
      <c r="G116">
        <v>46</v>
      </c>
      <c r="H116">
        <v>55</v>
      </c>
      <c r="I116">
        <v>36</v>
      </c>
      <c r="J116">
        <v>38</v>
      </c>
      <c r="K116">
        <v>64</v>
      </c>
      <c r="L116">
        <v>56</v>
      </c>
      <c r="M116">
        <v>52</v>
      </c>
      <c r="N116">
        <v>50</v>
      </c>
      <c r="O116">
        <v>65</v>
      </c>
      <c r="P116">
        <v>42</v>
      </c>
      <c r="Q116">
        <v>50</v>
      </c>
      <c r="R116">
        <v>50</v>
      </c>
      <c r="S116">
        <v>50</v>
      </c>
      <c r="T116">
        <v>64</v>
      </c>
      <c r="U116">
        <v>63</v>
      </c>
      <c r="V116">
        <v>64</v>
      </c>
      <c r="W116">
        <v>48</v>
      </c>
    </row>
    <row r="117" spans="1:23">
      <c r="A117" t="s">
        <v>427</v>
      </c>
      <c r="E117">
        <v>5.2</v>
      </c>
      <c r="H117">
        <v>51</v>
      </c>
      <c r="J117">
        <v>41</v>
      </c>
      <c r="P117">
        <v>52</v>
      </c>
      <c r="Q117">
        <v>59</v>
      </c>
      <c r="R117">
        <v>62</v>
      </c>
      <c r="S117">
        <v>61</v>
      </c>
      <c r="U117">
        <v>69</v>
      </c>
      <c r="W117">
        <v>59</v>
      </c>
    </row>
    <row r="118" spans="1:23">
      <c r="A118" t="s">
        <v>428</v>
      </c>
      <c r="B118">
        <v>95</v>
      </c>
      <c r="C118">
        <v>85</v>
      </c>
      <c r="D118">
        <v>90</v>
      </c>
      <c r="E118">
        <v>7.3</v>
      </c>
      <c r="F118">
        <v>96</v>
      </c>
      <c r="G118">
        <v>72</v>
      </c>
      <c r="H118">
        <v>96</v>
      </c>
      <c r="I118">
        <v>65</v>
      </c>
      <c r="J118">
        <v>64</v>
      </c>
      <c r="K118">
        <v>85</v>
      </c>
      <c r="L118">
        <v>96</v>
      </c>
      <c r="M118">
        <v>88</v>
      </c>
      <c r="N118">
        <v>94</v>
      </c>
      <c r="O118">
        <v>65</v>
      </c>
      <c r="P118">
        <v>62</v>
      </c>
      <c r="Q118">
        <v>62</v>
      </c>
      <c r="R118">
        <v>78</v>
      </c>
      <c r="S118">
        <v>86</v>
      </c>
      <c r="T118">
        <v>72</v>
      </c>
      <c r="U118">
        <v>63</v>
      </c>
      <c r="V118">
        <v>79</v>
      </c>
      <c r="W118">
        <v>65</v>
      </c>
    </row>
    <row r="119" spans="1:23">
      <c r="A119" t="s">
        <v>429</v>
      </c>
      <c r="E119">
        <v>8.8000000000000007</v>
      </c>
      <c r="H119">
        <v>97</v>
      </c>
      <c r="J119">
        <v>77</v>
      </c>
      <c r="P119">
        <v>74</v>
      </c>
      <c r="Q119">
        <v>67</v>
      </c>
      <c r="R119">
        <v>89</v>
      </c>
      <c r="S119">
        <v>88</v>
      </c>
      <c r="U119">
        <v>80</v>
      </c>
      <c r="W119">
        <v>85</v>
      </c>
    </row>
    <row r="120" spans="1:23">
      <c r="A120" t="s">
        <v>430</v>
      </c>
      <c r="B120">
        <v>95</v>
      </c>
      <c r="C120">
        <v>91</v>
      </c>
      <c r="D120">
        <v>95</v>
      </c>
      <c r="E120">
        <v>9.1</v>
      </c>
      <c r="F120">
        <v>92</v>
      </c>
      <c r="G120">
        <v>85</v>
      </c>
      <c r="H120">
        <v>99</v>
      </c>
      <c r="I120">
        <v>89</v>
      </c>
      <c r="J120">
        <v>92</v>
      </c>
      <c r="K120">
        <v>88</v>
      </c>
      <c r="L120">
        <v>96</v>
      </c>
      <c r="M120">
        <v>94</v>
      </c>
      <c r="N120">
        <v>91</v>
      </c>
      <c r="O120">
        <v>85</v>
      </c>
      <c r="P120">
        <v>82</v>
      </c>
      <c r="Q120">
        <v>75</v>
      </c>
      <c r="R120">
        <v>91</v>
      </c>
      <c r="S120">
        <v>88</v>
      </c>
      <c r="T120">
        <v>68</v>
      </c>
      <c r="U120">
        <v>93</v>
      </c>
      <c r="V120">
        <v>81</v>
      </c>
      <c r="W120">
        <v>78</v>
      </c>
    </row>
    <row r="121" spans="1:23">
      <c r="A121" t="s">
        <v>431</v>
      </c>
      <c r="E121">
        <v>9.3000000000000007</v>
      </c>
      <c r="H121">
        <v>99</v>
      </c>
      <c r="J121">
        <v>89</v>
      </c>
      <c r="P121">
        <v>82</v>
      </c>
      <c r="Q121">
        <v>81</v>
      </c>
      <c r="R121">
        <v>91</v>
      </c>
      <c r="S121">
        <v>88</v>
      </c>
      <c r="U121">
        <v>90</v>
      </c>
      <c r="W121">
        <v>89</v>
      </c>
    </row>
    <row r="122" spans="1:23">
      <c r="A122" t="s">
        <v>432</v>
      </c>
      <c r="B122">
        <v>93</v>
      </c>
      <c r="C122">
        <v>92</v>
      </c>
      <c r="D122">
        <v>95</v>
      </c>
      <c r="E122">
        <v>9.4</v>
      </c>
      <c r="F122">
        <v>93</v>
      </c>
      <c r="G122">
        <v>86</v>
      </c>
      <c r="H122">
        <v>95</v>
      </c>
      <c r="I122">
        <v>90</v>
      </c>
      <c r="J122">
        <v>96</v>
      </c>
      <c r="K122">
        <v>84</v>
      </c>
      <c r="L122">
        <v>93</v>
      </c>
      <c r="M122">
        <v>96</v>
      </c>
      <c r="N122">
        <v>90</v>
      </c>
      <c r="O122">
        <v>85</v>
      </c>
      <c r="P122">
        <v>73</v>
      </c>
      <c r="Q122">
        <v>75</v>
      </c>
      <c r="R122">
        <v>89</v>
      </c>
      <c r="S122">
        <v>87</v>
      </c>
      <c r="U122">
        <v>93</v>
      </c>
      <c r="V122">
        <v>82</v>
      </c>
      <c r="W122">
        <v>90</v>
      </c>
    </row>
    <row r="123" spans="1:23">
      <c r="A123" t="s">
        <v>433</v>
      </c>
      <c r="E123">
        <v>6.2</v>
      </c>
      <c r="H123">
        <v>84</v>
      </c>
      <c r="J123">
        <v>56</v>
      </c>
      <c r="P123">
        <v>63</v>
      </c>
      <c r="Q123">
        <v>64</v>
      </c>
      <c r="R123">
        <v>70</v>
      </c>
      <c r="S123">
        <v>7</v>
      </c>
      <c r="W123">
        <v>60</v>
      </c>
    </row>
    <row r="124" spans="1:23">
      <c r="A124" t="s">
        <v>434</v>
      </c>
      <c r="B124">
        <v>68</v>
      </c>
      <c r="C124">
        <v>46</v>
      </c>
      <c r="D124">
        <v>60</v>
      </c>
      <c r="E124">
        <v>4.3</v>
      </c>
      <c r="F124">
        <v>72</v>
      </c>
      <c r="G124">
        <v>53</v>
      </c>
      <c r="H124">
        <v>57</v>
      </c>
      <c r="I124">
        <v>58</v>
      </c>
      <c r="J124">
        <v>66</v>
      </c>
      <c r="K124">
        <v>55</v>
      </c>
      <c r="L124">
        <v>65</v>
      </c>
      <c r="M124">
        <v>59</v>
      </c>
      <c r="N124">
        <v>55</v>
      </c>
      <c r="O124">
        <v>69</v>
      </c>
      <c r="P124">
        <v>68</v>
      </c>
      <c r="Q124">
        <v>74</v>
      </c>
      <c r="R124">
        <v>78</v>
      </c>
      <c r="S124">
        <v>6.1000000000000014</v>
      </c>
      <c r="T124">
        <v>83</v>
      </c>
      <c r="U124">
        <v>80</v>
      </c>
      <c r="V124">
        <v>63</v>
      </c>
      <c r="W124">
        <v>68</v>
      </c>
    </row>
    <row r="125" spans="1:23">
      <c r="A125" t="s">
        <v>435</v>
      </c>
      <c r="E125">
        <v>5.5</v>
      </c>
      <c r="H125">
        <v>60</v>
      </c>
      <c r="J125">
        <v>70</v>
      </c>
      <c r="P125">
        <v>69</v>
      </c>
      <c r="Q125">
        <v>74</v>
      </c>
      <c r="R125">
        <v>78</v>
      </c>
      <c r="S125">
        <v>6.9</v>
      </c>
      <c r="U125">
        <v>80</v>
      </c>
      <c r="W125">
        <v>78</v>
      </c>
    </row>
    <row r="126" spans="1:23">
      <c r="A126" t="s">
        <v>436</v>
      </c>
      <c r="B126">
        <v>84</v>
      </c>
      <c r="C126">
        <v>90</v>
      </c>
      <c r="D126">
        <v>90</v>
      </c>
      <c r="E126">
        <v>9.3000000000000007</v>
      </c>
      <c r="F126">
        <v>78</v>
      </c>
      <c r="G126">
        <v>85</v>
      </c>
      <c r="H126">
        <v>78</v>
      </c>
      <c r="I126">
        <v>76</v>
      </c>
      <c r="J126">
        <v>87</v>
      </c>
      <c r="K126">
        <v>67</v>
      </c>
      <c r="L126">
        <v>90</v>
      </c>
      <c r="M126">
        <v>96</v>
      </c>
      <c r="O126">
        <v>76</v>
      </c>
      <c r="P126">
        <v>76</v>
      </c>
      <c r="Q126">
        <v>76</v>
      </c>
      <c r="R126">
        <v>85</v>
      </c>
      <c r="S126">
        <v>6.9</v>
      </c>
      <c r="T126">
        <v>89</v>
      </c>
      <c r="U126">
        <v>86</v>
      </c>
      <c r="V126">
        <v>78</v>
      </c>
      <c r="W126">
        <v>65</v>
      </c>
    </row>
    <row r="127" spans="1:23">
      <c r="A127" t="s">
        <v>437</v>
      </c>
      <c r="E127">
        <v>9.4</v>
      </c>
      <c r="H127">
        <v>89</v>
      </c>
      <c r="J127">
        <v>97</v>
      </c>
      <c r="P127">
        <v>84</v>
      </c>
      <c r="Q127">
        <v>81</v>
      </c>
      <c r="R127">
        <v>95</v>
      </c>
      <c r="S127">
        <v>8.5</v>
      </c>
      <c r="U127">
        <v>88</v>
      </c>
      <c r="W127">
        <v>81</v>
      </c>
    </row>
    <row r="128" spans="1:23">
      <c r="A128" t="s">
        <v>438</v>
      </c>
      <c r="B128">
        <v>92</v>
      </c>
      <c r="C128">
        <v>92</v>
      </c>
      <c r="D128">
        <v>94</v>
      </c>
      <c r="E128">
        <v>9.3000000000000007</v>
      </c>
      <c r="F128">
        <v>91</v>
      </c>
      <c r="G128">
        <v>95</v>
      </c>
      <c r="H128">
        <v>94</v>
      </c>
      <c r="I128">
        <v>92</v>
      </c>
      <c r="J128">
        <v>98</v>
      </c>
      <c r="K128">
        <v>87</v>
      </c>
      <c r="L128">
        <v>95</v>
      </c>
      <c r="M128">
        <v>96</v>
      </c>
      <c r="N128">
        <v>91</v>
      </c>
      <c r="O128">
        <v>83</v>
      </c>
      <c r="P128">
        <v>81</v>
      </c>
      <c r="Q128">
        <v>91</v>
      </c>
      <c r="R128">
        <v>86</v>
      </c>
      <c r="S128">
        <v>9</v>
      </c>
      <c r="T128">
        <v>81</v>
      </c>
      <c r="U128">
        <v>87</v>
      </c>
      <c r="V128">
        <v>78</v>
      </c>
      <c r="W128">
        <v>78</v>
      </c>
    </row>
    <row r="129" spans="1:23">
      <c r="A129" t="s">
        <v>439</v>
      </c>
      <c r="E129">
        <v>9.4</v>
      </c>
      <c r="H129">
        <v>95</v>
      </c>
      <c r="J129">
        <v>98</v>
      </c>
      <c r="P129">
        <v>80</v>
      </c>
      <c r="Q129">
        <v>93</v>
      </c>
      <c r="R129">
        <v>96</v>
      </c>
      <c r="S129">
        <v>8.8000000000000007</v>
      </c>
      <c r="U129">
        <v>90</v>
      </c>
      <c r="W129">
        <v>87</v>
      </c>
    </row>
    <row r="130" spans="1:23">
      <c r="A130" t="s">
        <v>440</v>
      </c>
      <c r="B130">
        <v>89</v>
      </c>
      <c r="C130">
        <v>89</v>
      </c>
      <c r="D130">
        <v>94</v>
      </c>
      <c r="E130">
        <v>9.4</v>
      </c>
      <c r="F130">
        <v>93</v>
      </c>
      <c r="G130">
        <v>89</v>
      </c>
      <c r="I130">
        <v>93</v>
      </c>
      <c r="J130">
        <v>97</v>
      </c>
      <c r="K130">
        <v>86</v>
      </c>
      <c r="L130">
        <v>95</v>
      </c>
      <c r="M130">
        <v>96</v>
      </c>
      <c r="N130">
        <v>92</v>
      </c>
      <c r="O130">
        <v>90</v>
      </c>
      <c r="P130">
        <v>89</v>
      </c>
      <c r="Q130">
        <v>86</v>
      </c>
      <c r="R130">
        <v>93</v>
      </c>
      <c r="S130">
        <v>8.9</v>
      </c>
      <c r="T130">
        <v>87</v>
      </c>
      <c r="U130">
        <v>95</v>
      </c>
      <c r="V130">
        <v>82</v>
      </c>
      <c r="W130">
        <v>83</v>
      </c>
    </row>
    <row r="131" spans="1:23">
      <c r="A131" t="s">
        <v>441</v>
      </c>
      <c r="E131">
        <v>7.6000000000000014</v>
      </c>
      <c r="H131">
        <v>84</v>
      </c>
      <c r="J131">
        <v>69</v>
      </c>
      <c r="P131">
        <v>67</v>
      </c>
      <c r="Q131">
        <v>59</v>
      </c>
      <c r="R131">
        <v>69</v>
      </c>
      <c r="S131">
        <v>7.4</v>
      </c>
      <c r="U131">
        <v>80</v>
      </c>
      <c r="W131">
        <v>67</v>
      </c>
    </row>
    <row r="132" spans="1:23">
      <c r="A132" t="s">
        <v>442</v>
      </c>
      <c r="B132">
        <v>50</v>
      </c>
      <c r="C132">
        <v>64</v>
      </c>
      <c r="D132">
        <v>75</v>
      </c>
      <c r="E132">
        <v>6.1000000000000014</v>
      </c>
      <c r="F132">
        <v>62</v>
      </c>
      <c r="G132">
        <v>57</v>
      </c>
      <c r="H132">
        <v>73</v>
      </c>
      <c r="I132">
        <v>51</v>
      </c>
      <c r="J132">
        <v>56</v>
      </c>
      <c r="K132">
        <v>42</v>
      </c>
      <c r="L132">
        <v>71</v>
      </c>
      <c r="M132">
        <v>83</v>
      </c>
      <c r="N132">
        <v>86</v>
      </c>
      <c r="O132">
        <v>66</v>
      </c>
      <c r="P132">
        <v>60</v>
      </c>
      <c r="Q132">
        <v>63</v>
      </c>
      <c r="R132">
        <v>85</v>
      </c>
      <c r="S132">
        <v>5.2</v>
      </c>
      <c r="T132">
        <v>68</v>
      </c>
      <c r="U132">
        <v>81</v>
      </c>
      <c r="V132">
        <v>46</v>
      </c>
      <c r="W132">
        <v>78</v>
      </c>
    </row>
    <row r="133" spans="1:23">
      <c r="A133" t="s">
        <v>443</v>
      </c>
      <c r="E133">
        <v>4.8</v>
      </c>
      <c r="H133">
        <v>61</v>
      </c>
      <c r="J133">
        <v>66</v>
      </c>
      <c r="P133">
        <v>67</v>
      </c>
      <c r="Q133">
        <v>71</v>
      </c>
      <c r="R133">
        <v>61</v>
      </c>
      <c r="S133">
        <v>4.9000000000000004</v>
      </c>
      <c r="U133">
        <v>78</v>
      </c>
      <c r="W133">
        <v>68</v>
      </c>
    </row>
    <row r="134" spans="1:23">
      <c r="A134" t="s">
        <v>444</v>
      </c>
      <c r="B134">
        <v>78</v>
      </c>
      <c r="C134">
        <v>67</v>
      </c>
      <c r="D134">
        <v>78</v>
      </c>
      <c r="E134">
        <v>8.7000000000000011</v>
      </c>
      <c r="F134">
        <v>70</v>
      </c>
      <c r="G134">
        <v>69</v>
      </c>
      <c r="H134">
        <v>79</v>
      </c>
      <c r="I134">
        <v>75</v>
      </c>
      <c r="J134">
        <v>75</v>
      </c>
      <c r="K134">
        <v>67</v>
      </c>
      <c r="L134">
        <v>84</v>
      </c>
      <c r="M134">
        <v>85</v>
      </c>
      <c r="N134">
        <v>83</v>
      </c>
      <c r="O134">
        <v>66</v>
      </c>
      <c r="P134">
        <v>80</v>
      </c>
      <c r="Q134">
        <v>82</v>
      </c>
      <c r="R134">
        <v>73</v>
      </c>
      <c r="S134">
        <v>6.6000000000000014</v>
      </c>
      <c r="T134">
        <v>92</v>
      </c>
      <c r="U134">
        <v>61</v>
      </c>
      <c r="V134">
        <v>73</v>
      </c>
      <c r="W134">
        <v>71</v>
      </c>
    </row>
    <row r="135" spans="1:23">
      <c r="A135" t="s">
        <v>445</v>
      </c>
      <c r="E135">
        <v>9.2000000000000011</v>
      </c>
      <c r="H135">
        <v>93</v>
      </c>
      <c r="J135">
        <v>85</v>
      </c>
      <c r="P135">
        <v>91</v>
      </c>
      <c r="Q135">
        <v>96</v>
      </c>
      <c r="R135">
        <v>95</v>
      </c>
      <c r="S135">
        <v>9.2000000000000011</v>
      </c>
      <c r="U135">
        <v>95</v>
      </c>
      <c r="W135">
        <v>95</v>
      </c>
    </row>
    <row r="136" spans="1:23">
      <c r="A136" t="s">
        <v>446</v>
      </c>
      <c r="B136">
        <v>84</v>
      </c>
      <c r="C136">
        <v>90</v>
      </c>
      <c r="D136">
        <v>94</v>
      </c>
      <c r="E136">
        <v>9.3000000000000007</v>
      </c>
      <c r="F136">
        <v>90</v>
      </c>
      <c r="G136">
        <v>94</v>
      </c>
      <c r="H136">
        <v>98</v>
      </c>
      <c r="I136">
        <v>98</v>
      </c>
      <c r="J136">
        <v>98</v>
      </c>
      <c r="K136">
        <v>84</v>
      </c>
      <c r="L136">
        <v>91</v>
      </c>
      <c r="M136">
        <v>96</v>
      </c>
      <c r="N136">
        <v>92</v>
      </c>
      <c r="O136">
        <v>93</v>
      </c>
      <c r="P136">
        <v>92</v>
      </c>
      <c r="Q136">
        <v>93</v>
      </c>
      <c r="R136">
        <v>94</v>
      </c>
      <c r="S136">
        <v>8.3000000000000007</v>
      </c>
      <c r="T136">
        <v>94</v>
      </c>
      <c r="U136">
        <v>98</v>
      </c>
      <c r="V136">
        <v>82</v>
      </c>
      <c r="W136">
        <v>93</v>
      </c>
    </row>
    <row r="137" spans="1:23">
      <c r="A137" t="s">
        <v>447</v>
      </c>
      <c r="E137">
        <v>81</v>
      </c>
      <c r="H137">
        <v>83</v>
      </c>
      <c r="J137">
        <v>90</v>
      </c>
      <c r="P137">
        <v>83</v>
      </c>
      <c r="Q137">
        <v>79</v>
      </c>
      <c r="R137">
        <v>84</v>
      </c>
      <c r="S137">
        <v>66</v>
      </c>
      <c r="U137">
        <v>90</v>
      </c>
      <c r="W137">
        <v>84</v>
      </c>
    </row>
    <row r="138" spans="1:23">
      <c r="A138" t="s">
        <v>448</v>
      </c>
      <c r="C138">
        <v>64</v>
      </c>
      <c r="D138">
        <v>58</v>
      </c>
      <c r="E138">
        <v>60</v>
      </c>
      <c r="F138">
        <v>57</v>
      </c>
      <c r="G138">
        <v>65</v>
      </c>
      <c r="H138">
        <v>67</v>
      </c>
      <c r="I138">
        <v>80</v>
      </c>
      <c r="J138">
        <v>69</v>
      </c>
      <c r="K138">
        <v>42</v>
      </c>
      <c r="L138">
        <v>58</v>
      </c>
      <c r="M138">
        <v>65</v>
      </c>
      <c r="N138">
        <v>66</v>
      </c>
      <c r="O138">
        <v>44</v>
      </c>
      <c r="P138">
        <v>74</v>
      </c>
      <c r="Q138">
        <v>75</v>
      </c>
      <c r="R138">
        <v>60</v>
      </c>
      <c r="S138">
        <v>45</v>
      </c>
      <c r="T138">
        <v>67</v>
      </c>
      <c r="U138">
        <v>84</v>
      </c>
      <c r="V138">
        <v>39</v>
      </c>
      <c r="W138">
        <v>70</v>
      </c>
    </row>
    <row r="139" spans="1:23">
      <c r="A139" t="s">
        <v>449</v>
      </c>
      <c r="E139">
        <v>54</v>
      </c>
      <c r="H139">
        <v>54</v>
      </c>
      <c r="J139">
        <v>46</v>
      </c>
      <c r="P139">
        <v>63</v>
      </c>
      <c r="Q139">
        <v>67</v>
      </c>
      <c r="R139">
        <v>53</v>
      </c>
      <c r="S139">
        <v>44</v>
      </c>
      <c r="U139">
        <v>74</v>
      </c>
      <c r="W139">
        <v>60</v>
      </c>
    </row>
    <row r="140" spans="1:23">
      <c r="A140" t="s">
        <v>450</v>
      </c>
      <c r="B140">
        <v>76</v>
      </c>
      <c r="C140">
        <v>70</v>
      </c>
      <c r="D140">
        <v>74</v>
      </c>
      <c r="E140">
        <v>68</v>
      </c>
      <c r="F140">
        <v>71</v>
      </c>
      <c r="G140">
        <v>69</v>
      </c>
      <c r="H140">
        <v>77</v>
      </c>
      <c r="I140">
        <v>75</v>
      </c>
      <c r="J140">
        <v>78</v>
      </c>
      <c r="K140">
        <v>52</v>
      </c>
      <c r="L140">
        <v>80</v>
      </c>
      <c r="M140">
        <v>70</v>
      </c>
      <c r="N140">
        <v>75</v>
      </c>
      <c r="O140">
        <v>53</v>
      </c>
      <c r="P140">
        <v>78</v>
      </c>
      <c r="Q140">
        <v>82</v>
      </c>
      <c r="R140">
        <v>70</v>
      </c>
      <c r="S140">
        <v>52</v>
      </c>
      <c r="T140">
        <v>57</v>
      </c>
      <c r="U140">
        <v>84</v>
      </c>
      <c r="V140">
        <v>50</v>
      </c>
      <c r="W140">
        <v>72</v>
      </c>
    </row>
    <row r="141" spans="1:23">
      <c r="A141" t="s">
        <v>451</v>
      </c>
      <c r="J141">
        <v>88</v>
      </c>
      <c r="Q141">
        <v>77</v>
      </c>
      <c r="R141">
        <v>82</v>
      </c>
      <c r="U141">
        <v>87</v>
      </c>
    </row>
    <row r="142" spans="1:23">
      <c r="A142" t="s">
        <v>452</v>
      </c>
      <c r="B142">
        <v>72</v>
      </c>
      <c r="C142">
        <v>84</v>
      </c>
      <c r="D142">
        <v>94</v>
      </c>
      <c r="E142">
        <v>92</v>
      </c>
      <c r="F142">
        <v>67</v>
      </c>
      <c r="G142">
        <v>81</v>
      </c>
      <c r="H142">
        <v>95</v>
      </c>
      <c r="I142">
        <v>96</v>
      </c>
      <c r="J142">
        <v>74</v>
      </c>
      <c r="K142">
        <v>76</v>
      </c>
      <c r="L142">
        <v>84</v>
      </c>
      <c r="M142">
        <v>86</v>
      </c>
      <c r="N142">
        <v>89</v>
      </c>
      <c r="O142">
        <v>64</v>
      </c>
      <c r="P142">
        <v>85</v>
      </c>
      <c r="Q142">
        <v>75</v>
      </c>
      <c r="R142">
        <v>80</v>
      </c>
      <c r="S142">
        <v>71</v>
      </c>
      <c r="T142">
        <v>73</v>
      </c>
      <c r="U142">
        <v>83</v>
      </c>
      <c r="V142">
        <v>68</v>
      </c>
      <c r="W142">
        <v>79</v>
      </c>
    </row>
    <row r="143" spans="1:23">
      <c r="A143" t="s">
        <v>453</v>
      </c>
      <c r="E143">
        <v>91</v>
      </c>
      <c r="H143">
        <v>95</v>
      </c>
      <c r="J143">
        <v>64</v>
      </c>
      <c r="P143">
        <v>87</v>
      </c>
      <c r="Q143">
        <v>71</v>
      </c>
      <c r="R143">
        <v>83</v>
      </c>
      <c r="S143">
        <v>71</v>
      </c>
      <c r="U143">
        <v>77</v>
      </c>
      <c r="W143">
        <v>77</v>
      </c>
    </row>
    <row r="144" spans="1:23">
      <c r="A144" t="s">
        <v>454</v>
      </c>
      <c r="B144">
        <v>87</v>
      </c>
      <c r="C144">
        <v>83</v>
      </c>
      <c r="D144">
        <v>94</v>
      </c>
      <c r="E144">
        <v>91</v>
      </c>
      <c r="F144">
        <v>79</v>
      </c>
      <c r="G144">
        <v>76</v>
      </c>
      <c r="H144">
        <v>93</v>
      </c>
      <c r="I144">
        <v>97</v>
      </c>
      <c r="J144">
        <v>60</v>
      </c>
      <c r="K144">
        <v>66</v>
      </c>
      <c r="L144">
        <v>93</v>
      </c>
      <c r="M144">
        <v>91</v>
      </c>
      <c r="N144">
        <v>92</v>
      </c>
      <c r="O144">
        <v>79</v>
      </c>
      <c r="P144">
        <v>87</v>
      </c>
      <c r="Q144">
        <v>61</v>
      </c>
      <c r="R144">
        <v>91</v>
      </c>
      <c r="S144">
        <v>74</v>
      </c>
      <c r="T144">
        <v>68</v>
      </c>
      <c r="U144">
        <v>75</v>
      </c>
      <c r="V144">
        <v>70</v>
      </c>
      <c r="W144">
        <v>80</v>
      </c>
    </row>
    <row r="145" spans="1:23">
      <c r="A145" t="s">
        <v>455</v>
      </c>
      <c r="E145">
        <v>72</v>
      </c>
      <c r="H145">
        <v>72</v>
      </c>
      <c r="J145">
        <v>50</v>
      </c>
      <c r="P145">
        <v>52</v>
      </c>
      <c r="Q145">
        <v>57</v>
      </c>
      <c r="R145">
        <v>70</v>
      </c>
      <c r="S145">
        <v>5.7</v>
      </c>
      <c r="U145">
        <v>70</v>
      </c>
      <c r="W145">
        <v>56</v>
      </c>
    </row>
    <row r="146" spans="1:23">
      <c r="A146" t="s">
        <v>456</v>
      </c>
      <c r="B146">
        <v>50</v>
      </c>
      <c r="C146">
        <v>45</v>
      </c>
      <c r="D146">
        <v>65</v>
      </c>
      <c r="E146">
        <v>52</v>
      </c>
      <c r="F146">
        <v>60</v>
      </c>
      <c r="G146">
        <v>45</v>
      </c>
      <c r="H146">
        <v>60</v>
      </c>
      <c r="I146">
        <v>45</v>
      </c>
      <c r="J146">
        <v>46</v>
      </c>
      <c r="K146">
        <v>46</v>
      </c>
      <c r="L146">
        <v>57</v>
      </c>
      <c r="M146">
        <v>60</v>
      </c>
      <c r="N146">
        <v>5.5</v>
      </c>
      <c r="O146">
        <v>55</v>
      </c>
      <c r="P146">
        <v>56</v>
      </c>
      <c r="Q146">
        <v>52</v>
      </c>
      <c r="R146">
        <v>55</v>
      </c>
      <c r="S146">
        <v>4.9000000000000004</v>
      </c>
      <c r="T146">
        <v>72</v>
      </c>
      <c r="U146">
        <v>67</v>
      </c>
      <c r="V146">
        <v>41</v>
      </c>
      <c r="W146">
        <v>52</v>
      </c>
    </row>
    <row r="147" spans="1:23">
      <c r="A147" t="s">
        <v>457</v>
      </c>
      <c r="E147">
        <v>45</v>
      </c>
      <c r="H147">
        <v>65</v>
      </c>
      <c r="P147">
        <v>57</v>
      </c>
      <c r="Q147">
        <v>57</v>
      </c>
      <c r="R147">
        <v>55</v>
      </c>
      <c r="S147">
        <v>4.3</v>
      </c>
      <c r="U147">
        <v>68</v>
      </c>
      <c r="W147">
        <v>52</v>
      </c>
    </row>
    <row r="148" spans="1:23">
      <c r="A148" t="s">
        <v>458</v>
      </c>
      <c r="B148">
        <v>70</v>
      </c>
      <c r="C148">
        <v>43</v>
      </c>
      <c r="D148">
        <v>89</v>
      </c>
      <c r="E148">
        <v>63</v>
      </c>
      <c r="F148">
        <v>74</v>
      </c>
      <c r="G148">
        <v>79</v>
      </c>
      <c r="H148">
        <v>83</v>
      </c>
      <c r="I148">
        <v>53</v>
      </c>
      <c r="J148">
        <v>80</v>
      </c>
      <c r="K148">
        <v>64</v>
      </c>
      <c r="L148">
        <v>72</v>
      </c>
      <c r="M148">
        <v>77</v>
      </c>
      <c r="N148">
        <v>65</v>
      </c>
      <c r="O148">
        <v>72</v>
      </c>
      <c r="P148">
        <v>70</v>
      </c>
      <c r="Q148">
        <v>64</v>
      </c>
      <c r="R148">
        <v>76</v>
      </c>
      <c r="S148">
        <v>6.5</v>
      </c>
      <c r="T148">
        <v>72</v>
      </c>
      <c r="U148">
        <v>80</v>
      </c>
      <c r="V148">
        <v>65</v>
      </c>
      <c r="W148">
        <v>83</v>
      </c>
    </row>
    <row r="149" spans="1:23">
      <c r="A149" t="s">
        <v>459</v>
      </c>
      <c r="E149">
        <v>73</v>
      </c>
      <c r="H149">
        <v>91</v>
      </c>
      <c r="J149">
        <v>92</v>
      </c>
      <c r="P149">
        <v>71</v>
      </c>
      <c r="Q149">
        <v>61</v>
      </c>
      <c r="R149">
        <v>97</v>
      </c>
      <c r="S149">
        <v>8.7000000000000011</v>
      </c>
      <c r="U149">
        <v>84</v>
      </c>
      <c r="W149">
        <v>84</v>
      </c>
    </row>
    <row r="150" spans="1:23">
      <c r="A150" t="s">
        <v>460</v>
      </c>
      <c r="B150">
        <v>94</v>
      </c>
      <c r="C150">
        <v>84</v>
      </c>
      <c r="D150">
        <v>96</v>
      </c>
      <c r="E150">
        <v>82</v>
      </c>
      <c r="F150">
        <v>94</v>
      </c>
      <c r="G150">
        <v>91</v>
      </c>
      <c r="H150">
        <v>90</v>
      </c>
      <c r="I150">
        <v>85</v>
      </c>
      <c r="K150">
        <v>94</v>
      </c>
      <c r="L150">
        <v>94</v>
      </c>
      <c r="M150">
        <v>97</v>
      </c>
      <c r="N150">
        <v>95</v>
      </c>
      <c r="O150">
        <v>97</v>
      </c>
      <c r="P150">
        <v>85</v>
      </c>
      <c r="Q150">
        <v>66</v>
      </c>
      <c r="R150">
        <v>98</v>
      </c>
      <c r="S150">
        <v>9.2000000000000011</v>
      </c>
      <c r="T150">
        <v>72</v>
      </c>
      <c r="U150">
        <v>90</v>
      </c>
      <c r="V150">
        <v>90</v>
      </c>
      <c r="W150">
        <v>87</v>
      </c>
    </row>
    <row r="151" spans="1:23">
      <c r="A151" t="s">
        <v>461</v>
      </c>
      <c r="E151">
        <v>86</v>
      </c>
      <c r="H151">
        <v>97</v>
      </c>
      <c r="J151">
        <v>95</v>
      </c>
      <c r="P151">
        <v>88</v>
      </c>
      <c r="Q151">
        <v>76</v>
      </c>
      <c r="R151">
        <v>87</v>
      </c>
      <c r="S151">
        <v>9.3000000000000007</v>
      </c>
      <c r="U151">
        <v>92</v>
      </c>
      <c r="W151">
        <v>93</v>
      </c>
    </row>
    <row r="152" spans="1:23">
      <c r="A152" t="s">
        <v>462</v>
      </c>
      <c r="B152">
        <v>93</v>
      </c>
      <c r="C152">
        <v>90</v>
      </c>
      <c r="D152">
        <v>97</v>
      </c>
      <c r="E152">
        <v>94</v>
      </c>
      <c r="F152">
        <v>93</v>
      </c>
      <c r="G152">
        <v>91</v>
      </c>
      <c r="H152">
        <v>99</v>
      </c>
      <c r="I152">
        <v>91</v>
      </c>
      <c r="J152">
        <v>95</v>
      </c>
      <c r="K152">
        <v>95</v>
      </c>
      <c r="L152">
        <v>97</v>
      </c>
      <c r="M152">
        <v>97</v>
      </c>
      <c r="N152">
        <v>95</v>
      </c>
      <c r="O152">
        <v>95</v>
      </c>
      <c r="P152">
        <v>90</v>
      </c>
      <c r="Q152">
        <v>84</v>
      </c>
      <c r="R152">
        <v>97</v>
      </c>
      <c r="S152">
        <v>9.3000000000000007</v>
      </c>
      <c r="T152">
        <v>77</v>
      </c>
      <c r="U152">
        <v>95</v>
      </c>
      <c r="V152">
        <v>90</v>
      </c>
      <c r="W152">
        <v>93</v>
      </c>
    </row>
    <row r="153" spans="1:23">
      <c r="A153" t="s">
        <v>463</v>
      </c>
      <c r="E153">
        <v>83</v>
      </c>
      <c r="H153">
        <v>98</v>
      </c>
      <c r="J153">
        <v>84</v>
      </c>
      <c r="P153">
        <v>67</v>
      </c>
      <c r="Q153">
        <v>60</v>
      </c>
      <c r="R153">
        <v>89</v>
      </c>
      <c r="S153">
        <v>83</v>
      </c>
      <c r="U153">
        <v>90</v>
      </c>
      <c r="W153">
        <v>81</v>
      </c>
    </row>
    <row r="154" spans="1:23">
      <c r="A154" t="s">
        <v>464</v>
      </c>
      <c r="B154">
        <v>82</v>
      </c>
      <c r="C154">
        <v>75</v>
      </c>
      <c r="D154">
        <v>81</v>
      </c>
      <c r="E154">
        <v>75</v>
      </c>
      <c r="F154">
        <v>82</v>
      </c>
      <c r="G154">
        <v>75</v>
      </c>
      <c r="H154">
        <v>94</v>
      </c>
      <c r="I154">
        <v>54</v>
      </c>
      <c r="J154">
        <v>60</v>
      </c>
      <c r="K154">
        <v>73</v>
      </c>
      <c r="L154">
        <v>76</v>
      </c>
      <c r="M154">
        <v>82</v>
      </c>
      <c r="N154">
        <v>74</v>
      </c>
      <c r="O154">
        <v>76</v>
      </c>
      <c r="P154">
        <v>68</v>
      </c>
      <c r="Q154">
        <v>60</v>
      </c>
      <c r="R154">
        <v>70</v>
      </c>
      <c r="S154">
        <v>76</v>
      </c>
      <c r="T154">
        <v>73</v>
      </c>
      <c r="U154">
        <v>78</v>
      </c>
      <c r="V154">
        <v>75</v>
      </c>
      <c r="W154">
        <v>76</v>
      </c>
    </row>
    <row r="155" spans="1:23">
      <c r="A155" t="s">
        <v>465</v>
      </c>
      <c r="E155">
        <v>64</v>
      </c>
      <c r="H155">
        <v>86</v>
      </c>
      <c r="J155">
        <v>92</v>
      </c>
      <c r="P155">
        <v>81</v>
      </c>
      <c r="Q155">
        <v>91</v>
      </c>
      <c r="R155">
        <v>75</v>
      </c>
      <c r="S155">
        <v>78</v>
      </c>
      <c r="U155">
        <v>81</v>
      </c>
      <c r="W155">
        <v>78</v>
      </c>
    </row>
    <row r="156" spans="1:23">
      <c r="A156" t="s">
        <v>466</v>
      </c>
      <c r="B156">
        <v>87</v>
      </c>
      <c r="C156">
        <v>86</v>
      </c>
      <c r="D156">
        <v>94</v>
      </c>
      <c r="E156">
        <v>70</v>
      </c>
      <c r="F156">
        <v>91</v>
      </c>
      <c r="G156">
        <v>95</v>
      </c>
      <c r="H156">
        <v>86</v>
      </c>
      <c r="I156">
        <v>94</v>
      </c>
      <c r="J156">
        <v>99</v>
      </c>
      <c r="K156">
        <v>89</v>
      </c>
      <c r="L156">
        <v>91</v>
      </c>
      <c r="M156">
        <v>89</v>
      </c>
      <c r="N156">
        <v>88</v>
      </c>
      <c r="O156">
        <v>82</v>
      </c>
      <c r="P156">
        <v>89</v>
      </c>
      <c r="Q156">
        <v>87</v>
      </c>
      <c r="R156">
        <v>86</v>
      </c>
      <c r="S156">
        <v>85</v>
      </c>
      <c r="T156">
        <v>87</v>
      </c>
      <c r="U156">
        <v>83</v>
      </c>
      <c r="V156">
        <v>81</v>
      </c>
      <c r="W156">
        <v>92</v>
      </c>
    </row>
    <row r="157" spans="1:23">
      <c r="A157" t="s">
        <v>467</v>
      </c>
      <c r="E157">
        <v>97</v>
      </c>
      <c r="H157">
        <v>96</v>
      </c>
      <c r="J157">
        <v>97</v>
      </c>
      <c r="P157">
        <v>88</v>
      </c>
      <c r="Q157">
        <v>92</v>
      </c>
      <c r="R157">
        <v>90</v>
      </c>
      <c r="S157">
        <v>89</v>
      </c>
      <c r="U157">
        <v>90</v>
      </c>
      <c r="W157">
        <v>90</v>
      </c>
    </row>
    <row r="158" spans="1:23">
      <c r="A158" t="s">
        <v>468</v>
      </c>
      <c r="B158">
        <v>95</v>
      </c>
      <c r="C158">
        <v>92</v>
      </c>
      <c r="D158">
        <v>97</v>
      </c>
      <c r="E158">
        <v>96</v>
      </c>
      <c r="F158">
        <v>93</v>
      </c>
      <c r="G158">
        <v>94</v>
      </c>
      <c r="H158">
        <v>99</v>
      </c>
      <c r="I158">
        <v>96</v>
      </c>
      <c r="J158">
        <v>96</v>
      </c>
      <c r="K158">
        <v>92</v>
      </c>
      <c r="L158">
        <v>94</v>
      </c>
      <c r="M158">
        <v>96</v>
      </c>
      <c r="N158">
        <v>92</v>
      </c>
      <c r="O158">
        <v>92</v>
      </c>
      <c r="P158">
        <v>90</v>
      </c>
      <c r="Q158">
        <v>93</v>
      </c>
      <c r="R158">
        <v>94</v>
      </c>
      <c r="S158">
        <v>91</v>
      </c>
      <c r="T158">
        <v>87</v>
      </c>
      <c r="U158">
        <v>91</v>
      </c>
      <c r="V158">
        <v>93</v>
      </c>
      <c r="W158">
        <v>94</v>
      </c>
    </row>
    <row r="159" spans="1:23">
      <c r="A159" t="s">
        <v>469</v>
      </c>
      <c r="E159">
        <v>98</v>
      </c>
      <c r="H159">
        <v>99</v>
      </c>
      <c r="J159">
        <v>97</v>
      </c>
      <c r="P159">
        <v>92</v>
      </c>
      <c r="Q159">
        <v>94</v>
      </c>
      <c r="R159">
        <v>95</v>
      </c>
      <c r="U159">
        <v>96</v>
      </c>
    </row>
    <row r="160" spans="1:23">
      <c r="A160" t="s">
        <v>470</v>
      </c>
      <c r="B160">
        <v>95</v>
      </c>
      <c r="C160">
        <v>91</v>
      </c>
      <c r="D160">
        <v>97</v>
      </c>
      <c r="E160">
        <v>97</v>
      </c>
      <c r="F160">
        <v>94</v>
      </c>
      <c r="G160">
        <v>95</v>
      </c>
      <c r="H160">
        <v>10</v>
      </c>
      <c r="I160">
        <v>96</v>
      </c>
      <c r="J160">
        <v>95</v>
      </c>
      <c r="K160">
        <v>94</v>
      </c>
      <c r="L160">
        <v>96</v>
      </c>
      <c r="M160">
        <v>96</v>
      </c>
      <c r="N160">
        <v>96</v>
      </c>
      <c r="O160">
        <v>95</v>
      </c>
      <c r="P160">
        <v>92</v>
      </c>
      <c r="Q160">
        <v>91</v>
      </c>
      <c r="R160">
        <v>95</v>
      </c>
      <c r="S160">
        <v>90</v>
      </c>
      <c r="T160">
        <v>93</v>
      </c>
      <c r="U160">
        <v>96</v>
      </c>
      <c r="V160">
        <v>90</v>
      </c>
      <c r="W160">
        <v>94</v>
      </c>
    </row>
    <row r="161" spans="1:23">
      <c r="A161" t="s">
        <v>471</v>
      </c>
      <c r="E161">
        <v>89</v>
      </c>
      <c r="H161">
        <v>10</v>
      </c>
      <c r="J161">
        <v>84</v>
      </c>
      <c r="P161">
        <v>77</v>
      </c>
      <c r="Q161">
        <v>74</v>
      </c>
      <c r="R161">
        <v>84</v>
      </c>
      <c r="S161">
        <v>8.8000000000000007</v>
      </c>
      <c r="U161">
        <v>91</v>
      </c>
      <c r="W161">
        <v>80</v>
      </c>
    </row>
    <row r="162" spans="1:23">
      <c r="A162" t="s">
        <v>472</v>
      </c>
      <c r="C162">
        <v>73</v>
      </c>
      <c r="D162">
        <v>73</v>
      </c>
      <c r="E162">
        <v>73</v>
      </c>
      <c r="F162">
        <v>81</v>
      </c>
      <c r="G162">
        <v>86</v>
      </c>
      <c r="H162">
        <v>92</v>
      </c>
      <c r="I162">
        <v>59</v>
      </c>
      <c r="J162">
        <v>67</v>
      </c>
      <c r="K162">
        <v>75</v>
      </c>
      <c r="L162">
        <v>81</v>
      </c>
      <c r="M162">
        <v>80</v>
      </c>
      <c r="N162">
        <v>88</v>
      </c>
      <c r="O162">
        <v>85</v>
      </c>
      <c r="P162">
        <v>68</v>
      </c>
      <c r="Q162">
        <v>74</v>
      </c>
      <c r="R162">
        <v>93</v>
      </c>
      <c r="S162">
        <v>7.2</v>
      </c>
      <c r="T162">
        <v>81</v>
      </c>
      <c r="U162">
        <v>82</v>
      </c>
      <c r="V162">
        <v>76</v>
      </c>
      <c r="W162">
        <v>84</v>
      </c>
    </row>
    <row r="163" spans="1:23">
      <c r="A163" t="s">
        <v>473</v>
      </c>
      <c r="E163">
        <v>65</v>
      </c>
      <c r="H163">
        <v>78</v>
      </c>
      <c r="J163">
        <v>71</v>
      </c>
      <c r="P163">
        <v>77</v>
      </c>
      <c r="Q163">
        <v>78</v>
      </c>
      <c r="R163">
        <v>81</v>
      </c>
      <c r="S163">
        <v>7.6000000000000014</v>
      </c>
      <c r="U163">
        <v>80</v>
      </c>
      <c r="W163">
        <v>75</v>
      </c>
    </row>
    <row r="164" spans="1:23">
      <c r="A164" t="s">
        <v>474</v>
      </c>
      <c r="B164">
        <v>91</v>
      </c>
      <c r="C164">
        <v>73</v>
      </c>
      <c r="D164">
        <v>93</v>
      </c>
      <c r="E164">
        <v>78</v>
      </c>
      <c r="F164">
        <v>88</v>
      </c>
      <c r="G164">
        <v>87</v>
      </c>
      <c r="H164">
        <v>87</v>
      </c>
      <c r="I164">
        <v>86</v>
      </c>
      <c r="J164">
        <v>86</v>
      </c>
      <c r="K164">
        <v>82</v>
      </c>
      <c r="L164">
        <v>92</v>
      </c>
      <c r="M164">
        <v>85</v>
      </c>
      <c r="N164">
        <v>81</v>
      </c>
      <c r="O164">
        <v>82</v>
      </c>
      <c r="P164">
        <v>82</v>
      </c>
      <c r="Q164">
        <v>86</v>
      </c>
      <c r="R164">
        <v>86</v>
      </c>
      <c r="S164">
        <v>8.4</v>
      </c>
      <c r="T164">
        <v>84</v>
      </c>
      <c r="U164">
        <v>87</v>
      </c>
      <c r="V164">
        <v>83</v>
      </c>
      <c r="W164">
        <v>85</v>
      </c>
    </row>
    <row r="165" spans="1:23">
      <c r="A165" t="s">
        <v>475</v>
      </c>
      <c r="E165">
        <v>91</v>
      </c>
      <c r="H165">
        <v>95</v>
      </c>
      <c r="J165">
        <v>94</v>
      </c>
      <c r="P165">
        <v>85</v>
      </c>
      <c r="Q165">
        <v>91</v>
      </c>
      <c r="R165">
        <v>92</v>
      </c>
      <c r="S165">
        <v>8.5</v>
      </c>
      <c r="U165">
        <v>90</v>
      </c>
    </row>
    <row r="166" spans="1:23">
      <c r="A166" t="s">
        <v>476</v>
      </c>
      <c r="B166">
        <v>95</v>
      </c>
      <c r="C166">
        <v>90</v>
      </c>
      <c r="D166">
        <v>97</v>
      </c>
      <c r="E166">
        <v>96</v>
      </c>
      <c r="F166">
        <v>91</v>
      </c>
      <c r="G166">
        <v>95</v>
      </c>
      <c r="H166">
        <v>99</v>
      </c>
      <c r="I166">
        <v>95</v>
      </c>
      <c r="J166">
        <v>96</v>
      </c>
      <c r="K166">
        <v>87</v>
      </c>
      <c r="L166">
        <v>95</v>
      </c>
      <c r="M166">
        <v>93</v>
      </c>
      <c r="N166">
        <v>92</v>
      </c>
      <c r="O166">
        <v>93</v>
      </c>
      <c r="P166">
        <v>88</v>
      </c>
      <c r="Q166">
        <v>93</v>
      </c>
      <c r="R166">
        <v>95</v>
      </c>
      <c r="S166">
        <v>8.9</v>
      </c>
      <c r="T166">
        <v>90</v>
      </c>
      <c r="U166">
        <v>88</v>
      </c>
      <c r="V166">
        <v>85</v>
      </c>
      <c r="W166">
        <v>94</v>
      </c>
    </row>
    <row r="167" spans="1:23">
      <c r="A167" t="s">
        <v>477</v>
      </c>
      <c r="E167">
        <v>95</v>
      </c>
      <c r="H167">
        <v>99</v>
      </c>
      <c r="J167">
        <v>98</v>
      </c>
      <c r="P167">
        <v>89</v>
      </c>
      <c r="Q167">
        <v>94</v>
      </c>
      <c r="R167">
        <v>95</v>
      </c>
      <c r="S167">
        <v>8.8000000000000007</v>
      </c>
      <c r="U167">
        <v>93</v>
      </c>
      <c r="W167">
        <v>97</v>
      </c>
    </row>
    <row r="168" spans="1:23">
      <c r="A168" t="s">
        <v>478</v>
      </c>
      <c r="B168">
        <v>95</v>
      </c>
      <c r="C168">
        <v>92</v>
      </c>
      <c r="D168">
        <v>97</v>
      </c>
      <c r="E168">
        <v>96</v>
      </c>
      <c r="F168">
        <v>95</v>
      </c>
      <c r="G168">
        <v>98</v>
      </c>
      <c r="H168">
        <v>99</v>
      </c>
      <c r="J168">
        <v>97</v>
      </c>
      <c r="K168">
        <v>93</v>
      </c>
      <c r="L168">
        <v>96</v>
      </c>
      <c r="M168">
        <v>97</v>
      </c>
      <c r="N168">
        <v>92</v>
      </c>
      <c r="O168">
        <v>94</v>
      </c>
      <c r="P168">
        <v>95</v>
      </c>
      <c r="Q168">
        <v>94</v>
      </c>
      <c r="R168">
        <v>94</v>
      </c>
      <c r="S168">
        <v>9.1</v>
      </c>
      <c r="T168">
        <v>94</v>
      </c>
      <c r="U168">
        <v>97</v>
      </c>
      <c r="V168">
        <v>91</v>
      </c>
      <c r="W168">
        <v>97</v>
      </c>
    </row>
    <row r="169" spans="1:23">
      <c r="A169" t="s">
        <v>479</v>
      </c>
      <c r="E169">
        <v>87</v>
      </c>
      <c r="H169">
        <v>96</v>
      </c>
      <c r="J169">
        <v>95</v>
      </c>
      <c r="P169">
        <v>94</v>
      </c>
      <c r="Q169">
        <v>84</v>
      </c>
      <c r="R169">
        <v>93</v>
      </c>
      <c r="S169">
        <v>84</v>
      </c>
      <c r="U169">
        <v>94</v>
      </c>
      <c r="W169">
        <v>81</v>
      </c>
    </row>
    <row r="170" spans="1:23">
      <c r="A170" t="s">
        <v>480</v>
      </c>
      <c r="B170">
        <v>76</v>
      </c>
      <c r="C170">
        <v>87</v>
      </c>
      <c r="D170">
        <v>78</v>
      </c>
      <c r="E170">
        <v>85</v>
      </c>
      <c r="F170">
        <v>83</v>
      </c>
      <c r="G170">
        <v>96</v>
      </c>
      <c r="H170">
        <v>80</v>
      </c>
      <c r="I170">
        <v>96</v>
      </c>
      <c r="J170">
        <v>94</v>
      </c>
      <c r="K170">
        <v>74</v>
      </c>
      <c r="L170">
        <v>73</v>
      </c>
      <c r="M170">
        <v>90</v>
      </c>
      <c r="N170">
        <v>87</v>
      </c>
      <c r="O170">
        <v>73</v>
      </c>
      <c r="P170">
        <v>59</v>
      </c>
      <c r="Q170">
        <v>76</v>
      </c>
      <c r="R170">
        <v>95</v>
      </c>
      <c r="S170">
        <v>75</v>
      </c>
      <c r="T170">
        <v>79</v>
      </c>
      <c r="U170">
        <v>94</v>
      </c>
      <c r="V170">
        <v>75</v>
      </c>
      <c r="W170">
        <v>90</v>
      </c>
    </row>
    <row r="171" spans="1:23">
      <c r="A171" t="s">
        <v>481</v>
      </c>
      <c r="E171">
        <v>86</v>
      </c>
      <c r="H171">
        <v>72</v>
      </c>
      <c r="J171">
        <v>70</v>
      </c>
      <c r="P171">
        <v>75</v>
      </c>
      <c r="Q171">
        <v>82</v>
      </c>
      <c r="R171">
        <v>86</v>
      </c>
      <c r="S171">
        <v>69</v>
      </c>
      <c r="U171">
        <v>89</v>
      </c>
      <c r="W171">
        <v>84</v>
      </c>
    </row>
    <row r="172" spans="1:23">
      <c r="A172" t="s">
        <v>482</v>
      </c>
      <c r="B172">
        <v>94</v>
      </c>
      <c r="C172">
        <v>83</v>
      </c>
      <c r="D172">
        <v>94</v>
      </c>
      <c r="E172">
        <v>84</v>
      </c>
      <c r="F172">
        <v>87</v>
      </c>
      <c r="G172">
        <v>94</v>
      </c>
      <c r="H172">
        <v>82</v>
      </c>
      <c r="I172">
        <v>85</v>
      </c>
      <c r="J172">
        <v>83</v>
      </c>
      <c r="K172">
        <v>78</v>
      </c>
      <c r="L172">
        <v>89</v>
      </c>
      <c r="M172">
        <v>94</v>
      </c>
      <c r="N172">
        <v>88</v>
      </c>
      <c r="O172">
        <v>81</v>
      </c>
      <c r="P172">
        <v>87</v>
      </c>
      <c r="Q172">
        <v>88</v>
      </c>
      <c r="R172">
        <v>87</v>
      </c>
      <c r="S172">
        <v>74</v>
      </c>
      <c r="T172">
        <v>87</v>
      </c>
      <c r="U172">
        <v>92</v>
      </c>
      <c r="V172">
        <v>76</v>
      </c>
      <c r="W172">
        <v>91</v>
      </c>
    </row>
    <row r="173" spans="1:23">
      <c r="A173" t="s">
        <v>483</v>
      </c>
      <c r="E173">
        <v>92</v>
      </c>
      <c r="H173">
        <v>95</v>
      </c>
      <c r="J173">
        <v>96</v>
      </c>
      <c r="P173">
        <v>94</v>
      </c>
      <c r="Q173">
        <v>91</v>
      </c>
      <c r="R173">
        <v>95</v>
      </c>
      <c r="S173">
        <v>82</v>
      </c>
      <c r="U173">
        <v>92</v>
      </c>
      <c r="W173">
        <v>94</v>
      </c>
    </row>
    <row r="174" spans="1:23">
      <c r="A174" t="s">
        <v>484</v>
      </c>
      <c r="C174">
        <v>92</v>
      </c>
      <c r="D174">
        <v>96</v>
      </c>
      <c r="E174">
        <v>92</v>
      </c>
      <c r="F174">
        <v>94</v>
      </c>
      <c r="G174">
        <v>96</v>
      </c>
      <c r="H174">
        <v>99</v>
      </c>
      <c r="I174">
        <v>94</v>
      </c>
      <c r="J174">
        <v>96</v>
      </c>
      <c r="K174">
        <v>92</v>
      </c>
      <c r="L174">
        <v>94</v>
      </c>
      <c r="M174">
        <v>98</v>
      </c>
      <c r="N174">
        <v>96</v>
      </c>
      <c r="O174">
        <v>96</v>
      </c>
      <c r="P174">
        <v>92</v>
      </c>
      <c r="Q174">
        <v>94</v>
      </c>
      <c r="R174">
        <v>95</v>
      </c>
      <c r="S174">
        <v>87</v>
      </c>
      <c r="T174">
        <v>87</v>
      </c>
      <c r="U174">
        <v>94</v>
      </c>
      <c r="V174">
        <v>82</v>
      </c>
      <c r="W174">
        <v>96</v>
      </c>
    </row>
    <row r="175" spans="1:23">
      <c r="A175" t="s">
        <v>485</v>
      </c>
      <c r="E175">
        <v>96</v>
      </c>
      <c r="H175">
        <v>99</v>
      </c>
      <c r="J175">
        <v>96</v>
      </c>
      <c r="P175">
        <v>91</v>
      </c>
      <c r="Q175">
        <v>94</v>
      </c>
      <c r="R175">
        <v>96</v>
      </c>
      <c r="S175">
        <v>92</v>
      </c>
      <c r="U175">
        <v>94</v>
      </c>
      <c r="W175">
        <v>95</v>
      </c>
    </row>
    <row r="176" spans="1:23">
      <c r="A176" t="s">
        <v>486</v>
      </c>
      <c r="B176">
        <v>95</v>
      </c>
      <c r="C176">
        <v>91</v>
      </c>
      <c r="D176">
        <v>97</v>
      </c>
      <c r="E176">
        <v>95</v>
      </c>
      <c r="F176">
        <v>95</v>
      </c>
      <c r="G176">
        <v>97</v>
      </c>
      <c r="H176">
        <v>99</v>
      </c>
      <c r="I176">
        <v>96</v>
      </c>
      <c r="J176">
        <v>98</v>
      </c>
      <c r="K176">
        <v>92</v>
      </c>
      <c r="L176">
        <v>92</v>
      </c>
      <c r="M176">
        <v>97</v>
      </c>
      <c r="N176">
        <v>94</v>
      </c>
      <c r="O176">
        <v>95</v>
      </c>
      <c r="P176">
        <v>94</v>
      </c>
      <c r="Q176">
        <v>93</v>
      </c>
      <c r="R176">
        <v>96</v>
      </c>
      <c r="S176">
        <v>90</v>
      </c>
      <c r="T176">
        <v>89</v>
      </c>
      <c r="U176">
        <v>95</v>
      </c>
      <c r="V176">
        <v>89</v>
      </c>
      <c r="W176">
        <v>95</v>
      </c>
    </row>
    <row r="177" spans="1:23">
      <c r="A177" t="s">
        <v>487</v>
      </c>
      <c r="E177">
        <v>80</v>
      </c>
      <c r="J177">
        <v>74</v>
      </c>
      <c r="P177">
        <v>82</v>
      </c>
      <c r="Q177">
        <v>81</v>
      </c>
      <c r="R177">
        <v>84</v>
      </c>
      <c r="S177">
        <v>84</v>
      </c>
      <c r="U177">
        <v>90</v>
      </c>
      <c r="W177">
        <v>79</v>
      </c>
    </row>
    <row r="178" spans="1:23">
      <c r="A178" t="s">
        <v>488</v>
      </c>
      <c r="B178">
        <v>71</v>
      </c>
      <c r="C178">
        <v>60</v>
      </c>
      <c r="D178">
        <v>64</v>
      </c>
      <c r="E178">
        <v>64</v>
      </c>
      <c r="F178">
        <v>73</v>
      </c>
      <c r="G178">
        <v>68</v>
      </c>
      <c r="H178">
        <v>66</v>
      </c>
      <c r="I178">
        <v>61</v>
      </c>
      <c r="J178">
        <v>60</v>
      </c>
      <c r="K178">
        <v>62</v>
      </c>
      <c r="L178">
        <v>66</v>
      </c>
      <c r="M178">
        <v>67</v>
      </c>
      <c r="N178">
        <v>70</v>
      </c>
      <c r="O178">
        <v>73</v>
      </c>
      <c r="P178">
        <v>68</v>
      </c>
      <c r="Q178">
        <v>74</v>
      </c>
      <c r="R178">
        <v>74</v>
      </c>
      <c r="S178">
        <v>67</v>
      </c>
      <c r="T178">
        <v>77</v>
      </c>
      <c r="U178">
        <v>80</v>
      </c>
      <c r="V178">
        <v>63</v>
      </c>
      <c r="W178">
        <v>67</v>
      </c>
    </row>
    <row r="179" spans="1:23">
      <c r="A179" t="s">
        <v>489</v>
      </c>
      <c r="E179">
        <v>51</v>
      </c>
      <c r="H179">
        <v>82</v>
      </c>
      <c r="J179">
        <v>61</v>
      </c>
      <c r="P179">
        <v>70</v>
      </c>
      <c r="Q179">
        <v>69</v>
      </c>
      <c r="R179">
        <v>72</v>
      </c>
      <c r="S179">
        <v>66</v>
      </c>
      <c r="U179">
        <v>80</v>
      </c>
      <c r="W179">
        <v>67</v>
      </c>
    </row>
    <row r="180" spans="1:23">
      <c r="A180" t="s">
        <v>490</v>
      </c>
      <c r="B180">
        <v>84</v>
      </c>
      <c r="C180">
        <v>65</v>
      </c>
      <c r="D180">
        <v>80</v>
      </c>
      <c r="E180">
        <v>65</v>
      </c>
      <c r="F180">
        <v>78</v>
      </c>
      <c r="G180">
        <v>79</v>
      </c>
      <c r="H180">
        <v>72</v>
      </c>
      <c r="I180">
        <v>79</v>
      </c>
      <c r="J180">
        <v>69</v>
      </c>
      <c r="K180">
        <v>79</v>
      </c>
      <c r="L180">
        <v>77</v>
      </c>
      <c r="M180">
        <v>82</v>
      </c>
      <c r="N180">
        <v>75</v>
      </c>
      <c r="O180">
        <v>77</v>
      </c>
      <c r="P180">
        <v>81</v>
      </c>
      <c r="Q180">
        <v>81</v>
      </c>
      <c r="R180">
        <v>85</v>
      </c>
      <c r="S180">
        <v>77</v>
      </c>
      <c r="T180">
        <v>82</v>
      </c>
      <c r="U180">
        <v>85</v>
      </c>
      <c r="V180">
        <v>77</v>
      </c>
      <c r="W180">
        <v>80</v>
      </c>
    </row>
    <row r="181" spans="1:23">
      <c r="A181" t="s">
        <v>491</v>
      </c>
      <c r="H181">
        <v>92</v>
      </c>
      <c r="J181">
        <v>92</v>
      </c>
      <c r="Q181">
        <v>84</v>
      </c>
      <c r="R181">
        <v>87</v>
      </c>
      <c r="S181">
        <v>86</v>
      </c>
      <c r="U181">
        <v>90</v>
      </c>
      <c r="W181">
        <v>83</v>
      </c>
    </row>
    <row r="182" spans="1:23">
      <c r="A182" t="s">
        <v>492</v>
      </c>
      <c r="B182">
        <v>88</v>
      </c>
      <c r="C182">
        <v>88</v>
      </c>
      <c r="D182">
        <v>95</v>
      </c>
      <c r="E182">
        <v>90</v>
      </c>
      <c r="F182">
        <v>91</v>
      </c>
      <c r="G182">
        <v>93</v>
      </c>
      <c r="H182">
        <v>98</v>
      </c>
      <c r="I182">
        <v>93</v>
      </c>
      <c r="J182">
        <v>95</v>
      </c>
      <c r="K182">
        <v>59</v>
      </c>
      <c r="L182">
        <v>95</v>
      </c>
      <c r="M182">
        <v>96</v>
      </c>
      <c r="N182">
        <v>91</v>
      </c>
      <c r="O182">
        <v>88</v>
      </c>
      <c r="P182">
        <v>88</v>
      </c>
      <c r="Q182">
        <v>92</v>
      </c>
      <c r="R182">
        <v>88</v>
      </c>
      <c r="S182">
        <v>89</v>
      </c>
      <c r="T182">
        <v>86</v>
      </c>
      <c r="U182">
        <v>90</v>
      </c>
      <c r="V182">
        <v>82</v>
      </c>
      <c r="W182">
        <v>88</v>
      </c>
    </row>
    <row r="183" spans="1:23">
      <c r="A183" t="s">
        <v>493</v>
      </c>
      <c r="E183">
        <v>92</v>
      </c>
      <c r="H183">
        <v>98</v>
      </c>
      <c r="J183">
        <v>98</v>
      </c>
      <c r="P183">
        <v>89</v>
      </c>
      <c r="Q183">
        <v>95</v>
      </c>
      <c r="R183">
        <v>95</v>
      </c>
      <c r="S183">
        <v>93</v>
      </c>
      <c r="U183">
        <v>89</v>
      </c>
      <c r="W183">
        <v>90</v>
      </c>
    </row>
    <row r="184" spans="1:23">
      <c r="A184" t="s">
        <v>494</v>
      </c>
      <c r="B184">
        <v>92</v>
      </c>
      <c r="C184">
        <v>90</v>
      </c>
      <c r="D184">
        <v>97</v>
      </c>
      <c r="F184">
        <v>90</v>
      </c>
      <c r="G184">
        <v>96</v>
      </c>
      <c r="H184">
        <v>10</v>
      </c>
      <c r="I184">
        <v>91</v>
      </c>
      <c r="J184">
        <v>96</v>
      </c>
      <c r="K184">
        <v>88</v>
      </c>
      <c r="L184">
        <v>95</v>
      </c>
      <c r="M184">
        <v>93</v>
      </c>
      <c r="N184">
        <v>92</v>
      </c>
      <c r="O184">
        <v>94</v>
      </c>
      <c r="P184">
        <v>91</v>
      </c>
      <c r="Q184">
        <v>93</v>
      </c>
      <c r="R184">
        <v>95</v>
      </c>
      <c r="S184">
        <v>88</v>
      </c>
      <c r="T184">
        <v>88</v>
      </c>
      <c r="U184">
        <v>96</v>
      </c>
      <c r="V184">
        <v>84</v>
      </c>
      <c r="W184">
        <v>92</v>
      </c>
    </row>
    <row r="185" spans="1:23">
      <c r="A185" t="s">
        <v>496</v>
      </c>
      <c r="B185">
        <v>62</v>
      </c>
      <c r="C185">
        <v>54</v>
      </c>
      <c r="D185">
        <v>59</v>
      </c>
      <c r="E185">
        <v>55</v>
      </c>
      <c r="F185">
        <v>68</v>
      </c>
      <c r="G185">
        <v>56</v>
      </c>
      <c r="H185">
        <v>59</v>
      </c>
      <c r="I185">
        <v>55</v>
      </c>
      <c r="J185">
        <v>51</v>
      </c>
      <c r="K185">
        <v>64</v>
      </c>
      <c r="L185">
        <v>62</v>
      </c>
      <c r="M185">
        <v>60</v>
      </c>
      <c r="N185">
        <v>61</v>
      </c>
      <c r="O185">
        <v>64</v>
      </c>
      <c r="P185">
        <v>64</v>
      </c>
      <c r="Q185">
        <v>67</v>
      </c>
      <c r="R185">
        <v>54</v>
      </c>
      <c r="S185">
        <v>63</v>
      </c>
      <c r="T185">
        <v>71</v>
      </c>
      <c r="U185">
        <v>74</v>
      </c>
      <c r="V185">
        <v>61</v>
      </c>
      <c r="W185">
        <v>65</v>
      </c>
    </row>
    <row r="186" spans="1:23">
      <c r="A186" t="s">
        <v>497</v>
      </c>
      <c r="E186">
        <v>43</v>
      </c>
      <c r="H186">
        <v>52</v>
      </c>
      <c r="J186">
        <v>60</v>
      </c>
      <c r="P186">
        <v>67</v>
      </c>
      <c r="Q186">
        <v>71</v>
      </c>
      <c r="R186">
        <v>70</v>
      </c>
      <c r="S186">
        <v>66</v>
      </c>
      <c r="U186">
        <v>76</v>
      </c>
      <c r="W186">
        <v>66</v>
      </c>
    </row>
    <row r="187" spans="1:23">
      <c r="A187" t="s">
        <v>498</v>
      </c>
      <c r="B187">
        <v>82</v>
      </c>
      <c r="C187">
        <v>62</v>
      </c>
      <c r="D187">
        <v>70</v>
      </c>
      <c r="E187">
        <v>56</v>
      </c>
      <c r="F187">
        <v>77</v>
      </c>
      <c r="G187">
        <v>77</v>
      </c>
      <c r="I187">
        <v>77</v>
      </c>
      <c r="J187">
        <v>72</v>
      </c>
      <c r="K187">
        <v>76</v>
      </c>
      <c r="L187">
        <v>80</v>
      </c>
      <c r="M187">
        <v>72</v>
      </c>
      <c r="N187">
        <v>71</v>
      </c>
      <c r="O187">
        <v>76</v>
      </c>
      <c r="P187">
        <v>76</v>
      </c>
      <c r="Q187">
        <v>81</v>
      </c>
      <c r="R187">
        <v>80</v>
      </c>
      <c r="S187">
        <v>73</v>
      </c>
      <c r="T187">
        <v>78</v>
      </c>
      <c r="U187">
        <v>79</v>
      </c>
      <c r="V187">
        <v>71</v>
      </c>
      <c r="W187">
        <v>77</v>
      </c>
    </row>
    <row r="188" spans="1:23">
      <c r="A188" t="s">
        <v>499</v>
      </c>
      <c r="E188">
        <v>74</v>
      </c>
      <c r="H188">
        <v>86</v>
      </c>
      <c r="J188">
        <v>86</v>
      </c>
      <c r="P188">
        <v>83</v>
      </c>
      <c r="Q188">
        <v>86</v>
      </c>
      <c r="R188">
        <v>85</v>
      </c>
      <c r="S188">
        <v>80</v>
      </c>
      <c r="U188">
        <v>83</v>
      </c>
      <c r="W188">
        <v>84</v>
      </c>
    </row>
    <row r="189" spans="1:23">
      <c r="A189" t="s">
        <v>500</v>
      </c>
      <c r="B189">
        <v>95</v>
      </c>
      <c r="C189">
        <v>85</v>
      </c>
      <c r="D189">
        <v>95</v>
      </c>
      <c r="E189">
        <v>88</v>
      </c>
      <c r="F189">
        <v>89</v>
      </c>
      <c r="G189">
        <v>88</v>
      </c>
      <c r="H189">
        <v>93</v>
      </c>
      <c r="I189">
        <v>92</v>
      </c>
      <c r="J189">
        <v>90</v>
      </c>
      <c r="K189">
        <v>88</v>
      </c>
      <c r="L189">
        <v>96</v>
      </c>
      <c r="M189">
        <v>94</v>
      </c>
      <c r="N189">
        <v>90</v>
      </c>
      <c r="O189">
        <v>85</v>
      </c>
      <c r="P189">
        <v>88</v>
      </c>
      <c r="Q189">
        <v>91</v>
      </c>
      <c r="R189">
        <v>87</v>
      </c>
      <c r="S189">
        <v>88</v>
      </c>
      <c r="T189">
        <v>84</v>
      </c>
      <c r="U189">
        <v>87</v>
      </c>
      <c r="V189">
        <v>77</v>
      </c>
      <c r="W189">
        <v>82</v>
      </c>
    </row>
    <row r="190" spans="1:23">
      <c r="A190" t="s">
        <v>501</v>
      </c>
      <c r="E190">
        <v>91</v>
      </c>
      <c r="H190">
        <v>95</v>
      </c>
      <c r="J190">
        <v>97</v>
      </c>
      <c r="P190">
        <v>88</v>
      </c>
      <c r="Q190">
        <v>92</v>
      </c>
      <c r="R190">
        <v>95</v>
      </c>
      <c r="S190">
        <v>89</v>
      </c>
      <c r="U190">
        <v>89</v>
      </c>
      <c r="W190">
        <v>90</v>
      </c>
    </row>
    <row r="191" spans="1:23">
      <c r="A191" t="s">
        <v>502</v>
      </c>
      <c r="B191">
        <v>93</v>
      </c>
      <c r="C191">
        <v>90</v>
      </c>
      <c r="D191">
        <v>96</v>
      </c>
      <c r="E191">
        <v>93</v>
      </c>
      <c r="F191">
        <v>92</v>
      </c>
      <c r="G191">
        <v>95</v>
      </c>
      <c r="H191">
        <v>97</v>
      </c>
      <c r="I191">
        <v>90</v>
      </c>
      <c r="J191">
        <v>96</v>
      </c>
      <c r="K191">
        <v>92</v>
      </c>
      <c r="L191">
        <v>96</v>
      </c>
      <c r="M191">
        <v>96</v>
      </c>
      <c r="N191">
        <v>95</v>
      </c>
      <c r="O191">
        <v>90</v>
      </c>
      <c r="P191">
        <v>90</v>
      </c>
      <c r="Q191">
        <v>90</v>
      </c>
      <c r="R191">
        <v>97</v>
      </c>
      <c r="S191">
        <v>87</v>
      </c>
      <c r="T191">
        <v>80</v>
      </c>
      <c r="U191">
        <v>95</v>
      </c>
      <c r="V191">
        <v>84</v>
      </c>
      <c r="W191">
        <v>88</v>
      </c>
    </row>
    <row r="192" spans="1:23">
      <c r="A192" t="s">
        <v>503</v>
      </c>
      <c r="E192">
        <v>72</v>
      </c>
      <c r="H192">
        <v>75</v>
      </c>
      <c r="J192">
        <v>71</v>
      </c>
      <c r="P192">
        <v>67</v>
      </c>
      <c r="Q192">
        <v>66</v>
      </c>
      <c r="R192">
        <v>68</v>
      </c>
      <c r="S192">
        <v>64</v>
      </c>
      <c r="U192">
        <v>78</v>
      </c>
      <c r="W192">
        <v>71</v>
      </c>
    </row>
    <row r="193" spans="1:23">
      <c r="A193" t="s">
        <v>504</v>
      </c>
      <c r="B193">
        <v>61</v>
      </c>
      <c r="C193">
        <v>52</v>
      </c>
      <c r="D193">
        <v>5.5</v>
      </c>
      <c r="E193">
        <v>52</v>
      </c>
      <c r="F193">
        <v>65</v>
      </c>
      <c r="G193">
        <v>57</v>
      </c>
      <c r="H193">
        <v>60</v>
      </c>
      <c r="I193">
        <v>52</v>
      </c>
      <c r="J193">
        <v>50</v>
      </c>
      <c r="K193">
        <v>65</v>
      </c>
      <c r="L193">
        <v>61</v>
      </c>
      <c r="M193">
        <v>62</v>
      </c>
      <c r="N193">
        <v>62</v>
      </c>
      <c r="O193">
        <v>65</v>
      </c>
      <c r="P193">
        <v>60</v>
      </c>
      <c r="Q193">
        <v>66</v>
      </c>
      <c r="R193">
        <v>67</v>
      </c>
      <c r="S193">
        <v>56</v>
      </c>
      <c r="T193">
        <v>75</v>
      </c>
      <c r="U193">
        <v>73</v>
      </c>
      <c r="V193">
        <v>60</v>
      </c>
      <c r="W193">
        <v>64</v>
      </c>
    </row>
    <row r="194" spans="1:23">
      <c r="A194" t="s">
        <v>505</v>
      </c>
      <c r="E194">
        <v>45</v>
      </c>
      <c r="H194">
        <v>55</v>
      </c>
      <c r="J194">
        <v>53</v>
      </c>
      <c r="P194">
        <v>68</v>
      </c>
      <c r="Q194">
        <v>6.8</v>
      </c>
      <c r="R194">
        <v>69</v>
      </c>
      <c r="S194">
        <v>61</v>
      </c>
      <c r="U194">
        <v>73</v>
      </c>
      <c r="W194">
        <v>69</v>
      </c>
    </row>
    <row r="195" spans="1:23">
      <c r="A195" t="s">
        <v>506</v>
      </c>
      <c r="B195">
        <v>80</v>
      </c>
      <c r="C195">
        <v>62</v>
      </c>
      <c r="D195">
        <v>74</v>
      </c>
      <c r="E195">
        <v>61</v>
      </c>
      <c r="F195">
        <v>79</v>
      </c>
      <c r="G195">
        <v>77</v>
      </c>
      <c r="H195">
        <v>70</v>
      </c>
      <c r="I195">
        <v>75</v>
      </c>
      <c r="J195">
        <v>71</v>
      </c>
      <c r="K195">
        <v>72</v>
      </c>
      <c r="L195">
        <v>78</v>
      </c>
      <c r="M195">
        <v>75</v>
      </c>
      <c r="N195">
        <v>73</v>
      </c>
      <c r="O195">
        <v>76</v>
      </c>
      <c r="P195">
        <v>77</v>
      </c>
      <c r="Q195">
        <v>79</v>
      </c>
      <c r="R195">
        <v>79</v>
      </c>
      <c r="S195">
        <v>73</v>
      </c>
      <c r="T195">
        <v>78</v>
      </c>
      <c r="U195">
        <v>83</v>
      </c>
      <c r="V195">
        <v>72</v>
      </c>
      <c r="W195">
        <v>76</v>
      </c>
    </row>
    <row r="196" spans="1:23">
      <c r="A196" t="s">
        <v>507</v>
      </c>
      <c r="B196">
        <v>94</v>
      </c>
      <c r="C196">
        <v>85</v>
      </c>
      <c r="D196">
        <v>93</v>
      </c>
      <c r="E196">
        <v>85</v>
      </c>
      <c r="F196">
        <v>91</v>
      </c>
      <c r="G196">
        <v>89</v>
      </c>
      <c r="H196">
        <v>94</v>
      </c>
      <c r="I196">
        <v>92</v>
      </c>
      <c r="J196">
        <v>98</v>
      </c>
      <c r="K196">
        <v>82</v>
      </c>
      <c r="L196">
        <v>95</v>
      </c>
      <c r="M196">
        <v>93</v>
      </c>
      <c r="N196">
        <v>90</v>
      </c>
      <c r="O196">
        <v>87</v>
      </c>
      <c r="P196">
        <v>85</v>
      </c>
      <c r="Q196">
        <v>90</v>
      </c>
      <c r="R196">
        <v>87</v>
      </c>
      <c r="S196">
        <v>86</v>
      </c>
      <c r="T196">
        <v>83</v>
      </c>
      <c r="U196">
        <v>85</v>
      </c>
      <c r="V196">
        <v>76</v>
      </c>
      <c r="W196">
        <v>84</v>
      </c>
    </row>
    <row r="197" spans="1:23">
      <c r="A197" t="s">
        <v>508</v>
      </c>
      <c r="E197">
        <v>91</v>
      </c>
      <c r="H197">
        <v>98</v>
      </c>
      <c r="J197">
        <v>96</v>
      </c>
      <c r="P197">
        <v>91</v>
      </c>
      <c r="Q197">
        <v>93</v>
      </c>
      <c r="R197">
        <v>92</v>
      </c>
      <c r="S197">
        <v>89</v>
      </c>
      <c r="U197">
        <v>90</v>
      </c>
      <c r="W197">
        <v>91</v>
      </c>
    </row>
    <row r="198" spans="1:23">
      <c r="A198" t="s">
        <v>509</v>
      </c>
      <c r="B198">
        <v>92</v>
      </c>
      <c r="C198">
        <v>87</v>
      </c>
      <c r="D198">
        <v>94</v>
      </c>
      <c r="E198">
        <v>93</v>
      </c>
      <c r="F198">
        <v>92</v>
      </c>
      <c r="G198">
        <v>89</v>
      </c>
      <c r="H198">
        <v>99</v>
      </c>
      <c r="I198">
        <v>93</v>
      </c>
      <c r="J198">
        <v>95</v>
      </c>
      <c r="K198">
        <v>91</v>
      </c>
      <c r="L198">
        <v>96</v>
      </c>
      <c r="M198">
        <v>92</v>
      </c>
      <c r="N198">
        <v>94</v>
      </c>
      <c r="O198">
        <v>91</v>
      </c>
      <c r="P198">
        <v>88</v>
      </c>
      <c r="Q198">
        <v>90</v>
      </c>
      <c r="R198">
        <v>94</v>
      </c>
      <c r="S198">
        <v>88</v>
      </c>
      <c r="T198">
        <v>87</v>
      </c>
      <c r="U198">
        <v>91</v>
      </c>
      <c r="V198">
        <v>79</v>
      </c>
      <c r="W198">
        <v>9</v>
      </c>
    </row>
    <row r="199" spans="1:23">
      <c r="A199" t="s">
        <v>510</v>
      </c>
      <c r="E199">
        <v>71</v>
      </c>
      <c r="H199">
        <v>81</v>
      </c>
      <c r="J199">
        <v>64</v>
      </c>
      <c r="P199">
        <v>66</v>
      </c>
      <c r="Q199">
        <v>67</v>
      </c>
      <c r="R199">
        <v>68</v>
      </c>
      <c r="S199">
        <v>63</v>
      </c>
      <c r="U199">
        <v>80</v>
      </c>
      <c r="W199">
        <v>65</v>
      </c>
    </row>
    <row r="200" spans="1:23">
      <c r="A200" t="s">
        <v>511</v>
      </c>
      <c r="B200">
        <v>59</v>
      </c>
      <c r="C200">
        <v>55</v>
      </c>
      <c r="D200">
        <v>65</v>
      </c>
      <c r="E200">
        <v>51</v>
      </c>
      <c r="F200">
        <v>68</v>
      </c>
      <c r="G200">
        <v>54</v>
      </c>
      <c r="H200">
        <v>56</v>
      </c>
      <c r="I200">
        <v>48</v>
      </c>
      <c r="J200">
        <v>50</v>
      </c>
      <c r="K200">
        <v>66</v>
      </c>
      <c r="L200">
        <v>65</v>
      </c>
      <c r="M200">
        <v>63</v>
      </c>
      <c r="N200">
        <v>59</v>
      </c>
      <c r="O200">
        <v>65</v>
      </c>
      <c r="P200">
        <v>64</v>
      </c>
      <c r="Q200">
        <v>69</v>
      </c>
      <c r="R200">
        <v>62</v>
      </c>
      <c r="S200">
        <v>62</v>
      </c>
      <c r="T200">
        <v>71</v>
      </c>
      <c r="U200">
        <v>79</v>
      </c>
      <c r="V200">
        <v>63</v>
      </c>
      <c r="W200">
        <v>64</v>
      </c>
    </row>
    <row r="201" spans="1:23">
      <c r="A201" t="s">
        <v>512</v>
      </c>
      <c r="E201">
        <v>45</v>
      </c>
      <c r="H201">
        <v>54</v>
      </c>
      <c r="J201">
        <v>44</v>
      </c>
      <c r="P201">
        <v>62</v>
      </c>
      <c r="Q201">
        <v>67</v>
      </c>
      <c r="R201">
        <v>65</v>
      </c>
      <c r="S201">
        <v>65</v>
      </c>
      <c r="U201">
        <v>72</v>
      </c>
      <c r="W201">
        <v>6</v>
      </c>
    </row>
    <row r="202" spans="1:23">
      <c r="A202" t="s">
        <v>513</v>
      </c>
      <c r="B202">
        <v>83</v>
      </c>
      <c r="C202">
        <v>60</v>
      </c>
      <c r="D202">
        <v>70</v>
      </c>
      <c r="E202">
        <v>64</v>
      </c>
      <c r="F202">
        <v>74</v>
      </c>
      <c r="G202">
        <v>73</v>
      </c>
      <c r="H202">
        <v>72</v>
      </c>
      <c r="I202">
        <v>72</v>
      </c>
      <c r="J202">
        <v>63</v>
      </c>
      <c r="K202">
        <v>73</v>
      </c>
      <c r="L202">
        <v>79</v>
      </c>
      <c r="M202">
        <v>71</v>
      </c>
      <c r="N202">
        <v>68</v>
      </c>
      <c r="O202">
        <v>70</v>
      </c>
      <c r="P202">
        <v>72</v>
      </c>
      <c r="Q202">
        <v>73</v>
      </c>
      <c r="R202">
        <v>74</v>
      </c>
      <c r="S202">
        <v>73</v>
      </c>
      <c r="T202">
        <v>73</v>
      </c>
      <c r="U202">
        <v>80</v>
      </c>
      <c r="V202">
        <v>72</v>
      </c>
      <c r="W202">
        <v>71</v>
      </c>
    </row>
    <row r="203" spans="1:23">
      <c r="A203" t="s">
        <v>514</v>
      </c>
      <c r="E203">
        <v>78</v>
      </c>
      <c r="H203">
        <v>90</v>
      </c>
      <c r="J203">
        <v>85</v>
      </c>
      <c r="P203">
        <v>81</v>
      </c>
      <c r="Q203">
        <v>86</v>
      </c>
      <c r="R203">
        <v>77</v>
      </c>
      <c r="S203">
        <v>75</v>
      </c>
      <c r="U203">
        <v>80</v>
      </c>
      <c r="W203">
        <v>77</v>
      </c>
    </row>
    <row r="204" spans="1:23">
      <c r="A204" t="s">
        <v>515</v>
      </c>
      <c r="B204">
        <v>90</v>
      </c>
      <c r="C204">
        <v>87</v>
      </c>
      <c r="D204">
        <v>95</v>
      </c>
      <c r="E204">
        <v>89</v>
      </c>
      <c r="F204">
        <v>85</v>
      </c>
      <c r="G204">
        <v>86</v>
      </c>
      <c r="H204">
        <v>97</v>
      </c>
      <c r="I204">
        <v>93</v>
      </c>
      <c r="J204">
        <v>96</v>
      </c>
      <c r="K204">
        <v>88</v>
      </c>
      <c r="L204">
        <v>94</v>
      </c>
      <c r="M204">
        <v>93</v>
      </c>
      <c r="N204">
        <v>90</v>
      </c>
      <c r="O204">
        <v>84</v>
      </c>
      <c r="P204">
        <v>85</v>
      </c>
      <c r="Q204">
        <v>88</v>
      </c>
      <c r="R204">
        <v>87</v>
      </c>
      <c r="S204">
        <v>84</v>
      </c>
      <c r="T204">
        <v>83</v>
      </c>
      <c r="U204">
        <v>85</v>
      </c>
      <c r="V204">
        <v>76</v>
      </c>
      <c r="W204">
        <v>85</v>
      </c>
    </row>
    <row r="205" spans="1:23">
      <c r="A205" t="s">
        <v>516</v>
      </c>
      <c r="E205">
        <v>94</v>
      </c>
      <c r="H205">
        <v>99</v>
      </c>
      <c r="J205">
        <v>97</v>
      </c>
      <c r="P205">
        <v>87</v>
      </c>
      <c r="Q205">
        <v>89</v>
      </c>
      <c r="R205">
        <v>90</v>
      </c>
      <c r="S205">
        <v>83</v>
      </c>
      <c r="U205">
        <v>86</v>
      </c>
      <c r="W205">
        <v>91</v>
      </c>
    </row>
    <row r="206" spans="1:23">
      <c r="A206" t="s">
        <v>517</v>
      </c>
      <c r="B206">
        <v>94</v>
      </c>
      <c r="C206">
        <v>84</v>
      </c>
      <c r="D206">
        <v>96</v>
      </c>
      <c r="E206">
        <v>96</v>
      </c>
      <c r="F206">
        <v>88</v>
      </c>
      <c r="G206">
        <v>92</v>
      </c>
      <c r="H206">
        <v>98</v>
      </c>
      <c r="I206">
        <v>90</v>
      </c>
      <c r="J206">
        <v>98</v>
      </c>
      <c r="K206">
        <v>84</v>
      </c>
      <c r="L206">
        <v>93</v>
      </c>
      <c r="M206">
        <v>91</v>
      </c>
      <c r="N206">
        <v>93</v>
      </c>
      <c r="O206">
        <v>89</v>
      </c>
      <c r="P206">
        <v>88</v>
      </c>
      <c r="Q206">
        <v>83</v>
      </c>
      <c r="R206">
        <v>90</v>
      </c>
      <c r="S206">
        <v>88</v>
      </c>
      <c r="T206">
        <v>81</v>
      </c>
      <c r="U206">
        <v>93</v>
      </c>
      <c r="V206">
        <v>76</v>
      </c>
      <c r="W206">
        <v>90</v>
      </c>
    </row>
    <row r="207" spans="1:23">
      <c r="A207" t="s">
        <v>518</v>
      </c>
      <c r="E207">
        <v>72</v>
      </c>
      <c r="J207">
        <v>65</v>
      </c>
      <c r="P207">
        <v>72</v>
      </c>
      <c r="Q207">
        <v>51</v>
      </c>
      <c r="R207">
        <v>69</v>
      </c>
      <c r="U207">
        <v>73</v>
      </c>
    </row>
    <row r="208" spans="1:23">
      <c r="A208" t="s">
        <v>519</v>
      </c>
      <c r="B208">
        <v>60</v>
      </c>
      <c r="C208">
        <v>46</v>
      </c>
      <c r="D208">
        <v>52</v>
      </c>
      <c r="E208">
        <v>52</v>
      </c>
      <c r="F208">
        <v>63</v>
      </c>
      <c r="G208">
        <v>52</v>
      </c>
      <c r="H208">
        <v>55</v>
      </c>
      <c r="I208">
        <v>47</v>
      </c>
      <c r="J208">
        <v>53</v>
      </c>
      <c r="K208">
        <v>66</v>
      </c>
      <c r="L208">
        <v>54</v>
      </c>
      <c r="M208">
        <v>60</v>
      </c>
      <c r="N208">
        <v>57</v>
      </c>
      <c r="O208">
        <v>66</v>
      </c>
      <c r="P208">
        <v>59</v>
      </c>
      <c r="Q208">
        <v>62</v>
      </c>
      <c r="R208">
        <v>70</v>
      </c>
      <c r="S208">
        <v>64</v>
      </c>
      <c r="T208">
        <v>66</v>
      </c>
      <c r="U208">
        <v>72</v>
      </c>
      <c r="V208">
        <v>62</v>
      </c>
      <c r="W208">
        <v>64</v>
      </c>
    </row>
    <row r="209" spans="1:23">
      <c r="A209" t="s">
        <v>520</v>
      </c>
      <c r="E209">
        <v>44</v>
      </c>
      <c r="H209">
        <v>50</v>
      </c>
      <c r="J209">
        <v>44</v>
      </c>
      <c r="P209">
        <v>54</v>
      </c>
      <c r="Q209">
        <v>60</v>
      </c>
      <c r="R209">
        <v>70</v>
      </c>
      <c r="S209">
        <v>66</v>
      </c>
      <c r="U209">
        <v>69</v>
      </c>
      <c r="W209">
        <v>60</v>
      </c>
    </row>
    <row r="210" spans="1:23">
      <c r="A210" t="s">
        <v>521</v>
      </c>
      <c r="B210">
        <v>74</v>
      </c>
      <c r="C210">
        <v>62</v>
      </c>
      <c r="D210">
        <v>72</v>
      </c>
      <c r="E210">
        <v>56</v>
      </c>
      <c r="F210">
        <v>78</v>
      </c>
      <c r="G210">
        <v>71</v>
      </c>
      <c r="H210">
        <v>68</v>
      </c>
      <c r="I210">
        <v>65</v>
      </c>
      <c r="J210">
        <v>59</v>
      </c>
      <c r="K210">
        <v>75</v>
      </c>
      <c r="L210">
        <v>78</v>
      </c>
      <c r="M210">
        <v>73</v>
      </c>
      <c r="N210">
        <v>72</v>
      </c>
      <c r="O210">
        <v>73</v>
      </c>
      <c r="P210">
        <v>76</v>
      </c>
      <c r="Q210">
        <v>71</v>
      </c>
      <c r="R210">
        <v>77</v>
      </c>
      <c r="S210">
        <v>74</v>
      </c>
      <c r="T210">
        <v>73</v>
      </c>
      <c r="U210">
        <v>73</v>
      </c>
      <c r="V210">
        <v>72</v>
      </c>
      <c r="W210">
        <v>62</v>
      </c>
    </row>
    <row r="211" spans="1:23">
      <c r="A211" t="s">
        <v>522</v>
      </c>
      <c r="E211">
        <v>77</v>
      </c>
      <c r="H211">
        <v>80</v>
      </c>
      <c r="J211">
        <v>82</v>
      </c>
      <c r="P211">
        <v>77</v>
      </c>
      <c r="Q211">
        <v>69</v>
      </c>
      <c r="R211">
        <v>82</v>
      </c>
      <c r="S211">
        <v>78</v>
      </c>
      <c r="U211">
        <v>83</v>
      </c>
      <c r="W211">
        <v>80</v>
      </c>
    </row>
    <row r="212" spans="1:23">
      <c r="A212" t="s">
        <v>523</v>
      </c>
      <c r="B212">
        <v>90</v>
      </c>
      <c r="C212">
        <v>84</v>
      </c>
      <c r="D212">
        <v>95</v>
      </c>
      <c r="F212">
        <v>87</v>
      </c>
      <c r="G212">
        <v>83</v>
      </c>
      <c r="H212">
        <v>94</v>
      </c>
      <c r="I212">
        <v>87</v>
      </c>
      <c r="J212">
        <v>92</v>
      </c>
      <c r="K212">
        <v>85</v>
      </c>
      <c r="L212">
        <v>92</v>
      </c>
      <c r="M212">
        <v>89</v>
      </c>
      <c r="N212">
        <v>85</v>
      </c>
      <c r="O212">
        <v>86</v>
      </c>
      <c r="P212">
        <v>80</v>
      </c>
      <c r="Q212">
        <v>74</v>
      </c>
      <c r="R212">
        <v>89</v>
      </c>
      <c r="S212">
        <v>85</v>
      </c>
      <c r="T212">
        <v>78</v>
      </c>
      <c r="U212">
        <v>85</v>
      </c>
      <c r="V212">
        <v>79</v>
      </c>
      <c r="W212">
        <v>85</v>
      </c>
    </row>
    <row r="213" spans="1:23">
      <c r="A213" t="s">
        <v>524</v>
      </c>
      <c r="E213">
        <v>94</v>
      </c>
      <c r="J213">
        <v>94</v>
      </c>
      <c r="P213">
        <v>83</v>
      </c>
      <c r="Q213">
        <v>83</v>
      </c>
      <c r="R213">
        <v>88</v>
      </c>
      <c r="S213">
        <v>87</v>
      </c>
      <c r="U213">
        <v>90</v>
      </c>
      <c r="W213">
        <v>85</v>
      </c>
    </row>
    <row r="214" spans="1:23">
      <c r="A214" t="s">
        <v>525</v>
      </c>
      <c r="B214">
        <v>87</v>
      </c>
      <c r="C214">
        <v>85</v>
      </c>
      <c r="D214">
        <v>94</v>
      </c>
      <c r="E214">
        <v>96</v>
      </c>
      <c r="F214">
        <v>93</v>
      </c>
      <c r="G214">
        <v>87</v>
      </c>
      <c r="H214">
        <v>97</v>
      </c>
      <c r="I214">
        <v>92</v>
      </c>
      <c r="J214">
        <v>73</v>
      </c>
      <c r="K214">
        <v>90</v>
      </c>
      <c r="L214">
        <v>94</v>
      </c>
      <c r="M214">
        <v>92</v>
      </c>
      <c r="N214">
        <v>93</v>
      </c>
      <c r="O214">
        <v>90</v>
      </c>
      <c r="P214">
        <v>84</v>
      </c>
      <c r="Q214">
        <v>75</v>
      </c>
      <c r="R214">
        <v>89</v>
      </c>
      <c r="S214">
        <v>89</v>
      </c>
      <c r="T214">
        <v>84</v>
      </c>
      <c r="U214">
        <v>85</v>
      </c>
      <c r="V214">
        <v>82</v>
      </c>
      <c r="W214">
        <v>81</v>
      </c>
    </row>
    <row r="215" spans="1:23">
      <c r="A215" t="s">
        <v>526</v>
      </c>
      <c r="E215">
        <v>69</v>
      </c>
      <c r="H215">
        <v>75</v>
      </c>
      <c r="J215">
        <v>54</v>
      </c>
      <c r="P215">
        <v>63</v>
      </c>
      <c r="Q215">
        <v>61</v>
      </c>
      <c r="R215">
        <v>72</v>
      </c>
      <c r="S215">
        <v>69</v>
      </c>
      <c r="U215">
        <v>75</v>
      </c>
      <c r="W215">
        <v>62</v>
      </c>
    </row>
    <row r="216" spans="1:23">
      <c r="A216" t="s">
        <v>527</v>
      </c>
      <c r="C216">
        <v>50</v>
      </c>
      <c r="D216">
        <v>60</v>
      </c>
      <c r="E216">
        <v>5.1000000000000014</v>
      </c>
      <c r="F216">
        <v>67</v>
      </c>
      <c r="G216">
        <v>53</v>
      </c>
      <c r="H216">
        <v>55</v>
      </c>
      <c r="I216">
        <v>47</v>
      </c>
      <c r="J216">
        <v>46</v>
      </c>
      <c r="K216">
        <v>70</v>
      </c>
      <c r="L216">
        <v>55</v>
      </c>
      <c r="N216">
        <v>62</v>
      </c>
      <c r="O216">
        <v>68</v>
      </c>
      <c r="P216">
        <v>55</v>
      </c>
      <c r="Q216">
        <v>54</v>
      </c>
      <c r="R216">
        <v>55</v>
      </c>
      <c r="U216">
        <v>63</v>
      </c>
      <c r="V216">
        <v>66</v>
      </c>
      <c r="W216">
        <v>50</v>
      </c>
    </row>
    <row r="217" spans="1:23">
      <c r="A217" t="s">
        <v>528</v>
      </c>
      <c r="E217">
        <v>44</v>
      </c>
      <c r="H217">
        <v>60</v>
      </c>
      <c r="J217">
        <v>45</v>
      </c>
      <c r="Q217">
        <v>47</v>
      </c>
      <c r="S217">
        <v>71</v>
      </c>
      <c r="W217">
        <v>49</v>
      </c>
    </row>
    <row r="218" spans="1:23">
      <c r="A218" t="s">
        <v>529</v>
      </c>
      <c r="B218">
        <v>73</v>
      </c>
      <c r="C218">
        <v>60</v>
      </c>
      <c r="E218">
        <v>71</v>
      </c>
      <c r="F218">
        <v>86</v>
      </c>
      <c r="G218">
        <v>68</v>
      </c>
      <c r="H218">
        <v>74</v>
      </c>
      <c r="I218">
        <v>54</v>
      </c>
      <c r="J218">
        <v>57</v>
      </c>
      <c r="K218">
        <v>81</v>
      </c>
      <c r="L218">
        <v>74</v>
      </c>
      <c r="M218">
        <v>87</v>
      </c>
      <c r="N218">
        <v>68</v>
      </c>
      <c r="O218">
        <v>81</v>
      </c>
      <c r="P218">
        <v>61</v>
      </c>
      <c r="Q218">
        <v>73</v>
      </c>
      <c r="R218">
        <v>84</v>
      </c>
      <c r="S218">
        <v>81</v>
      </c>
      <c r="T218">
        <v>71</v>
      </c>
      <c r="U218">
        <v>83</v>
      </c>
      <c r="V218">
        <v>80</v>
      </c>
      <c r="W218">
        <v>73</v>
      </c>
    </row>
    <row r="219" spans="1:23">
      <c r="A219" t="s">
        <v>530</v>
      </c>
      <c r="E219">
        <v>84</v>
      </c>
      <c r="H219">
        <v>90</v>
      </c>
      <c r="J219">
        <v>59</v>
      </c>
      <c r="P219">
        <v>68</v>
      </c>
      <c r="Q219">
        <v>67</v>
      </c>
      <c r="R219">
        <v>83</v>
      </c>
      <c r="S219">
        <v>92</v>
      </c>
      <c r="U219">
        <v>88</v>
      </c>
      <c r="W219">
        <v>71</v>
      </c>
    </row>
    <row r="220" spans="1:23">
      <c r="A220" t="s">
        <v>531</v>
      </c>
      <c r="B220">
        <v>93</v>
      </c>
      <c r="C220">
        <v>80</v>
      </c>
      <c r="D220">
        <v>93</v>
      </c>
      <c r="E220">
        <v>91</v>
      </c>
      <c r="F220">
        <v>90</v>
      </c>
      <c r="G220">
        <v>86</v>
      </c>
      <c r="H220">
        <v>92</v>
      </c>
      <c r="I220">
        <v>83</v>
      </c>
      <c r="K220">
        <v>88</v>
      </c>
      <c r="L220">
        <v>91</v>
      </c>
      <c r="M220">
        <v>98</v>
      </c>
      <c r="N220">
        <v>91</v>
      </c>
      <c r="O220">
        <v>84</v>
      </c>
      <c r="P220">
        <v>70</v>
      </c>
      <c r="Q220">
        <v>70</v>
      </c>
      <c r="R220">
        <v>81</v>
      </c>
      <c r="S220">
        <v>90</v>
      </c>
      <c r="T220">
        <v>63</v>
      </c>
      <c r="U220">
        <v>85</v>
      </c>
      <c r="V220">
        <v>78</v>
      </c>
      <c r="W220">
        <v>78</v>
      </c>
    </row>
    <row r="221" spans="1:23">
      <c r="A221" t="s">
        <v>533</v>
      </c>
      <c r="B221">
        <v>95</v>
      </c>
      <c r="C221">
        <v>88</v>
      </c>
      <c r="D221">
        <v>96</v>
      </c>
      <c r="E221">
        <v>94</v>
      </c>
      <c r="F221">
        <v>94</v>
      </c>
      <c r="G221">
        <v>86</v>
      </c>
      <c r="H221">
        <v>96</v>
      </c>
      <c r="I221">
        <v>89</v>
      </c>
      <c r="J221">
        <v>65</v>
      </c>
      <c r="K221">
        <v>88</v>
      </c>
      <c r="L221">
        <v>97</v>
      </c>
      <c r="M221">
        <v>95</v>
      </c>
      <c r="N221">
        <v>92</v>
      </c>
      <c r="O221">
        <v>88</v>
      </c>
      <c r="P221">
        <v>81</v>
      </c>
      <c r="Q221">
        <v>71</v>
      </c>
      <c r="R221">
        <v>90</v>
      </c>
      <c r="S221">
        <v>90</v>
      </c>
      <c r="T221">
        <v>66</v>
      </c>
      <c r="U221">
        <v>82</v>
      </c>
      <c r="V221">
        <v>81</v>
      </c>
      <c r="W221">
        <v>81</v>
      </c>
    </row>
    <row r="222" spans="1:23">
      <c r="A222" t="s">
        <v>534</v>
      </c>
      <c r="E222">
        <v>78</v>
      </c>
      <c r="H222">
        <v>87</v>
      </c>
      <c r="J222">
        <v>52</v>
      </c>
      <c r="P222">
        <v>58</v>
      </c>
      <c r="Q222">
        <v>62</v>
      </c>
      <c r="R222">
        <v>72</v>
      </c>
      <c r="S222">
        <v>78</v>
      </c>
      <c r="U222">
        <v>70</v>
      </c>
      <c r="W222">
        <v>58</v>
      </c>
    </row>
    <row r="223" spans="1:23">
      <c r="A223" t="s">
        <v>535</v>
      </c>
      <c r="B223">
        <v>74</v>
      </c>
      <c r="C223">
        <v>49</v>
      </c>
      <c r="D223">
        <v>66</v>
      </c>
      <c r="E223">
        <v>55</v>
      </c>
      <c r="F223">
        <v>77</v>
      </c>
      <c r="G223">
        <v>55</v>
      </c>
      <c r="H223">
        <v>80</v>
      </c>
      <c r="I223">
        <v>41</v>
      </c>
      <c r="J223">
        <v>51</v>
      </c>
      <c r="K223">
        <v>75</v>
      </c>
      <c r="L223">
        <v>73</v>
      </c>
      <c r="M223">
        <v>71</v>
      </c>
      <c r="N223">
        <v>70</v>
      </c>
      <c r="O223">
        <v>73</v>
      </c>
      <c r="P223">
        <v>52</v>
      </c>
      <c r="Q223">
        <v>52</v>
      </c>
      <c r="R223">
        <v>62</v>
      </c>
      <c r="S223">
        <v>73</v>
      </c>
      <c r="T223">
        <v>63</v>
      </c>
      <c r="U223">
        <v>70</v>
      </c>
      <c r="V223">
        <v>68</v>
      </c>
      <c r="W223">
        <v>50</v>
      </c>
    </row>
    <row r="224" spans="1:23">
      <c r="A224" t="s">
        <v>536</v>
      </c>
      <c r="E224">
        <v>51</v>
      </c>
      <c r="H224">
        <v>68</v>
      </c>
      <c r="J224">
        <v>57</v>
      </c>
      <c r="P224">
        <v>78</v>
      </c>
      <c r="Q224">
        <v>92</v>
      </c>
      <c r="R224">
        <v>80</v>
      </c>
      <c r="S224">
        <v>68</v>
      </c>
      <c r="U224">
        <v>82</v>
      </c>
      <c r="W224">
        <v>70</v>
      </c>
    </row>
    <row r="225" spans="1:23">
      <c r="A225" t="s">
        <v>537</v>
      </c>
      <c r="B225">
        <v>95</v>
      </c>
      <c r="C225">
        <v>83</v>
      </c>
      <c r="D225">
        <v>93</v>
      </c>
      <c r="E225">
        <v>74</v>
      </c>
      <c r="F225">
        <v>75</v>
      </c>
      <c r="G225">
        <v>86</v>
      </c>
      <c r="H225">
        <v>81</v>
      </c>
      <c r="I225">
        <v>78</v>
      </c>
      <c r="J225">
        <v>94</v>
      </c>
      <c r="K225">
        <v>70</v>
      </c>
      <c r="L225">
        <v>86</v>
      </c>
      <c r="M225">
        <v>96</v>
      </c>
      <c r="N225">
        <v>72</v>
      </c>
      <c r="O225">
        <v>75</v>
      </c>
      <c r="P225">
        <v>80</v>
      </c>
      <c r="Q225">
        <v>80</v>
      </c>
      <c r="R225">
        <v>84</v>
      </c>
      <c r="S225">
        <v>78</v>
      </c>
      <c r="T225">
        <v>87</v>
      </c>
      <c r="U225">
        <v>96</v>
      </c>
      <c r="V225">
        <v>72</v>
      </c>
      <c r="W225">
        <v>94</v>
      </c>
    </row>
    <row r="226" spans="1:23">
      <c r="A226" t="s">
        <v>538</v>
      </c>
      <c r="E226">
        <v>87</v>
      </c>
      <c r="H226">
        <v>91</v>
      </c>
      <c r="P226">
        <v>82</v>
      </c>
      <c r="Q226">
        <v>76</v>
      </c>
      <c r="R226">
        <v>89</v>
      </c>
      <c r="S226">
        <v>93</v>
      </c>
      <c r="U226">
        <v>93</v>
      </c>
      <c r="W226">
        <v>89</v>
      </c>
    </row>
    <row r="227" spans="1:23">
      <c r="A227" t="s">
        <v>539</v>
      </c>
      <c r="D227">
        <v>95</v>
      </c>
      <c r="E227">
        <v>96</v>
      </c>
      <c r="N227">
        <v>93</v>
      </c>
      <c r="P227">
        <v>84</v>
      </c>
      <c r="Q227">
        <v>75</v>
      </c>
      <c r="T227">
        <v>66</v>
      </c>
    </row>
    <row r="228" spans="1:23">
      <c r="A228" t="s">
        <v>540</v>
      </c>
      <c r="E228">
        <v>95</v>
      </c>
      <c r="H228">
        <v>95</v>
      </c>
      <c r="J228">
        <v>98</v>
      </c>
      <c r="P228">
        <v>88</v>
      </c>
      <c r="Q228">
        <v>80</v>
      </c>
      <c r="R228">
        <v>94</v>
      </c>
      <c r="S228">
        <v>92</v>
      </c>
      <c r="U228">
        <v>92</v>
      </c>
      <c r="W228">
        <v>93</v>
      </c>
    </row>
    <row r="229" spans="1:23">
      <c r="A229" t="s">
        <v>541</v>
      </c>
      <c r="B229">
        <v>94</v>
      </c>
      <c r="C229">
        <v>90</v>
      </c>
      <c r="D229">
        <v>96</v>
      </c>
      <c r="E229">
        <v>96</v>
      </c>
      <c r="F229">
        <v>96</v>
      </c>
      <c r="G229">
        <v>93</v>
      </c>
      <c r="H229">
        <v>96</v>
      </c>
      <c r="I229">
        <v>92</v>
      </c>
      <c r="J229">
        <v>99</v>
      </c>
      <c r="K229">
        <v>87</v>
      </c>
      <c r="L229">
        <v>95</v>
      </c>
      <c r="M229">
        <v>98</v>
      </c>
      <c r="N229">
        <v>93</v>
      </c>
      <c r="O229">
        <v>90</v>
      </c>
      <c r="P229">
        <v>90</v>
      </c>
      <c r="Q229">
        <v>78</v>
      </c>
      <c r="R229">
        <v>94</v>
      </c>
      <c r="S229">
        <v>90</v>
      </c>
      <c r="T229">
        <v>77</v>
      </c>
      <c r="U229">
        <v>96</v>
      </c>
      <c r="V229">
        <v>84</v>
      </c>
      <c r="W229">
        <v>89</v>
      </c>
    </row>
    <row r="230" spans="1:23">
      <c r="A230" t="s">
        <v>542</v>
      </c>
      <c r="E230">
        <v>83</v>
      </c>
      <c r="H230">
        <v>85</v>
      </c>
      <c r="J230">
        <v>72</v>
      </c>
      <c r="P230">
        <v>74</v>
      </c>
      <c r="Q230">
        <v>67</v>
      </c>
      <c r="R230">
        <v>82</v>
      </c>
      <c r="S230">
        <v>78</v>
      </c>
      <c r="U230">
        <v>87</v>
      </c>
      <c r="W230">
        <v>67</v>
      </c>
    </row>
    <row r="231" spans="1:23">
      <c r="A231" t="s">
        <v>543</v>
      </c>
      <c r="B231">
        <v>78</v>
      </c>
      <c r="C231">
        <v>67</v>
      </c>
      <c r="D231">
        <v>70</v>
      </c>
      <c r="E231">
        <v>65</v>
      </c>
      <c r="F231">
        <v>78</v>
      </c>
      <c r="G231">
        <v>68</v>
      </c>
      <c r="H231">
        <v>72</v>
      </c>
      <c r="I231">
        <v>52</v>
      </c>
      <c r="J231">
        <v>64</v>
      </c>
      <c r="K231">
        <v>71</v>
      </c>
      <c r="L231">
        <v>76</v>
      </c>
      <c r="M231">
        <v>74</v>
      </c>
      <c r="N231">
        <v>69</v>
      </c>
      <c r="O231">
        <v>73</v>
      </c>
      <c r="P231">
        <v>61</v>
      </c>
      <c r="Q231">
        <v>59</v>
      </c>
      <c r="R231">
        <v>77</v>
      </c>
      <c r="S231">
        <v>73</v>
      </c>
      <c r="T231">
        <v>65</v>
      </c>
      <c r="U231">
        <v>81</v>
      </c>
      <c r="V231">
        <v>69</v>
      </c>
      <c r="W231">
        <v>75</v>
      </c>
    </row>
    <row r="232" spans="1:23">
      <c r="A232" t="s">
        <v>544</v>
      </c>
      <c r="E232">
        <v>63</v>
      </c>
      <c r="H232">
        <v>87</v>
      </c>
      <c r="J232">
        <v>79</v>
      </c>
      <c r="P232">
        <v>57</v>
      </c>
      <c r="Q232">
        <v>67</v>
      </c>
      <c r="R232">
        <v>77</v>
      </c>
      <c r="S232">
        <v>73</v>
      </c>
      <c r="U232">
        <v>80</v>
      </c>
      <c r="W232">
        <v>72</v>
      </c>
    </row>
    <row r="233" spans="1:23">
      <c r="A233" t="s">
        <v>545</v>
      </c>
      <c r="B233">
        <v>85</v>
      </c>
      <c r="C233">
        <v>85</v>
      </c>
      <c r="D233">
        <v>82</v>
      </c>
      <c r="E233">
        <v>84</v>
      </c>
      <c r="F233">
        <v>85</v>
      </c>
      <c r="G233">
        <v>83</v>
      </c>
      <c r="H233">
        <v>87</v>
      </c>
      <c r="I233">
        <v>57</v>
      </c>
      <c r="J233">
        <v>85</v>
      </c>
      <c r="K233">
        <v>80</v>
      </c>
      <c r="L233">
        <v>85</v>
      </c>
      <c r="M233">
        <v>87</v>
      </c>
      <c r="N233">
        <v>83</v>
      </c>
      <c r="O233">
        <v>83</v>
      </c>
      <c r="P233">
        <v>73</v>
      </c>
      <c r="Q233">
        <v>69</v>
      </c>
      <c r="R233">
        <v>86</v>
      </c>
      <c r="S233">
        <v>82</v>
      </c>
      <c r="T233">
        <v>67</v>
      </c>
      <c r="U233">
        <v>77</v>
      </c>
      <c r="V233">
        <v>79</v>
      </c>
      <c r="W233">
        <v>78</v>
      </c>
    </row>
    <row r="234" spans="1:23">
      <c r="A234" t="s">
        <v>546</v>
      </c>
      <c r="E234">
        <v>93</v>
      </c>
      <c r="H234">
        <v>98</v>
      </c>
      <c r="J234">
        <v>93</v>
      </c>
      <c r="P234">
        <v>71</v>
      </c>
      <c r="Q234">
        <v>72</v>
      </c>
      <c r="R234">
        <v>87</v>
      </c>
      <c r="S234">
        <v>85</v>
      </c>
      <c r="U234">
        <v>83</v>
      </c>
      <c r="W234">
        <v>8.1999999999999993</v>
      </c>
    </row>
    <row r="235" spans="1:23">
      <c r="A235" t="s">
        <v>547</v>
      </c>
      <c r="B235">
        <v>94</v>
      </c>
      <c r="C235">
        <v>86</v>
      </c>
      <c r="D235">
        <v>93</v>
      </c>
      <c r="E235">
        <v>93</v>
      </c>
      <c r="F235">
        <v>92</v>
      </c>
      <c r="G235">
        <v>91</v>
      </c>
      <c r="H235">
        <v>99</v>
      </c>
      <c r="I235">
        <v>87</v>
      </c>
      <c r="J235">
        <v>92</v>
      </c>
      <c r="K235">
        <v>81</v>
      </c>
      <c r="L235">
        <v>94</v>
      </c>
      <c r="M235">
        <v>95</v>
      </c>
      <c r="N235">
        <v>89</v>
      </c>
      <c r="O235">
        <v>92</v>
      </c>
      <c r="P235">
        <v>75</v>
      </c>
      <c r="Q235">
        <v>74</v>
      </c>
      <c r="R235">
        <v>90</v>
      </c>
      <c r="S235">
        <v>87</v>
      </c>
      <c r="T235">
        <v>67</v>
      </c>
      <c r="U235">
        <v>80</v>
      </c>
      <c r="V235">
        <v>78</v>
      </c>
      <c r="W235">
        <v>81</v>
      </c>
    </row>
    <row r="236" spans="1:23">
      <c r="A236" t="s">
        <v>548</v>
      </c>
      <c r="H236">
        <v>99</v>
      </c>
      <c r="J236">
        <v>95</v>
      </c>
      <c r="P236">
        <v>73</v>
      </c>
      <c r="Q236">
        <v>76</v>
      </c>
      <c r="R236">
        <v>94</v>
      </c>
      <c r="S236">
        <v>90</v>
      </c>
      <c r="U236">
        <v>83</v>
      </c>
      <c r="W236">
        <v>85</v>
      </c>
    </row>
    <row r="237" spans="1:23">
      <c r="A237" t="s">
        <v>549</v>
      </c>
      <c r="B237">
        <v>93</v>
      </c>
      <c r="C237">
        <v>87</v>
      </c>
      <c r="D237">
        <v>95</v>
      </c>
      <c r="E237">
        <v>95</v>
      </c>
      <c r="F237">
        <v>97</v>
      </c>
      <c r="G237">
        <v>93</v>
      </c>
      <c r="H237">
        <v>97</v>
      </c>
      <c r="I237">
        <v>92</v>
      </c>
      <c r="J237">
        <v>92</v>
      </c>
      <c r="K237">
        <v>90</v>
      </c>
      <c r="L237">
        <v>94</v>
      </c>
      <c r="M237">
        <v>97</v>
      </c>
      <c r="N237">
        <v>93</v>
      </c>
      <c r="O237">
        <v>93</v>
      </c>
      <c r="P237">
        <v>78</v>
      </c>
      <c r="Q237">
        <v>73</v>
      </c>
      <c r="R237">
        <v>91</v>
      </c>
      <c r="S237">
        <v>90</v>
      </c>
      <c r="T237">
        <v>68</v>
      </c>
      <c r="U237">
        <v>91</v>
      </c>
      <c r="V237">
        <v>90</v>
      </c>
      <c r="W237">
        <v>82</v>
      </c>
    </row>
    <row r="238" spans="1:23">
      <c r="A238" t="s">
        <v>550</v>
      </c>
      <c r="E238">
        <v>77</v>
      </c>
      <c r="H238">
        <v>79</v>
      </c>
      <c r="J238">
        <v>61</v>
      </c>
      <c r="P238">
        <v>63</v>
      </c>
      <c r="Q238">
        <v>70</v>
      </c>
      <c r="R238">
        <v>72</v>
      </c>
      <c r="S238">
        <v>79</v>
      </c>
      <c r="U238">
        <v>75</v>
      </c>
      <c r="W238">
        <v>60</v>
      </c>
    </row>
    <row r="239" spans="1:23">
      <c r="A239" t="s">
        <v>551</v>
      </c>
      <c r="C239">
        <v>57</v>
      </c>
      <c r="D239">
        <v>73</v>
      </c>
      <c r="E239">
        <v>64</v>
      </c>
      <c r="F239">
        <v>89</v>
      </c>
      <c r="G239">
        <v>57</v>
      </c>
      <c r="H239">
        <v>64</v>
      </c>
      <c r="I239">
        <v>77</v>
      </c>
      <c r="J239">
        <v>72</v>
      </c>
      <c r="K239">
        <v>70</v>
      </c>
      <c r="L239">
        <v>78</v>
      </c>
      <c r="M239">
        <v>86</v>
      </c>
      <c r="N239">
        <v>6.5</v>
      </c>
      <c r="O239">
        <v>74</v>
      </c>
      <c r="P239">
        <v>61</v>
      </c>
      <c r="Q239">
        <v>65</v>
      </c>
      <c r="R239">
        <v>65</v>
      </c>
      <c r="S239">
        <v>78</v>
      </c>
      <c r="T239">
        <v>59</v>
      </c>
      <c r="U239">
        <v>79</v>
      </c>
      <c r="V239">
        <v>72</v>
      </c>
      <c r="W239">
        <v>82</v>
      </c>
    </row>
    <row r="240" spans="1:23">
      <c r="A240" t="s">
        <v>552</v>
      </c>
      <c r="E240">
        <v>77</v>
      </c>
      <c r="H240">
        <v>71</v>
      </c>
      <c r="J240">
        <v>61</v>
      </c>
      <c r="P240">
        <v>63</v>
      </c>
      <c r="Q240">
        <v>64</v>
      </c>
      <c r="R240">
        <v>67</v>
      </c>
      <c r="S240">
        <v>76</v>
      </c>
      <c r="U240">
        <v>71</v>
      </c>
      <c r="W240">
        <v>61</v>
      </c>
    </row>
    <row r="241" spans="1:23">
      <c r="A241" t="s">
        <v>553</v>
      </c>
      <c r="B241">
        <v>92</v>
      </c>
      <c r="C241">
        <v>74</v>
      </c>
      <c r="D241">
        <v>95</v>
      </c>
      <c r="E241">
        <v>86</v>
      </c>
      <c r="F241">
        <v>90</v>
      </c>
      <c r="G241">
        <v>69</v>
      </c>
      <c r="H241">
        <v>82</v>
      </c>
      <c r="I241">
        <v>77</v>
      </c>
      <c r="J241">
        <v>65</v>
      </c>
      <c r="K241">
        <v>80</v>
      </c>
      <c r="L241">
        <v>83</v>
      </c>
      <c r="M241">
        <v>88</v>
      </c>
      <c r="N241">
        <v>87</v>
      </c>
      <c r="O241">
        <v>83</v>
      </c>
      <c r="P241">
        <v>64</v>
      </c>
      <c r="Q241">
        <v>67</v>
      </c>
      <c r="R241">
        <v>80</v>
      </c>
      <c r="S241">
        <v>82</v>
      </c>
      <c r="T241">
        <v>62</v>
      </c>
      <c r="U241">
        <v>77</v>
      </c>
      <c r="V241">
        <v>75</v>
      </c>
      <c r="W241">
        <v>66</v>
      </c>
    </row>
    <row r="242" spans="1:23">
      <c r="A242" t="s">
        <v>554</v>
      </c>
      <c r="E242">
        <v>91</v>
      </c>
      <c r="H242">
        <v>94</v>
      </c>
      <c r="J242">
        <v>85</v>
      </c>
      <c r="P242">
        <v>73</v>
      </c>
      <c r="Q242">
        <v>72</v>
      </c>
      <c r="R242">
        <v>87</v>
      </c>
      <c r="S242">
        <v>91</v>
      </c>
      <c r="U242">
        <v>80</v>
      </c>
      <c r="W242">
        <v>74</v>
      </c>
    </row>
    <row r="243" spans="1:23">
      <c r="A243" t="s">
        <v>555</v>
      </c>
      <c r="B243">
        <v>92</v>
      </c>
      <c r="C243">
        <v>87</v>
      </c>
      <c r="D243">
        <v>96</v>
      </c>
      <c r="E243">
        <v>93</v>
      </c>
      <c r="F243">
        <v>93</v>
      </c>
      <c r="G243">
        <v>81</v>
      </c>
      <c r="H243">
        <v>96</v>
      </c>
      <c r="I243">
        <v>91</v>
      </c>
      <c r="K243">
        <v>95</v>
      </c>
      <c r="L243">
        <v>95</v>
      </c>
      <c r="M243">
        <v>98</v>
      </c>
      <c r="N243">
        <v>90</v>
      </c>
      <c r="O243">
        <v>90</v>
      </c>
      <c r="P243">
        <v>80</v>
      </c>
      <c r="Q243">
        <v>71</v>
      </c>
      <c r="R243">
        <v>90</v>
      </c>
      <c r="T243">
        <v>73</v>
      </c>
      <c r="U243">
        <v>82</v>
      </c>
      <c r="V243">
        <v>85</v>
      </c>
      <c r="W243">
        <v>82</v>
      </c>
    </row>
    <row r="244" spans="1:23">
      <c r="A244" t="s">
        <v>557</v>
      </c>
      <c r="E244">
        <v>84</v>
      </c>
      <c r="H244">
        <v>87</v>
      </c>
      <c r="J244">
        <v>55</v>
      </c>
      <c r="P244">
        <v>61</v>
      </c>
      <c r="Q244">
        <v>68</v>
      </c>
      <c r="R244">
        <v>67</v>
      </c>
      <c r="S244">
        <v>80</v>
      </c>
      <c r="U244">
        <v>73</v>
      </c>
      <c r="W244">
        <v>61</v>
      </c>
    </row>
    <row r="245" spans="1:23">
      <c r="A245" t="s">
        <v>558</v>
      </c>
      <c r="B245">
        <v>68</v>
      </c>
      <c r="C245">
        <v>52</v>
      </c>
      <c r="D245">
        <v>61</v>
      </c>
      <c r="E245">
        <v>58</v>
      </c>
      <c r="G245">
        <v>52</v>
      </c>
      <c r="H245">
        <v>72</v>
      </c>
      <c r="I245">
        <v>68</v>
      </c>
      <c r="J245">
        <v>52</v>
      </c>
      <c r="K245">
        <v>73</v>
      </c>
      <c r="L245">
        <v>65</v>
      </c>
      <c r="M245">
        <v>62</v>
      </c>
      <c r="N245">
        <v>62</v>
      </c>
      <c r="O245">
        <v>53</v>
      </c>
      <c r="P245">
        <v>63</v>
      </c>
      <c r="Q245">
        <v>63</v>
      </c>
      <c r="R245">
        <v>57</v>
      </c>
      <c r="S245">
        <v>67</v>
      </c>
      <c r="T245">
        <v>63</v>
      </c>
      <c r="U245">
        <v>63</v>
      </c>
      <c r="V245">
        <v>67</v>
      </c>
      <c r="W245">
        <v>54</v>
      </c>
    </row>
    <row r="246" spans="1:23">
      <c r="A246" t="s">
        <v>559</v>
      </c>
      <c r="E246">
        <v>59</v>
      </c>
      <c r="H246">
        <v>93</v>
      </c>
      <c r="J246">
        <v>51</v>
      </c>
      <c r="P246">
        <v>65</v>
      </c>
      <c r="Q246">
        <v>66</v>
      </c>
      <c r="R246">
        <v>56</v>
      </c>
      <c r="S246">
        <v>66</v>
      </c>
      <c r="U246">
        <v>62</v>
      </c>
      <c r="W246">
        <v>52</v>
      </c>
    </row>
    <row r="247" spans="1:23">
      <c r="A247" t="s">
        <v>560</v>
      </c>
      <c r="B247">
        <v>95</v>
      </c>
      <c r="C247">
        <v>58</v>
      </c>
      <c r="D247">
        <v>94</v>
      </c>
      <c r="E247">
        <v>78</v>
      </c>
      <c r="F247">
        <v>97</v>
      </c>
      <c r="G247">
        <v>65</v>
      </c>
      <c r="H247">
        <v>99</v>
      </c>
      <c r="I247">
        <v>61</v>
      </c>
      <c r="J247">
        <v>59</v>
      </c>
      <c r="K247">
        <v>95</v>
      </c>
      <c r="L247">
        <v>92</v>
      </c>
      <c r="M247">
        <v>72</v>
      </c>
      <c r="N247">
        <v>83</v>
      </c>
      <c r="O247">
        <v>84</v>
      </c>
      <c r="P247">
        <v>68</v>
      </c>
      <c r="Q247">
        <v>70</v>
      </c>
      <c r="R247">
        <v>66</v>
      </c>
      <c r="S247">
        <v>89</v>
      </c>
      <c r="T247">
        <v>63</v>
      </c>
      <c r="U247">
        <v>65</v>
      </c>
      <c r="V247">
        <v>85</v>
      </c>
      <c r="W247">
        <v>58</v>
      </c>
    </row>
    <row r="248" spans="1:23">
      <c r="A248" t="s">
        <v>561</v>
      </c>
      <c r="E248">
        <v>8.8000000000000007</v>
      </c>
      <c r="H248">
        <v>99</v>
      </c>
      <c r="J248">
        <v>81</v>
      </c>
      <c r="P248">
        <v>68</v>
      </c>
      <c r="Q248">
        <v>69</v>
      </c>
      <c r="R248">
        <v>90</v>
      </c>
      <c r="S248">
        <v>92</v>
      </c>
      <c r="U248">
        <v>70</v>
      </c>
      <c r="W248">
        <v>66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W250"/>
  <sheetViews>
    <sheetView workbookViewId="0">
      <selection activeCell="A8" sqref="A8:XFD8"/>
    </sheetView>
  </sheetViews>
  <sheetFormatPr defaultRowHeight="11.25"/>
  <sheetData>
    <row r="1" spans="1:2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150</v>
      </c>
    </row>
    <row r="2" spans="1:23">
      <c r="B2" t="s">
        <v>125</v>
      </c>
      <c r="C2" t="s">
        <v>143</v>
      </c>
      <c r="D2" t="s">
        <v>135</v>
      </c>
      <c r="E2" t="s">
        <v>137</v>
      </c>
      <c r="F2" t="s">
        <v>121</v>
      </c>
      <c r="G2" t="s">
        <v>147</v>
      </c>
      <c r="H2" t="s">
        <v>118</v>
      </c>
      <c r="I2" t="s">
        <v>157</v>
      </c>
      <c r="J2" t="s">
        <v>154</v>
      </c>
      <c r="K2" t="s">
        <v>132</v>
      </c>
      <c r="L2" t="s">
        <v>128</v>
      </c>
      <c r="M2" t="s">
        <v>139</v>
      </c>
      <c r="N2" t="s">
        <v>141</v>
      </c>
      <c r="O2" t="s">
        <v>130</v>
      </c>
      <c r="P2" t="s">
        <v>155</v>
      </c>
      <c r="Q2" t="s">
        <v>161</v>
      </c>
      <c r="R2" t="s">
        <v>145</v>
      </c>
      <c r="S2" t="s">
        <v>126</v>
      </c>
      <c r="T2" t="s">
        <v>159</v>
      </c>
      <c r="U2" t="s">
        <v>149</v>
      </c>
      <c r="V2" t="s">
        <v>123</v>
      </c>
      <c r="W2" t="s">
        <v>151</v>
      </c>
    </row>
    <row r="3" spans="1:23">
      <c r="A3" t="s">
        <v>313</v>
      </c>
      <c r="B3" t="s">
        <v>628</v>
      </c>
      <c r="C3" t="s">
        <v>629</v>
      </c>
      <c r="D3" t="s">
        <v>628</v>
      </c>
      <c r="E3" t="s">
        <v>628</v>
      </c>
      <c r="F3" t="s">
        <v>630</v>
      </c>
      <c r="G3" t="s">
        <v>628</v>
      </c>
      <c r="H3" t="s">
        <v>628</v>
      </c>
      <c r="I3" t="s">
        <v>628</v>
      </c>
      <c r="J3" t="s">
        <v>628</v>
      </c>
      <c r="K3" t="s">
        <v>630</v>
      </c>
      <c r="L3" t="s">
        <v>628</v>
      </c>
      <c r="M3" t="s">
        <v>628</v>
      </c>
      <c r="N3" t="s">
        <v>628</v>
      </c>
      <c r="O3" t="s">
        <v>631</v>
      </c>
      <c r="P3" t="s">
        <v>632</v>
      </c>
      <c r="Q3" t="s">
        <v>633</v>
      </c>
      <c r="R3" t="s">
        <v>634</v>
      </c>
      <c r="S3" t="s">
        <v>632</v>
      </c>
      <c r="T3" t="s">
        <v>635</v>
      </c>
      <c r="U3" t="s">
        <v>630</v>
      </c>
      <c r="V3" t="s">
        <v>632</v>
      </c>
      <c r="W3" t="s">
        <v>628</v>
      </c>
    </row>
    <row r="4" spans="1:23">
      <c r="A4" t="s">
        <v>314</v>
      </c>
      <c r="E4" t="s">
        <v>628</v>
      </c>
      <c r="H4" t="s">
        <v>628</v>
      </c>
      <c r="J4" t="s">
        <v>628</v>
      </c>
      <c r="P4" t="s">
        <v>630</v>
      </c>
      <c r="Q4" t="s">
        <v>634</v>
      </c>
      <c r="R4" t="s">
        <v>628</v>
      </c>
      <c r="S4" t="s">
        <v>634</v>
      </c>
      <c r="U4" t="s">
        <v>632</v>
      </c>
      <c r="W4" t="s">
        <v>628</v>
      </c>
    </row>
    <row r="5" spans="1:23">
      <c r="A5" t="s">
        <v>315</v>
      </c>
      <c r="B5" t="s">
        <v>628</v>
      </c>
      <c r="C5" t="s">
        <v>636</v>
      </c>
      <c r="D5" t="s">
        <v>628</v>
      </c>
      <c r="E5" t="s">
        <v>628</v>
      </c>
      <c r="F5" t="s">
        <v>637</v>
      </c>
      <c r="G5" t="s">
        <v>635</v>
      </c>
      <c r="I5" t="s">
        <v>631</v>
      </c>
      <c r="J5" t="s">
        <v>634</v>
      </c>
      <c r="K5" t="s">
        <v>631</v>
      </c>
      <c r="L5" t="s">
        <v>638</v>
      </c>
      <c r="M5" t="s">
        <v>628</v>
      </c>
      <c r="N5" t="s">
        <v>628</v>
      </c>
      <c r="O5" t="s">
        <v>628</v>
      </c>
      <c r="P5" t="s">
        <v>634</v>
      </c>
      <c r="Q5" t="s">
        <v>634</v>
      </c>
      <c r="R5" t="s">
        <v>628</v>
      </c>
      <c r="S5" t="s">
        <v>631</v>
      </c>
      <c r="T5" t="s">
        <v>638</v>
      </c>
      <c r="U5" t="s">
        <v>632</v>
      </c>
      <c r="V5" t="s">
        <v>631</v>
      </c>
      <c r="W5" t="s">
        <v>631</v>
      </c>
    </row>
    <row r="6" spans="1:23">
      <c r="A6" t="s">
        <v>316</v>
      </c>
      <c r="E6" t="s">
        <v>629</v>
      </c>
      <c r="J6" t="s">
        <v>639</v>
      </c>
      <c r="P6" t="s">
        <v>640</v>
      </c>
      <c r="Q6" t="s">
        <v>638</v>
      </c>
      <c r="R6" t="s">
        <v>638</v>
      </c>
      <c r="S6" t="s">
        <v>634</v>
      </c>
      <c r="U6" t="s">
        <v>634</v>
      </c>
      <c r="W6" t="s">
        <v>638</v>
      </c>
    </row>
    <row r="7" spans="1:23">
      <c r="A7" t="s">
        <v>317</v>
      </c>
      <c r="E7" t="s">
        <v>628</v>
      </c>
      <c r="H7" t="s">
        <v>628</v>
      </c>
      <c r="J7" t="s">
        <v>638</v>
      </c>
      <c r="P7" t="s">
        <v>634</v>
      </c>
      <c r="Q7" t="s">
        <v>634</v>
      </c>
      <c r="R7" t="s">
        <v>631</v>
      </c>
      <c r="S7" t="s">
        <v>631</v>
      </c>
      <c r="U7" t="s">
        <v>632</v>
      </c>
      <c r="W7" t="s">
        <v>628</v>
      </c>
    </row>
    <row r="8" spans="1:23">
      <c r="A8" t="s">
        <v>318</v>
      </c>
      <c r="C8" t="s">
        <v>632</v>
      </c>
      <c r="E8" t="s">
        <v>628</v>
      </c>
      <c r="F8" t="s">
        <v>630</v>
      </c>
      <c r="G8" t="s">
        <v>628</v>
      </c>
      <c r="J8" t="s">
        <v>628</v>
      </c>
      <c r="K8" t="s">
        <v>632</v>
      </c>
      <c r="M8" t="s">
        <v>628</v>
      </c>
      <c r="N8" t="s">
        <v>628</v>
      </c>
      <c r="Q8" t="s">
        <v>634</v>
      </c>
      <c r="S8" t="s">
        <v>631</v>
      </c>
      <c r="T8" t="s">
        <v>641</v>
      </c>
    </row>
    <row r="9" spans="1:23">
      <c r="A9" t="s">
        <v>319</v>
      </c>
      <c r="E9" t="s">
        <v>628</v>
      </c>
      <c r="H9" t="s">
        <v>628</v>
      </c>
      <c r="J9" t="s">
        <v>641</v>
      </c>
      <c r="P9" t="s">
        <v>634</v>
      </c>
      <c r="Q9" t="s">
        <v>634</v>
      </c>
      <c r="R9" t="s">
        <v>634</v>
      </c>
      <c r="S9" t="s">
        <v>634</v>
      </c>
      <c r="U9" t="s">
        <v>631</v>
      </c>
      <c r="W9" t="s">
        <v>634</v>
      </c>
    </row>
    <row r="10" spans="1:23">
      <c r="A10" t="s">
        <v>320</v>
      </c>
      <c r="B10" t="s">
        <v>628</v>
      </c>
      <c r="C10" t="s">
        <v>642</v>
      </c>
      <c r="F10" t="s">
        <v>628</v>
      </c>
      <c r="G10" t="s">
        <v>635</v>
      </c>
      <c r="J10" t="s">
        <v>641</v>
      </c>
      <c r="K10" t="s">
        <v>634</v>
      </c>
      <c r="M10" t="s">
        <v>628</v>
      </c>
      <c r="N10" t="s">
        <v>628</v>
      </c>
      <c r="P10" t="s">
        <v>634</v>
      </c>
      <c r="Q10" t="s">
        <v>634</v>
      </c>
      <c r="S10" t="s">
        <v>640</v>
      </c>
      <c r="T10" t="s">
        <v>634</v>
      </c>
      <c r="W10" t="s">
        <v>631</v>
      </c>
    </row>
    <row r="11" spans="1:23">
      <c r="A11" t="s">
        <v>321</v>
      </c>
      <c r="E11" t="s">
        <v>641</v>
      </c>
      <c r="H11" t="s">
        <v>628</v>
      </c>
      <c r="J11" t="s">
        <v>641</v>
      </c>
      <c r="P11" t="s">
        <v>634</v>
      </c>
      <c r="Q11" t="s">
        <v>640</v>
      </c>
      <c r="R11" t="s">
        <v>638</v>
      </c>
      <c r="S11" t="s">
        <v>638</v>
      </c>
      <c r="U11" t="s">
        <v>631</v>
      </c>
      <c r="W11" t="s">
        <v>641</v>
      </c>
    </row>
    <row r="12" spans="1:23">
      <c r="A12" t="s">
        <v>322</v>
      </c>
      <c r="B12" t="s">
        <v>630</v>
      </c>
      <c r="C12" t="s">
        <v>634</v>
      </c>
      <c r="D12" t="s">
        <v>631</v>
      </c>
      <c r="E12" t="s">
        <v>630</v>
      </c>
      <c r="F12" t="s">
        <v>630</v>
      </c>
      <c r="H12" t="s">
        <v>628</v>
      </c>
      <c r="L12" t="s">
        <v>640</v>
      </c>
      <c r="M12" t="s">
        <v>637</v>
      </c>
      <c r="N12" t="s">
        <v>638</v>
      </c>
      <c r="O12" t="s">
        <v>638</v>
      </c>
      <c r="Q12" t="s">
        <v>634</v>
      </c>
      <c r="S12" t="s">
        <v>640</v>
      </c>
      <c r="T12" t="s">
        <v>643</v>
      </c>
      <c r="V12" t="s">
        <v>631</v>
      </c>
      <c r="W12" t="s">
        <v>640</v>
      </c>
    </row>
    <row r="13" spans="1:23">
      <c r="A13" t="s">
        <v>323</v>
      </c>
      <c r="E13" t="s">
        <v>628</v>
      </c>
      <c r="J13" t="s">
        <v>635</v>
      </c>
      <c r="Q13" t="s">
        <v>634</v>
      </c>
      <c r="R13" t="s">
        <v>634</v>
      </c>
      <c r="S13" t="s">
        <v>630</v>
      </c>
      <c r="U13" t="s">
        <v>632</v>
      </c>
    </row>
    <row r="14" spans="1:23">
      <c r="A14" t="s">
        <v>324</v>
      </c>
      <c r="B14" t="s">
        <v>628</v>
      </c>
      <c r="C14" t="s">
        <v>634</v>
      </c>
      <c r="D14" t="s">
        <v>628</v>
      </c>
      <c r="E14" t="s">
        <v>628</v>
      </c>
      <c r="F14" t="s">
        <v>644</v>
      </c>
      <c r="G14" t="s">
        <v>638</v>
      </c>
      <c r="H14" t="s">
        <v>628</v>
      </c>
      <c r="I14" t="s">
        <v>630</v>
      </c>
      <c r="J14" t="s">
        <v>631</v>
      </c>
      <c r="K14" t="s">
        <v>630</v>
      </c>
      <c r="L14" t="s">
        <v>628</v>
      </c>
      <c r="M14" t="s">
        <v>628</v>
      </c>
      <c r="N14" t="s">
        <v>628</v>
      </c>
      <c r="O14" t="s">
        <v>632</v>
      </c>
      <c r="P14" t="s">
        <v>634</v>
      </c>
      <c r="Q14" t="s">
        <v>634</v>
      </c>
      <c r="R14" t="s">
        <v>632</v>
      </c>
      <c r="S14" t="s">
        <v>632</v>
      </c>
      <c r="T14" t="s">
        <v>629</v>
      </c>
      <c r="U14" t="s">
        <v>632</v>
      </c>
      <c r="V14" t="s">
        <v>633</v>
      </c>
      <c r="W14" t="s">
        <v>637</v>
      </c>
    </row>
    <row r="15" spans="1:23">
      <c r="A15" t="s">
        <v>325</v>
      </c>
      <c r="E15" t="s">
        <v>628</v>
      </c>
      <c r="H15" t="s">
        <v>628</v>
      </c>
      <c r="J15" t="s">
        <v>628</v>
      </c>
      <c r="Q15" t="s">
        <v>634</v>
      </c>
      <c r="R15" t="s">
        <v>632</v>
      </c>
      <c r="S15" t="s">
        <v>632</v>
      </c>
      <c r="U15" t="s">
        <v>630</v>
      </c>
      <c r="W15" t="s">
        <v>638</v>
      </c>
    </row>
    <row r="16" spans="1:23">
      <c r="A16" t="s">
        <v>326</v>
      </c>
      <c r="B16" t="s">
        <v>628</v>
      </c>
      <c r="C16" t="s">
        <v>639</v>
      </c>
      <c r="D16" t="s">
        <v>628</v>
      </c>
      <c r="E16" t="s">
        <v>628</v>
      </c>
      <c r="F16" t="s">
        <v>632</v>
      </c>
      <c r="G16" t="s">
        <v>628</v>
      </c>
      <c r="H16" t="s">
        <v>639</v>
      </c>
      <c r="I16" t="s">
        <v>631</v>
      </c>
      <c r="J16" t="s">
        <v>628</v>
      </c>
      <c r="K16" t="s">
        <v>632</v>
      </c>
      <c r="L16" t="s">
        <v>628</v>
      </c>
      <c r="M16" t="s">
        <v>628</v>
      </c>
      <c r="N16" t="s">
        <v>628</v>
      </c>
      <c r="O16" t="s">
        <v>634</v>
      </c>
      <c r="P16" t="s">
        <v>634</v>
      </c>
      <c r="Q16" t="s">
        <v>634</v>
      </c>
      <c r="R16" t="s">
        <v>638</v>
      </c>
      <c r="S16" t="s">
        <v>632</v>
      </c>
      <c r="T16" t="s">
        <v>631</v>
      </c>
      <c r="U16" t="s">
        <v>631</v>
      </c>
      <c r="V16" t="s">
        <v>630</v>
      </c>
      <c r="W16" t="s">
        <v>638</v>
      </c>
    </row>
    <row r="17" spans="1:23">
      <c r="A17" t="s">
        <v>327</v>
      </c>
      <c r="E17" t="s">
        <v>628</v>
      </c>
      <c r="H17" t="s">
        <v>641</v>
      </c>
      <c r="J17" t="s">
        <v>641</v>
      </c>
      <c r="P17" t="s">
        <v>628</v>
      </c>
      <c r="Q17" t="s">
        <v>634</v>
      </c>
      <c r="S17" t="s">
        <v>638</v>
      </c>
      <c r="U17" t="s">
        <v>634</v>
      </c>
      <c r="W17" t="s">
        <v>638</v>
      </c>
    </row>
    <row r="18" spans="1:23">
      <c r="A18" t="s">
        <v>328</v>
      </c>
      <c r="B18" t="s">
        <v>628</v>
      </c>
      <c r="C18" t="s">
        <v>642</v>
      </c>
      <c r="D18" t="s">
        <v>628</v>
      </c>
      <c r="F18" t="s">
        <v>628</v>
      </c>
      <c r="G18" t="s">
        <v>628</v>
      </c>
      <c r="H18" t="s">
        <v>628</v>
      </c>
      <c r="I18" t="s">
        <v>634</v>
      </c>
      <c r="J18" t="s">
        <v>635</v>
      </c>
      <c r="K18" t="s">
        <v>631</v>
      </c>
      <c r="L18" t="s">
        <v>628</v>
      </c>
      <c r="M18" t="s">
        <v>628</v>
      </c>
      <c r="N18" t="s">
        <v>628</v>
      </c>
      <c r="O18" t="s">
        <v>634</v>
      </c>
      <c r="P18" t="s">
        <v>634</v>
      </c>
      <c r="Q18" t="s">
        <v>638</v>
      </c>
      <c r="R18" t="s">
        <v>634</v>
      </c>
      <c r="S18" t="s">
        <v>638</v>
      </c>
      <c r="T18" t="s">
        <v>640</v>
      </c>
      <c r="U18" t="s">
        <v>631</v>
      </c>
      <c r="V18" t="s">
        <v>638</v>
      </c>
      <c r="W18" t="s">
        <v>641</v>
      </c>
    </row>
    <row r="19" spans="1:23">
      <c r="A19" t="s">
        <v>329</v>
      </c>
      <c r="E19" t="s">
        <v>629</v>
      </c>
      <c r="P19" t="s">
        <v>638</v>
      </c>
      <c r="Q19" t="s">
        <v>638</v>
      </c>
      <c r="S19" t="s">
        <v>640</v>
      </c>
    </row>
    <row r="20" spans="1:23">
      <c r="A20" t="s">
        <v>330</v>
      </c>
      <c r="C20" t="s">
        <v>634</v>
      </c>
      <c r="D20" t="s">
        <v>628</v>
      </c>
      <c r="E20" t="s">
        <v>629</v>
      </c>
      <c r="F20" t="s">
        <v>630</v>
      </c>
      <c r="G20" t="s">
        <v>639</v>
      </c>
      <c r="I20" t="s">
        <v>638</v>
      </c>
      <c r="J20" t="s">
        <v>642</v>
      </c>
      <c r="K20" t="s">
        <v>630</v>
      </c>
      <c r="O20" t="s">
        <v>641</v>
      </c>
      <c r="Q20" t="s">
        <v>634</v>
      </c>
      <c r="S20" t="s">
        <v>640</v>
      </c>
      <c r="U20" t="s">
        <v>631</v>
      </c>
      <c r="V20" t="s">
        <v>631</v>
      </c>
    </row>
    <row r="21" spans="1:23">
      <c r="A21" t="s">
        <v>331</v>
      </c>
      <c r="E21" t="s">
        <v>628</v>
      </c>
      <c r="H21" t="s">
        <v>628</v>
      </c>
      <c r="J21" t="s">
        <v>639</v>
      </c>
      <c r="P21" t="s">
        <v>634</v>
      </c>
      <c r="Q21" t="s">
        <v>634</v>
      </c>
      <c r="R21" t="s">
        <v>634</v>
      </c>
      <c r="S21" t="s">
        <v>632</v>
      </c>
      <c r="U21" t="s">
        <v>632</v>
      </c>
      <c r="W21" t="s">
        <v>638</v>
      </c>
    </row>
    <row r="22" spans="1:23">
      <c r="A22" t="s">
        <v>332</v>
      </c>
      <c r="C22" t="s">
        <v>640</v>
      </c>
      <c r="D22" t="s">
        <v>628</v>
      </c>
      <c r="E22" t="s">
        <v>628</v>
      </c>
      <c r="G22" t="s">
        <v>641</v>
      </c>
      <c r="I22" t="s">
        <v>631</v>
      </c>
      <c r="K22" t="s">
        <v>630</v>
      </c>
      <c r="L22" t="s">
        <v>628</v>
      </c>
      <c r="N22" t="s">
        <v>628</v>
      </c>
      <c r="O22" t="s">
        <v>632</v>
      </c>
      <c r="P22" t="s">
        <v>631</v>
      </c>
      <c r="Q22" t="s">
        <v>634</v>
      </c>
      <c r="U22" t="s">
        <v>631</v>
      </c>
      <c r="V22" t="s">
        <v>630</v>
      </c>
    </row>
    <row r="23" spans="1:23">
      <c r="A23" t="s">
        <v>333</v>
      </c>
      <c r="E23" t="s">
        <v>628</v>
      </c>
      <c r="H23" t="s">
        <v>628</v>
      </c>
      <c r="J23" t="s">
        <v>628</v>
      </c>
      <c r="P23" t="s">
        <v>631</v>
      </c>
      <c r="Q23" t="s">
        <v>634</v>
      </c>
      <c r="R23" t="s">
        <v>634</v>
      </c>
      <c r="S23" t="s">
        <v>632</v>
      </c>
      <c r="U23" t="s">
        <v>631</v>
      </c>
      <c r="W23" t="s">
        <v>631</v>
      </c>
    </row>
    <row r="24" spans="1:23">
      <c r="A24" t="s">
        <v>334</v>
      </c>
      <c r="E24" t="s">
        <v>628</v>
      </c>
      <c r="F24" t="s">
        <v>637</v>
      </c>
      <c r="G24" t="s">
        <v>628</v>
      </c>
      <c r="H24" t="s">
        <v>628</v>
      </c>
      <c r="J24" t="s">
        <v>634</v>
      </c>
      <c r="L24" t="s">
        <v>638</v>
      </c>
      <c r="M24" t="s">
        <v>628</v>
      </c>
      <c r="O24" t="s">
        <v>628</v>
      </c>
      <c r="Q24" t="s">
        <v>634</v>
      </c>
      <c r="R24" t="s">
        <v>634</v>
      </c>
      <c r="S24" t="s">
        <v>631</v>
      </c>
      <c r="T24" t="s">
        <v>638</v>
      </c>
      <c r="V24" t="s">
        <v>639</v>
      </c>
      <c r="W24" t="s">
        <v>639</v>
      </c>
    </row>
    <row r="25" spans="1:23">
      <c r="A25" t="s">
        <v>335</v>
      </c>
      <c r="E25" t="s">
        <v>638</v>
      </c>
      <c r="H25" t="s">
        <v>628</v>
      </c>
      <c r="J25" t="s">
        <v>638</v>
      </c>
      <c r="P25" t="s">
        <v>634</v>
      </c>
      <c r="Q25" t="s">
        <v>638</v>
      </c>
      <c r="R25" t="s">
        <v>634</v>
      </c>
      <c r="S25" t="s">
        <v>638</v>
      </c>
      <c r="U25" t="s">
        <v>631</v>
      </c>
      <c r="W25" t="s">
        <v>638</v>
      </c>
    </row>
    <row r="26" spans="1:23">
      <c r="A26" t="s">
        <v>336</v>
      </c>
      <c r="B26" t="s">
        <v>628</v>
      </c>
      <c r="C26" t="s">
        <v>628</v>
      </c>
      <c r="D26" t="s">
        <v>628</v>
      </c>
      <c r="E26" t="s">
        <v>628</v>
      </c>
      <c r="F26" t="s">
        <v>642</v>
      </c>
      <c r="G26" t="s">
        <v>628</v>
      </c>
      <c r="H26" t="s">
        <v>628</v>
      </c>
      <c r="I26" t="s">
        <v>630</v>
      </c>
      <c r="J26" t="s">
        <v>628</v>
      </c>
      <c r="K26" t="s">
        <v>634</v>
      </c>
      <c r="L26" t="s">
        <v>628</v>
      </c>
      <c r="M26" t="s">
        <v>628</v>
      </c>
      <c r="N26" t="s">
        <v>628</v>
      </c>
      <c r="O26" t="s">
        <v>628</v>
      </c>
      <c r="P26" t="s">
        <v>631</v>
      </c>
      <c r="Q26" t="s">
        <v>634</v>
      </c>
      <c r="R26" t="s">
        <v>638</v>
      </c>
      <c r="S26" t="s">
        <v>640</v>
      </c>
      <c r="T26" t="s">
        <v>640</v>
      </c>
      <c r="U26" t="s">
        <v>631</v>
      </c>
      <c r="V26" t="s">
        <v>642</v>
      </c>
      <c r="W26" t="s">
        <v>634</v>
      </c>
    </row>
    <row r="27" spans="1:23">
      <c r="A27" t="s">
        <v>337</v>
      </c>
      <c r="E27" t="s">
        <v>629</v>
      </c>
      <c r="H27" t="s">
        <v>628</v>
      </c>
      <c r="J27" t="s">
        <v>638</v>
      </c>
      <c r="P27" t="s">
        <v>638</v>
      </c>
      <c r="Q27" t="s">
        <v>638</v>
      </c>
      <c r="R27" t="s">
        <v>638</v>
      </c>
      <c r="U27" t="s">
        <v>638</v>
      </c>
      <c r="W27" t="s">
        <v>641</v>
      </c>
    </row>
    <row r="28" spans="1:23">
      <c r="A28" t="s">
        <v>338</v>
      </c>
      <c r="B28" t="s">
        <v>628</v>
      </c>
      <c r="C28" t="s">
        <v>638</v>
      </c>
      <c r="D28" t="s">
        <v>640</v>
      </c>
      <c r="E28" t="s">
        <v>639</v>
      </c>
      <c r="F28" t="s">
        <v>640</v>
      </c>
      <c r="G28" t="s">
        <v>639</v>
      </c>
      <c r="H28" t="s">
        <v>629</v>
      </c>
      <c r="I28" t="s">
        <v>634</v>
      </c>
      <c r="J28" t="s">
        <v>639</v>
      </c>
      <c r="K28" t="s">
        <v>630</v>
      </c>
      <c r="L28" t="s">
        <v>628</v>
      </c>
      <c r="M28" t="s">
        <v>634</v>
      </c>
      <c r="N28" t="s">
        <v>640</v>
      </c>
      <c r="O28" t="s">
        <v>638</v>
      </c>
      <c r="P28" t="s">
        <v>638</v>
      </c>
      <c r="Q28" t="s">
        <v>638</v>
      </c>
      <c r="R28" t="s">
        <v>638</v>
      </c>
      <c r="S28" t="s">
        <v>634</v>
      </c>
      <c r="T28" t="s">
        <v>636</v>
      </c>
      <c r="U28" t="s">
        <v>631</v>
      </c>
      <c r="V28" t="s">
        <v>629</v>
      </c>
      <c r="W28" t="s">
        <v>640</v>
      </c>
    </row>
    <row r="29" spans="1:23">
      <c r="A29" t="s">
        <v>339</v>
      </c>
      <c r="E29" t="s">
        <v>631</v>
      </c>
      <c r="H29" t="s">
        <v>628</v>
      </c>
      <c r="J29" t="s">
        <v>638</v>
      </c>
      <c r="P29" t="s">
        <v>634</v>
      </c>
      <c r="Q29" t="s">
        <v>634</v>
      </c>
      <c r="R29" t="s">
        <v>634</v>
      </c>
      <c r="S29" t="s">
        <v>632</v>
      </c>
      <c r="U29" t="s">
        <v>634</v>
      </c>
      <c r="W29" t="s">
        <v>640</v>
      </c>
    </row>
    <row r="30" spans="1:23">
      <c r="A30" t="s">
        <v>340</v>
      </c>
      <c r="B30" t="s">
        <v>639</v>
      </c>
      <c r="C30" t="s">
        <v>640</v>
      </c>
      <c r="D30" t="s">
        <v>628</v>
      </c>
      <c r="E30" t="s">
        <v>628</v>
      </c>
      <c r="F30" t="s">
        <v>639</v>
      </c>
      <c r="G30" t="s">
        <v>641</v>
      </c>
      <c r="H30" t="s">
        <v>628</v>
      </c>
      <c r="I30" t="s">
        <v>638</v>
      </c>
      <c r="J30" t="s">
        <v>639</v>
      </c>
      <c r="K30" t="s">
        <v>632</v>
      </c>
      <c r="L30" t="s">
        <v>628</v>
      </c>
      <c r="M30" t="s">
        <v>638</v>
      </c>
      <c r="N30" t="s">
        <v>628</v>
      </c>
      <c r="O30" t="s">
        <v>631</v>
      </c>
      <c r="P30" t="s">
        <v>631</v>
      </c>
      <c r="Q30" t="s">
        <v>634</v>
      </c>
      <c r="R30" t="s">
        <v>634</v>
      </c>
      <c r="S30" t="s">
        <v>631</v>
      </c>
      <c r="T30" t="s">
        <v>641</v>
      </c>
      <c r="U30" t="s">
        <v>631</v>
      </c>
      <c r="V30" t="s">
        <v>632</v>
      </c>
      <c r="W30" t="s">
        <v>640</v>
      </c>
    </row>
    <row r="31" spans="1:23">
      <c r="A31" t="s">
        <v>341</v>
      </c>
      <c r="E31" t="s">
        <v>628</v>
      </c>
      <c r="H31" t="s">
        <v>628</v>
      </c>
      <c r="J31" t="s">
        <v>628</v>
      </c>
      <c r="P31" t="s">
        <v>634</v>
      </c>
      <c r="Q31" t="s">
        <v>634</v>
      </c>
      <c r="R31" t="s">
        <v>638</v>
      </c>
      <c r="S31" t="s">
        <v>639</v>
      </c>
      <c r="U31" t="s">
        <v>631</v>
      </c>
      <c r="W31" t="s">
        <v>634</v>
      </c>
    </row>
    <row r="32" spans="1:23">
      <c r="A32" t="s">
        <v>342</v>
      </c>
      <c r="C32" t="s">
        <v>642</v>
      </c>
      <c r="D32" t="s">
        <v>628</v>
      </c>
      <c r="E32" t="s">
        <v>641</v>
      </c>
      <c r="F32" t="s">
        <v>639</v>
      </c>
      <c r="G32" t="s">
        <v>628</v>
      </c>
      <c r="H32" t="s">
        <v>628</v>
      </c>
      <c r="I32" t="s">
        <v>631</v>
      </c>
      <c r="J32" t="s">
        <v>628</v>
      </c>
      <c r="K32" t="s">
        <v>628</v>
      </c>
      <c r="L32" t="s">
        <v>628</v>
      </c>
      <c r="M32" t="s">
        <v>628</v>
      </c>
      <c r="N32" t="s">
        <v>628</v>
      </c>
      <c r="O32" t="s">
        <v>628</v>
      </c>
      <c r="P32" t="s">
        <v>634</v>
      </c>
      <c r="Q32" t="s">
        <v>634</v>
      </c>
      <c r="R32" t="s">
        <v>640</v>
      </c>
      <c r="S32" t="s">
        <v>636</v>
      </c>
      <c r="T32" t="s">
        <v>632</v>
      </c>
      <c r="U32" t="s">
        <v>631</v>
      </c>
      <c r="V32" t="s">
        <v>637</v>
      </c>
      <c r="W32" t="s">
        <v>628</v>
      </c>
    </row>
    <row r="33" spans="1:23">
      <c r="A33" t="s">
        <v>343</v>
      </c>
      <c r="E33" t="s">
        <v>628</v>
      </c>
      <c r="H33" t="s">
        <v>628</v>
      </c>
      <c r="J33" t="s">
        <v>638</v>
      </c>
      <c r="P33" t="s">
        <v>638</v>
      </c>
      <c r="Q33" t="s">
        <v>634</v>
      </c>
      <c r="R33" t="s">
        <v>634</v>
      </c>
      <c r="S33" t="s">
        <v>636</v>
      </c>
      <c r="U33" t="s">
        <v>631</v>
      </c>
      <c r="W33" t="s">
        <v>638</v>
      </c>
    </row>
    <row r="34" spans="1:23">
      <c r="A34" t="s">
        <v>344</v>
      </c>
      <c r="B34" t="s">
        <v>628</v>
      </c>
      <c r="C34" t="s">
        <v>636</v>
      </c>
      <c r="D34" t="s">
        <v>628</v>
      </c>
      <c r="E34" t="s">
        <v>629</v>
      </c>
      <c r="F34" t="s">
        <v>628</v>
      </c>
      <c r="G34" t="s">
        <v>630</v>
      </c>
      <c r="H34" t="s">
        <v>628</v>
      </c>
      <c r="I34" t="s">
        <v>629</v>
      </c>
      <c r="J34" t="s">
        <v>639</v>
      </c>
      <c r="K34" t="s">
        <v>640</v>
      </c>
      <c r="L34" t="s">
        <v>628</v>
      </c>
      <c r="M34" t="s">
        <v>628</v>
      </c>
      <c r="N34" t="s">
        <v>628</v>
      </c>
      <c r="O34" t="s">
        <v>628</v>
      </c>
      <c r="P34" t="s">
        <v>636</v>
      </c>
      <c r="Q34" t="s">
        <v>638</v>
      </c>
      <c r="R34" t="s">
        <v>638</v>
      </c>
      <c r="S34" t="s">
        <v>636</v>
      </c>
      <c r="T34" t="s">
        <v>638</v>
      </c>
      <c r="U34" t="s">
        <v>631</v>
      </c>
      <c r="V34" t="s">
        <v>637</v>
      </c>
      <c r="W34" t="s">
        <v>638</v>
      </c>
    </row>
    <row r="35" spans="1:23">
      <c r="A35" t="s">
        <v>345</v>
      </c>
      <c r="E35" t="s">
        <v>629</v>
      </c>
      <c r="H35" t="s">
        <v>628</v>
      </c>
      <c r="J35" t="s">
        <v>641</v>
      </c>
      <c r="P35" t="s">
        <v>632</v>
      </c>
      <c r="Q35" t="s">
        <v>638</v>
      </c>
      <c r="R35" t="s">
        <v>638</v>
      </c>
      <c r="S35" t="s">
        <v>634</v>
      </c>
      <c r="U35" t="s">
        <v>634</v>
      </c>
      <c r="W35" t="s">
        <v>638</v>
      </c>
    </row>
    <row r="36" spans="1:23">
      <c r="A36" t="s">
        <v>346</v>
      </c>
      <c r="B36" t="s">
        <v>637</v>
      </c>
      <c r="C36" t="s">
        <v>636</v>
      </c>
      <c r="D36" t="s">
        <v>628</v>
      </c>
      <c r="E36" t="s">
        <v>639</v>
      </c>
      <c r="F36" t="s">
        <v>644</v>
      </c>
      <c r="G36" t="s">
        <v>641</v>
      </c>
      <c r="H36" t="s">
        <v>628</v>
      </c>
      <c r="I36" t="s">
        <v>629</v>
      </c>
      <c r="J36" t="s">
        <v>639</v>
      </c>
      <c r="K36" t="s">
        <v>644</v>
      </c>
      <c r="L36" t="s">
        <v>628</v>
      </c>
      <c r="M36" t="s">
        <v>630</v>
      </c>
      <c r="N36" t="s">
        <v>639</v>
      </c>
      <c r="O36" t="s">
        <v>634</v>
      </c>
      <c r="P36" t="s">
        <v>634</v>
      </c>
      <c r="Q36" t="s">
        <v>634</v>
      </c>
      <c r="R36" t="s">
        <v>634</v>
      </c>
      <c r="S36" t="s">
        <v>632</v>
      </c>
      <c r="T36" t="s">
        <v>641</v>
      </c>
      <c r="U36" t="s">
        <v>634</v>
      </c>
      <c r="V36" t="s">
        <v>634</v>
      </c>
      <c r="W36" t="s">
        <v>634</v>
      </c>
    </row>
    <row r="37" spans="1:23">
      <c r="A37" t="s">
        <v>347</v>
      </c>
      <c r="E37" t="s">
        <v>628</v>
      </c>
      <c r="H37" t="s">
        <v>628</v>
      </c>
      <c r="J37" t="s">
        <v>639</v>
      </c>
      <c r="P37" t="s">
        <v>631</v>
      </c>
      <c r="Q37" t="s">
        <v>634</v>
      </c>
      <c r="R37" t="s">
        <v>632</v>
      </c>
      <c r="S37" t="s">
        <v>632</v>
      </c>
      <c r="U37" t="s">
        <v>632</v>
      </c>
      <c r="W37" t="s">
        <v>638</v>
      </c>
    </row>
    <row r="38" spans="1:23">
      <c r="A38" t="s">
        <v>348</v>
      </c>
      <c r="B38" t="s">
        <v>628</v>
      </c>
      <c r="C38" t="s">
        <v>638</v>
      </c>
      <c r="D38" t="s">
        <v>628</v>
      </c>
      <c r="E38" t="s">
        <v>628</v>
      </c>
      <c r="F38" t="s">
        <v>637</v>
      </c>
      <c r="G38" t="s">
        <v>641</v>
      </c>
      <c r="H38" t="s">
        <v>628</v>
      </c>
      <c r="I38" t="s">
        <v>631</v>
      </c>
      <c r="J38" t="s">
        <v>635</v>
      </c>
      <c r="K38" t="s">
        <v>630</v>
      </c>
      <c r="L38" t="s">
        <v>628</v>
      </c>
      <c r="M38" t="s">
        <v>628</v>
      </c>
      <c r="N38" t="s">
        <v>628</v>
      </c>
      <c r="O38" t="s">
        <v>632</v>
      </c>
      <c r="P38" t="s">
        <v>634</v>
      </c>
      <c r="Q38" t="s">
        <v>634</v>
      </c>
      <c r="R38" t="s">
        <v>631</v>
      </c>
      <c r="S38" t="s">
        <v>632</v>
      </c>
      <c r="T38" t="s">
        <v>638</v>
      </c>
      <c r="U38" t="s">
        <v>632</v>
      </c>
      <c r="V38" t="s">
        <v>637</v>
      </c>
      <c r="W38" t="s">
        <v>634</v>
      </c>
    </row>
    <row r="39" spans="1:23">
      <c r="A39" t="s">
        <v>349</v>
      </c>
      <c r="E39" t="s">
        <v>641</v>
      </c>
      <c r="H39" t="s">
        <v>628</v>
      </c>
      <c r="J39" t="s">
        <v>642</v>
      </c>
      <c r="P39" t="s">
        <v>634</v>
      </c>
      <c r="Q39" t="s">
        <v>634</v>
      </c>
      <c r="R39" t="s">
        <v>638</v>
      </c>
      <c r="S39" t="s">
        <v>631</v>
      </c>
      <c r="U39" t="s">
        <v>632</v>
      </c>
      <c r="W39" t="s">
        <v>638</v>
      </c>
    </row>
    <row r="40" spans="1:23">
      <c r="A40" t="s">
        <v>350</v>
      </c>
      <c r="B40" t="s">
        <v>628</v>
      </c>
      <c r="C40" t="s">
        <v>636</v>
      </c>
      <c r="D40" t="s">
        <v>628</v>
      </c>
      <c r="E40" t="s">
        <v>628</v>
      </c>
      <c r="F40" t="s">
        <v>636</v>
      </c>
      <c r="G40" t="s">
        <v>628</v>
      </c>
      <c r="H40" t="s">
        <v>628</v>
      </c>
      <c r="I40" t="s">
        <v>628</v>
      </c>
      <c r="J40" t="s">
        <v>628</v>
      </c>
      <c r="K40" t="s">
        <v>631</v>
      </c>
      <c r="L40" t="s">
        <v>641</v>
      </c>
      <c r="M40" t="s">
        <v>628</v>
      </c>
      <c r="N40" t="s">
        <v>628</v>
      </c>
      <c r="O40" t="s">
        <v>634</v>
      </c>
      <c r="P40" t="s">
        <v>634</v>
      </c>
      <c r="Q40" t="s">
        <v>638</v>
      </c>
      <c r="R40" t="s">
        <v>638</v>
      </c>
      <c r="S40" t="s">
        <v>636</v>
      </c>
      <c r="T40" t="s">
        <v>638</v>
      </c>
      <c r="U40" t="s">
        <v>634</v>
      </c>
      <c r="V40" t="s">
        <v>628</v>
      </c>
      <c r="W40" t="s">
        <v>634</v>
      </c>
    </row>
    <row r="41" spans="1:23">
      <c r="A41" t="s">
        <v>351</v>
      </c>
      <c r="E41" t="s">
        <v>628</v>
      </c>
      <c r="H41" t="s">
        <v>628</v>
      </c>
      <c r="J41" t="s">
        <v>638</v>
      </c>
      <c r="P41" t="s">
        <v>632</v>
      </c>
      <c r="Q41" t="s">
        <v>628</v>
      </c>
      <c r="R41" t="s">
        <v>634</v>
      </c>
      <c r="S41" t="s">
        <v>640</v>
      </c>
      <c r="U41" t="s">
        <v>634</v>
      </c>
      <c r="W41" t="s">
        <v>628</v>
      </c>
    </row>
    <row r="42" spans="1:23">
      <c r="A42" t="s">
        <v>352</v>
      </c>
      <c r="B42" t="s">
        <v>628</v>
      </c>
      <c r="C42" t="s">
        <v>639</v>
      </c>
      <c r="D42" t="s">
        <v>628</v>
      </c>
      <c r="E42" t="s">
        <v>628</v>
      </c>
      <c r="F42" t="s">
        <v>636</v>
      </c>
      <c r="G42" t="s">
        <v>628</v>
      </c>
      <c r="H42" t="s">
        <v>628</v>
      </c>
      <c r="I42" t="s">
        <v>628</v>
      </c>
      <c r="J42" t="s">
        <v>644</v>
      </c>
      <c r="K42" t="s">
        <v>634</v>
      </c>
      <c r="L42" t="s">
        <v>628</v>
      </c>
      <c r="M42" t="s">
        <v>628</v>
      </c>
      <c r="N42" t="s">
        <v>628</v>
      </c>
      <c r="O42" t="s">
        <v>638</v>
      </c>
      <c r="P42" t="s">
        <v>628</v>
      </c>
      <c r="Q42" t="s">
        <v>635</v>
      </c>
      <c r="R42" t="s">
        <v>638</v>
      </c>
      <c r="S42" t="s">
        <v>638</v>
      </c>
      <c r="T42" t="s">
        <v>632</v>
      </c>
      <c r="U42" t="s">
        <v>631</v>
      </c>
      <c r="V42" t="s">
        <v>633</v>
      </c>
      <c r="W42" t="s">
        <v>631</v>
      </c>
    </row>
    <row r="43" spans="1:23">
      <c r="A43" t="s">
        <v>353</v>
      </c>
      <c r="E43" t="s">
        <v>635</v>
      </c>
      <c r="H43" t="s">
        <v>628</v>
      </c>
      <c r="J43" t="s">
        <v>640</v>
      </c>
      <c r="P43" t="s">
        <v>643</v>
      </c>
      <c r="Q43" t="s">
        <v>631</v>
      </c>
      <c r="R43" t="s">
        <v>638</v>
      </c>
      <c r="S43" t="s">
        <v>634</v>
      </c>
      <c r="U43" t="s">
        <v>638</v>
      </c>
      <c r="W43" t="s">
        <v>640</v>
      </c>
    </row>
    <row r="44" spans="1:23">
      <c r="A44" t="s">
        <v>354</v>
      </c>
      <c r="B44" t="s">
        <v>631</v>
      </c>
      <c r="C44" t="s">
        <v>640</v>
      </c>
      <c r="D44" t="s">
        <v>635</v>
      </c>
      <c r="E44" t="s">
        <v>631</v>
      </c>
      <c r="F44" t="s">
        <v>638</v>
      </c>
      <c r="G44" t="s">
        <v>638</v>
      </c>
      <c r="H44" t="s">
        <v>641</v>
      </c>
      <c r="I44" t="s">
        <v>639</v>
      </c>
      <c r="J44" t="s">
        <v>638</v>
      </c>
      <c r="K44" t="s">
        <v>630</v>
      </c>
      <c r="L44" t="s">
        <v>628</v>
      </c>
      <c r="M44" t="s">
        <v>638</v>
      </c>
      <c r="N44" t="s">
        <v>638</v>
      </c>
      <c r="O44" t="s">
        <v>630</v>
      </c>
      <c r="P44" t="s">
        <v>633</v>
      </c>
      <c r="Q44" t="s">
        <v>637</v>
      </c>
      <c r="R44" t="s">
        <v>644</v>
      </c>
      <c r="S44" t="s">
        <v>630</v>
      </c>
      <c r="T44" t="s">
        <v>631</v>
      </c>
      <c r="U44" t="s">
        <v>632</v>
      </c>
      <c r="V44" t="s">
        <v>640</v>
      </c>
      <c r="W44" t="s">
        <v>638</v>
      </c>
    </row>
    <row r="45" spans="1:23">
      <c r="A45" t="s">
        <v>355</v>
      </c>
      <c r="E45" t="s">
        <v>628</v>
      </c>
      <c r="H45" t="s">
        <v>628</v>
      </c>
      <c r="J45" t="s">
        <v>638</v>
      </c>
      <c r="P45" t="s">
        <v>637</v>
      </c>
      <c r="Q45" t="s">
        <v>644</v>
      </c>
      <c r="R45" t="s">
        <v>630</v>
      </c>
      <c r="S45" t="s">
        <v>630</v>
      </c>
      <c r="U45" t="s">
        <v>637</v>
      </c>
      <c r="W45" t="s">
        <v>637</v>
      </c>
    </row>
    <row r="46" spans="1:23">
      <c r="A46" t="s">
        <v>356</v>
      </c>
      <c r="B46" t="s">
        <v>639</v>
      </c>
      <c r="C46" t="s">
        <v>638</v>
      </c>
      <c r="D46" t="s">
        <v>628</v>
      </c>
      <c r="E46" t="s">
        <v>628</v>
      </c>
      <c r="F46" t="s">
        <v>630</v>
      </c>
      <c r="G46" t="s">
        <v>631</v>
      </c>
      <c r="H46" t="s">
        <v>628</v>
      </c>
      <c r="I46" t="s">
        <v>638</v>
      </c>
      <c r="J46" t="s">
        <v>638</v>
      </c>
      <c r="K46" t="s">
        <v>630</v>
      </c>
      <c r="L46" t="s">
        <v>637</v>
      </c>
      <c r="M46" t="s">
        <v>635</v>
      </c>
      <c r="N46" t="s">
        <v>628</v>
      </c>
      <c r="O46" t="s">
        <v>632</v>
      </c>
      <c r="P46" t="s">
        <v>631</v>
      </c>
      <c r="Q46" t="s">
        <v>631</v>
      </c>
      <c r="R46" t="s">
        <v>630</v>
      </c>
      <c r="S46" t="s">
        <v>631</v>
      </c>
      <c r="T46" t="s">
        <v>632</v>
      </c>
      <c r="U46" t="s">
        <v>632</v>
      </c>
      <c r="V46" t="s">
        <v>636</v>
      </c>
      <c r="W46" t="s">
        <v>644</v>
      </c>
    </row>
    <row r="47" spans="1:23">
      <c r="A47" t="s">
        <v>357</v>
      </c>
      <c r="E47" t="s">
        <v>628</v>
      </c>
      <c r="H47" t="s">
        <v>628</v>
      </c>
      <c r="J47" t="s">
        <v>628</v>
      </c>
      <c r="P47" t="s">
        <v>631</v>
      </c>
      <c r="Q47" t="s">
        <v>638</v>
      </c>
      <c r="R47" t="s">
        <v>632</v>
      </c>
      <c r="S47" t="s">
        <v>632</v>
      </c>
      <c r="U47" t="s">
        <v>630</v>
      </c>
      <c r="W47" t="s">
        <v>634</v>
      </c>
    </row>
    <row r="48" spans="1:23">
      <c r="A48" t="s">
        <v>358</v>
      </c>
      <c r="B48" t="s">
        <v>628</v>
      </c>
      <c r="C48" t="s">
        <v>642</v>
      </c>
      <c r="D48" t="s">
        <v>628</v>
      </c>
      <c r="E48" t="s">
        <v>628</v>
      </c>
      <c r="F48" t="s">
        <v>640</v>
      </c>
      <c r="G48" t="s">
        <v>639</v>
      </c>
      <c r="H48" t="s">
        <v>628</v>
      </c>
      <c r="I48" t="s">
        <v>629</v>
      </c>
      <c r="J48" t="s">
        <v>628</v>
      </c>
      <c r="K48" t="s">
        <v>632</v>
      </c>
      <c r="L48" t="s">
        <v>628</v>
      </c>
      <c r="M48" t="s">
        <v>628</v>
      </c>
      <c r="N48" t="s">
        <v>628</v>
      </c>
      <c r="O48" t="s">
        <v>628</v>
      </c>
      <c r="P48" t="s">
        <v>638</v>
      </c>
      <c r="Q48" t="s">
        <v>638</v>
      </c>
      <c r="R48" t="s">
        <v>639</v>
      </c>
      <c r="S48" t="s">
        <v>640</v>
      </c>
      <c r="T48" t="s">
        <v>638</v>
      </c>
      <c r="U48" t="s">
        <v>634</v>
      </c>
      <c r="V48" t="s">
        <v>629</v>
      </c>
      <c r="W48" t="s">
        <v>640</v>
      </c>
    </row>
    <row r="49" spans="1:23">
      <c r="A49" t="s">
        <v>359</v>
      </c>
      <c r="E49" t="s">
        <v>628</v>
      </c>
      <c r="H49" t="s">
        <v>628</v>
      </c>
      <c r="J49" t="s">
        <v>628</v>
      </c>
      <c r="Q49" t="s">
        <v>634</v>
      </c>
      <c r="R49" t="s">
        <v>640</v>
      </c>
      <c r="U49" t="s">
        <v>634</v>
      </c>
      <c r="W49" t="s">
        <v>628</v>
      </c>
    </row>
    <row r="50" spans="1:23">
      <c r="A50" t="s">
        <v>360</v>
      </c>
      <c r="B50" t="s">
        <v>628</v>
      </c>
      <c r="C50" t="s">
        <v>636</v>
      </c>
      <c r="D50" t="s">
        <v>628</v>
      </c>
      <c r="E50" t="s">
        <v>628</v>
      </c>
      <c r="F50" t="s">
        <v>638</v>
      </c>
      <c r="G50" t="s">
        <v>628</v>
      </c>
      <c r="H50" t="s">
        <v>628</v>
      </c>
      <c r="I50" t="s">
        <v>628</v>
      </c>
      <c r="J50" t="s">
        <v>634</v>
      </c>
      <c r="K50" t="s">
        <v>631</v>
      </c>
      <c r="L50" t="s">
        <v>628</v>
      </c>
      <c r="M50" t="s">
        <v>628</v>
      </c>
      <c r="N50" t="s">
        <v>628</v>
      </c>
      <c r="O50" t="s">
        <v>628</v>
      </c>
      <c r="P50" t="s">
        <v>634</v>
      </c>
      <c r="Q50" t="s">
        <v>638</v>
      </c>
      <c r="R50" t="s">
        <v>638</v>
      </c>
      <c r="S50" t="s">
        <v>640</v>
      </c>
      <c r="T50" t="s">
        <v>638</v>
      </c>
      <c r="U50" t="s">
        <v>634</v>
      </c>
      <c r="V50" t="s">
        <v>643</v>
      </c>
      <c r="W50" t="s">
        <v>638</v>
      </c>
    </row>
    <row r="51" spans="1:23">
      <c r="A51" t="s">
        <v>361</v>
      </c>
      <c r="E51" t="s">
        <v>631</v>
      </c>
      <c r="H51" t="s">
        <v>628</v>
      </c>
      <c r="J51" t="s">
        <v>641</v>
      </c>
      <c r="P51" t="s">
        <v>636</v>
      </c>
      <c r="Q51" t="s">
        <v>634</v>
      </c>
      <c r="R51" t="s">
        <v>634</v>
      </c>
      <c r="S51" t="s">
        <v>631</v>
      </c>
      <c r="U51" t="s">
        <v>634</v>
      </c>
      <c r="W51" t="s">
        <v>638</v>
      </c>
    </row>
    <row r="52" spans="1:23">
      <c r="A52" t="s">
        <v>362</v>
      </c>
      <c r="B52" t="s">
        <v>638</v>
      </c>
      <c r="C52" t="s">
        <v>634</v>
      </c>
      <c r="D52" t="s">
        <v>631</v>
      </c>
      <c r="E52" t="s">
        <v>638</v>
      </c>
      <c r="F52" t="s">
        <v>632</v>
      </c>
      <c r="G52" t="s">
        <v>628</v>
      </c>
      <c r="H52" t="s">
        <v>628</v>
      </c>
      <c r="I52" t="s">
        <v>637</v>
      </c>
      <c r="J52" t="s">
        <v>638</v>
      </c>
      <c r="K52" t="s">
        <v>644</v>
      </c>
      <c r="L52" t="s">
        <v>628</v>
      </c>
      <c r="M52" t="s">
        <v>628</v>
      </c>
      <c r="N52" t="s">
        <v>638</v>
      </c>
      <c r="O52" t="s">
        <v>630</v>
      </c>
      <c r="P52" t="s">
        <v>644</v>
      </c>
      <c r="Q52" t="s">
        <v>638</v>
      </c>
      <c r="R52" t="s">
        <v>632</v>
      </c>
      <c r="S52" t="s">
        <v>632</v>
      </c>
      <c r="T52" t="s">
        <v>630</v>
      </c>
      <c r="U52" t="s">
        <v>644</v>
      </c>
      <c r="V52" t="s">
        <v>643</v>
      </c>
      <c r="W52" t="s">
        <v>634</v>
      </c>
    </row>
    <row r="53" spans="1:23">
      <c r="A53" t="s">
        <v>363</v>
      </c>
      <c r="E53" t="s">
        <v>638</v>
      </c>
      <c r="H53" t="s">
        <v>628</v>
      </c>
      <c r="J53" t="s">
        <v>634</v>
      </c>
      <c r="P53" t="s">
        <v>644</v>
      </c>
      <c r="Q53" t="s">
        <v>644</v>
      </c>
      <c r="R53" t="s">
        <v>644</v>
      </c>
      <c r="S53" t="s">
        <v>632</v>
      </c>
      <c r="U53" t="s">
        <v>630</v>
      </c>
      <c r="W53" t="s">
        <v>637</v>
      </c>
    </row>
    <row r="54" spans="1:23">
      <c r="A54" t="s">
        <v>364</v>
      </c>
      <c r="B54" t="s">
        <v>630</v>
      </c>
      <c r="C54" t="s">
        <v>644</v>
      </c>
      <c r="D54" t="s">
        <v>633</v>
      </c>
      <c r="E54" t="s">
        <v>628</v>
      </c>
      <c r="F54" t="s">
        <v>630</v>
      </c>
      <c r="G54" t="s">
        <v>631</v>
      </c>
      <c r="H54" t="s">
        <v>628</v>
      </c>
      <c r="I54" t="s">
        <v>631</v>
      </c>
      <c r="J54" t="s">
        <v>634</v>
      </c>
      <c r="K54" t="s">
        <v>630</v>
      </c>
      <c r="L54" t="s">
        <v>628</v>
      </c>
      <c r="M54" t="s">
        <v>628</v>
      </c>
      <c r="N54" t="s">
        <v>631</v>
      </c>
      <c r="O54" t="s">
        <v>631</v>
      </c>
      <c r="P54" t="s">
        <v>632</v>
      </c>
      <c r="Q54" t="s">
        <v>644</v>
      </c>
      <c r="R54" t="s">
        <v>632</v>
      </c>
      <c r="S54" t="s">
        <v>632</v>
      </c>
      <c r="T54" t="s">
        <v>632</v>
      </c>
      <c r="U54" t="s">
        <v>632</v>
      </c>
      <c r="V54" t="s">
        <v>634</v>
      </c>
      <c r="W54" t="s">
        <v>644</v>
      </c>
    </row>
    <row r="55" spans="1:23">
      <c r="A55" t="s">
        <v>365</v>
      </c>
      <c r="E55" t="s">
        <v>628</v>
      </c>
      <c r="H55" t="s">
        <v>628</v>
      </c>
      <c r="J55" t="s">
        <v>628</v>
      </c>
      <c r="P55" t="s">
        <v>632</v>
      </c>
      <c r="Q55" t="s">
        <v>644</v>
      </c>
      <c r="R55" t="s">
        <v>632</v>
      </c>
      <c r="S55" t="s">
        <v>631</v>
      </c>
      <c r="U55" t="s">
        <v>630</v>
      </c>
      <c r="W55" t="s">
        <v>628</v>
      </c>
    </row>
    <row r="56" spans="1:23">
      <c r="A56" t="s">
        <v>366</v>
      </c>
      <c r="B56" t="s">
        <v>628</v>
      </c>
      <c r="C56" t="s">
        <v>629</v>
      </c>
      <c r="D56" t="s">
        <v>628</v>
      </c>
      <c r="E56" t="s">
        <v>628</v>
      </c>
      <c r="F56" t="s">
        <v>630</v>
      </c>
      <c r="G56" t="s">
        <v>628</v>
      </c>
      <c r="H56" t="s">
        <v>628</v>
      </c>
      <c r="I56" t="s">
        <v>628</v>
      </c>
      <c r="J56" t="s">
        <v>634</v>
      </c>
      <c r="K56" t="s">
        <v>632</v>
      </c>
      <c r="L56" t="s">
        <v>628</v>
      </c>
      <c r="M56" t="s">
        <v>628</v>
      </c>
      <c r="N56" t="s">
        <v>628</v>
      </c>
      <c r="O56" t="s">
        <v>628</v>
      </c>
      <c r="P56" t="s">
        <v>628</v>
      </c>
      <c r="Q56" t="s">
        <v>640</v>
      </c>
      <c r="R56" t="s">
        <v>631</v>
      </c>
      <c r="S56" t="s">
        <v>632</v>
      </c>
      <c r="T56" t="s">
        <v>631</v>
      </c>
      <c r="U56" t="s">
        <v>630</v>
      </c>
      <c r="V56" t="s">
        <v>637</v>
      </c>
      <c r="W56" t="s">
        <v>634</v>
      </c>
    </row>
    <row r="57" spans="1:23">
      <c r="A57" t="s">
        <v>367</v>
      </c>
      <c r="E57" t="s">
        <v>628</v>
      </c>
      <c r="H57" t="s">
        <v>628</v>
      </c>
      <c r="J57" t="s">
        <v>628</v>
      </c>
      <c r="P57" t="s">
        <v>634</v>
      </c>
      <c r="Q57" t="s">
        <v>636</v>
      </c>
      <c r="R57" t="s">
        <v>631</v>
      </c>
      <c r="S57" t="s">
        <v>638</v>
      </c>
      <c r="U57" t="s">
        <v>632</v>
      </c>
      <c r="W57" t="s">
        <v>631</v>
      </c>
    </row>
    <row r="58" spans="1:23">
      <c r="A58" t="s">
        <v>368</v>
      </c>
      <c r="B58" t="s">
        <v>628</v>
      </c>
      <c r="C58" t="s">
        <v>639</v>
      </c>
      <c r="D58" t="s">
        <v>628</v>
      </c>
      <c r="E58" t="s">
        <v>630</v>
      </c>
      <c r="F58" t="s">
        <v>628</v>
      </c>
      <c r="G58" t="s">
        <v>635</v>
      </c>
      <c r="H58" t="s">
        <v>628</v>
      </c>
      <c r="I58" t="s">
        <v>628</v>
      </c>
      <c r="J58" t="s">
        <v>628</v>
      </c>
      <c r="K58" t="s">
        <v>631</v>
      </c>
      <c r="L58" t="s">
        <v>628</v>
      </c>
      <c r="M58" t="s">
        <v>628</v>
      </c>
      <c r="N58" t="s">
        <v>628</v>
      </c>
      <c r="O58" t="s">
        <v>634</v>
      </c>
      <c r="P58" t="s">
        <v>630</v>
      </c>
      <c r="Q58" t="s">
        <v>628</v>
      </c>
      <c r="R58" t="s">
        <v>628</v>
      </c>
      <c r="S58" t="s">
        <v>634</v>
      </c>
      <c r="T58" t="s">
        <v>638</v>
      </c>
      <c r="U58" t="s">
        <v>631</v>
      </c>
      <c r="V58" t="s">
        <v>636</v>
      </c>
      <c r="W58" t="s">
        <v>631</v>
      </c>
    </row>
    <row r="59" spans="1:23">
      <c r="A59" t="s">
        <v>369</v>
      </c>
      <c r="E59" t="s">
        <v>638</v>
      </c>
      <c r="H59" t="s">
        <v>628</v>
      </c>
      <c r="J59" t="s">
        <v>641</v>
      </c>
      <c r="P59" t="s">
        <v>628</v>
      </c>
      <c r="Q59" t="s">
        <v>640</v>
      </c>
      <c r="R59" t="s">
        <v>630</v>
      </c>
      <c r="S59" t="s">
        <v>638</v>
      </c>
      <c r="U59" t="s">
        <v>630</v>
      </c>
      <c r="W59" t="s">
        <v>634</v>
      </c>
    </row>
    <row r="60" spans="1:23">
      <c r="A60" t="s">
        <v>370</v>
      </c>
      <c r="B60" t="s">
        <v>632</v>
      </c>
      <c r="C60" t="s">
        <v>636</v>
      </c>
      <c r="D60" t="s">
        <v>639</v>
      </c>
      <c r="E60" t="s">
        <v>631</v>
      </c>
      <c r="F60" t="s">
        <v>630</v>
      </c>
      <c r="G60" t="s">
        <v>638</v>
      </c>
      <c r="H60" t="s">
        <v>638</v>
      </c>
      <c r="I60" t="s">
        <v>641</v>
      </c>
      <c r="J60" t="s">
        <v>638</v>
      </c>
      <c r="K60" t="s">
        <v>630</v>
      </c>
      <c r="L60" t="s">
        <v>628</v>
      </c>
      <c r="M60" t="s">
        <v>638</v>
      </c>
      <c r="N60" t="s">
        <v>638</v>
      </c>
      <c r="O60" t="s">
        <v>631</v>
      </c>
      <c r="P60" t="s">
        <v>633</v>
      </c>
      <c r="Q60" t="s">
        <v>633</v>
      </c>
      <c r="R60" t="s">
        <v>630</v>
      </c>
      <c r="S60" t="s">
        <v>632</v>
      </c>
      <c r="T60" t="s">
        <v>637</v>
      </c>
      <c r="U60" t="s">
        <v>643</v>
      </c>
      <c r="V60" t="s">
        <v>634</v>
      </c>
      <c r="W60" t="s">
        <v>630</v>
      </c>
    </row>
    <row r="61" spans="1:23">
      <c r="A61" t="s">
        <v>371</v>
      </c>
      <c r="E61" t="s">
        <v>628</v>
      </c>
      <c r="H61" t="s">
        <v>628</v>
      </c>
      <c r="J61" t="s">
        <v>638</v>
      </c>
      <c r="P61" t="s">
        <v>637</v>
      </c>
      <c r="Q61" t="s">
        <v>637</v>
      </c>
      <c r="R61" t="s">
        <v>630</v>
      </c>
      <c r="S61" t="s">
        <v>632</v>
      </c>
      <c r="U61" t="s">
        <v>644</v>
      </c>
      <c r="W61" t="s">
        <v>637</v>
      </c>
    </row>
    <row r="62" spans="1:23">
      <c r="A62" t="s">
        <v>372</v>
      </c>
      <c r="B62" t="s">
        <v>635</v>
      </c>
      <c r="C62" t="s">
        <v>637</v>
      </c>
      <c r="D62" t="s">
        <v>628</v>
      </c>
      <c r="E62" t="s">
        <v>628</v>
      </c>
      <c r="F62" t="s">
        <v>644</v>
      </c>
      <c r="G62" t="s">
        <v>631</v>
      </c>
      <c r="H62" t="s">
        <v>628</v>
      </c>
      <c r="I62" t="s">
        <v>628</v>
      </c>
      <c r="J62" t="s">
        <v>628</v>
      </c>
      <c r="K62" t="s">
        <v>630</v>
      </c>
      <c r="L62" t="s">
        <v>628</v>
      </c>
      <c r="M62" t="s">
        <v>635</v>
      </c>
      <c r="N62" t="s">
        <v>631</v>
      </c>
      <c r="O62" t="s">
        <v>632</v>
      </c>
      <c r="P62" t="s">
        <v>630</v>
      </c>
      <c r="Q62" t="s">
        <v>644</v>
      </c>
      <c r="R62" t="s">
        <v>630</v>
      </c>
      <c r="S62" t="s">
        <v>631</v>
      </c>
      <c r="T62" t="s">
        <v>632</v>
      </c>
      <c r="U62" t="s">
        <v>630</v>
      </c>
      <c r="V62" t="s">
        <v>634</v>
      </c>
      <c r="W62" t="s">
        <v>637</v>
      </c>
    </row>
    <row r="63" spans="1:23">
      <c r="A63" t="s">
        <v>373</v>
      </c>
      <c r="E63" t="s">
        <v>628</v>
      </c>
      <c r="H63" t="s">
        <v>628</v>
      </c>
      <c r="J63" t="s">
        <v>628</v>
      </c>
      <c r="P63" t="s">
        <v>632</v>
      </c>
      <c r="Q63" t="s">
        <v>630</v>
      </c>
      <c r="R63" t="s">
        <v>630</v>
      </c>
      <c r="S63" t="s">
        <v>631</v>
      </c>
      <c r="U63" t="s">
        <v>632</v>
      </c>
      <c r="W63" t="s">
        <v>628</v>
      </c>
    </row>
    <row r="64" spans="1:23">
      <c r="A64" t="s">
        <v>374</v>
      </c>
      <c r="B64" t="s">
        <v>628</v>
      </c>
      <c r="C64" t="s">
        <v>639</v>
      </c>
      <c r="D64" t="s">
        <v>628</v>
      </c>
      <c r="E64" t="s">
        <v>628</v>
      </c>
      <c r="F64" t="s">
        <v>637</v>
      </c>
      <c r="G64" t="s">
        <v>628</v>
      </c>
      <c r="H64" t="s">
        <v>628</v>
      </c>
      <c r="I64" t="s">
        <v>628</v>
      </c>
      <c r="J64" t="s">
        <v>628</v>
      </c>
      <c r="K64" t="s">
        <v>630</v>
      </c>
      <c r="L64" t="s">
        <v>628</v>
      </c>
      <c r="M64" t="s">
        <v>628</v>
      </c>
      <c r="N64" t="s">
        <v>628</v>
      </c>
      <c r="O64" t="s">
        <v>632</v>
      </c>
      <c r="P64" t="s">
        <v>630</v>
      </c>
      <c r="Q64" t="s">
        <v>628</v>
      </c>
      <c r="R64" t="s">
        <v>632</v>
      </c>
      <c r="S64" t="s">
        <v>631</v>
      </c>
      <c r="T64" t="s">
        <v>632</v>
      </c>
      <c r="U64" t="s">
        <v>632</v>
      </c>
      <c r="V64" t="s">
        <v>631</v>
      </c>
      <c r="W64" t="s">
        <v>644</v>
      </c>
    </row>
    <row r="65" spans="1:23">
      <c r="A65" t="s">
        <v>375</v>
      </c>
      <c r="E65" t="s">
        <v>628</v>
      </c>
      <c r="H65" t="s">
        <v>628</v>
      </c>
      <c r="J65" t="s">
        <v>635</v>
      </c>
      <c r="P65" t="s">
        <v>634</v>
      </c>
      <c r="Q65" t="s">
        <v>628</v>
      </c>
      <c r="R65" t="s">
        <v>632</v>
      </c>
      <c r="S65" t="s">
        <v>631</v>
      </c>
      <c r="U65" t="s">
        <v>632</v>
      </c>
      <c r="W65" t="s">
        <v>644</v>
      </c>
    </row>
    <row r="66" spans="1:23">
      <c r="A66" t="s">
        <v>376</v>
      </c>
      <c r="B66" t="s">
        <v>628</v>
      </c>
      <c r="C66" t="s">
        <v>642</v>
      </c>
      <c r="D66" t="s">
        <v>628</v>
      </c>
      <c r="E66" t="s">
        <v>630</v>
      </c>
      <c r="F66" t="s">
        <v>638</v>
      </c>
      <c r="G66" t="s">
        <v>635</v>
      </c>
      <c r="H66" t="s">
        <v>628</v>
      </c>
      <c r="I66" t="s">
        <v>628</v>
      </c>
      <c r="J66" t="s">
        <v>639</v>
      </c>
      <c r="K66" t="s">
        <v>631</v>
      </c>
      <c r="L66" t="s">
        <v>628</v>
      </c>
      <c r="M66" t="s">
        <v>628</v>
      </c>
      <c r="N66" t="s">
        <v>628</v>
      </c>
      <c r="O66" t="s">
        <v>632</v>
      </c>
      <c r="P66" t="s">
        <v>632</v>
      </c>
      <c r="Q66" t="s">
        <v>631</v>
      </c>
      <c r="R66" t="s">
        <v>631</v>
      </c>
      <c r="S66" t="s">
        <v>631</v>
      </c>
      <c r="T66" t="s">
        <v>630</v>
      </c>
      <c r="U66" t="s">
        <v>632</v>
      </c>
      <c r="V66" t="s">
        <v>638</v>
      </c>
      <c r="W66" t="s">
        <v>644</v>
      </c>
    </row>
    <row r="67" spans="1:23">
      <c r="A67" t="s">
        <v>377</v>
      </c>
      <c r="E67" t="s">
        <v>628</v>
      </c>
      <c r="H67" t="s">
        <v>628</v>
      </c>
      <c r="J67" t="s">
        <v>638</v>
      </c>
      <c r="P67" t="s">
        <v>631</v>
      </c>
      <c r="Q67" t="s">
        <v>634</v>
      </c>
      <c r="R67" t="s">
        <v>631</v>
      </c>
      <c r="S67" t="s">
        <v>636</v>
      </c>
      <c r="U67" t="s">
        <v>644</v>
      </c>
      <c r="W67" t="s">
        <v>631</v>
      </c>
    </row>
    <row r="68" spans="1:23">
      <c r="A68" t="s">
        <v>378</v>
      </c>
      <c r="B68" t="s">
        <v>631</v>
      </c>
      <c r="C68" t="s">
        <v>632</v>
      </c>
      <c r="D68" t="s">
        <v>635</v>
      </c>
      <c r="E68" t="s">
        <v>628</v>
      </c>
      <c r="F68" t="s">
        <v>640</v>
      </c>
      <c r="G68" t="s">
        <v>641</v>
      </c>
      <c r="H68" t="s">
        <v>628</v>
      </c>
      <c r="I68" t="s">
        <v>635</v>
      </c>
      <c r="J68" t="s">
        <v>639</v>
      </c>
      <c r="K68" t="s">
        <v>630</v>
      </c>
      <c r="L68" t="s">
        <v>641</v>
      </c>
      <c r="M68" t="s">
        <v>630</v>
      </c>
      <c r="N68" t="s">
        <v>638</v>
      </c>
      <c r="O68" t="s">
        <v>630</v>
      </c>
      <c r="P68" t="s">
        <v>633</v>
      </c>
      <c r="Q68" t="s">
        <v>644</v>
      </c>
      <c r="R68" t="s">
        <v>644</v>
      </c>
      <c r="S68" t="s">
        <v>630</v>
      </c>
      <c r="T68" t="s">
        <v>632</v>
      </c>
      <c r="U68" t="s">
        <v>643</v>
      </c>
      <c r="V68" t="s">
        <v>638</v>
      </c>
      <c r="W68" t="s">
        <v>633</v>
      </c>
    </row>
    <row r="69" spans="1:23">
      <c r="A69" t="s">
        <v>379</v>
      </c>
      <c r="E69" t="s">
        <v>641</v>
      </c>
      <c r="H69" t="s">
        <v>628</v>
      </c>
      <c r="J69" t="s">
        <v>637</v>
      </c>
      <c r="P69" t="s">
        <v>630</v>
      </c>
      <c r="Q69" t="s">
        <v>633</v>
      </c>
      <c r="R69" t="s">
        <v>644</v>
      </c>
      <c r="S69" t="s">
        <v>632</v>
      </c>
      <c r="U69" t="s">
        <v>637</v>
      </c>
      <c r="W69" t="s">
        <v>637</v>
      </c>
    </row>
    <row r="70" spans="1:23">
      <c r="A70" t="s">
        <v>380</v>
      </c>
      <c r="B70" t="s">
        <v>630</v>
      </c>
      <c r="C70" t="s">
        <v>637</v>
      </c>
      <c r="D70" t="s">
        <v>635</v>
      </c>
      <c r="E70" t="s">
        <v>631</v>
      </c>
      <c r="F70" t="s">
        <v>630</v>
      </c>
      <c r="G70" t="s">
        <v>638</v>
      </c>
      <c r="H70" t="s">
        <v>639</v>
      </c>
      <c r="I70" t="s">
        <v>643</v>
      </c>
      <c r="J70" t="s">
        <v>635</v>
      </c>
      <c r="K70" t="s">
        <v>644</v>
      </c>
      <c r="L70" t="s">
        <v>628</v>
      </c>
      <c r="M70" t="s">
        <v>628</v>
      </c>
      <c r="N70" t="s">
        <v>630</v>
      </c>
      <c r="O70" t="s">
        <v>632</v>
      </c>
      <c r="P70" t="s">
        <v>630</v>
      </c>
      <c r="Q70" t="s">
        <v>644</v>
      </c>
      <c r="R70" t="s">
        <v>630</v>
      </c>
      <c r="S70" t="s">
        <v>632</v>
      </c>
      <c r="T70" t="s">
        <v>631</v>
      </c>
      <c r="U70" t="s">
        <v>632</v>
      </c>
      <c r="V70" t="s">
        <v>634</v>
      </c>
      <c r="W70" t="s">
        <v>644</v>
      </c>
    </row>
    <row r="71" spans="1:23">
      <c r="A71" t="s">
        <v>381</v>
      </c>
      <c r="E71" t="s">
        <v>637</v>
      </c>
      <c r="H71" t="s">
        <v>628</v>
      </c>
      <c r="J71" t="s">
        <v>628</v>
      </c>
      <c r="P71" t="s">
        <v>644</v>
      </c>
      <c r="Q71" t="s">
        <v>644</v>
      </c>
      <c r="R71" t="s">
        <v>630</v>
      </c>
      <c r="S71" t="s">
        <v>634</v>
      </c>
      <c r="U71" t="s">
        <v>644</v>
      </c>
      <c r="W71" t="s">
        <v>639</v>
      </c>
    </row>
    <row r="72" spans="1:23">
      <c r="A72" t="s">
        <v>382</v>
      </c>
      <c r="B72" t="s">
        <v>628</v>
      </c>
      <c r="C72" t="s">
        <v>642</v>
      </c>
      <c r="D72" t="s">
        <v>628</v>
      </c>
      <c r="F72" t="s">
        <v>638</v>
      </c>
      <c r="G72" t="s">
        <v>630</v>
      </c>
      <c r="H72" t="s">
        <v>628</v>
      </c>
      <c r="I72" t="s">
        <v>630</v>
      </c>
      <c r="J72" t="s">
        <v>628</v>
      </c>
      <c r="K72" t="s">
        <v>641</v>
      </c>
      <c r="L72" t="s">
        <v>628</v>
      </c>
      <c r="M72" t="s">
        <v>628</v>
      </c>
      <c r="N72" t="s">
        <v>639</v>
      </c>
      <c r="O72" t="s">
        <v>642</v>
      </c>
      <c r="P72" t="s">
        <v>631</v>
      </c>
      <c r="Q72" t="s">
        <v>644</v>
      </c>
      <c r="R72" t="s">
        <v>639</v>
      </c>
      <c r="S72" t="s">
        <v>639</v>
      </c>
      <c r="T72" t="s">
        <v>633</v>
      </c>
      <c r="U72" t="s">
        <v>630</v>
      </c>
      <c r="V72" t="s">
        <v>639</v>
      </c>
      <c r="W72" t="s">
        <v>639</v>
      </c>
    </row>
    <row r="73" spans="1:23">
      <c r="A73" t="s">
        <v>383</v>
      </c>
      <c r="E73" t="s">
        <v>637</v>
      </c>
      <c r="H73" t="s">
        <v>628</v>
      </c>
      <c r="J73" t="s">
        <v>628</v>
      </c>
      <c r="P73" t="s">
        <v>639</v>
      </c>
      <c r="Q73" t="s">
        <v>628</v>
      </c>
      <c r="R73" t="s">
        <v>642</v>
      </c>
      <c r="S73" t="s">
        <v>640</v>
      </c>
      <c r="U73" t="s">
        <v>641</v>
      </c>
      <c r="W73" t="s">
        <v>638</v>
      </c>
    </row>
    <row r="74" spans="1:23">
      <c r="A74" t="s">
        <v>384</v>
      </c>
      <c r="B74" t="s">
        <v>628</v>
      </c>
      <c r="C74" t="s">
        <v>629</v>
      </c>
      <c r="D74" t="s">
        <v>628</v>
      </c>
      <c r="E74" t="s">
        <v>635</v>
      </c>
      <c r="F74" t="s">
        <v>628</v>
      </c>
      <c r="G74" t="s">
        <v>635</v>
      </c>
      <c r="H74" t="s">
        <v>628</v>
      </c>
      <c r="I74" t="s">
        <v>628</v>
      </c>
      <c r="J74" t="s">
        <v>638</v>
      </c>
      <c r="K74" t="s">
        <v>636</v>
      </c>
      <c r="L74" t="s">
        <v>628</v>
      </c>
      <c r="M74" t="s">
        <v>628</v>
      </c>
      <c r="N74" t="s">
        <v>628</v>
      </c>
      <c r="O74" t="s">
        <v>629</v>
      </c>
      <c r="P74" t="s">
        <v>628</v>
      </c>
      <c r="Q74" t="s">
        <v>636</v>
      </c>
      <c r="R74" t="s">
        <v>629</v>
      </c>
      <c r="S74" t="s">
        <v>639</v>
      </c>
      <c r="T74" t="s">
        <v>644</v>
      </c>
      <c r="U74" t="s">
        <v>636</v>
      </c>
      <c r="V74" t="s">
        <v>636</v>
      </c>
      <c r="W74" t="s">
        <v>643</v>
      </c>
    </row>
    <row r="75" spans="1:23">
      <c r="A75" t="s">
        <v>385</v>
      </c>
      <c r="E75" t="s">
        <v>641</v>
      </c>
      <c r="H75" t="s">
        <v>628</v>
      </c>
      <c r="J75" t="s">
        <v>628</v>
      </c>
      <c r="P75" t="s">
        <v>633</v>
      </c>
      <c r="Q75" t="s">
        <v>631</v>
      </c>
      <c r="R75" t="s">
        <v>628</v>
      </c>
      <c r="S75" t="s">
        <v>640</v>
      </c>
      <c r="U75" t="s">
        <v>642</v>
      </c>
      <c r="W75" t="s">
        <v>631</v>
      </c>
    </row>
    <row r="76" spans="1:23">
      <c r="A76" t="s">
        <v>386</v>
      </c>
      <c r="B76" t="s">
        <v>630</v>
      </c>
      <c r="C76" t="s">
        <v>631</v>
      </c>
      <c r="D76" t="s">
        <v>628</v>
      </c>
      <c r="E76" t="s">
        <v>628</v>
      </c>
      <c r="F76" t="s">
        <v>637</v>
      </c>
      <c r="G76" t="s">
        <v>637</v>
      </c>
      <c r="H76" t="s">
        <v>628</v>
      </c>
      <c r="I76" t="s">
        <v>631</v>
      </c>
      <c r="J76" t="s">
        <v>634</v>
      </c>
      <c r="K76" t="s">
        <v>632</v>
      </c>
      <c r="L76" t="s">
        <v>628</v>
      </c>
      <c r="M76" t="s">
        <v>639</v>
      </c>
      <c r="N76" t="s">
        <v>639</v>
      </c>
      <c r="O76" t="s">
        <v>633</v>
      </c>
      <c r="P76" t="s">
        <v>633</v>
      </c>
      <c r="Q76" t="s">
        <v>635</v>
      </c>
      <c r="R76" t="s">
        <v>633</v>
      </c>
      <c r="S76" t="s">
        <v>638</v>
      </c>
      <c r="T76" t="s">
        <v>633</v>
      </c>
      <c r="U76" t="s">
        <v>639</v>
      </c>
      <c r="V76" t="s">
        <v>631</v>
      </c>
      <c r="W76" t="s">
        <v>635</v>
      </c>
    </row>
    <row r="77" spans="1:23">
      <c r="A77" t="s">
        <v>387</v>
      </c>
      <c r="E77" t="s">
        <v>629</v>
      </c>
      <c r="H77" t="s">
        <v>628</v>
      </c>
      <c r="J77" t="s">
        <v>635</v>
      </c>
      <c r="P77" t="s">
        <v>633</v>
      </c>
      <c r="Q77" t="s">
        <v>639</v>
      </c>
      <c r="R77" t="s">
        <v>637</v>
      </c>
      <c r="S77" t="s">
        <v>630</v>
      </c>
      <c r="U77" t="s">
        <v>632</v>
      </c>
      <c r="W77" t="s">
        <v>644</v>
      </c>
    </row>
    <row r="78" spans="1:23">
      <c r="A78" t="s">
        <v>388</v>
      </c>
      <c r="B78" t="s">
        <v>639</v>
      </c>
      <c r="C78" t="s">
        <v>644</v>
      </c>
      <c r="D78" t="s">
        <v>628</v>
      </c>
      <c r="E78" t="s">
        <v>628</v>
      </c>
      <c r="F78" t="s">
        <v>642</v>
      </c>
      <c r="G78" t="s">
        <v>628</v>
      </c>
      <c r="I78" t="s">
        <v>630</v>
      </c>
      <c r="J78" t="s">
        <v>628</v>
      </c>
      <c r="K78" t="s">
        <v>631</v>
      </c>
      <c r="L78" t="s">
        <v>639</v>
      </c>
      <c r="M78" t="s">
        <v>628</v>
      </c>
      <c r="N78" t="s">
        <v>630</v>
      </c>
      <c r="O78" t="s">
        <v>638</v>
      </c>
      <c r="P78" t="s">
        <v>629</v>
      </c>
      <c r="Q78" t="s">
        <v>634</v>
      </c>
      <c r="R78" t="s">
        <v>642</v>
      </c>
      <c r="S78" t="s">
        <v>636</v>
      </c>
      <c r="T78" t="s">
        <v>631</v>
      </c>
      <c r="U78" t="s">
        <v>632</v>
      </c>
      <c r="V78" t="s">
        <v>642</v>
      </c>
      <c r="W78" t="s">
        <v>629</v>
      </c>
    </row>
    <row r="79" spans="1:23">
      <c r="A79" t="s">
        <v>389</v>
      </c>
      <c r="E79" t="s">
        <v>628</v>
      </c>
      <c r="H79" t="s">
        <v>638</v>
      </c>
      <c r="J79" t="s">
        <v>628</v>
      </c>
      <c r="P79" t="s">
        <v>638</v>
      </c>
      <c r="Q79" t="s">
        <v>643</v>
      </c>
      <c r="R79" t="s">
        <v>641</v>
      </c>
      <c r="S79" t="s">
        <v>636</v>
      </c>
      <c r="U79" t="s">
        <v>632</v>
      </c>
      <c r="W79" t="s">
        <v>634</v>
      </c>
    </row>
    <row r="80" spans="1:23">
      <c r="A80" t="s">
        <v>390</v>
      </c>
      <c r="B80" t="s">
        <v>628</v>
      </c>
      <c r="C80" t="s">
        <v>636</v>
      </c>
      <c r="D80" t="s">
        <v>628</v>
      </c>
      <c r="E80" t="s">
        <v>628</v>
      </c>
      <c r="F80" t="s">
        <v>639</v>
      </c>
      <c r="G80" t="s">
        <v>628</v>
      </c>
      <c r="H80" t="s">
        <v>628</v>
      </c>
      <c r="I80" t="s">
        <v>628</v>
      </c>
      <c r="J80" t="s">
        <v>628</v>
      </c>
      <c r="K80" t="s">
        <v>640</v>
      </c>
      <c r="L80" t="s">
        <v>628</v>
      </c>
      <c r="M80" t="s">
        <v>628</v>
      </c>
      <c r="N80" t="s">
        <v>628</v>
      </c>
      <c r="O80" t="s">
        <v>642</v>
      </c>
      <c r="P80" t="s">
        <v>642</v>
      </c>
      <c r="Q80" t="s">
        <v>628</v>
      </c>
      <c r="R80" t="s">
        <v>643</v>
      </c>
      <c r="S80" t="s">
        <v>638</v>
      </c>
      <c r="T80" t="s">
        <v>634</v>
      </c>
      <c r="U80" t="s">
        <v>639</v>
      </c>
      <c r="V80" t="s">
        <v>628</v>
      </c>
      <c r="W80" t="s">
        <v>628</v>
      </c>
    </row>
    <row r="81" spans="1:23">
      <c r="A81" t="s">
        <v>391</v>
      </c>
      <c r="E81" t="s">
        <v>628</v>
      </c>
      <c r="H81" t="s">
        <v>631</v>
      </c>
      <c r="J81" t="s">
        <v>628</v>
      </c>
      <c r="P81" t="s">
        <v>628</v>
      </c>
      <c r="Q81" t="s">
        <v>628</v>
      </c>
      <c r="R81" t="s">
        <v>641</v>
      </c>
      <c r="S81" t="s">
        <v>636</v>
      </c>
      <c r="U81" t="s">
        <v>634</v>
      </c>
      <c r="W81" t="s">
        <v>640</v>
      </c>
    </row>
    <row r="82" spans="1:23">
      <c r="A82" t="s">
        <v>392</v>
      </c>
      <c r="B82" t="s">
        <v>628</v>
      </c>
      <c r="C82" t="s">
        <v>636</v>
      </c>
      <c r="D82" t="s">
        <v>628</v>
      </c>
      <c r="E82" t="s">
        <v>628</v>
      </c>
      <c r="F82" t="s">
        <v>640</v>
      </c>
      <c r="G82" t="s">
        <v>629</v>
      </c>
      <c r="H82" t="s">
        <v>628</v>
      </c>
      <c r="I82" t="s">
        <v>639</v>
      </c>
      <c r="J82" t="s">
        <v>628</v>
      </c>
      <c r="K82" t="s">
        <v>638</v>
      </c>
      <c r="L82" t="s">
        <v>628</v>
      </c>
      <c r="M82" t="s">
        <v>628</v>
      </c>
      <c r="N82" t="s">
        <v>628</v>
      </c>
      <c r="O82" t="s">
        <v>642</v>
      </c>
      <c r="P82" t="s">
        <v>636</v>
      </c>
      <c r="Q82" t="s">
        <v>630</v>
      </c>
      <c r="R82" t="s">
        <v>629</v>
      </c>
      <c r="S82" t="s">
        <v>628</v>
      </c>
      <c r="T82" t="s">
        <v>630</v>
      </c>
      <c r="U82" t="s">
        <v>641</v>
      </c>
      <c r="V82" t="s">
        <v>636</v>
      </c>
      <c r="W82" t="s">
        <v>631</v>
      </c>
    </row>
    <row r="83" spans="1:23">
      <c r="A83" t="s">
        <v>393</v>
      </c>
      <c r="E83" t="s">
        <v>629</v>
      </c>
      <c r="H83" t="s">
        <v>628</v>
      </c>
      <c r="J83" t="s">
        <v>638</v>
      </c>
      <c r="P83" t="s">
        <v>638</v>
      </c>
      <c r="Q83" t="s">
        <v>632</v>
      </c>
      <c r="R83" t="s">
        <v>638</v>
      </c>
      <c r="S83" t="s">
        <v>640</v>
      </c>
      <c r="U83" t="s">
        <v>629</v>
      </c>
      <c r="W83" t="s">
        <v>629</v>
      </c>
    </row>
    <row r="84" spans="1:23">
      <c r="A84" t="s">
        <v>394</v>
      </c>
      <c r="B84" t="s">
        <v>630</v>
      </c>
      <c r="C84" t="s">
        <v>631</v>
      </c>
      <c r="D84" t="s">
        <v>628</v>
      </c>
      <c r="E84" t="s">
        <v>628</v>
      </c>
      <c r="F84" t="s">
        <v>644</v>
      </c>
      <c r="G84" t="s">
        <v>638</v>
      </c>
      <c r="H84" t="s">
        <v>628</v>
      </c>
      <c r="I84" t="s">
        <v>631</v>
      </c>
      <c r="J84" t="s">
        <v>638</v>
      </c>
      <c r="K84" t="s">
        <v>630</v>
      </c>
      <c r="L84" t="s">
        <v>628</v>
      </c>
      <c r="M84" t="s">
        <v>631</v>
      </c>
      <c r="N84" t="s">
        <v>638</v>
      </c>
      <c r="O84" t="s">
        <v>632</v>
      </c>
      <c r="P84" t="s">
        <v>633</v>
      </c>
      <c r="Q84" t="s">
        <v>635</v>
      </c>
      <c r="R84" t="s">
        <v>638</v>
      </c>
      <c r="S84" t="s">
        <v>632</v>
      </c>
      <c r="T84" t="s">
        <v>644</v>
      </c>
      <c r="U84" t="s">
        <v>644</v>
      </c>
      <c r="V84" t="s">
        <v>634</v>
      </c>
      <c r="W84" t="s">
        <v>637</v>
      </c>
    </row>
    <row r="85" spans="1:23">
      <c r="A85" t="s">
        <v>395</v>
      </c>
      <c r="E85" t="s">
        <v>628</v>
      </c>
      <c r="H85" t="s">
        <v>628</v>
      </c>
      <c r="J85" t="s">
        <v>630</v>
      </c>
      <c r="P85" t="s">
        <v>637</v>
      </c>
      <c r="Q85" t="s">
        <v>637</v>
      </c>
      <c r="R85" t="s">
        <v>644</v>
      </c>
      <c r="S85" t="s">
        <v>644</v>
      </c>
      <c r="U85" t="s">
        <v>630</v>
      </c>
      <c r="W85" t="s">
        <v>631</v>
      </c>
    </row>
    <row r="86" spans="1:23">
      <c r="A86" t="s">
        <v>396</v>
      </c>
      <c r="B86" t="s">
        <v>638</v>
      </c>
      <c r="C86" t="s">
        <v>633</v>
      </c>
      <c r="D86" t="s">
        <v>628</v>
      </c>
      <c r="E86" t="s">
        <v>628</v>
      </c>
      <c r="F86" t="s">
        <v>630</v>
      </c>
      <c r="G86" t="s">
        <v>631</v>
      </c>
      <c r="I86" t="s">
        <v>628</v>
      </c>
      <c r="K86" t="s">
        <v>630</v>
      </c>
      <c r="L86" t="s">
        <v>628</v>
      </c>
      <c r="M86" t="s">
        <v>628</v>
      </c>
      <c r="N86" t="s">
        <v>628</v>
      </c>
      <c r="O86" t="s">
        <v>632</v>
      </c>
      <c r="P86" t="s">
        <v>633</v>
      </c>
      <c r="Q86" t="s">
        <v>644</v>
      </c>
      <c r="R86" t="s">
        <v>630</v>
      </c>
      <c r="S86" t="s">
        <v>634</v>
      </c>
      <c r="T86" t="s">
        <v>632</v>
      </c>
      <c r="U86" t="s">
        <v>632</v>
      </c>
      <c r="V86" t="s">
        <v>644</v>
      </c>
    </row>
    <row r="87" spans="1:23">
      <c r="A87" t="s">
        <v>397</v>
      </c>
      <c r="E87" t="s">
        <v>628</v>
      </c>
      <c r="H87" t="s">
        <v>628</v>
      </c>
      <c r="J87" t="s">
        <v>628</v>
      </c>
      <c r="P87" t="s">
        <v>631</v>
      </c>
      <c r="Q87" t="s">
        <v>634</v>
      </c>
      <c r="R87" t="s">
        <v>632</v>
      </c>
      <c r="S87" t="s">
        <v>631</v>
      </c>
      <c r="U87" t="s">
        <v>632</v>
      </c>
      <c r="W87" t="s">
        <v>640</v>
      </c>
    </row>
    <row r="88" spans="1:23">
      <c r="A88" t="s">
        <v>398</v>
      </c>
      <c r="C88" t="s">
        <v>642</v>
      </c>
      <c r="D88" t="s">
        <v>628</v>
      </c>
      <c r="E88" t="s">
        <v>628</v>
      </c>
      <c r="F88" t="s">
        <v>644</v>
      </c>
      <c r="G88" t="s">
        <v>628</v>
      </c>
      <c r="H88" t="s">
        <v>628</v>
      </c>
      <c r="I88" t="s">
        <v>628</v>
      </c>
      <c r="J88" t="s">
        <v>628</v>
      </c>
      <c r="K88" t="s">
        <v>634</v>
      </c>
      <c r="L88" t="s">
        <v>628</v>
      </c>
      <c r="M88" t="s">
        <v>628</v>
      </c>
      <c r="N88" t="s">
        <v>628</v>
      </c>
      <c r="O88" t="s">
        <v>634</v>
      </c>
      <c r="P88" t="s">
        <v>631</v>
      </c>
      <c r="Q88" t="s">
        <v>638</v>
      </c>
      <c r="R88" t="s">
        <v>638</v>
      </c>
      <c r="S88" t="s">
        <v>641</v>
      </c>
      <c r="T88" t="s">
        <v>630</v>
      </c>
      <c r="U88" t="s">
        <v>631</v>
      </c>
      <c r="V88" t="s">
        <v>630</v>
      </c>
      <c r="W88" t="s">
        <v>628</v>
      </c>
    </row>
    <row r="89" spans="1:23">
      <c r="A89" t="s">
        <v>399</v>
      </c>
      <c r="E89" t="s">
        <v>628</v>
      </c>
      <c r="H89" t="s">
        <v>628</v>
      </c>
      <c r="J89" t="s">
        <v>641</v>
      </c>
      <c r="P89" t="s">
        <v>632</v>
      </c>
      <c r="Q89" t="s">
        <v>638</v>
      </c>
      <c r="R89" t="s">
        <v>628</v>
      </c>
      <c r="S89" t="s">
        <v>641</v>
      </c>
      <c r="U89" t="s">
        <v>631</v>
      </c>
      <c r="W89" t="s">
        <v>628</v>
      </c>
    </row>
    <row r="90" spans="1:23">
      <c r="A90" t="s">
        <v>400</v>
      </c>
      <c r="B90" t="s">
        <v>628</v>
      </c>
      <c r="C90" t="s">
        <v>642</v>
      </c>
      <c r="D90" t="s">
        <v>628</v>
      </c>
      <c r="E90" t="s">
        <v>631</v>
      </c>
      <c r="F90" t="s">
        <v>628</v>
      </c>
      <c r="G90" t="s">
        <v>628</v>
      </c>
      <c r="H90" t="s">
        <v>628</v>
      </c>
      <c r="I90" t="s">
        <v>628</v>
      </c>
      <c r="J90" t="s">
        <v>643</v>
      </c>
      <c r="K90" t="s">
        <v>640</v>
      </c>
      <c r="L90" t="s">
        <v>628</v>
      </c>
      <c r="M90" t="s">
        <v>628</v>
      </c>
      <c r="N90" t="s">
        <v>628</v>
      </c>
      <c r="O90" t="s">
        <v>634</v>
      </c>
      <c r="P90" t="s">
        <v>640</v>
      </c>
      <c r="Q90" t="s">
        <v>640</v>
      </c>
      <c r="R90" t="s">
        <v>642</v>
      </c>
      <c r="S90" t="s">
        <v>628</v>
      </c>
      <c r="T90" t="s">
        <v>629</v>
      </c>
      <c r="U90" t="s">
        <v>634</v>
      </c>
      <c r="V90" t="s">
        <v>639</v>
      </c>
      <c r="W90" t="s">
        <v>628</v>
      </c>
    </row>
    <row r="91" spans="1:23">
      <c r="A91" t="s">
        <v>401</v>
      </c>
      <c r="E91" t="s">
        <v>628</v>
      </c>
      <c r="H91" t="s">
        <v>628</v>
      </c>
      <c r="J91" t="s">
        <v>639</v>
      </c>
      <c r="P91" t="s">
        <v>631</v>
      </c>
      <c r="Q91" t="s">
        <v>641</v>
      </c>
      <c r="R91" t="s">
        <v>638</v>
      </c>
      <c r="S91" t="s">
        <v>640</v>
      </c>
      <c r="U91" t="s">
        <v>628</v>
      </c>
      <c r="W91" t="s">
        <v>638</v>
      </c>
    </row>
    <row r="92" spans="1:23">
      <c r="A92" t="s">
        <v>402</v>
      </c>
      <c r="C92" t="s">
        <v>628</v>
      </c>
      <c r="D92" t="s">
        <v>628</v>
      </c>
      <c r="E92" t="s">
        <v>630</v>
      </c>
      <c r="F92" t="s">
        <v>631</v>
      </c>
      <c r="G92" t="s">
        <v>638</v>
      </c>
      <c r="H92" t="s">
        <v>628</v>
      </c>
      <c r="I92" t="s">
        <v>637</v>
      </c>
      <c r="J92" t="s">
        <v>640</v>
      </c>
      <c r="K92" t="s">
        <v>630</v>
      </c>
      <c r="L92" t="s">
        <v>641</v>
      </c>
      <c r="M92" t="s">
        <v>641</v>
      </c>
      <c r="N92" t="s">
        <v>638</v>
      </c>
      <c r="O92" t="s">
        <v>632</v>
      </c>
      <c r="P92" t="s">
        <v>630</v>
      </c>
      <c r="Q92" t="s">
        <v>633</v>
      </c>
      <c r="R92" t="s">
        <v>631</v>
      </c>
      <c r="S92" t="s">
        <v>630</v>
      </c>
      <c r="T92" t="s">
        <v>637</v>
      </c>
      <c r="U92" t="s">
        <v>632</v>
      </c>
      <c r="V92" t="s">
        <v>631</v>
      </c>
      <c r="W92" t="s">
        <v>631</v>
      </c>
    </row>
    <row r="93" spans="1:23">
      <c r="A93" t="s">
        <v>403</v>
      </c>
      <c r="E93" t="s">
        <v>628</v>
      </c>
      <c r="H93" t="s">
        <v>639</v>
      </c>
      <c r="J93" t="s">
        <v>638</v>
      </c>
      <c r="P93" t="s">
        <v>644</v>
      </c>
      <c r="Q93" t="s">
        <v>644</v>
      </c>
      <c r="R93" t="s">
        <v>630</v>
      </c>
      <c r="S93" t="s">
        <v>632</v>
      </c>
      <c r="U93" t="s">
        <v>630</v>
      </c>
      <c r="W93" t="s">
        <v>637</v>
      </c>
    </row>
    <row r="94" spans="1:23">
      <c r="A94" t="s">
        <v>404</v>
      </c>
      <c r="B94" t="s">
        <v>628</v>
      </c>
      <c r="C94" t="s">
        <v>628</v>
      </c>
      <c r="D94" t="s">
        <v>628</v>
      </c>
      <c r="E94" t="s">
        <v>638</v>
      </c>
      <c r="F94" t="s">
        <v>634</v>
      </c>
      <c r="G94" t="s">
        <v>630</v>
      </c>
      <c r="H94" t="s">
        <v>628</v>
      </c>
      <c r="I94" t="s">
        <v>628</v>
      </c>
      <c r="J94" t="s">
        <v>637</v>
      </c>
      <c r="K94" t="s">
        <v>632</v>
      </c>
      <c r="L94" t="s">
        <v>628</v>
      </c>
      <c r="M94" t="s">
        <v>628</v>
      </c>
      <c r="N94" t="s">
        <v>628</v>
      </c>
      <c r="O94" t="s">
        <v>628</v>
      </c>
      <c r="P94" t="s">
        <v>630</v>
      </c>
      <c r="Q94" t="s">
        <v>642</v>
      </c>
      <c r="R94" t="s">
        <v>632</v>
      </c>
      <c r="S94" t="s">
        <v>632</v>
      </c>
      <c r="T94" t="s">
        <v>632</v>
      </c>
      <c r="U94" t="s">
        <v>630</v>
      </c>
      <c r="V94" t="s">
        <v>640</v>
      </c>
      <c r="W94" t="s">
        <v>632</v>
      </c>
    </row>
    <row r="95" spans="1:23">
      <c r="A95" t="s">
        <v>405</v>
      </c>
      <c r="E95" t="s">
        <v>641</v>
      </c>
      <c r="H95" t="s">
        <v>628</v>
      </c>
      <c r="J95" t="s">
        <v>628</v>
      </c>
      <c r="P95" t="s">
        <v>632</v>
      </c>
      <c r="Q95" t="s">
        <v>638</v>
      </c>
      <c r="R95" t="s">
        <v>628</v>
      </c>
      <c r="S95" t="s">
        <v>630</v>
      </c>
      <c r="U95" t="s">
        <v>630</v>
      </c>
      <c r="W95" t="s">
        <v>628</v>
      </c>
    </row>
    <row r="96" spans="1:23">
      <c r="A96" t="s">
        <v>406</v>
      </c>
      <c r="B96" t="s">
        <v>628</v>
      </c>
      <c r="C96" t="s">
        <v>636</v>
      </c>
      <c r="D96" t="s">
        <v>628</v>
      </c>
      <c r="E96" t="s">
        <v>641</v>
      </c>
      <c r="F96" t="s">
        <v>640</v>
      </c>
      <c r="G96" t="s">
        <v>629</v>
      </c>
      <c r="H96" t="s">
        <v>628</v>
      </c>
      <c r="I96" t="s">
        <v>628</v>
      </c>
      <c r="J96" t="s">
        <v>628</v>
      </c>
      <c r="K96" t="s">
        <v>631</v>
      </c>
      <c r="L96" t="s">
        <v>628</v>
      </c>
      <c r="M96" t="s">
        <v>628</v>
      </c>
      <c r="N96" t="s">
        <v>628</v>
      </c>
      <c r="O96" t="s">
        <v>628</v>
      </c>
      <c r="P96" t="s">
        <v>643</v>
      </c>
      <c r="Q96" t="s">
        <v>628</v>
      </c>
      <c r="R96" t="s">
        <v>642</v>
      </c>
      <c r="S96" t="s">
        <v>631</v>
      </c>
      <c r="T96" t="s">
        <v>630</v>
      </c>
      <c r="U96" t="s">
        <v>639</v>
      </c>
      <c r="V96" t="s">
        <v>628</v>
      </c>
      <c r="W96" t="s">
        <v>628</v>
      </c>
    </row>
    <row r="97" spans="1:23">
      <c r="A97" t="s">
        <v>407</v>
      </c>
      <c r="E97" t="s">
        <v>628</v>
      </c>
      <c r="H97" t="s">
        <v>628</v>
      </c>
      <c r="J97" t="s">
        <v>628</v>
      </c>
      <c r="P97" t="s">
        <v>631</v>
      </c>
      <c r="Q97" t="s">
        <v>638</v>
      </c>
      <c r="R97" t="s">
        <v>629</v>
      </c>
      <c r="U97" t="s">
        <v>630</v>
      </c>
      <c r="W97" t="s">
        <v>628</v>
      </c>
    </row>
    <row r="98" spans="1:23">
      <c r="A98" t="s">
        <v>408</v>
      </c>
      <c r="B98" t="s">
        <v>628</v>
      </c>
      <c r="C98" t="s">
        <v>628</v>
      </c>
      <c r="D98" t="s">
        <v>628</v>
      </c>
      <c r="E98" t="s">
        <v>628</v>
      </c>
      <c r="F98" t="s">
        <v>628</v>
      </c>
      <c r="G98" t="s">
        <v>631</v>
      </c>
      <c r="H98" t="s">
        <v>638</v>
      </c>
      <c r="I98" t="s">
        <v>628</v>
      </c>
      <c r="J98" t="s">
        <v>638</v>
      </c>
      <c r="K98" t="s">
        <v>640</v>
      </c>
      <c r="L98" t="s">
        <v>639</v>
      </c>
      <c r="M98" t="s">
        <v>628</v>
      </c>
      <c r="N98" t="s">
        <v>628</v>
      </c>
      <c r="O98" t="s">
        <v>638</v>
      </c>
      <c r="P98" t="s">
        <v>638</v>
      </c>
      <c r="Q98" t="s">
        <v>638</v>
      </c>
      <c r="R98" t="s">
        <v>638</v>
      </c>
      <c r="S98" t="s">
        <v>638</v>
      </c>
      <c r="T98" t="s">
        <v>638</v>
      </c>
      <c r="U98" t="s">
        <v>631</v>
      </c>
      <c r="W98" t="s">
        <v>638</v>
      </c>
    </row>
    <row r="99" spans="1:23">
      <c r="A99" t="s">
        <v>409</v>
      </c>
      <c r="E99" t="s">
        <v>628</v>
      </c>
      <c r="H99" t="s">
        <v>628</v>
      </c>
      <c r="J99" t="s">
        <v>628</v>
      </c>
      <c r="P99" t="s">
        <v>639</v>
      </c>
      <c r="Q99" t="s">
        <v>640</v>
      </c>
      <c r="R99" t="s">
        <v>634</v>
      </c>
      <c r="S99" t="s">
        <v>638</v>
      </c>
      <c r="U99" t="s">
        <v>628</v>
      </c>
      <c r="W99" t="s">
        <v>641</v>
      </c>
    </row>
    <row r="100" spans="1:23">
      <c r="A100" t="s">
        <v>410</v>
      </c>
      <c r="B100" t="s">
        <v>634</v>
      </c>
      <c r="C100" t="s">
        <v>632</v>
      </c>
      <c r="D100" t="s">
        <v>638</v>
      </c>
      <c r="E100" t="s">
        <v>638</v>
      </c>
      <c r="F100" t="s">
        <v>641</v>
      </c>
      <c r="G100" t="s">
        <v>641</v>
      </c>
      <c r="H100" t="s">
        <v>629</v>
      </c>
      <c r="I100" t="s">
        <v>639</v>
      </c>
      <c r="J100" t="s">
        <v>639</v>
      </c>
      <c r="K100" t="s">
        <v>632</v>
      </c>
      <c r="L100" t="s">
        <v>640</v>
      </c>
      <c r="M100" t="s">
        <v>638</v>
      </c>
      <c r="N100" t="s">
        <v>638</v>
      </c>
      <c r="O100" t="s">
        <v>639</v>
      </c>
      <c r="P100" t="s">
        <v>634</v>
      </c>
      <c r="Q100" t="s">
        <v>635</v>
      </c>
      <c r="R100" t="s">
        <v>634</v>
      </c>
      <c r="S100" t="s">
        <v>632</v>
      </c>
      <c r="T100" t="s">
        <v>633</v>
      </c>
      <c r="U100" t="s">
        <v>635</v>
      </c>
      <c r="V100" t="s">
        <v>628</v>
      </c>
      <c r="W100" t="s">
        <v>634</v>
      </c>
    </row>
    <row r="101" spans="1:23">
      <c r="A101" t="s">
        <v>411</v>
      </c>
      <c r="E101" t="s">
        <v>631</v>
      </c>
      <c r="H101" t="s">
        <v>628</v>
      </c>
      <c r="J101" t="s">
        <v>634</v>
      </c>
      <c r="P101" t="s">
        <v>644</v>
      </c>
      <c r="Q101" t="s">
        <v>633</v>
      </c>
      <c r="R101" t="s">
        <v>632</v>
      </c>
      <c r="S101" t="s">
        <v>630</v>
      </c>
      <c r="U101" t="s">
        <v>630</v>
      </c>
      <c r="W101" t="s">
        <v>637</v>
      </c>
    </row>
    <row r="102" spans="1:23">
      <c r="A102" t="s">
        <v>412</v>
      </c>
      <c r="B102" t="s">
        <v>637</v>
      </c>
      <c r="C102" t="s">
        <v>639</v>
      </c>
      <c r="D102" t="s">
        <v>628</v>
      </c>
      <c r="E102" t="s">
        <v>628</v>
      </c>
      <c r="F102" t="s">
        <v>644</v>
      </c>
      <c r="G102" t="s">
        <v>638</v>
      </c>
      <c r="H102" t="s">
        <v>628</v>
      </c>
      <c r="I102" t="s">
        <v>629</v>
      </c>
      <c r="J102" t="s">
        <v>638</v>
      </c>
      <c r="K102" t="s">
        <v>644</v>
      </c>
      <c r="L102" t="s">
        <v>628</v>
      </c>
      <c r="M102" t="s">
        <v>628</v>
      </c>
      <c r="N102" t="s">
        <v>631</v>
      </c>
      <c r="O102" t="s">
        <v>632</v>
      </c>
      <c r="P102" t="s">
        <v>630</v>
      </c>
      <c r="Q102" t="s">
        <v>634</v>
      </c>
      <c r="R102" t="s">
        <v>630</v>
      </c>
      <c r="S102" t="s">
        <v>630</v>
      </c>
      <c r="T102" t="s">
        <v>632</v>
      </c>
      <c r="U102" t="s">
        <v>632</v>
      </c>
      <c r="V102" t="s">
        <v>632</v>
      </c>
      <c r="W102" t="s">
        <v>634</v>
      </c>
    </row>
    <row r="103" spans="1:23">
      <c r="A103" t="s">
        <v>413</v>
      </c>
      <c r="H103" t="s">
        <v>628</v>
      </c>
      <c r="P103" t="s">
        <v>628</v>
      </c>
      <c r="Q103" t="s">
        <v>628</v>
      </c>
      <c r="S103" t="s">
        <v>632</v>
      </c>
      <c r="U103" t="s">
        <v>631</v>
      </c>
    </row>
    <row r="104" spans="1:23">
      <c r="A104" t="s">
        <v>414</v>
      </c>
      <c r="B104" t="s">
        <v>639</v>
      </c>
      <c r="C104" t="s">
        <v>628</v>
      </c>
      <c r="D104" t="s">
        <v>628</v>
      </c>
      <c r="E104" t="s">
        <v>628</v>
      </c>
      <c r="F104" t="s">
        <v>629</v>
      </c>
      <c r="G104" t="s">
        <v>628</v>
      </c>
      <c r="H104" t="s">
        <v>628</v>
      </c>
      <c r="I104" t="s">
        <v>628</v>
      </c>
      <c r="J104" t="s">
        <v>641</v>
      </c>
      <c r="K104" t="s">
        <v>636</v>
      </c>
      <c r="L104" t="s">
        <v>628</v>
      </c>
      <c r="M104" t="s">
        <v>628</v>
      </c>
      <c r="N104" t="s">
        <v>628</v>
      </c>
      <c r="O104" t="s">
        <v>642</v>
      </c>
      <c r="P104" t="s">
        <v>634</v>
      </c>
      <c r="Q104" t="s">
        <v>638</v>
      </c>
      <c r="R104" t="s">
        <v>634</v>
      </c>
      <c r="S104" t="s">
        <v>639</v>
      </c>
      <c r="T104" t="s">
        <v>631</v>
      </c>
      <c r="U104" t="s">
        <v>634</v>
      </c>
      <c r="V104" t="s">
        <v>640</v>
      </c>
      <c r="W104" t="s">
        <v>638</v>
      </c>
    </row>
    <row r="105" spans="1:23">
      <c r="A105" t="s">
        <v>415</v>
      </c>
      <c r="E105" t="s">
        <v>628</v>
      </c>
      <c r="H105" t="s">
        <v>628</v>
      </c>
      <c r="J105" t="s">
        <v>628</v>
      </c>
      <c r="P105" t="s">
        <v>628</v>
      </c>
      <c r="Q105" t="s">
        <v>640</v>
      </c>
      <c r="R105" t="s">
        <v>628</v>
      </c>
      <c r="S105" t="s">
        <v>636</v>
      </c>
      <c r="U105" t="s">
        <v>631</v>
      </c>
      <c r="W105" t="s">
        <v>634</v>
      </c>
    </row>
    <row r="106" spans="1:23">
      <c r="A106" t="s">
        <v>416</v>
      </c>
      <c r="B106" t="s">
        <v>628</v>
      </c>
      <c r="C106" t="s">
        <v>636</v>
      </c>
      <c r="D106" t="s">
        <v>628</v>
      </c>
      <c r="E106" t="s">
        <v>628</v>
      </c>
      <c r="F106" t="s">
        <v>628</v>
      </c>
      <c r="G106" t="s">
        <v>630</v>
      </c>
      <c r="H106" t="s">
        <v>641</v>
      </c>
      <c r="I106" t="s">
        <v>628</v>
      </c>
      <c r="J106" t="s">
        <v>634</v>
      </c>
      <c r="K106" t="s">
        <v>640</v>
      </c>
      <c r="L106" t="s">
        <v>628</v>
      </c>
      <c r="M106" t="s">
        <v>628</v>
      </c>
      <c r="N106" t="s">
        <v>628</v>
      </c>
      <c r="O106" t="s">
        <v>628</v>
      </c>
      <c r="P106" t="s">
        <v>628</v>
      </c>
      <c r="Q106" t="s">
        <v>640</v>
      </c>
      <c r="R106" t="s">
        <v>638</v>
      </c>
      <c r="S106" t="s">
        <v>630</v>
      </c>
      <c r="T106" t="s">
        <v>628</v>
      </c>
      <c r="U106" t="s">
        <v>637</v>
      </c>
      <c r="V106" t="s">
        <v>628</v>
      </c>
      <c r="W106" t="s">
        <v>628</v>
      </c>
    </row>
    <row r="107" spans="1:23">
      <c r="A107" t="s">
        <v>417</v>
      </c>
      <c r="E107" t="s">
        <v>628</v>
      </c>
      <c r="H107" t="s">
        <v>641</v>
      </c>
      <c r="J107" t="s">
        <v>641</v>
      </c>
      <c r="Q107" t="s">
        <v>638</v>
      </c>
      <c r="R107" t="s">
        <v>638</v>
      </c>
      <c r="S107" t="s">
        <v>638</v>
      </c>
      <c r="U107" t="s">
        <v>634</v>
      </c>
      <c r="W107" t="s">
        <v>640</v>
      </c>
    </row>
    <row r="108" spans="1:23">
      <c r="A108" t="s">
        <v>418</v>
      </c>
      <c r="B108" t="s">
        <v>631</v>
      </c>
      <c r="C108" t="s">
        <v>639</v>
      </c>
      <c r="D108" t="s">
        <v>643</v>
      </c>
      <c r="E108" t="s">
        <v>641</v>
      </c>
      <c r="F108" t="s">
        <v>631</v>
      </c>
      <c r="G108" t="s">
        <v>641</v>
      </c>
      <c r="H108" t="s">
        <v>641</v>
      </c>
      <c r="I108" t="s">
        <v>637</v>
      </c>
      <c r="J108" t="s">
        <v>638</v>
      </c>
      <c r="K108" t="s">
        <v>638</v>
      </c>
      <c r="L108" t="s">
        <v>628</v>
      </c>
      <c r="N108" t="s">
        <v>638</v>
      </c>
      <c r="O108" t="s">
        <v>635</v>
      </c>
      <c r="P108" t="s">
        <v>634</v>
      </c>
      <c r="Q108" t="s">
        <v>640</v>
      </c>
      <c r="R108" t="s">
        <v>640</v>
      </c>
      <c r="S108" t="s">
        <v>635</v>
      </c>
      <c r="T108" t="s">
        <v>637</v>
      </c>
      <c r="U108" t="s">
        <v>628</v>
      </c>
      <c r="V108" t="s">
        <v>632</v>
      </c>
      <c r="W108" t="s">
        <v>638</v>
      </c>
    </row>
    <row r="109" spans="1:23">
      <c r="A109" t="s">
        <v>419</v>
      </c>
      <c r="E109" t="s">
        <v>630</v>
      </c>
      <c r="H109" t="s">
        <v>641</v>
      </c>
      <c r="J109" t="s">
        <v>635</v>
      </c>
      <c r="P109" t="s">
        <v>637</v>
      </c>
      <c r="Q109" t="s">
        <v>637</v>
      </c>
      <c r="R109" t="s">
        <v>630</v>
      </c>
      <c r="S109" t="s">
        <v>632</v>
      </c>
      <c r="U109" t="s">
        <v>628</v>
      </c>
      <c r="W109" t="s">
        <v>634</v>
      </c>
    </row>
    <row r="110" spans="1:23">
      <c r="A110" t="s">
        <v>420</v>
      </c>
      <c r="B110" t="s">
        <v>628</v>
      </c>
      <c r="C110" t="s">
        <v>636</v>
      </c>
      <c r="D110" t="s">
        <v>628</v>
      </c>
      <c r="E110" t="s">
        <v>628</v>
      </c>
      <c r="F110" t="s">
        <v>630</v>
      </c>
      <c r="G110" t="s">
        <v>635</v>
      </c>
      <c r="H110" t="s">
        <v>628</v>
      </c>
      <c r="I110" t="s">
        <v>632</v>
      </c>
      <c r="J110" t="s">
        <v>628</v>
      </c>
      <c r="K110" t="s">
        <v>628</v>
      </c>
      <c r="L110" t="s">
        <v>628</v>
      </c>
      <c r="N110" t="s">
        <v>628</v>
      </c>
      <c r="O110" t="s">
        <v>630</v>
      </c>
      <c r="P110" t="s">
        <v>631</v>
      </c>
      <c r="Q110" t="s">
        <v>644</v>
      </c>
      <c r="R110" t="s">
        <v>628</v>
      </c>
      <c r="S110" t="s">
        <v>631</v>
      </c>
      <c r="T110" t="s">
        <v>632</v>
      </c>
      <c r="U110" t="s">
        <v>632</v>
      </c>
      <c r="V110" t="s">
        <v>644</v>
      </c>
      <c r="W110" t="s">
        <v>639</v>
      </c>
    </row>
    <row r="111" spans="1:23">
      <c r="A111" t="s">
        <v>421</v>
      </c>
      <c r="E111" t="s">
        <v>628</v>
      </c>
      <c r="H111" t="s">
        <v>628</v>
      </c>
      <c r="J111" t="s">
        <v>629</v>
      </c>
      <c r="P111" t="s">
        <v>641</v>
      </c>
      <c r="Q111" t="s">
        <v>640</v>
      </c>
      <c r="R111" t="s">
        <v>629</v>
      </c>
      <c r="S111" t="s">
        <v>638</v>
      </c>
      <c r="U111" t="s">
        <v>640</v>
      </c>
      <c r="W111" t="s">
        <v>639</v>
      </c>
    </row>
    <row r="112" spans="1:23">
      <c r="A112" t="s">
        <v>422</v>
      </c>
      <c r="C112" t="s">
        <v>636</v>
      </c>
      <c r="D112" t="s">
        <v>628</v>
      </c>
      <c r="E112" t="s">
        <v>628</v>
      </c>
      <c r="F112" t="s">
        <v>631</v>
      </c>
      <c r="G112" t="s">
        <v>628</v>
      </c>
      <c r="H112" t="s">
        <v>628</v>
      </c>
      <c r="I112" t="s">
        <v>628</v>
      </c>
      <c r="J112" t="s">
        <v>628</v>
      </c>
      <c r="K112" t="s">
        <v>632</v>
      </c>
      <c r="L112" t="s">
        <v>628</v>
      </c>
      <c r="N112" t="s">
        <v>628</v>
      </c>
      <c r="O112" t="s">
        <v>628</v>
      </c>
      <c r="P112" t="s">
        <v>641</v>
      </c>
      <c r="Q112" t="s">
        <v>641</v>
      </c>
      <c r="R112" t="s">
        <v>640</v>
      </c>
      <c r="S112" t="s">
        <v>638</v>
      </c>
      <c r="T112" t="s">
        <v>638</v>
      </c>
      <c r="U112" t="s">
        <v>640</v>
      </c>
      <c r="V112" t="s">
        <v>634</v>
      </c>
      <c r="W112" t="s">
        <v>638</v>
      </c>
    </row>
    <row r="113" spans="1:23">
      <c r="A113" t="s">
        <v>423</v>
      </c>
      <c r="E113" t="s">
        <v>628</v>
      </c>
      <c r="H113" t="s">
        <v>628</v>
      </c>
      <c r="J113" t="s">
        <v>638</v>
      </c>
      <c r="P113" t="s">
        <v>639</v>
      </c>
      <c r="Q113" t="s">
        <v>636</v>
      </c>
      <c r="R113" t="s">
        <v>641</v>
      </c>
      <c r="S113" t="s">
        <v>640</v>
      </c>
      <c r="W113" t="s">
        <v>634</v>
      </c>
    </row>
    <row r="114" spans="1:23">
      <c r="A114" t="s">
        <v>424</v>
      </c>
      <c r="B114" t="s">
        <v>628</v>
      </c>
      <c r="C114" t="s">
        <v>639</v>
      </c>
      <c r="D114" t="s">
        <v>628</v>
      </c>
      <c r="E114" t="s">
        <v>628</v>
      </c>
      <c r="F114" t="s">
        <v>636</v>
      </c>
      <c r="G114" t="s">
        <v>628</v>
      </c>
      <c r="H114" t="s">
        <v>628</v>
      </c>
      <c r="I114" t="s">
        <v>628</v>
      </c>
      <c r="J114" t="s">
        <v>635</v>
      </c>
      <c r="K114" t="s">
        <v>638</v>
      </c>
      <c r="L114" t="s">
        <v>628</v>
      </c>
      <c r="M114" t="s">
        <v>628</v>
      </c>
      <c r="N114" t="s">
        <v>628</v>
      </c>
      <c r="O114" t="s">
        <v>638</v>
      </c>
      <c r="P114" t="s">
        <v>643</v>
      </c>
      <c r="Q114" t="s">
        <v>640</v>
      </c>
      <c r="R114" t="s">
        <v>638</v>
      </c>
      <c r="S114" t="s">
        <v>636</v>
      </c>
      <c r="T114" t="s">
        <v>634</v>
      </c>
      <c r="U114" t="s">
        <v>641</v>
      </c>
      <c r="V114" t="s">
        <v>639</v>
      </c>
      <c r="W114" t="s">
        <v>634</v>
      </c>
    </row>
    <row r="115" spans="1:23">
      <c r="A115" t="s">
        <v>425</v>
      </c>
      <c r="E115" t="s">
        <v>628</v>
      </c>
      <c r="H115" t="s">
        <v>628</v>
      </c>
      <c r="J115" t="s">
        <v>639</v>
      </c>
      <c r="P115" t="s">
        <v>640</v>
      </c>
      <c r="Q115" t="s">
        <v>636</v>
      </c>
      <c r="R115" t="s">
        <v>641</v>
      </c>
      <c r="S115" t="s">
        <v>638</v>
      </c>
      <c r="U115" t="s">
        <v>638</v>
      </c>
      <c r="W115" t="s">
        <v>634</v>
      </c>
    </row>
    <row r="116" spans="1:23">
      <c r="A116" t="s">
        <v>426</v>
      </c>
      <c r="B116" t="s">
        <v>628</v>
      </c>
      <c r="C116" t="s">
        <v>642</v>
      </c>
      <c r="D116" t="s">
        <v>635</v>
      </c>
      <c r="E116" t="s">
        <v>629</v>
      </c>
      <c r="F116" t="s">
        <v>631</v>
      </c>
      <c r="G116" t="s">
        <v>637</v>
      </c>
      <c r="H116" t="s">
        <v>628</v>
      </c>
      <c r="I116" t="s">
        <v>634</v>
      </c>
      <c r="J116" t="s">
        <v>638</v>
      </c>
      <c r="K116" t="s">
        <v>644</v>
      </c>
      <c r="L116" t="s">
        <v>628</v>
      </c>
      <c r="M116" t="s">
        <v>628</v>
      </c>
      <c r="N116" t="s">
        <v>628</v>
      </c>
      <c r="O116" t="s">
        <v>630</v>
      </c>
      <c r="P116" t="s">
        <v>629</v>
      </c>
      <c r="Q116" t="s">
        <v>635</v>
      </c>
      <c r="R116" t="s">
        <v>638</v>
      </c>
      <c r="S116" t="s">
        <v>635</v>
      </c>
      <c r="T116" t="s">
        <v>635</v>
      </c>
      <c r="U116" t="s">
        <v>633</v>
      </c>
      <c r="V116" t="s">
        <v>632</v>
      </c>
      <c r="W116" t="s">
        <v>638</v>
      </c>
    </row>
    <row r="117" spans="1:23">
      <c r="A117" t="s">
        <v>427</v>
      </c>
      <c r="E117" t="s">
        <v>629</v>
      </c>
      <c r="H117" t="s">
        <v>628</v>
      </c>
      <c r="J117" t="s">
        <v>638</v>
      </c>
      <c r="P117" t="s">
        <v>635</v>
      </c>
      <c r="Q117" t="s">
        <v>633</v>
      </c>
      <c r="R117" t="s">
        <v>637</v>
      </c>
      <c r="S117" t="s">
        <v>632</v>
      </c>
      <c r="U117" t="s">
        <v>632</v>
      </c>
      <c r="W117" t="s">
        <v>642</v>
      </c>
    </row>
    <row r="118" spans="1:23">
      <c r="A118" t="s">
        <v>428</v>
      </c>
      <c r="B118" t="s">
        <v>628</v>
      </c>
      <c r="C118" t="s">
        <v>632</v>
      </c>
      <c r="D118" t="s">
        <v>628</v>
      </c>
      <c r="E118" t="s">
        <v>628</v>
      </c>
      <c r="F118" t="s">
        <v>642</v>
      </c>
      <c r="G118" t="s">
        <v>635</v>
      </c>
      <c r="H118" t="s">
        <v>628</v>
      </c>
      <c r="I118" t="s">
        <v>640</v>
      </c>
      <c r="J118" t="s">
        <v>635</v>
      </c>
      <c r="K118" t="s">
        <v>629</v>
      </c>
      <c r="L118" t="s">
        <v>628</v>
      </c>
      <c r="M118" t="s">
        <v>628</v>
      </c>
      <c r="N118" t="s">
        <v>639</v>
      </c>
      <c r="O118" t="s">
        <v>640</v>
      </c>
      <c r="P118" t="s">
        <v>637</v>
      </c>
      <c r="Q118" t="s">
        <v>644</v>
      </c>
      <c r="R118" t="s">
        <v>629</v>
      </c>
      <c r="S118" t="s">
        <v>639</v>
      </c>
      <c r="T118" t="s">
        <v>631</v>
      </c>
      <c r="U118" t="s">
        <v>643</v>
      </c>
      <c r="V118" t="s">
        <v>636</v>
      </c>
      <c r="W118" t="s">
        <v>635</v>
      </c>
    </row>
    <row r="119" spans="1:23">
      <c r="A119" t="s">
        <v>429</v>
      </c>
      <c r="E119" t="s">
        <v>628</v>
      </c>
      <c r="H119" t="s">
        <v>628</v>
      </c>
      <c r="J119" t="s">
        <v>628</v>
      </c>
      <c r="P119" t="s">
        <v>643</v>
      </c>
      <c r="Q119" t="s">
        <v>638</v>
      </c>
      <c r="R119" t="s">
        <v>635</v>
      </c>
      <c r="S119" t="s">
        <v>636</v>
      </c>
      <c r="U119" t="s">
        <v>629</v>
      </c>
      <c r="W119" t="s">
        <v>633</v>
      </c>
    </row>
    <row r="120" spans="1:23">
      <c r="A120" t="s">
        <v>430</v>
      </c>
      <c r="B120" t="s">
        <v>628</v>
      </c>
      <c r="C120" t="s">
        <v>629</v>
      </c>
      <c r="D120" t="s">
        <v>628</v>
      </c>
      <c r="E120" t="s">
        <v>628</v>
      </c>
      <c r="F120" t="s">
        <v>638</v>
      </c>
      <c r="G120" t="s">
        <v>629</v>
      </c>
      <c r="H120" t="s">
        <v>628</v>
      </c>
      <c r="I120" t="s">
        <v>628</v>
      </c>
      <c r="J120" t="s">
        <v>628</v>
      </c>
      <c r="K120" t="s">
        <v>641</v>
      </c>
      <c r="L120" t="s">
        <v>628</v>
      </c>
      <c r="M120" t="s">
        <v>628</v>
      </c>
      <c r="N120" t="s">
        <v>628</v>
      </c>
      <c r="O120" t="s">
        <v>629</v>
      </c>
      <c r="P120" t="s">
        <v>639</v>
      </c>
      <c r="Q120" t="s">
        <v>641</v>
      </c>
      <c r="R120" t="s">
        <v>642</v>
      </c>
      <c r="S120" t="s">
        <v>631</v>
      </c>
      <c r="T120" t="s">
        <v>634</v>
      </c>
      <c r="U120" t="s">
        <v>642</v>
      </c>
      <c r="V120" t="s">
        <v>639</v>
      </c>
      <c r="W120" t="s">
        <v>643</v>
      </c>
    </row>
    <row r="121" spans="1:23">
      <c r="A121" t="s">
        <v>431</v>
      </c>
      <c r="E121" t="s">
        <v>628</v>
      </c>
      <c r="H121" t="s">
        <v>628</v>
      </c>
      <c r="J121" t="s">
        <v>628</v>
      </c>
      <c r="P121" t="s">
        <v>638</v>
      </c>
      <c r="Q121" t="s">
        <v>641</v>
      </c>
      <c r="R121" t="s">
        <v>628</v>
      </c>
      <c r="S121" t="s">
        <v>638</v>
      </c>
      <c r="U121" t="s">
        <v>633</v>
      </c>
      <c r="W121" t="s">
        <v>630</v>
      </c>
    </row>
    <row r="122" spans="1:23">
      <c r="A122" t="s">
        <v>432</v>
      </c>
      <c r="B122" t="s">
        <v>628</v>
      </c>
      <c r="C122" t="s">
        <v>641</v>
      </c>
      <c r="D122" t="s">
        <v>628</v>
      </c>
      <c r="E122" t="s">
        <v>628</v>
      </c>
      <c r="F122" t="s">
        <v>628</v>
      </c>
      <c r="G122" t="s">
        <v>628</v>
      </c>
      <c r="H122" t="s">
        <v>628</v>
      </c>
      <c r="I122" t="s">
        <v>628</v>
      </c>
      <c r="J122" t="s">
        <v>638</v>
      </c>
      <c r="K122" t="s">
        <v>640</v>
      </c>
      <c r="L122" t="s">
        <v>628</v>
      </c>
      <c r="M122" t="s">
        <v>628</v>
      </c>
      <c r="N122" t="s">
        <v>628</v>
      </c>
      <c r="O122" t="s">
        <v>628</v>
      </c>
      <c r="P122" t="s">
        <v>631</v>
      </c>
      <c r="Q122" t="s">
        <v>638</v>
      </c>
      <c r="R122" t="s">
        <v>629</v>
      </c>
      <c r="S122" t="s">
        <v>639</v>
      </c>
      <c r="T122" t="s">
        <v>639</v>
      </c>
      <c r="U122" t="s">
        <v>636</v>
      </c>
      <c r="V122" t="s">
        <v>636</v>
      </c>
      <c r="W122" t="s">
        <v>631</v>
      </c>
    </row>
    <row r="123" spans="1:23">
      <c r="A123" t="s">
        <v>433</v>
      </c>
      <c r="E123" t="s">
        <v>629</v>
      </c>
      <c r="H123" t="s">
        <v>628</v>
      </c>
      <c r="J123" t="s">
        <v>641</v>
      </c>
      <c r="P123" t="s">
        <v>639</v>
      </c>
      <c r="Q123" t="s">
        <v>638</v>
      </c>
      <c r="R123" t="s">
        <v>628</v>
      </c>
      <c r="S123" t="s">
        <v>643</v>
      </c>
      <c r="W123" t="s">
        <v>641</v>
      </c>
    </row>
    <row r="124" spans="1:23">
      <c r="A124" t="s">
        <v>434</v>
      </c>
      <c r="B124" t="s">
        <v>637</v>
      </c>
      <c r="C124" t="s">
        <v>628</v>
      </c>
      <c r="D124" t="s">
        <v>629</v>
      </c>
      <c r="E124" t="s">
        <v>641</v>
      </c>
      <c r="F124" t="s">
        <v>630</v>
      </c>
      <c r="G124" t="s">
        <v>641</v>
      </c>
      <c r="H124" t="s">
        <v>628</v>
      </c>
      <c r="I124" t="s">
        <v>634</v>
      </c>
      <c r="J124" t="s">
        <v>639</v>
      </c>
      <c r="K124" t="s">
        <v>643</v>
      </c>
      <c r="L124" t="s">
        <v>628</v>
      </c>
      <c r="M124" t="s">
        <v>635</v>
      </c>
      <c r="N124" t="s">
        <v>629</v>
      </c>
      <c r="O124" t="s">
        <v>633</v>
      </c>
      <c r="P124" t="s">
        <v>633</v>
      </c>
      <c r="Q124" t="s">
        <v>635</v>
      </c>
      <c r="R124" t="s">
        <v>644</v>
      </c>
      <c r="S124" t="s">
        <v>633</v>
      </c>
      <c r="T124" t="s">
        <v>643</v>
      </c>
      <c r="U124" t="s">
        <v>635</v>
      </c>
      <c r="V124" t="s">
        <v>630</v>
      </c>
      <c r="W124" t="s">
        <v>637</v>
      </c>
    </row>
    <row r="125" spans="1:23">
      <c r="A125" t="s">
        <v>435</v>
      </c>
      <c r="E125" t="s">
        <v>630</v>
      </c>
      <c r="H125" t="s">
        <v>628</v>
      </c>
      <c r="J125" t="s">
        <v>639</v>
      </c>
      <c r="P125" t="s">
        <v>630</v>
      </c>
      <c r="Q125" t="s">
        <v>632</v>
      </c>
      <c r="R125" t="s">
        <v>637</v>
      </c>
      <c r="S125" t="s">
        <v>637</v>
      </c>
      <c r="U125" t="s">
        <v>628</v>
      </c>
      <c r="W125" t="s">
        <v>633</v>
      </c>
    </row>
    <row r="126" spans="1:23">
      <c r="A126" t="s">
        <v>436</v>
      </c>
      <c r="B126" t="s">
        <v>637</v>
      </c>
      <c r="C126" t="s">
        <v>630</v>
      </c>
      <c r="D126" t="s">
        <v>628</v>
      </c>
      <c r="E126" t="s">
        <v>628</v>
      </c>
      <c r="F126" t="s">
        <v>640</v>
      </c>
      <c r="G126" t="s">
        <v>629</v>
      </c>
      <c r="H126" t="s">
        <v>628</v>
      </c>
      <c r="I126" t="s">
        <v>628</v>
      </c>
      <c r="J126" t="s">
        <v>628</v>
      </c>
      <c r="K126" t="s">
        <v>628</v>
      </c>
      <c r="L126" t="s">
        <v>628</v>
      </c>
      <c r="M126" t="s">
        <v>638</v>
      </c>
      <c r="N126" t="s">
        <v>628</v>
      </c>
      <c r="O126" t="s">
        <v>628</v>
      </c>
      <c r="P126" t="s">
        <v>628</v>
      </c>
      <c r="Q126" t="s">
        <v>638</v>
      </c>
      <c r="R126" t="s">
        <v>629</v>
      </c>
      <c r="S126" t="s">
        <v>639</v>
      </c>
      <c r="T126" t="s">
        <v>639</v>
      </c>
      <c r="U126" t="s">
        <v>636</v>
      </c>
      <c r="V126" t="s">
        <v>640</v>
      </c>
      <c r="W126" t="s">
        <v>642</v>
      </c>
    </row>
    <row r="127" spans="1:23">
      <c r="A127" t="s">
        <v>437</v>
      </c>
      <c r="E127" t="s">
        <v>628</v>
      </c>
      <c r="H127" t="s">
        <v>628</v>
      </c>
      <c r="J127" t="s">
        <v>628</v>
      </c>
      <c r="P127" t="s">
        <v>629</v>
      </c>
      <c r="Q127" t="s">
        <v>636</v>
      </c>
      <c r="R127" t="s">
        <v>642</v>
      </c>
      <c r="S127" t="s">
        <v>638</v>
      </c>
      <c r="U127" t="s">
        <v>641</v>
      </c>
      <c r="W127" t="s">
        <v>641</v>
      </c>
    </row>
    <row r="128" spans="1:23">
      <c r="A128" t="s">
        <v>438</v>
      </c>
      <c r="B128" t="s">
        <v>628</v>
      </c>
      <c r="C128" t="s">
        <v>636</v>
      </c>
      <c r="D128" t="s">
        <v>628</v>
      </c>
      <c r="E128" t="s">
        <v>628</v>
      </c>
      <c r="F128" t="s">
        <v>639</v>
      </c>
      <c r="G128" t="s">
        <v>628</v>
      </c>
      <c r="H128" t="s">
        <v>628</v>
      </c>
      <c r="I128" t="s">
        <v>628</v>
      </c>
      <c r="J128" t="s">
        <v>628</v>
      </c>
      <c r="K128" t="s">
        <v>641</v>
      </c>
      <c r="L128" t="s">
        <v>641</v>
      </c>
      <c r="M128" t="s">
        <v>628</v>
      </c>
      <c r="N128" t="s">
        <v>628</v>
      </c>
      <c r="O128" t="s">
        <v>628</v>
      </c>
      <c r="P128" t="s">
        <v>636</v>
      </c>
      <c r="Q128" t="s">
        <v>636</v>
      </c>
      <c r="R128" t="s">
        <v>640</v>
      </c>
      <c r="S128" t="s">
        <v>639</v>
      </c>
      <c r="T128" t="s">
        <v>638</v>
      </c>
      <c r="U128" t="s">
        <v>641</v>
      </c>
      <c r="V128" t="s">
        <v>641</v>
      </c>
      <c r="W128" t="s">
        <v>640</v>
      </c>
    </row>
    <row r="129" spans="1:23">
      <c r="A129" t="s">
        <v>439</v>
      </c>
      <c r="E129" t="s">
        <v>628</v>
      </c>
      <c r="H129" t="s">
        <v>628</v>
      </c>
      <c r="J129" t="s">
        <v>628</v>
      </c>
      <c r="P129" t="s">
        <v>641</v>
      </c>
      <c r="Q129" t="s">
        <v>628</v>
      </c>
      <c r="R129" t="s">
        <v>638</v>
      </c>
      <c r="S129" t="s">
        <v>636</v>
      </c>
      <c r="U129" t="s">
        <v>638</v>
      </c>
      <c r="W129" t="s">
        <v>638</v>
      </c>
    </row>
    <row r="130" spans="1:23">
      <c r="A130" t="s">
        <v>440</v>
      </c>
      <c r="B130" t="s">
        <v>628</v>
      </c>
      <c r="C130" t="s">
        <v>639</v>
      </c>
      <c r="D130" t="s">
        <v>628</v>
      </c>
      <c r="E130" t="s">
        <v>628</v>
      </c>
      <c r="F130" t="s">
        <v>628</v>
      </c>
      <c r="G130" t="s">
        <v>639</v>
      </c>
      <c r="H130" t="s">
        <v>628</v>
      </c>
      <c r="I130" t="s">
        <v>628</v>
      </c>
      <c r="J130" t="s">
        <v>635</v>
      </c>
      <c r="K130" t="s">
        <v>641</v>
      </c>
      <c r="L130" t="s">
        <v>628</v>
      </c>
      <c r="M130" t="s">
        <v>628</v>
      </c>
      <c r="N130" t="s">
        <v>628</v>
      </c>
      <c r="O130" t="s">
        <v>640</v>
      </c>
      <c r="P130" t="s">
        <v>636</v>
      </c>
      <c r="Q130" t="s">
        <v>638</v>
      </c>
      <c r="R130" t="s">
        <v>629</v>
      </c>
      <c r="S130" t="s">
        <v>641</v>
      </c>
      <c r="T130" t="s">
        <v>635</v>
      </c>
      <c r="U130" t="s">
        <v>630</v>
      </c>
      <c r="V130" t="s">
        <v>639</v>
      </c>
      <c r="W130" t="s">
        <v>638</v>
      </c>
    </row>
    <row r="131" spans="1:23">
      <c r="A131" t="s">
        <v>441</v>
      </c>
      <c r="E131" t="s">
        <v>628</v>
      </c>
      <c r="H131" t="s">
        <v>628</v>
      </c>
      <c r="J131" t="s">
        <v>630</v>
      </c>
      <c r="P131" t="s">
        <v>643</v>
      </c>
      <c r="Q131" t="s">
        <v>636</v>
      </c>
      <c r="R131" t="s">
        <v>642</v>
      </c>
      <c r="S131" t="s">
        <v>636</v>
      </c>
      <c r="U131" t="s">
        <v>628</v>
      </c>
      <c r="W131" t="s">
        <v>638</v>
      </c>
    </row>
    <row r="132" spans="1:23">
      <c r="A132" t="s">
        <v>442</v>
      </c>
      <c r="B132" t="s">
        <v>635</v>
      </c>
      <c r="C132" t="s">
        <v>635</v>
      </c>
      <c r="D132" t="s">
        <v>634</v>
      </c>
      <c r="E132" t="s">
        <v>629</v>
      </c>
      <c r="F132" t="s">
        <v>630</v>
      </c>
      <c r="G132" t="s">
        <v>639</v>
      </c>
      <c r="H132" t="s">
        <v>628</v>
      </c>
      <c r="I132" t="s">
        <v>639</v>
      </c>
      <c r="J132" t="s">
        <v>643</v>
      </c>
      <c r="K132" t="s">
        <v>629</v>
      </c>
      <c r="L132" t="s">
        <v>641</v>
      </c>
      <c r="M132" t="s">
        <v>628</v>
      </c>
      <c r="N132" t="s">
        <v>628</v>
      </c>
      <c r="O132" t="s">
        <v>641</v>
      </c>
      <c r="P132" t="s">
        <v>642</v>
      </c>
      <c r="Q132" t="s">
        <v>636</v>
      </c>
      <c r="R132" t="s">
        <v>628</v>
      </c>
      <c r="S132" t="s">
        <v>639</v>
      </c>
      <c r="T132" t="s">
        <v>629</v>
      </c>
      <c r="U132" t="s">
        <v>642</v>
      </c>
      <c r="V132" t="s">
        <v>630</v>
      </c>
      <c r="W132" t="s">
        <v>639</v>
      </c>
    </row>
    <row r="133" spans="1:23">
      <c r="A133" t="s">
        <v>443</v>
      </c>
      <c r="E133" t="s">
        <v>629</v>
      </c>
      <c r="H133" t="s">
        <v>628</v>
      </c>
      <c r="J133" t="s">
        <v>641</v>
      </c>
      <c r="P133" t="s">
        <v>638</v>
      </c>
      <c r="Q133" t="s">
        <v>629</v>
      </c>
      <c r="R133" t="s">
        <v>628</v>
      </c>
      <c r="S133" t="s">
        <v>638</v>
      </c>
      <c r="U133" t="s">
        <v>641</v>
      </c>
      <c r="W133" t="s">
        <v>630</v>
      </c>
    </row>
    <row r="134" spans="1:23">
      <c r="A134" t="s">
        <v>444</v>
      </c>
      <c r="B134" t="s">
        <v>628</v>
      </c>
      <c r="C134" t="s">
        <v>628</v>
      </c>
      <c r="D134" t="s">
        <v>628</v>
      </c>
      <c r="E134" t="s">
        <v>628</v>
      </c>
      <c r="F134" t="s">
        <v>630</v>
      </c>
      <c r="G134" t="s">
        <v>628</v>
      </c>
      <c r="H134" t="s">
        <v>628</v>
      </c>
      <c r="I134" t="s">
        <v>632</v>
      </c>
      <c r="J134" t="s">
        <v>628</v>
      </c>
      <c r="K134" t="s">
        <v>637</v>
      </c>
      <c r="L134" t="s">
        <v>628</v>
      </c>
      <c r="M134" t="s">
        <v>628</v>
      </c>
      <c r="N134" t="s">
        <v>628</v>
      </c>
      <c r="O134" t="s">
        <v>628</v>
      </c>
      <c r="P134" t="s">
        <v>631</v>
      </c>
      <c r="Q134" t="s">
        <v>634</v>
      </c>
      <c r="R134" t="s">
        <v>628</v>
      </c>
      <c r="S134" t="s">
        <v>630</v>
      </c>
      <c r="T134" t="s">
        <v>634</v>
      </c>
      <c r="U134" t="s">
        <v>630</v>
      </c>
      <c r="V134" t="s">
        <v>634</v>
      </c>
      <c r="W134" t="s">
        <v>628</v>
      </c>
    </row>
    <row r="135" spans="1:23">
      <c r="A135" t="s">
        <v>445</v>
      </c>
      <c r="E135" t="s">
        <v>628</v>
      </c>
      <c r="H135" t="s">
        <v>641</v>
      </c>
      <c r="J135" t="s">
        <v>628</v>
      </c>
      <c r="P135" t="s">
        <v>632</v>
      </c>
      <c r="Q135" t="s">
        <v>636</v>
      </c>
      <c r="R135" t="s">
        <v>634</v>
      </c>
      <c r="S135" t="s">
        <v>640</v>
      </c>
      <c r="U135" t="s">
        <v>630</v>
      </c>
      <c r="W135" t="s">
        <v>637</v>
      </c>
    </row>
    <row r="136" spans="1:23">
      <c r="A136" t="s">
        <v>446</v>
      </c>
      <c r="B136" t="s">
        <v>628</v>
      </c>
      <c r="C136" t="s">
        <v>639</v>
      </c>
      <c r="D136" t="s">
        <v>628</v>
      </c>
      <c r="E136" t="s">
        <v>628</v>
      </c>
      <c r="F136" t="s">
        <v>628</v>
      </c>
      <c r="G136" t="s">
        <v>638</v>
      </c>
      <c r="H136" t="s">
        <v>628</v>
      </c>
      <c r="I136" t="s">
        <v>635</v>
      </c>
      <c r="J136" t="s">
        <v>631</v>
      </c>
      <c r="K136" t="s">
        <v>640</v>
      </c>
      <c r="L136" t="s">
        <v>639</v>
      </c>
      <c r="M136" t="s">
        <v>628</v>
      </c>
      <c r="N136" t="s">
        <v>628</v>
      </c>
      <c r="O136" t="s">
        <v>638</v>
      </c>
      <c r="P136" t="s">
        <v>628</v>
      </c>
      <c r="Q136" t="s">
        <v>634</v>
      </c>
      <c r="R136" t="s">
        <v>641</v>
      </c>
      <c r="S136" t="s">
        <v>628</v>
      </c>
      <c r="T136" t="s">
        <v>628</v>
      </c>
      <c r="U136" t="s">
        <v>634</v>
      </c>
      <c r="V136" t="s">
        <v>642</v>
      </c>
      <c r="W136" t="s">
        <v>638</v>
      </c>
    </row>
    <row r="137" spans="1:23">
      <c r="A137" t="s">
        <v>447</v>
      </c>
      <c r="E137" t="s">
        <v>628</v>
      </c>
      <c r="H137" t="s">
        <v>628</v>
      </c>
      <c r="J137" t="s">
        <v>638</v>
      </c>
      <c r="P137" t="s">
        <v>639</v>
      </c>
      <c r="Q137" t="s">
        <v>634</v>
      </c>
      <c r="R137" t="s">
        <v>641</v>
      </c>
      <c r="S137" t="s">
        <v>639</v>
      </c>
      <c r="U137" t="s">
        <v>632</v>
      </c>
      <c r="W137" t="s">
        <v>638</v>
      </c>
    </row>
    <row r="138" spans="1:23">
      <c r="A138" t="s">
        <v>448</v>
      </c>
      <c r="B138" t="s">
        <v>628</v>
      </c>
      <c r="C138" t="s">
        <v>639</v>
      </c>
      <c r="D138" t="s">
        <v>628</v>
      </c>
      <c r="E138" t="s">
        <v>639</v>
      </c>
      <c r="F138" t="s">
        <v>639</v>
      </c>
      <c r="G138" t="s">
        <v>635</v>
      </c>
      <c r="H138" t="s">
        <v>628</v>
      </c>
      <c r="I138" t="s">
        <v>639</v>
      </c>
      <c r="J138" t="s">
        <v>638</v>
      </c>
      <c r="K138" t="s">
        <v>642</v>
      </c>
      <c r="L138" t="s">
        <v>628</v>
      </c>
      <c r="M138" t="s">
        <v>628</v>
      </c>
      <c r="N138" t="s">
        <v>628</v>
      </c>
      <c r="O138" t="s">
        <v>629</v>
      </c>
      <c r="P138" t="s">
        <v>641</v>
      </c>
      <c r="Q138" t="s">
        <v>635</v>
      </c>
      <c r="R138" t="s">
        <v>639</v>
      </c>
      <c r="S138" t="s">
        <v>642</v>
      </c>
      <c r="T138" t="s">
        <v>636</v>
      </c>
      <c r="U138" t="s">
        <v>631</v>
      </c>
      <c r="V138" t="s">
        <v>636</v>
      </c>
      <c r="W138" t="s">
        <v>638</v>
      </c>
    </row>
    <row r="139" spans="1:23">
      <c r="A139" t="s">
        <v>449</v>
      </c>
      <c r="E139" t="s">
        <v>628</v>
      </c>
      <c r="H139" t="s">
        <v>628</v>
      </c>
      <c r="J139" t="s">
        <v>631</v>
      </c>
      <c r="P139" t="s">
        <v>641</v>
      </c>
      <c r="Q139" t="s">
        <v>638</v>
      </c>
      <c r="R139" t="s">
        <v>641</v>
      </c>
      <c r="S139" t="s">
        <v>629</v>
      </c>
      <c r="U139" t="s">
        <v>642</v>
      </c>
      <c r="W139" t="s">
        <v>638</v>
      </c>
    </row>
    <row r="140" spans="1:23">
      <c r="A140" t="s">
        <v>450</v>
      </c>
      <c r="B140" t="s">
        <v>628</v>
      </c>
      <c r="C140" t="s">
        <v>644</v>
      </c>
      <c r="D140" t="s">
        <v>628</v>
      </c>
      <c r="E140" t="s">
        <v>628</v>
      </c>
      <c r="F140" t="s">
        <v>639</v>
      </c>
      <c r="G140" t="s">
        <v>641</v>
      </c>
      <c r="H140" t="s">
        <v>628</v>
      </c>
      <c r="I140" t="s">
        <v>630</v>
      </c>
      <c r="J140" t="s">
        <v>628</v>
      </c>
      <c r="K140" t="s">
        <v>641</v>
      </c>
      <c r="L140" t="s">
        <v>628</v>
      </c>
      <c r="M140" t="s">
        <v>628</v>
      </c>
      <c r="N140" t="s">
        <v>628</v>
      </c>
      <c r="O140" t="s">
        <v>628</v>
      </c>
      <c r="P140" t="s">
        <v>634</v>
      </c>
      <c r="Q140" t="s">
        <v>634</v>
      </c>
      <c r="R140" t="s">
        <v>632</v>
      </c>
      <c r="S140" t="s">
        <v>639</v>
      </c>
      <c r="T140" t="s">
        <v>628</v>
      </c>
      <c r="U140" t="s">
        <v>632</v>
      </c>
      <c r="V140" t="s">
        <v>639</v>
      </c>
      <c r="W140" t="s">
        <v>628</v>
      </c>
    </row>
    <row r="141" spans="1:23">
      <c r="A141" t="s">
        <v>451</v>
      </c>
      <c r="J141" t="s">
        <v>628</v>
      </c>
      <c r="Q141" t="s">
        <v>634</v>
      </c>
      <c r="R141" t="s">
        <v>640</v>
      </c>
      <c r="U141" t="s">
        <v>631</v>
      </c>
    </row>
    <row r="142" spans="1:23">
      <c r="A142" t="s">
        <v>452</v>
      </c>
      <c r="B142" t="s">
        <v>641</v>
      </c>
      <c r="C142" t="s">
        <v>636</v>
      </c>
      <c r="D142" t="s">
        <v>628</v>
      </c>
      <c r="E142" t="s">
        <v>628</v>
      </c>
      <c r="F142" t="s">
        <v>628</v>
      </c>
      <c r="G142" t="s">
        <v>635</v>
      </c>
      <c r="H142" t="s">
        <v>628</v>
      </c>
      <c r="I142" t="s">
        <v>628</v>
      </c>
      <c r="J142" t="s">
        <v>642</v>
      </c>
      <c r="K142" t="s">
        <v>636</v>
      </c>
      <c r="L142" t="s">
        <v>639</v>
      </c>
      <c r="M142" t="s">
        <v>628</v>
      </c>
      <c r="N142" t="s">
        <v>628</v>
      </c>
      <c r="O142" t="s">
        <v>628</v>
      </c>
      <c r="P142" t="s">
        <v>628</v>
      </c>
      <c r="Q142" t="s">
        <v>634</v>
      </c>
      <c r="R142" t="s">
        <v>639</v>
      </c>
      <c r="S142" t="s">
        <v>636</v>
      </c>
      <c r="T142" t="s">
        <v>636</v>
      </c>
      <c r="U142" t="s">
        <v>634</v>
      </c>
      <c r="V142" t="s">
        <v>628</v>
      </c>
      <c r="W142" t="s">
        <v>638</v>
      </c>
    </row>
    <row r="143" spans="1:23">
      <c r="A143" t="s">
        <v>453</v>
      </c>
      <c r="E143" t="s">
        <v>641</v>
      </c>
      <c r="H143" t="s">
        <v>628</v>
      </c>
      <c r="J143" t="s">
        <v>639</v>
      </c>
      <c r="P143" t="s">
        <v>628</v>
      </c>
      <c r="Q143" t="s">
        <v>628</v>
      </c>
      <c r="R143" t="s">
        <v>628</v>
      </c>
      <c r="S143" t="s">
        <v>636</v>
      </c>
      <c r="U143" t="s">
        <v>640</v>
      </c>
      <c r="W143" t="s">
        <v>640</v>
      </c>
    </row>
    <row r="144" spans="1:23">
      <c r="A144" t="s">
        <v>454</v>
      </c>
      <c r="B144" t="s">
        <v>628</v>
      </c>
      <c r="C144" t="s">
        <v>636</v>
      </c>
      <c r="D144" t="s">
        <v>628</v>
      </c>
      <c r="E144" t="s">
        <v>628</v>
      </c>
      <c r="F144" t="s">
        <v>628</v>
      </c>
      <c r="G144" t="s">
        <v>637</v>
      </c>
      <c r="H144" t="s">
        <v>639</v>
      </c>
      <c r="I144" t="s">
        <v>628</v>
      </c>
      <c r="J144" t="s">
        <v>638</v>
      </c>
      <c r="K144" t="s">
        <v>636</v>
      </c>
      <c r="L144" t="s">
        <v>628</v>
      </c>
      <c r="M144" t="s">
        <v>628</v>
      </c>
      <c r="N144" t="s">
        <v>628</v>
      </c>
      <c r="O144" t="s">
        <v>628</v>
      </c>
      <c r="P144" t="s">
        <v>628</v>
      </c>
      <c r="Q144" t="s">
        <v>638</v>
      </c>
      <c r="R144" t="s">
        <v>628</v>
      </c>
      <c r="S144" t="s">
        <v>640</v>
      </c>
      <c r="T144" t="s">
        <v>628</v>
      </c>
      <c r="U144" t="s">
        <v>640</v>
      </c>
      <c r="V144" t="s">
        <v>639</v>
      </c>
    </row>
    <row r="145" spans="1:23">
      <c r="A145" t="s">
        <v>455</v>
      </c>
      <c r="E145" t="s">
        <v>629</v>
      </c>
      <c r="H145" t="s">
        <v>628</v>
      </c>
      <c r="J145" t="s">
        <v>628</v>
      </c>
      <c r="P145" t="s">
        <v>631</v>
      </c>
      <c r="Q145" t="s">
        <v>634</v>
      </c>
      <c r="R145" t="s">
        <v>628</v>
      </c>
      <c r="S145" t="s">
        <v>636</v>
      </c>
      <c r="U145" t="s">
        <v>628</v>
      </c>
      <c r="W145" t="s">
        <v>642</v>
      </c>
    </row>
    <row r="146" spans="1:23">
      <c r="A146" t="s">
        <v>456</v>
      </c>
      <c r="B146" t="s">
        <v>628</v>
      </c>
      <c r="C146" t="s">
        <v>636</v>
      </c>
      <c r="D146" t="s">
        <v>628</v>
      </c>
      <c r="E146" t="s">
        <v>641</v>
      </c>
      <c r="F146" t="s">
        <v>639</v>
      </c>
      <c r="G146" t="s">
        <v>630</v>
      </c>
      <c r="H146" t="s">
        <v>628</v>
      </c>
      <c r="I146" t="s">
        <v>643</v>
      </c>
      <c r="J146" t="s">
        <v>639</v>
      </c>
      <c r="K146" t="s">
        <v>639</v>
      </c>
      <c r="L146" t="s">
        <v>628</v>
      </c>
      <c r="M146" t="s">
        <v>635</v>
      </c>
      <c r="N146" t="s">
        <v>631</v>
      </c>
      <c r="O146" t="s">
        <v>632</v>
      </c>
      <c r="P146" t="s">
        <v>630</v>
      </c>
      <c r="Q146" t="s">
        <v>637</v>
      </c>
      <c r="R146" t="s">
        <v>634</v>
      </c>
      <c r="S146" t="s">
        <v>639</v>
      </c>
      <c r="T146" t="s">
        <v>634</v>
      </c>
      <c r="U146" t="s">
        <v>635</v>
      </c>
      <c r="V146" t="s">
        <v>628</v>
      </c>
      <c r="W146" t="s">
        <v>637</v>
      </c>
    </row>
    <row r="147" spans="1:23">
      <c r="A147" t="s">
        <v>457</v>
      </c>
      <c r="E147" t="s">
        <v>628</v>
      </c>
      <c r="H147" t="s">
        <v>628</v>
      </c>
      <c r="P147" t="s">
        <v>630</v>
      </c>
      <c r="Q147" t="s">
        <v>637</v>
      </c>
      <c r="R147" t="s">
        <v>630</v>
      </c>
      <c r="S147" t="s">
        <v>635</v>
      </c>
      <c r="U147" t="s">
        <v>628</v>
      </c>
      <c r="W147" t="s">
        <v>641</v>
      </c>
    </row>
    <row r="148" spans="1:23">
      <c r="A148" t="s">
        <v>458</v>
      </c>
      <c r="B148" t="s">
        <v>630</v>
      </c>
      <c r="C148" t="s">
        <v>644</v>
      </c>
      <c r="E148" t="s">
        <v>628</v>
      </c>
      <c r="G148" t="s">
        <v>637</v>
      </c>
      <c r="H148" t="s">
        <v>628</v>
      </c>
      <c r="I148" t="s">
        <v>631</v>
      </c>
      <c r="J148" t="s">
        <v>628</v>
      </c>
      <c r="K148" t="s">
        <v>635</v>
      </c>
      <c r="L148" t="s">
        <v>628</v>
      </c>
      <c r="N148" t="s">
        <v>630</v>
      </c>
      <c r="O148" t="s">
        <v>630</v>
      </c>
      <c r="P148" t="s">
        <v>630</v>
      </c>
      <c r="Q148" t="s">
        <v>632</v>
      </c>
      <c r="R148" t="s">
        <v>630</v>
      </c>
      <c r="S148" t="s">
        <v>637</v>
      </c>
      <c r="T148" t="s">
        <v>628</v>
      </c>
      <c r="U148" t="s">
        <v>644</v>
      </c>
      <c r="V148" t="s">
        <v>630</v>
      </c>
      <c r="W148" t="s">
        <v>637</v>
      </c>
    </row>
    <row r="149" spans="1:23">
      <c r="A149" t="s">
        <v>459</v>
      </c>
      <c r="E149" t="s">
        <v>630</v>
      </c>
      <c r="H149" t="s">
        <v>628</v>
      </c>
      <c r="J149" t="s">
        <v>628</v>
      </c>
      <c r="P149" t="s">
        <v>631</v>
      </c>
      <c r="Q149" t="s">
        <v>634</v>
      </c>
      <c r="R149" t="s">
        <v>643</v>
      </c>
      <c r="S149" t="s">
        <v>632</v>
      </c>
      <c r="U149" t="s">
        <v>635</v>
      </c>
      <c r="W149" t="s">
        <v>639</v>
      </c>
    </row>
    <row r="150" spans="1:23">
      <c r="A150" t="s">
        <v>460</v>
      </c>
      <c r="B150" t="s">
        <v>628</v>
      </c>
      <c r="C150" t="s">
        <v>633</v>
      </c>
      <c r="D150" t="s">
        <v>628</v>
      </c>
      <c r="E150" t="s">
        <v>630</v>
      </c>
      <c r="F150" t="s">
        <v>644</v>
      </c>
      <c r="G150" t="s">
        <v>628</v>
      </c>
      <c r="H150" t="s">
        <v>628</v>
      </c>
      <c r="I150" t="s">
        <v>640</v>
      </c>
      <c r="K150" t="s">
        <v>635</v>
      </c>
      <c r="L150" t="s">
        <v>628</v>
      </c>
      <c r="M150" t="s">
        <v>628</v>
      </c>
      <c r="N150" t="s">
        <v>628</v>
      </c>
      <c r="O150" t="s">
        <v>633</v>
      </c>
      <c r="P150" t="s">
        <v>636</v>
      </c>
      <c r="Q150" t="s">
        <v>634</v>
      </c>
      <c r="R150" t="s">
        <v>643</v>
      </c>
      <c r="S150" t="s">
        <v>628</v>
      </c>
      <c r="T150" t="s">
        <v>631</v>
      </c>
      <c r="U150" t="s">
        <v>643</v>
      </c>
      <c r="V150" t="s">
        <v>630</v>
      </c>
      <c r="W150" t="s">
        <v>629</v>
      </c>
    </row>
    <row r="151" spans="1:23">
      <c r="A151" t="s">
        <v>461</v>
      </c>
      <c r="E151" t="s">
        <v>628</v>
      </c>
      <c r="H151" t="s">
        <v>628</v>
      </c>
      <c r="J151" t="s">
        <v>628</v>
      </c>
      <c r="P151" t="s">
        <v>641</v>
      </c>
      <c r="Q151" t="s">
        <v>640</v>
      </c>
      <c r="R151" t="s">
        <v>628</v>
      </c>
      <c r="S151" t="s">
        <v>628</v>
      </c>
      <c r="U151" t="s">
        <v>643</v>
      </c>
      <c r="W151" t="s">
        <v>639</v>
      </c>
    </row>
    <row r="152" spans="1:23">
      <c r="A152" t="s">
        <v>462</v>
      </c>
      <c r="B152" t="s">
        <v>628</v>
      </c>
      <c r="C152" t="s">
        <v>644</v>
      </c>
      <c r="D152" t="s">
        <v>628</v>
      </c>
      <c r="E152" t="s">
        <v>628</v>
      </c>
      <c r="F152" t="s">
        <v>628</v>
      </c>
      <c r="G152" t="s">
        <v>635</v>
      </c>
      <c r="H152" t="s">
        <v>628</v>
      </c>
      <c r="I152" t="s">
        <v>628</v>
      </c>
      <c r="J152" t="s">
        <v>628</v>
      </c>
      <c r="K152" t="s">
        <v>639</v>
      </c>
      <c r="L152" t="s">
        <v>628</v>
      </c>
      <c r="M152" t="s">
        <v>628</v>
      </c>
      <c r="N152" t="s">
        <v>628</v>
      </c>
      <c r="O152" t="s">
        <v>628</v>
      </c>
      <c r="P152" t="s">
        <v>640</v>
      </c>
      <c r="Q152" t="s">
        <v>638</v>
      </c>
      <c r="R152" t="s">
        <v>642</v>
      </c>
      <c r="S152" t="s">
        <v>642</v>
      </c>
      <c r="T152" t="s">
        <v>634</v>
      </c>
      <c r="U152" t="s">
        <v>639</v>
      </c>
      <c r="V152" t="s">
        <v>628</v>
      </c>
      <c r="W152" t="s">
        <v>639</v>
      </c>
    </row>
    <row r="153" spans="1:23">
      <c r="A153" t="s">
        <v>463</v>
      </c>
      <c r="E153" t="s">
        <v>628</v>
      </c>
      <c r="H153" t="s">
        <v>628</v>
      </c>
      <c r="J153" t="s">
        <v>635</v>
      </c>
      <c r="P153" t="s">
        <v>636</v>
      </c>
      <c r="Q153" t="s">
        <v>631</v>
      </c>
      <c r="R153" t="s">
        <v>642</v>
      </c>
      <c r="S153" t="s">
        <v>642</v>
      </c>
      <c r="U153" t="s">
        <v>639</v>
      </c>
      <c r="W153" t="s">
        <v>644</v>
      </c>
    </row>
    <row r="154" spans="1:23">
      <c r="A154" t="s">
        <v>464</v>
      </c>
      <c r="B154" t="s">
        <v>639</v>
      </c>
      <c r="C154" t="s">
        <v>642</v>
      </c>
      <c r="D154" t="s">
        <v>628</v>
      </c>
      <c r="E154" t="s">
        <v>630</v>
      </c>
      <c r="F154" t="s">
        <v>635</v>
      </c>
      <c r="G154" t="s">
        <v>637</v>
      </c>
      <c r="H154" t="s">
        <v>628</v>
      </c>
      <c r="I154" t="s">
        <v>643</v>
      </c>
      <c r="J154" t="s">
        <v>639</v>
      </c>
      <c r="K154" t="s">
        <v>643</v>
      </c>
      <c r="L154" t="s">
        <v>628</v>
      </c>
      <c r="M154" t="s">
        <v>635</v>
      </c>
      <c r="N154" t="s">
        <v>635</v>
      </c>
      <c r="O154" t="s">
        <v>635</v>
      </c>
      <c r="P154" t="s">
        <v>643</v>
      </c>
      <c r="Q154" t="s">
        <v>635</v>
      </c>
      <c r="R154" t="s">
        <v>637</v>
      </c>
      <c r="S154" t="s">
        <v>636</v>
      </c>
      <c r="T154" t="s">
        <v>644</v>
      </c>
      <c r="U154" t="s">
        <v>643</v>
      </c>
      <c r="V154" t="s">
        <v>630</v>
      </c>
      <c r="W154" t="s">
        <v>639</v>
      </c>
    </row>
    <row r="155" spans="1:23">
      <c r="A155" t="s">
        <v>465</v>
      </c>
      <c r="E155" t="s">
        <v>629</v>
      </c>
      <c r="H155" t="s">
        <v>628</v>
      </c>
      <c r="J155" t="s">
        <v>641</v>
      </c>
      <c r="P155" t="s">
        <v>634</v>
      </c>
      <c r="Q155" t="s">
        <v>634</v>
      </c>
      <c r="R155" t="s">
        <v>644</v>
      </c>
      <c r="S155" t="s">
        <v>633</v>
      </c>
      <c r="U155" t="s">
        <v>631</v>
      </c>
      <c r="W155" t="s">
        <v>633</v>
      </c>
    </row>
    <row r="156" spans="1:23">
      <c r="A156" t="s">
        <v>466</v>
      </c>
      <c r="B156" t="s">
        <v>628</v>
      </c>
      <c r="C156" t="s">
        <v>628</v>
      </c>
      <c r="D156" t="s">
        <v>628</v>
      </c>
      <c r="E156" t="s">
        <v>637</v>
      </c>
      <c r="F156" t="s">
        <v>633</v>
      </c>
      <c r="G156" t="s">
        <v>628</v>
      </c>
      <c r="H156" t="s">
        <v>628</v>
      </c>
      <c r="I156" t="s">
        <v>628</v>
      </c>
      <c r="J156" t="s">
        <v>628</v>
      </c>
      <c r="K156" t="s">
        <v>628</v>
      </c>
      <c r="L156" t="s">
        <v>628</v>
      </c>
      <c r="M156" t="s">
        <v>637</v>
      </c>
      <c r="N156" t="s">
        <v>628</v>
      </c>
      <c r="O156" t="s">
        <v>630</v>
      </c>
      <c r="P156" t="s">
        <v>631</v>
      </c>
      <c r="Q156" t="s">
        <v>640</v>
      </c>
      <c r="R156" t="s">
        <v>630</v>
      </c>
      <c r="S156" t="s">
        <v>635</v>
      </c>
      <c r="T156" t="s">
        <v>632</v>
      </c>
      <c r="U156" t="s">
        <v>632</v>
      </c>
      <c r="V156" t="s">
        <v>631</v>
      </c>
      <c r="W156" t="s">
        <v>638</v>
      </c>
    </row>
    <row r="157" spans="1:23">
      <c r="A157" t="s">
        <v>467</v>
      </c>
      <c r="E157" t="s">
        <v>628</v>
      </c>
      <c r="H157" t="s">
        <v>628</v>
      </c>
      <c r="P157" t="s">
        <v>628</v>
      </c>
      <c r="Q157" t="s">
        <v>628</v>
      </c>
      <c r="R157" t="s">
        <v>640</v>
      </c>
      <c r="S157" t="s">
        <v>636</v>
      </c>
      <c r="U157" t="s">
        <v>634</v>
      </c>
      <c r="W157" t="s">
        <v>638</v>
      </c>
    </row>
    <row r="158" spans="1:23">
      <c r="A158" t="s">
        <v>468</v>
      </c>
      <c r="B158" t="s">
        <v>628</v>
      </c>
      <c r="C158" t="s">
        <v>628</v>
      </c>
      <c r="D158" t="s">
        <v>628</v>
      </c>
      <c r="E158" t="s">
        <v>628</v>
      </c>
      <c r="F158" t="s">
        <v>637</v>
      </c>
      <c r="G158" t="s">
        <v>628</v>
      </c>
      <c r="H158" t="s">
        <v>628</v>
      </c>
      <c r="I158" t="s">
        <v>628</v>
      </c>
      <c r="J158" t="s">
        <v>628</v>
      </c>
      <c r="K158" t="s">
        <v>635</v>
      </c>
      <c r="L158" t="s">
        <v>628</v>
      </c>
      <c r="M158" t="s">
        <v>628</v>
      </c>
      <c r="N158" t="s">
        <v>628</v>
      </c>
      <c r="O158" t="s">
        <v>628</v>
      </c>
      <c r="P158" t="s">
        <v>628</v>
      </c>
      <c r="Q158" t="s">
        <v>631</v>
      </c>
      <c r="R158" t="s">
        <v>640</v>
      </c>
      <c r="S158" t="s">
        <v>636</v>
      </c>
      <c r="T158" t="s">
        <v>629</v>
      </c>
      <c r="U158" t="s">
        <v>631</v>
      </c>
      <c r="V158" t="s">
        <v>632</v>
      </c>
      <c r="W158" t="s">
        <v>628</v>
      </c>
    </row>
    <row r="159" spans="1:23">
      <c r="A159" t="s">
        <v>469</v>
      </c>
      <c r="E159" t="s">
        <v>628</v>
      </c>
      <c r="H159" t="s">
        <v>628</v>
      </c>
      <c r="J159" t="s">
        <v>628</v>
      </c>
      <c r="P159" t="s">
        <v>631</v>
      </c>
      <c r="Q159" t="s">
        <v>628</v>
      </c>
      <c r="R159" t="s">
        <v>638</v>
      </c>
      <c r="U159" t="s">
        <v>641</v>
      </c>
    </row>
    <row r="160" spans="1:23">
      <c r="A160" t="s">
        <v>470</v>
      </c>
      <c r="B160" t="s">
        <v>628</v>
      </c>
      <c r="C160" t="s">
        <v>638</v>
      </c>
      <c r="D160" t="s">
        <v>628</v>
      </c>
      <c r="E160" t="s">
        <v>628</v>
      </c>
      <c r="F160" t="s">
        <v>639</v>
      </c>
      <c r="G160" t="s">
        <v>631</v>
      </c>
      <c r="H160" t="s">
        <v>628</v>
      </c>
      <c r="I160" t="s">
        <v>628</v>
      </c>
      <c r="J160" t="s">
        <v>641</v>
      </c>
      <c r="K160" t="s">
        <v>636</v>
      </c>
      <c r="L160" t="s">
        <v>628</v>
      </c>
      <c r="M160" t="s">
        <v>628</v>
      </c>
      <c r="N160" t="s">
        <v>628</v>
      </c>
      <c r="O160" t="s">
        <v>629</v>
      </c>
      <c r="P160" t="s">
        <v>639</v>
      </c>
      <c r="Q160" t="s">
        <v>629</v>
      </c>
      <c r="R160" t="s">
        <v>642</v>
      </c>
      <c r="S160" t="s">
        <v>643</v>
      </c>
      <c r="T160" t="s">
        <v>643</v>
      </c>
      <c r="U160" t="s">
        <v>636</v>
      </c>
      <c r="V160" t="s">
        <v>628</v>
      </c>
      <c r="W160" t="s">
        <v>636</v>
      </c>
    </row>
    <row r="161" spans="1:23">
      <c r="A161" t="s">
        <v>471</v>
      </c>
      <c r="E161" t="s">
        <v>628</v>
      </c>
      <c r="H161" t="s">
        <v>628</v>
      </c>
      <c r="J161" t="s">
        <v>638</v>
      </c>
      <c r="P161" t="s">
        <v>640</v>
      </c>
      <c r="Q161" t="s">
        <v>628</v>
      </c>
      <c r="R161" t="s">
        <v>643</v>
      </c>
      <c r="S161" t="s">
        <v>635</v>
      </c>
      <c r="U161" t="s">
        <v>639</v>
      </c>
      <c r="W161" t="s">
        <v>639</v>
      </c>
    </row>
    <row r="162" spans="1:23">
      <c r="A162" t="s">
        <v>472</v>
      </c>
      <c r="B162" t="s">
        <v>628</v>
      </c>
      <c r="C162" t="s">
        <v>644</v>
      </c>
      <c r="D162" t="s">
        <v>628</v>
      </c>
      <c r="E162" t="s">
        <v>628</v>
      </c>
      <c r="F162" t="s">
        <v>635</v>
      </c>
      <c r="G162" t="s">
        <v>630</v>
      </c>
      <c r="H162" t="s">
        <v>628</v>
      </c>
      <c r="I162" t="s">
        <v>643</v>
      </c>
      <c r="J162" t="s">
        <v>643</v>
      </c>
      <c r="K162" t="s">
        <v>643</v>
      </c>
      <c r="L162" t="s">
        <v>628</v>
      </c>
      <c r="M162" t="s">
        <v>635</v>
      </c>
      <c r="N162" t="s">
        <v>637</v>
      </c>
      <c r="O162" t="s">
        <v>629</v>
      </c>
      <c r="P162" t="s">
        <v>629</v>
      </c>
      <c r="Q162" t="s">
        <v>635</v>
      </c>
      <c r="R162" t="s">
        <v>629</v>
      </c>
      <c r="S162" t="s">
        <v>635</v>
      </c>
      <c r="T162" t="s">
        <v>643</v>
      </c>
      <c r="U162" t="s">
        <v>629</v>
      </c>
      <c r="V162" t="s">
        <v>644</v>
      </c>
      <c r="W162" t="s">
        <v>643</v>
      </c>
    </row>
    <row r="163" spans="1:23">
      <c r="A163" t="s">
        <v>473</v>
      </c>
      <c r="E163" t="s">
        <v>635</v>
      </c>
      <c r="H163" t="s">
        <v>628</v>
      </c>
      <c r="J163" t="s">
        <v>633</v>
      </c>
      <c r="P163" t="s">
        <v>629</v>
      </c>
      <c r="Q163" t="s">
        <v>635</v>
      </c>
      <c r="R163" t="s">
        <v>643</v>
      </c>
      <c r="S163" t="s">
        <v>633</v>
      </c>
      <c r="U163" t="s">
        <v>629</v>
      </c>
      <c r="W163" t="s">
        <v>643</v>
      </c>
    </row>
    <row r="164" spans="1:23">
      <c r="A164" t="s">
        <v>474</v>
      </c>
      <c r="B164" t="s">
        <v>628</v>
      </c>
      <c r="C164" t="s">
        <v>628</v>
      </c>
      <c r="D164" t="s">
        <v>628</v>
      </c>
      <c r="E164" t="s">
        <v>628</v>
      </c>
      <c r="F164" t="s">
        <v>643</v>
      </c>
      <c r="G164" t="s">
        <v>637</v>
      </c>
      <c r="H164" t="s">
        <v>628</v>
      </c>
      <c r="I164" t="s">
        <v>641</v>
      </c>
      <c r="J164" t="s">
        <v>635</v>
      </c>
      <c r="K164" t="s">
        <v>642</v>
      </c>
      <c r="L164" t="s">
        <v>628</v>
      </c>
      <c r="M164" t="s">
        <v>628</v>
      </c>
      <c r="N164" t="s">
        <v>635</v>
      </c>
      <c r="O164" t="s">
        <v>633</v>
      </c>
      <c r="P164" t="s">
        <v>635</v>
      </c>
      <c r="Q164" t="s">
        <v>628</v>
      </c>
      <c r="R164" t="s">
        <v>643</v>
      </c>
      <c r="S164" t="s">
        <v>635</v>
      </c>
      <c r="T164" t="s">
        <v>628</v>
      </c>
      <c r="U164" t="s">
        <v>629</v>
      </c>
      <c r="V164" t="s">
        <v>630</v>
      </c>
      <c r="W164" t="s">
        <v>635</v>
      </c>
    </row>
    <row r="165" spans="1:23">
      <c r="A165" t="s">
        <v>475</v>
      </c>
      <c r="E165" t="s">
        <v>628</v>
      </c>
      <c r="H165" t="s">
        <v>628</v>
      </c>
      <c r="J165" t="s">
        <v>628</v>
      </c>
      <c r="P165" t="s">
        <v>644</v>
      </c>
      <c r="Q165" t="s">
        <v>628</v>
      </c>
      <c r="R165" t="s">
        <v>642</v>
      </c>
      <c r="S165" t="s">
        <v>643</v>
      </c>
      <c r="U165" t="s">
        <v>643</v>
      </c>
    </row>
    <row r="166" spans="1:23">
      <c r="A166" t="s">
        <v>476</v>
      </c>
      <c r="B166" t="s">
        <v>628</v>
      </c>
      <c r="C166" t="s">
        <v>628</v>
      </c>
      <c r="D166" t="s">
        <v>628</v>
      </c>
      <c r="E166" t="s">
        <v>628</v>
      </c>
      <c r="F166" t="s">
        <v>643</v>
      </c>
      <c r="G166" t="s">
        <v>628</v>
      </c>
      <c r="H166" t="s">
        <v>628</v>
      </c>
      <c r="I166" t="s">
        <v>628</v>
      </c>
      <c r="J166" t="s">
        <v>628</v>
      </c>
      <c r="K166" t="s">
        <v>635</v>
      </c>
      <c r="L166" t="s">
        <v>628</v>
      </c>
      <c r="M166" t="s">
        <v>628</v>
      </c>
      <c r="N166" t="s">
        <v>628</v>
      </c>
      <c r="O166" t="s">
        <v>639</v>
      </c>
      <c r="P166" t="s">
        <v>638</v>
      </c>
      <c r="Q166" t="s">
        <v>634</v>
      </c>
      <c r="R166" t="s">
        <v>635</v>
      </c>
      <c r="S166" t="s">
        <v>633</v>
      </c>
      <c r="T166" t="s">
        <v>631</v>
      </c>
      <c r="U166" t="s">
        <v>629</v>
      </c>
      <c r="V166" t="s">
        <v>632</v>
      </c>
      <c r="W166" t="s">
        <v>631</v>
      </c>
    </row>
    <row r="167" spans="1:23">
      <c r="A167" t="s">
        <v>477</v>
      </c>
      <c r="E167" t="s">
        <v>630</v>
      </c>
      <c r="H167" t="s">
        <v>628</v>
      </c>
      <c r="J167" t="s">
        <v>639</v>
      </c>
      <c r="P167" t="s">
        <v>639</v>
      </c>
      <c r="Q167" t="s">
        <v>628</v>
      </c>
      <c r="R167" t="s">
        <v>628</v>
      </c>
      <c r="S167" t="s">
        <v>643</v>
      </c>
      <c r="U167" t="s">
        <v>631</v>
      </c>
      <c r="W167" t="s">
        <v>643</v>
      </c>
    </row>
    <row r="168" spans="1:23">
      <c r="A168" t="s">
        <v>478</v>
      </c>
      <c r="B168" t="s">
        <v>628</v>
      </c>
      <c r="C168" t="s">
        <v>639</v>
      </c>
      <c r="D168" t="s">
        <v>628</v>
      </c>
      <c r="E168" t="s">
        <v>628</v>
      </c>
      <c r="F168" t="s">
        <v>643</v>
      </c>
      <c r="G168" t="s">
        <v>628</v>
      </c>
      <c r="H168" t="s">
        <v>628</v>
      </c>
      <c r="I168" t="s">
        <v>635</v>
      </c>
      <c r="J168" t="s">
        <v>628</v>
      </c>
      <c r="K168" t="s">
        <v>636</v>
      </c>
      <c r="L168" t="s">
        <v>628</v>
      </c>
      <c r="M168" t="s">
        <v>628</v>
      </c>
      <c r="N168" t="s">
        <v>628</v>
      </c>
      <c r="O168" t="s">
        <v>642</v>
      </c>
      <c r="P168" t="s">
        <v>636</v>
      </c>
      <c r="Q168" t="s">
        <v>636</v>
      </c>
      <c r="R168" t="s">
        <v>642</v>
      </c>
      <c r="S168" t="s">
        <v>642</v>
      </c>
      <c r="T168" t="s">
        <v>644</v>
      </c>
      <c r="U168" t="s">
        <v>632</v>
      </c>
      <c r="V168" t="s">
        <v>641</v>
      </c>
      <c r="W168" t="s">
        <v>628</v>
      </c>
    </row>
    <row r="169" spans="1:23">
      <c r="A169" t="s">
        <v>479</v>
      </c>
      <c r="E169" t="s">
        <v>628</v>
      </c>
      <c r="H169" t="s">
        <v>628</v>
      </c>
      <c r="J169" t="s">
        <v>642</v>
      </c>
      <c r="P169" t="s">
        <v>634</v>
      </c>
      <c r="Q169" t="s">
        <v>637</v>
      </c>
      <c r="R169" t="s">
        <v>629</v>
      </c>
      <c r="S169" t="s">
        <v>639</v>
      </c>
      <c r="U169" t="s">
        <v>628</v>
      </c>
      <c r="W169" t="s">
        <v>628</v>
      </c>
    </row>
    <row r="170" spans="1:23">
      <c r="A170" t="s">
        <v>480</v>
      </c>
      <c r="B170" t="s">
        <v>637</v>
      </c>
      <c r="C170" t="s">
        <v>628</v>
      </c>
      <c r="D170" t="s">
        <v>628</v>
      </c>
      <c r="E170" t="s">
        <v>628</v>
      </c>
      <c r="F170" t="s">
        <v>630</v>
      </c>
      <c r="G170" t="s">
        <v>628</v>
      </c>
      <c r="H170" t="s">
        <v>628</v>
      </c>
      <c r="I170" t="s">
        <v>630</v>
      </c>
      <c r="K170" t="s">
        <v>629</v>
      </c>
      <c r="M170" t="s">
        <v>628</v>
      </c>
      <c r="N170" t="s">
        <v>630</v>
      </c>
      <c r="P170" t="s">
        <v>628</v>
      </c>
      <c r="Q170" t="s">
        <v>635</v>
      </c>
      <c r="R170" t="s">
        <v>644</v>
      </c>
      <c r="S170" t="s">
        <v>635</v>
      </c>
      <c r="T170" t="s">
        <v>635</v>
      </c>
      <c r="U170" t="s">
        <v>644</v>
      </c>
      <c r="V170" t="s">
        <v>644</v>
      </c>
      <c r="W170" t="s">
        <v>639</v>
      </c>
    </row>
    <row r="171" spans="1:23">
      <c r="A171" t="s">
        <v>481</v>
      </c>
      <c r="E171" t="s">
        <v>628</v>
      </c>
      <c r="H171" t="s">
        <v>628</v>
      </c>
      <c r="J171" t="s">
        <v>628</v>
      </c>
      <c r="P171" t="s">
        <v>636</v>
      </c>
      <c r="Q171" t="s">
        <v>633</v>
      </c>
      <c r="R171" t="s">
        <v>633</v>
      </c>
      <c r="S171" t="s">
        <v>633</v>
      </c>
      <c r="U171" t="s">
        <v>639</v>
      </c>
      <c r="W171" t="s">
        <v>643</v>
      </c>
    </row>
    <row r="172" spans="1:23">
      <c r="A172" t="s">
        <v>482</v>
      </c>
      <c r="B172" t="s">
        <v>628</v>
      </c>
      <c r="C172" t="s">
        <v>628</v>
      </c>
      <c r="D172" t="s">
        <v>628</v>
      </c>
      <c r="E172" t="s">
        <v>629</v>
      </c>
      <c r="F172" t="s">
        <v>637</v>
      </c>
      <c r="G172" t="s">
        <v>639</v>
      </c>
      <c r="H172" t="s">
        <v>628</v>
      </c>
      <c r="I172" t="s">
        <v>628</v>
      </c>
      <c r="J172" t="s">
        <v>642</v>
      </c>
      <c r="K172" t="s">
        <v>644</v>
      </c>
      <c r="L172" t="s">
        <v>628</v>
      </c>
      <c r="M172" t="s">
        <v>628</v>
      </c>
      <c r="N172" t="s">
        <v>628</v>
      </c>
      <c r="O172" t="s">
        <v>633</v>
      </c>
      <c r="P172" t="s">
        <v>643</v>
      </c>
      <c r="Q172" t="s">
        <v>637</v>
      </c>
      <c r="R172" t="s">
        <v>633</v>
      </c>
      <c r="S172" t="s">
        <v>630</v>
      </c>
      <c r="T172" t="s">
        <v>635</v>
      </c>
      <c r="U172" t="s">
        <v>632</v>
      </c>
      <c r="V172" t="s">
        <v>630</v>
      </c>
      <c r="W172" t="s">
        <v>641</v>
      </c>
    </row>
    <row r="173" spans="1:23">
      <c r="A173" t="s">
        <v>483</v>
      </c>
      <c r="E173" t="s">
        <v>628</v>
      </c>
      <c r="H173" t="s">
        <v>628</v>
      </c>
      <c r="J173" t="s">
        <v>628</v>
      </c>
      <c r="P173" t="s">
        <v>636</v>
      </c>
      <c r="Q173" t="s">
        <v>637</v>
      </c>
      <c r="R173" t="s">
        <v>628</v>
      </c>
      <c r="S173" t="s">
        <v>644</v>
      </c>
      <c r="U173" t="s">
        <v>640</v>
      </c>
      <c r="W173" t="s">
        <v>640</v>
      </c>
    </row>
    <row r="174" spans="1:23">
      <c r="A174" t="s">
        <v>484</v>
      </c>
      <c r="B174" t="s">
        <v>628</v>
      </c>
      <c r="C174" t="s">
        <v>638</v>
      </c>
      <c r="D174" t="s">
        <v>628</v>
      </c>
      <c r="E174" t="s">
        <v>628</v>
      </c>
      <c r="F174" t="s">
        <v>630</v>
      </c>
      <c r="G174" t="s">
        <v>628</v>
      </c>
      <c r="H174" t="s">
        <v>628</v>
      </c>
      <c r="I174" t="s">
        <v>628</v>
      </c>
      <c r="J174" t="s">
        <v>639</v>
      </c>
      <c r="K174" t="s">
        <v>637</v>
      </c>
      <c r="L174" t="s">
        <v>628</v>
      </c>
      <c r="M174" t="s">
        <v>628</v>
      </c>
      <c r="N174" t="s">
        <v>628</v>
      </c>
      <c r="O174" t="s">
        <v>628</v>
      </c>
      <c r="P174" t="s">
        <v>639</v>
      </c>
      <c r="Q174" t="s">
        <v>636</v>
      </c>
      <c r="R174" t="s">
        <v>631</v>
      </c>
      <c r="S174" t="s">
        <v>632</v>
      </c>
      <c r="T174" t="s">
        <v>634</v>
      </c>
      <c r="U174" t="s">
        <v>630</v>
      </c>
      <c r="V174" t="s">
        <v>628</v>
      </c>
      <c r="W174" t="s">
        <v>641</v>
      </c>
    </row>
    <row r="175" spans="1:23">
      <c r="A175" t="s">
        <v>485</v>
      </c>
      <c r="E175" t="s">
        <v>628</v>
      </c>
      <c r="H175" t="s">
        <v>628</v>
      </c>
      <c r="J175" t="s">
        <v>628</v>
      </c>
      <c r="P175" t="s">
        <v>636</v>
      </c>
      <c r="Q175" t="s">
        <v>636</v>
      </c>
      <c r="R175" t="s">
        <v>641</v>
      </c>
      <c r="S175" t="s">
        <v>635</v>
      </c>
      <c r="U175" t="s">
        <v>636</v>
      </c>
      <c r="W175" t="s">
        <v>628</v>
      </c>
    </row>
    <row r="176" spans="1:23">
      <c r="A176" t="s">
        <v>486</v>
      </c>
      <c r="B176" t="s">
        <v>628</v>
      </c>
      <c r="C176" t="s">
        <v>628</v>
      </c>
      <c r="D176" t="s">
        <v>628</v>
      </c>
      <c r="E176" t="s">
        <v>628</v>
      </c>
      <c r="F176" t="s">
        <v>632</v>
      </c>
      <c r="G176" t="s">
        <v>628</v>
      </c>
      <c r="H176" t="s">
        <v>628</v>
      </c>
      <c r="I176" t="s">
        <v>628</v>
      </c>
      <c r="J176" t="s">
        <v>628</v>
      </c>
      <c r="K176" t="s">
        <v>631</v>
      </c>
      <c r="L176" t="s">
        <v>628</v>
      </c>
      <c r="M176" t="s">
        <v>628</v>
      </c>
      <c r="N176" t="s">
        <v>629</v>
      </c>
      <c r="O176" t="s">
        <v>643</v>
      </c>
      <c r="P176" t="s">
        <v>639</v>
      </c>
      <c r="Q176" t="s">
        <v>640</v>
      </c>
      <c r="R176" t="s">
        <v>629</v>
      </c>
      <c r="T176" t="s">
        <v>642</v>
      </c>
      <c r="U176" t="s">
        <v>641</v>
      </c>
      <c r="V176" t="s">
        <v>628</v>
      </c>
      <c r="W176" t="s">
        <v>640</v>
      </c>
    </row>
    <row r="177" spans="1:23">
      <c r="A177" t="s">
        <v>487</v>
      </c>
      <c r="E177" t="s">
        <v>628</v>
      </c>
      <c r="H177" t="s">
        <v>628</v>
      </c>
      <c r="P177" t="s">
        <v>644</v>
      </c>
      <c r="Q177" t="s">
        <v>634</v>
      </c>
      <c r="R177" t="s">
        <v>628</v>
      </c>
      <c r="S177" t="s">
        <v>636</v>
      </c>
      <c r="U177" t="s">
        <v>629</v>
      </c>
      <c r="W177" t="s">
        <v>634</v>
      </c>
    </row>
    <row r="178" spans="1:23">
      <c r="A178" t="s">
        <v>488</v>
      </c>
      <c r="B178" t="s">
        <v>635</v>
      </c>
      <c r="C178" t="s">
        <v>633</v>
      </c>
      <c r="D178" t="s">
        <v>639</v>
      </c>
      <c r="E178" t="s">
        <v>637</v>
      </c>
      <c r="F178" t="s">
        <v>637</v>
      </c>
      <c r="G178" t="s">
        <v>637</v>
      </c>
      <c r="H178" t="s">
        <v>628</v>
      </c>
      <c r="I178" t="s">
        <v>635</v>
      </c>
      <c r="J178" t="s">
        <v>644</v>
      </c>
      <c r="K178" t="s">
        <v>631</v>
      </c>
      <c r="L178" t="s">
        <v>628</v>
      </c>
      <c r="M178" t="s">
        <v>628</v>
      </c>
      <c r="N178" t="s">
        <v>628</v>
      </c>
      <c r="O178" t="s">
        <v>637</v>
      </c>
      <c r="P178" t="s">
        <v>630</v>
      </c>
      <c r="Q178" t="s">
        <v>633</v>
      </c>
      <c r="R178" t="s">
        <v>637</v>
      </c>
      <c r="S178" t="s">
        <v>630</v>
      </c>
      <c r="T178" t="s">
        <v>637</v>
      </c>
      <c r="U178" t="s">
        <v>639</v>
      </c>
      <c r="V178" t="s">
        <v>632</v>
      </c>
      <c r="W178" t="s">
        <v>633</v>
      </c>
    </row>
    <row r="179" spans="1:23">
      <c r="A179" t="s">
        <v>489</v>
      </c>
      <c r="E179" t="s">
        <v>637</v>
      </c>
      <c r="H179" t="s">
        <v>628</v>
      </c>
      <c r="J179" t="s">
        <v>641</v>
      </c>
      <c r="P179" t="s">
        <v>637</v>
      </c>
      <c r="Q179" t="s">
        <v>644</v>
      </c>
      <c r="R179" t="s">
        <v>644</v>
      </c>
      <c r="S179" t="s">
        <v>632</v>
      </c>
      <c r="U179" t="s">
        <v>637</v>
      </c>
      <c r="W179" t="s">
        <v>631</v>
      </c>
    </row>
    <row r="180" spans="1:23">
      <c r="A180" t="s">
        <v>490</v>
      </c>
      <c r="B180" t="s">
        <v>628</v>
      </c>
      <c r="C180" t="s">
        <v>637</v>
      </c>
      <c r="D180" t="s">
        <v>628</v>
      </c>
      <c r="E180" t="s">
        <v>637</v>
      </c>
      <c r="F180" t="s">
        <v>630</v>
      </c>
      <c r="G180" t="s">
        <v>631</v>
      </c>
      <c r="H180" t="s">
        <v>628</v>
      </c>
      <c r="I180" t="s">
        <v>628</v>
      </c>
      <c r="J180" t="s">
        <v>628</v>
      </c>
      <c r="K180" t="s">
        <v>630</v>
      </c>
      <c r="L180" t="s">
        <v>628</v>
      </c>
      <c r="M180" t="s">
        <v>628</v>
      </c>
      <c r="N180" t="s">
        <v>628</v>
      </c>
      <c r="O180" t="s">
        <v>632</v>
      </c>
      <c r="P180" t="s">
        <v>632</v>
      </c>
      <c r="Q180" t="s">
        <v>644</v>
      </c>
      <c r="R180" t="s">
        <v>644</v>
      </c>
      <c r="S180" t="s">
        <v>632</v>
      </c>
      <c r="T180" t="s">
        <v>631</v>
      </c>
      <c r="U180" t="s">
        <v>644</v>
      </c>
      <c r="V180" t="s">
        <v>634</v>
      </c>
      <c r="W180" t="s">
        <v>644</v>
      </c>
    </row>
    <row r="181" spans="1:23">
      <c r="A181" t="s">
        <v>491</v>
      </c>
      <c r="H181" t="s">
        <v>628</v>
      </c>
      <c r="J181" t="s">
        <v>638</v>
      </c>
      <c r="Q181" t="s">
        <v>638</v>
      </c>
      <c r="R181" t="s">
        <v>632</v>
      </c>
      <c r="S181" t="s">
        <v>634</v>
      </c>
      <c r="U181" t="s">
        <v>630</v>
      </c>
      <c r="W181" t="s">
        <v>630</v>
      </c>
    </row>
    <row r="182" spans="1:23">
      <c r="A182" t="s">
        <v>492</v>
      </c>
      <c r="B182" t="s">
        <v>628</v>
      </c>
      <c r="C182" t="s">
        <v>636</v>
      </c>
      <c r="D182" t="s">
        <v>628</v>
      </c>
      <c r="E182" t="s">
        <v>628</v>
      </c>
      <c r="F182" t="s">
        <v>630</v>
      </c>
      <c r="G182" t="s">
        <v>628</v>
      </c>
      <c r="H182" t="s">
        <v>631</v>
      </c>
      <c r="I182" t="s">
        <v>628</v>
      </c>
      <c r="J182" t="s">
        <v>628</v>
      </c>
      <c r="K182" t="s">
        <v>631</v>
      </c>
      <c r="L182" t="s">
        <v>628</v>
      </c>
      <c r="M182" t="s">
        <v>628</v>
      </c>
      <c r="O182" t="s">
        <v>628</v>
      </c>
      <c r="P182" t="s">
        <v>628</v>
      </c>
      <c r="Q182" t="s">
        <v>642</v>
      </c>
      <c r="R182" t="s">
        <v>634</v>
      </c>
      <c r="S182" t="s">
        <v>638</v>
      </c>
      <c r="T182" t="s">
        <v>631</v>
      </c>
      <c r="U182" t="s">
        <v>634</v>
      </c>
      <c r="V182" t="s">
        <v>639</v>
      </c>
      <c r="W182" t="s">
        <v>628</v>
      </c>
    </row>
    <row r="183" spans="1:23">
      <c r="A183" t="s">
        <v>493</v>
      </c>
      <c r="E183" t="s">
        <v>628</v>
      </c>
      <c r="H183" t="s">
        <v>638</v>
      </c>
      <c r="J183" t="s">
        <v>644</v>
      </c>
      <c r="P183" t="s">
        <v>628</v>
      </c>
      <c r="Q183" t="s">
        <v>640</v>
      </c>
      <c r="R183" t="s">
        <v>628</v>
      </c>
      <c r="S183" t="s">
        <v>638</v>
      </c>
      <c r="U183" t="s">
        <v>634</v>
      </c>
      <c r="W183" t="s">
        <v>634</v>
      </c>
    </row>
    <row r="184" spans="1:23">
      <c r="A184" t="s">
        <v>494</v>
      </c>
      <c r="B184" t="s">
        <v>628</v>
      </c>
      <c r="C184" t="s">
        <v>628</v>
      </c>
      <c r="D184" t="s">
        <v>628</v>
      </c>
      <c r="E184" t="s">
        <v>628</v>
      </c>
      <c r="F184" t="s">
        <v>628</v>
      </c>
      <c r="G184" t="s">
        <v>629</v>
      </c>
      <c r="H184" t="s">
        <v>628</v>
      </c>
      <c r="I184" t="s">
        <v>628</v>
      </c>
      <c r="J184" t="s">
        <v>639</v>
      </c>
      <c r="K184" t="s">
        <v>636</v>
      </c>
      <c r="L184" t="s">
        <v>628</v>
      </c>
      <c r="M184" t="s">
        <v>628</v>
      </c>
      <c r="N184" t="s">
        <v>628</v>
      </c>
      <c r="O184" t="s">
        <v>628</v>
      </c>
      <c r="P184" t="s">
        <v>642</v>
      </c>
      <c r="Q184" t="s">
        <v>641</v>
      </c>
      <c r="R184" t="s">
        <v>628</v>
      </c>
      <c r="S184" t="s">
        <v>638</v>
      </c>
      <c r="T184" t="s">
        <v>629</v>
      </c>
      <c r="U184" t="s">
        <v>631</v>
      </c>
      <c r="V184" t="s">
        <v>639</v>
      </c>
      <c r="W184" t="s">
        <v>631</v>
      </c>
    </row>
    <row r="185" spans="1:23">
      <c r="A185" t="s">
        <v>495</v>
      </c>
      <c r="E185" t="s">
        <v>628</v>
      </c>
      <c r="H185" t="s">
        <v>628</v>
      </c>
      <c r="J185" t="s">
        <v>637</v>
      </c>
      <c r="P185" t="s">
        <v>633</v>
      </c>
      <c r="Q185" t="s">
        <v>635</v>
      </c>
      <c r="R185" t="s">
        <v>628</v>
      </c>
      <c r="S185" t="s">
        <v>632</v>
      </c>
      <c r="U185" t="s">
        <v>629</v>
      </c>
      <c r="W185" t="s">
        <v>642</v>
      </c>
    </row>
    <row r="186" spans="1:23">
      <c r="A186" t="s">
        <v>496</v>
      </c>
      <c r="B186" t="s">
        <v>631</v>
      </c>
      <c r="C186" t="s">
        <v>644</v>
      </c>
      <c r="D186" t="s">
        <v>635</v>
      </c>
      <c r="E186" t="s">
        <v>628</v>
      </c>
      <c r="F186" t="s">
        <v>630</v>
      </c>
      <c r="G186" t="s">
        <v>635</v>
      </c>
      <c r="H186" t="s">
        <v>628</v>
      </c>
      <c r="I186" t="s">
        <v>643</v>
      </c>
      <c r="J186" t="s">
        <v>643</v>
      </c>
      <c r="K186" t="s">
        <v>630</v>
      </c>
      <c r="L186" t="s">
        <v>628</v>
      </c>
      <c r="M186" t="s">
        <v>635</v>
      </c>
      <c r="N186" t="s">
        <v>641</v>
      </c>
      <c r="O186" t="s">
        <v>630</v>
      </c>
      <c r="P186" t="s">
        <v>643</v>
      </c>
      <c r="Q186" t="s">
        <v>635</v>
      </c>
      <c r="R186" t="s">
        <v>644</v>
      </c>
      <c r="S186" t="s">
        <v>631</v>
      </c>
      <c r="T186" t="s">
        <v>637</v>
      </c>
      <c r="U186" t="s">
        <v>637</v>
      </c>
      <c r="V186" t="s">
        <v>634</v>
      </c>
      <c r="W186" t="s">
        <v>633</v>
      </c>
    </row>
    <row r="187" spans="1:23">
      <c r="A187" t="s">
        <v>497</v>
      </c>
      <c r="E187" t="s">
        <v>630</v>
      </c>
      <c r="H187" t="s">
        <v>628</v>
      </c>
      <c r="J187" t="s">
        <v>635</v>
      </c>
      <c r="P187" t="s">
        <v>637</v>
      </c>
      <c r="Q187" t="s">
        <v>637</v>
      </c>
      <c r="R187" t="s">
        <v>644</v>
      </c>
      <c r="S187" t="s">
        <v>630</v>
      </c>
      <c r="U187" t="s">
        <v>628</v>
      </c>
      <c r="W187" t="s">
        <v>633</v>
      </c>
    </row>
    <row r="188" spans="1:23">
      <c r="A188" t="s">
        <v>498</v>
      </c>
      <c r="B188" t="s">
        <v>628</v>
      </c>
      <c r="C188" t="s">
        <v>637</v>
      </c>
      <c r="D188" t="s">
        <v>637</v>
      </c>
      <c r="E188" t="s">
        <v>628</v>
      </c>
      <c r="F188" t="s">
        <v>630</v>
      </c>
      <c r="G188" t="s">
        <v>637</v>
      </c>
      <c r="H188" t="s">
        <v>628</v>
      </c>
      <c r="I188" t="s">
        <v>628</v>
      </c>
      <c r="J188" t="s">
        <v>628</v>
      </c>
      <c r="K188" t="s">
        <v>630</v>
      </c>
      <c r="L188" t="s">
        <v>628</v>
      </c>
      <c r="M188" t="s">
        <v>628</v>
      </c>
      <c r="N188" t="s">
        <v>631</v>
      </c>
      <c r="O188" t="s">
        <v>630</v>
      </c>
      <c r="P188" t="s">
        <v>644</v>
      </c>
      <c r="Q188" t="s">
        <v>644</v>
      </c>
      <c r="R188" t="s">
        <v>630</v>
      </c>
      <c r="S188" t="s">
        <v>632</v>
      </c>
      <c r="T188" t="s">
        <v>632</v>
      </c>
      <c r="U188" t="s">
        <v>630</v>
      </c>
      <c r="V188" t="s">
        <v>631</v>
      </c>
      <c r="W188" t="s">
        <v>632</v>
      </c>
    </row>
    <row r="189" spans="1:23">
      <c r="A189" t="s">
        <v>499</v>
      </c>
      <c r="E189" t="s">
        <v>628</v>
      </c>
      <c r="H189" t="s">
        <v>628</v>
      </c>
      <c r="J189" t="s">
        <v>628</v>
      </c>
      <c r="P189" t="s">
        <v>631</v>
      </c>
      <c r="Q189" t="s">
        <v>641</v>
      </c>
      <c r="R189" t="s">
        <v>632</v>
      </c>
      <c r="S189" t="s">
        <v>631</v>
      </c>
      <c r="U189" t="s">
        <v>632</v>
      </c>
      <c r="W189" t="s">
        <v>637</v>
      </c>
    </row>
    <row r="190" spans="1:23">
      <c r="A190" t="s">
        <v>500</v>
      </c>
      <c r="B190" t="s">
        <v>628</v>
      </c>
      <c r="C190" t="s">
        <v>642</v>
      </c>
      <c r="D190" t="s">
        <v>628</v>
      </c>
      <c r="E190" t="s">
        <v>628</v>
      </c>
      <c r="F190" t="s">
        <v>638</v>
      </c>
      <c r="G190" t="s">
        <v>628</v>
      </c>
      <c r="H190" t="s">
        <v>628</v>
      </c>
      <c r="I190" t="s">
        <v>628</v>
      </c>
      <c r="J190" t="s">
        <v>628</v>
      </c>
      <c r="K190" t="s">
        <v>632</v>
      </c>
      <c r="L190" t="s">
        <v>628</v>
      </c>
      <c r="M190" t="s">
        <v>628</v>
      </c>
      <c r="N190" t="s">
        <v>628</v>
      </c>
      <c r="O190" t="s">
        <v>628</v>
      </c>
      <c r="P190" t="s">
        <v>631</v>
      </c>
      <c r="Q190" t="s">
        <v>639</v>
      </c>
      <c r="R190" t="s">
        <v>628</v>
      </c>
      <c r="S190" t="s">
        <v>638</v>
      </c>
      <c r="T190" t="s">
        <v>631</v>
      </c>
      <c r="U190" t="s">
        <v>632</v>
      </c>
      <c r="V190" t="s">
        <v>643</v>
      </c>
      <c r="W190" t="s">
        <v>628</v>
      </c>
    </row>
    <row r="191" spans="1:23">
      <c r="A191" t="s">
        <v>501</v>
      </c>
      <c r="E191" t="s">
        <v>628</v>
      </c>
      <c r="H191" t="s">
        <v>628</v>
      </c>
      <c r="J191" t="s">
        <v>628</v>
      </c>
      <c r="P191" t="s">
        <v>638</v>
      </c>
      <c r="Q191" t="s">
        <v>628</v>
      </c>
      <c r="R191" t="s">
        <v>638</v>
      </c>
      <c r="S191" t="s">
        <v>638</v>
      </c>
      <c r="U191" t="s">
        <v>631</v>
      </c>
      <c r="W191" t="s">
        <v>628</v>
      </c>
    </row>
    <row r="192" spans="1:23">
      <c r="A192" t="s">
        <v>502</v>
      </c>
      <c r="B192" t="s">
        <v>628</v>
      </c>
      <c r="C192" t="s">
        <v>642</v>
      </c>
      <c r="D192" t="s">
        <v>628</v>
      </c>
      <c r="E192" t="s">
        <v>628</v>
      </c>
      <c r="F192" t="s">
        <v>628</v>
      </c>
      <c r="G192" t="s">
        <v>628</v>
      </c>
      <c r="H192" t="s">
        <v>628</v>
      </c>
      <c r="I192" t="s">
        <v>628</v>
      </c>
      <c r="J192" t="s">
        <v>638</v>
      </c>
      <c r="K192" t="s">
        <v>636</v>
      </c>
      <c r="M192" t="s">
        <v>628</v>
      </c>
      <c r="N192" t="s">
        <v>628</v>
      </c>
      <c r="O192" t="s">
        <v>639</v>
      </c>
      <c r="P192" t="s">
        <v>628</v>
      </c>
      <c r="Q192" t="s">
        <v>628</v>
      </c>
      <c r="R192" t="s">
        <v>629</v>
      </c>
      <c r="S192" t="s">
        <v>639</v>
      </c>
      <c r="T192" t="s">
        <v>630</v>
      </c>
      <c r="U192" t="s">
        <v>640</v>
      </c>
      <c r="V192" t="s">
        <v>639</v>
      </c>
      <c r="W192" t="s">
        <v>641</v>
      </c>
    </row>
    <row r="193" spans="1:23">
      <c r="A193" t="s">
        <v>503</v>
      </c>
      <c r="E193" t="s">
        <v>641</v>
      </c>
      <c r="H193" t="s">
        <v>628</v>
      </c>
      <c r="J193" t="s">
        <v>639</v>
      </c>
      <c r="P193" t="s">
        <v>643</v>
      </c>
      <c r="Q193" t="s">
        <v>633</v>
      </c>
      <c r="R193" t="s">
        <v>628</v>
      </c>
      <c r="S193" t="s">
        <v>631</v>
      </c>
      <c r="U193" t="s">
        <v>639</v>
      </c>
      <c r="W193" t="s">
        <v>634</v>
      </c>
    </row>
    <row r="194" spans="1:23">
      <c r="A194" t="s">
        <v>504</v>
      </c>
      <c r="B194" t="s">
        <v>631</v>
      </c>
      <c r="C194" t="s">
        <v>637</v>
      </c>
      <c r="D194" t="s">
        <v>635</v>
      </c>
      <c r="E194" t="s">
        <v>631</v>
      </c>
      <c r="F194" t="s">
        <v>630</v>
      </c>
      <c r="G194" t="s">
        <v>638</v>
      </c>
      <c r="H194" t="s">
        <v>630</v>
      </c>
      <c r="I194" t="s">
        <v>637</v>
      </c>
      <c r="J194" t="s">
        <v>630</v>
      </c>
      <c r="K194" t="s">
        <v>632</v>
      </c>
      <c r="L194" t="s">
        <v>630</v>
      </c>
      <c r="M194" t="s">
        <v>637</v>
      </c>
      <c r="N194" t="s">
        <v>631</v>
      </c>
      <c r="O194" t="s">
        <v>637</v>
      </c>
      <c r="P194" t="s">
        <v>633</v>
      </c>
      <c r="Q194" t="s">
        <v>635</v>
      </c>
      <c r="R194" t="s">
        <v>637</v>
      </c>
      <c r="S194" t="s">
        <v>641</v>
      </c>
      <c r="T194" t="s">
        <v>635</v>
      </c>
      <c r="U194" t="s">
        <v>643</v>
      </c>
      <c r="V194" t="s">
        <v>634</v>
      </c>
      <c r="W194" t="s">
        <v>637</v>
      </c>
    </row>
    <row r="195" spans="1:23">
      <c r="A195" t="s">
        <v>505</v>
      </c>
      <c r="E195" t="s">
        <v>638</v>
      </c>
      <c r="H195" t="s">
        <v>628</v>
      </c>
      <c r="J195" t="s">
        <v>635</v>
      </c>
      <c r="P195" t="s">
        <v>637</v>
      </c>
      <c r="Q195" t="s">
        <v>635</v>
      </c>
      <c r="R195" t="s">
        <v>633</v>
      </c>
      <c r="S195" t="s">
        <v>630</v>
      </c>
      <c r="U195" t="s">
        <v>635</v>
      </c>
      <c r="W195" t="s">
        <v>635</v>
      </c>
    </row>
    <row r="196" spans="1:23">
      <c r="A196" t="s">
        <v>506</v>
      </c>
      <c r="B196" t="s">
        <v>628</v>
      </c>
      <c r="C196" t="s">
        <v>644</v>
      </c>
      <c r="D196" t="s">
        <v>628</v>
      </c>
      <c r="E196" t="s">
        <v>628</v>
      </c>
      <c r="F196" t="s">
        <v>630</v>
      </c>
      <c r="G196" t="s">
        <v>638</v>
      </c>
      <c r="H196" t="s">
        <v>628</v>
      </c>
      <c r="I196" t="s">
        <v>630</v>
      </c>
      <c r="J196" t="s">
        <v>628</v>
      </c>
      <c r="K196" t="s">
        <v>630</v>
      </c>
      <c r="L196" t="s">
        <v>628</v>
      </c>
      <c r="M196" t="s">
        <v>628</v>
      </c>
      <c r="N196" t="s">
        <v>630</v>
      </c>
      <c r="O196" t="s">
        <v>628</v>
      </c>
      <c r="P196" t="s">
        <v>644</v>
      </c>
      <c r="Q196" t="s">
        <v>644</v>
      </c>
      <c r="R196" t="s">
        <v>644</v>
      </c>
      <c r="S196" t="s">
        <v>630</v>
      </c>
      <c r="T196" t="s">
        <v>634</v>
      </c>
      <c r="U196" t="s">
        <v>637</v>
      </c>
      <c r="V196" t="s">
        <v>632</v>
      </c>
      <c r="W196" t="s">
        <v>644</v>
      </c>
    </row>
    <row r="197" spans="1:23">
      <c r="A197" t="s">
        <v>507</v>
      </c>
      <c r="B197" t="s">
        <v>628</v>
      </c>
      <c r="C197" t="s">
        <v>642</v>
      </c>
      <c r="D197" t="s">
        <v>628</v>
      </c>
      <c r="E197" t="s">
        <v>628</v>
      </c>
      <c r="F197" t="s">
        <v>640</v>
      </c>
      <c r="G197" t="s">
        <v>628</v>
      </c>
      <c r="H197" t="s">
        <v>628</v>
      </c>
      <c r="I197" t="s">
        <v>628</v>
      </c>
      <c r="J197" t="s">
        <v>628</v>
      </c>
      <c r="K197" t="s">
        <v>631</v>
      </c>
      <c r="L197" t="s">
        <v>628</v>
      </c>
      <c r="M197" t="s">
        <v>628</v>
      </c>
      <c r="N197" t="s">
        <v>628</v>
      </c>
      <c r="O197" t="s">
        <v>634</v>
      </c>
      <c r="P197" t="s">
        <v>634</v>
      </c>
      <c r="Q197" t="s">
        <v>640</v>
      </c>
      <c r="R197" t="s">
        <v>628</v>
      </c>
      <c r="S197" t="s">
        <v>640</v>
      </c>
      <c r="T197" t="s">
        <v>632</v>
      </c>
      <c r="U197" t="s">
        <v>632</v>
      </c>
      <c r="V197" t="s">
        <v>640</v>
      </c>
      <c r="W197" t="s">
        <v>628</v>
      </c>
    </row>
    <row r="198" spans="1:23">
      <c r="A198" t="s">
        <v>508</v>
      </c>
      <c r="E198" t="s">
        <v>628</v>
      </c>
      <c r="H198" t="s">
        <v>628</v>
      </c>
      <c r="J198" t="s">
        <v>628</v>
      </c>
      <c r="P198" t="s">
        <v>628</v>
      </c>
      <c r="Q198" t="s">
        <v>639</v>
      </c>
      <c r="R198" t="s">
        <v>639</v>
      </c>
      <c r="S198" t="s">
        <v>641</v>
      </c>
      <c r="U198" t="s">
        <v>632</v>
      </c>
      <c r="W198" t="s">
        <v>634</v>
      </c>
    </row>
    <row r="199" spans="1:23">
      <c r="A199" t="s">
        <v>509</v>
      </c>
      <c r="B199" t="s">
        <v>628</v>
      </c>
      <c r="C199" t="s">
        <v>639</v>
      </c>
      <c r="D199" t="s">
        <v>628</v>
      </c>
      <c r="E199" t="s">
        <v>628</v>
      </c>
      <c r="F199" t="s">
        <v>636</v>
      </c>
      <c r="G199" t="s">
        <v>628</v>
      </c>
      <c r="H199" t="s">
        <v>628</v>
      </c>
      <c r="I199" t="s">
        <v>628</v>
      </c>
      <c r="J199" t="s">
        <v>639</v>
      </c>
      <c r="K199" t="s">
        <v>628</v>
      </c>
      <c r="L199" t="s">
        <v>628</v>
      </c>
      <c r="M199" t="s">
        <v>628</v>
      </c>
      <c r="N199" t="s">
        <v>628</v>
      </c>
      <c r="O199" t="s">
        <v>628</v>
      </c>
      <c r="P199" t="s">
        <v>636</v>
      </c>
      <c r="Q199" t="s">
        <v>628</v>
      </c>
      <c r="R199" t="s">
        <v>642</v>
      </c>
      <c r="S199" t="s">
        <v>641</v>
      </c>
      <c r="T199" t="s">
        <v>643</v>
      </c>
      <c r="U199" t="s">
        <v>630</v>
      </c>
      <c r="V199" t="s">
        <v>636</v>
      </c>
      <c r="W199" t="s">
        <v>641</v>
      </c>
    </row>
    <row r="200" spans="1:23">
      <c r="A200" t="s">
        <v>510</v>
      </c>
      <c r="E200" t="s">
        <v>631</v>
      </c>
      <c r="H200" t="s">
        <v>628</v>
      </c>
      <c r="J200" t="s">
        <v>630</v>
      </c>
      <c r="P200" t="s">
        <v>635</v>
      </c>
      <c r="Q200" t="s">
        <v>633</v>
      </c>
      <c r="R200" t="s">
        <v>644</v>
      </c>
      <c r="S200" t="s">
        <v>632</v>
      </c>
      <c r="U200" t="s">
        <v>628</v>
      </c>
      <c r="W200" t="s">
        <v>633</v>
      </c>
    </row>
    <row r="201" spans="1:23">
      <c r="A201" t="s">
        <v>511</v>
      </c>
      <c r="B201" t="s">
        <v>630</v>
      </c>
      <c r="C201" t="s">
        <v>628</v>
      </c>
      <c r="D201" t="s">
        <v>635</v>
      </c>
      <c r="E201" t="s">
        <v>631</v>
      </c>
      <c r="F201" t="s">
        <v>632</v>
      </c>
      <c r="G201" t="s">
        <v>631</v>
      </c>
      <c r="H201" t="s">
        <v>637</v>
      </c>
      <c r="I201" t="s">
        <v>639</v>
      </c>
      <c r="J201" t="s">
        <v>638</v>
      </c>
      <c r="K201" t="s">
        <v>631</v>
      </c>
      <c r="L201" t="s">
        <v>628</v>
      </c>
      <c r="M201" t="s">
        <v>643</v>
      </c>
      <c r="N201" t="s">
        <v>638</v>
      </c>
      <c r="O201" t="s">
        <v>632</v>
      </c>
      <c r="P201" t="s">
        <v>637</v>
      </c>
      <c r="Q201" t="s">
        <v>635</v>
      </c>
      <c r="R201" t="s">
        <v>644</v>
      </c>
      <c r="S201" t="s">
        <v>632</v>
      </c>
      <c r="T201" t="s">
        <v>635</v>
      </c>
      <c r="U201" t="s">
        <v>637</v>
      </c>
      <c r="V201" t="s">
        <v>638</v>
      </c>
      <c r="W201" t="s">
        <v>635</v>
      </c>
    </row>
    <row r="202" spans="1:23">
      <c r="A202" t="s">
        <v>512</v>
      </c>
      <c r="E202" t="s">
        <v>638</v>
      </c>
      <c r="H202" t="s">
        <v>639</v>
      </c>
      <c r="J202" t="s">
        <v>630</v>
      </c>
      <c r="P202" t="s">
        <v>644</v>
      </c>
      <c r="Q202" t="s">
        <v>630</v>
      </c>
      <c r="R202" t="s">
        <v>637</v>
      </c>
      <c r="S202" t="s">
        <v>632</v>
      </c>
      <c r="U202" t="s">
        <v>644</v>
      </c>
      <c r="W202" t="s">
        <v>637</v>
      </c>
    </row>
    <row r="203" spans="1:23">
      <c r="A203" t="s">
        <v>513</v>
      </c>
      <c r="B203" t="s">
        <v>628</v>
      </c>
      <c r="C203" t="s">
        <v>637</v>
      </c>
      <c r="D203" t="s">
        <v>628</v>
      </c>
      <c r="E203" t="s">
        <v>628</v>
      </c>
      <c r="F203" t="s">
        <v>630</v>
      </c>
      <c r="G203" t="s">
        <v>638</v>
      </c>
      <c r="H203" t="s">
        <v>628</v>
      </c>
      <c r="I203" t="s">
        <v>635</v>
      </c>
      <c r="J203" t="s">
        <v>630</v>
      </c>
      <c r="K203" t="s">
        <v>630</v>
      </c>
      <c r="L203" t="s">
        <v>628</v>
      </c>
      <c r="M203" t="s">
        <v>637</v>
      </c>
      <c r="N203" t="s">
        <v>628</v>
      </c>
      <c r="O203" t="s">
        <v>630</v>
      </c>
      <c r="P203" t="s">
        <v>637</v>
      </c>
      <c r="Q203" t="s">
        <v>637</v>
      </c>
      <c r="R203" t="s">
        <v>644</v>
      </c>
      <c r="S203" t="s">
        <v>632</v>
      </c>
      <c r="T203" t="s">
        <v>634</v>
      </c>
      <c r="U203" t="s">
        <v>630</v>
      </c>
      <c r="V203" t="s">
        <v>634</v>
      </c>
      <c r="W203" t="s">
        <v>637</v>
      </c>
    </row>
    <row r="204" spans="1:23">
      <c r="A204" t="s">
        <v>514</v>
      </c>
      <c r="E204" t="s">
        <v>628</v>
      </c>
      <c r="H204" t="s">
        <v>628</v>
      </c>
      <c r="J204" t="s">
        <v>644</v>
      </c>
      <c r="P204" t="s">
        <v>631</v>
      </c>
      <c r="Q204" t="s">
        <v>634</v>
      </c>
      <c r="R204" t="s">
        <v>632</v>
      </c>
      <c r="S204" t="s">
        <v>638</v>
      </c>
      <c r="U204" t="s">
        <v>632</v>
      </c>
      <c r="W204" t="s">
        <v>632</v>
      </c>
    </row>
    <row r="205" spans="1:23">
      <c r="A205" t="s">
        <v>515</v>
      </c>
      <c r="B205" t="s">
        <v>628</v>
      </c>
      <c r="C205" t="s">
        <v>642</v>
      </c>
      <c r="D205" t="s">
        <v>628</v>
      </c>
      <c r="E205" t="s">
        <v>628</v>
      </c>
      <c r="F205" t="s">
        <v>628</v>
      </c>
      <c r="G205" t="s">
        <v>628</v>
      </c>
      <c r="H205" t="s">
        <v>628</v>
      </c>
      <c r="I205" t="s">
        <v>628</v>
      </c>
      <c r="J205" t="s">
        <v>628</v>
      </c>
      <c r="K205" t="s">
        <v>631</v>
      </c>
      <c r="L205" t="s">
        <v>628</v>
      </c>
      <c r="M205" t="s">
        <v>628</v>
      </c>
      <c r="N205" t="s">
        <v>628</v>
      </c>
      <c r="O205" t="s">
        <v>628</v>
      </c>
      <c r="P205" t="s">
        <v>631</v>
      </c>
      <c r="Q205" t="s">
        <v>634</v>
      </c>
      <c r="R205" t="s">
        <v>641</v>
      </c>
      <c r="S205" t="s">
        <v>638</v>
      </c>
      <c r="T205" t="s">
        <v>637</v>
      </c>
      <c r="U205" t="s">
        <v>632</v>
      </c>
      <c r="V205" t="s">
        <v>639</v>
      </c>
      <c r="W205" t="s">
        <v>634</v>
      </c>
    </row>
    <row r="206" spans="1:23">
      <c r="A206" t="s">
        <v>516</v>
      </c>
      <c r="E206" t="s">
        <v>628</v>
      </c>
      <c r="H206" t="s">
        <v>628</v>
      </c>
      <c r="J206" t="s">
        <v>628</v>
      </c>
      <c r="P206" t="s">
        <v>631</v>
      </c>
      <c r="Q206" t="s">
        <v>638</v>
      </c>
      <c r="R206" t="s">
        <v>640</v>
      </c>
      <c r="S206" t="s">
        <v>640</v>
      </c>
      <c r="U206" t="s">
        <v>634</v>
      </c>
      <c r="W206" t="s">
        <v>628</v>
      </c>
    </row>
    <row r="207" spans="1:23">
      <c r="A207" t="s">
        <v>517</v>
      </c>
      <c r="B207" t="s">
        <v>628</v>
      </c>
      <c r="C207" t="s">
        <v>628</v>
      </c>
      <c r="D207" t="s">
        <v>628</v>
      </c>
      <c r="E207" t="s">
        <v>628</v>
      </c>
      <c r="F207" t="s">
        <v>628</v>
      </c>
      <c r="G207" t="s">
        <v>635</v>
      </c>
      <c r="H207" t="s">
        <v>628</v>
      </c>
      <c r="I207" t="s">
        <v>631</v>
      </c>
      <c r="J207" t="s">
        <v>637</v>
      </c>
      <c r="K207" t="s">
        <v>634</v>
      </c>
      <c r="L207" t="s">
        <v>635</v>
      </c>
      <c r="M207" t="s">
        <v>628</v>
      </c>
      <c r="N207" t="s">
        <v>628</v>
      </c>
      <c r="O207" t="s">
        <v>628</v>
      </c>
      <c r="P207" t="s">
        <v>640</v>
      </c>
      <c r="Q207" t="s">
        <v>628</v>
      </c>
      <c r="R207" t="s">
        <v>641</v>
      </c>
      <c r="S207" t="s">
        <v>638</v>
      </c>
      <c r="T207" t="s">
        <v>639</v>
      </c>
      <c r="U207" t="s">
        <v>634</v>
      </c>
      <c r="V207" t="s">
        <v>639</v>
      </c>
      <c r="W207" t="s">
        <v>638</v>
      </c>
    </row>
    <row r="208" spans="1:23">
      <c r="A208" t="s">
        <v>518</v>
      </c>
      <c r="E208" t="s">
        <v>628</v>
      </c>
      <c r="J208" t="s">
        <v>638</v>
      </c>
      <c r="P208" t="s">
        <v>643</v>
      </c>
      <c r="Q208" t="s">
        <v>628</v>
      </c>
      <c r="R208" t="s">
        <v>634</v>
      </c>
      <c r="U208" t="s">
        <v>635</v>
      </c>
    </row>
    <row r="209" spans="1:23">
      <c r="A209" t="s">
        <v>519</v>
      </c>
      <c r="B209" t="s">
        <v>632</v>
      </c>
      <c r="C209" t="s">
        <v>639</v>
      </c>
      <c r="D209" t="s">
        <v>628</v>
      </c>
      <c r="E209" t="s">
        <v>641</v>
      </c>
      <c r="F209" t="s">
        <v>630</v>
      </c>
      <c r="G209" t="s">
        <v>641</v>
      </c>
      <c r="H209" t="s">
        <v>628</v>
      </c>
      <c r="I209" t="s">
        <v>637</v>
      </c>
      <c r="J209" t="s">
        <v>639</v>
      </c>
      <c r="K209" t="s">
        <v>632</v>
      </c>
      <c r="L209" t="s">
        <v>628</v>
      </c>
      <c r="M209" t="s">
        <v>630</v>
      </c>
      <c r="N209" t="s">
        <v>638</v>
      </c>
      <c r="O209" t="s">
        <v>630</v>
      </c>
      <c r="P209" t="s">
        <v>630</v>
      </c>
      <c r="Q209" t="s">
        <v>633</v>
      </c>
      <c r="R209" t="s">
        <v>644</v>
      </c>
      <c r="S209" t="s">
        <v>632</v>
      </c>
      <c r="T209" t="s">
        <v>635</v>
      </c>
      <c r="U209" t="s">
        <v>644</v>
      </c>
      <c r="V209" t="s">
        <v>631</v>
      </c>
      <c r="W209" t="s">
        <v>633</v>
      </c>
    </row>
    <row r="210" spans="1:23">
      <c r="A210" t="s">
        <v>520</v>
      </c>
      <c r="E210" t="s">
        <v>628</v>
      </c>
      <c r="H210" t="s">
        <v>628</v>
      </c>
      <c r="J210" t="s">
        <v>638</v>
      </c>
      <c r="P210" t="s">
        <v>644</v>
      </c>
      <c r="Q210" t="s">
        <v>637</v>
      </c>
      <c r="R210" t="s">
        <v>644</v>
      </c>
      <c r="S210" t="s">
        <v>644</v>
      </c>
      <c r="U210" t="s">
        <v>630</v>
      </c>
      <c r="W210" t="s">
        <v>644</v>
      </c>
    </row>
    <row r="211" spans="1:23">
      <c r="A211" t="s">
        <v>521</v>
      </c>
      <c r="B211" t="s">
        <v>628</v>
      </c>
      <c r="C211" t="s">
        <v>637</v>
      </c>
      <c r="E211" t="s">
        <v>628</v>
      </c>
      <c r="G211" t="s">
        <v>638</v>
      </c>
      <c r="H211" t="s">
        <v>628</v>
      </c>
      <c r="I211" t="s">
        <v>628</v>
      </c>
      <c r="J211" t="s">
        <v>637</v>
      </c>
      <c r="K211" t="s">
        <v>630</v>
      </c>
      <c r="L211" t="s">
        <v>628</v>
      </c>
      <c r="M211" t="s">
        <v>635</v>
      </c>
      <c r="N211" t="s">
        <v>630</v>
      </c>
      <c r="O211" t="s">
        <v>632</v>
      </c>
      <c r="P211" t="s">
        <v>644</v>
      </c>
      <c r="Q211" t="s">
        <v>644</v>
      </c>
      <c r="R211" t="s">
        <v>632</v>
      </c>
      <c r="S211" t="s">
        <v>631</v>
      </c>
      <c r="U211" t="s">
        <v>630</v>
      </c>
      <c r="V211" t="s">
        <v>632</v>
      </c>
      <c r="W211" t="s">
        <v>644</v>
      </c>
    </row>
    <row r="212" spans="1:23">
      <c r="A212" t="s">
        <v>522</v>
      </c>
      <c r="E212" t="s">
        <v>630</v>
      </c>
      <c r="H212" t="s">
        <v>628</v>
      </c>
      <c r="J212" t="s">
        <v>628</v>
      </c>
      <c r="P212" t="s">
        <v>632</v>
      </c>
      <c r="Q212" t="s">
        <v>634</v>
      </c>
      <c r="R212" t="s">
        <v>632</v>
      </c>
      <c r="S212" t="s">
        <v>632</v>
      </c>
      <c r="U212" t="s">
        <v>630</v>
      </c>
      <c r="W212" t="s">
        <v>639</v>
      </c>
    </row>
    <row r="213" spans="1:23">
      <c r="A213" t="s">
        <v>523</v>
      </c>
      <c r="B213" t="s">
        <v>628</v>
      </c>
      <c r="C213" t="s">
        <v>642</v>
      </c>
      <c r="D213" t="s">
        <v>628</v>
      </c>
      <c r="F213" t="s">
        <v>628</v>
      </c>
      <c r="G213" t="s">
        <v>628</v>
      </c>
      <c r="H213" t="s">
        <v>628</v>
      </c>
      <c r="I213" t="s">
        <v>628</v>
      </c>
      <c r="J213" t="s">
        <v>628</v>
      </c>
      <c r="K213" t="s">
        <v>638</v>
      </c>
      <c r="L213" t="s">
        <v>628</v>
      </c>
      <c r="M213" t="s">
        <v>628</v>
      </c>
      <c r="N213" t="s">
        <v>628</v>
      </c>
      <c r="O213" t="s">
        <v>628</v>
      </c>
      <c r="P213" t="s">
        <v>638</v>
      </c>
      <c r="Q213" t="s">
        <v>638</v>
      </c>
      <c r="R213" t="s">
        <v>628</v>
      </c>
      <c r="S213" t="s">
        <v>634</v>
      </c>
      <c r="T213" t="s">
        <v>644</v>
      </c>
      <c r="U213" t="s">
        <v>641</v>
      </c>
      <c r="V213" t="s">
        <v>639</v>
      </c>
      <c r="W213" t="s">
        <v>628</v>
      </c>
    </row>
    <row r="214" spans="1:23">
      <c r="A214" t="s">
        <v>524</v>
      </c>
      <c r="E214" t="s">
        <v>628</v>
      </c>
      <c r="H214" t="s">
        <v>628</v>
      </c>
      <c r="J214" t="s">
        <v>628</v>
      </c>
      <c r="P214" t="s">
        <v>638</v>
      </c>
      <c r="Q214" t="s">
        <v>640</v>
      </c>
      <c r="R214" t="s">
        <v>640</v>
      </c>
      <c r="S214" t="s">
        <v>640</v>
      </c>
      <c r="U214" t="s">
        <v>640</v>
      </c>
      <c r="W214" t="s">
        <v>634</v>
      </c>
    </row>
    <row r="215" spans="1:23">
      <c r="A215" t="s">
        <v>525</v>
      </c>
      <c r="B215" t="s">
        <v>628</v>
      </c>
      <c r="C215" t="s">
        <v>642</v>
      </c>
      <c r="D215" t="s">
        <v>628</v>
      </c>
      <c r="E215" t="s">
        <v>628</v>
      </c>
      <c r="F215" t="s">
        <v>628</v>
      </c>
      <c r="G215" t="s">
        <v>628</v>
      </c>
      <c r="H215" t="s">
        <v>628</v>
      </c>
      <c r="I215" t="s">
        <v>628</v>
      </c>
      <c r="J215" t="s">
        <v>634</v>
      </c>
      <c r="K215" t="s">
        <v>631</v>
      </c>
      <c r="L215" t="s">
        <v>639</v>
      </c>
      <c r="M215" t="s">
        <v>628</v>
      </c>
      <c r="N215" t="s">
        <v>628</v>
      </c>
      <c r="O215" t="s">
        <v>628</v>
      </c>
      <c r="P215" t="s">
        <v>638</v>
      </c>
      <c r="Q215" t="s">
        <v>641</v>
      </c>
      <c r="R215" t="s">
        <v>636</v>
      </c>
      <c r="S215" t="s">
        <v>641</v>
      </c>
      <c r="T215" t="s">
        <v>639</v>
      </c>
      <c r="U215" t="s">
        <v>631</v>
      </c>
      <c r="V215" t="s">
        <v>639</v>
      </c>
      <c r="W215" t="s">
        <v>638</v>
      </c>
    </row>
    <row r="216" spans="1:23">
      <c r="A216" t="s">
        <v>526</v>
      </c>
      <c r="E216" t="s">
        <v>631</v>
      </c>
      <c r="H216" t="s">
        <v>639</v>
      </c>
      <c r="J216" t="s">
        <v>634</v>
      </c>
      <c r="P216" t="s">
        <v>636</v>
      </c>
      <c r="Q216" t="s">
        <v>638</v>
      </c>
      <c r="R216" t="s">
        <v>638</v>
      </c>
      <c r="S216" t="s">
        <v>636</v>
      </c>
      <c r="U216" t="s">
        <v>631</v>
      </c>
      <c r="W216" t="s">
        <v>638</v>
      </c>
    </row>
    <row r="217" spans="1:23">
      <c r="A217" t="s">
        <v>527</v>
      </c>
      <c r="C217" t="s">
        <v>639</v>
      </c>
      <c r="D217" t="s">
        <v>629</v>
      </c>
      <c r="E217" t="s">
        <v>638</v>
      </c>
      <c r="F217" t="s">
        <v>630</v>
      </c>
      <c r="G217" t="s">
        <v>639</v>
      </c>
      <c r="H217" t="s">
        <v>628</v>
      </c>
      <c r="I217" t="s">
        <v>629</v>
      </c>
      <c r="J217" t="s">
        <v>638</v>
      </c>
      <c r="K217" t="s">
        <v>630</v>
      </c>
      <c r="L217" t="s">
        <v>628</v>
      </c>
      <c r="N217" t="s">
        <v>628</v>
      </c>
      <c r="O217" t="s">
        <v>630</v>
      </c>
      <c r="P217" t="s">
        <v>634</v>
      </c>
      <c r="Q217" t="s">
        <v>638</v>
      </c>
      <c r="R217" t="s">
        <v>628</v>
      </c>
      <c r="U217" t="s">
        <v>640</v>
      </c>
      <c r="V217" t="s">
        <v>631</v>
      </c>
      <c r="W217" t="s">
        <v>634</v>
      </c>
    </row>
    <row r="218" spans="1:23">
      <c r="A218" t="s">
        <v>528</v>
      </c>
      <c r="E218" t="s">
        <v>641</v>
      </c>
      <c r="H218" t="s">
        <v>639</v>
      </c>
      <c r="J218" t="s">
        <v>638</v>
      </c>
      <c r="Q218" t="s">
        <v>640</v>
      </c>
      <c r="S218" t="s">
        <v>630</v>
      </c>
      <c r="W218" t="s">
        <v>634</v>
      </c>
    </row>
    <row r="219" spans="1:23">
      <c r="A219" t="s">
        <v>529</v>
      </c>
      <c r="B219" t="s">
        <v>628</v>
      </c>
      <c r="C219" t="s">
        <v>636</v>
      </c>
      <c r="D219" t="s">
        <v>628</v>
      </c>
      <c r="E219" t="s">
        <v>628</v>
      </c>
      <c r="F219" t="s">
        <v>632</v>
      </c>
      <c r="G219" t="s">
        <v>638</v>
      </c>
      <c r="H219" t="s">
        <v>628</v>
      </c>
      <c r="I219" t="s">
        <v>628</v>
      </c>
      <c r="J219" t="s">
        <v>634</v>
      </c>
      <c r="K219" t="s">
        <v>630</v>
      </c>
      <c r="L219" t="s">
        <v>628</v>
      </c>
      <c r="M219" t="s">
        <v>628</v>
      </c>
      <c r="N219" t="s">
        <v>628</v>
      </c>
      <c r="O219" t="s">
        <v>632</v>
      </c>
      <c r="P219" t="s">
        <v>630</v>
      </c>
      <c r="Q219" t="s">
        <v>634</v>
      </c>
      <c r="R219" t="s">
        <v>633</v>
      </c>
      <c r="S219" t="s">
        <v>632</v>
      </c>
      <c r="T219" t="s">
        <v>638</v>
      </c>
      <c r="U219" t="s">
        <v>637</v>
      </c>
      <c r="V219" t="s">
        <v>631</v>
      </c>
      <c r="W219" t="s">
        <v>630</v>
      </c>
    </row>
    <row r="220" spans="1:23">
      <c r="A220" t="s">
        <v>530</v>
      </c>
      <c r="E220" t="s">
        <v>628</v>
      </c>
      <c r="H220" t="s">
        <v>628</v>
      </c>
      <c r="J220" t="s">
        <v>638</v>
      </c>
      <c r="P220" t="s">
        <v>631</v>
      </c>
      <c r="Q220" t="s">
        <v>638</v>
      </c>
      <c r="R220" t="s">
        <v>629</v>
      </c>
      <c r="S220" t="s">
        <v>636</v>
      </c>
      <c r="U220" t="s">
        <v>631</v>
      </c>
      <c r="W220" t="s">
        <v>638</v>
      </c>
    </row>
    <row r="221" spans="1:23">
      <c r="A221" t="s">
        <v>531</v>
      </c>
      <c r="B221" t="s">
        <v>628</v>
      </c>
      <c r="C221" t="s">
        <v>628</v>
      </c>
      <c r="D221" t="s">
        <v>628</v>
      </c>
      <c r="E221" t="s">
        <v>628</v>
      </c>
      <c r="F221" t="s">
        <v>639</v>
      </c>
      <c r="G221" t="s">
        <v>635</v>
      </c>
      <c r="H221" t="s">
        <v>628</v>
      </c>
      <c r="I221" t="s">
        <v>628</v>
      </c>
      <c r="K221" t="s">
        <v>636</v>
      </c>
      <c r="L221" t="s">
        <v>639</v>
      </c>
      <c r="M221" t="s">
        <v>628</v>
      </c>
      <c r="N221" t="s">
        <v>628</v>
      </c>
      <c r="O221" t="s">
        <v>628</v>
      </c>
      <c r="P221" t="s">
        <v>638</v>
      </c>
      <c r="Q221" t="s">
        <v>634</v>
      </c>
      <c r="R221" t="s">
        <v>639</v>
      </c>
      <c r="S221" t="s">
        <v>643</v>
      </c>
      <c r="T221" t="s">
        <v>628</v>
      </c>
      <c r="U221" t="s">
        <v>634</v>
      </c>
      <c r="V221" t="s">
        <v>636</v>
      </c>
      <c r="W221" t="s">
        <v>634</v>
      </c>
    </row>
    <row r="222" spans="1:23">
      <c r="A222" t="s">
        <v>532</v>
      </c>
      <c r="E222" t="s">
        <v>628</v>
      </c>
      <c r="H222" t="s">
        <v>628</v>
      </c>
      <c r="J222" t="s">
        <v>628</v>
      </c>
      <c r="P222" t="s">
        <v>634</v>
      </c>
      <c r="Q222" t="s">
        <v>634</v>
      </c>
      <c r="R222" t="s">
        <v>639</v>
      </c>
      <c r="S222" t="s">
        <v>642</v>
      </c>
      <c r="U222" t="s">
        <v>641</v>
      </c>
      <c r="W222" t="s">
        <v>630</v>
      </c>
    </row>
    <row r="223" spans="1:23">
      <c r="A223" t="s">
        <v>533</v>
      </c>
      <c r="B223" t="s">
        <v>628</v>
      </c>
      <c r="C223" t="s">
        <v>639</v>
      </c>
      <c r="D223" t="s">
        <v>628</v>
      </c>
      <c r="E223" t="s">
        <v>637</v>
      </c>
      <c r="F223" t="s">
        <v>628</v>
      </c>
      <c r="G223" t="s">
        <v>628</v>
      </c>
      <c r="H223" t="s">
        <v>628</v>
      </c>
      <c r="I223" t="s">
        <v>628</v>
      </c>
      <c r="J223" t="s">
        <v>639</v>
      </c>
      <c r="K223" t="s">
        <v>631</v>
      </c>
      <c r="L223" t="s">
        <v>638</v>
      </c>
      <c r="M223" t="s">
        <v>628</v>
      </c>
      <c r="N223" t="s">
        <v>628</v>
      </c>
      <c r="O223" t="s">
        <v>628</v>
      </c>
      <c r="P223" t="s">
        <v>638</v>
      </c>
      <c r="Q223" t="s">
        <v>639</v>
      </c>
      <c r="R223" t="s">
        <v>632</v>
      </c>
      <c r="S223" t="s">
        <v>636</v>
      </c>
      <c r="T223" t="s">
        <v>634</v>
      </c>
      <c r="U223" t="s">
        <v>640</v>
      </c>
      <c r="V223" t="s">
        <v>639</v>
      </c>
      <c r="W223" t="s">
        <v>631</v>
      </c>
    </row>
    <row r="224" spans="1:23">
      <c r="A224" t="s">
        <v>534</v>
      </c>
      <c r="E224" t="s">
        <v>630</v>
      </c>
      <c r="H224" t="s">
        <v>639</v>
      </c>
      <c r="J224" t="s">
        <v>639</v>
      </c>
      <c r="P224" t="s">
        <v>635</v>
      </c>
      <c r="Q224" t="s">
        <v>640</v>
      </c>
      <c r="R224" t="s">
        <v>628</v>
      </c>
      <c r="S224" t="s">
        <v>636</v>
      </c>
      <c r="U224" t="s">
        <v>641</v>
      </c>
      <c r="W224" t="s">
        <v>636</v>
      </c>
    </row>
    <row r="225" spans="1:23">
      <c r="A225" t="s">
        <v>535</v>
      </c>
      <c r="B225" t="s">
        <v>637</v>
      </c>
      <c r="C225" t="s">
        <v>639</v>
      </c>
      <c r="D225" t="s">
        <v>628</v>
      </c>
      <c r="E225" t="s">
        <v>631</v>
      </c>
      <c r="F225" t="s">
        <v>630</v>
      </c>
      <c r="G225" t="s">
        <v>635</v>
      </c>
      <c r="H225" t="s">
        <v>628</v>
      </c>
      <c r="I225" t="s">
        <v>640</v>
      </c>
      <c r="J225" t="s">
        <v>635</v>
      </c>
      <c r="K225" t="s">
        <v>639</v>
      </c>
      <c r="L225" t="s">
        <v>628</v>
      </c>
      <c r="M225" t="s">
        <v>635</v>
      </c>
      <c r="N225" t="s">
        <v>637</v>
      </c>
      <c r="O225" t="s">
        <v>635</v>
      </c>
      <c r="P225" t="s">
        <v>641</v>
      </c>
      <c r="Q225" t="s">
        <v>634</v>
      </c>
      <c r="R225" t="s">
        <v>642</v>
      </c>
      <c r="S225" t="s">
        <v>633</v>
      </c>
      <c r="T225" t="s">
        <v>635</v>
      </c>
      <c r="U225" t="s">
        <v>629</v>
      </c>
      <c r="V225" t="s">
        <v>630</v>
      </c>
      <c r="W225" t="s">
        <v>641</v>
      </c>
    </row>
    <row r="226" spans="1:23">
      <c r="A226" t="s">
        <v>536</v>
      </c>
      <c r="E226" t="s">
        <v>628</v>
      </c>
      <c r="H226" t="s">
        <v>639</v>
      </c>
      <c r="J226" t="s">
        <v>638</v>
      </c>
      <c r="P226" t="s">
        <v>644</v>
      </c>
      <c r="Q226" t="s">
        <v>638</v>
      </c>
      <c r="R226" t="s">
        <v>633</v>
      </c>
      <c r="S226" t="s">
        <v>628</v>
      </c>
      <c r="U226" t="s">
        <v>629</v>
      </c>
      <c r="W226" t="s">
        <v>631</v>
      </c>
    </row>
    <row r="227" spans="1:23">
      <c r="A227" t="s">
        <v>537</v>
      </c>
      <c r="B227" t="s">
        <v>628</v>
      </c>
      <c r="C227" t="s">
        <v>628</v>
      </c>
      <c r="D227" t="s">
        <v>628</v>
      </c>
      <c r="E227" t="s">
        <v>628</v>
      </c>
      <c r="F227" t="s">
        <v>640</v>
      </c>
      <c r="G227" t="s">
        <v>629</v>
      </c>
      <c r="H227" t="s">
        <v>628</v>
      </c>
      <c r="I227" t="s">
        <v>641</v>
      </c>
      <c r="J227" t="s">
        <v>641</v>
      </c>
      <c r="K227" t="s">
        <v>635</v>
      </c>
      <c r="L227" t="s">
        <v>628</v>
      </c>
      <c r="M227" t="s">
        <v>628</v>
      </c>
      <c r="N227" t="s">
        <v>631</v>
      </c>
      <c r="O227" t="s">
        <v>637</v>
      </c>
      <c r="P227" t="s">
        <v>644</v>
      </c>
      <c r="Q227" t="s">
        <v>640</v>
      </c>
      <c r="R227" t="s">
        <v>637</v>
      </c>
      <c r="S227" t="s">
        <v>631</v>
      </c>
      <c r="T227" t="s">
        <v>633</v>
      </c>
      <c r="U227" t="s">
        <v>643</v>
      </c>
      <c r="V227" t="s">
        <v>630</v>
      </c>
      <c r="W227" t="s">
        <v>628</v>
      </c>
    </row>
    <row r="228" spans="1:23">
      <c r="A228" t="s">
        <v>538</v>
      </c>
      <c r="E228" t="s">
        <v>628</v>
      </c>
      <c r="H228" t="s">
        <v>628</v>
      </c>
      <c r="P228" t="s">
        <v>636</v>
      </c>
      <c r="Q228" t="s">
        <v>638</v>
      </c>
      <c r="R228" t="s">
        <v>639</v>
      </c>
      <c r="S228" t="s">
        <v>641</v>
      </c>
      <c r="U228" t="s">
        <v>640</v>
      </c>
      <c r="W228" t="s">
        <v>631</v>
      </c>
    </row>
    <row r="229" spans="1:23">
      <c r="A229" t="s">
        <v>539</v>
      </c>
      <c r="D229" t="s">
        <v>628</v>
      </c>
      <c r="E229" t="s">
        <v>628</v>
      </c>
      <c r="N229" t="s">
        <v>628</v>
      </c>
      <c r="P229" t="s">
        <v>636</v>
      </c>
      <c r="Q229" t="s">
        <v>638</v>
      </c>
      <c r="T229" t="s">
        <v>640</v>
      </c>
    </row>
    <row r="230" spans="1:23">
      <c r="A230" t="s">
        <v>540</v>
      </c>
      <c r="E230" t="s">
        <v>628</v>
      </c>
      <c r="H230" t="s">
        <v>628</v>
      </c>
      <c r="J230" t="s">
        <v>641</v>
      </c>
      <c r="P230" t="s">
        <v>632</v>
      </c>
      <c r="Q230" t="s">
        <v>641</v>
      </c>
      <c r="R230" t="s">
        <v>629</v>
      </c>
      <c r="S230" t="s">
        <v>642</v>
      </c>
      <c r="U230" t="s">
        <v>639</v>
      </c>
      <c r="W230" t="s">
        <v>628</v>
      </c>
    </row>
    <row r="231" spans="1:23">
      <c r="A231" t="s">
        <v>541</v>
      </c>
      <c r="B231" t="s">
        <v>628</v>
      </c>
      <c r="C231" t="s">
        <v>639</v>
      </c>
      <c r="D231" t="s">
        <v>628</v>
      </c>
      <c r="E231" t="s">
        <v>628</v>
      </c>
      <c r="F231" t="s">
        <v>628</v>
      </c>
      <c r="G231" t="s">
        <v>629</v>
      </c>
      <c r="H231" t="s">
        <v>628</v>
      </c>
      <c r="I231" t="s">
        <v>628</v>
      </c>
      <c r="J231" t="s">
        <v>630</v>
      </c>
      <c r="K231" t="s">
        <v>628</v>
      </c>
      <c r="L231" t="s">
        <v>628</v>
      </c>
      <c r="M231" t="s">
        <v>628</v>
      </c>
      <c r="N231" t="s">
        <v>628</v>
      </c>
      <c r="O231" t="s">
        <v>642</v>
      </c>
      <c r="P231" t="s">
        <v>636</v>
      </c>
      <c r="Q231" t="s">
        <v>640</v>
      </c>
      <c r="R231" t="s">
        <v>638</v>
      </c>
      <c r="S231" t="s">
        <v>636</v>
      </c>
      <c r="T231" t="s">
        <v>634</v>
      </c>
      <c r="U231" t="s">
        <v>638</v>
      </c>
      <c r="V231" t="s">
        <v>636</v>
      </c>
      <c r="W231" t="s">
        <v>640</v>
      </c>
    </row>
    <row r="232" spans="1:23">
      <c r="A232" t="s">
        <v>542</v>
      </c>
      <c r="E232" t="s">
        <v>637</v>
      </c>
      <c r="H232" t="s">
        <v>628</v>
      </c>
      <c r="J232" t="s">
        <v>637</v>
      </c>
      <c r="P232" t="s">
        <v>630</v>
      </c>
      <c r="Q232" t="s">
        <v>640</v>
      </c>
      <c r="R232" t="s">
        <v>629</v>
      </c>
      <c r="S232" t="s">
        <v>633</v>
      </c>
      <c r="U232" t="s">
        <v>636</v>
      </c>
      <c r="W232" t="s">
        <v>636</v>
      </c>
    </row>
    <row r="233" spans="1:23">
      <c r="A233" t="s">
        <v>543</v>
      </c>
      <c r="B233" t="s">
        <v>630</v>
      </c>
      <c r="C233" t="s">
        <v>633</v>
      </c>
      <c r="D233" t="s">
        <v>643</v>
      </c>
      <c r="E233" t="s">
        <v>638</v>
      </c>
      <c r="F233" t="s">
        <v>644</v>
      </c>
      <c r="G233" t="s">
        <v>630</v>
      </c>
      <c r="H233" t="s">
        <v>641</v>
      </c>
      <c r="I233" t="s">
        <v>635</v>
      </c>
      <c r="J233" t="s">
        <v>643</v>
      </c>
      <c r="K233" t="s">
        <v>630</v>
      </c>
      <c r="L233" t="s">
        <v>628</v>
      </c>
      <c r="M233" t="s">
        <v>644</v>
      </c>
      <c r="N233" t="s">
        <v>628</v>
      </c>
      <c r="O233" t="s">
        <v>637</v>
      </c>
      <c r="P233" t="s">
        <v>632</v>
      </c>
      <c r="Q233" t="s">
        <v>640</v>
      </c>
      <c r="R233" t="s">
        <v>633</v>
      </c>
      <c r="S233" t="s">
        <v>630</v>
      </c>
      <c r="T233" t="s">
        <v>635</v>
      </c>
      <c r="U233" t="s">
        <v>629</v>
      </c>
      <c r="V233" t="s">
        <v>631</v>
      </c>
    </row>
    <row r="234" spans="1:23">
      <c r="A234" t="s">
        <v>544</v>
      </c>
      <c r="E234" t="s">
        <v>631</v>
      </c>
      <c r="H234" t="s">
        <v>628</v>
      </c>
      <c r="J234" t="s">
        <v>633</v>
      </c>
      <c r="P234" t="s">
        <v>631</v>
      </c>
      <c r="Q234" t="s">
        <v>634</v>
      </c>
      <c r="R234" t="s">
        <v>637</v>
      </c>
      <c r="S234" t="s">
        <v>632</v>
      </c>
      <c r="U234" t="s">
        <v>644</v>
      </c>
      <c r="W234" t="s">
        <v>637</v>
      </c>
    </row>
    <row r="235" spans="1:23">
      <c r="A235" t="s">
        <v>545</v>
      </c>
      <c r="B235" t="s">
        <v>628</v>
      </c>
      <c r="C235" t="s">
        <v>636</v>
      </c>
      <c r="D235" t="s">
        <v>628</v>
      </c>
      <c r="E235" t="s">
        <v>637</v>
      </c>
      <c r="F235" t="s">
        <v>644</v>
      </c>
      <c r="G235" t="s">
        <v>631</v>
      </c>
      <c r="H235" t="s">
        <v>628</v>
      </c>
      <c r="I235" t="s">
        <v>628</v>
      </c>
      <c r="J235" t="s">
        <v>628</v>
      </c>
      <c r="K235" t="s">
        <v>630</v>
      </c>
      <c r="L235" t="s">
        <v>628</v>
      </c>
      <c r="M235" t="s">
        <v>628</v>
      </c>
      <c r="N235" t="s">
        <v>628</v>
      </c>
      <c r="O235" t="s">
        <v>632</v>
      </c>
      <c r="P235" t="s">
        <v>630</v>
      </c>
      <c r="Q235" t="s">
        <v>634</v>
      </c>
      <c r="R235" t="s">
        <v>633</v>
      </c>
      <c r="S235" t="s">
        <v>630</v>
      </c>
      <c r="T235" t="s">
        <v>640</v>
      </c>
      <c r="U235" t="s">
        <v>630</v>
      </c>
      <c r="V235" t="s">
        <v>628</v>
      </c>
      <c r="W235" t="s">
        <v>630</v>
      </c>
    </row>
    <row r="236" spans="1:23">
      <c r="A236" t="s">
        <v>546</v>
      </c>
      <c r="E236" t="s">
        <v>637</v>
      </c>
      <c r="H236" t="s">
        <v>628</v>
      </c>
      <c r="J236" t="s">
        <v>628</v>
      </c>
      <c r="P236" t="s">
        <v>631</v>
      </c>
      <c r="Q236" t="s">
        <v>634</v>
      </c>
      <c r="R236" t="s">
        <v>644</v>
      </c>
      <c r="S236" t="s">
        <v>632</v>
      </c>
      <c r="U236" t="s">
        <v>630</v>
      </c>
      <c r="W236" t="s">
        <v>640</v>
      </c>
    </row>
    <row r="237" spans="1:23">
      <c r="A237" t="s">
        <v>547</v>
      </c>
      <c r="B237" t="s">
        <v>628</v>
      </c>
      <c r="C237" t="s">
        <v>636</v>
      </c>
      <c r="D237" t="s">
        <v>628</v>
      </c>
      <c r="E237" t="s">
        <v>628</v>
      </c>
      <c r="F237" t="s">
        <v>628</v>
      </c>
      <c r="G237" t="s">
        <v>629</v>
      </c>
      <c r="H237" t="s">
        <v>628</v>
      </c>
      <c r="I237" t="s">
        <v>628</v>
      </c>
      <c r="J237" t="s">
        <v>628</v>
      </c>
      <c r="K237" t="s">
        <v>638</v>
      </c>
      <c r="L237" t="s">
        <v>628</v>
      </c>
      <c r="M237" t="s">
        <v>628</v>
      </c>
      <c r="N237" t="s">
        <v>628</v>
      </c>
      <c r="O237" t="s">
        <v>628</v>
      </c>
      <c r="P237" t="s">
        <v>634</v>
      </c>
      <c r="Q237" t="s">
        <v>636</v>
      </c>
      <c r="R237" t="s">
        <v>631</v>
      </c>
      <c r="S237" t="s">
        <v>639</v>
      </c>
      <c r="T237" t="s">
        <v>638</v>
      </c>
      <c r="U237" t="s">
        <v>634</v>
      </c>
      <c r="V237" t="s">
        <v>628</v>
      </c>
      <c r="W237" t="s">
        <v>638</v>
      </c>
    </row>
    <row r="238" spans="1:23">
      <c r="A238" t="s">
        <v>548</v>
      </c>
      <c r="H238" t="s">
        <v>628</v>
      </c>
      <c r="J238" t="s">
        <v>633</v>
      </c>
      <c r="P238" t="s">
        <v>634</v>
      </c>
      <c r="Q238" t="s">
        <v>638</v>
      </c>
      <c r="R238" t="s">
        <v>629</v>
      </c>
      <c r="S238" t="s">
        <v>637</v>
      </c>
      <c r="U238" t="s">
        <v>638</v>
      </c>
      <c r="W238" t="s">
        <v>628</v>
      </c>
    </row>
    <row r="239" spans="1:23">
      <c r="A239" t="s">
        <v>549</v>
      </c>
      <c r="B239" t="s">
        <v>628</v>
      </c>
      <c r="C239" t="s">
        <v>636</v>
      </c>
      <c r="D239" t="s">
        <v>628</v>
      </c>
      <c r="E239" t="s">
        <v>637</v>
      </c>
      <c r="F239" t="s">
        <v>634</v>
      </c>
      <c r="G239" t="s">
        <v>628</v>
      </c>
      <c r="H239" t="s">
        <v>628</v>
      </c>
      <c r="I239" t="s">
        <v>628</v>
      </c>
      <c r="J239" t="s">
        <v>638</v>
      </c>
      <c r="K239" t="s">
        <v>628</v>
      </c>
      <c r="L239" t="s">
        <v>628</v>
      </c>
      <c r="M239" t="s">
        <v>628</v>
      </c>
      <c r="N239" t="s">
        <v>628</v>
      </c>
      <c r="O239" t="s">
        <v>628</v>
      </c>
      <c r="P239" t="s">
        <v>638</v>
      </c>
      <c r="Q239" t="s">
        <v>638</v>
      </c>
      <c r="R239" t="s">
        <v>639</v>
      </c>
      <c r="S239" t="s">
        <v>635</v>
      </c>
      <c r="T239" t="s">
        <v>638</v>
      </c>
      <c r="U239" t="s">
        <v>632</v>
      </c>
      <c r="V239" t="s">
        <v>628</v>
      </c>
      <c r="W239" t="s">
        <v>631</v>
      </c>
    </row>
    <row r="240" spans="1:23">
      <c r="A240" t="s">
        <v>550</v>
      </c>
      <c r="E240" t="s">
        <v>628</v>
      </c>
      <c r="H240" t="s">
        <v>628</v>
      </c>
      <c r="J240" t="s">
        <v>638</v>
      </c>
      <c r="P240" t="s">
        <v>641</v>
      </c>
      <c r="Q240" t="s">
        <v>638</v>
      </c>
      <c r="R240" t="s">
        <v>638</v>
      </c>
      <c r="S240" t="s">
        <v>638</v>
      </c>
      <c r="U240" t="s">
        <v>634</v>
      </c>
      <c r="W240" t="s">
        <v>631</v>
      </c>
    </row>
    <row r="241" spans="1:23">
      <c r="A241" t="s">
        <v>551</v>
      </c>
      <c r="B241" t="s">
        <v>637</v>
      </c>
      <c r="C241" t="s">
        <v>631</v>
      </c>
      <c r="D241" t="s">
        <v>633</v>
      </c>
      <c r="E241" t="s">
        <v>631</v>
      </c>
      <c r="F241" t="s">
        <v>637</v>
      </c>
      <c r="G241" t="s">
        <v>641</v>
      </c>
      <c r="H241" t="s">
        <v>628</v>
      </c>
      <c r="I241" t="s">
        <v>638</v>
      </c>
      <c r="J241" t="s">
        <v>638</v>
      </c>
      <c r="K241" t="s">
        <v>632</v>
      </c>
      <c r="L241" t="s">
        <v>637</v>
      </c>
      <c r="M241" t="s">
        <v>637</v>
      </c>
      <c r="N241" t="s">
        <v>639</v>
      </c>
      <c r="O241" t="s">
        <v>635</v>
      </c>
      <c r="P241" t="s">
        <v>641</v>
      </c>
      <c r="Q241" t="s">
        <v>638</v>
      </c>
      <c r="R241" t="s">
        <v>630</v>
      </c>
      <c r="S241" t="s">
        <v>643</v>
      </c>
      <c r="T241" t="s">
        <v>634</v>
      </c>
      <c r="U241" t="s">
        <v>630</v>
      </c>
      <c r="V241" t="s">
        <v>638</v>
      </c>
      <c r="W241" t="s">
        <v>634</v>
      </c>
    </row>
    <row r="242" spans="1:23">
      <c r="A242" t="s">
        <v>552</v>
      </c>
      <c r="E242" t="s">
        <v>631</v>
      </c>
      <c r="H242" t="s">
        <v>637</v>
      </c>
      <c r="J242" t="s">
        <v>628</v>
      </c>
      <c r="P242" t="s">
        <v>634</v>
      </c>
      <c r="Q242" t="s">
        <v>640</v>
      </c>
      <c r="R242" t="s">
        <v>630</v>
      </c>
      <c r="S242" t="s">
        <v>631</v>
      </c>
      <c r="U242" t="s">
        <v>634</v>
      </c>
      <c r="W242" t="s">
        <v>632</v>
      </c>
    </row>
    <row r="243" spans="1:23">
      <c r="A243" t="s">
        <v>553</v>
      </c>
      <c r="B243" t="s">
        <v>628</v>
      </c>
      <c r="C243" t="s">
        <v>636</v>
      </c>
      <c r="D243" t="s">
        <v>628</v>
      </c>
      <c r="E243" t="s">
        <v>628</v>
      </c>
      <c r="F243" t="s">
        <v>630</v>
      </c>
      <c r="G243" t="s">
        <v>641</v>
      </c>
      <c r="H243" t="s">
        <v>628</v>
      </c>
      <c r="I243" t="s">
        <v>628</v>
      </c>
      <c r="J243" t="s">
        <v>628</v>
      </c>
      <c r="K243" t="s">
        <v>644</v>
      </c>
      <c r="L243" t="s">
        <v>628</v>
      </c>
      <c r="M243" t="s">
        <v>628</v>
      </c>
      <c r="N243" t="s">
        <v>628</v>
      </c>
      <c r="O243" t="s">
        <v>628</v>
      </c>
      <c r="P243" t="s">
        <v>631</v>
      </c>
      <c r="Q243" t="s">
        <v>638</v>
      </c>
      <c r="R243" t="s">
        <v>639</v>
      </c>
      <c r="S243" t="s">
        <v>638</v>
      </c>
      <c r="T243" t="s">
        <v>634</v>
      </c>
      <c r="U243" t="s">
        <v>632</v>
      </c>
      <c r="V243" t="s">
        <v>628</v>
      </c>
      <c r="W243" t="s">
        <v>632</v>
      </c>
    </row>
    <row r="244" spans="1:23">
      <c r="A244" t="s">
        <v>555</v>
      </c>
      <c r="B244" t="s">
        <v>628</v>
      </c>
      <c r="C244" t="s">
        <v>636</v>
      </c>
      <c r="D244" t="s">
        <v>628</v>
      </c>
      <c r="E244" t="s">
        <v>628</v>
      </c>
      <c r="F244" t="s">
        <v>628</v>
      </c>
      <c r="G244" t="s">
        <v>628</v>
      </c>
      <c r="H244" t="s">
        <v>628</v>
      </c>
      <c r="I244" t="s">
        <v>628</v>
      </c>
      <c r="K244" t="s">
        <v>643</v>
      </c>
      <c r="L244" t="s">
        <v>628</v>
      </c>
      <c r="M244" t="s">
        <v>628</v>
      </c>
      <c r="N244" t="s">
        <v>628</v>
      </c>
      <c r="O244" t="s">
        <v>628</v>
      </c>
      <c r="P244" t="s">
        <v>634</v>
      </c>
      <c r="Q244" t="s">
        <v>634</v>
      </c>
      <c r="R244" t="s">
        <v>628</v>
      </c>
      <c r="T244" t="s">
        <v>644</v>
      </c>
      <c r="U244" t="s">
        <v>632</v>
      </c>
      <c r="V244" t="s">
        <v>642</v>
      </c>
      <c r="W244" t="s">
        <v>630</v>
      </c>
    </row>
    <row r="245" spans="1:23">
      <c r="A245" t="s">
        <v>556</v>
      </c>
      <c r="B245" t="s">
        <v>628</v>
      </c>
      <c r="D245" t="s">
        <v>628</v>
      </c>
      <c r="E245" t="s">
        <v>628</v>
      </c>
      <c r="F245" t="s">
        <v>628</v>
      </c>
      <c r="G245" t="s">
        <v>628</v>
      </c>
      <c r="H245" t="s">
        <v>628</v>
      </c>
      <c r="I245" t="s">
        <v>628</v>
      </c>
      <c r="J245" t="s">
        <v>639</v>
      </c>
      <c r="K245" t="s">
        <v>641</v>
      </c>
      <c r="L245" t="s">
        <v>628</v>
      </c>
      <c r="M245" t="s">
        <v>628</v>
      </c>
      <c r="N245" t="s">
        <v>628</v>
      </c>
      <c r="O245" t="s">
        <v>628</v>
      </c>
      <c r="P245" t="s">
        <v>638</v>
      </c>
      <c r="Q245" t="s">
        <v>634</v>
      </c>
      <c r="R245" t="s">
        <v>628</v>
      </c>
      <c r="S245" t="s">
        <v>636</v>
      </c>
      <c r="T245" t="s">
        <v>638</v>
      </c>
      <c r="U245" t="s">
        <v>631</v>
      </c>
      <c r="V245" t="s">
        <v>628</v>
      </c>
      <c r="W245" t="s">
        <v>632</v>
      </c>
    </row>
    <row r="246" spans="1:23">
      <c r="A246" t="s">
        <v>557</v>
      </c>
      <c r="E246" t="s">
        <v>628</v>
      </c>
      <c r="H246" t="s">
        <v>628</v>
      </c>
      <c r="J246" t="s">
        <v>639</v>
      </c>
      <c r="P246" t="s">
        <v>636</v>
      </c>
      <c r="Q246" t="s">
        <v>640</v>
      </c>
      <c r="R246" t="s">
        <v>640</v>
      </c>
      <c r="S246" t="s">
        <v>638</v>
      </c>
      <c r="U246" t="s">
        <v>628</v>
      </c>
      <c r="W246" t="s">
        <v>631</v>
      </c>
    </row>
    <row r="247" spans="1:23">
      <c r="A247" t="s">
        <v>558</v>
      </c>
      <c r="B247" t="s">
        <v>628</v>
      </c>
      <c r="C247" t="s">
        <v>640</v>
      </c>
      <c r="D247" t="s">
        <v>644</v>
      </c>
      <c r="E247" t="s">
        <v>629</v>
      </c>
      <c r="F247" t="s">
        <v>630</v>
      </c>
      <c r="G247" t="s">
        <v>639</v>
      </c>
      <c r="H247" t="s">
        <v>628</v>
      </c>
      <c r="I247" t="s">
        <v>637</v>
      </c>
      <c r="J247" t="s">
        <v>639</v>
      </c>
      <c r="K247" t="s">
        <v>630</v>
      </c>
      <c r="L247" t="s">
        <v>628</v>
      </c>
      <c r="M247" t="s">
        <v>631</v>
      </c>
      <c r="N247" t="s">
        <v>639</v>
      </c>
      <c r="O247" t="s">
        <v>634</v>
      </c>
      <c r="P247" t="s">
        <v>634</v>
      </c>
      <c r="Q247" t="s">
        <v>638</v>
      </c>
      <c r="R247" t="s">
        <v>638</v>
      </c>
      <c r="S247" t="s">
        <v>638</v>
      </c>
      <c r="T247" t="s">
        <v>634</v>
      </c>
      <c r="U247" t="s">
        <v>631</v>
      </c>
      <c r="V247" t="s">
        <v>638</v>
      </c>
      <c r="W247" t="s">
        <v>631</v>
      </c>
    </row>
    <row r="248" spans="1:23">
      <c r="A248" t="s">
        <v>559</v>
      </c>
      <c r="E248" t="s">
        <v>629</v>
      </c>
      <c r="H248" t="s">
        <v>628</v>
      </c>
      <c r="J248" t="s">
        <v>642</v>
      </c>
      <c r="P248" t="s">
        <v>634</v>
      </c>
      <c r="Q248" t="s">
        <v>634</v>
      </c>
      <c r="R248" t="s">
        <v>638</v>
      </c>
      <c r="S248" t="s">
        <v>636</v>
      </c>
      <c r="U248" t="s">
        <v>632</v>
      </c>
      <c r="W248" t="s">
        <v>631</v>
      </c>
    </row>
    <row r="249" spans="1:23">
      <c r="A249" t="s">
        <v>560</v>
      </c>
      <c r="B249" t="s">
        <v>628</v>
      </c>
      <c r="C249" t="s">
        <v>628</v>
      </c>
      <c r="D249" t="s">
        <v>628</v>
      </c>
      <c r="E249" t="s">
        <v>628</v>
      </c>
      <c r="F249" t="s">
        <v>639</v>
      </c>
      <c r="G249" t="s">
        <v>628</v>
      </c>
      <c r="H249" t="s">
        <v>628</v>
      </c>
      <c r="I249" t="s">
        <v>628</v>
      </c>
      <c r="J249" t="s">
        <v>642</v>
      </c>
      <c r="K249" t="s">
        <v>628</v>
      </c>
      <c r="L249" t="s">
        <v>628</v>
      </c>
      <c r="M249" t="s">
        <v>628</v>
      </c>
      <c r="N249" t="s">
        <v>639</v>
      </c>
      <c r="O249" t="s">
        <v>643</v>
      </c>
      <c r="P249" t="s">
        <v>631</v>
      </c>
      <c r="Q249" t="s">
        <v>641</v>
      </c>
      <c r="R249" t="s">
        <v>628</v>
      </c>
      <c r="S249" t="s">
        <v>638</v>
      </c>
      <c r="T249" t="s">
        <v>628</v>
      </c>
      <c r="U249" t="s">
        <v>634</v>
      </c>
      <c r="V249" t="s">
        <v>628</v>
      </c>
      <c r="W249" t="s">
        <v>632</v>
      </c>
    </row>
    <row r="250" spans="1:23">
      <c r="A250" t="s">
        <v>561</v>
      </c>
      <c r="E250" t="s">
        <v>628</v>
      </c>
      <c r="H250" t="s">
        <v>628</v>
      </c>
      <c r="J250" t="s">
        <v>628</v>
      </c>
      <c r="P250" t="s">
        <v>634</v>
      </c>
      <c r="Q250" t="s">
        <v>638</v>
      </c>
      <c r="R250" t="s">
        <v>629</v>
      </c>
      <c r="S250" t="s">
        <v>636</v>
      </c>
      <c r="U250" t="s">
        <v>634</v>
      </c>
      <c r="W250" t="s">
        <v>631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W245"/>
  <sheetViews>
    <sheetView workbookViewId="0"/>
  </sheetViews>
  <sheetFormatPr defaultRowHeight="11.25"/>
  <sheetData>
    <row r="1" spans="1:2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150</v>
      </c>
    </row>
    <row r="2" spans="1:23">
      <c r="B2" t="s">
        <v>125</v>
      </c>
      <c r="C2" t="s">
        <v>143</v>
      </c>
      <c r="D2" t="s">
        <v>135</v>
      </c>
      <c r="E2" t="s">
        <v>137</v>
      </c>
      <c r="F2" t="s">
        <v>121</v>
      </c>
      <c r="G2" t="s">
        <v>147</v>
      </c>
      <c r="H2" t="s">
        <v>118</v>
      </c>
      <c r="I2" t="s">
        <v>157</v>
      </c>
      <c r="J2" t="s">
        <v>154</v>
      </c>
      <c r="K2" t="s">
        <v>132</v>
      </c>
      <c r="L2" t="s">
        <v>128</v>
      </c>
      <c r="M2" t="s">
        <v>139</v>
      </c>
      <c r="N2" t="s">
        <v>141</v>
      </c>
      <c r="O2" t="s">
        <v>130</v>
      </c>
      <c r="P2" t="s">
        <v>155</v>
      </c>
      <c r="Q2" t="s">
        <v>161</v>
      </c>
      <c r="R2" t="s">
        <v>145</v>
      </c>
      <c r="S2" t="s">
        <v>126</v>
      </c>
      <c r="T2" t="s">
        <v>159</v>
      </c>
      <c r="U2" t="s">
        <v>149</v>
      </c>
      <c r="V2" t="s">
        <v>123</v>
      </c>
      <c r="W2" t="s">
        <v>151</v>
      </c>
    </row>
    <row r="3" spans="1:23">
      <c r="A3" t="s">
        <v>313</v>
      </c>
      <c r="B3">
        <v>0</v>
      </c>
      <c r="C3">
        <v>1</v>
      </c>
      <c r="D3">
        <v>0</v>
      </c>
      <c r="E3">
        <v>0</v>
      </c>
      <c r="F3">
        <v>1</v>
      </c>
      <c r="G3">
        <v>0</v>
      </c>
      <c r="I3">
        <v>0</v>
      </c>
      <c r="J3">
        <v>0</v>
      </c>
      <c r="K3">
        <v>3</v>
      </c>
      <c r="L3">
        <v>0</v>
      </c>
      <c r="M3">
        <v>0</v>
      </c>
      <c r="N3">
        <v>0</v>
      </c>
      <c r="O3">
        <v>2</v>
      </c>
      <c r="P3">
        <v>1</v>
      </c>
      <c r="Q3">
        <v>1</v>
      </c>
      <c r="R3">
        <v>2</v>
      </c>
      <c r="S3">
        <v>2</v>
      </c>
      <c r="T3">
        <v>1</v>
      </c>
      <c r="U3">
        <v>5</v>
      </c>
      <c r="V3">
        <v>1</v>
      </c>
      <c r="W3">
        <v>0</v>
      </c>
    </row>
    <row r="4" spans="1:23">
      <c r="A4" t="s">
        <v>314</v>
      </c>
      <c r="E4">
        <v>0</v>
      </c>
      <c r="H4">
        <v>0</v>
      </c>
      <c r="J4">
        <v>0</v>
      </c>
      <c r="P4">
        <v>1</v>
      </c>
      <c r="Q4">
        <v>3</v>
      </c>
      <c r="R4">
        <v>0</v>
      </c>
      <c r="S4">
        <v>1</v>
      </c>
      <c r="U4">
        <v>4</v>
      </c>
      <c r="W4">
        <v>0</v>
      </c>
    </row>
    <row r="5" spans="1:23">
      <c r="A5" t="s">
        <v>315</v>
      </c>
      <c r="B5">
        <v>0</v>
      </c>
      <c r="C5">
        <v>1</v>
      </c>
      <c r="D5">
        <v>0</v>
      </c>
      <c r="E5">
        <v>0</v>
      </c>
      <c r="F5">
        <v>1</v>
      </c>
      <c r="G5">
        <v>1</v>
      </c>
      <c r="I5">
        <v>2</v>
      </c>
      <c r="J5">
        <v>1</v>
      </c>
      <c r="K5">
        <v>4</v>
      </c>
      <c r="L5">
        <v>2</v>
      </c>
      <c r="M5">
        <v>0</v>
      </c>
      <c r="N5">
        <v>0</v>
      </c>
      <c r="O5">
        <v>0</v>
      </c>
      <c r="P5">
        <v>1</v>
      </c>
      <c r="Q5">
        <v>4</v>
      </c>
      <c r="R5">
        <v>0</v>
      </c>
      <c r="S5">
        <v>2</v>
      </c>
      <c r="T5">
        <v>9</v>
      </c>
      <c r="U5">
        <v>5</v>
      </c>
      <c r="V5">
        <v>2</v>
      </c>
      <c r="W5">
        <v>1</v>
      </c>
    </row>
    <row r="6" spans="1:23">
      <c r="A6" t="s">
        <v>316</v>
      </c>
      <c r="E6">
        <v>1</v>
      </c>
      <c r="J6">
        <v>1</v>
      </c>
      <c r="P6">
        <v>1</v>
      </c>
      <c r="Q6">
        <v>2</v>
      </c>
      <c r="R6">
        <v>3</v>
      </c>
      <c r="S6">
        <v>3</v>
      </c>
      <c r="U6">
        <v>5</v>
      </c>
      <c r="W6">
        <v>3</v>
      </c>
    </row>
    <row r="7" spans="1:23">
      <c r="A7" t="s">
        <v>627</v>
      </c>
      <c r="C7">
        <v>2</v>
      </c>
      <c r="D7">
        <v>0</v>
      </c>
      <c r="E7">
        <v>1</v>
      </c>
      <c r="F7">
        <v>1</v>
      </c>
      <c r="I7">
        <v>2</v>
      </c>
      <c r="J7">
        <v>1</v>
      </c>
      <c r="K7">
        <v>2</v>
      </c>
      <c r="N7">
        <v>2</v>
      </c>
      <c r="O7">
        <v>2</v>
      </c>
      <c r="R7">
        <v>4</v>
      </c>
      <c r="U7">
        <v>5</v>
      </c>
      <c r="W7">
        <v>2</v>
      </c>
    </row>
    <row r="8" spans="1:23">
      <c r="A8" t="s">
        <v>317</v>
      </c>
      <c r="E8">
        <v>0</v>
      </c>
      <c r="J8">
        <v>1</v>
      </c>
      <c r="P8">
        <v>2</v>
      </c>
      <c r="Q8">
        <v>4</v>
      </c>
      <c r="R8">
        <v>2</v>
      </c>
      <c r="S8">
        <v>4</v>
      </c>
      <c r="U8">
        <v>2</v>
      </c>
      <c r="W8">
        <v>0</v>
      </c>
    </row>
    <row r="9" spans="1:23">
      <c r="A9" t="s">
        <v>319</v>
      </c>
      <c r="E9">
        <v>0</v>
      </c>
      <c r="J9">
        <v>1</v>
      </c>
      <c r="P9">
        <v>2</v>
      </c>
      <c r="Q9">
        <v>4</v>
      </c>
      <c r="R9">
        <v>1</v>
      </c>
      <c r="S9">
        <v>1</v>
      </c>
      <c r="U9">
        <v>4</v>
      </c>
      <c r="W9">
        <v>1</v>
      </c>
    </row>
    <row r="10" spans="1:23">
      <c r="A10" t="s">
        <v>321</v>
      </c>
      <c r="E10">
        <v>1</v>
      </c>
      <c r="J10">
        <v>2</v>
      </c>
      <c r="P10">
        <v>1</v>
      </c>
      <c r="Q10">
        <v>5</v>
      </c>
      <c r="R10">
        <v>4</v>
      </c>
      <c r="S10">
        <v>2</v>
      </c>
      <c r="U10">
        <v>5</v>
      </c>
      <c r="W10">
        <v>3</v>
      </c>
    </row>
    <row r="11" spans="1:23">
      <c r="A11" t="s">
        <v>323</v>
      </c>
      <c r="J11">
        <v>3</v>
      </c>
      <c r="Q11">
        <v>3</v>
      </c>
      <c r="R11">
        <v>2</v>
      </c>
      <c r="S11">
        <v>3</v>
      </c>
      <c r="U11">
        <v>5</v>
      </c>
    </row>
    <row r="12" spans="1:23">
      <c r="A12" t="s">
        <v>324</v>
      </c>
      <c r="B12">
        <v>0</v>
      </c>
      <c r="C12">
        <v>2</v>
      </c>
      <c r="D12">
        <v>0</v>
      </c>
      <c r="F12">
        <v>3</v>
      </c>
      <c r="G12">
        <v>2</v>
      </c>
      <c r="I12">
        <v>1</v>
      </c>
      <c r="J12">
        <v>2</v>
      </c>
      <c r="K12">
        <v>4</v>
      </c>
      <c r="L12">
        <v>0</v>
      </c>
      <c r="M12">
        <v>0</v>
      </c>
      <c r="O12">
        <v>2</v>
      </c>
      <c r="P12">
        <v>1</v>
      </c>
      <c r="Q12">
        <v>3</v>
      </c>
      <c r="R12">
        <v>4</v>
      </c>
      <c r="S12">
        <v>4</v>
      </c>
      <c r="T12">
        <v>1</v>
      </c>
      <c r="U12">
        <v>7</v>
      </c>
      <c r="V12">
        <v>1</v>
      </c>
      <c r="W12">
        <v>2</v>
      </c>
    </row>
    <row r="13" spans="1:23">
      <c r="A13" t="s">
        <v>325</v>
      </c>
      <c r="J13">
        <v>0</v>
      </c>
      <c r="Q13">
        <v>4</v>
      </c>
      <c r="R13">
        <v>3</v>
      </c>
      <c r="S13">
        <v>4</v>
      </c>
      <c r="U13">
        <v>3</v>
      </c>
      <c r="W13">
        <v>1</v>
      </c>
    </row>
    <row r="14" spans="1:23">
      <c r="A14" t="s">
        <v>326</v>
      </c>
      <c r="B14">
        <v>0</v>
      </c>
      <c r="C14">
        <v>1</v>
      </c>
      <c r="D14">
        <v>0</v>
      </c>
      <c r="F14">
        <v>1</v>
      </c>
      <c r="G14">
        <v>0</v>
      </c>
      <c r="H14">
        <v>2</v>
      </c>
      <c r="I14">
        <v>3</v>
      </c>
      <c r="J14">
        <v>0</v>
      </c>
      <c r="K14">
        <v>4</v>
      </c>
      <c r="L14">
        <v>0</v>
      </c>
      <c r="M14">
        <v>0</v>
      </c>
      <c r="O14">
        <v>1</v>
      </c>
      <c r="P14">
        <v>2</v>
      </c>
      <c r="Q14">
        <v>4</v>
      </c>
      <c r="R14">
        <v>2</v>
      </c>
      <c r="S14">
        <v>1</v>
      </c>
      <c r="T14">
        <v>2</v>
      </c>
      <c r="U14">
        <v>4</v>
      </c>
      <c r="V14">
        <v>1</v>
      </c>
      <c r="W14">
        <v>1</v>
      </c>
    </row>
    <row r="15" spans="1:23">
      <c r="A15" t="s">
        <v>327</v>
      </c>
      <c r="H15">
        <v>2</v>
      </c>
      <c r="J15">
        <v>2</v>
      </c>
      <c r="P15">
        <v>0</v>
      </c>
      <c r="Q15">
        <v>5</v>
      </c>
      <c r="S15">
        <v>2</v>
      </c>
      <c r="U15">
        <v>7</v>
      </c>
      <c r="W15">
        <v>2</v>
      </c>
    </row>
    <row r="16" spans="1:23">
      <c r="A16" t="s">
        <v>328</v>
      </c>
      <c r="B16">
        <v>0</v>
      </c>
      <c r="C16">
        <v>2</v>
      </c>
      <c r="D16">
        <v>0</v>
      </c>
      <c r="F16">
        <v>0</v>
      </c>
      <c r="I16">
        <v>2</v>
      </c>
      <c r="J16">
        <v>1</v>
      </c>
      <c r="K16">
        <v>2</v>
      </c>
      <c r="L16">
        <v>0</v>
      </c>
      <c r="M16">
        <v>0</v>
      </c>
      <c r="O16">
        <v>2</v>
      </c>
      <c r="P16">
        <v>2</v>
      </c>
      <c r="Q16">
        <v>3</v>
      </c>
      <c r="R16">
        <v>2</v>
      </c>
      <c r="S16">
        <v>1</v>
      </c>
      <c r="T16">
        <v>8</v>
      </c>
      <c r="U16">
        <v>6</v>
      </c>
      <c r="V16">
        <v>1</v>
      </c>
      <c r="W16">
        <v>3</v>
      </c>
    </row>
    <row r="17" spans="1:23">
      <c r="A17" t="s">
        <v>330</v>
      </c>
      <c r="C17">
        <v>3</v>
      </c>
      <c r="D17">
        <v>0</v>
      </c>
      <c r="E17">
        <v>1</v>
      </c>
      <c r="F17">
        <v>1</v>
      </c>
      <c r="G17">
        <v>1</v>
      </c>
      <c r="I17">
        <v>2</v>
      </c>
      <c r="J17">
        <v>5</v>
      </c>
      <c r="K17">
        <v>4</v>
      </c>
      <c r="O17">
        <v>1</v>
      </c>
      <c r="Q17">
        <v>3</v>
      </c>
      <c r="S17">
        <v>2</v>
      </c>
      <c r="U17">
        <v>3</v>
      </c>
      <c r="V17">
        <v>2</v>
      </c>
    </row>
    <row r="18" spans="1:23">
      <c r="A18" t="s">
        <v>331</v>
      </c>
      <c r="J18">
        <v>4</v>
      </c>
      <c r="P18">
        <v>3</v>
      </c>
      <c r="Q18">
        <v>5</v>
      </c>
      <c r="R18">
        <v>4</v>
      </c>
      <c r="S18">
        <v>4</v>
      </c>
      <c r="U18">
        <v>6</v>
      </c>
      <c r="W18">
        <v>2</v>
      </c>
    </row>
    <row r="19" spans="1:23">
      <c r="A19" t="s">
        <v>332</v>
      </c>
      <c r="C19">
        <v>2</v>
      </c>
      <c r="D19">
        <v>0</v>
      </c>
      <c r="F19">
        <v>2</v>
      </c>
      <c r="G19">
        <v>1</v>
      </c>
      <c r="I19">
        <v>2</v>
      </c>
      <c r="K19">
        <v>3</v>
      </c>
      <c r="L19">
        <v>0</v>
      </c>
      <c r="N19">
        <v>0</v>
      </c>
      <c r="O19">
        <v>1</v>
      </c>
      <c r="P19">
        <v>2</v>
      </c>
      <c r="Q19">
        <v>4</v>
      </c>
      <c r="U19">
        <v>3</v>
      </c>
      <c r="V19">
        <v>1</v>
      </c>
    </row>
    <row r="20" spans="1:23">
      <c r="A20" t="s">
        <v>333</v>
      </c>
      <c r="J20">
        <v>0</v>
      </c>
      <c r="P20">
        <v>2</v>
      </c>
      <c r="Q20">
        <v>4</v>
      </c>
      <c r="R20">
        <v>2</v>
      </c>
      <c r="S20">
        <v>2</v>
      </c>
      <c r="U20">
        <v>5</v>
      </c>
      <c r="W20">
        <v>1</v>
      </c>
    </row>
    <row r="21" spans="1:23">
      <c r="A21" t="s">
        <v>335</v>
      </c>
      <c r="E21">
        <v>1</v>
      </c>
      <c r="J21">
        <v>1</v>
      </c>
      <c r="P21">
        <v>2</v>
      </c>
      <c r="Q21">
        <v>4</v>
      </c>
      <c r="R21">
        <v>2</v>
      </c>
      <c r="S21">
        <v>2</v>
      </c>
      <c r="U21">
        <v>3</v>
      </c>
      <c r="W21">
        <v>1</v>
      </c>
    </row>
    <row r="22" spans="1:23">
      <c r="A22" t="s">
        <v>336</v>
      </c>
      <c r="B22">
        <v>0</v>
      </c>
      <c r="C22">
        <v>0</v>
      </c>
      <c r="D22">
        <v>0</v>
      </c>
      <c r="F22">
        <v>1</v>
      </c>
      <c r="G22">
        <v>0</v>
      </c>
      <c r="I22">
        <v>1</v>
      </c>
      <c r="J22">
        <v>0</v>
      </c>
      <c r="K22">
        <v>2</v>
      </c>
      <c r="L22">
        <v>0</v>
      </c>
      <c r="M22">
        <v>0</v>
      </c>
      <c r="O22">
        <v>0</v>
      </c>
      <c r="P22">
        <v>3</v>
      </c>
      <c r="Q22">
        <v>5</v>
      </c>
      <c r="R22">
        <v>3</v>
      </c>
      <c r="S22">
        <v>2</v>
      </c>
      <c r="T22">
        <v>9</v>
      </c>
      <c r="U22">
        <v>3</v>
      </c>
      <c r="V22">
        <v>1</v>
      </c>
      <c r="W22">
        <v>1</v>
      </c>
    </row>
    <row r="23" spans="1:23">
      <c r="A23" t="s">
        <v>337</v>
      </c>
      <c r="E23">
        <v>2</v>
      </c>
      <c r="J23">
        <v>3</v>
      </c>
      <c r="P23">
        <v>1</v>
      </c>
      <c r="Q23">
        <v>4</v>
      </c>
      <c r="R23">
        <v>3</v>
      </c>
      <c r="U23">
        <v>4</v>
      </c>
      <c r="W23">
        <v>3</v>
      </c>
    </row>
    <row r="24" spans="1:23">
      <c r="A24" t="s">
        <v>338</v>
      </c>
      <c r="B24">
        <v>0</v>
      </c>
      <c r="C24">
        <v>5</v>
      </c>
      <c r="D24">
        <v>2</v>
      </c>
      <c r="E24">
        <v>1</v>
      </c>
      <c r="F24">
        <v>2</v>
      </c>
      <c r="G24">
        <v>2</v>
      </c>
      <c r="H24">
        <v>1</v>
      </c>
      <c r="I24">
        <v>2</v>
      </c>
      <c r="J24">
        <v>5</v>
      </c>
      <c r="K24">
        <v>2</v>
      </c>
      <c r="L24">
        <v>0</v>
      </c>
      <c r="M24">
        <v>2</v>
      </c>
      <c r="N24">
        <v>3</v>
      </c>
      <c r="O24">
        <v>3</v>
      </c>
      <c r="P24">
        <v>2</v>
      </c>
      <c r="Q24">
        <v>4</v>
      </c>
      <c r="R24">
        <v>3</v>
      </c>
      <c r="S24">
        <v>2</v>
      </c>
      <c r="T24">
        <v>4</v>
      </c>
      <c r="U24">
        <v>6</v>
      </c>
      <c r="V24">
        <v>1</v>
      </c>
      <c r="W24">
        <v>4</v>
      </c>
    </row>
    <row r="25" spans="1:23">
      <c r="A25" t="s">
        <v>339</v>
      </c>
      <c r="E25">
        <v>1</v>
      </c>
      <c r="J25">
        <v>3</v>
      </c>
      <c r="P25">
        <v>2</v>
      </c>
      <c r="Q25">
        <v>4</v>
      </c>
      <c r="R25">
        <v>5</v>
      </c>
      <c r="S25">
        <v>4</v>
      </c>
      <c r="U25">
        <v>6</v>
      </c>
      <c r="W25">
        <v>3</v>
      </c>
    </row>
    <row r="26" spans="1:23">
      <c r="A26" t="s">
        <v>340</v>
      </c>
      <c r="B26">
        <v>1</v>
      </c>
      <c r="C26">
        <v>2</v>
      </c>
      <c r="D26">
        <v>0</v>
      </c>
      <c r="E26">
        <v>0</v>
      </c>
      <c r="F26">
        <v>1</v>
      </c>
      <c r="G26">
        <v>1</v>
      </c>
      <c r="I26">
        <v>1</v>
      </c>
      <c r="J26">
        <v>2</v>
      </c>
      <c r="K26">
        <v>5</v>
      </c>
      <c r="L26">
        <v>0</v>
      </c>
      <c r="M26">
        <v>1</v>
      </c>
      <c r="N26">
        <v>0</v>
      </c>
      <c r="O26">
        <v>3</v>
      </c>
      <c r="P26">
        <v>2</v>
      </c>
      <c r="Q26">
        <v>4</v>
      </c>
      <c r="R26">
        <v>3</v>
      </c>
      <c r="S26">
        <v>3</v>
      </c>
      <c r="T26">
        <v>4</v>
      </c>
      <c r="U26">
        <v>5</v>
      </c>
      <c r="V26">
        <v>2</v>
      </c>
      <c r="W26">
        <v>2</v>
      </c>
    </row>
    <row r="27" spans="1:23">
      <c r="A27" t="s">
        <v>341</v>
      </c>
      <c r="E27">
        <v>0</v>
      </c>
      <c r="J27">
        <v>0</v>
      </c>
      <c r="P27">
        <v>2</v>
      </c>
      <c r="Q27">
        <v>6</v>
      </c>
      <c r="R27">
        <v>4</v>
      </c>
      <c r="S27">
        <v>1</v>
      </c>
      <c r="U27">
        <v>4</v>
      </c>
      <c r="W27">
        <v>1</v>
      </c>
    </row>
    <row r="28" spans="1:23">
      <c r="A28" t="s">
        <v>342</v>
      </c>
      <c r="C28">
        <v>1</v>
      </c>
      <c r="D28">
        <v>0</v>
      </c>
      <c r="E28">
        <v>1</v>
      </c>
      <c r="F28">
        <v>1</v>
      </c>
      <c r="G28">
        <v>0</v>
      </c>
      <c r="I28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2</v>
      </c>
      <c r="Q28">
        <v>4</v>
      </c>
      <c r="R28">
        <v>1</v>
      </c>
      <c r="S28">
        <v>1</v>
      </c>
      <c r="T28">
        <v>2</v>
      </c>
      <c r="U28">
        <v>3</v>
      </c>
      <c r="V28">
        <v>4</v>
      </c>
      <c r="W28">
        <v>0</v>
      </c>
    </row>
    <row r="29" spans="1:23">
      <c r="A29" t="s">
        <v>343</v>
      </c>
      <c r="E29">
        <v>0</v>
      </c>
      <c r="J29">
        <v>4</v>
      </c>
      <c r="P29">
        <v>1</v>
      </c>
      <c r="Q29">
        <v>4</v>
      </c>
      <c r="R29">
        <v>1</v>
      </c>
      <c r="S29">
        <v>4</v>
      </c>
      <c r="U29">
        <v>3</v>
      </c>
      <c r="W29">
        <v>2</v>
      </c>
    </row>
    <row r="30" spans="1:23">
      <c r="A30" t="s">
        <v>344</v>
      </c>
      <c r="B30">
        <v>0</v>
      </c>
      <c r="C30">
        <v>1</v>
      </c>
      <c r="D30">
        <v>0</v>
      </c>
      <c r="E30">
        <v>1</v>
      </c>
      <c r="F30">
        <v>0</v>
      </c>
      <c r="G30">
        <v>1</v>
      </c>
      <c r="I30">
        <v>1</v>
      </c>
      <c r="J30">
        <v>3</v>
      </c>
      <c r="K30">
        <v>2</v>
      </c>
      <c r="L30">
        <v>0</v>
      </c>
      <c r="M30">
        <v>0</v>
      </c>
      <c r="N30">
        <v>0</v>
      </c>
      <c r="O30">
        <v>0</v>
      </c>
      <c r="P30">
        <v>1</v>
      </c>
      <c r="Q30">
        <v>3</v>
      </c>
      <c r="R30">
        <v>2</v>
      </c>
      <c r="S30">
        <v>1</v>
      </c>
      <c r="T30">
        <v>6</v>
      </c>
      <c r="U30">
        <v>6</v>
      </c>
      <c r="V30">
        <v>1</v>
      </c>
      <c r="W30">
        <v>3</v>
      </c>
    </row>
    <row r="31" spans="1:23">
      <c r="A31" t="s">
        <v>345</v>
      </c>
      <c r="E31">
        <v>1</v>
      </c>
      <c r="J31">
        <v>3</v>
      </c>
      <c r="P31">
        <v>1</v>
      </c>
      <c r="Q31">
        <v>3</v>
      </c>
      <c r="R31">
        <v>3</v>
      </c>
      <c r="S31">
        <v>3</v>
      </c>
      <c r="U31">
        <v>8</v>
      </c>
      <c r="W31">
        <v>4</v>
      </c>
    </row>
    <row r="32" spans="1:23">
      <c r="A32" t="s">
        <v>346</v>
      </c>
      <c r="B32">
        <v>1</v>
      </c>
      <c r="C32">
        <v>3</v>
      </c>
      <c r="D32">
        <v>0</v>
      </c>
      <c r="E32">
        <v>1</v>
      </c>
      <c r="F32">
        <v>2</v>
      </c>
      <c r="G32">
        <v>2</v>
      </c>
      <c r="I32">
        <v>2</v>
      </c>
      <c r="J32">
        <v>4</v>
      </c>
      <c r="K32">
        <v>3</v>
      </c>
      <c r="L32">
        <v>0</v>
      </c>
      <c r="M32">
        <v>1</v>
      </c>
      <c r="N32">
        <v>2</v>
      </c>
      <c r="O32">
        <v>3</v>
      </c>
      <c r="P32">
        <v>2</v>
      </c>
      <c r="Q32">
        <v>4</v>
      </c>
      <c r="R32">
        <v>2</v>
      </c>
      <c r="S32">
        <v>3</v>
      </c>
      <c r="T32">
        <v>4</v>
      </c>
      <c r="U32">
        <v>3</v>
      </c>
      <c r="V32">
        <v>1</v>
      </c>
      <c r="W32">
        <v>3</v>
      </c>
    </row>
    <row r="33" spans="1:23">
      <c r="A33" t="s">
        <v>347</v>
      </c>
      <c r="E33">
        <v>0</v>
      </c>
      <c r="J33">
        <v>3</v>
      </c>
      <c r="P33">
        <v>4</v>
      </c>
      <c r="Q33">
        <v>4</v>
      </c>
      <c r="R33">
        <v>4</v>
      </c>
      <c r="S33">
        <v>5</v>
      </c>
      <c r="U33">
        <v>7</v>
      </c>
      <c r="W33">
        <v>3</v>
      </c>
    </row>
    <row r="34" spans="1:23">
      <c r="A34" t="s">
        <v>348</v>
      </c>
      <c r="B34">
        <v>0</v>
      </c>
      <c r="C34">
        <v>2</v>
      </c>
      <c r="D34">
        <v>0</v>
      </c>
      <c r="E34">
        <v>0</v>
      </c>
      <c r="F34">
        <v>2</v>
      </c>
      <c r="G34">
        <v>1</v>
      </c>
      <c r="I34">
        <v>1</v>
      </c>
      <c r="J34">
        <v>1</v>
      </c>
      <c r="K34">
        <v>2</v>
      </c>
      <c r="L34">
        <v>0</v>
      </c>
      <c r="M34">
        <v>0</v>
      </c>
      <c r="N34">
        <v>0</v>
      </c>
      <c r="O34">
        <v>3</v>
      </c>
      <c r="P34">
        <v>3</v>
      </c>
      <c r="Q34">
        <v>4</v>
      </c>
      <c r="R34">
        <v>2</v>
      </c>
      <c r="S34">
        <v>2</v>
      </c>
      <c r="T34">
        <v>6</v>
      </c>
      <c r="U34">
        <v>4</v>
      </c>
      <c r="V34">
        <v>2</v>
      </c>
      <c r="W34">
        <v>1</v>
      </c>
    </row>
    <row r="35" spans="1:23">
      <c r="A35" t="s">
        <v>349</v>
      </c>
      <c r="E35">
        <v>1</v>
      </c>
      <c r="J35">
        <v>1</v>
      </c>
      <c r="P35">
        <v>2</v>
      </c>
      <c r="Q35">
        <v>4</v>
      </c>
      <c r="R35">
        <v>4</v>
      </c>
      <c r="S35">
        <v>3</v>
      </c>
      <c r="U35">
        <v>4</v>
      </c>
      <c r="W35">
        <v>2</v>
      </c>
    </row>
    <row r="36" spans="1:23">
      <c r="A36" t="s">
        <v>350</v>
      </c>
      <c r="B36">
        <v>0</v>
      </c>
      <c r="C36">
        <v>2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2</v>
      </c>
      <c r="M36">
        <v>0</v>
      </c>
      <c r="N36">
        <v>0</v>
      </c>
      <c r="O36">
        <v>1</v>
      </c>
      <c r="P36">
        <v>1</v>
      </c>
      <c r="Q36">
        <v>1</v>
      </c>
      <c r="R36">
        <v>2</v>
      </c>
      <c r="S36">
        <v>3</v>
      </c>
      <c r="T36">
        <v>6</v>
      </c>
      <c r="U36">
        <v>4</v>
      </c>
      <c r="W36">
        <v>1</v>
      </c>
    </row>
    <row r="37" spans="1:23">
      <c r="A37" t="s">
        <v>351</v>
      </c>
      <c r="E37">
        <v>0</v>
      </c>
      <c r="J37">
        <v>1</v>
      </c>
      <c r="P37">
        <v>1</v>
      </c>
      <c r="Q37">
        <v>0</v>
      </c>
      <c r="R37">
        <v>1</v>
      </c>
      <c r="S37">
        <v>1</v>
      </c>
      <c r="U37">
        <v>4</v>
      </c>
      <c r="W37">
        <v>0</v>
      </c>
    </row>
    <row r="38" spans="1:23">
      <c r="A38" t="s">
        <v>352</v>
      </c>
      <c r="B38">
        <v>0</v>
      </c>
      <c r="C38">
        <v>2</v>
      </c>
      <c r="D38">
        <v>0</v>
      </c>
      <c r="E38">
        <v>0</v>
      </c>
      <c r="F38">
        <v>2</v>
      </c>
      <c r="I38">
        <v>0</v>
      </c>
      <c r="J38">
        <v>1</v>
      </c>
      <c r="K38">
        <v>2</v>
      </c>
      <c r="L38">
        <v>0</v>
      </c>
      <c r="M38">
        <v>0</v>
      </c>
      <c r="N38">
        <v>0</v>
      </c>
      <c r="O38">
        <v>2</v>
      </c>
      <c r="Q38">
        <v>2</v>
      </c>
      <c r="R38">
        <v>2</v>
      </c>
      <c r="S38">
        <v>3</v>
      </c>
      <c r="T38">
        <v>2</v>
      </c>
      <c r="U38">
        <v>3</v>
      </c>
      <c r="V38">
        <v>1</v>
      </c>
      <c r="W38">
        <v>2</v>
      </c>
    </row>
    <row r="39" spans="1:23">
      <c r="A39" t="s">
        <v>353</v>
      </c>
      <c r="E39">
        <v>1</v>
      </c>
      <c r="J39">
        <v>3</v>
      </c>
      <c r="P39">
        <v>1</v>
      </c>
      <c r="Q39">
        <v>2</v>
      </c>
      <c r="R39">
        <v>3</v>
      </c>
      <c r="S39">
        <v>3</v>
      </c>
      <c r="U39">
        <v>2</v>
      </c>
      <c r="W39">
        <v>2</v>
      </c>
    </row>
    <row r="40" spans="1:23">
      <c r="A40" t="s">
        <v>354</v>
      </c>
      <c r="B40">
        <v>1</v>
      </c>
      <c r="C40">
        <v>3</v>
      </c>
      <c r="D40">
        <v>1</v>
      </c>
      <c r="E40">
        <v>1</v>
      </c>
      <c r="F40">
        <v>2</v>
      </c>
      <c r="G40">
        <v>1</v>
      </c>
      <c r="H40">
        <v>1</v>
      </c>
      <c r="I40">
        <v>2</v>
      </c>
      <c r="J40">
        <v>4</v>
      </c>
      <c r="K40">
        <v>3</v>
      </c>
      <c r="L40">
        <v>0</v>
      </c>
      <c r="M40">
        <v>1</v>
      </c>
      <c r="N40">
        <v>2</v>
      </c>
      <c r="O40">
        <v>3</v>
      </c>
      <c r="P40">
        <v>2</v>
      </c>
      <c r="Q40">
        <v>4</v>
      </c>
      <c r="R40">
        <v>4</v>
      </c>
      <c r="S40">
        <v>3</v>
      </c>
      <c r="T40">
        <v>4</v>
      </c>
      <c r="U40">
        <v>1</v>
      </c>
      <c r="V40">
        <v>1</v>
      </c>
      <c r="W40">
        <v>1</v>
      </c>
    </row>
    <row r="41" spans="1:23">
      <c r="A41" t="s">
        <v>355</v>
      </c>
      <c r="E41">
        <v>0</v>
      </c>
      <c r="J41">
        <v>5</v>
      </c>
      <c r="P41">
        <v>2</v>
      </c>
      <c r="Q41">
        <v>1</v>
      </c>
      <c r="R41">
        <v>4</v>
      </c>
      <c r="S41">
        <v>5</v>
      </c>
      <c r="U41">
        <v>3</v>
      </c>
      <c r="W41">
        <v>2</v>
      </c>
    </row>
    <row r="42" spans="1:23">
      <c r="A42" t="s">
        <v>356</v>
      </c>
      <c r="B42">
        <v>2</v>
      </c>
      <c r="C42">
        <v>2</v>
      </c>
      <c r="D42">
        <v>0</v>
      </c>
      <c r="E42">
        <v>0</v>
      </c>
      <c r="F42">
        <v>3</v>
      </c>
      <c r="G42">
        <v>1</v>
      </c>
      <c r="I42">
        <v>2</v>
      </c>
      <c r="J42">
        <v>1</v>
      </c>
      <c r="K42">
        <v>4</v>
      </c>
      <c r="L42">
        <v>1</v>
      </c>
      <c r="M42">
        <v>2</v>
      </c>
      <c r="O42">
        <v>3</v>
      </c>
      <c r="P42">
        <v>1</v>
      </c>
      <c r="Q42">
        <v>2</v>
      </c>
      <c r="R42">
        <v>4</v>
      </c>
      <c r="S42">
        <v>5</v>
      </c>
      <c r="T42">
        <v>4</v>
      </c>
      <c r="U42">
        <v>7</v>
      </c>
      <c r="V42">
        <v>1</v>
      </c>
      <c r="W42">
        <v>2</v>
      </c>
    </row>
    <row r="43" spans="1:23">
      <c r="A43" t="s">
        <v>357</v>
      </c>
      <c r="E43">
        <v>0</v>
      </c>
      <c r="J43">
        <v>0</v>
      </c>
      <c r="P43">
        <v>2</v>
      </c>
      <c r="Q43">
        <v>3</v>
      </c>
      <c r="R43">
        <v>4</v>
      </c>
      <c r="S43">
        <v>3</v>
      </c>
      <c r="U43">
        <v>5</v>
      </c>
      <c r="W43">
        <v>1</v>
      </c>
    </row>
    <row r="44" spans="1:23">
      <c r="A44" t="s">
        <v>358</v>
      </c>
      <c r="B44">
        <v>0</v>
      </c>
      <c r="C44">
        <v>1</v>
      </c>
      <c r="D44">
        <v>0</v>
      </c>
      <c r="E44">
        <v>0</v>
      </c>
      <c r="F44">
        <v>1</v>
      </c>
      <c r="G44">
        <v>1</v>
      </c>
      <c r="I44">
        <v>2</v>
      </c>
      <c r="J44">
        <v>0</v>
      </c>
      <c r="K44">
        <v>2</v>
      </c>
      <c r="L44">
        <v>0</v>
      </c>
      <c r="M44">
        <v>0</v>
      </c>
      <c r="O44">
        <v>0</v>
      </c>
      <c r="P44">
        <v>1</v>
      </c>
      <c r="Q44">
        <v>5</v>
      </c>
      <c r="R44">
        <v>1</v>
      </c>
      <c r="S44">
        <v>2</v>
      </c>
      <c r="T44">
        <v>7</v>
      </c>
      <c r="U44">
        <v>4</v>
      </c>
      <c r="V44">
        <v>1</v>
      </c>
      <c r="W44">
        <v>2</v>
      </c>
    </row>
    <row r="45" spans="1:23">
      <c r="A45" t="s">
        <v>359</v>
      </c>
      <c r="E45">
        <v>0</v>
      </c>
      <c r="J45">
        <v>0</v>
      </c>
      <c r="Q45">
        <v>3</v>
      </c>
      <c r="R45">
        <v>1</v>
      </c>
      <c r="U45">
        <v>4</v>
      </c>
      <c r="W45">
        <v>0</v>
      </c>
    </row>
    <row r="46" spans="1:23">
      <c r="A46" t="s">
        <v>360</v>
      </c>
      <c r="B46">
        <v>0</v>
      </c>
      <c r="C46">
        <v>1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2</v>
      </c>
      <c r="L46">
        <v>0</v>
      </c>
      <c r="M46">
        <v>0</v>
      </c>
      <c r="O46">
        <v>0</v>
      </c>
      <c r="P46">
        <v>1</v>
      </c>
      <c r="Q46">
        <v>3</v>
      </c>
      <c r="R46">
        <v>1</v>
      </c>
      <c r="S46">
        <v>1</v>
      </c>
      <c r="T46">
        <v>5</v>
      </c>
      <c r="U46">
        <v>3</v>
      </c>
      <c r="V46">
        <v>1</v>
      </c>
      <c r="W46">
        <v>2</v>
      </c>
    </row>
    <row r="47" spans="1:23">
      <c r="A47" t="s">
        <v>361</v>
      </c>
      <c r="E47">
        <v>1</v>
      </c>
      <c r="H47">
        <v>0</v>
      </c>
      <c r="J47">
        <v>2</v>
      </c>
      <c r="P47">
        <v>1</v>
      </c>
      <c r="Q47">
        <v>2</v>
      </c>
      <c r="R47">
        <v>3</v>
      </c>
      <c r="S47">
        <v>3</v>
      </c>
      <c r="U47">
        <v>4</v>
      </c>
      <c r="W47">
        <v>3</v>
      </c>
    </row>
    <row r="48" spans="1:23">
      <c r="A48" t="s">
        <v>362</v>
      </c>
      <c r="B48">
        <v>1</v>
      </c>
      <c r="C48">
        <v>3</v>
      </c>
      <c r="D48">
        <v>1</v>
      </c>
      <c r="E48">
        <v>1</v>
      </c>
      <c r="F48">
        <v>2</v>
      </c>
      <c r="G48">
        <v>0</v>
      </c>
      <c r="H48">
        <v>0</v>
      </c>
      <c r="I48">
        <v>1</v>
      </c>
      <c r="J48">
        <v>4</v>
      </c>
      <c r="K48">
        <v>3</v>
      </c>
      <c r="L48">
        <v>0</v>
      </c>
      <c r="M48">
        <v>0</v>
      </c>
      <c r="N48">
        <v>3</v>
      </c>
      <c r="O48">
        <v>4</v>
      </c>
      <c r="P48">
        <v>2</v>
      </c>
      <c r="Q48">
        <v>3</v>
      </c>
      <c r="R48">
        <v>2</v>
      </c>
      <c r="S48">
        <v>3</v>
      </c>
      <c r="T48">
        <v>2</v>
      </c>
      <c r="U48">
        <v>1</v>
      </c>
      <c r="V48">
        <v>2</v>
      </c>
      <c r="W48">
        <v>2</v>
      </c>
    </row>
    <row r="49" spans="1:23">
      <c r="A49" t="s">
        <v>363</v>
      </c>
      <c r="E49">
        <v>1</v>
      </c>
      <c r="H49">
        <v>0</v>
      </c>
      <c r="J49">
        <v>2</v>
      </c>
      <c r="P49">
        <v>4</v>
      </c>
      <c r="Q49">
        <v>6</v>
      </c>
      <c r="R49">
        <v>5</v>
      </c>
      <c r="S49">
        <v>4</v>
      </c>
      <c r="U49">
        <v>4</v>
      </c>
      <c r="W49">
        <v>2</v>
      </c>
    </row>
    <row r="50" spans="1:23">
      <c r="A50" t="s">
        <v>364</v>
      </c>
      <c r="B50">
        <v>1</v>
      </c>
      <c r="C50">
        <v>2</v>
      </c>
      <c r="D50">
        <v>2</v>
      </c>
      <c r="E50">
        <v>0</v>
      </c>
      <c r="F50">
        <v>2</v>
      </c>
      <c r="G50">
        <v>3</v>
      </c>
      <c r="H50">
        <v>0</v>
      </c>
      <c r="I50">
        <v>2</v>
      </c>
      <c r="J50">
        <v>1</v>
      </c>
      <c r="K50">
        <v>5</v>
      </c>
      <c r="L50">
        <v>0</v>
      </c>
      <c r="M50">
        <v>0</v>
      </c>
      <c r="N50">
        <v>3</v>
      </c>
      <c r="O50">
        <v>2</v>
      </c>
      <c r="P50">
        <v>3</v>
      </c>
      <c r="Q50">
        <v>2</v>
      </c>
      <c r="R50">
        <v>5</v>
      </c>
      <c r="S50">
        <v>4</v>
      </c>
      <c r="T50">
        <v>5</v>
      </c>
      <c r="U50">
        <v>10</v>
      </c>
      <c r="V50">
        <v>2</v>
      </c>
      <c r="W50">
        <v>2</v>
      </c>
    </row>
    <row r="51" spans="1:23">
      <c r="A51" t="s">
        <v>365</v>
      </c>
      <c r="E51">
        <v>0</v>
      </c>
      <c r="H51">
        <v>0</v>
      </c>
      <c r="J51">
        <v>0</v>
      </c>
      <c r="P51">
        <v>1</v>
      </c>
      <c r="Q51">
        <v>1</v>
      </c>
      <c r="R51">
        <v>4</v>
      </c>
      <c r="S51">
        <v>4</v>
      </c>
      <c r="U51">
        <v>6</v>
      </c>
      <c r="W51">
        <v>0</v>
      </c>
    </row>
    <row r="52" spans="1:23">
      <c r="A52" t="s">
        <v>366</v>
      </c>
      <c r="B52">
        <v>0</v>
      </c>
      <c r="C52">
        <v>1</v>
      </c>
      <c r="D52">
        <v>0</v>
      </c>
      <c r="E52">
        <v>0</v>
      </c>
      <c r="F52">
        <v>2</v>
      </c>
      <c r="G52">
        <v>0</v>
      </c>
      <c r="H52">
        <v>0</v>
      </c>
      <c r="I52">
        <v>0</v>
      </c>
      <c r="J52">
        <v>2</v>
      </c>
      <c r="K52">
        <v>5</v>
      </c>
      <c r="L52">
        <v>0</v>
      </c>
      <c r="M52">
        <v>0</v>
      </c>
      <c r="N52">
        <v>0</v>
      </c>
      <c r="O52">
        <v>0</v>
      </c>
      <c r="Q52">
        <v>2</v>
      </c>
      <c r="R52">
        <v>1</v>
      </c>
      <c r="S52">
        <v>2</v>
      </c>
      <c r="T52">
        <v>1</v>
      </c>
      <c r="U52">
        <v>3</v>
      </c>
      <c r="V52">
        <v>1</v>
      </c>
      <c r="W52">
        <v>1</v>
      </c>
    </row>
    <row r="53" spans="1:23">
      <c r="A53" t="s">
        <v>367</v>
      </c>
      <c r="E53">
        <v>0</v>
      </c>
      <c r="H53">
        <v>0</v>
      </c>
      <c r="J53">
        <v>0</v>
      </c>
      <c r="P53">
        <v>1</v>
      </c>
      <c r="Q53">
        <v>1</v>
      </c>
      <c r="R53">
        <v>1</v>
      </c>
      <c r="S53">
        <v>2</v>
      </c>
      <c r="U53">
        <v>3</v>
      </c>
      <c r="W53">
        <v>1</v>
      </c>
    </row>
    <row r="54" spans="1:23">
      <c r="A54" t="s">
        <v>368</v>
      </c>
      <c r="B54">
        <v>0</v>
      </c>
      <c r="C54">
        <v>1</v>
      </c>
      <c r="D54">
        <v>0</v>
      </c>
      <c r="E54">
        <v>1</v>
      </c>
      <c r="F54">
        <v>0</v>
      </c>
      <c r="G54">
        <v>1</v>
      </c>
      <c r="I54">
        <v>0</v>
      </c>
      <c r="J54">
        <v>0</v>
      </c>
      <c r="K54">
        <v>2</v>
      </c>
      <c r="L54">
        <v>0</v>
      </c>
      <c r="M54">
        <v>0</v>
      </c>
      <c r="O54">
        <v>2</v>
      </c>
      <c r="P54">
        <v>1</v>
      </c>
      <c r="R54">
        <v>0</v>
      </c>
      <c r="S54">
        <v>2</v>
      </c>
      <c r="T54">
        <v>4</v>
      </c>
      <c r="U54">
        <v>3</v>
      </c>
      <c r="V54">
        <v>1</v>
      </c>
      <c r="W54">
        <v>1</v>
      </c>
    </row>
    <row r="55" spans="1:23">
      <c r="A55" t="s">
        <v>369</v>
      </c>
      <c r="E55">
        <v>1</v>
      </c>
      <c r="J55">
        <v>2</v>
      </c>
      <c r="P55">
        <v>0</v>
      </c>
      <c r="Q55">
        <v>2</v>
      </c>
      <c r="R55">
        <v>2</v>
      </c>
      <c r="S55">
        <v>2</v>
      </c>
      <c r="U55">
        <v>2</v>
      </c>
      <c r="W55">
        <v>1</v>
      </c>
    </row>
    <row r="56" spans="1:23">
      <c r="A56" t="s">
        <v>370</v>
      </c>
      <c r="B56">
        <v>2</v>
      </c>
      <c r="C56">
        <v>2</v>
      </c>
      <c r="D56">
        <v>1</v>
      </c>
      <c r="E56">
        <v>1</v>
      </c>
      <c r="F56">
        <v>2</v>
      </c>
      <c r="G56">
        <v>1</v>
      </c>
      <c r="H56">
        <v>2</v>
      </c>
      <c r="I56">
        <v>1</v>
      </c>
      <c r="J56">
        <v>3</v>
      </c>
      <c r="K56">
        <v>4</v>
      </c>
      <c r="L56">
        <v>0</v>
      </c>
      <c r="M56">
        <v>2</v>
      </c>
      <c r="N56">
        <v>2</v>
      </c>
      <c r="O56">
        <v>3</v>
      </c>
      <c r="P56">
        <v>3</v>
      </c>
      <c r="Q56">
        <v>2</v>
      </c>
      <c r="R56">
        <v>3</v>
      </c>
      <c r="S56">
        <v>1</v>
      </c>
      <c r="T56">
        <v>3</v>
      </c>
      <c r="U56">
        <v>1</v>
      </c>
      <c r="V56">
        <v>1</v>
      </c>
      <c r="W56">
        <v>2</v>
      </c>
    </row>
    <row r="57" spans="1:23">
      <c r="A57" t="s">
        <v>645</v>
      </c>
      <c r="U57">
        <v>3</v>
      </c>
    </row>
    <row r="58" spans="1:23">
      <c r="A58" t="s">
        <v>371</v>
      </c>
      <c r="E58">
        <v>0</v>
      </c>
      <c r="J58">
        <v>2</v>
      </c>
      <c r="P58">
        <v>1</v>
      </c>
      <c r="Q58">
        <v>4</v>
      </c>
      <c r="R58">
        <v>4</v>
      </c>
      <c r="S58">
        <v>5</v>
      </c>
      <c r="U58">
        <v>3</v>
      </c>
      <c r="W58">
        <v>4</v>
      </c>
    </row>
    <row r="59" spans="1:23">
      <c r="A59" t="s">
        <v>372</v>
      </c>
      <c r="B59">
        <v>2</v>
      </c>
      <c r="C59">
        <v>2</v>
      </c>
      <c r="D59">
        <v>0</v>
      </c>
      <c r="E59">
        <v>0</v>
      </c>
      <c r="F59">
        <v>3</v>
      </c>
      <c r="G59">
        <v>2</v>
      </c>
      <c r="I59">
        <v>0</v>
      </c>
      <c r="J59">
        <v>0</v>
      </c>
      <c r="K59">
        <v>2</v>
      </c>
      <c r="L59">
        <v>0</v>
      </c>
      <c r="M59">
        <v>1</v>
      </c>
      <c r="N59">
        <v>3</v>
      </c>
      <c r="O59">
        <v>2</v>
      </c>
      <c r="P59">
        <v>3</v>
      </c>
      <c r="Q59">
        <v>3</v>
      </c>
      <c r="R59">
        <v>4</v>
      </c>
      <c r="S59">
        <v>3</v>
      </c>
      <c r="T59">
        <v>4</v>
      </c>
      <c r="U59">
        <v>11</v>
      </c>
      <c r="V59">
        <v>2</v>
      </c>
      <c r="W59">
        <v>2</v>
      </c>
    </row>
    <row r="60" spans="1:23">
      <c r="A60" t="s">
        <v>373</v>
      </c>
      <c r="E60">
        <v>0</v>
      </c>
      <c r="J60">
        <v>0</v>
      </c>
      <c r="P60">
        <v>2</v>
      </c>
      <c r="Q60">
        <v>1</v>
      </c>
      <c r="R60">
        <v>4</v>
      </c>
      <c r="S60">
        <v>3</v>
      </c>
      <c r="U60">
        <v>8</v>
      </c>
      <c r="W60">
        <v>0</v>
      </c>
    </row>
    <row r="61" spans="1:23">
      <c r="A61" t="s">
        <v>374</v>
      </c>
      <c r="B61">
        <v>0</v>
      </c>
      <c r="C61">
        <v>1</v>
      </c>
      <c r="D61">
        <v>0</v>
      </c>
      <c r="E61">
        <v>0</v>
      </c>
      <c r="F61">
        <v>2</v>
      </c>
      <c r="G61">
        <v>0</v>
      </c>
      <c r="I61">
        <v>0</v>
      </c>
      <c r="J61">
        <v>0</v>
      </c>
      <c r="K61">
        <v>4</v>
      </c>
      <c r="L61">
        <v>0</v>
      </c>
      <c r="M61">
        <v>0</v>
      </c>
      <c r="O61">
        <v>3</v>
      </c>
      <c r="P61">
        <v>1</v>
      </c>
      <c r="R61">
        <v>2</v>
      </c>
      <c r="S61">
        <v>3</v>
      </c>
      <c r="T61">
        <v>2</v>
      </c>
      <c r="U61">
        <v>7</v>
      </c>
      <c r="V61">
        <v>2</v>
      </c>
      <c r="W61">
        <v>1</v>
      </c>
    </row>
    <row r="62" spans="1:23">
      <c r="A62" t="s">
        <v>375</v>
      </c>
      <c r="E62">
        <v>0</v>
      </c>
      <c r="J62">
        <v>1</v>
      </c>
      <c r="P62">
        <v>1</v>
      </c>
      <c r="R62">
        <v>3</v>
      </c>
      <c r="S62">
        <v>3</v>
      </c>
      <c r="U62">
        <v>7</v>
      </c>
      <c r="W62">
        <v>2</v>
      </c>
    </row>
    <row r="63" spans="1:23">
      <c r="A63" t="s">
        <v>376</v>
      </c>
      <c r="C63">
        <v>1</v>
      </c>
      <c r="D63">
        <v>0</v>
      </c>
      <c r="E63">
        <v>1</v>
      </c>
      <c r="F63">
        <v>1</v>
      </c>
      <c r="G63">
        <v>1</v>
      </c>
      <c r="I63">
        <v>0</v>
      </c>
      <c r="J63">
        <v>1</v>
      </c>
      <c r="K63">
        <v>5</v>
      </c>
      <c r="L63">
        <v>0</v>
      </c>
      <c r="M63">
        <v>0</v>
      </c>
      <c r="O63">
        <v>2</v>
      </c>
      <c r="P63">
        <v>1</v>
      </c>
      <c r="Q63">
        <v>1</v>
      </c>
      <c r="R63">
        <v>2</v>
      </c>
      <c r="S63">
        <v>3</v>
      </c>
      <c r="T63">
        <v>2</v>
      </c>
      <c r="U63">
        <v>6</v>
      </c>
      <c r="V63">
        <v>4</v>
      </c>
      <c r="W63">
        <v>1</v>
      </c>
    </row>
    <row r="64" spans="1:23">
      <c r="A64" t="s">
        <v>377</v>
      </c>
      <c r="E64">
        <v>0</v>
      </c>
      <c r="J64">
        <v>3</v>
      </c>
      <c r="P64">
        <v>2</v>
      </c>
      <c r="Q64">
        <v>4</v>
      </c>
      <c r="R64">
        <v>1</v>
      </c>
      <c r="S64">
        <v>1</v>
      </c>
      <c r="U64">
        <v>2</v>
      </c>
      <c r="W64">
        <v>1</v>
      </c>
    </row>
    <row r="65" spans="1:23">
      <c r="A65" t="s">
        <v>378</v>
      </c>
      <c r="B65">
        <v>1</v>
      </c>
      <c r="C65">
        <v>4</v>
      </c>
      <c r="D65">
        <v>1</v>
      </c>
      <c r="E65">
        <v>0</v>
      </c>
      <c r="F65">
        <v>3</v>
      </c>
      <c r="G65">
        <v>1</v>
      </c>
      <c r="I65">
        <v>1</v>
      </c>
      <c r="J65">
        <v>4</v>
      </c>
      <c r="K65">
        <v>3</v>
      </c>
      <c r="L65">
        <v>2</v>
      </c>
      <c r="M65">
        <v>1</v>
      </c>
      <c r="N65">
        <v>1</v>
      </c>
      <c r="O65">
        <v>4</v>
      </c>
      <c r="P65">
        <v>3</v>
      </c>
      <c r="Q65">
        <v>4</v>
      </c>
      <c r="R65">
        <v>2</v>
      </c>
      <c r="S65">
        <v>2</v>
      </c>
      <c r="T65">
        <v>2</v>
      </c>
      <c r="U65">
        <v>1</v>
      </c>
      <c r="V65">
        <v>2</v>
      </c>
      <c r="W65">
        <v>4</v>
      </c>
    </row>
    <row r="66" spans="1:23">
      <c r="A66" t="s">
        <v>379</v>
      </c>
      <c r="E66">
        <v>1</v>
      </c>
      <c r="J66">
        <v>2</v>
      </c>
      <c r="P66">
        <v>3</v>
      </c>
      <c r="Q66">
        <v>2</v>
      </c>
      <c r="R66">
        <v>2</v>
      </c>
      <c r="S66">
        <v>3</v>
      </c>
      <c r="U66">
        <v>3</v>
      </c>
      <c r="W66">
        <v>4</v>
      </c>
    </row>
    <row r="67" spans="1:23">
      <c r="A67" t="s">
        <v>380</v>
      </c>
      <c r="B67">
        <v>2</v>
      </c>
      <c r="C67">
        <v>1</v>
      </c>
      <c r="D67">
        <v>1</v>
      </c>
      <c r="E67">
        <v>1</v>
      </c>
      <c r="F67">
        <v>3</v>
      </c>
      <c r="G67">
        <v>1</v>
      </c>
      <c r="H67">
        <v>0.3</v>
      </c>
      <c r="I67">
        <v>2</v>
      </c>
      <c r="J67">
        <v>1</v>
      </c>
      <c r="K67">
        <v>2</v>
      </c>
      <c r="L67">
        <v>0</v>
      </c>
      <c r="M67">
        <v>0</v>
      </c>
      <c r="N67">
        <v>2</v>
      </c>
      <c r="O67">
        <v>2</v>
      </c>
      <c r="P67">
        <v>2</v>
      </c>
      <c r="Q67">
        <v>5</v>
      </c>
      <c r="R67">
        <v>3</v>
      </c>
      <c r="S67">
        <v>3</v>
      </c>
      <c r="T67">
        <v>5</v>
      </c>
      <c r="U67">
        <v>9</v>
      </c>
      <c r="V67">
        <v>3</v>
      </c>
      <c r="W67">
        <v>2</v>
      </c>
    </row>
    <row r="68" spans="1:23">
      <c r="A68" t="s">
        <v>381</v>
      </c>
      <c r="E68">
        <v>2</v>
      </c>
      <c r="J68">
        <v>0</v>
      </c>
      <c r="P68">
        <v>1</v>
      </c>
      <c r="Q68">
        <v>3</v>
      </c>
      <c r="R68">
        <v>3</v>
      </c>
      <c r="S68">
        <v>2</v>
      </c>
      <c r="U68">
        <v>4</v>
      </c>
      <c r="W68">
        <v>1</v>
      </c>
    </row>
    <row r="69" spans="1:23">
      <c r="A69" t="s">
        <v>382</v>
      </c>
      <c r="B69">
        <v>0</v>
      </c>
      <c r="C69">
        <v>2</v>
      </c>
      <c r="D69">
        <v>0</v>
      </c>
      <c r="F69">
        <v>2</v>
      </c>
      <c r="G69">
        <v>1</v>
      </c>
      <c r="I69">
        <v>1</v>
      </c>
      <c r="J69">
        <v>0</v>
      </c>
      <c r="K69">
        <v>4</v>
      </c>
      <c r="L69">
        <v>0</v>
      </c>
      <c r="M69">
        <v>0</v>
      </c>
      <c r="N69">
        <v>2</v>
      </c>
      <c r="O69">
        <v>2</v>
      </c>
      <c r="P69">
        <v>1</v>
      </c>
      <c r="Q69">
        <v>1</v>
      </c>
      <c r="R69">
        <v>1</v>
      </c>
      <c r="S69">
        <v>2</v>
      </c>
      <c r="T69">
        <v>1</v>
      </c>
      <c r="U69">
        <v>3</v>
      </c>
      <c r="V69">
        <v>1</v>
      </c>
      <c r="W69">
        <v>1</v>
      </c>
    </row>
    <row r="70" spans="1:23">
      <c r="A70" t="s">
        <v>383</v>
      </c>
      <c r="E70">
        <v>1</v>
      </c>
      <c r="J70">
        <v>0</v>
      </c>
      <c r="P70">
        <v>1</v>
      </c>
      <c r="R70">
        <v>1</v>
      </c>
      <c r="S70">
        <v>1</v>
      </c>
      <c r="U70">
        <v>2</v>
      </c>
      <c r="W70">
        <v>1</v>
      </c>
    </row>
    <row r="71" spans="1:23">
      <c r="A71" t="s">
        <v>384</v>
      </c>
      <c r="B71">
        <v>0</v>
      </c>
      <c r="C71">
        <v>1</v>
      </c>
      <c r="D71">
        <v>0</v>
      </c>
      <c r="E71">
        <v>1</v>
      </c>
      <c r="F71">
        <v>0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1</v>
      </c>
      <c r="Q71">
        <v>1</v>
      </c>
      <c r="R71">
        <v>1</v>
      </c>
      <c r="S71">
        <v>2</v>
      </c>
      <c r="T71">
        <v>1</v>
      </c>
      <c r="U71">
        <v>2</v>
      </c>
      <c r="V71">
        <v>1</v>
      </c>
      <c r="W71">
        <v>1</v>
      </c>
    </row>
    <row r="72" spans="1:23">
      <c r="A72" t="s">
        <v>385</v>
      </c>
      <c r="E72">
        <v>1</v>
      </c>
      <c r="H72">
        <v>0</v>
      </c>
      <c r="J72">
        <v>0</v>
      </c>
      <c r="P72">
        <v>1</v>
      </c>
      <c r="Q72">
        <v>2</v>
      </c>
      <c r="R72">
        <v>0</v>
      </c>
      <c r="S72">
        <v>2</v>
      </c>
      <c r="U72">
        <v>2</v>
      </c>
      <c r="W72">
        <v>1</v>
      </c>
    </row>
    <row r="73" spans="1:23">
      <c r="A73" t="s">
        <v>386</v>
      </c>
      <c r="B73">
        <v>1</v>
      </c>
      <c r="C73">
        <v>1</v>
      </c>
      <c r="D73">
        <v>0</v>
      </c>
      <c r="F73">
        <v>2</v>
      </c>
      <c r="G73">
        <v>2</v>
      </c>
      <c r="H73">
        <v>0</v>
      </c>
      <c r="I73">
        <v>2</v>
      </c>
      <c r="J73">
        <v>2</v>
      </c>
      <c r="K73">
        <v>2</v>
      </c>
      <c r="L73">
        <v>0</v>
      </c>
      <c r="M73">
        <v>2</v>
      </c>
      <c r="N73">
        <v>1</v>
      </c>
      <c r="O73">
        <v>3</v>
      </c>
      <c r="P73">
        <v>3</v>
      </c>
      <c r="Q73">
        <v>3</v>
      </c>
      <c r="R73">
        <v>4</v>
      </c>
      <c r="S73">
        <v>3</v>
      </c>
      <c r="T73">
        <v>1</v>
      </c>
      <c r="U73">
        <v>1</v>
      </c>
      <c r="V73">
        <v>1</v>
      </c>
      <c r="W73">
        <v>2</v>
      </c>
    </row>
    <row r="74" spans="1:23">
      <c r="A74" t="s">
        <v>387</v>
      </c>
      <c r="E74">
        <v>1</v>
      </c>
      <c r="H74">
        <v>0</v>
      </c>
      <c r="J74">
        <v>1</v>
      </c>
      <c r="P74">
        <v>2</v>
      </c>
      <c r="Q74">
        <v>2</v>
      </c>
      <c r="R74">
        <v>6</v>
      </c>
      <c r="S74">
        <v>3</v>
      </c>
      <c r="U74">
        <v>9</v>
      </c>
      <c r="W74">
        <v>2</v>
      </c>
    </row>
    <row r="75" spans="1:23">
      <c r="A75" t="s">
        <v>388</v>
      </c>
      <c r="B75">
        <v>2</v>
      </c>
      <c r="C75">
        <v>1</v>
      </c>
      <c r="D75">
        <v>0</v>
      </c>
      <c r="F75">
        <v>3</v>
      </c>
      <c r="G75">
        <v>0</v>
      </c>
      <c r="I75">
        <v>2</v>
      </c>
      <c r="J75">
        <v>0</v>
      </c>
      <c r="K75">
        <v>5</v>
      </c>
      <c r="L75">
        <v>4</v>
      </c>
      <c r="M75">
        <v>0</v>
      </c>
      <c r="N75">
        <v>1</v>
      </c>
      <c r="O75">
        <v>1</v>
      </c>
      <c r="P75">
        <v>1</v>
      </c>
      <c r="Q75">
        <v>1</v>
      </c>
      <c r="R75">
        <v>1</v>
      </c>
      <c r="S75">
        <v>5</v>
      </c>
      <c r="T75">
        <v>2</v>
      </c>
      <c r="U75">
        <v>2</v>
      </c>
      <c r="V75">
        <v>5</v>
      </c>
      <c r="W75">
        <v>2</v>
      </c>
    </row>
    <row r="76" spans="1:23">
      <c r="A76" t="s">
        <v>389</v>
      </c>
      <c r="H76">
        <v>3</v>
      </c>
      <c r="J76">
        <v>0</v>
      </c>
      <c r="P76">
        <v>1</v>
      </c>
      <c r="Q76">
        <v>1</v>
      </c>
      <c r="R76">
        <v>2</v>
      </c>
      <c r="S76">
        <v>3</v>
      </c>
      <c r="U76">
        <v>2</v>
      </c>
      <c r="W76">
        <v>1</v>
      </c>
    </row>
    <row r="77" spans="1:23">
      <c r="A77" t="s">
        <v>390</v>
      </c>
      <c r="B77">
        <v>0</v>
      </c>
      <c r="C77">
        <v>1</v>
      </c>
      <c r="D77">
        <v>0</v>
      </c>
      <c r="F77">
        <v>1</v>
      </c>
      <c r="G77">
        <v>0</v>
      </c>
      <c r="H77">
        <v>0</v>
      </c>
      <c r="I77">
        <v>1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2</v>
      </c>
      <c r="Q77">
        <v>0</v>
      </c>
      <c r="R77">
        <v>1</v>
      </c>
      <c r="S77">
        <v>1</v>
      </c>
      <c r="T77">
        <v>1</v>
      </c>
      <c r="U77">
        <v>4</v>
      </c>
      <c r="V77">
        <v>0</v>
      </c>
      <c r="W77">
        <v>0</v>
      </c>
    </row>
    <row r="78" spans="1:23">
      <c r="A78" t="s">
        <v>391</v>
      </c>
      <c r="H78">
        <v>3</v>
      </c>
      <c r="J78">
        <v>0</v>
      </c>
      <c r="Q78">
        <v>0</v>
      </c>
      <c r="R78">
        <v>1</v>
      </c>
      <c r="S78">
        <v>1</v>
      </c>
      <c r="U78">
        <v>3</v>
      </c>
      <c r="W78">
        <v>1</v>
      </c>
    </row>
    <row r="79" spans="1:23">
      <c r="A79" t="s">
        <v>392</v>
      </c>
      <c r="B79">
        <v>0</v>
      </c>
      <c r="C79">
        <v>2</v>
      </c>
      <c r="D79">
        <v>0</v>
      </c>
      <c r="F79">
        <v>1</v>
      </c>
      <c r="G79">
        <v>1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2</v>
      </c>
      <c r="T79">
        <v>1</v>
      </c>
      <c r="U79">
        <v>1</v>
      </c>
      <c r="V79">
        <v>1</v>
      </c>
      <c r="W79">
        <v>1</v>
      </c>
    </row>
    <row r="80" spans="1:23">
      <c r="A80" t="s">
        <v>393</v>
      </c>
      <c r="E80">
        <v>1</v>
      </c>
      <c r="J80">
        <v>1</v>
      </c>
      <c r="P80">
        <v>2</v>
      </c>
      <c r="Q80">
        <v>2</v>
      </c>
      <c r="R80">
        <v>1</v>
      </c>
      <c r="S80">
        <v>2</v>
      </c>
      <c r="U80">
        <v>1</v>
      </c>
      <c r="W80">
        <v>1</v>
      </c>
    </row>
    <row r="81" spans="1:23">
      <c r="A81" t="s">
        <v>394</v>
      </c>
      <c r="B81">
        <v>2</v>
      </c>
      <c r="C81">
        <v>2</v>
      </c>
      <c r="D81">
        <v>0</v>
      </c>
      <c r="F81">
        <v>2</v>
      </c>
      <c r="G81">
        <v>2</v>
      </c>
      <c r="I81">
        <v>3</v>
      </c>
      <c r="J81">
        <v>2</v>
      </c>
      <c r="K81">
        <v>4</v>
      </c>
      <c r="L81">
        <v>0</v>
      </c>
      <c r="M81">
        <v>1</v>
      </c>
      <c r="N81">
        <v>3</v>
      </c>
      <c r="O81">
        <v>3</v>
      </c>
      <c r="P81">
        <v>3</v>
      </c>
      <c r="Q81">
        <v>5</v>
      </c>
      <c r="R81">
        <v>2</v>
      </c>
      <c r="S81">
        <v>2</v>
      </c>
      <c r="T81">
        <v>2</v>
      </c>
      <c r="U81">
        <v>1</v>
      </c>
      <c r="V81">
        <v>1</v>
      </c>
      <c r="W81">
        <v>2</v>
      </c>
    </row>
    <row r="82" spans="1:23">
      <c r="A82" t="s">
        <v>395</v>
      </c>
      <c r="J82">
        <v>1</v>
      </c>
      <c r="P82">
        <v>2</v>
      </c>
      <c r="Q82">
        <v>1</v>
      </c>
      <c r="R82">
        <v>3</v>
      </c>
      <c r="S82">
        <v>3</v>
      </c>
      <c r="U82">
        <v>2</v>
      </c>
      <c r="W82">
        <v>2</v>
      </c>
    </row>
    <row r="83" spans="1:23">
      <c r="A83" t="s">
        <v>396</v>
      </c>
      <c r="B83">
        <v>2</v>
      </c>
      <c r="C83">
        <v>2</v>
      </c>
      <c r="D83">
        <v>0</v>
      </c>
      <c r="F83">
        <v>2</v>
      </c>
      <c r="G83">
        <v>1</v>
      </c>
      <c r="I83">
        <v>0</v>
      </c>
      <c r="K83">
        <v>3</v>
      </c>
      <c r="L83">
        <v>0</v>
      </c>
      <c r="M83">
        <v>0</v>
      </c>
      <c r="N83">
        <v>0</v>
      </c>
      <c r="O83">
        <v>2</v>
      </c>
      <c r="P83">
        <v>1</v>
      </c>
      <c r="Q83">
        <v>3</v>
      </c>
      <c r="R83">
        <v>3</v>
      </c>
      <c r="S83">
        <v>5</v>
      </c>
      <c r="T83">
        <v>3</v>
      </c>
      <c r="U83">
        <v>4</v>
      </c>
      <c r="V83">
        <v>2</v>
      </c>
    </row>
    <row r="84" spans="1:23">
      <c r="A84" t="s">
        <v>397</v>
      </c>
      <c r="J84">
        <v>0</v>
      </c>
      <c r="P84">
        <v>2</v>
      </c>
      <c r="Q84">
        <v>2</v>
      </c>
      <c r="R84">
        <v>3</v>
      </c>
      <c r="S84">
        <v>2</v>
      </c>
      <c r="U84">
        <v>4</v>
      </c>
      <c r="W84">
        <v>1</v>
      </c>
    </row>
    <row r="85" spans="1:23">
      <c r="A85" t="s">
        <v>398</v>
      </c>
      <c r="C85">
        <v>1</v>
      </c>
      <c r="D85">
        <v>0</v>
      </c>
      <c r="F85">
        <v>1</v>
      </c>
      <c r="G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1</v>
      </c>
      <c r="Q85">
        <v>3</v>
      </c>
      <c r="R85">
        <v>1</v>
      </c>
      <c r="S85">
        <v>2</v>
      </c>
      <c r="T85">
        <v>1</v>
      </c>
      <c r="U85">
        <v>4</v>
      </c>
      <c r="V85">
        <v>1</v>
      </c>
      <c r="W85">
        <v>0</v>
      </c>
    </row>
    <row r="86" spans="1:23">
      <c r="A86" t="s">
        <v>399</v>
      </c>
      <c r="J86">
        <v>1</v>
      </c>
      <c r="P86">
        <v>1</v>
      </c>
      <c r="Q86">
        <v>2</v>
      </c>
      <c r="R86">
        <v>0</v>
      </c>
      <c r="S86">
        <v>2</v>
      </c>
      <c r="U86">
        <v>2</v>
      </c>
      <c r="W86">
        <v>0</v>
      </c>
    </row>
    <row r="87" spans="1:23">
      <c r="A87" t="s">
        <v>400</v>
      </c>
      <c r="B87">
        <v>0</v>
      </c>
      <c r="C87">
        <v>2</v>
      </c>
      <c r="D87">
        <v>0</v>
      </c>
      <c r="E87">
        <v>1</v>
      </c>
      <c r="F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1</v>
      </c>
      <c r="P87">
        <v>1</v>
      </c>
      <c r="Q87">
        <v>3</v>
      </c>
      <c r="R87">
        <v>1</v>
      </c>
      <c r="S87">
        <v>0</v>
      </c>
      <c r="T87">
        <v>1</v>
      </c>
      <c r="U87">
        <v>1</v>
      </c>
      <c r="V87">
        <v>1</v>
      </c>
      <c r="W87">
        <v>0</v>
      </c>
    </row>
    <row r="88" spans="1:23">
      <c r="A88" t="s">
        <v>401</v>
      </c>
      <c r="E88">
        <v>0</v>
      </c>
      <c r="J88">
        <v>1</v>
      </c>
      <c r="P88">
        <v>2</v>
      </c>
      <c r="Q88">
        <v>2</v>
      </c>
      <c r="R88">
        <v>3</v>
      </c>
      <c r="S88">
        <v>2</v>
      </c>
      <c r="U88">
        <v>0</v>
      </c>
      <c r="W88">
        <v>2</v>
      </c>
    </row>
    <row r="89" spans="1:23">
      <c r="A89" t="s">
        <v>402</v>
      </c>
      <c r="C89">
        <v>0</v>
      </c>
      <c r="D89">
        <v>0</v>
      </c>
      <c r="E89">
        <v>1</v>
      </c>
      <c r="F89">
        <v>1</v>
      </c>
      <c r="G89">
        <v>1</v>
      </c>
      <c r="I89">
        <v>1</v>
      </c>
      <c r="J89">
        <v>3</v>
      </c>
      <c r="K89">
        <v>4</v>
      </c>
      <c r="L89">
        <v>2</v>
      </c>
      <c r="M89">
        <v>2</v>
      </c>
      <c r="N89">
        <v>1</v>
      </c>
      <c r="O89">
        <v>3</v>
      </c>
      <c r="P89">
        <v>2</v>
      </c>
      <c r="Q89">
        <v>3</v>
      </c>
      <c r="R89">
        <v>2</v>
      </c>
      <c r="S89">
        <v>2</v>
      </c>
      <c r="T89">
        <v>2</v>
      </c>
      <c r="U89">
        <v>2</v>
      </c>
      <c r="V89">
        <v>1</v>
      </c>
      <c r="W89">
        <v>2</v>
      </c>
    </row>
    <row r="90" spans="1:23">
      <c r="A90" t="s">
        <v>403</v>
      </c>
      <c r="E90">
        <v>0</v>
      </c>
      <c r="H90">
        <v>0.3</v>
      </c>
      <c r="J90">
        <v>3</v>
      </c>
      <c r="P90">
        <v>3</v>
      </c>
      <c r="Q90">
        <v>6</v>
      </c>
      <c r="R90">
        <v>4</v>
      </c>
      <c r="S90">
        <v>3</v>
      </c>
      <c r="U90">
        <v>1</v>
      </c>
      <c r="W90">
        <v>3</v>
      </c>
    </row>
    <row r="91" spans="1:23">
      <c r="A91" t="s">
        <v>404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I91">
        <v>0</v>
      </c>
      <c r="J91">
        <v>1</v>
      </c>
      <c r="K91">
        <v>2</v>
      </c>
      <c r="L91">
        <v>0</v>
      </c>
      <c r="M91">
        <v>0</v>
      </c>
      <c r="N91">
        <v>0</v>
      </c>
      <c r="O91">
        <v>0</v>
      </c>
      <c r="P91">
        <v>2</v>
      </c>
      <c r="Q91">
        <v>1</v>
      </c>
      <c r="R91">
        <v>2</v>
      </c>
      <c r="S91">
        <v>2</v>
      </c>
      <c r="T91">
        <v>3</v>
      </c>
      <c r="U91">
        <v>6</v>
      </c>
      <c r="V91">
        <v>1</v>
      </c>
      <c r="W91">
        <v>1</v>
      </c>
    </row>
    <row r="92" spans="1:23">
      <c r="A92" t="s">
        <v>405</v>
      </c>
      <c r="E92">
        <v>1</v>
      </c>
      <c r="J92">
        <v>0</v>
      </c>
      <c r="P92">
        <v>3</v>
      </c>
      <c r="Q92">
        <v>1</v>
      </c>
      <c r="R92">
        <v>0</v>
      </c>
      <c r="S92">
        <v>1</v>
      </c>
      <c r="U92">
        <v>5</v>
      </c>
      <c r="W92">
        <v>0</v>
      </c>
    </row>
    <row r="93" spans="1:23">
      <c r="A93" t="s">
        <v>406</v>
      </c>
      <c r="B93">
        <v>0</v>
      </c>
      <c r="C93">
        <v>2</v>
      </c>
      <c r="D93">
        <v>0</v>
      </c>
      <c r="E93">
        <v>1</v>
      </c>
      <c r="F93">
        <v>1</v>
      </c>
      <c r="G93">
        <v>1</v>
      </c>
      <c r="I93">
        <v>0</v>
      </c>
      <c r="J93">
        <v>0</v>
      </c>
      <c r="K93">
        <v>2</v>
      </c>
      <c r="L93">
        <v>0</v>
      </c>
      <c r="M93">
        <v>0</v>
      </c>
      <c r="N93">
        <v>0</v>
      </c>
      <c r="O93">
        <v>0</v>
      </c>
      <c r="P93">
        <v>1</v>
      </c>
      <c r="R93">
        <v>2</v>
      </c>
      <c r="S93">
        <v>1</v>
      </c>
      <c r="T93">
        <v>2</v>
      </c>
      <c r="U93">
        <v>4</v>
      </c>
      <c r="W93">
        <v>0</v>
      </c>
    </row>
    <row r="94" spans="1:23">
      <c r="A94" t="s">
        <v>407</v>
      </c>
      <c r="E94">
        <v>0</v>
      </c>
      <c r="J94">
        <v>0</v>
      </c>
      <c r="P94">
        <v>1</v>
      </c>
      <c r="Q94">
        <v>2</v>
      </c>
      <c r="R94">
        <v>1</v>
      </c>
      <c r="U94">
        <v>1</v>
      </c>
      <c r="W94">
        <v>0</v>
      </c>
    </row>
    <row r="95" spans="1:23">
      <c r="A95" t="s">
        <v>408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2</v>
      </c>
      <c r="I95">
        <v>0</v>
      </c>
      <c r="J95">
        <v>1</v>
      </c>
      <c r="K95">
        <v>2</v>
      </c>
      <c r="L95">
        <v>2</v>
      </c>
      <c r="M95">
        <v>0</v>
      </c>
      <c r="N95">
        <v>0</v>
      </c>
      <c r="O95">
        <v>1</v>
      </c>
      <c r="P95">
        <v>1</v>
      </c>
      <c r="Q95">
        <v>3</v>
      </c>
      <c r="R95">
        <v>2</v>
      </c>
      <c r="S95">
        <v>1</v>
      </c>
      <c r="T95">
        <v>3</v>
      </c>
      <c r="U95">
        <v>1</v>
      </c>
      <c r="W95">
        <v>1</v>
      </c>
    </row>
    <row r="96" spans="1:23">
      <c r="A96" t="s">
        <v>409</v>
      </c>
      <c r="E96">
        <v>0</v>
      </c>
      <c r="J96">
        <v>0</v>
      </c>
      <c r="P96">
        <v>1</v>
      </c>
      <c r="Q96">
        <v>4</v>
      </c>
      <c r="R96">
        <v>3</v>
      </c>
      <c r="S96">
        <v>2</v>
      </c>
      <c r="U96">
        <v>0</v>
      </c>
      <c r="W96">
        <v>1</v>
      </c>
    </row>
    <row r="97" spans="1:23">
      <c r="A97" t="s">
        <v>410</v>
      </c>
      <c r="B97">
        <v>1</v>
      </c>
      <c r="C97">
        <v>4</v>
      </c>
      <c r="D97">
        <v>2</v>
      </c>
      <c r="E97">
        <v>1</v>
      </c>
      <c r="F97">
        <v>1</v>
      </c>
      <c r="G97">
        <v>1</v>
      </c>
      <c r="H97">
        <v>2</v>
      </c>
      <c r="I97">
        <v>1</v>
      </c>
      <c r="J97">
        <v>4</v>
      </c>
      <c r="K97">
        <v>3</v>
      </c>
      <c r="L97">
        <v>2</v>
      </c>
      <c r="M97">
        <v>1</v>
      </c>
      <c r="N97">
        <v>1</v>
      </c>
      <c r="O97">
        <v>1</v>
      </c>
      <c r="P97">
        <v>2</v>
      </c>
      <c r="Q97">
        <v>4</v>
      </c>
      <c r="R97">
        <v>3</v>
      </c>
      <c r="S97">
        <v>3</v>
      </c>
      <c r="T97">
        <v>2</v>
      </c>
      <c r="U97">
        <v>1</v>
      </c>
      <c r="V97">
        <v>0</v>
      </c>
      <c r="W97">
        <v>2</v>
      </c>
    </row>
    <row r="98" spans="1:23">
      <c r="A98" t="s">
        <v>411</v>
      </c>
      <c r="E98">
        <v>1</v>
      </c>
      <c r="H98">
        <v>0</v>
      </c>
      <c r="J98">
        <v>4</v>
      </c>
      <c r="P98">
        <v>3</v>
      </c>
      <c r="Q98">
        <v>1</v>
      </c>
      <c r="R98">
        <v>2</v>
      </c>
      <c r="S98">
        <v>3</v>
      </c>
      <c r="U98">
        <v>2</v>
      </c>
      <c r="W98">
        <v>1</v>
      </c>
    </row>
    <row r="99" spans="1:23">
      <c r="A99" t="s">
        <v>412</v>
      </c>
      <c r="B99">
        <v>2</v>
      </c>
      <c r="C99">
        <v>1</v>
      </c>
      <c r="D99">
        <v>0</v>
      </c>
      <c r="E99">
        <v>0</v>
      </c>
      <c r="F99">
        <v>2</v>
      </c>
      <c r="G99">
        <v>1</v>
      </c>
      <c r="H99">
        <v>0</v>
      </c>
      <c r="I99">
        <v>1</v>
      </c>
      <c r="J99">
        <v>2</v>
      </c>
      <c r="K99">
        <v>2</v>
      </c>
      <c r="L99">
        <v>0</v>
      </c>
      <c r="M99">
        <v>0</v>
      </c>
      <c r="N99">
        <v>2</v>
      </c>
      <c r="O99">
        <v>1</v>
      </c>
      <c r="P99">
        <v>2</v>
      </c>
      <c r="Q99">
        <v>1</v>
      </c>
      <c r="R99">
        <v>4</v>
      </c>
      <c r="S99">
        <v>3</v>
      </c>
      <c r="T99">
        <v>4</v>
      </c>
      <c r="U99">
        <v>6</v>
      </c>
      <c r="V99">
        <v>1</v>
      </c>
      <c r="W99">
        <v>3</v>
      </c>
    </row>
    <row r="100" spans="1:23">
      <c r="A100" t="s">
        <v>413</v>
      </c>
      <c r="H100">
        <v>0</v>
      </c>
      <c r="Q100">
        <v>0</v>
      </c>
      <c r="S100">
        <v>4</v>
      </c>
      <c r="U100">
        <v>5</v>
      </c>
    </row>
    <row r="101" spans="1:23">
      <c r="A101" t="s">
        <v>414</v>
      </c>
      <c r="B101">
        <v>1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2</v>
      </c>
      <c r="L101">
        <v>0</v>
      </c>
      <c r="M101">
        <v>0</v>
      </c>
      <c r="O101">
        <v>1</v>
      </c>
      <c r="P101">
        <v>1</v>
      </c>
      <c r="Q101">
        <v>3</v>
      </c>
      <c r="R101">
        <v>1</v>
      </c>
      <c r="S101">
        <v>2</v>
      </c>
      <c r="T101">
        <v>3</v>
      </c>
      <c r="U101">
        <v>3</v>
      </c>
      <c r="V101">
        <v>1</v>
      </c>
      <c r="W101">
        <v>1</v>
      </c>
    </row>
    <row r="102" spans="1:23">
      <c r="A102" t="s">
        <v>415</v>
      </c>
      <c r="E102">
        <v>0</v>
      </c>
      <c r="H102">
        <v>0</v>
      </c>
      <c r="J102">
        <v>0</v>
      </c>
      <c r="P102">
        <v>0</v>
      </c>
      <c r="Q102">
        <v>3</v>
      </c>
      <c r="R102">
        <v>0</v>
      </c>
      <c r="S102">
        <v>1</v>
      </c>
      <c r="U102">
        <v>3</v>
      </c>
      <c r="W102">
        <v>1</v>
      </c>
    </row>
    <row r="103" spans="1:23">
      <c r="A103" t="s">
        <v>416</v>
      </c>
      <c r="B103">
        <v>0</v>
      </c>
      <c r="C103">
        <v>2</v>
      </c>
      <c r="D103">
        <v>0</v>
      </c>
      <c r="E103">
        <v>0</v>
      </c>
      <c r="G103">
        <v>1</v>
      </c>
      <c r="H103">
        <v>2</v>
      </c>
      <c r="I103">
        <v>0</v>
      </c>
      <c r="J103">
        <v>1</v>
      </c>
      <c r="K103">
        <v>2</v>
      </c>
      <c r="L103">
        <v>0</v>
      </c>
      <c r="M103">
        <v>0</v>
      </c>
      <c r="O103">
        <v>0</v>
      </c>
      <c r="Q103">
        <v>3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0</v>
      </c>
    </row>
    <row r="104" spans="1:23">
      <c r="A104" t="s">
        <v>417</v>
      </c>
      <c r="E104">
        <v>0</v>
      </c>
      <c r="H104">
        <v>2</v>
      </c>
      <c r="J104">
        <v>2</v>
      </c>
      <c r="Q104">
        <v>4</v>
      </c>
      <c r="R104">
        <v>6</v>
      </c>
      <c r="S104">
        <v>2</v>
      </c>
      <c r="U104">
        <v>1</v>
      </c>
      <c r="W104">
        <v>3</v>
      </c>
    </row>
    <row r="105" spans="1:23">
      <c r="A105" t="s">
        <v>418</v>
      </c>
      <c r="B105">
        <v>2</v>
      </c>
      <c r="C105">
        <v>1</v>
      </c>
      <c r="D105">
        <v>2</v>
      </c>
      <c r="E105">
        <v>1</v>
      </c>
      <c r="F105">
        <v>1</v>
      </c>
      <c r="G105">
        <v>1</v>
      </c>
      <c r="H105">
        <v>2</v>
      </c>
      <c r="I105">
        <v>2</v>
      </c>
      <c r="J105">
        <v>4</v>
      </c>
      <c r="K105">
        <v>1</v>
      </c>
      <c r="L105">
        <v>0</v>
      </c>
      <c r="N105">
        <v>3</v>
      </c>
      <c r="O105">
        <v>2</v>
      </c>
      <c r="P105">
        <v>1</v>
      </c>
      <c r="Q105">
        <v>5</v>
      </c>
      <c r="R105">
        <v>3</v>
      </c>
      <c r="S105">
        <v>3</v>
      </c>
      <c r="T105">
        <v>1</v>
      </c>
      <c r="U105">
        <v>0</v>
      </c>
      <c r="V105">
        <v>1</v>
      </c>
      <c r="W105">
        <v>4</v>
      </c>
    </row>
    <row r="106" spans="1:23">
      <c r="A106" t="s">
        <v>419</v>
      </c>
      <c r="E106">
        <v>1</v>
      </c>
      <c r="H106">
        <v>1</v>
      </c>
      <c r="J106">
        <v>2</v>
      </c>
      <c r="P106">
        <v>3</v>
      </c>
      <c r="Q106">
        <v>3</v>
      </c>
      <c r="R106">
        <v>3</v>
      </c>
      <c r="S106">
        <v>4</v>
      </c>
      <c r="U106">
        <v>0</v>
      </c>
      <c r="W106">
        <v>3</v>
      </c>
    </row>
    <row r="107" spans="1:23">
      <c r="A107" t="s">
        <v>420</v>
      </c>
      <c r="B107">
        <v>0</v>
      </c>
      <c r="C107">
        <v>1</v>
      </c>
      <c r="D107">
        <v>0</v>
      </c>
      <c r="E107">
        <v>0</v>
      </c>
      <c r="F107">
        <v>2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1</v>
      </c>
      <c r="Q107">
        <v>2</v>
      </c>
      <c r="R107">
        <v>0</v>
      </c>
      <c r="S107">
        <v>1</v>
      </c>
      <c r="T107">
        <v>3</v>
      </c>
      <c r="U107">
        <v>6</v>
      </c>
      <c r="V107">
        <v>1</v>
      </c>
      <c r="W107">
        <v>2</v>
      </c>
    </row>
    <row r="108" spans="1:23">
      <c r="A108" t="s">
        <v>421</v>
      </c>
      <c r="E108">
        <v>0</v>
      </c>
      <c r="H108">
        <v>0</v>
      </c>
      <c r="J108">
        <v>1</v>
      </c>
      <c r="P108">
        <v>2</v>
      </c>
      <c r="Q108">
        <v>1</v>
      </c>
      <c r="R108">
        <v>1</v>
      </c>
      <c r="S108">
        <v>2</v>
      </c>
      <c r="U108">
        <v>1</v>
      </c>
      <c r="W108">
        <v>2</v>
      </c>
    </row>
    <row r="109" spans="1:23">
      <c r="A109" t="s">
        <v>422</v>
      </c>
      <c r="C109">
        <v>2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N109">
        <v>0</v>
      </c>
      <c r="O109">
        <v>0</v>
      </c>
      <c r="P109">
        <v>1</v>
      </c>
      <c r="Q109">
        <v>2</v>
      </c>
      <c r="R109">
        <v>2</v>
      </c>
      <c r="S109">
        <v>1</v>
      </c>
      <c r="T109">
        <v>4</v>
      </c>
      <c r="U109">
        <v>2</v>
      </c>
      <c r="V109">
        <v>1</v>
      </c>
      <c r="W109">
        <v>1</v>
      </c>
    </row>
    <row r="110" spans="1:23">
      <c r="A110" t="s">
        <v>424</v>
      </c>
      <c r="B110">
        <v>0</v>
      </c>
      <c r="C110">
        <v>2</v>
      </c>
      <c r="D110">
        <v>0</v>
      </c>
      <c r="E110">
        <v>0</v>
      </c>
      <c r="F110">
        <v>1</v>
      </c>
      <c r="I110">
        <v>0</v>
      </c>
      <c r="J110">
        <v>1</v>
      </c>
      <c r="K110">
        <v>2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2</v>
      </c>
      <c r="R110">
        <v>1</v>
      </c>
      <c r="S110">
        <v>2</v>
      </c>
      <c r="T110">
        <v>1</v>
      </c>
      <c r="U110">
        <v>4</v>
      </c>
      <c r="V110">
        <v>2</v>
      </c>
      <c r="W110">
        <v>1</v>
      </c>
    </row>
    <row r="111" spans="1:23">
      <c r="A111" t="s">
        <v>425</v>
      </c>
      <c r="E111">
        <v>0</v>
      </c>
      <c r="J111">
        <v>2</v>
      </c>
      <c r="P111">
        <v>2</v>
      </c>
      <c r="Q111">
        <v>3</v>
      </c>
      <c r="R111">
        <v>2</v>
      </c>
      <c r="S111">
        <v>1</v>
      </c>
      <c r="U111">
        <v>1</v>
      </c>
      <c r="W111">
        <v>2</v>
      </c>
    </row>
    <row r="112" spans="1:23">
      <c r="A112" t="s">
        <v>426</v>
      </c>
      <c r="B112">
        <v>0</v>
      </c>
      <c r="C112">
        <v>1</v>
      </c>
      <c r="D112">
        <v>2</v>
      </c>
      <c r="E112">
        <v>2</v>
      </c>
      <c r="F112">
        <v>1</v>
      </c>
      <c r="G112">
        <v>1</v>
      </c>
      <c r="I112">
        <v>2</v>
      </c>
      <c r="J112">
        <v>4</v>
      </c>
      <c r="K112">
        <v>2</v>
      </c>
      <c r="L112">
        <v>0</v>
      </c>
      <c r="M112">
        <v>0</v>
      </c>
      <c r="N112">
        <v>0</v>
      </c>
      <c r="O112">
        <v>2</v>
      </c>
      <c r="P112">
        <v>2</v>
      </c>
      <c r="Q112">
        <v>4</v>
      </c>
      <c r="R112">
        <v>3</v>
      </c>
      <c r="S112">
        <v>2</v>
      </c>
      <c r="T112">
        <v>2</v>
      </c>
      <c r="U112">
        <v>1</v>
      </c>
      <c r="V112">
        <v>1</v>
      </c>
      <c r="W112">
        <v>1</v>
      </c>
    </row>
    <row r="113" spans="1:23">
      <c r="A113" t="s">
        <v>427</v>
      </c>
      <c r="E113">
        <v>1</v>
      </c>
      <c r="J113">
        <v>5</v>
      </c>
      <c r="P113">
        <v>2</v>
      </c>
      <c r="Q113">
        <v>1</v>
      </c>
      <c r="R113">
        <v>5</v>
      </c>
      <c r="S113">
        <v>2</v>
      </c>
      <c r="U113">
        <v>2</v>
      </c>
      <c r="W113">
        <v>3</v>
      </c>
    </row>
    <row r="114" spans="1:23">
      <c r="A114" t="s">
        <v>428</v>
      </c>
      <c r="B114">
        <v>0</v>
      </c>
      <c r="C114">
        <v>1</v>
      </c>
      <c r="D114">
        <v>0</v>
      </c>
      <c r="E114">
        <v>0</v>
      </c>
      <c r="F114">
        <v>1</v>
      </c>
      <c r="G114">
        <v>1</v>
      </c>
      <c r="I114">
        <v>2</v>
      </c>
      <c r="J114">
        <v>1</v>
      </c>
      <c r="K114">
        <v>2</v>
      </c>
      <c r="L114">
        <v>0</v>
      </c>
      <c r="M114">
        <v>0</v>
      </c>
      <c r="N114">
        <v>1</v>
      </c>
      <c r="O114">
        <v>2</v>
      </c>
      <c r="P114">
        <v>1</v>
      </c>
      <c r="Q114">
        <v>2</v>
      </c>
      <c r="R114">
        <v>3</v>
      </c>
      <c r="S114">
        <v>2</v>
      </c>
      <c r="T114">
        <v>3</v>
      </c>
      <c r="U114">
        <v>1</v>
      </c>
      <c r="V114">
        <v>1</v>
      </c>
      <c r="W114">
        <v>1</v>
      </c>
    </row>
    <row r="115" spans="1:23">
      <c r="A115" t="s">
        <v>429</v>
      </c>
      <c r="E115">
        <v>0</v>
      </c>
      <c r="J115">
        <v>0</v>
      </c>
      <c r="P115">
        <v>1</v>
      </c>
      <c r="Q115">
        <v>1</v>
      </c>
      <c r="R115">
        <v>1</v>
      </c>
      <c r="S115">
        <v>2</v>
      </c>
      <c r="U115">
        <v>3</v>
      </c>
      <c r="W115">
        <v>1</v>
      </c>
    </row>
    <row r="116" spans="1:23">
      <c r="A116" t="s">
        <v>430</v>
      </c>
      <c r="B116">
        <v>0</v>
      </c>
      <c r="C116">
        <v>1</v>
      </c>
      <c r="D116">
        <v>0</v>
      </c>
      <c r="E116">
        <v>0</v>
      </c>
      <c r="F116">
        <v>1</v>
      </c>
      <c r="G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2</v>
      </c>
      <c r="Q116">
        <v>2</v>
      </c>
      <c r="R116">
        <v>1</v>
      </c>
      <c r="S116">
        <v>1</v>
      </c>
      <c r="T116">
        <v>1</v>
      </c>
      <c r="U116">
        <v>2</v>
      </c>
      <c r="V116">
        <v>1</v>
      </c>
      <c r="W116">
        <v>3</v>
      </c>
    </row>
    <row r="117" spans="1:23">
      <c r="A117" t="s">
        <v>431</v>
      </c>
      <c r="E117">
        <v>0</v>
      </c>
      <c r="J117">
        <v>0</v>
      </c>
      <c r="P117">
        <v>1</v>
      </c>
      <c r="Q117">
        <v>1</v>
      </c>
      <c r="R117">
        <v>0</v>
      </c>
      <c r="S117">
        <v>1</v>
      </c>
      <c r="U117">
        <v>1</v>
      </c>
      <c r="W117">
        <v>1</v>
      </c>
    </row>
    <row r="118" spans="1:23">
      <c r="A118" t="s">
        <v>432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2</v>
      </c>
      <c r="R118">
        <v>1</v>
      </c>
      <c r="S118">
        <v>2</v>
      </c>
      <c r="T118">
        <v>1</v>
      </c>
      <c r="U118">
        <v>2</v>
      </c>
      <c r="V118">
        <v>1</v>
      </c>
      <c r="W118">
        <v>1</v>
      </c>
    </row>
    <row r="119" spans="1:23">
      <c r="A119" t="s">
        <v>434</v>
      </c>
      <c r="B119">
        <v>2</v>
      </c>
      <c r="C119">
        <v>0</v>
      </c>
      <c r="D119">
        <v>1</v>
      </c>
      <c r="E119">
        <v>1</v>
      </c>
      <c r="F119">
        <v>2</v>
      </c>
      <c r="G119">
        <v>2</v>
      </c>
      <c r="H119">
        <v>0</v>
      </c>
      <c r="I119">
        <v>2</v>
      </c>
      <c r="J119">
        <v>2</v>
      </c>
      <c r="K119">
        <v>2</v>
      </c>
      <c r="L119">
        <v>0</v>
      </c>
      <c r="M119">
        <v>1</v>
      </c>
      <c r="N119">
        <v>3</v>
      </c>
      <c r="O119">
        <v>2</v>
      </c>
      <c r="P119">
        <v>4</v>
      </c>
      <c r="Q119">
        <v>6</v>
      </c>
      <c r="R119">
        <v>5</v>
      </c>
      <c r="S119">
        <v>2</v>
      </c>
      <c r="T119">
        <v>2</v>
      </c>
      <c r="U119">
        <v>2</v>
      </c>
      <c r="V119">
        <v>2</v>
      </c>
      <c r="W119">
        <v>1</v>
      </c>
    </row>
    <row r="120" spans="1:23">
      <c r="A120" t="s">
        <v>435</v>
      </c>
      <c r="E120">
        <v>2</v>
      </c>
      <c r="H120">
        <v>0</v>
      </c>
      <c r="J120">
        <v>1</v>
      </c>
      <c r="P120">
        <v>2</v>
      </c>
      <c r="Q120">
        <v>2</v>
      </c>
      <c r="R120">
        <v>5</v>
      </c>
      <c r="S120">
        <v>2</v>
      </c>
      <c r="U120">
        <v>0</v>
      </c>
      <c r="W120">
        <v>1</v>
      </c>
    </row>
    <row r="121" spans="1:23">
      <c r="A121" t="s">
        <v>436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2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2</v>
      </c>
      <c r="R121">
        <v>1</v>
      </c>
      <c r="S121">
        <v>1</v>
      </c>
      <c r="T121">
        <v>1</v>
      </c>
      <c r="U121">
        <v>4</v>
      </c>
      <c r="V121">
        <v>1</v>
      </c>
      <c r="W121">
        <v>2</v>
      </c>
    </row>
    <row r="122" spans="1:23">
      <c r="A122" t="s">
        <v>437</v>
      </c>
      <c r="E122">
        <v>0</v>
      </c>
      <c r="H122">
        <v>0</v>
      </c>
      <c r="P122">
        <v>1</v>
      </c>
      <c r="Q122">
        <v>3</v>
      </c>
      <c r="R122">
        <v>2</v>
      </c>
      <c r="S122">
        <v>2</v>
      </c>
      <c r="U122">
        <v>1</v>
      </c>
      <c r="W122">
        <v>2</v>
      </c>
    </row>
    <row r="123" spans="1:23">
      <c r="A123" t="s">
        <v>438</v>
      </c>
      <c r="B123">
        <v>0</v>
      </c>
      <c r="C123">
        <v>1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2</v>
      </c>
      <c r="L123">
        <v>3</v>
      </c>
      <c r="M123">
        <v>0</v>
      </c>
      <c r="N123">
        <v>0</v>
      </c>
      <c r="O123">
        <v>0</v>
      </c>
      <c r="P123">
        <v>3</v>
      </c>
      <c r="Q123">
        <v>1</v>
      </c>
      <c r="R123">
        <v>2</v>
      </c>
      <c r="S123">
        <v>2</v>
      </c>
      <c r="T123">
        <v>1</v>
      </c>
      <c r="U123">
        <v>1</v>
      </c>
      <c r="V123">
        <v>2</v>
      </c>
      <c r="W123">
        <v>1</v>
      </c>
    </row>
    <row r="124" spans="1:23">
      <c r="A124" t="s">
        <v>439</v>
      </c>
      <c r="E124">
        <v>0</v>
      </c>
      <c r="H124">
        <v>0</v>
      </c>
      <c r="J124">
        <v>0</v>
      </c>
      <c r="P124">
        <v>2</v>
      </c>
      <c r="R124">
        <v>1</v>
      </c>
      <c r="S124">
        <v>2</v>
      </c>
      <c r="U124">
        <v>1</v>
      </c>
      <c r="W124">
        <v>2</v>
      </c>
    </row>
    <row r="125" spans="1:23">
      <c r="A125" t="s">
        <v>440</v>
      </c>
      <c r="B125">
        <v>0</v>
      </c>
      <c r="C125">
        <v>1</v>
      </c>
      <c r="D125">
        <v>0</v>
      </c>
      <c r="E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2</v>
      </c>
      <c r="Q125">
        <v>2</v>
      </c>
      <c r="R125">
        <v>3</v>
      </c>
      <c r="S125">
        <v>1</v>
      </c>
      <c r="T125">
        <v>2</v>
      </c>
      <c r="U125">
        <v>2</v>
      </c>
      <c r="V125">
        <v>1</v>
      </c>
      <c r="W125">
        <v>2</v>
      </c>
    </row>
    <row r="126" spans="1:23">
      <c r="A126" t="s">
        <v>441</v>
      </c>
      <c r="H126">
        <v>0</v>
      </c>
      <c r="J126">
        <v>1</v>
      </c>
      <c r="P126">
        <v>1</v>
      </c>
      <c r="Q126">
        <v>2</v>
      </c>
      <c r="R126">
        <v>2</v>
      </c>
      <c r="S126">
        <v>3</v>
      </c>
      <c r="U126">
        <v>0</v>
      </c>
      <c r="W126">
        <v>2</v>
      </c>
    </row>
    <row r="127" spans="1:23">
      <c r="A127" t="s">
        <v>442</v>
      </c>
      <c r="B127">
        <v>1</v>
      </c>
      <c r="C127">
        <v>1</v>
      </c>
      <c r="D127">
        <v>2</v>
      </c>
      <c r="E127">
        <v>1</v>
      </c>
      <c r="F127">
        <v>1</v>
      </c>
      <c r="G127">
        <v>2</v>
      </c>
      <c r="H127">
        <v>0</v>
      </c>
      <c r="I127">
        <v>2</v>
      </c>
      <c r="J127">
        <v>1</v>
      </c>
      <c r="K127">
        <v>4</v>
      </c>
      <c r="L127">
        <v>2</v>
      </c>
      <c r="M127">
        <v>0</v>
      </c>
      <c r="N127">
        <v>0</v>
      </c>
      <c r="O127">
        <v>1</v>
      </c>
      <c r="P127">
        <v>2</v>
      </c>
      <c r="Q127">
        <v>3</v>
      </c>
      <c r="R127">
        <v>0</v>
      </c>
      <c r="S127">
        <v>3</v>
      </c>
      <c r="T127">
        <v>3</v>
      </c>
      <c r="U127">
        <v>3</v>
      </c>
      <c r="V127">
        <v>2</v>
      </c>
      <c r="W127">
        <v>1</v>
      </c>
    </row>
    <row r="128" spans="1:23">
      <c r="A128" t="s">
        <v>443</v>
      </c>
      <c r="H128">
        <v>0</v>
      </c>
      <c r="J128">
        <v>1</v>
      </c>
      <c r="P128">
        <v>1</v>
      </c>
      <c r="Q128">
        <v>1</v>
      </c>
      <c r="R128">
        <v>0</v>
      </c>
      <c r="S128">
        <v>2</v>
      </c>
      <c r="U128">
        <v>1</v>
      </c>
    </row>
    <row r="129" spans="1:23">
      <c r="A129" t="s">
        <v>444</v>
      </c>
      <c r="B129">
        <v>0</v>
      </c>
      <c r="C129">
        <v>0</v>
      </c>
      <c r="D129">
        <v>0</v>
      </c>
      <c r="E129">
        <v>0</v>
      </c>
      <c r="F129">
        <v>2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2</v>
      </c>
      <c r="R129">
        <v>0</v>
      </c>
      <c r="S129">
        <v>2</v>
      </c>
      <c r="T129">
        <v>5</v>
      </c>
      <c r="U129">
        <v>2</v>
      </c>
      <c r="V129">
        <v>1</v>
      </c>
      <c r="W129">
        <v>0</v>
      </c>
    </row>
    <row r="130" spans="1:23">
      <c r="A130" t="s">
        <v>445</v>
      </c>
      <c r="E130">
        <v>0</v>
      </c>
      <c r="H130">
        <v>2</v>
      </c>
      <c r="J130">
        <v>0</v>
      </c>
      <c r="P130">
        <v>1</v>
      </c>
      <c r="Q130">
        <v>3</v>
      </c>
      <c r="R130">
        <v>1</v>
      </c>
      <c r="S130">
        <v>1</v>
      </c>
      <c r="U130">
        <v>4</v>
      </c>
      <c r="W130">
        <v>1</v>
      </c>
    </row>
    <row r="131" spans="1:23">
      <c r="A131" t="s">
        <v>446</v>
      </c>
      <c r="B131">
        <v>0</v>
      </c>
      <c r="C131">
        <v>2</v>
      </c>
      <c r="D131">
        <v>0</v>
      </c>
      <c r="E131">
        <v>0</v>
      </c>
      <c r="F131">
        <v>0</v>
      </c>
      <c r="G131">
        <v>1</v>
      </c>
      <c r="I131">
        <v>1</v>
      </c>
      <c r="J131">
        <v>1</v>
      </c>
      <c r="K131">
        <v>2</v>
      </c>
      <c r="L131">
        <v>3</v>
      </c>
      <c r="M131">
        <v>0</v>
      </c>
      <c r="N131">
        <v>0</v>
      </c>
      <c r="O131">
        <v>1</v>
      </c>
      <c r="Q131">
        <v>3</v>
      </c>
      <c r="R131">
        <v>2</v>
      </c>
      <c r="T131">
        <v>0</v>
      </c>
      <c r="U131">
        <v>8</v>
      </c>
      <c r="V131">
        <v>1</v>
      </c>
      <c r="W131">
        <v>2</v>
      </c>
    </row>
    <row r="132" spans="1:23">
      <c r="A132" t="s">
        <v>447</v>
      </c>
      <c r="E132">
        <v>0</v>
      </c>
      <c r="J132">
        <v>1</v>
      </c>
      <c r="P132">
        <v>2</v>
      </c>
      <c r="Q132">
        <v>4</v>
      </c>
      <c r="R132">
        <v>1</v>
      </c>
      <c r="S132">
        <v>3</v>
      </c>
      <c r="U132">
        <v>3</v>
      </c>
      <c r="W132">
        <v>3</v>
      </c>
    </row>
    <row r="133" spans="1:23">
      <c r="A133" t="s">
        <v>448</v>
      </c>
      <c r="B133">
        <v>0</v>
      </c>
      <c r="C133">
        <v>2</v>
      </c>
      <c r="D133">
        <v>0</v>
      </c>
      <c r="E133">
        <v>1</v>
      </c>
      <c r="F133">
        <v>2</v>
      </c>
      <c r="G133">
        <v>1</v>
      </c>
      <c r="I133">
        <v>1</v>
      </c>
      <c r="J133">
        <v>1</v>
      </c>
      <c r="K133">
        <v>4</v>
      </c>
      <c r="L133">
        <v>0</v>
      </c>
      <c r="M133">
        <v>0</v>
      </c>
      <c r="N133">
        <v>0</v>
      </c>
      <c r="O133">
        <v>3</v>
      </c>
      <c r="P133">
        <v>1</v>
      </c>
      <c r="Q133">
        <v>2</v>
      </c>
      <c r="R133">
        <v>2</v>
      </c>
      <c r="S133">
        <v>3</v>
      </c>
      <c r="T133">
        <v>2</v>
      </c>
      <c r="U133">
        <v>1</v>
      </c>
      <c r="V133">
        <v>1</v>
      </c>
      <c r="W133">
        <v>2</v>
      </c>
    </row>
    <row r="134" spans="1:23">
      <c r="A134" t="s">
        <v>449</v>
      </c>
      <c r="E134">
        <v>0</v>
      </c>
      <c r="J134">
        <v>1</v>
      </c>
      <c r="P134">
        <v>1</v>
      </c>
      <c r="Q134">
        <v>1</v>
      </c>
      <c r="R134">
        <v>1</v>
      </c>
      <c r="S134">
        <v>2</v>
      </c>
      <c r="U134">
        <v>2</v>
      </c>
      <c r="W134">
        <v>2</v>
      </c>
    </row>
    <row r="135" spans="1:23">
      <c r="A135" t="s">
        <v>450</v>
      </c>
      <c r="B135">
        <v>0</v>
      </c>
      <c r="C135">
        <v>1</v>
      </c>
      <c r="D135">
        <v>0</v>
      </c>
      <c r="E135">
        <v>0</v>
      </c>
      <c r="F135">
        <v>1</v>
      </c>
      <c r="G135">
        <v>1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2</v>
      </c>
      <c r="R135">
        <v>1</v>
      </c>
      <c r="S135">
        <v>1</v>
      </c>
      <c r="T135">
        <v>0</v>
      </c>
      <c r="U135">
        <v>2</v>
      </c>
      <c r="V135">
        <v>1</v>
      </c>
      <c r="W135">
        <v>0</v>
      </c>
    </row>
    <row r="136" spans="1:23">
      <c r="A136" t="s">
        <v>451</v>
      </c>
      <c r="J136">
        <v>0</v>
      </c>
      <c r="Q136">
        <v>2</v>
      </c>
      <c r="R136">
        <v>2</v>
      </c>
      <c r="U136">
        <v>5</v>
      </c>
    </row>
    <row r="137" spans="1:23">
      <c r="A137" t="s">
        <v>452</v>
      </c>
      <c r="B137">
        <v>1</v>
      </c>
      <c r="C137">
        <v>1</v>
      </c>
      <c r="D137">
        <v>0</v>
      </c>
      <c r="E137">
        <v>0</v>
      </c>
      <c r="G137">
        <v>1</v>
      </c>
      <c r="I137">
        <v>0</v>
      </c>
      <c r="J137">
        <v>2</v>
      </c>
      <c r="K137">
        <v>3</v>
      </c>
      <c r="L137">
        <v>2</v>
      </c>
      <c r="M137">
        <v>0</v>
      </c>
      <c r="N137">
        <v>0</v>
      </c>
      <c r="O137">
        <v>0</v>
      </c>
      <c r="Q137">
        <v>5</v>
      </c>
      <c r="R137">
        <v>1</v>
      </c>
      <c r="S137">
        <v>2</v>
      </c>
      <c r="T137">
        <v>1</v>
      </c>
      <c r="U137">
        <v>5</v>
      </c>
      <c r="W137">
        <v>2</v>
      </c>
    </row>
    <row r="138" spans="1:23">
      <c r="A138" t="s">
        <v>453</v>
      </c>
      <c r="E138">
        <v>1</v>
      </c>
      <c r="J138">
        <v>3</v>
      </c>
      <c r="Q138">
        <v>0</v>
      </c>
      <c r="R138">
        <v>0</v>
      </c>
      <c r="S138">
        <v>2</v>
      </c>
      <c r="U138">
        <v>4</v>
      </c>
      <c r="W138">
        <v>1</v>
      </c>
    </row>
    <row r="139" spans="1:23">
      <c r="A139" t="s">
        <v>454</v>
      </c>
      <c r="B139">
        <v>0</v>
      </c>
      <c r="C139">
        <v>2</v>
      </c>
      <c r="D139">
        <v>0</v>
      </c>
      <c r="E139">
        <v>0</v>
      </c>
      <c r="G139">
        <v>1</v>
      </c>
      <c r="H139">
        <v>2</v>
      </c>
      <c r="I139">
        <v>0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0</v>
      </c>
      <c r="S139">
        <v>2</v>
      </c>
      <c r="T139">
        <v>0</v>
      </c>
      <c r="U139">
        <v>2</v>
      </c>
      <c r="V139">
        <v>1</v>
      </c>
      <c r="W139">
        <v>1</v>
      </c>
    </row>
    <row r="140" spans="1:23">
      <c r="A140" t="s">
        <v>455</v>
      </c>
      <c r="E140">
        <v>1</v>
      </c>
      <c r="H140">
        <v>0</v>
      </c>
      <c r="J140">
        <v>0</v>
      </c>
      <c r="P140">
        <v>1</v>
      </c>
      <c r="Q140">
        <v>2</v>
      </c>
      <c r="R140">
        <v>0</v>
      </c>
      <c r="S140">
        <v>2</v>
      </c>
      <c r="U140">
        <v>0</v>
      </c>
      <c r="W140">
        <v>1</v>
      </c>
    </row>
    <row r="141" spans="1:23">
      <c r="A141" t="s">
        <v>456</v>
      </c>
      <c r="B141">
        <v>0</v>
      </c>
      <c r="C141">
        <v>1</v>
      </c>
      <c r="D141">
        <v>0</v>
      </c>
      <c r="E141">
        <v>1</v>
      </c>
      <c r="F141">
        <v>1</v>
      </c>
      <c r="G141">
        <v>1</v>
      </c>
      <c r="H141">
        <v>0</v>
      </c>
      <c r="I141">
        <v>1</v>
      </c>
      <c r="J141">
        <v>2</v>
      </c>
      <c r="K141">
        <v>4</v>
      </c>
      <c r="L141">
        <v>0</v>
      </c>
      <c r="M141">
        <v>1</v>
      </c>
      <c r="N141">
        <v>2</v>
      </c>
      <c r="O141">
        <v>1</v>
      </c>
      <c r="P141">
        <v>2</v>
      </c>
      <c r="Q141">
        <v>1</v>
      </c>
      <c r="R141">
        <v>2</v>
      </c>
      <c r="S141">
        <v>2</v>
      </c>
      <c r="T141">
        <v>1</v>
      </c>
      <c r="U141">
        <v>1</v>
      </c>
      <c r="W141">
        <v>2</v>
      </c>
    </row>
    <row r="142" spans="1:23">
      <c r="A142" t="s">
        <v>457</v>
      </c>
      <c r="E142">
        <v>0</v>
      </c>
      <c r="H142">
        <v>0</v>
      </c>
      <c r="P142">
        <v>2</v>
      </c>
      <c r="Q142">
        <v>2</v>
      </c>
      <c r="R142">
        <v>4</v>
      </c>
      <c r="S142">
        <v>1</v>
      </c>
      <c r="U142">
        <v>0</v>
      </c>
      <c r="W142">
        <v>3</v>
      </c>
    </row>
    <row r="143" spans="1:23">
      <c r="A143" t="s">
        <v>458</v>
      </c>
      <c r="B143">
        <v>1</v>
      </c>
      <c r="C143">
        <v>2</v>
      </c>
      <c r="D143">
        <v>2</v>
      </c>
      <c r="E143">
        <v>0</v>
      </c>
      <c r="F143">
        <v>2</v>
      </c>
      <c r="G143">
        <v>2</v>
      </c>
      <c r="H143">
        <v>0</v>
      </c>
      <c r="I143">
        <v>2</v>
      </c>
      <c r="J143">
        <v>0</v>
      </c>
      <c r="K143">
        <v>1</v>
      </c>
      <c r="L143">
        <v>0</v>
      </c>
      <c r="M143">
        <v>2</v>
      </c>
      <c r="N143">
        <v>2</v>
      </c>
      <c r="O143">
        <v>1</v>
      </c>
      <c r="P143">
        <v>3</v>
      </c>
      <c r="Q143">
        <v>1</v>
      </c>
      <c r="R143">
        <v>5</v>
      </c>
      <c r="S143">
        <v>1</v>
      </c>
      <c r="T143">
        <v>0</v>
      </c>
      <c r="U143">
        <v>3</v>
      </c>
      <c r="V143">
        <v>3</v>
      </c>
      <c r="W143">
        <v>1</v>
      </c>
    </row>
    <row r="144" spans="1:23">
      <c r="A144" t="s">
        <v>459</v>
      </c>
      <c r="E144">
        <v>2</v>
      </c>
      <c r="H144">
        <v>0</v>
      </c>
      <c r="J144">
        <v>0</v>
      </c>
      <c r="P144">
        <v>1</v>
      </c>
      <c r="Q144">
        <v>4</v>
      </c>
      <c r="R144">
        <v>4</v>
      </c>
      <c r="U144">
        <v>3</v>
      </c>
      <c r="W144">
        <v>1</v>
      </c>
    </row>
    <row r="145" spans="1:23">
      <c r="A145" t="s">
        <v>460</v>
      </c>
      <c r="B145">
        <v>0</v>
      </c>
      <c r="C145">
        <v>2</v>
      </c>
      <c r="D145">
        <v>0</v>
      </c>
      <c r="E145">
        <v>1</v>
      </c>
      <c r="F145">
        <v>2</v>
      </c>
      <c r="G145">
        <v>0</v>
      </c>
      <c r="H145">
        <v>0</v>
      </c>
      <c r="I145">
        <v>1</v>
      </c>
      <c r="K145">
        <v>1</v>
      </c>
      <c r="L145">
        <v>0</v>
      </c>
      <c r="M145">
        <v>0</v>
      </c>
      <c r="O145">
        <v>1</v>
      </c>
      <c r="P145">
        <v>1</v>
      </c>
      <c r="Q145">
        <v>3</v>
      </c>
      <c r="R145">
        <v>2</v>
      </c>
      <c r="T145">
        <v>5</v>
      </c>
      <c r="U145">
        <v>3</v>
      </c>
      <c r="V145">
        <v>2</v>
      </c>
      <c r="W145">
        <v>1</v>
      </c>
    </row>
    <row r="146" spans="1:23">
      <c r="A146" t="s">
        <v>461</v>
      </c>
      <c r="E146">
        <v>0</v>
      </c>
      <c r="H146">
        <v>0</v>
      </c>
      <c r="J146">
        <v>0</v>
      </c>
      <c r="P146">
        <v>2</v>
      </c>
      <c r="Q146">
        <v>1</v>
      </c>
      <c r="R146">
        <v>0</v>
      </c>
      <c r="U146">
        <v>1</v>
      </c>
      <c r="W146">
        <v>1</v>
      </c>
    </row>
    <row r="147" spans="1:23">
      <c r="A147" t="s">
        <v>462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I147">
        <v>0</v>
      </c>
      <c r="J147">
        <v>0</v>
      </c>
      <c r="K147">
        <v>1</v>
      </c>
      <c r="L147">
        <v>0</v>
      </c>
      <c r="M147">
        <v>0</v>
      </c>
      <c r="O147">
        <v>0</v>
      </c>
      <c r="P147">
        <v>1</v>
      </c>
      <c r="Q147">
        <v>1</v>
      </c>
      <c r="R147">
        <v>2</v>
      </c>
      <c r="S147">
        <v>1</v>
      </c>
      <c r="T147">
        <v>3</v>
      </c>
      <c r="U147">
        <v>4</v>
      </c>
      <c r="V147">
        <v>0</v>
      </c>
      <c r="W147">
        <v>1</v>
      </c>
    </row>
    <row r="148" spans="1:23">
      <c r="A148" t="s">
        <v>463</v>
      </c>
      <c r="J148">
        <v>1</v>
      </c>
      <c r="P148">
        <v>1</v>
      </c>
      <c r="Q148">
        <v>1</v>
      </c>
      <c r="R148">
        <v>2</v>
      </c>
      <c r="S148">
        <v>2</v>
      </c>
      <c r="U148">
        <v>3</v>
      </c>
      <c r="W148">
        <v>1</v>
      </c>
    </row>
    <row r="149" spans="1:23">
      <c r="A149" t="s">
        <v>464</v>
      </c>
      <c r="B149">
        <v>2</v>
      </c>
      <c r="C149">
        <v>2</v>
      </c>
      <c r="D149">
        <v>0</v>
      </c>
      <c r="E149">
        <v>1</v>
      </c>
      <c r="F149">
        <v>1</v>
      </c>
      <c r="G149">
        <v>1</v>
      </c>
      <c r="I149">
        <v>1</v>
      </c>
      <c r="J149">
        <v>1</v>
      </c>
      <c r="K149">
        <v>2</v>
      </c>
      <c r="L149">
        <v>0</v>
      </c>
      <c r="M149">
        <v>1</v>
      </c>
      <c r="N149">
        <v>2</v>
      </c>
      <c r="O149">
        <v>1</v>
      </c>
      <c r="P149">
        <v>3</v>
      </c>
      <c r="Q149">
        <v>3</v>
      </c>
      <c r="R149">
        <v>1</v>
      </c>
      <c r="S149">
        <v>1</v>
      </c>
      <c r="T149">
        <v>1</v>
      </c>
      <c r="U149">
        <v>3</v>
      </c>
      <c r="V149">
        <v>2</v>
      </c>
      <c r="W149">
        <v>1</v>
      </c>
    </row>
    <row r="150" spans="1:23">
      <c r="A150" t="s">
        <v>465</v>
      </c>
      <c r="E150">
        <v>1</v>
      </c>
      <c r="J150">
        <v>1</v>
      </c>
      <c r="P150">
        <v>3</v>
      </c>
      <c r="Q150">
        <v>1</v>
      </c>
      <c r="R150">
        <v>4</v>
      </c>
      <c r="S150">
        <v>3</v>
      </c>
      <c r="U150">
        <v>1</v>
      </c>
      <c r="W150">
        <v>2</v>
      </c>
    </row>
    <row r="151" spans="1:23">
      <c r="A151" t="s">
        <v>466</v>
      </c>
      <c r="B151">
        <v>0</v>
      </c>
      <c r="C151">
        <v>0</v>
      </c>
      <c r="D151">
        <v>0</v>
      </c>
      <c r="E151">
        <v>1</v>
      </c>
      <c r="F151">
        <v>1</v>
      </c>
      <c r="G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2</v>
      </c>
      <c r="P151">
        <v>2</v>
      </c>
      <c r="Q151">
        <v>2</v>
      </c>
      <c r="R151">
        <v>2</v>
      </c>
      <c r="S151">
        <v>2</v>
      </c>
      <c r="T151">
        <v>3</v>
      </c>
      <c r="U151">
        <v>2</v>
      </c>
      <c r="V151">
        <v>1</v>
      </c>
      <c r="W151">
        <v>2</v>
      </c>
    </row>
    <row r="152" spans="1:23">
      <c r="A152" t="s">
        <v>467</v>
      </c>
      <c r="J152">
        <v>1</v>
      </c>
      <c r="R152">
        <v>1</v>
      </c>
      <c r="S152">
        <v>1</v>
      </c>
      <c r="U152">
        <v>2</v>
      </c>
      <c r="W152">
        <v>2</v>
      </c>
    </row>
    <row r="153" spans="1:23">
      <c r="A153" t="s">
        <v>468</v>
      </c>
      <c r="B153">
        <v>0</v>
      </c>
      <c r="C153">
        <v>0</v>
      </c>
      <c r="D153">
        <v>0</v>
      </c>
      <c r="F153">
        <v>3</v>
      </c>
      <c r="G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Q153">
        <v>1</v>
      </c>
      <c r="R153">
        <v>1</v>
      </c>
      <c r="S153">
        <v>1</v>
      </c>
      <c r="T153">
        <v>2</v>
      </c>
      <c r="U153">
        <v>1</v>
      </c>
      <c r="V153">
        <v>1</v>
      </c>
      <c r="W153">
        <v>0</v>
      </c>
    </row>
    <row r="154" spans="1:23">
      <c r="A154" t="s">
        <v>469</v>
      </c>
      <c r="J154">
        <v>0</v>
      </c>
      <c r="P154">
        <v>2</v>
      </c>
      <c r="R154">
        <v>1</v>
      </c>
      <c r="U154">
        <v>1</v>
      </c>
    </row>
    <row r="155" spans="1:23">
      <c r="A155" t="s">
        <v>470</v>
      </c>
      <c r="B155">
        <v>0</v>
      </c>
      <c r="C155">
        <v>1</v>
      </c>
      <c r="D155">
        <v>0</v>
      </c>
      <c r="F155">
        <v>1</v>
      </c>
      <c r="G155">
        <v>1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2</v>
      </c>
      <c r="Q155">
        <v>1</v>
      </c>
      <c r="R155">
        <v>3</v>
      </c>
      <c r="S155">
        <v>1</v>
      </c>
      <c r="T155">
        <v>2</v>
      </c>
      <c r="U155">
        <v>2</v>
      </c>
      <c r="W155">
        <v>1</v>
      </c>
    </row>
    <row r="156" spans="1:23">
      <c r="A156" t="s">
        <v>471</v>
      </c>
      <c r="J156">
        <v>1</v>
      </c>
      <c r="P156">
        <v>1</v>
      </c>
      <c r="Q156">
        <v>0</v>
      </c>
      <c r="R156">
        <v>2</v>
      </c>
      <c r="S156">
        <v>1</v>
      </c>
      <c r="U156">
        <v>2</v>
      </c>
      <c r="W156">
        <v>1</v>
      </c>
    </row>
    <row r="157" spans="1:23">
      <c r="A157" t="s">
        <v>472</v>
      </c>
      <c r="B157">
        <v>0</v>
      </c>
      <c r="C157">
        <v>3</v>
      </c>
      <c r="D157">
        <v>0</v>
      </c>
      <c r="F157">
        <v>1</v>
      </c>
      <c r="G157">
        <v>1</v>
      </c>
      <c r="I157">
        <v>2</v>
      </c>
      <c r="J157">
        <v>2</v>
      </c>
      <c r="K157">
        <v>1</v>
      </c>
      <c r="L157">
        <v>0</v>
      </c>
      <c r="M157">
        <v>1</v>
      </c>
      <c r="N157">
        <v>2</v>
      </c>
      <c r="O157">
        <v>1</v>
      </c>
      <c r="P157">
        <v>2</v>
      </c>
      <c r="Q157">
        <v>3</v>
      </c>
      <c r="R157">
        <v>2</v>
      </c>
      <c r="S157">
        <v>2</v>
      </c>
      <c r="T157">
        <v>4</v>
      </c>
      <c r="U157">
        <v>1</v>
      </c>
      <c r="V157">
        <v>3</v>
      </c>
      <c r="W157">
        <v>2</v>
      </c>
    </row>
    <row r="158" spans="1:23">
      <c r="A158" t="s">
        <v>473</v>
      </c>
      <c r="E158">
        <v>1</v>
      </c>
      <c r="J158">
        <v>2</v>
      </c>
      <c r="P158">
        <v>3</v>
      </c>
      <c r="Q158">
        <v>3</v>
      </c>
      <c r="R158">
        <v>4</v>
      </c>
      <c r="S158">
        <v>2</v>
      </c>
      <c r="U158">
        <v>2</v>
      </c>
      <c r="W158">
        <v>3</v>
      </c>
    </row>
    <row r="159" spans="1:23">
      <c r="A159" t="s">
        <v>474</v>
      </c>
      <c r="B159">
        <v>0</v>
      </c>
      <c r="C159">
        <v>0</v>
      </c>
      <c r="D159">
        <v>0</v>
      </c>
      <c r="F159">
        <v>1</v>
      </c>
      <c r="G159">
        <v>1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2</v>
      </c>
      <c r="P159">
        <v>1</v>
      </c>
      <c r="Q159">
        <v>0</v>
      </c>
      <c r="R159">
        <v>3</v>
      </c>
      <c r="S159">
        <v>2</v>
      </c>
      <c r="T159">
        <v>0</v>
      </c>
      <c r="U159">
        <v>4</v>
      </c>
      <c r="V159">
        <v>3</v>
      </c>
      <c r="W159">
        <v>1</v>
      </c>
    </row>
    <row r="160" spans="1:23">
      <c r="A160" t="s">
        <v>475</v>
      </c>
      <c r="J160">
        <v>0</v>
      </c>
      <c r="P160">
        <v>1</v>
      </c>
      <c r="Q160">
        <v>0</v>
      </c>
      <c r="R160">
        <v>1</v>
      </c>
      <c r="S160">
        <v>2</v>
      </c>
      <c r="U160">
        <v>2</v>
      </c>
    </row>
    <row r="161" spans="1:23">
      <c r="A161" t="s">
        <v>476</v>
      </c>
      <c r="B161">
        <v>0</v>
      </c>
      <c r="C161">
        <v>0</v>
      </c>
      <c r="D161">
        <v>0</v>
      </c>
      <c r="F161">
        <v>1</v>
      </c>
      <c r="G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</row>
    <row r="162" spans="1:23">
      <c r="A162" t="s">
        <v>477</v>
      </c>
      <c r="E162">
        <v>1</v>
      </c>
      <c r="J162">
        <v>1</v>
      </c>
      <c r="P162">
        <v>2</v>
      </c>
      <c r="Q162">
        <v>0</v>
      </c>
      <c r="R162">
        <v>0</v>
      </c>
      <c r="S162">
        <v>1</v>
      </c>
      <c r="U162">
        <v>2</v>
      </c>
      <c r="W162">
        <v>1</v>
      </c>
    </row>
    <row r="163" spans="1:23">
      <c r="A163" t="s">
        <v>478</v>
      </c>
      <c r="B163">
        <v>0</v>
      </c>
      <c r="C163">
        <v>1</v>
      </c>
      <c r="D163">
        <v>0</v>
      </c>
      <c r="F163">
        <v>2</v>
      </c>
      <c r="I163">
        <v>2</v>
      </c>
      <c r="J163">
        <v>0</v>
      </c>
      <c r="K163">
        <v>2</v>
      </c>
      <c r="L163">
        <v>0</v>
      </c>
      <c r="M163">
        <v>0</v>
      </c>
      <c r="O163">
        <v>1</v>
      </c>
      <c r="P163">
        <v>1</v>
      </c>
      <c r="Q163">
        <v>1</v>
      </c>
      <c r="R163">
        <v>1</v>
      </c>
      <c r="S163">
        <v>2</v>
      </c>
      <c r="T163">
        <v>2</v>
      </c>
      <c r="U163">
        <v>1</v>
      </c>
      <c r="V163">
        <v>1</v>
      </c>
      <c r="W163">
        <v>0</v>
      </c>
    </row>
    <row r="164" spans="1:23">
      <c r="A164" t="s">
        <v>479</v>
      </c>
      <c r="E164">
        <v>0</v>
      </c>
      <c r="J164">
        <v>1</v>
      </c>
      <c r="P164">
        <v>1</v>
      </c>
      <c r="Q164">
        <v>2</v>
      </c>
      <c r="R164">
        <v>2</v>
      </c>
      <c r="S164">
        <v>2</v>
      </c>
      <c r="U164">
        <v>0</v>
      </c>
      <c r="W164">
        <v>0</v>
      </c>
    </row>
    <row r="165" spans="1:23">
      <c r="A165" t="s">
        <v>480</v>
      </c>
      <c r="B165">
        <v>1</v>
      </c>
      <c r="C165">
        <v>0</v>
      </c>
      <c r="D165">
        <v>0</v>
      </c>
      <c r="E165">
        <v>0</v>
      </c>
      <c r="F165">
        <v>1</v>
      </c>
      <c r="G165">
        <v>0</v>
      </c>
      <c r="I165">
        <v>2</v>
      </c>
      <c r="J165">
        <v>1</v>
      </c>
      <c r="K165">
        <v>2</v>
      </c>
      <c r="L165">
        <v>1</v>
      </c>
      <c r="M165">
        <v>0</v>
      </c>
      <c r="N165">
        <v>3</v>
      </c>
      <c r="O165">
        <v>3</v>
      </c>
      <c r="P165">
        <v>0</v>
      </c>
      <c r="Q165">
        <v>5</v>
      </c>
      <c r="R165">
        <v>1</v>
      </c>
      <c r="S165">
        <v>3</v>
      </c>
      <c r="T165">
        <v>3</v>
      </c>
      <c r="U165">
        <v>1</v>
      </c>
      <c r="V165">
        <v>2</v>
      </c>
      <c r="W165">
        <v>1</v>
      </c>
    </row>
    <row r="166" spans="1:23">
      <c r="A166" t="s">
        <v>481</v>
      </c>
      <c r="J166">
        <v>0</v>
      </c>
      <c r="P166">
        <v>1</v>
      </c>
      <c r="Q166">
        <v>2</v>
      </c>
      <c r="R166">
        <v>3</v>
      </c>
      <c r="S166">
        <v>4</v>
      </c>
      <c r="U166">
        <v>1</v>
      </c>
      <c r="W166">
        <v>1</v>
      </c>
    </row>
    <row r="167" spans="1:23">
      <c r="A167" t="s">
        <v>482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1</v>
      </c>
      <c r="I167">
        <v>0</v>
      </c>
      <c r="J167">
        <v>1</v>
      </c>
      <c r="K167">
        <v>2</v>
      </c>
      <c r="L167">
        <v>0</v>
      </c>
      <c r="M167">
        <v>0</v>
      </c>
      <c r="N167">
        <v>0</v>
      </c>
      <c r="O167">
        <v>2</v>
      </c>
      <c r="P167">
        <v>1</v>
      </c>
      <c r="Q167">
        <v>2</v>
      </c>
      <c r="R167">
        <v>1</v>
      </c>
      <c r="S167">
        <v>2</v>
      </c>
      <c r="T167">
        <v>1</v>
      </c>
      <c r="U167">
        <v>1</v>
      </c>
      <c r="V167">
        <v>1</v>
      </c>
      <c r="W167">
        <v>1</v>
      </c>
    </row>
    <row r="168" spans="1:23">
      <c r="A168" t="s">
        <v>483</v>
      </c>
      <c r="J168">
        <v>0</v>
      </c>
      <c r="P168">
        <v>1</v>
      </c>
      <c r="Q168">
        <v>2</v>
      </c>
      <c r="R168">
        <v>0</v>
      </c>
      <c r="S168">
        <v>3</v>
      </c>
      <c r="U168">
        <v>1</v>
      </c>
      <c r="W168">
        <v>1</v>
      </c>
    </row>
    <row r="169" spans="1:23">
      <c r="A169" t="s">
        <v>484</v>
      </c>
      <c r="B169">
        <v>0</v>
      </c>
      <c r="C169">
        <v>1</v>
      </c>
      <c r="D169">
        <v>0</v>
      </c>
      <c r="F169">
        <v>1</v>
      </c>
      <c r="G169">
        <v>0</v>
      </c>
      <c r="I169">
        <v>0</v>
      </c>
      <c r="J169">
        <v>1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</v>
      </c>
      <c r="S169">
        <v>2</v>
      </c>
      <c r="T169">
        <v>1</v>
      </c>
      <c r="U169">
        <v>1</v>
      </c>
      <c r="V169">
        <v>0</v>
      </c>
      <c r="W169">
        <v>1</v>
      </c>
    </row>
    <row r="170" spans="1:23">
      <c r="A170" t="s">
        <v>485</v>
      </c>
      <c r="J170">
        <v>0</v>
      </c>
      <c r="P170">
        <v>1</v>
      </c>
      <c r="Q170">
        <v>2</v>
      </c>
      <c r="R170">
        <v>1</v>
      </c>
      <c r="S170">
        <v>2</v>
      </c>
      <c r="U170">
        <v>2</v>
      </c>
      <c r="W170">
        <v>0</v>
      </c>
    </row>
    <row r="171" spans="1:23">
      <c r="A171" t="s">
        <v>486</v>
      </c>
      <c r="B171">
        <v>0</v>
      </c>
      <c r="C171">
        <v>0</v>
      </c>
      <c r="D171">
        <v>0</v>
      </c>
      <c r="F171">
        <v>1</v>
      </c>
      <c r="G171">
        <v>0</v>
      </c>
      <c r="I171">
        <v>0</v>
      </c>
      <c r="J171">
        <v>0</v>
      </c>
      <c r="K171">
        <v>2</v>
      </c>
      <c r="L171">
        <v>0</v>
      </c>
      <c r="M171">
        <v>0</v>
      </c>
      <c r="N171">
        <v>1</v>
      </c>
      <c r="O171">
        <v>2</v>
      </c>
      <c r="P171">
        <v>2</v>
      </c>
      <c r="Q171">
        <v>1</v>
      </c>
      <c r="R171">
        <v>2</v>
      </c>
      <c r="T171">
        <v>1</v>
      </c>
      <c r="U171">
        <v>1</v>
      </c>
      <c r="V171">
        <v>0</v>
      </c>
      <c r="W171">
        <v>2</v>
      </c>
    </row>
    <row r="172" spans="1:23">
      <c r="A172" t="s">
        <v>487</v>
      </c>
      <c r="H172">
        <v>0</v>
      </c>
      <c r="P172">
        <v>2</v>
      </c>
      <c r="Q172">
        <v>2</v>
      </c>
      <c r="S172">
        <v>2</v>
      </c>
      <c r="U172">
        <v>2</v>
      </c>
      <c r="W172">
        <v>1</v>
      </c>
    </row>
    <row r="173" spans="1:23">
      <c r="A173" t="s">
        <v>488</v>
      </c>
      <c r="B173">
        <v>1</v>
      </c>
      <c r="C173">
        <v>2</v>
      </c>
      <c r="D173">
        <v>1</v>
      </c>
      <c r="E173">
        <v>1</v>
      </c>
      <c r="F173">
        <v>1</v>
      </c>
      <c r="G173">
        <v>1</v>
      </c>
      <c r="I173">
        <v>2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2</v>
      </c>
      <c r="Q173">
        <v>1</v>
      </c>
      <c r="R173">
        <v>3</v>
      </c>
      <c r="S173">
        <v>2</v>
      </c>
      <c r="T173">
        <v>1</v>
      </c>
      <c r="U173">
        <v>3</v>
      </c>
      <c r="V173">
        <v>1</v>
      </c>
      <c r="W173">
        <v>2</v>
      </c>
    </row>
    <row r="174" spans="1:23">
      <c r="A174" t="s">
        <v>489</v>
      </c>
      <c r="E174">
        <v>1</v>
      </c>
      <c r="J174">
        <v>1</v>
      </c>
      <c r="P174">
        <v>3</v>
      </c>
      <c r="Q174">
        <v>1</v>
      </c>
      <c r="R174">
        <v>4</v>
      </c>
      <c r="S174">
        <v>3</v>
      </c>
      <c r="U174">
        <v>2</v>
      </c>
      <c r="W174">
        <v>3</v>
      </c>
    </row>
    <row r="175" spans="1:23">
      <c r="A175" t="s">
        <v>490</v>
      </c>
      <c r="B175">
        <v>0</v>
      </c>
      <c r="C175">
        <v>1</v>
      </c>
      <c r="D175">
        <v>0</v>
      </c>
      <c r="E175">
        <v>2</v>
      </c>
      <c r="F175">
        <v>2</v>
      </c>
      <c r="G175">
        <v>1</v>
      </c>
      <c r="I175">
        <v>0</v>
      </c>
      <c r="J175">
        <v>0</v>
      </c>
      <c r="K175">
        <v>3</v>
      </c>
      <c r="L175">
        <v>0</v>
      </c>
      <c r="M175">
        <v>0</v>
      </c>
      <c r="N175">
        <v>0</v>
      </c>
      <c r="O175">
        <v>2</v>
      </c>
      <c r="P175">
        <v>1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</row>
    <row r="176" spans="1:23">
      <c r="A176" t="s">
        <v>491</v>
      </c>
      <c r="J176">
        <v>1</v>
      </c>
      <c r="Q176">
        <v>2</v>
      </c>
      <c r="R176">
        <v>2</v>
      </c>
      <c r="S176">
        <v>1</v>
      </c>
      <c r="U176">
        <v>5</v>
      </c>
      <c r="W176">
        <v>1</v>
      </c>
    </row>
    <row r="177" spans="1:23">
      <c r="A177" t="s">
        <v>492</v>
      </c>
      <c r="B177">
        <v>0</v>
      </c>
      <c r="C177">
        <v>1</v>
      </c>
      <c r="D177">
        <v>0</v>
      </c>
      <c r="F177">
        <v>1</v>
      </c>
      <c r="H177">
        <v>2</v>
      </c>
      <c r="I177">
        <v>0</v>
      </c>
      <c r="J177">
        <v>0</v>
      </c>
      <c r="K177">
        <v>2</v>
      </c>
      <c r="L177">
        <v>0</v>
      </c>
      <c r="M177">
        <v>0</v>
      </c>
      <c r="N177">
        <v>0</v>
      </c>
      <c r="O177">
        <v>0</v>
      </c>
      <c r="Q177">
        <v>1</v>
      </c>
      <c r="R177">
        <v>1</v>
      </c>
      <c r="S177">
        <v>1</v>
      </c>
      <c r="T177">
        <v>1</v>
      </c>
      <c r="U177">
        <v>3</v>
      </c>
      <c r="V177">
        <v>1</v>
      </c>
      <c r="W177">
        <v>0</v>
      </c>
    </row>
    <row r="178" spans="1:23">
      <c r="A178" t="s">
        <v>493</v>
      </c>
      <c r="H178">
        <v>2</v>
      </c>
      <c r="J178">
        <v>1</v>
      </c>
      <c r="Q178">
        <v>1</v>
      </c>
      <c r="S178">
        <v>1</v>
      </c>
      <c r="U178">
        <v>2</v>
      </c>
      <c r="W178">
        <v>1</v>
      </c>
    </row>
    <row r="179" spans="1:23">
      <c r="A179" t="s">
        <v>494</v>
      </c>
      <c r="B179">
        <v>0</v>
      </c>
      <c r="C179">
        <v>0</v>
      </c>
      <c r="D179">
        <v>0</v>
      </c>
      <c r="E179">
        <v>0</v>
      </c>
      <c r="G179">
        <v>1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S179">
        <v>1</v>
      </c>
      <c r="T179">
        <v>1</v>
      </c>
      <c r="U179">
        <v>1</v>
      </c>
      <c r="V179">
        <v>1</v>
      </c>
      <c r="W179">
        <v>1</v>
      </c>
    </row>
    <row r="180" spans="1:23">
      <c r="A180" t="s">
        <v>495</v>
      </c>
      <c r="E180">
        <v>0</v>
      </c>
      <c r="J180">
        <v>1</v>
      </c>
      <c r="P180">
        <v>1</v>
      </c>
      <c r="Q180">
        <v>2</v>
      </c>
      <c r="S180">
        <v>2</v>
      </c>
      <c r="U180">
        <v>2</v>
      </c>
      <c r="W180">
        <v>1</v>
      </c>
    </row>
    <row r="181" spans="1:23">
      <c r="A181" t="s">
        <v>496</v>
      </c>
      <c r="B181">
        <v>1</v>
      </c>
      <c r="C181">
        <v>3</v>
      </c>
      <c r="D181">
        <v>2</v>
      </c>
      <c r="E181">
        <v>0</v>
      </c>
      <c r="F181">
        <v>1</v>
      </c>
      <c r="G181">
        <v>1</v>
      </c>
      <c r="I181">
        <v>2</v>
      </c>
      <c r="J181">
        <v>1</v>
      </c>
      <c r="K181">
        <v>2</v>
      </c>
      <c r="L181">
        <v>0</v>
      </c>
      <c r="M181">
        <v>1</v>
      </c>
      <c r="N181">
        <v>2</v>
      </c>
      <c r="O181">
        <v>3</v>
      </c>
      <c r="P181">
        <v>2</v>
      </c>
      <c r="Q181">
        <v>3</v>
      </c>
      <c r="R181">
        <v>4</v>
      </c>
      <c r="S181">
        <v>3</v>
      </c>
      <c r="T181">
        <v>2</v>
      </c>
      <c r="U181">
        <v>2</v>
      </c>
      <c r="V181">
        <v>1</v>
      </c>
      <c r="W181">
        <v>3</v>
      </c>
    </row>
    <row r="182" spans="1:23">
      <c r="A182" t="s">
        <v>497</v>
      </c>
      <c r="E182">
        <v>1</v>
      </c>
      <c r="J182">
        <v>1</v>
      </c>
      <c r="P182">
        <v>1</v>
      </c>
      <c r="Q182">
        <v>3</v>
      </c>
      <c r="R182">
        <v>4</v>
      </c>
      <c r="S182">
        <v>3</v>
      </c>
      <c r="U182">
        <v>0</v>
      </c>
      <c r="W182">
        <v>3</v>
      </c>
    </row>
    <row r="183" spans="1:23">
      <c r="A183" t="s">
        <v>498</v>
      </c>
      <c r="B183">
        <v>0</v>
      </c>
      <c r="C183">
        <v>3</v>
      </c>
      <c r="D183">
        <v>1</v>
      </c>
      <c r="E183">
        <v>0</v>
      </c>
      <c r="F183">
        <v>2</v>
      </c>
      <c r="G183">
        <v>1</v>
      </c>
      <c r="H183">
        <v>0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1</v>
      </c>
      <c r="O183">
        <v>2</v>
      </c>
      <c r="P183">
        <v>1</v>
      </c>
      <c r="Q183">
        <v>2</v>
      </c>
      <c r="R183">
        <v>4</v>
      </c>
      <c r="S183">
        <v>3</v>
      </c>
      <c r="T183">
        <v>1</v>
      </c>
      <c r="U183">
        <v>3</v>
      </c>
      <c r="V183">
        <v>2</v>
      </c>
      <c r="W183">
        <v>1</v>
      </c>
    </row>
    <row r="184" spans="1:23">
      <c r="A184" t="s">
        <v>499</v>
      </c>
      <c r="E184">
        <v>0</v>
      </c>
      <c r="J184">
        <v>0</v>
      </c>
      <c r="P184">
        <v>1</v>
      </c>
      <c r="Q184">
        <v>1</v>
      </c>
      <c r="R184">
        <v>2</v>
      </c>
      <c r="S184">
        <v>1</v>
      </c>
      <c r="U184">
        <v>7</v>
      </c>
      <c r="W184">
        <v>1</v>
      </c>
    </row>
    <row r="185" spans="1:23">
      <c r="A185" t="s">
        <v>500</v>
      </c>
      <c r="B185">
        <v>0</v>
      </c>
      <c r="C185">
        <v>1</v>
      </c>
      <c r="D185">
        <v>0</v>
      </c>
      <c r="E185">
        <v>0</v>
      </c>
      <c r="F185">
        <v>1</v>
      </c>
      <c r="G185">
        <v>0</v>
      </c>
      <c r="I185">
        <v>0</v>
      </c>
      <c r="J185">
        <v>0</v>
      </c>
      <c r="K185">
        <v>3</v>
      </c>
      <c r="L185">
        <v>0</v>
      </c>
      <c r="M185">
        <v>0</v>
      </c>
      <c r="O185">
        <v>0</v>
      </c>
      <c r="P185">
        <v>1</v>
      </c>
      <c r="Q185">
        <v>1</v>
      </c>
      <c r="S185">
        <v>1</v>
      </c>
      <c r="T185">
        <v>2</v>
      </c>
      <c r="U185">
        <v>1</v>
      </c>
      <c r="V185">
        <v>1</v>
      </c>
      <c r="W185">
        <v>0</v>
      </c>
    </row>
    <row r="186" spans="1:23">
      <c r="A186" t="s">
        <v>502</v>
      </c>
      <c r="B186">
        <v>0</v>
      </c>
      <c r="C186">
        <v>1</v>
      </c>
      <c r="D186">
        <v>0</v>
      </c>
      <c r="E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O186">
        <v>1</v>
      </c>
      <c r="Q186">
        <v>0</v>
      </c>
      <c r="R186">
        <v>3</v>
      </c>
      <c r="S186">
        <v>2</v>
      </c>
      <c r="T186">
        <v>1</v>
      </c>
      <c r="U186">
        <v>1</v>
      </c>
      <c r="V186">
        <v>1</v>
      </c>
      <c r="W186">
        <v>1</v>
      </c>
    </row>
    <row r="187" spans="1:23">
      <c r="A187" t="s">
        <v>503</v>
      </c>
      <c r="E187">
        <v>1</v>
      </c>
      <c r="J187">
        <v>1</v>
      </c>
      <c r="P187">
        <v>2</v>
      </c>
      <c r="Q187">
        <v>2</v>
      </c>
      <c r="R187">
        <v>0</v>
      </c>
      <c r="S187">
        <v>2</v>
      </c>
      <c r="U187">
        <v>2</v>
      </c>
      <c r="W187">
        <v>1</v>
      </c>
    </row>
    <row r="188" spans="1:23">
      <c r="A188" t="s">
        <v>504</v>
      </c>
      <c r="B188">
        <v>1</v>
      </c>
      <c r="C188">
        <v>1</v>
      </c>
      <c r="D188">
        <v>2</v>
      </c>
      <c r="E188">
        <v>1</v>
      </c>
      <c r="F188">
        <v>1</v>
      </c>
      <c r="G188">
        <v>1</v>
      </c>
      <c r="H188">
        <v>1</v>
      </c>
      <c r="I188">
        <v>2</v>
      </c>
      <c r="J188">
        <v>1</v>
      </c>
      <c r="K188">
        <v>1</v>
      </c>
      <c r="L188">
        <v>2</v>
      </c>
      <c r="M188">
        <v>1</v>
      </c>
      <c r="N188">
        <v>2</v>
      </c>
      <c r="O188">
        <v>3</v>
      </c>
      <c r="P188">
        <v>3</v>
      </c>
      <c r="Q188">
        <v>3</v>
      </c>
      <c r="R188">
        <v>2</v>
      </c>
      <c r="S188">
        <v>2</v>
      </c>
      <c r="T188">
        <v>3</v>
      </c>
      <c r="U188">
        <v>1</v>
      </c>
      <c r="V188">
        <v>1</v>
      </c>
      <c r="W188">
        <v>2</v>
      </c>
    </row>
    <row r="189" spans="1:23">
      <c r="A189" t="s">
        <v>505</v>
      </c>
      <c r="E189">
        <v>2</v>
      </c>
      <c r="J189">
        <v>1</v>
      </c>
      <c r="P189">
        <v>2</v>
      </c>
      <c r="Q189">
        <v>3</v>
      </c>
      <c r="R189">
        <v>4</v>
      </c>
      <c r="S189">
        <v>3</v>
      </c>
      <c r="U189">
        <v>1</v>
      </c>
      <c r="W189">
        <v>1</v>
      </c>
    </row>
    <row r="190" spans="1:23">
      <c r="A190" t="s">
        <v>506</v>
      </c>
      <c r="B190">
        <v>0</v>
      </c>
      <c r="C190">
        <v>1</v>
      </c>
      <c r="D190">
        <v>0</v>
      </c>
      <c r="E190">
        <v>0</v>
      </c>
      <c r="F190">
        <v>2</v>
      </c>
      <c r="G190">
        <v>1</v>
      </c>
      <c r="I190">
        <v>1</v>
      </c>
      <c r="J190">
        <v>0</v>
      </c>
      <c r="K190">
        <v>2</v>
      </c>
      <c r="L190">
        <v>0</v>
      </c>
      <c r="M190">
        <v>0</v>
      </c>
      <c r="N190">
        <v>1</v>
      </c>
      <c r="O190">
        <v>0</v>
      </c>
      <c r="P190">
        <v>2</v>
      </c>
      <c r="Q190">
        <v>2</v>
      </c>
      <c r="R190">
        <v>3</v>
      </c>
      <c r="S190">
        <v>3</v>
      </c>
      <c r="T190">
        <v>1</v>
      </c>
      <c r="U190">
        <v>2</v>
      </c>
      <c r="V190">
        <v>1</v>
      </c>
      <c r="W190">
        <v>2</v>
      </c>
    </row>
    <row r="191" spans="1:23">
      <c r="A191" t="s">
        <v>646</v>
      </c>
      <c r="U191">
        <v>3</v>
      </c>
    </row>
    <row r="192" spans="1:23">
      <c r="A192" t="s">
        <v>507</v>
      </c>
      <c r="B192">
        <v>0</v>
      </c>
      <c r="C192">
        <v>1</v>
      </c>
      <c r="D192">
        <v>0</v>
      </c>
      <c r="E192">
        <v>0</v>
      </c>
      <c r="F192">
        <v>1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2</v>
      </c>
      <c r="Q192">
        <v>1</v>
      </c>
      <c r="R192">
        <v>0</v>
      </c>
      <c r="S192">
        <v>1</v>
      </c>
      <c r="T192">
        <v>3</v>
      </c>
      <c r="U192">
        <v>2</v>
      </c>
      <c r="V192">
        <v>1</v>
      </c>
      <c r="W192">
        <v>0</v>
      </c>
    </row>
    <row r="193" spans="1:23">
      <c r="A193" t="s">
        <v>508</v>
      </c>
      <c r="E193">
        <v>0</v>
      </c>
      <c r="J193">
        <v>0</v>
      </c>
      <c r="Q193">
        <v>1</v>
      </c>
      <c r="R193">
        <v>1</v>
      </c>
      <c r="S193">
        <v>1</v>
      </c>
      <c r="U193">
        <v>1</v>
      </c>
      <c r="W193">
        <v>1</v>
      </c>
    </row>
    <row r="194" spans="1:23">
      <c r="A194" t="s">
        <v>509</v>
      </c>
      <c r="B194">
        <v>0</v>
      </c>
      <c r="C194">
        <v>2</v>
      </c>
      <c r="D194">
        <v>0</v>
      </c>
      <c r="E194">
        <v>0</v>
      </c>
      <c r="F194">
        <v>1</v>
      </c>
      <c r="G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  <c r="Q194">
        <v>0</v>
      </c>
      <c r="R194">
        <v>2</v>
      </c>
      <c r="S194">
        <v>1</v>
      </c>
      <c r="T194">
        <v>2</v>
      </c>
      <c r="U194">
        <v>1</v>
      </c>
      <c r="V194">
        <v>1</v>
      </c>
      <c r="W194">
        <v>1</v>
      </c>
    </row>
    <row r="195" spans="1:23">
      <c r="A195" t="s">
        <v>510</v>
      </c>
      <c r="E195">
        <v>1</v>
      </c>
      <c r="J195">
        <v>1</v>
      </c>
      <c r="P195">
        <v>2</v>
      </c>
      <c r="Q195">
        <v>1</v>
      </c>
      <c r="R195">
        <v>1</v>
      </c>
      <c r="S195">
        <v>2</v>
      </c>
      <c r="U195">
        <v>0</v>
      </c>
      <c r="W195">
        <v>2</v>
      </c>
    </row>
    <row r="196" spans="1:23">
      <c r="A196" t="s">
        <v>511</v>
      </c>
      <c r="B196">
        <v>2</v>
      </c>
      <c r="C196">
        <v>0</v>
      </c>
      <c r="D196">
        <v>3</v>
      </c>
      <c r="E196">
        <v>1</v>
      </c>
      <c r="F196">
        <v>1</v>
      </c>
      <c r="G196">
        <v>3</v>
      </c>
      <c r="H196">
        <v>1</v>
      </c>
      <c r="I196">
        <v>2</v>
      </c>
      <c r="J196">
        <v>1</v>
      </c>
      <c r="K196">
        <v>3</v>
      </c>
      <c r="L196">
        <v>0</v>
      </c>
      <c r="M196">
        <v>1</v>
      </c>
      <c r="N196">
        <v>1</v>
      </c>
      <c r="O196">
        <v>3</v>
      </c>
      <c r="P196">
        <v>2</v>
      </c>
      <c r="Q196">
        <v>2</v>
      </c>
      <c r="R196">
        <v>2</v>
      </c>
      <c r="S196">
        <v>3</v>
      </c>
      <c r="T196">
        <v>3</v>
      </c>
      <c r="U196">
        <v>1</v>
      </c>
      <c r="V196">
        <v>2</v>
      </c>
      <c r="W196">
        <v>2</v>
      </c>
    </row>
    <row r="197" spans="1:23">
      <c r="A197" t="s">
        <v>512</v>
      </c>
      <c r="E197">
        <v>1</v>
      </c>
      <c r="H197">
        <v>2</v>
      </c>
      <c r="J197">
        <v>1</v>
      </c>
      <c r="P197">
        <v>3</v>
      </c>
      <c r="Q197">
        <v>3</v>
      </c>
      <c r="R197">
        <v>2</v>
      </c>
      <c r="S197">
        <v>3</v>
      </c>
      <c r="U197">
        <v>1</v>
      </c>
      <c r="W197">
        <v>2</v>
      </c>
    </row>
    <row r="198" spans="1:23">
      <c r="A198" t="s">
        <v>513</v>
      </c>
      <c r="B198">
        <v>0</v>
      </c>
      <c r="C198">
        <v>2</v>
      </c>
      <c r="D198">
        <v>0</v>
      </c>
      <c r="E198">
        <v>0</v>
      </c>
      <c r="F198">
        <v>1</v>
      </c>
      <c r="G198">
        <v>1</v>
      </c>
      <c r="I198">
        <v>1</v>
      </c>
      <c r="J198">
        <v>1</v>
      </c>
      <c r="K198">
        <v>2</v>
      </c>
      <c r="L198">
        <v>0</v>
      </c>
      <c r="M198">
        <v>1</v>
      </c>
      <c r="N198">
        <v>0</v>
      </c>
      <c r="O198">
        <v>2</v>
      </c>
      <c r="P198">
        <v>2</v>
      </c>
      <c r="Q198">
        <v>2</v>
      </c>
      <c r="R198">
        <v>3</v>
      </c>
      <c r="S198">
        <v>2</v>
      </c>
      <c r="T198">
        <v>3</v>
      </c>
      <c r="U198">
        <v>1</v>
      </c>
      <c r="V198">
        <v>1</v>
      </c>
      <c r="W198">
        <v>2</v>
      </c>
    </row>
    <row r="199" spans="1:23">
      <c r="A199" t="s">
        <v>514</v>
      </c>
      <c r="E199">
        <v>0</v>
      </c>
      <c r="J199">
        <v>1</v>
      </c>
      <c r="P199">
        <v>1</v>
      </c>
      <c r="Q199">
        <v>2</v>
      </c>
      <c r="R199">
        <v>3</v>
      </c>
      <c r="S199">
        <v>1</v>
      </c>
      <c r="U199">
        <v>5</v>
      </c>
      <c r="W199">
        <v>1</v>
      </c>
    </row>
    <row r="200" spans="1:23">
      <c r="A200" t="s">
        <v>515</v>
      </c>
      <c r="B200">
        <v>0</v>
      </c>
      <c r="C200">
        <v>1</v>
      </c>
      <c r="D200">
        <v>0</v>
      </c>
      <c r="E200">
        <v>0</v>
      </c>
      <c r="G200">
        <v>0</v>
      </c>
      <c r="I200">
        <v>0</v>
      </c>
      <c r="J200">
        <v>0</v>
      </c>
      <c r="K200">
        <v>3</v>
      </c>
      <c r="L200">
        <v>0</v>
      </c>
      <c r="M200">
        <v>0</v>
      </c>
      <c r="N200">
        <v>0</v>
      </c>
      <c r="O200">
        <v>0</v>
      </c>
      <c r="P200">
        <v>2</v>
      </c>
      <c r="Q200">
        <v>2</v>
      </c>
      <c r="R200">
        <v>1</v>
      </c>
      <c r="S200">
        <v>1</v>
      </c>
      <c r="T200">
        <v>2</v>
      </c>
      <c r="U200">
        <v>2</v>
      </c>
      <c r="V200">
        <v>1</v>
      </c>
      <c r="W200">
        <v>1</v>
      </c>
    </row>
    <row r="201" spans="1:23">
      <c r="A201" t="s">
        <v>516</v>
      </c>
      <c r="E201">
        <v>0</v>
      </c>
      <c r="J201">
        <v>0</v>
      </c>
      <c r="P201">
        <v>1</v>
      </c>
      <c r="Q201">
        <v>2</v>
      </c>
      <c r="R201">
        <v>1</v>
      </c>
      <c r="S201">
        <v>1</v>
      </c>
      <c r="U201">
        <v>2</v>
      </c>
      <c r="W201">
        <v>0</v>
      </c>
    </row>
    <row r="202" spans="1:23">
      <c r="A202" t="s">
        <v>517</v>
      </c>
      <c r="B202">
        <v>0</v>
      </c>
      <c r="C202">
        <v>0</v>
      </c>
      <c r="D202">
        <v>0</v>
      </c>
      <c r="G202">
        <v>1</v>
      </c>
      <c r="I202">
        <v>1</v>
      </c>
      <c r="J202">
        <v>1</v>
      </c>
      <c r="K202">
        <v>2</v>
      </c>
      <c r="L202">
        <v>2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2</v>
      </c>
      <c r="T202">
        <v>1</v>
      </c>
      <c r="U202">
        <v>1</v>
      </c>
      <c r="V202">
        <v>2</v>
      </c>
      <c r="W202">
        <v>2</v>
      </c>
    </row>
    <row r="203" spans="1:23">
      <c r="A203" t="s">
        <v>518</v>
      </c>
      <c r="E203">
        <v>0</v>
      </c>
      <c r="J203">
        <v>1</v>
      </c>
      <c r="P203">
        <v>2</v>
      </c>
      <c r="Q203">
        <v>0</v>
      </c>
      <c r="R203">
        <v>1</v>
      </c>
      <c r="U203">
        <v>1</v>
      </c>
    </row>
    <row r="204" spans="1:23">
      <c r="A204" t="s">
        <v>519</v>
      </c>
      <c r="B204">
        <v>1</v>
      </c>
      <c r="C204">
        <v>1</v>
      </c>
      <c r="D204">
        <v>0</v>
      </c>
      <c r="E204">
        <v>1</v>
      </c>
      <c r="F204">
        <v>1</v>
      </c>
      <c r="G204">
        <v>1</v>
      </c>
      <c r="I204">
        <v>1</v>
      </c>
      <c r="J204">
        <v>1</v>
      </c>
      <c r="K204">
        <v>3</v>
      </c>
      <c r="L204">
        <v>0</v>
      </c>
      <c r="M204">
        <v>1</v>
      </c>
      <c r="N204">
        <v>2</v>
      </c>
      <c r="O204">
        <v>2</v>
      </c>
      <c r="P204">
        <v>3</v>
      </c>
      <c r="Q204">
        <v>2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2</v>
      </c>
    </row>
    <row r="205" spans="1:23">
      <c r="A205" t="s">
        <v>520</v>
      </c>
      <c r="E205">
        <v>0</v>
      </c>
      <c r="J205">
        <v>3</v>
      </c>
      <c r="P205">
        <v>3</v>
      </c>
      <c r="Q205">
        <v>2</v>
      </c>
      <c r="R205">
        <v>3</v>
      </c>
      <c r="S205">
        <v>3</v>
      </c>
      <c r="U205">
        <v>1</v>
      </c>
      <c r="W205">
        <v>3</v>
      </c>
    </row>
    <row r="206" spans="1:23">
      <c r="A206" t="s">
        <v>521</v>
      </c>
      <c r="B206">
        <v>0</v>
      </c>
      <c r="C206">
        <v>2</v>
      </c>
      <c r="D206">
        <v>2</v>
      </c>
      <c r="E206">
        <v>0</v>
      </c>
      <c r="F206">
        <v>2</v>
      </c>
      <c r="G206">
        <v>1</v>
      </c>
      <c r="I206">
        <v>0</v>
      </c>
      <c r="J206">
        <v>2</v>
      </c>
      <c r="K206">
        <v>2</v>
      </c>
      <c r="L206">
        <v>0</v>
      </c>
      <c r="M206">
        <v>1</v>
      </c>
      <c r="N206">
        <v>1</v>
      </c>
      <c r="O206">
        <v>2</v>
      </c>
      <c r="P206">
        <v>1</v>
      </c>
      <c r="Q206">
        <v>1</v>
      </c>
      <c r="R206">
        <v>2</v>
      </c>
      <c r="S206">
        <v>2</v>
      </c>
      <c r="T206">
        <v>3</v>
      </c>
      <c r="U206">
        <v>2</v>
      </c>
      <c r="V206">
        <v>1</v>
      </c>
      <c r="W206">
        <v>1</v>
      </c>
    </row>
    <row r="207" spans="1:23">
      <c r="A207" t="s">
        <v>522</v>
      </c>
      <c r="E207">
        <v>2</v>
      </c>
      <c r="J207">
        <v>0</v>
      </c>
      <c r="P207">
        <v>1</v>
      </c>
      <c r="Q207">
        <v>1</v>
      </c>
      <c r="R207">
        <v>2</v>
      </c>
      <c r="S207">
        <v>3</v>
      </c>
      <c r="U207">
        <v>7</v>
      </c>
      <c r="W207">
        <v>1</v>
      </c>
    </row>
    <row r="208" spans="1:23">
      <c r="A208" t="s">
        <v>523</v>
      </c>
      <c r="B208">
        <v>0</v>
      </c>
      <c r="C208">
        <v>1</v>
      </c>
      <c r="D208">
        <v>0</v>
      </c>
      <c r="G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2</v>
      </c>
      <c r="Q208">
        <v>3</v>
      </c>
      <c r="R208">
        <v>0</v>
      </c>
      <c r="S208">
        <v>1</v>
      </c>
      <c r="T208">
        <v>3</v>
      </c>
      <c r="U208">
        <v>2</v>
      </c>
      <c r="V208">
        <v>1</v>
      </c>
      <c r="W208">
        <v>0</v>
      </c>
    </row>
    <row r="209" spans="1:23">
      <c r="A209" t="s">
        <v>524</v>
      </c>
      <c r="E209">
        <v>0</v>
      </c>
      <c r="H209">
        <v>0</v>
      </c>
      <c r="J209">
        <v>0</v>
      </c>
      <c r="P209">
        <v>1</v>
      </c>
      <c r="Q209">
        <v>2</v>
      </c>
      <c r="R209">
        <v>1</v>
      </c>
      <c r="S209">
        <v>1</v>
      </c>
      <c r="U209">
        <v>1</v>
      </c>
      <c r="W209">
        <v>1</v>
      </c>
    </row>
    <row r="210" spans="1:23">
      <c r="A210" t="s">
        <v>525</v>
      </c>
      <c r="B210">
        <v>0</v>
      </c>
      <c r="C210">
        <v>2</v>
      </c>
      <c r="D210">
        <v>0</v>
      </c>
      <c r="E210">
        <v>0</v>
      </c>
      <c r="I210">
        <v>0</v>
      </c>
      <c r="J210">
        <v>1</v>
      </c>
      <c r="K210">
        <v>2</v>
      </c>
      <c r="L210">
        <v>2</v>
      </c>
      <c r="M210">
        <v>0</v>
      </c>
      <c r="N210">
        <v>0</v>
      </c>
      <c r="O210">
        <v>0</v>
      </c>
      <c r="P210">
        <v>1</v>
      </c>
      <c r="Q210">
        <v>2</v>
      </c>
      <c r="R210">
        <v>1</v>
      </c>
      <c r="S210">
        <v>1</v>
      </c>
      <c r="T210">
        <v>1</v>
      </c>
      <c r="U210">
        <v>2</v>
      </c>
      <c r="V210">
        <v>1</v>
      </c>
      <c r="W210">
        <v>1</v>
      </c>
    </row>
    <row r="211" spans="1:23">
      <c r="A211" t="s">
        <v>526</v>
      </c>
      <c r="E211">
        <v>1</v>
      </c>
      <c r="H211">
        <v>1</v>
      </c>
      <c r="J211">
        <v>2</v>
      </c>
      <c r="P211">
        <v>2</v>
      </c>
      <c r="Q211">
        <v>2</v>
      </c>
      <c r="R211">
        <v>1</v>
      </c>
      <c r="S211">
        <v>1</v>
      </c>
      <c r="U211">
        <v>1</v>
      </c>
      <c r="W211">
        <v>2</v>
      </c>
    </row>
    <row r="212" spans="1:23">
      <c r="A212" t="s">
        <v>527</v>
      </c>
      <c r="C212">
        <v>1</v>
      </c>
      <c r="D212">
        <v>1</v>
      </c>
      <c r="E212">
        <v>1</v>
      </c>
      <c r="F212">
        <v>1</v>
      </c>
      <c r="G212">
        <v>1</v>
      </c>
      <c r="I212">
        <v>2</v>
      </c>
      <c r="J212">
        <v>2</v>
      </c>
      <c r="K212">
        <v>3</v>
      </c>
      <c r="L212">
        <v>0</v>
      </c>
      <c r="N212">
        <v>0</v>
      </c>
      <c r="O212">
        <v>2</v>
      </c>
      <c r="P212">
        <v>1</v>
      </c>
      <c r="Q212">
        <v>3</v>
      </c>
      <c r="R212">
        <v>0</v>
      </c>
      <c r="U212">
        <v>1</v>
      </c>
      <c r="V212">
        <v>1</v>
      </c>
      <c r="W212">
        <v>2</v>
      </c>
    </row>
    <row r="213" spans="1:23">
      <c r="A213" t="s">
        <v>529</v>
      </c>
      <c r="B213">
        <v>0</v>
      </c>
      <c r="C213">
        <v>1</v>
      </c>
      <c r="D213">
        <v>0</v>
      </c>
      <c r="E213">
        <v>0</v>
      </c>
      <c r="F213">
        <v>1</v>
      </c>
      <c r="G213">
        <v>1</v>
      </c>
      <c r="I213">
        <v>0</v>
      </c>
      <c r="J213">
        <v>2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2</v>
      </c>
      <c r="Q213">
        <v>2</v>
      </c>
      <c r="R213">
        <v>1</v>
      </c>
      <c r="S213">
        <v>2</v>
      </c>
      <c r="T213">
        <v>6</v>
      </c>
      <c r="U213">
        <v>1</v>
      </c>
      <c r="V213">
        <v>1</v>
      </c>
      <c r="W213">
        <v>1</v>
      </c>
    </row>
    <row r="214" spans="1:23">
      <c r="A214" t="s">
        <v>530</v>
      </c>
      <c r="E214">
        <v>0</v>
      </c>
      <c r="J214">
        <v>2</v>
      </c>
      <c r="P214">
        <v>1</v>
      </c>
      <c r="Q214">
        <v>3</v>
      </c>
      <c r="R214">
        <v>4</v>
      </c>
      <c r="S214">
        <v>3</v>
      </c>
      <c r="U214">
        <v>1</v>
      </c>
      <c r="W214">
        <v>1</v>
      </c>
    </row>
    <row r="215" spans="1:23">
      <c r="A215" t="s">
        <v>531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1</v>
      </c>
      <c r="I215">
        <v>0</v>
      </c>
      <c r="K215">
        <v>1</v>
      </c>
      <c r="L215">
        <v>2</v>
      </c>
      <c r="M215">
        <v>0</v>
      </c>
      <c r="N215">
        <v>0</v>
      </c>
      <c r="O215">
        <v>0</v>
      </c>
      <c r="P215">
        <v>1</v>
      </c>
      <c r="Q215">
        <v>3</v>
      </c>
      <c r="R215">
        <v>1</v>
      </c>
      <c r="S215">
        <v>1</v>
      </c>
      <c r="T215">
        <v>0</v>
      </c>
      <c r="U215">
        <v>2</v>
      </c>
      <c r="V215">
        <v>1</v>
      </c>
      <c r="W215">
        <v>1</v>
      </c>
    </row>
    <row r="216" spans="1:23">
      <c r="A216" t="s">
        <v>532</v>
      </c>
      <c r="E216">
        <v>0</v>
      </c>
      <c r="J216">
        <v>0</v>
      </c>
      <c r="P216">
        <v>1</v>
      </c>
      <c r="Q216">
        <v>2</v>
      </c>
      <c r="R216">
        <v>2</v>
      </c>
      <c r="S216">
        <v>5</v>
      </c>
      <c r="U216">
        <v>2</v>
      </c>
      <c r="W216">
        <v>1</v>
      </c>
    </row>
    <row r="217" spans="1:23">
      <c r="A217" t="s">
        <v>533</v>
      </c>
      <c r="B217">
        <v>0</v>
      </c>
      <c r="C217">
        <v>1</v>
      </c>
      <c r="D217">
        <v>0</v>
      </c>
      <c r="E217">
        <v>1</v>
      </c>
      <c r="G217">
        <v>0</v>
      </c>
      <c r="H217">
        <v>0</v>
      </c>
      <c r="I217">
        <v>0</v>
      </c>
      <c r="J217">
        <v>2</v>
      </c>
      <c r="K217">
        <v>2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2</v>
      </c>
      <c r="R217">
        <v>1</v>
      </c>
      <c r="S217">
        <v>1</v>
      </c>
      <c r="T217">
        <v>3</v>
      </c>
      <c r="U217">
        <v>1</v>
      </c>
      <c r="V217">
        <v>2</v>
      </c>
      <c r="W217">
        <v>2</v>
      </c>
    </row>
    <row r="218" spans="1:23">
      <c r="A218" t="s">
        <v>534</v>
      </c>
      <c r="E218">
        <v>1</v>
      </c>
      <c r="H218">
        <v>1</v>
      </c>
      <c r="J218">
        <v>2</v>
      </c>
      <c r="P218">
        <v>1</v>
      </c>
      <c r="Q218">
        <v>5</v>
      </c>
      <c r="R218">
        <v>0</v>
      </c>
      <c r="S218">
        <v>2</v>
      </c>
      <c r="U218">
        <v>1</v>
      </c>
      <c r="W218">
        <v>2</v>
      </c>
    </row>
    <row r="219" spans="1:23">
      <c r="A219" t="s">
        <v>535</v>
      </c>
      <c r="B219">
        <v>1</v>
      </c>
      <c r="C219">
        <v>1</v>
      </c>
      <c r="D219">
        <v>0</v>
      </c>
      <c r="E219">
        <v>1</v>
      </c>
      <c r="F219">
        <v>1</v>
      </c>
      <c r="G219">
        <v>1</v>
      </c>
      <c r="H219">
        <v>0</v>
      </c>
      <c r="I219">
        <v>2</v>
      </c>
      <c r="J219">
        <v>3</v>
      </c>
      <c r="K219">
        <v>3</v>
      </c>
      <c r="L219">
        <v>0</v>
      </c>
      <c r="M219">
        <v>1</v>
      </c>
      <c r="N219">
        <v>2</v>
      </c>
      <c r="O219">
        <v>3</v>
      </c>
      <c r="P219">
        <v>2</v>
      </c>
      <c r="Q219">
        <v>1</v>
      </c>
      <c r="R219">
        <v>2</v>
      </c>
      <c r="S219">
        <v>2</v>
      </c>
      <c r="T219">
        <v>3</v>
      </c>
      <c r="U219">
        <v>3</v>
      </c>
      <c r="V219">
        <v>2</v>
      </c>
      <c r="W219">
        <v>2</v>
      </c>
    </row>
    <row r="220" spans="1:23">
      <c r="A220" t="s">
        <v>536</v>
      </c>
      <c r="E220">
        <v>0</v>
      </c>
      <c r="H220">
        <v>1</v>
      </c>
      <c r="J220">
        <v>1</v>
      </c>
      <c r="P220">
        <v>2</v>
      </c>
      <c r="Q220">
        <v>2</v>
      </c>
      <c r="R220">
        <v>4</v>
      </c>
      <c r="U220">
        <v>4</v>
      </c>
      <c r="W220">
        <v>3</v>
      </c>
    </row>
    <row r="221" spans="1:23">
      <c r="A221" t="s">
        <v>537</v>
      </c>
      <c r="B221">
        <v>0</v>
      </c>
      <c r="C221">
        <v>0</v>
      </c>
      <c r="D221">
        <v>0</v>
      </c>
      <c r="E221">
        <v>0</v>
      </c>
      <c r="F221">
        <v>2</v>
      </c>
      <c r="G221">
        <v>2</v>
      </c>
      <c r="H221">
        <v>0</v>
      </c>
      <c r="I221">
        <v>1</v>
      </c>
      <c r="J221">
        <v>1</v>
      </c>
      <c r="K221">
        <v>1</v>
      </c>
      <c r="L221">
        <v>0</v>
      </c>
      <c r="M221">
        <v>0</v>
      </c>
      <c r="N221">
        <v>2</v>
      </c>
      <c r="O221">
        <v>1</v>
      </c>
      <c r="P221">
        <v>2</v>
      </c>
      <c r="Q221">
        <v>2</v>
      </c>
      <c r="R221">
        <v>1</v>
      </c>
      <c r="S221">
        <v>2</v>
      </c>
      <c r="T221">
        <v>1</v>
      </c>
      <c r="U221">
        <v>3</v>
      </c>
      <c r="V221">
        <v>1</v>
      </c>
      <c r="W221">
        <v>0</v>
      </c>
    </row>
    <row r="222" spans="1:23">
      <c r="A222" t="s">
        <v>538</v>
      </c>
      <c r="E222">
        <v>0</v>
      </c>
      <c r="H222">
        <v>0</v>
      </c>
      <c r="P222">
        <v>2</v>
      </c>
      <c r="Q222">
        <v>3</v>
      </c>
      <c r="R222">
        <v>1</v>
      </c>
      <c r="S222">
        <v>2</v>
      </c>
      <c r="U222">
        <v>2</v>
      </c>
      <c r="W222">
        <v>1</v>
      </c>
    </row>
    <row r="223" spans="1:23">
      <c r="A223" t="s">
        <v>540</v>
      </c>
      <c r="E223">
        <v>0</v>
      </c>
      <c r="H223">
        <v>0</v>
      </c>
      <c r="J223">
        <v>1</v>
      </c>
      <c r="P223">
        <v>1</v>
      </c>
      <c r="Q223">
        <v>1</v>
      </c>
      <c r="R223">
        <v>1</v>
      </c>
      <c r="S223">
        <v>1</v>
      </c>
      <c r="U223">
        <v>2</v>
      </c>
      <c r="W223">
        <v>0</v>
      </c>
    </row>
    <row r="224" spans="1:23">
      <c r="A224" t="s">
        <v>541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O224">
        <v>1</v>
      </c>
      <c r="P224">
        <v>1</v>
      </c>
      <c r="Q224">
        <v>2</v>
      </c>
      <c r="R224">
        <v>1</v>
      </c>
      <c r="S224">
        <v>1</v>
      </c>
      <c r="T224">
        <v>3</v>
      </c>
      <c r="U224">
        <v>1</v>
      </c>
      <c r="V224">
        <v>1</v>
      </c>
      <c r="W224">
        <v>1</v>
      </c>
    </row>
    <row r="225" spans="1:23">
      <c r="A225" t="s">
        <v>542</v>
      </c>
      <c r="E225">
        <v>1</v>
      </c>
      <c r="J225">
        <v>1</v>
      </c>
      <c r="P225">
        <v>1</v>
      </c>
      <c r="Q225">
        <v>3</v>
      </c>
      <c r="R225">
        <v>2</v>
      </c>
      <c r="S225">
        <v>1</v>
      </c>
      <c r="U225">
        <v>1</v>
      </c>
      <c r="W225">
        <v>2</v>
      </c>
    </row>
    <row r="226" spans="1:23">
      <c r="A226" t="s">
        <v>543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3</v>
      </c>
      <c r="I226">
        <v>1</v>
      </c>
      <c r="J226">
        <v>2</v>
      </c>
      <c r="K226">
        <v>3</v>
      </c>
      <c r="L226">
        <v>0</v>
      </c>
      <c r="M226">
        <v>1</v>
      </c>
      <c r="N226">
        <v>0</v>
      </c>
      <c r="O226">
        <v>2</v>
      </c>
      <c r="P226">
        <v>1</v>
      </c>
      <c r="Q226">
        <v>3</v>
      </c>
      <c r="R226">
        <v>2</v>
      </c>
      <c r="S226">
        <v>2</v>
      </c>
      <c r="T226">
        <v>1</v>
      </c>
      <c r="U226">
        <v>1</v>
      </c>
      <c r="V226">
        <v>1</v>
      </c>
      <c r="W226">
        <v>2</v>
      </c>
    </row>
    <row r="227" spans="1:23">
      <c r="A227" t="s">
        <v>544</v>
      </c>
      <c r="E227">
        <v>1</v>
      </c>
      <c r="J227">
        <v>1</v>
      </c>
      <c r="P227">
        <v>2</v>
      </c>
      <c r="Q227">
        <v>3</v>
      </c>
      <c r="R227">
        <v>3</v>
      </c>
      <c r="S227">
        <v>3</v>
      </c>
      <c r="U227">
        <v>2</v>
      </c>
      <c r="W227">
        <v>1</v>
      </c>
    </row>
    <row r="228" spans="1:23">
      <c r="A228" t="s">
        <v>545</v>
      </c>
      <c r="B228">
        <v>0</v>
      </c>
      <c r="C228">
        <v>1</v>
      </c>
      <c r="D228">
        <v>0</v>
      </c>
      <c r="E228">
        <v>1</v>
      </c>
      <c r="F228">
        <v>2</v>
      </c>
      <c r="G228">
        <v>1</v>
      </c>
      <c r="I228">
        <v>0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3</v>
      </c>
      <c r="R228">
        <v>1</v>
      </c>
      <c r="S228">
        <v>2</v>
      </c>
      <c r="T228">
        <v>5</v>
      </c>
      <c r="U228">
        <v>3</v>
      </c>
      <c r="V228">
        <v>0</v>
      </c>
      <c r="W228">
        <v>2</v>
      </c>
    </row>
    <row r="229" spans="1:23">
      <c r="A229" t="s">
        <v>546</v>
      </c>
      <c r="E229">
        <v>1</v>
      </c>
      <c r="J229">
        <v>0</v>
      </c>
      <c r="P229">
        <v>1</v>
      </c>
      <c r="Q229">
        <v>3</v>
      </c>
      <c r="R229">
        <v>1</v>
      </c>
      <c r="S229">
        <v>3</v>
      </c>
      <c r="U229">
        <v>3</v>
      </c>
      <c r="W229">
        <v>1</v>
      </c>
    </row>
    <row r="230" spans="1:23">
      <c r="A230" t="s">
        <v>547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1</v>
      </c>
      <c r="I230">
        <v>0</v>
      </c>
      <c r="J230">
        <v>0</v>
      </c>
      <c r="K230">
        <v>2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5</v>
      </c>
      <c r="U230">
        <v>2</v>
      </c>
      <c r="V230">
        <v>0</v>
      </c>
      <c r="W230">
        <v>1</v>
      </c>
    </row>
    <row r="231" spans="1:23">
      <c r="A231" t="s">
        <v>548</v>
      </c>
      <c r="J231">
        <v>1</v>
      </c>
      <c r="P231">
        <v>2</v>
      </c>
      <c r="Q231">
        <v>2</v>
      </c>
      <c r="R231">
        <v>1</v>
      </c>
      <c r="S231">
        <v>3</v>
      </c>
      <c r="U231">
        <v>2</v>
      </c>
      <c r="W231">
        <v>0</v>
      </c>
    </row>
    <row r="232" spans="1:23">
      <c r="A232" t="s">
        <v>549</v>
      </c>
      <c r="B232">
        <v>0</v>
      </c>
      <c r="C232">
        <v>1</v>
      </c>
      <c r="D232">
        <v>0</v>
      </c>
      <c r="E232">
        <v>1</v>
      </c>
      <c r="F232">
        <v>1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3</v>
      </c>
      <c r="R232">
        <v>1</v>
      </c>
      <c r="S232">
        <v>1</v>
      </c>
      <c r="T232">
        <v>3</v>
      </c>
      <c r="U232">
        <v>2</v>
      </c>
      <c r="V232">
        <v>0</v>
      </c>
      <c r="W232">
        <v>1</v>
      </c>
    </row>
    <row r="233" spans="1:23">
      <c r="A233" t="s">
        <v>550</v>
      </c>
      <c r="H233">
        <v>0</v>
      </c>
      <c r="J233">
        <v>1</v>
      </c>
      <c r="P233">
        <v>2</v>
      </c>
      <c r="Q233">
        <v>3</v>
      </c>
      <c r="R233">
        <v>2</v>
      </c>
      <c r="S233">
        <v>1</v>
      </c>
      <c r="U233">
        <v>3</v>
      </c>
      <c r="W233">
        <v>2</v>
      </c>
    </row>
    <row r="234" spans="1:23">
      <c r="A234" t="s">
        <v>551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2</v>
      </c>
      <c r="H234">
        <v>0</v>
      </c>
      <c r="I234">
        <v>1</v>
      </c>
      <c r="J234">
        <v>3</v>
      </c>
      <c r="K234">
        <v>3</v>
      </c>
      <c r="L234">
        <v>1</v>
      </c>
      <c r="M234">
        <v>1</v>
      </c>
      <c r="N234">
        <v>2</v>
      </c>
      <c r="O234">
        <v>1</v>
      </c>
      <c r="P234">
        <v>5</v>
      </c>
      <c r="Q234">
        <v>4</v>
      </c>
      <c r="R234">
        <v>2</v>
      </c>
      <c r="S234">
        <v>2</v>
      </c>
      <c r="T234">
        <v>3</v>
      </c>
      <c r="U234">
        <v>5</v>
      </c>
      <c r="V234">
        <v>1</v>
      </c>
      <c r="W234">
        <v>2</v>
      </c>
    </row>
    <row r="235" spans="1:23">
      <c r="A235" t="s">
        <v>552</v>
      </c>
      <c r="E235">
        <v>1</v>
      </c>
      <c r="H235">
        <v>3</v>
      </c>
      <c r="J235">
        <v>0</v>
      </c>
      <c r="P235">
        <v>1</v>
      </c>
      <c r="Q235">
        <v>4</v>
      </c>
      <c r="R235">
        <v>2</v>
      </c>
      <c r="S235">
        <v>1</v>
      </c>
      <c r="U235">
        <v>6</v>
      </c>
      <c r="W235">
        <v>4</v>
      </c>
    </row>
    <row r="236" spans="1:23">
      <c r="A236" t="s">
        <v>553</v>
      </c>
      <c r="B236">
        <v>0</v>
      </c>
      <c r="C236">
        <v>1</v>
      </c>
      <c r="D236">
        <v>0</v>
      </c>
      <c r="F236">
        <v>1</v>
      </c>
      <c r="G236">
        <v>1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2</v>
      </c>
      <c r="R236">
        <v>2</v>
      </c>
      <c r="S236">
        <v>2</v>
      </c>
      <c r="T236">
        <v>4</v>
      </c>
      <c r="U236">
        <v>4</v>
      </c>
      <c r="V236">
        <v>0</v>
      </c>
      <c r="W236">
        <v>1</v>
      </c>
    </row>
    <row r="237" spans="1:23">
      <c r="A237" t="s">
        <v>554</v>
      </c>
      <c r="H237">
        <v>0</v>
      </c>
      <c r="J237">
        <v>0</v>
      </c>
      <c r="P237">
        <v>1</v>
      </c>
      <c r="R237">
        <v>1</v>
      </c>
      <c r="S237">
        <v>2</v>
      </c>
      <c r="U237">
        <v>3</v>
      </c>
      <c r="W237">
        <v>1</v>
      </c>
    </row>
    <row r="238" spans="1:23">
      <c r="A238" t="s">
        <v>555</v>
      </c>
      <c r="B238">
        <v>0</v>
      </c>
      <c r="C238">
        <v>1</v>
      </c>
      <c r="D238">
        <v>0</v>
      </c>
      <c r="E238">
        <v>0</v>
      </c>
      <c r="G238">
        <v>0</v>
      </c>
      <c r="H238">
        <v>0</v>
      </c>
      <c r="I238">
        <v>0</v>
      </c>
      <c r="K238">
        <v>2</v>
      </c>
      <c r="L238">
        <v>0</v>
      </c>
      <c r="M238">
        <v>0</v>
      </c>
      <c r="O238">
        <v>0</v>
      </c>
      <c r="P238">
        <v>1</v>
      </c>
      <c r="Q238">
        <v>3</v>
      </c>
      <c r="S238">
        <v>1</v>
      </c>
      <c r="T238">
        <v>1</v>
      </c>
      <c r="U238">
        <v>3</v>
      </c>
      <c r="V238">
        <v>1</v>
      </c>
      <c r="W238">
        <v>1</v>
      </c>
    </row>
    <row r="239" spans="1:23">
      <c r="A239" t="s">
        <v>647</v>
      </c>
      <c r="H239">
        <v>0</v>
      </c>
      <c r="J239">
        <v>1</v>
      </c>
      <c r="P239">
        <v>1</v>
      </c>
      <c r="R239">
        <v>2</v>
      </c>
      <c r="S239">
        <v>3</v>
      </c>
      <c r="U239">
        <v>2</v>
      </c>
      <c r="W239">
        <v>1</v>
      </c>
    </row>
    <row r="240" spans="1:23">
      <c r="A240" t="s">
        <v>556</v>
      </c>
      <c r="B240">
        <v>0</v>
      </c>
      <c r="D240">
        <v>0</v>
      </c>
      <c r="G240">
        <v>0</v>
      </c>
      <c r="I240">
        <v>0</v>
      </c>
      <c r="J240">
        <v>3</v>
      </c>
      <c r="K240">
        <v>2</v>
      </c>
      <c r="L240">
        <v>0</v>
      </c>
      <c r="M240">
        <v>0</v>
      </c>
      <c r="O240">
        <v>0</v>
      </c>
      <c r="P240">
        <v>1</v>
      </c>
      <c r="Q240">
        <v>2</v>
      </c>
      <c r="S240">
        <v>1</v>
      </c>
      <c r="T240">
        <v>8</v>
      </c>
      <c r="U240">
        <v>4</v>
      </c>
      <c r="V240">
        <v>0</v>
      </c>
      <c r="W240">
        <v>3</v>
      </c>
    </row>
    <row r="241" spans="1:23">
      <c r="A241" t="s">
        <v>557</v>
      </c>
      <c r="J241">
        <v>4</v>
      </c>
      <c r="P241">
        <v>1</v>
      </c>
      <c r="Q241">
        <v>5</v>
      </c>
      <c r="R241">
        <v>3</v>
      </c>
      <c r="S241">
        <v>2</v>
      </c>
      <c r="U241">
        <v>0</v>
      </c>
      <c r="W241">
        <v>1</v>
      </c>
    </row>
    <row r="242" spans="1:23">
      <c r="A242" t="s">
        <v>558</v>
      </c>
      <c r="B242">
        <v>0</v>
      </c>
      <c r="C242">
        <v>3</v>
      </c>
      <c r="D242">
        <v>1</v>
      </c>
      <c r="E242">
        <v>1</v>
      </c>
      <c r="F242">
        <v>1</v>
      </c>
      <c r="G242">
        <v>3</v>
      </c>
      <c r="I242">
        <v>1</v>
      </c>
      <c r="J242">
        <v>4</v>
      </c>
      <c r="K242">
        <v>3</v>
      </c>
      <c r="L242">
        <v>0</v>
      </c>
      <c r="M242">
        <v>2</v>
      </c>
      <c r="N242">
        <v>3</v>
      </c>
      <c r="O242">
        <v>2</v>
      </c>
      <c r="P242">
        <v>3</v>
      </c>
      <c r="Q242">
        <v>4</v>
      </c>
      <c r="R242">
        <v>4</v>
      </c>
      <c r="S242">
        <v>2</v>
      </c>
      <c r="T242">
        <v>4</v>
      </c>
      <c r="U242">
        <v>2</v>
      </c>
      <c r="V242">
        <v>2</v>
      </c>
      <c r="W242">
        <v>3</v>
      </c>
    </row>
    <row r="243" spans="1:23">
      <c r="A243" t="s">
        <v>559</v>
      </c>
      <c r="E243">
        <v>1</v>
      </c>
      <c r="J243">
        <v>2</v>
      </c>
      <c r="P243">
        <v>2</v>
      </c>
      <c r="Q243">
        <v>3</v>
      </c>
      <c r="R243">
        <v>3</v>
      </c>
      <c r="S243">
        <v>3</v>
      </c>
      <c r="U243">
        <v>2</v>
      </c>
      <c r="W243">
        <v>2</v>
      </c>
    </row>
    <row r="244" spans="1:23">
      <c r="A244" t="s">
        <v>560</v>
      </c>
      <c r="B244">
        <v>0</v>
      </c>
      <c r="C244">
        <v>0</v>
      </c>
      <c r="D244">
        <v>0</v>
      </c>
      <c r="F244">
        <v>2</v>
      </c>
      <c r="G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2</v>
      </c>
      <c r="O244">
        <v>1</v>
      </c>
      <c r="P244">
        <v>2</v>
      </c>
      <c r="Q244">
        <v>1</v>
      </c>
      <c r="R244">
        <v>0</v>
      </c>
      <c r="S244">
        <v>2</v>
      </c>
      <c r="T244">
        <v>0</v>
      </c>
      <c r="U244">
        <v>2</v>
      </c>
      <c r="W244">
        <v>1</v>
      </c>
    </row>
    <row r="245" spans="1:23">
      <c r="A245" t="s">
        <v>561</v>
      </c>
      <c r="J245">
        <v>0</v>
      </c>
      <c r="P245">
        <v>2</v>
      </c>
      <c r="Q245">
        <v>1</v>
      </c>
      <c r="R245">
        <v>2</v>
      </c>
      <c r="S245">
        <v>2</v>
      </c>
      <c r="U245">
        <v>1</v>
      </c>
      <c r="W245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W251"/>
  <sheetViews>
    <sheetView workbookViewId="0"/>
  </sheetViews>
  <sheetFormatPr defaultRowHeight="11.25"/>
  <sheetData>
    <row r="1" spans="1:2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150</v>
      </c>
    </row>
    <row r="2" spans="1:23">
      <c r="B2" t="s">
        <v>125</v>
      </c>
      <c r="C2" t="s">
        <v>143</v>
      </c>
      <c r="D2" t="s">
        <v>135</v>
      </c>
      <c r="E2" t="s">
        <v>137</v>
      </c>
      <c r="F2" t="s">
        <v>121</v>
      </c>
      <c r="G2" t="s">
        <v>147</v>
      </c>
      <c r="H2" t="s">
        <v>118</v>
      </c>
      <c r="I2" t="s">
        <v>157</v>
      </c>
      <c r="J2" t="s">
        <v>154</v>
      </c>
      <c r="K2" t="s">
        <v>132</v>
      </c>
      <c r="L2" t="s">
        <v>128</v>
      </c>
      <c r="M2" t="s">
        <v>139</v>
      </c>
      <c r="N2" t="s">
        <v>141</v>
      </c>
      <c r="O2" t="s">
        <v>130</v>
      </c>
      <c r="P2" t="s">
        <v>155</v>
      </c>
      <c r="Q2" t="s">
        <v>161</v>
      </c>
      <c r="R2" t="s">
        <v>145</v>
      </c>
      <c r="S2" t="s">
        <v>126</v>
      </c>
      <c r="T2" t="s">
        <v>159</v>
      </c>
      <c r="U2" t="s">
        <v>149</v>
      </c>
      <c r="V2" t="s">
        <v>123</v>
      </c>
      <c r="W2" t="s">
        <v>151</v>
      </c>
    </row>
    <row r="3" spans="1:23">
      <c r="A3" t="s">
        <v>313</v>
      </c>
      <c r="B3">
        <v>1003.6</v>
      </c>
      <c r="C3">
        <v>1005</v>
      </c>
      <c r="D3">
        <v>1004.5</v>
      </c>
      <c r="E3">
        <v>1004.3</v>
      </c>
      <c r="F3">
        <v>1003.6</v>
      </c>
      <c r="G3">
        <v>1003.9</v>
      </c>
      <c r="H3">
        <v>1003.2</v>
      </c>
      <c r="I3">
        <v>1002.9</v>
      </c>
      <c r="J3">
        <v>1002.4</v>
      </c>
      <c r="K3">
        <v>1003.3</v>
      </c>
      <c r="L3">
        <v>1003.2</v>
      </c>
      <c r="M3">
        <v>1004.3</v>
      </c>
      <c r="N3">
        <v>1001.8</v>
      </c>
      <c r="O3">
        <v>1003.2</v>
      </c>
      <c r="P3">
        <v>1003.1</v>
      </c>
      <c r="Q3">
        <v>1003.1</v>
      </c>
      <c r="R3">
        <v>1003</v>
      </c>
      <c r="S3">
        <v>1002.6</v>
      </c>
      <c r="T3">
        <v>1004.2</v>
      </c>
      <c r="U3">
        <v>1005.5</v>
      </c>
      <c r="V3">
        <v>1002.4</v>
      </c>
      <c r="W3">
        <v>1003.1</v>
      </c>
    </row>
    <row r="4" spans="1:23">
      <c r="A4" t="s">
        <v>314</v>
      </c>
      <c r="E4">
        <v>1003.4</v>
      </c>
      <c r="H4">
        <v>1002.2</v>
      </c>
      <c r="J4">
        <v>1001.6</v>
      </c>
      <c r="P4">
        <v>1002.6</v>
      </c>
      <c r="Q4">
        <v>1002.1</v>
      </c>
      <c r="R4">
        <v>1002.8</v>
      </c>
      <c r="S4">
        <v>1002.1</v>
      </c>
      <c r="U4">
        <v>1004.2</v>
      </c>
      <c r="W4">
        <v>1002.8</v>
      </c>
    </row>
    <row r="5" spans="1:23">
      <c r="A5" t="s">
        <v>315</v>
      </c>
      <c r="B5">
        <v>1004.5</v>
      </c>
      <c r="C5">
        <v>1005.1</v>
      </c>
      <c r="D5">
        <v>1004.8</v>
      </c>
      <c r="E5">
        <v>1004.5</v>
      </c>
      <c r="F5">
        <v>1003.7</v>
      </c>
      <c r="G5">
        <v>1004.3</v>
      </c>
      <c r="I5">
        <v>1004.1</v>
      </c>
      <c r="J5">
        <v>1003.2</v>
      </c>
      <c r="K5">
        <v>1003.6</v>
      </c>
      <c r="L5">
        <v>1003.5</v>
      </c>
      <c r="M5">
        <v>1004.4</v>
      </c>
      <c r="N5">
        <v>1001.7</v>
      </c>
      <c r="O5">
        <v>1003</v>
      </c>
      <c r="P5">
        <v>1003.1</v>
      </c>
      <c r="Q5">
        <v>1003.3</v>
      </c>
      <c r="R5">
        <v>1003.9</v>
      </c>
      <c r="S5">
        <v>1003.3</v>
      </c>
      <c r="T5">
        <v>1003.6</v>
      </c>
      <c r="U5">
        <v>1004.8</v>
      </c>
      <c r="V5">
        <v>1003.1</v>
      </c>
      <c r="W5">
        <v>1004.5</v>
      </c>
    </row>
    <row r="6" spans="1:23">
      <c r="A6" t="s">
        <v>316</v>
      </c>
      <c r="E6">
        <v>1004.4</v>
      </c>
      <c r="J6">
        <v>1003.6</v>
      </c>
      <c r="P6">
        <v>1003.7</v>
      </c>
      <c r="Q6">
        <v>1003.9</v>
      </c>
      <c r="R6">
        <v>1003.9</v>
      </c>
      <c r="S6">
        <v>1003.5</v>
      </c>
      <c r="U6">
        <v>1005.8</v>
      </c>
      <c r="W6">
        <v>1004.1</v>
      </c>
    </row>
    <row r="7" spans="1:23">
      <c r="A7" t="s">
        <v>317</v>
      </c>
      <c r="E7">
        <v>1002.3</v>
      </c>
      <c r="H7">
        <v>1001.8</v>
      </c>
      <c r="J7">
        <v>1001.6</v>
      </c>
      <c r="P7">
        <v>1001.7</v>
      </c>
      <c r="Q7">
        <v>1002</v>
      </c>
      <c r="R7">
        <v>1002.2</v>
      </c>
      <c r="S7">
        <v>1001.7</v>
      </c>
      <c r="U7">
        <v>1003.2</v>
      </c>
      <c r="W7">
        <v>1001.9</v>
      </c>
    </row>
    <row r="8" spans="1:23">
      <c r="A8" t="s">
        <v>318</v>
      </c>
      <c r="C8">
        <v>1003.6</v>
      </c>
      <c r="E8">
        <v>1003.3</v>
      </c>
      <c r="F8">
        <v>1002.2</v>
      </c>
      <c r="G8">
        <v>1002.2</v>
      </c>
      <c r="J8">
        <v>1001.6</v>
      </c>
      <c r="K8">
        <v>1001.9</v>
      </c>
      <c r="M8">
        <v>1003.2</v>
      </c>
      <c r="N8">
        <v>1000.8</v>
      </c>
      <c r="Q8">
        <v>1001.3</v>
      </c>
      <c r="S8">
        <v>1001.5</v>
      </c>
      <c r="T8">
        <v>1002.6</v>
      </c>
    </row>
    <row r="9" spans="1:23">
      <c r="A9" t="s">
        <v>319</v>
      </c>
      <c r="E9">
        <v>1002.5</v>
      </c>
      <c r="H9">
        <v>1001.6</v>
      </c>
      <c r="J9">
        <v>1001.1</v>
      </c>
      <c r="P9">
        <v>1001.7</v>
      </c>
      <c r="Q9">
        <v>1000.7</v>
      </c>
      <c r="R9">
        <v>1001.6</v>
      </c>
      <c r="S9">
        <v>1001.4</v>
      </c>
      <c r="U9">
        <v>1003.7</v>
      </c>
      <c r="W9">
        <v>1001.6</v>
      </c>
    </row>
    <row r="10" spans="1:23">
      <c r="A10" t="s">
        <v>320</v>
      </c>
      <c r="B10">
        <v>1003.5</v>
      </c>
      <c r="C10">
        <v>1004.6</v>
      </c>
      <c r="F10">
        <v>1003</v>
      </c>
      <c r="G10">
        <v>1003.4</v>
      </c>
      <c r="J10">
        <v>1002.5</v>
      </c>
      <c r="K10">
        <v>1003.1</v>
      </c>
      <c r="M10">
        <v>1005.3</v>
      </c>
      <c r="N10">
        <v>1000.9</v>
      </c>
      <c r="P10">
        <v>1002.7</v>
      </c>
      <c r="Q10">
        <v>1002.7</v>
      </c>
      <c r="S10">
        <v>1002.8</v>
      </c>
      <c r="T10">
        <v>1003.6</v>
      </c>
      <c r="W10">
        <v>1003.7</v>
      </c>
    </row>
    <row r="11" spans="1:23">
      <c r="A11" t="s">
        <v>321</v>
      </c>
      <c r="E11">
        <v>1005.2</v>
      </c>
      <c r="H11">
        <v>1003</v>
      </c>
      <c r="J11">
        <v>1003.8</v>
      </c>
      <c r="P11">
        <v>1003.7</v>
      </c>
      <c r="Q11">
        <v>1003.9</v>
      </c>
      <c r="R11">
        <v>1003.7</v>
      </c>
      <c r="S11">
        <v>1003.2</v>
      </c>
      <c r="U11">
        <v>1005.8</v>
      </c>
      <c r="W11">
        <v>1004.1</v>
      </c>
    </row>
    <row r="12" spans="1:23">
      <c r="A12" t="s">
        <v>322</v>
      </c>
      <c r="B12">
        <v>1002.1</v>
      </c>
      <c r="C12">
        <v>1004.7</v>
      </c>
      <c r="D12">
        <v>1002.9</v>
      </c>
      <c r="E12">
        <v>1003.6</v>
      </c>
      <c r="F12">
        <v>1002.4</v>
      </c>
      <c r="H12">
        <v>1001.2</v>
      </c>
      <c r="L12">
        <v>1002.7</v>
      </c>
      <c r="M12">
        <v>1002.2</v>
      </c>
      <c r="N12">
        <v>1001.3</v>
      </c>
      <c r="O12">
        <v>1002.6</v>
      </c>
      <c r="Q12">
        <v>1002.8</v>
      </c>
      <c r="S12">
        <v>1002.3</v>
      </c>
      <c r="T12">
        <v>1004.3</v>
      </c>
      <c r="V12">
        <v>1001.6</v>
      </c>
      <c r="W12">
        <v>1002.7</v>
      </c>
    </row>
    <row r="13" spans="1:23">
      <c r="A13" t="s">
        <v>323</v>
      </c>
      <c r="E13">
        <v>1000.8</v>
      </c>
      <c r="J13">
        <v>1000.6</v>
      </c>
      <c r="Q13">
        <v>1000.8</v>
      </c>
      <c r="R13">
        <v>1000.3</v>
      </c>
      <c r="S13">
        <v>999.9</v>
      </c>
      <c r="U13">
        <v>1003.1</v>
      </c>
    </row>
    <row r="14" spans="1:23">
      <c r="A14" t="s">
        <v>324</v>
      </c>
      <c r="B14">
        <v>1000.3</v>
      </c>
      <c r="C14">
        <v>1001.3</v>
      </c>
      <c r="D14">
        <v>1001.1</v>
      </c>
      <c r="E14">
        <v>1000.4</v>
      </c>
      <c r="F14">
        <v>1001</v>
      </c>
      <c r="G14">
        <v>1001.1</v>
      </c>
      <c r="H14">
        <v>1000</v>
      </c>
      <c r="I14">
        <v>1001</v>
      </c>
      <c r="J14">
        <v>1000.4</v>
      </c>
      <c r="K14">
        <v>1001.3</v>
      </c>
      <c r="L14">
        <v>1001</v>
      </c>
      <c r="M14">
        <v>1000.8</v>
      </c>
      <c r="N14">
        <v>998.5</v>
      </c>
      <c r="O14">
        <v>1000.7</v>
      </c>
      <c r="P14">
        <v>1000.8</v>
      </c>
      <c r="Q14">
        <v>1001.7</v>
      </c>
      <c r="R14">
        <v>1001</v>
      </c>
      <c r="S14">
        <v>1000.3</v>
      </c>
      <c r="T14">
        <v>1002.9</v>
      </c>
      <c r="U14">
        <v>1002.5</v>
      </c>
      <c r="V14">
        <v>1000.2</v>
      </c>
      <c r="W14">
        <v>1001.9</v>
      </c>
    </row>
    <row r="15" spans="1:23">
      <c r="A15" t="s">
        <v>325</v>
      </c>
      <c r="E15">
        <v>1004.2</v>
      </c>
      <c r="H15">
        <v>1002.9</v>
      </c>
      <c r="J15">
        <v>1003.4</v>
      </c>
      <c r="Q15">
        <v>1003.8</v>
      </c>
      <c r="R15">
        <v>1003.6</v>
      </c>
      <c r="S15">
        <v>1003.1</v>
      </c>
      <c r="U15">
        <v>1005.2</v>
      </c>
      <c r="W15">
        <v>1004.1</v>
      </c>
    </row>
    <row r="16" spans="1:23">
      <c r="A16" t="s">
        <v>326</v>
      </c>
      <c r="B16">
        <v>1003.5</v>
      </c>
      <c r="C16">
        <v>1005.4</v>
      </c>
      <c r="D16">
        <v>1004.9</v>
      </c>
      <c r="E16">
        <v>1004.9</v>
      </c>
      <c r="F16">
        <v>1003.2</v>
      </c>
      <c r="G16">
        <v>1004.2</v>
      </c>
      <c r="H16">
        <v>1003.5</v>
      </c>
      <c r="I16">
        <v>1003.2</v>
      </c>
      <c r="J16">
        <v>1003.3</v>
      </c>
      <c r="K16">
        <v>1003.4</v>
      </c>
      <c r="L16">
        <v>1003.2</v>
      </c>
      <c r="M16">
        <v>1004.3</v>
      </c>
      <c r="N16">
        <v>1001.6</v>
      </c>
      <c r="O16">
        <v>1003.1</v>
      </c>
      <c r="P16">
        <v>1003.9</v>
      </c>
      <c r="Q16">
        <v>1003</v>
      </c>
      <c r="R16">
        <v>1003.2</v>
      </c>
      <c r="S16">
        <v>1002.8</v>
      </c>
      <c r="T16">
        <v>1004.4</v>
      </c>
      <c r="U16">
        <v>1005.4</v>
      </c>
      <c r="V16">
        <v>1002.4</v>
      </c>
      <c r="W16">
        <v>1003.7</v>
      </c>
    </row>
    <row r="17" spans="1:23">
      <c r="A17" t="s">
        <v>327</v>
      </c>
      <c r="E17">
        <v>1004.4</v>
      </c>
      <c r="H17">
        <v>1003.4</v>
      </c>
      <c r="J17">
        <v>1002.9</v>
      </c>
      <c r="P17">
        <v>1003.1</v>
      </c>
      <c r="Q17">
        <v>1002.2</v>
      </c>
      <c r="S17">
        <v>1002.1</v>
      </c>
      <c r="U17">
        <v>1005</v>
      </c>
      <c r="W17">
        <v>1003.4</v>
      </c>
    </row>
    <row r="18" spans="1:23">
      <c r="A18" t="s">
        <v>328</v>
      </c>
      <c r="B18">
        <v>1003.9</v>
      </c>
      <c r="C18">
        <v>1005.3</v>
      </c>
      <c r="D18">
        <v>1005.2</v>
      </c>
      <c r="F18">
        <v>1003.2</v>
      </c>
      <c r="G18">
        <v>1004.4</v>
      </c>
      <c r="H18">
        <v>1003.8</v>
      </c>
      <c r="I18">
        <v>1003.6</v>
      </c>
      <c r="J18">
        <v>1003.6</v>
      </c>
      <c r="K18">
        <v>1003.5</v>
      </c>
      <c r="L18">
        <v>1003.5</v>
      </c>
      <c r="M18">
        <v>1004.3</v>
      </c>
      <c r="N18">
        <v>1001.7</v>
      </c>
      <c r="O18">
        <v>1003</v>
      </c>
      <c r="P18">
        <v>1004</v>
      </c>
      <c r="Q18">
        <v>1003.6</v>
      </c>
      <c r="R18">
        <v>1003.6</v>
      </c>
      <c r="S18">
        <v>1002.9</v>
      </c>
      <c r="T18">
        <v>1004.5</v>
      </c>
      <c r="U18">
        <v>1004.6</v>
      </c>
      <c r="V18">
        <v>1002.6</v>
      </c>
      <c r="W18">
        <v>1004.3</v>
      </c>
    </row>
    <row r="19" spans="1:23">
      <c r="A19" t="s">
        <v>329</v>
      </c>
      <c r="E19">
        <v>1005.2</v>
      </c>
      <c r="P19">
        <v>1004.3</v>
      </c>
      <c r="Q19">
        <v>1004.6</v>
      </c>
      <c r="S19">
        <v>1003.6</v>
      </c>
    </row>
    <row r="20" spans="1:23">
      <c r="A20" t="s">
        <v>330</v>
      </c>
      <c r="C20">
        <v>1004.8</v>
      </c>
      <c r="D20">
        <v>1003.2</v>
      </c>
      <c r="E20">
        <v>1003.6</v>
      </c>
      <c r="F20">
        <v>1003</v>
      </c>
      <c r="G20">
        <v>1003.3</v>
      </c>
      <c r="I20">
        <v>1003.4</v>
      </c>
      <c r="J20">
        <v>1002.8</v>
      </c>
      <c r="K20">
        <v>1002.9</v>
      </c>
      <c r="O20">
        <v>1002.9</v>
      </c>
      <c r="Q20">
        <v>1003.5</v>
      </c>
      <c r="S20">
        <v>1002.3</v>
      </c>
      <c r="U20">
        <v>1005</v>
      </c>
      <c r="V20">
        <v>1002.4</v>
      </c>
    </row>
    <row r="21" spans="1:23">
      <c r="A21" t="s">
        <v>331</v>
      </c>
      <c r="E21">
        <v>1000.9</v>
      </c>
      <c r="H21">
        <v>999.5</v>
      </c>
      <c r="J21">
        <v>1000.6</v>
      </c>
      <c r="P21">
        <v>1001</v>
      </c>
      <c r="Q21">
        <v>1001.1</v>
      </c>
      <c r="R21">
        <v>1000</v>
      </c>
      <c r="S21">
        <v>1000.4</v>
      </c>
      <c r="U21">
        <v>1002.5</v>
      </c>
      <c r="W21">
        <v>1001.1</v>
      </c>
    </row>
    <row r="22" spans="1:23">
      <c r="A22" t="s">
        <v>332</v>
      </c>
      <c r="C22">
        <v>1003</v>
      </c>
      <c r="D22">
        <v>1002.2</v>
      </c>
      <c r="E22">
        <v>1001.3</v>
      </c>
      <c r="F22">
        <v>1001.7</v>
      </c>
      <c r="G22">
        <v>1001.3</v>
      </c>
      <c r="I22">
        <v>1002.1</v>
      </c>
      <c r="K22">
        <v>1002.2</v>
      </c>
      <c r="L22">
        <v>1001.7</v>
      </c>
      <c r="N22">
        <v>999.5</v>
      </c>
      <c r="O22">
        <v>1001.4</v>
      </c>
      <c r="P22">
        <v>1001.2</v>
      </c>
      <c r="Q22">
        <v>1002.2</v>
      </c>
      <c r="U22">
        <v>1002.5</v>
      </c>
      <c r="V22">
        <v>1001.2</v>
      </c>
    </row>
    <row r="23" spans="1:23">
      <c r="A23" t="s">
        <v>333</v>
      </c>
      <c r="E23">
        <v>1005.1</v>
      </c>
      <c r="H23">
        <v>1004.1</v>
      </c>
      <c r="J23">
        <v>1003.6</v>
      </c>
      <c r="P23">
        <v>1003.8</v>
      </c>
      <c r="Q23">
        <v>1003.9</v>
      </c>
      <c r="R23">
        <v>1004.2</v>
      </c>
      <c r="S23">
        <v>1004</v>
      </c>
      <c r="U23">
        <v>1005</v>
      </c>
      <c r="W23">
        <v>1004.6</v>
      </c>
    </row>
    <row r="24" spans="1:23">
      <c r="A24" t="s">
        <v>334</v>
      </c>
      <c r="E24">
        <v>1005.5</v>
      </c>
      <c r="F24">
        <v>1004.1</v>
      </c>
      <c r="G24">
        <v>1004.8</v>
      </c>
      <c r="H24">
        <v>1004.7</v>
      </c>
      <c r="J24">
        <v>1004.4</v>
      </c>
      <c r="L24">
        <v>1003.7</v>
      </c>
      <c r="M24">
        <v>1005.5</v>
      </c>
      <c r="O24">
        <v>1003.9</v>
      </c>
      <c r="Q24">
        <v>1004.6</v>
      </c>
      <c r="R24">
        <v>1004.2</v>
      </c>
      <c r="S24">
        <v>1003.7</v>
      </c>
      <c r="T24">
        <v>1005.4</v>
      </c>
      <c r="V24">
        <v>1003.7</v>
      </c>
      <c r="W24">
        <v>1004.6</v>
      </c>
    </row>
    <row r="25" spans="1:23">
      <c r="A25" t="s">
        <v>335</v>
      </c>
      <c r="E25">
        <v>1005.2</v>
      </c>
      <c r="H25">
        <v>1003.6</v>
      </c>
      <c r="J25">
        <v>1003.6</v>
      </c>
      <c r="P25">
        <v>1003.8</v>
      </c>
      <c r="Q25">
        <v>1003.6</v>
      </c>
      <c r="R25">
        <v>1003.8</v>
      </c>
      <c r="S25">
        <v>1003.3</v>
      </c>
      <c r="U25">
        <v>1004.9</v>
      </c>
      <c r="W25">
        <v>1003.7</v>
      </c>
    </row>
    <row r="26" spans="1:23">
      <c r="A26" t="s">
        <v>336</v>
      </c>
      <c r="B26">
        <v>1005</v>
      </c>
      <c r="C26">
        <v>1007.1</v>
      </c>
      <c r="D26">
        <v>1006.3</v>
      </c>
      <c r="E26">
        <v>1006.4</v>
      </c>
      <c r="F26">
        <v>1004.3</v>
      </c>
      <c r="G26">
        <v>1005.5</v>
      </c>
      <c r="H26">
        <v>1004.9</v>
      </c>
      <c r="I26">
        <v>1005.2</v>
      </c>
      <c r="J26">
        <v>1004.9</v>
      </c>
      <c r="K26">
        <v>1004.7</v>
      </c>
      <c r="L26">
        <v>1004.5</v>
      </c>
      <c r="M26">
        <v>1006.2</v>
      </c>
      <c r="N26">
        <v>1003.6</v>
      </c>
      <c r="O26">
        <v>1003.7</v>
      </c>
      <c r="P26">
        <v>1004.7</v>
      </c>
      <c r="Q26">
        <v>1004.7</v>
      </c>
      <c r="R26">
        <v>1005</v>
      </c>
      <c r="S26">
        <v>1004.5</v>
      </c>
      <c r="T26">
        <v>1005.7</v>
      </c>
      <c r="U26">
        <v>1005.9</v>
      </c>
      <c r="V26">
        <v>1003.9</v>
      </c>
      <c r="W26">
        <v>1005.5</v>
      </c>
    </row>
    <row r="27" spans="1:23">
      <c r="A27" t="s">
        <v>337</v>
      </c>
      <c r="E27">
        <v>1006.3</v>
      </c>
      <c r="H27">
        <v>1004.4</v>
      </c>
      <c r="J27">
        <v>1005.6</v>
      </c>
      <c r="P27">
        <v>1005.1</v>
      </c>
      <c r="Q27">
        <v>1004.8</v>
      </c>
      <c r="R27">
        <v>1005.1</v>
      </c>
      <c r="U27">
        <v>1006.7</v>
      </c>
      <c r="W27">
        <v>1005.5</v>
      </c>
    </row>
    <row r="28" spans="1:23">
      <c r="A28" t="s">
        <v>338</v>
      </c>
      <c r="B28">
        <v>1003</v>
      </c>
      <c r="C28">
        <v>1005.4</v>
      </c>
      <c r="D28">
        <v>1004</v>
      </c>
      <c r="E28">
        <v>1004.4</v>
      </c>
      <c r="F28">
        <v>1003.6</v>
      </c>
      <c r="G28">
        <v>1004.2</v>
      </c>
      <c r="H28">
        <v>1002.7</v>
      </c>
      <c r="I28">
        <v>1004.6</v>
      </c>
      <c r="J28">
        <v>1004.6</v>
      </c>
      <c r="K28">
        <v>1003.5</v>
      </c>
      <c r="L28">
        <v>1003.6</v>
      </c>
      <c r="M28">
        <v>1003.8</v>
      </c>
      <c r="N28">
        <v>1001.8</v>
      </c>
      <c r="O28">
        <v>1003.7</v>
      </c>
      <c r="P28">
        <v>1004.8</v>
      </c>
      <c r="Q28">
        <v>1004.6</v>
      </c>
      <c r="R28">
        <v>1003.4</v>
      </c>
      <c r="S28">
        <v>1003</v>
      </c>
      <c r="T28">
        <v>1006.1</v>
      </c>
      <c r="U28">
        <v>1005.5</v>
      </c>
      <c r="V28">
        <v>1002.7</v>
      </c>
      <c r="W28">
        <v>1004.5</v>
      </c>
    </row>
    <row r="29" spans="1:23">
      <c r="A29" t="s">
        <v>339</v>
      </c>
      <c r="E29">
        <v>1001.2</v>
      </c>
      <c r="H29">
        <v>1000.5</v>
      </c>
      <c r="J29">
        <v>1002.6</v>
      </c>
      <c r="P29">
        <v>1002.8</v>
      </c>
      <c r="Q29">
        <v>1002.7</v>
      </c>
      <c r="R29">
        <v>1001.6</v>
      </c>
      <c r="S29">
        <v>1001.2</v>
      </c>
      <c r="U29">
        <v>1003.1</v>
      </c>
      <c r="W29">
        <v>1002.6</v>
      </c>
    </row>
    <row r="30" spans="1:23">
      <c r="A30" t="s">
        <v>340</v>
      </c>
      <c r="B30">
        <v>1002.9</v>
      </c>
      <c r="C30">
        <v>1003.3</v>
      </c>
      <c r="D30">
        <v>1003.5</v>
      </c>
      <c r="E30">
        <v>1002.3</v>
      </c>
      <c r="F30">
        <v>1002.3</v>
      </c>
      <c r="G30">
        <v>1003.4</v>
      </c>
      <c r="H30">
        <v>1003.6</v>
      </c>
      <c r="I30">
        <v>1003.2</v>
      </c>
      <c r="J30">
        <v>1002.6</v>
      </c>
      <c r="K30">
        <v>1002.4</v>
      </c>
      <c r="L30">
        <v>1002.4</v>
      </c>
      <c r="M30">
        <v>1002.2</v>
      </c>
      <c r="N30">
        <v>999.9</v>
      </c>
      <c r="O30">
        <v>1001.3</v>
      </c>
      <c r="P30">
        <v>1002.7</v>
      </c>
      <c r="Q30">
        <v>1002.2</v>
      </c>
      <c r="R30">
        <v>1002.2</v>
      </c>
      <c r="S30">
        <v>1001.6</v>
      </c>
      <c r="T30">
        <v>1004.3</v>
      </c>
      <c r="U30">
        <v>1003</v>
      </c>
      <c r="V30">
        <v>1001.4</v>
      </c>
      <c r="W30">
        <v>1002.9</v>
      </c>
    </row>
    <row r="31" spans="1:23">
      <c r="A31" t="s">
        <v>341</v>
      </c>
      <c r="E31">
        <v>1004.6</v>
      </c>
      <c r="H31">
        <v>1005.4</v>
      </c>
      <c r="J31">
        <v>1004.6</v>
      </c>
      <c r="P31">
        <v>1004.9</v>
      </c>
      <c r="Q31">
        <v>1004.8</v>
      </c>
      <c r="R31">
        <v>1004.8</v>
      </c>
      <c r="S31">
        <v>1004.4</v>
      </c>
      <c r="U31">
        <v>1005.8</v>
      </c>
      <c r="W31">
        <v>1004.9</v>
      </c>
    </row>
    <row r="32" spans="1:23">
      <c r="A32" t="s">
        <v>342</v>
      </c>
      <c r="C32">
        <v>1006.3</v>
      </c>
      <c r="D32">
        <v>1006.3</v>
      </c>
      <c r="E32">
        <v>1005.5</v>
      </c>
      <c r="F32">
        <v>1005.1</v>
      </c>
      <c r="G32">
        <v>1006.2</v>
      </c>
      <c r="H32">
        <v>1005.3</v>
      </c>
      <c r="I32">
        <v>1005.1</v>
      </c>
      <c r="J32">
        <v>1004.7</v>
      </c>
      <c r="K32">
        <v>1004.7</v>
      </c>
      <c r="L32">
        <v>1004.7</v>
      </c>
      <c r="M32">
        <v>1005.4</v>
      </c>
      <c r="N32">
        <v>1003</v>
      </c>
      <c r="O32">
        <v>1004.7</v>
      </c>
      <c r="P32">
        <v>1005.1</v>
      </c>
      <c r="Q32">
        <v>1004.6</v>
      </c>
      <c r="R32">
        <v>1004.7</v>
      </c>
      <c r="S32">
        <v>1004.6</v>
      </c>
      <c r="T32">
        <v>1006.2</v>
      </c>
      <c r="U32">
        <v>1006.2</v>
      </c>
      <c r="V32">
        <v>1003.4</v>
      </c>
      <c r="W32">
        <v>1005</v>
      </c>
    </row>
    <row r="33" spans="1:23">
      <c r="A33" t="s">
        <v>343</v>
      </c>
      <c r="E33">
        <v>1005.3</v>
      </c>
      <c r="H33">
        <v>1004.7</v>
      </c>
      <c r="J33">
        <v>1004.1</v>
      </c>
      <c r="P33">
        <v>1004</v>
      </c>
      <c r="Q33">
        <v>1003.2</v>
      </c>
      <c r="R33">
        <v>1003.9</v>
      </c>
      <c r="S33">
        <v>1003.6</v>
      </c>
      <c r="U33">
        <v>1004.9</v>
      </c>
      <c r="W33">
        <v>1004.4</v>
      </c>
    </row>
    <row r="34" spans="1:23">
      <c r="A34" t="s">
        <v>344</v>
      </c>
      <c r="B34">
        <v>1004.9</v>
      </c>
      <c r="C34">
        <v>1006.3</v>
      </c>
      <c r="D34">
        <v>1006</v>
      </c>
      <c r="E34">
        <v>1006.1</v>
      </c>
      <c r="F34">
        <v>1005.2</v>
      </c>
      <c r="G34">
        <v>1006.5</v>
      </c>
      <c r="H34">
        <v>1005.1</v>
      </c>
      <c r="I34">
        <v>1005.3</v>
      </c>
      <c r="J34">
        <v>1005.6</v>
      </c>
      <c r="K34">
        <v>1004.9</v>
      </c>
      <c r="L34">
        <v>1004.7</v>
      </c>
      <c r="M34">
        <v>1005.6</v>
      </c>
      <c r="N34">
        <v>1002.9</v>
      </c>
      <c r="O34">
        <v>1004.5</v>
      </c>
      <c r="P34">
        <v>1005.5</v>
      </c>
      <c r="Q34">
        <v>1004.9</v>
      </c>
      <c r="R34">
        <v>1005.2</v>
      </c>
      <c r="S34">
        <v>1004.5</v>
      </c>
      <c r="T34">
        <v>1006.4</v>
      </c>
      <c r="U34">
        <v>1005.8</v>
      </c>
      <c r="V34">
        <v>1003.2</v>
      </c>
      <c r="W34">
        <v>1005.6</v>
      </c>
    </row>
    <row r="35" spans="1:23">
      <c r="A35" t="s">
        <v>345</v>
      </c>
      <c r="E35">
        <v>1006.3</v>
      </c>
      <c r="H35">
        <v>1004.9</v>
      </c>
      <c r="J35">
        <v>1005.6</v>
      </c>
      <c r="P35">
        <v>1005.8</v>
      </c>
      <c r="Q35">
        <v>1005.7</v>
      </c>
      <c r="R35">
        <v>1005.4</v>
      </c>
      <c r="S35">
        <v>1004.3</v>
      </c>
      <c r="U35">
        <v>1006.8</v>
      </c>
      <c r="W35">
        <v>1006.2</v>
      </c>
    </row>
    <row r="36" spans="1:23">
      <c r="A36" t="s">
        <v>346</v>
      </c>
      <c r="B36">
        <v>1002.9</v>
      </c>
      <c r="C36">
        <v>1005.9</v>
      </c>
      <c r="D36">
        <v>1004.2</v>
      </c>
      <c r="E36">
        <v>1004.2</v>
      </c>
      <c r="F36">
        <v>1003.6</v>
      </c>
      <c r="G36">
        <v>1004.2</v>
      </c>
      <c r="H36">
        <v>1002.7</v>
      </c>
      <c r="I36">
        <v>1004.2</v>
      </c>
      <c r="J36">
        <v>1004.3</v>
      </c>
      <c r="K36">
        <v>1004</v>
      </c>
      <c r="L36">
        <v>1003.7</v>
      </c>
      <c r="M36">
        <v>1002.3</v>
      </c>
      <c r="N36">
        <v>1001.5</v>
      </c>
      <c r="O36">
        <v>1003.8</v>
      </c>
      <c r="P36">
        <v>1004.2</v>
      </c>
      <c r="Q36">
        <v>1004.5</v>
      </c>
      <c r="R36">
        <v>1003.7</v>
      </c>
      <c r="S36">
        <v>1003</v>
      </c>
      <c r="T36">
        <v>1005.9</v>
      </c>
      <c r="U36">
        <v>1006.1</v>
      </c>
      <c r="V36">
        <v>1003.3</v>
      </c>
      <c r="W36">
        <v>1003.9</v>
      </c>
    </row>
    <row r="37" spans="1:23">
      <c r="A37" t="s">
        <v>347</v>
      </c>
      <c r="E37">
        <v>1002.1</v>
      </c>
      <c r="H37">
        <v>1002.4</v>
      </c>
      <c r="J37">
        <v>1002.6</v>
      </c>
      <c r="P37">
        <v>1002.8</v>
      </c>
      <c r="Q37">
        <v>1002.6</v>
      </c>
      <c r="R37">
        <v>1002</v>
      </c>
      <c r="S37">
        <v>1001.6</v>
      </c>
      <c r="U37">
        <v>1003.7</v>
      </c>
      <c r="W37">
        <v>1002.4</v>
      </c>
    </row>
    <row r="38" spans="1:23">
      <c r="A38" t="s">
        <v>348</v>
      </c>
      <c r="B38">
        <v>1003.1</v>
      </c>
      <c r="C38">
        <v>1004.2</v>
      </c>
      <c r="D38">
        <v>1004.2</v>
      </c>
      <c r="E38">
        <v>1002.8</v>
      </c>
      <c r="F38">
        <v>1004.1</v>
      </c>
      <c r="G38">
        <v>1003.4</v>
      </c>
      <c r="H38">
        <v>1003.9</v>
      </c>
      <c r="I38">
        <v>1003.3</v>
      </c>
      <c r="J38">
        <v>1002.6</v>
      </c>
      <c r="K38">
        <v>1004.2</v>
      </c>
      <c r="L38">
        <v>1003.5</v>
      </c>
      <c r="M38">
        <v>1002.2</v>
      </c>
      <c r="N38">
        <v>1000.7</v>
      </c>
      <c r="O38">
        <v>1002.7</v>
      </c>
      <c r="P38">
        <v>1002.9</v>
      </c>
      <c r="Q38">
        <v>1003.4</v>
      </c>
      <c r="R38">
        <v>1003.4</v>
      </c>
      <c r="S38">
        <v>1003.1</v>
      </c>
      <c r="T38">
        <v>1005</v>
      </c>
      <c r="U38">
        <v>1003.6</v>
      </c>
      <c r="V38">
        <v>1002.8</v>
      </c>
      <c r="W38">
        <v>1003.5</v>
      </c>
    </row>
    <row r="39" spans="1:23">
      <c r="A39" t="s">
        <v>349</v>
      </c>
      <c r="E39">
        <v>1006.5</v>
      </c>
      <c r="H39">
        <v>1005.7</v>
      </c>
      <c r="J39">
        <v>1005.5</v>
      </c>
      <c r="P39">
        <v>1005.8</v>
      </c>
      <c r="Q39">
        <v>1005.2</v>
      </c>
      <c r="R39">
        <v>1005.3</v>
      </c>
      <c r="S39">
        <v>1004.6</v>
      </c>
      <c r="U39">
        <v>1006.8</v>
      </c>
      <c r="W39">
        <v>1005.6</v>
      </c>
    </row>
    <row r="40" spans="1:23">
      <c r="A40" t="s">
        <v>350</v>
      </c>
      <c r="B40">
        <v>1004.9</v>
      </c>
      <c r="C40">
        <v>1006.3</v>
      </c>
      <c r="D40">
        <v>1006.4</v>
      </c>
      <c r="E40">
        <v>1006.4</v>
      </c>
      <c r="F40">
        <v>1005.2</v>
      </c>
      <c r="G40">
        <v>1005.8</v>
      </c>
      <c r="H40">
        <v>1005.4</v>
      </c>
      <c r="I40">
        <v>1005.3</v>
      </c>
      <c r="J40">
        <v>1004.7</v>
      </c>
      <c r="K40">
        <v>1004.7</v>
      </c>
      <c r="L40">
        <v>1004.6</v>
      </c>
      <c r="M40">
        <v>1005.1</v>
      </c>
      <c r="N40">
        <v>1003.1</v>
      </c>
      <c r="O40">
        <v>1004.7</v>
      </c>
      <c r="P40">
        <v>1005.3</v>
      </c>
      <c r="Q40">
        <v>1004.8</v>
      </c>
      <c r="R40">
        <v>1005</v>
      </c>
      <c r="S40">
        <v>1004.5</v>
      </c>
      <c r="T40">
        <v>1006.4</v>
      </c>
      <c r="U40">
        <v>1006.9</v>
      </c>
      <c r="V40">
        <v>1004.1</v>
      </c>
      <c r="W40">
        <v>1004.9</v>
      </c>
    </row>
    <row r="41" spans="1:23">
      <c r="A41" t="s">
        <v>351</v>
      </c>
      <c r="E41">
        <v>1005.6</v>
      </c>
      <c r="H41">
        <v>1004.7</v>
      </c>
      <c r="J41">
        <v>1004.4</v>
      </c>
      <c r="P41">
        <v>1004.7</v>
      </c>
      <c r="Q41">
        <v>1003.8</v>
      </c>
      <c r="R41">
        <v>1004.4</v>
      </c>
      <c r="S41">
        <v>1004.3</v>
      </c>
      <c r="U41">
        <v>1006.2</v>
      </c>
      <c r="W41">
        <v>1004.5</v>
      </c>
    </row>
    <row r="42" spans="1:23">
      <c r="A42" t="s">
        <v>352</v>
      </c>
      <c r="B42">
        <v>1005.7</v>
      </c>
      <c r="C42">
        <v>1006.6</v>
      </c>
      <c r="D42">
        <v>1007</v>
      </c>
      <c r="E42">
        <v>1006.5</v>
      </c>
      <c r="F42">
        <v>1005.7</v>
      </c>
      <c r="G42">
        <v>1006.4</v>
      </c>
      <c r="H42">
        <v>1005.3</v>
      </c>
      <c r="I42">
        <v>1005.2</v>
      </c>
      <c r="J42">
        <v>1005.4</v>
      </c>
      <c r="K42">
        <v>1005.3</v>
      </c>
      <c r="L42">
        <v>1005.1</v>
      </c>
      <c r="M42">
        <v>1005.8</v>
      </c>
      <c r="N42">
        <v>1004</v>
      </c>
      <c r="O42">
        <v>1005</v>
      </c>
      <c r="P42">
        <v>1005.6</v>
      </c>
      <c r="Q42">
        <v>1004.9</v>
      </c>
      <c r="R42">
        <v>1005.5</v>
      </c>
      <c r="S42">
        <v>1005</v>
      </c>
      <c r="T42">
        <v>1006.4</v>
      </c>
      <c r="U42">
        <v>1006.4</v>
      </c>
      <c r="V42">
        <v>1004.2</v>
      </c>
      <c r="W42">
        <v>1005.7</v>
      </c>
    </row>
    <row r="43" spans="1:23">
      <c r="A43" t="s">
        <v>353</v>
      </c>
      <c r="E43">
        <v>1006.3</v>
      </c>
      <c r="H43">
        <v>1004.9</v>
      </c>
      <c r="J43">
        <v>1005.5</v>
      </c>
      <c r="P43">
        <v>1006</v>
      </c>
      <c r="Q43">
        <v>1005.8</v>
      </c>
      <c r="R43">
        <v>1004.8</v>
      </c>
      <c r="S43">
        <v>1005.2</v>
      </c>
      <c r="U43">
        <v>1007.2</v>
      </c>
      <c r="W43">
        <v>1005.8</v>
      </c>
    </row>
    <row r="44" spans="1:23">
      <c r="A44" t="s">
        <v>354</v>
      </c>
      <c r="B44">
        <v>1003.9</v>
      </c>
      <c r="C44">
        <v>1005.7</v>
      </c>
      <c r="D44">
        <v>1004.6</v>
      </c>
      <c r="E44">
        <v>1004.3</v>
      </c>
      <c r="F44">
        <v>1004.3</v>
      </c>
      <c r="G44">
        <v>1004.2</v>
      </c>
      <c r="H44">
        <v>1003.2</v>
      </c>
      <c r="I44">
        <v>1004.1</v>
      </c>
      <c r="J44">
        <v>1003.6</v>
      </c>
      <c r="K44">
        <v>1004.5</v>
      </c>
      <c r="L44">
        <v>1004.1</v>
      </c>
      <c r="M44">
        <v>1003.6</v>
      </c>
      <c r="N44">
        <v>1002.4</v>
      </c>
      <c r="O44">
        <v>1004.1</v>
      </c>
      <c r="P44">
        <v>1004.6</v>
      </c>
      <c r="Q44">
        <v>1003.7</v>
      </c>
      <c r="R44">
        <v>1003.9</v>
      </c>
      <c r="S44">
        <v>1004</v>
      </c>
      <c r="T44">
        <v>1006.1</v>
      </c>
      <c r="U44">
        <v>1005.7</v>
      </c>
      <c r="V44">
        <v>1004.1</v>
      </c>
      <c r="W44">
        <v>1002.9</v>
      </c>
    </row>
    <row r="45" spans="1:23">
      <c r="A45" t="s">
        <v>355</v>
      </c>
      <c r="E45">
        <v>1002.1</v>
      </c>
      <c r="H45">
        <v>1002.2</v>
      </c>
      <c r="J45">
        <v>1002</v>
      </c>
      <c r="P45">
        <v>1003.2</v>
      </c>
      <c r="Q45">
        <v>1002.7</v>
      </c>
      <c r="R45">
        <v>1002.1</v>
      </c>
      <c r="S45">
        <v>1002.5</v>
      </c>
      <c r="U45">
        <v>1004.5</v>
      </c>
      <c r="W45">
        <v>1002.9</v>
      </c>
    </row>
    <row r="46" spans="1:23">
      <c r="A46" t="s">
        <v>356</v>
      </c>
      <c r="B46">
        <v>1004</v>
      </c>
      <c r="C46">
        <v>1003.5</v>
      </c>
      <c r="D46">
        <v>1004.2</v>
      </c>
      <c r="E46">
        <v>1002.3</v>
      </c>
      <c r="F46">
        <v>1003.7</v>
      </c>
      <c r="G46">
        <v>1003.3</v>
      </c>
      <c r="H46">
        <v>1003.8</v>
      </c>
      <c r="I46">
        <v>1003.1</v>
      </c>
      <c r="J46">
        <v>1002.6</v>
      </c>
      <c r="K46">
        <v>1003.8</v>
      </c>
      <c r="L46">
        <v>1003.7</v>
      </c>
      <c r="M46">
        <v>1002.7</v>
      </c>
      <c r="N46">
        <v>1000.9</v>
      </c>
      <c r="O46">
        <v>1003.2</v>
      </c>
      <c r="P46">
        <v>1002.9</v>
      </c>
      <c r="Q46">
        <v>1003.6</v>
      </c>
      <c r="R46">
        <v>1003.1</v>
      </c>
      <c r="S46">
        <v>1003.7</v>
      </c>
      <c r="T46">
        <v>1005.5</v>
      </c>
      <c r="U46">
        <v>1003.7</v>
      </c>
      <c r="V46">
        <v>1003.4</v>
      </c>
      <c r="W46">
        <v>1003.6</v>
      </c>
    </row>
    <row r="47" spans="1:23">
      <c r="A47" t="s">
        <v>357</v>
      </c>
      <c r="E47">
        <v>1005.7</v>
      </c>
      <c r="H47">
        <v>1006.7</v>
      </c>
      <c r="J47">
        <v>1004.7</v>
      </c>
      <c r="P47">
        <v>1005.1</v>
      </c>
      <c r="Q47">
        <v>1004.8</v>
      </c>
      <c r="R47">
        <v>1004.9</v>
      </c>
      <c r="S47">
        <v>1005.6</v>
      </c>
      <c r="U47">
        <v>1006.3</v>
      </c>
      <c r="W47">
        <v>1005.3</v>
      </c>
    </row>
    <row r="48" spans="1:23">
      <c r="A48" t="s">
        <v>358</v>
      </c>
      <c r="B48">
        <v>1005</v>
      </c>
      <c r="C48">
        <v>1007</v>
      </c>
      <c r="D48">
        <v>1006.8</v>
      </c>
      <c r="E48">
        <v>1006.3</v>
      </c>
      <c r="F48">
        <v>1005.3</v>
      </c>
      <c r="G48">
        <v>1006.1</v>
      </c>
      <c r="H48">
        <v>1005.9</v>
      </c>
      <c r="I48">
        <v>1005.6</v>
      </c>
      <c r="J48">
        <v>1004.9</v>
      </c>
      <c r="K48">
        <v>1005.3</v>
      </c>
      <c r="L48">
        <v>1005.3</v>
      </c>
      <c r="M48">
        <v>1005.3</v>
      </c>
      <c r="N48">
        <v>1003.7</v>
      </c>
      <c r="O48">
        <v>1004.7</v>
      </c>
      <c r="P48">
        <v>1005.7</v>
      </c>
      <c r="Q48">
        <v>1004.9</v>
      </c>
      <c r="R48">
        <v>1005</v>
      </c>
      <c r="S48">
        <v>1004.9</v>
      </c>
      <c r="T48">
        <v>1006.8</v>
      </c>
      <c r="U48">
        <v>1006.8</v>
      </c>
      <c r="V48">
        <v>1004.3</v>
      </c>
      <c r="W48">
        <v>1005.1</v>
      </c>
    </row>
    <row r="49" spans="1:23">
      <c r="A49" t="s">
        <v>359</v>
      </c>
      <c r="E49">
        <v>1005.8</v>
      </c>
      <c r="H49">
        <v>1005.6</v>
      </c>
      <c r="J49">
        <v>1004.7</v>
      </c>
      <c r="Q49">
        <v>1003.8</v>
      </c>
      <c r="R49">
        <v>1004.6</v>
      </c>
      <c r="U49">
        <v>1005.8</v>
      </c>
      <c r="W49">
        <v>1005</v>
      </c>
    </row>
    <row r="50" spans="1:23">
      <c r="A50" t="s">
        <v>360</v>
      </c>
      <c r="B50">
        <v>1007</v>
      </c>
      <c r="C50">
        <v>1008.2</v>
      </c>
      <c r="D50">
        <v>1008</v>
      </c>
      <c r="E50">
        <v>1007.6</v>
      </c>
      <c r="F50">
        <v>1006.2</v>
      </c>
      <c r="G50">
        <v>1007.1</v>
      </c>
      <c r="H50">
        <v>1006.4</v>
      </c>
      <c r="I50">
        <v>1007.1</v>
      </c>
      <c r="J50">
        <v>1005.8</v>
      </c>
      <c r="K50">
        <v>1006.2</v>
      </c>
      <c r="L50">
        <v>1005.9</v>
      </c>
      <c r="M50">
        <v>1006.4</v>
      </c>
      <c r="N50">
        <v>1004.7</v>
      </c>
      <c r="O50">
        <v>1005.3</v>
      </c>
      <c r="P50">
        <v>1006.7</v>
      </c>
      <c r="Q50">
        <v>1005.8</v>
      </c>
      <c r="R50">
        <v>1006.1</v>
      </c>
      <c r="S50">
        <v>1005.9</v>
      </c>
      <c r="T50">
        <v>1008.1</v>
      </c>
      <c r="U50">
        <v>1007.1</v>
      </c>
      <c r="V50">
        <v>1005.8</v>
      </c>
      <c r="W50">
        <v>1006.5</v>
      </c>
    </row>
    <row r="51" spans="1:23">
      <c r="A51" t="s">
        <v>361</v>
      </c>
      <c r="E51">
        <v>1007.3</v>
      </c>
      <c r="H51">
        <v>1006</v>
      </c>
      <c r="J51">
        <v>1006.3</v>
      </c>
      <c r="P51">
        <v>1006.9</v>
      </c>
      <c r="Q51">
        <v>1006.5</v>
      </c>
      <c r="R51">
        <v>1006</v>
      </c>
      <c r="S51">
        <v>1006.3</v>
      </c>
      <c r="U51">
        <v>1008.2</v>
      </c>
      <c r="W51">
        <v>1006.7</v>
      </c>
    </row>
    <row r="52" spans="1:23">
      <c r="A52" t="s">
        <v>362</v>
      </c>
      <c r="B52">
        <v>1004.4</v>
      </c>
      <c r="C52">
        <v>1006.1</v>
      </c>
      <c r="D52">
        <v>1005.4</v>
      </c>
      <c r="E52">
        <v>1005.1</v>
      </c>
      <c r="F52">
        <v>1005.2</v>
      </c>
      <c r="G52">
        <v>1005.2</v>
      </c>
      <c r="H52">
        <v>1004.1</v>
      </c>
      <c r="I52">
        <v>1005.1</v>
      </c>
      <c r="J52">
        <v>1004.4</v>
      </c>
      <c r="K52">
        <v>1005.2</v>
      </c>
      <c r="L52">
        <v>1005.4</v>
      </c>
      <c r="M52">
        <v>1004.3</v>
      </c>
      <c r="N52">
        <v>1002.8</v>
      </c>
      <c r="O52">
        <v>1004.8</v>
      </c>
      <c r="P52">
        <v>1005.6</v>
      </c>
      <c r="Q52">
        <v>1004.6</v>
      </c>
      <c r="R52">
        <v>1004.6</v>
      </c>
      <c r="S52">
        <v>1005</v>
      </c>
      <c r="T52">
        <v>1006.8</v>
      </c>
      <c r="U52">
        <v>1006.9</v>
      </c>
      <c r="V52">
        <v>1004.5</v>
      </c>
      <c r="W52">
        <v>1005</v>
      </c>
    </row>
    <row r="53" spans="1:23">
      <c r="A53" t="s">
        <v>363</v>
      </c>
      <c r="E53">
        <v>1003</v>
      </c>
      <c r="H53">
        <v>1002.2</v>
      </c>
      <c r="J53">
        <v>1002.6</v>
      </c>
      <c r="P53">
        <v>1004</v>
      </c>
      <c r="Q53">
        <v>1003.1</v>
      </c>
      <c r="R53">
        <v>1003</v>
      </c>
      <c r="S53">
        <v>1003.4</v>
      </c>
      <c r="U53">
        <v>1004.8</v>
      </c>
      <c r="W53">
        <v>1003.2</v>
      </c>
    </row>
    <row r="54" spans="1:23">
      <c r="A54" t="s">
        <v>364</v>
      </c>
      <c r="B54">
        <v>1003.7</v>
      </c>
      <c r="C54">
        <v>1004.2</v>
      </c>
      <c r="D54">
        <v>1004.3</v>
      </c>
      <c r="E54">
        <v>1003.4</v>
      </c>
      <c r="F54">
        <v>1004.4</v>
      </c>
      <c r="G54">
        <v>1004.5</v>
      </c>
      <c r="H54">
        <v>1003</v>
      </c>
      <c r="I54">
        <v>1004.3</v>
      </c>
      <c r="J54">
        <v>1003.1</v>
      </c>
      <c r="K54">
        <v>1004.4</v>
      </c>
      <c r="L54">
        <v>1004.5</v>
      </c>
      <c r="M54">
        <v>1003.4</v>
      </c>
      <c r="N54">
        <v>1001.8</v>
      </c>
      <c r="O54">
        <v>1004.1</v>
      </c>
      <c r="P54">
        <v>1004.3</v>
      </c>
      <c r="Q54">
        <v>1004.5</v>
      </c>
      <c r="R54">
        <v>1004.3</v>
      </c>
      <c r="S54">
        <v>1004.5</v>
      </c>
      <c r="T54">
        <v>1006.5</v>
      </c>
      <c r="U54">
        <v>1005.6</v>
      </c>
      <c r="V54">
        <v>1003.5</v>
      </c>
      <c r="W54">
        <v>1003.9</v>
      </c>
    </row>
    <row r="55" spans="1:23">
      <c r="A55" t="s">
        <v>365</v>
      </c>
      <c r="E55">
        <v>1006.3</v>
      </c>
      <c r="H55">
        <v>1006.9</v>
      </c>
      <c r="J55">
        <v>1005.1</v>
      </c>
      <c r="P55">
        <v>1005.8</v>
      </c>
      <c r="Q55">
        <v>1005.5</v>
      </c>
      <c r="R55">
        <v>1006</v>
      </c>
      <c r="S55">
        <v>1006.2</v>
      </c>
      <c r="U55">
        <v>1007.6</v>
      </c>
      <c r="W55">
        <v>1005.4</v>
      </c>
    </row>
    <row r="56" spans="1:23">
      <c r="A56" t="s">
        <v>366</v>
      </c>
      <c r="B56">
        <v>1005.8</v>
      </c>
      <c r="C56">
        <v>1007.3</v>
      </c>
      <c r="D56">
        <v>1007</v>
      </c>
      <c r="E56">
        <v>1006.3</v>
      </c>
      <c r="F56">
        <v>1006.2</v>
      </c>
      <c r="G56">
        <v>1006.2</v>
      </c>
      <c r="H56">
        <v>1006.2</v>
      </c>
      <c r="I56">
        <v>1005.3</v>
      </c>
      <c r="J56">
        <v>1004.8</v>
      </c>
      <c r="K56">
        <v>1005.8</v>
      </c>
      <c r="L56">
        <v>1005.8</v>
      </c>
      <c r="M56">
        <v>1005.7</v>
      </c>
      <c r="N56">
        <v>1003.9</v>
      </c>
      <c r="O56">
        <v>1005.6</v>
      </c>
      <c r="P56">
        <v>1005.8</v>
      </c>
      <c r="Q56">
        <v>1005</v>
      </c>
      <c r="R56">
        <v>1005.4</v>
      </c>
      <c r="S56">
        <v>1005.7</v>
      </c>
      <c r="T56">
        <v>1006.9</v>
      </c>
      <c r="U56">
        <v>1007.8</v>
      </c>
      <c r="V56">
        <v>1004.6</v>
      </c>
      <c r="W56">
        <v>1005</v>
      </c>
    </row>
    <row r="57" spans="1:23">
      <c r="A57" t="s">
        <v>367</v>
      </c>
      <c r="E57">
        <v>1006.3</v>
      </c>
      <c r="H57">
        <v>1005.9</v>
      </c>
      <c r="J57">
        <v>1004.7</v>
      </c>
      <c r="P57">
        <v>1005.7</v>
      </c>
      <c r="Q57">
        <v>1004.8</v>
      </c>
      <c r="R57">
        <v>1005.5</v>
      </c>
      <c r="S57">
        <v>1005.2</v>
      </c>
      <c r="U57">
        <v>1007</v>
      </c>
      <c r="W57">
        <v>1004.8</v>
      </c>
    </row>
    <row r="58" spans="1:23">
      <c r="A58" t="s">
        <v>368</v>
      </c>
      <c r="B58">
        <v>1007.1</v>
      </c>
      <c r="C58">
        <v>1008.1</v>
      </c>
      <c r="D58">
        <v>1007.9</v>
      </c>
      <c r="E58">
        <v>1007.7</v>
      </c>
      <c r="F58">
        <v>1006.6</v>
      </c>
      <c r="G58">
        <v>1007.3</v>
      </c>
      <c r="H58">
        <v>1006.8</v>
      </c>
      <c r="I58">
        <v>1006.9</v>
      </c>
      <c r="J58">
        <v>1005.9</v>
      </c>
      <c r="K58">
        <v>1006.4</v>
      </c>
      <c r="L58">
        <v>1006.4</v>
      </c>
      <c r="M58">
        <v>1006.5</v>
      </c>
      <c r="N58">
        <v>1004.7</v>
      </c>
      <c r="O58">
        <v>1006</v>
      </c>
      <c r="P58">
        <v>1006.7</v>
      </c>
      <c r="Q58">
        <v>1006.5</v>
      </c>
      <c r="R58">
        <v>1006.9</v>
      </c>
      <c r="S58">
        <v>1006.2</v>
      </c>
      <c r="T58">
        <v>1007.8</v>
      </c>
      <c r="U58">
        <v>1007.9</v>
      </c>
      <c r="V58">
        <v>1005.7</v>
      </c>
      <c r="W58">
        <v>1006.1</v>
      </c>
    </row>
    <row r="59" spans="1:23">
      <c r="A59" t="s">
        <v>369</v>
      </c>
      <c r="E59">
        <v>1007.3</v>
      </c>
      <c r="H59">
        <v>1006.5</v>
      </c>
      <c r="J59">
        <v>1006.3</v>
      </c>
      <c r="P59">
        <v>1006.9</v>
      </c>
      <c r="Q59">
        <v>1006.7</v>
      </c>
      <c r="R59">
        <v>1007.1</v>
      </c>
      <c r="S59">
        <v>1006.3</v>
      </c>
      <c r="U59">
        <v>1009</v>
      </c>
      <c r="W59">
        <v>1007.4</v>
      </c>
    </row>
    <row r="60" spans="1:23">
      <c r="A60" t="s">
        <v>370</v>
      </c>
      <c r="B60">
        <v>1004.9</v>
      </c>
      <c r="C60">
        <v>1006.1</v>
      </c>
      <c r="D60">
        <v>1005.3</v>
      </c>
      <c r="E60">
        <v>1004.8</v>
      </c>
      <c r="F60">
        <v>1005.5</v>
      </c>
      <c r="G60">
        <v>1005.3</v>
      </c>
      <c r="H60">
        <v>1004.9</v>
      </c>
      <c r="I60">
        <v>1005.1</v>
      </c>
      <c r="J60">
        <v>1004.4</v>
      </c>
      <c r="K60">
        <v>1005.8</v>
      </c>
      <c r="L60">
        <v>1005.4</v>
      </c>
      <c r="M60">
        <v>1004.4</v>
      </c>
      <c r="N60">
        <v>1003.1</v>
      </c>
      <c r="O60">
        <v>1005.5</v>
      </c>
      <c r="P60">
        <v>1005.3</v>
      </c>
      <c r="Q60">
        <v>1005</v>
      </c>
      <c r="R60">
        <v>1005.3</v>
      </c>
      <c r="S60">
        <v>1005</v>
      </c>
      <c r="T60">
        <v>1006.9</v>
      </c>
      <c r="U60">
        <v>1008.1</v>
      </c>
      <c r="V60">
        <v>1005.4</v>
      </c>
      <c r="W60">
        <v>1005.3</v>
      </c>
    </row>
    <row r="61" spans="1:23">
      <c r="A61" t="s">
        <v>371</v>
      </c>
      <c r="E61">
        <v>1002.1</v>
      </c>
      <c r="H61">
        <v>1002.2</v>
      </c>
      <c r="J61">
        <v>1001.6</v>
      </c>
      <c r="P61">
        <v>1003.7</v>
      </c>
      <c r="Q61">
        <v>1003.6</v>
      </c>
      <c r="R61">
        <v>1003.2</v>
      </c>
      <c r="S61">
        <v>1003.3</v>
      </c>
      <c r="U61">
        <v>1006.4</v>
      </c>
      <c r="W61">
        <v>1003.2</v>
      </c>
    </row>
    <row r="62" spans="1:23">
      <c r="A62" t="s">
        <v>372</v>
      </c>
      <c r="B62">
        <v>1003.7</v>
      </c>
      <c r="C62">
        <v>1003.8</v>
      </c>
      <c r="D62">
        <v>1003.9</v>
      </c>
      <c r="E62">
        <v>1002.9</v>
      </c>
      <c r="F62">
        <v>1004.2</v>
      </c>
      <c r="G62">
        <v>1004.3</v>
      </c>
      <c r="H62">
        <v>1003.1</v>
      </c>
      <c r="I62">
        <v>1004.3</v>
      </c>
      <c r="J62">
        <v>1002.6</v>
      </c>
      <c r="K62">
        <v>1004.5</v>
      </c>
      <c r="L62">
        <v>1004.2</v>
      </c>
      <c r="M62">
        <v>1003.5</v>
      </c>
      <c r="N62">
        <v>1001.5</v>
      </c>
      <c r="O62">
        <v>1004.1</v>
      </c>
      <c r="P62">
        <v>1003.8</v>
      </c>
      <c r="Q62">
        <v>1004.3</v>
      </c>
      <c r="R62">
        <v>1004.4</v>
      </c>
      <c r="S62">
        <v>1003.9</v>
      </c>
      <c r="T62">
        <v>1006.3</v>
      </c>
      <c r="U62">
        <v>1005.7</v>
      </c>
      <c r="V62">
        <v>1003.8</v>
      </c>
      <c r="W62">
        <v>1004.7</v>
      </c>
    </row>
    <row r="63" spans="1:23">
      <c r="A63" t="s">
        <v>373</v>
      </c>
      <c r="E63">
        <v>1005.8</v>
      </c>
      <c r="H63">
        <v>1006</v>
      </c>
      <c r="J63">
        <v>1004.6</v>
      </c>
      <c r="P63">
        <v>1005.9</v>
      </c>
      <c r="Q63">
        <v>1005.8</v>
      </c>
      <c r="R63">
        <v>1006.1</v>
      </c>
      <c r="S63">
        <v>1005.8</v>
      </c>
      <c r="U63">
        <v>1006.4</v>
      </c>
      <c r="W63">
        <v>1005.5</v>
      </c>
    </row>
    <row r="64" spans="1:23">
      <c r="A64" t="s">
        <v>374</v>
      </c>
      <c r="B64">
        <v>1006.2</v>
      </c>
      <c r="C64">
        <v>1007.2</v>
      </c>
      <c r="D64">
        <v>1007.2</v>
      </c>
      <c r="E64">
        <v>1006.3</v>
      </c>
      <c r="F64">
        <v>1006.6</v>
      </c>
      <c r="G64">
        <v>1006.5</v>
      </c>
      <c r="H64">
        <v>1006.3</v>
      </c>
      <c r="I64">
        <v>1006</v>
      </c>
      <c r="J64">
        <v>1004.7</v>
      </c>
      <c r="K64">
        <v>1006.7</v>
      </c>
      <c r="L64">
        <v>1006.1</v>
      </c>
      <c r="M64">
        <v>1005.9</v>
      </c>
      <c r="N64">
        <v>1004</v>
      </c>
      <c r="O64">
        <v>1005.8</v>
      </c>
      <c r="P64">
        <v>1006.2</v>
      </c>
      <c r="Q64">
        <v>1005.5</v>
      </c>
      <c r="R64">
        <v>1005.9</v>
      </c>
      <c r="S64">
        <v>1006.2</v>
      </c>
      <c r="T64">
        <v>1007.4</v>
      </c>
      <c r="U64">
        <v>1008</v>
      </c>
      <c r="V64">
        <v>1005.6</v>
      </c>
      <c r="W64">
        <v>1005.4</v>
      </c>
    </row>
    <row r="65" spans="1:23">
      <c r="A65" t="s">
        <v>375</v>
      </c>
      <c r="E65">
        <v>1006.7</v>
      </c>
      <c r="H65">
        <v>1006.6</v>
      </c>
      <c r="J65">
        <v>1005.7</v>
      </c>
      <c r="P65">
        <v>1006.7</v>
      </c>
      <c r="Q65">
        <v>1006.1</v>
      </c>
      <c r="R65">
        <v>1006.9</v>
      </c>
      <c r="S65">
        <v>1006.3</v>
      </c>
      <c r="U65">
        <v>1007.8</v>
      </c>
      <c r="W65">
        <v>1006.4</v>
      </c>
    </row>
    <row r="66" spans="1:23">
      <c r="A66" t="s">
        <v>376</v>
      </c>
      <c r="B66">
        <v>1008.6</v>
      </c>
      <c r="C66">
        <v>1009.3</v>
      </c>
      <c r="D66">
        <v>1009.5</v>
      </c>
      <c r="E66">
        <v>1008.6</v>
      </c>
      <c r="F66">
        <v>1008</v>
      </c>
      <c r="G66">
        <v>1008.4</v>
      </c>
      <c r="H66">
        <v>1007.9</v>
      </c>
      <c r="I66">
        <v>1008.2</v>
      </c>
      <c r="J66">
        <v>1006.9</v>
      </c>
      <c r="K66">
        <v>1008.2</v>
      </c>
      <c r="L66">
        <v>1008.2</v>
      </c>
      <c r="M66">
        <v>1007.9</v>
      </c>
      <c r="N66">
        <v>1005.8</v>
      </c>
      <c r="O66">
        <v>1007.4</v>
      </c>
      <c r="P66">
        <v>1007.7</v>
      </c>
      <c r="Q66">
        <v>1007.5</v>
      </c>
      <c r="R66">
        <v>1008.1</v>
      </c>
      <c r="S66">
        <v>1007.4</v>
      </c>
      <c r="T66">
        <v>1009.1</v>
      </c>
      <c r="U66">
        <v>1008.4</v>
      </c>
      <c r="V66">
        <v>1007.2</v>
      </c>
      <c r="W66">
        <v>1007.7</v>
      </c>
    </row>
    <row r="67" spans="1:23">
      <c r="A67" t="s">
        <v>377</v>
      </c>
      <c r="E67">
        <v>1008.7</v>
      </c>
      <c r="H67">
        <v>1008.3</v>
      </c>
      <c r="J67">
        <v>1006.9</v>
      </c>
      <c r="P67">
        <v>1007.8</v>
      </c>
      <c r="Q67">
        <v>1007.5</v>
      </c>
      <c r="R67">
        <v>1008.3</v>
      </c>
      <c r="S67">
        <v>1007.9</v>
      </c>
      <c r="U67">
        <v>1009.9</v>
      </c>
      <c r="W67">
        <v>1007.8</v>
      </c>
    </row>
    <row r="68" spans="1:23">
      <c r="A68" t="s">
        <v>378</v>
      </c>
      <c r="B68">
        <v>1005.7</v>
      </c>
      <c r="C68">
        <v>1006.6</v>
      </c>
      <c r="D68">
        <v>1005.9</v>
      </c>
      <c r="E68">
        <v>1005</v>
      </c>
      <c r="F68">
        <v>1006.4</v>
      </c>
      <c r="G68">
        <v>1005.4</v>
      </c>
      <c r="H68">
        <v>1004.9</v>
      </c>
      <c r="I68">
        <v>1005.6</v>
      </c>
      <c r="J68">
        <v>1004.4</v>
      </c>
      <c r="K68">
        <v>1006.3</v>
      </c>
      <c r="L68">
        <v>1005.7</v>
      </c>
      <c r="M68">
        <v>1004.7</v>
      </c>
      <c r="N68">
        <v>1003.8</v>
      </c>
      <c r="O68">
        <v>1006.4</v>
      </c>
      <c r="P68">
        <v>1005.8</v>
      </c>
      <c r="Q68">
        <v>1005.5</v>
      </c>
      <c r="R68">
        <v>1005.4</v>
      </c>
      <c r="S68">
        <v>1005.3</v>
      </c>
      <c r="T68">
        <v>1007</v>
      </c>
      <c r="U68">
        <v>1008.1</v>
      </c>
      <c r="V68">
        <v>1005.7</v>
      </c>
      <c r="W68">
        <v>1005.4</v>
      </c>
    </row>
    <row r="69" spans="1:23">
      <c r="A69" t="s">
        <v>379</v>
      </c>
      <c r="E69">
        <v>1002</v>
      </c>
      <c r="H69">
        <v>1003.1</v>
      </c>
      <c r="J69">
        <v>1001.6</v>
      </c>
      <c r="P69">
        <v>1003.9</v>
      </c>
      <c r="Q69">
        <v>1003.7</v>
      </c>
      <c r="R69">
        <v>1003.4</v>
      </c>
      <c r="S69">
        <v>1003.7</v>
      </c>
      <c r="U69">
        <v>1005.5</v>
      </c>
      <c r="W69">
        <v>1003.2</v>
      </c>
    </row>
    <row r="70" spans="1:23">
      <c r="A70" t="s">
        <v>380</v>
      </c>
      <c r="B70">
        <v>1004.8</v>
      </c>
      <c r="C70">
        <v>1004.8</v>
      </c>
      <c r="D70">
        <v>1005.2</v>
      </c>
      <c r="E70">
        <v>1002.7</v>
      </c>
      <c r="F70">
        <v>1005.3</v>
      </c>
      <c r="G70">
        <v>1004.8</v>
      </c>
      <c r="H70">
        <v>1004.5</v>
      </c>
      <c r="I70">
        <v>1004.2</v>
      </c>
      <c r="J70">
        <v>1003.6</v>
      </c>
      <c r="K70">
        <v>1005</v>
      </c>
      <c r="L70">
        <v>1004.4</v>
      </c>
      <c r="M70">
        <v>1003.8</v>
      </c>
      <c r="N70">
        <v>1002.2</v>
      </c>
      <c r="O70">
        <v>1004.8</v>
      </c>
      <c r="P70">
        <v>1004.3</v>
      </c>
      <c r="Q70">
        <v>1004.5</v>
      </c>
      <c r="R70">
        <v>1005.1</v>
      </c>
      <c r="S70">
        <v>1004.2</v>
      </c>
      <c r="T70">
        <v>1006.7</v>
      </c>
      <c r="U70">
        <v>1005.2</v>
      </c>
      <c r="V70">
        <v>1003.8</v>
      </c>
      <c r="W70">
        <v>1004.2</v>
      </c>
    </row>
    <row r="71" spans="1:23">
      <c r="A71" t="s">
        <v>381</v>
      </c>
      <c r="E71">
        <v>1007.1</v>
      </c>
      <c r="H71">
        <v>1011.6</v>
      </c>
      <c r="J71">
        <v>1006.1</v>
      </c>
      <c r="P71">
        <v>1006.8</v>
      </c>
      <c r="Q71">
        <v>1006.5</v>
      </c>
      <c r="R71">
        <v>1007.3</v>
      </c>
      <c r="S71">
        <v>1007.3</v>
      </c>
      <c r="U71">
        <v>1007.8</v>
      </c>
      <c r="W71">
        <v>1006.9</v>
      </c>
    </row>
    <row r="72" spans="1:23">
      <c r="A72" t="s">
        <v>382</v>
      </c>
      <c r="B72">
        <v>1008</v>
      </c>
      <c r="C72">
        <v>1008.4</v>
      </c>
      <c r="D72">
        <v>1009.5</v>
      </c>
      <c r="F72">
        <v>1008.3</v>
      </c>
      <c r="G72">
        <v>1007.8</v>
      </c>
      <c r="H72">
        <v>1008.7</v>
      </c>
      <c r="I72">
        <v>1006.5</v>
      </c>
      <c r="J72">
        <v>1005.6</v>
      </c>
      <c r="K72">
        <v>1008.3</v>
      </c>
      <c r="L72">
        <v>1007.9</v>
      </c>
      <c r="M72">
        <v>1007.7</v>
      </c>
      <c r="N72">
        <v>1006.2</v>
      </c>
      <c r="O72">
        <v>1008.4</v>
      </c>
      <c r="P72">
        <v>1006.8</v>
      </c>
      <c r="Q72">
        <v>1006.5</v>
      </c>
      <c r="R72">
        <v>1007.3</v>
      </c>
      <c r="S72">
        <v>1007.4</v>
      </c>
      <c r="T72">
        <v>1007.9</v>
      </c>
      <c r="U72">
        <v>1009</v>
      </c>
      <c r="V72">
        <v>1007.3</v>
      </c>
      <c r="W72">
        <v>1005.8</v>
      </c>
    </row>
    <row r="73" spans="1:23">
      <c r="A73" t="s">
        <v>383</v>
      </c>
      <c r="E73">
        <v>1007.5</v>
      </c>
      <c r="H73">
        <v>1007.9</v>
      </c>
      <c r="J73">
        <v>1005.5</v>
      </c>
      <c r="P73">
        <v>1006.5</v>
      </c>
      <c r="Q73">
        <v>1005.5</v>
      </c>
      <c r="R73">
        <v>1006.6</v>
      </c>
      <c r="S73">
        <v>1006.6</v>
      </c>
      <c r="U73">
        <v>1007.9</v>
      </c>
      <c r="W73">
        <v>1005.9</v>
      </c>
    </row>
    <row r="74" spans="1:23">
      <c r="A74" t="s">
        <v>384</v>
      </c>
      <c r="B74">
        <v>1008.5</v>
      </c>
      <c r="C74">
        <v>1008.7</v>
      </c>
      <c r="D74">
        <v>1009.6</v>
      </c>
      <c r="E74">
        <v>1007.6</v>
      </c>
      <c r="F74">
        <v>1008.4</v>
      </c>
      <c r="G74">
        <v>1008.3</v>
      </c>
      <c r="H74">
        <v>1008.1</v>
      </c>
      <c r="I74">
        <v>1007.5</v>
      </c>
      <c r="J74">
        <v>1006.7</v>
      </c>
      <c r="K74">
        <v>1008.2</v>
      </c>
      <c r="L74">
        <v>1008.2</v>
      </c>
      <c r="M74">
        <v>1007.6</v>
      </c>
      <c r="N74">
        <v>1005.9</v>
      </c>
      <c r="O74">
        <v>1008</v>
      </c>
      <c r="P74">
        <v>1007.4</v>
      </c>
      <c r="Q74">
        <v>1006.7</v>
      </c>
      <c r="R74">
        <v>1007.9</v>
      </c>
      <c r="S74">
        <v>1007.9</v>
      </c>
      <c r="T74">
        <v>1008.3</v>
      </c>
      <c r="U74">
        <v>1007.9</v>
      </c>
      <c r="V74">
        <v>1006.9</v>
      </c>
      <c r="W74">
        <v>1007.5</v>
      </c>
    </row>
    <row r="75" spans="1:23">
      <c r="A75" t="s">
        <v>385</v>
      </c>
      <c r="E75">
        <v>1008.5</v>
      </c>
      <c r="H75">
        <v>1008.3</v>
      </c>
      <c r="J75">
        <v>1007</v>
      </c>
      <c r="P75">
        <v>1008.3</v>
      </c>
      <c r="Q75">
        <v>1007.7</v>
      </c>
      <c r="R75">
        <v>1007.6</v>
      </c>
      <c r="S75">
        <v>1008.1</v>
      </c>
      <c r="U75">
        <v>1009.9</v>
      </c>
      <c r="W75">
        <v>1008</v>
      </c>
    </row>
    <row r="76" spans="1:23">
      <c r="A76" t="s">
        <v>386</v>
      </c>
      <c r="B76">
        <v>1006.5</v>
      </c>
      <c r="C76">
        <v>1007.8</v>
      </c>
      <c r="D76">
        <v>1007.1</v>
      </c>
      <c r="E76">
        <v>1005.5</v>
      </c>
      <c r="F76">
        <v>1007.5</v>
      </c>
      <c r="G76">
        <v>1006.4</v>
      </c>
      <c r="H76">
        <v>1006.3</v>
      </c>
      <c r="I76">
        <v>1005.6</v>
      </c>
      <c r="J76">
        <v>1004.6</v>
      </c>
      <c r="K76">
        <v>1007.1</v>
      </c>
      <c r="L76">
        <v>1007.1</v>
      </c>
      <c r="M76">
        <v>1005.6</v>
      </c>
      <c r="N76">
        <v>1004.8</v>
      </c>
      <c r="O76">
        <v>1007.1</v>
      </c>
      <c r="P76">
        <v>1006.4</v>
      </c>
      <c r="Q76">
        <v>1006</v>
      </c>
      <c r="R76">
        <v>1005.4</v>
      </c>
      <c r="S76">
        <v>1006.2</v>
      </c>
      <c r="T76">
        <v>1007.6</v>
      </c>
      <c r="U76">
        <v>1008.6</v>
      </c>
      <c r="V76">
        <v>1006.1</v>
      </c>
      <c r="W76">
        <v>1006.1</v>
      </c>
    </row>
    <row r="77" spans="1:23">
      <c r="A77" t="s">
        <v>387</v>
      </c>
      <c r="E77">
        <v>1004.1</v>
      </c>
      <c r="H77">
        <v>1004.4</v>
      </c>
      <c r="J77">
        <v>1003.6</v>
      </c>
      <c r="P77">
        <v>1005.7</v>
      </c>
      <c r="Q77">
        <v>1006.5</v>
      </c>
      <c r="R77">
        <v>1004.1</v>
      </c>
      <c r="S77">
        <v>1004.1</v>
      </c>
      <c r="U77">
        <v>1007.2</v>
      </c>
      <c r="W77">
        <v>1005.8</v>
      </c>
    </row>
    <row r="78" spans="1:23">
      <c r="A78" t="s">
        <v>388</v>
      </c>
      <c r="B78">
        <v>1007.9</v>
      </c>
      <c r="C78">
        <v>1008.3</v>
      </c>
      <c r="D78">
        <v>1007.7</v>
      </c>
      <c r="E78">
        <v>1005.4</v>
      </c>
      <c r="F78">
        <v>1009.5</v>
      </c>
      <c r="G78">
        <v>1008</v>
      </c>
      <c r="I78">
        <v>1008.1</v>
      </c>
      <c r="J78">
        <v>1005.7</v>
      </c>
      <c r="K78">
        <v>1007.7</v>
      </c>
      <c r="L78">
        <v>1007.7</v>
      </c>
      <c r="M78">
        <v>1007.3</v>
      </c>
      <c r="N78">
        <v>1005.6</v>
      </c>
      <c r="O78">
        <v>1007.1</v>
      </c>
      <c r="P78">
        <v>1007.5</v>
      </c>
      <c r="Q78">
        <v>1007.1</v>
      </c>
      <c r="R78">
        <v>1007.2</v>
      </c>
      <c r="S78">
        <v>1008</v>
      </c>
      <c r="T78">
        <v>1008.8</v>
      </c>
      <c r="U78">
        <v>1007.6</v>
      </c>
      <c r="V78">
        <v>1007</v>
      </c>
      <c r="W78">
        <v>1007.8</v>
      </c>
    </row>
    <row r="79" spans="1:23">
      <c r="A79" t="s">
        <v>389</v>
      </c>
      <c r="E79">
        <v>1008.9</v>
      </c>
      <c r="H79">
        <v>1009.1</v>
      </c>
      <c r="J79">
        <v>1007.7</v>
      </c>
      <c r="P79">
        <v>1008.6</v>
      </c>
      <c r="Q79">
        <v>1007.9</v>
      </c>
      <c r="R79">
        <v>1008</v>
      </c>
      <c r="S79">
        <v>1008.3</v>
      </c>
      <c r="U79">
        <v>1007.9</v>
      </c>
      <c r="W79">
        <v>1009</v>
      </c>
    </row>
    <row r="80" spans="1:23">
      <c r="A80" t="s">
        <v>390</v>
      </c>
      <c r="B80">
        <v>1005</v>
      </c>
      <c r="C80">
        <v>1009.9</v>
      </c>
      <c r="D80">
        <v>1010.1</v>
      </c>
      <c r="E80">
        <v>1008.7</v>
      </c>
      <c r="F80">
        <v>1008.5</v>
      </c>
      <c r="G80">
        <v>1008.6</v>
      </c>
      <c r="H80">
        <v>1008.5</v>
      </c>
      <c r="I80">
        <v>1009</v>
      </c>
      <c r="J80">
        <v>1007.2</v>
      </c>
      <c r="K80">
        <v>1007.8</v>
      </c>
      <c r="L80">
        <v>1008.1</v>
      </c>
      <c r="M80">
        <v>1008.7</v>
      </c>
      <c r="N80">
        <v>1006.1</v>
      </c>
      <c r="O80">
        <v>1008</v>
      </c>
      <c r="P80">
        <v>1007.9</v>
      </c>
      <c r="Q80">
        <v>1006.9</v>
      </c>
      <c r="R80">
        <v>1007.2</v>
      </c>
      <c r="S80">
        <v>1007.2</v>
      </c>
      <c r="T80">
        <v>1008.4</v>
      </c>
      <c r="U80">
        <v>1010</v>
      </c>
      <c r="V80">
        <v>1006.5</v>
      </c>
      <c r="W80">
        <v>1007.9</v>
      </c>
    </row>
    <row r="81" spans="1:23">
      <c r="A81" t="s">
        <v>391</v>
      </c>
      <c r="E81">
        <v>1008.3</v>
      </c>
      <c r="H81">
        <v>1007.9</v>
      </c>
      <c r="J81">
        <v>1006.7</v>
      </c>
      <c r="P81">
        <v>1007.4</v>
      </c>
      <c r="Q81">
        <v>1006.6</v>
      </c>
      <c r="R81">
        <v>1006.4</v>
      </c>
      <c r="S81">
        <v>1006.3</v>
      </c>
      <c r="U81">
        <v>1008.8</v>
      </c>
      <c r="W81">
        <v>1007.2</v>
      </c>
    </row>
    <row r="82" spans="1:23">
      <c r="A82" t="s">
        <v>392</v>
      </c>
      <c r="B82">
        <v>1008.6</v>
      </c>
      <c r="C82">
        <v>1009.7</v>
      </c>
      <c r="D82">
        <v>1009.6</v>
      </c>
      <c r="E82">
        <v>1008.8</v>
      </c>
      <c r="F82">
        <v>1008</v>
      </c>
      <c r="G82">
        <v>1008.4</v>
      </c>
      <c r="H82">
        <v>1008.6</v>
      </c>
      <c r="I82">
        <v>1009</v>
      </c>
      <c r="J82">
        <v>1007.6</v>
      </c>
      <c r="K82">
        <v>1007.6</v>
      </c>
      <c r="L82">
        <v>1008</v>
      </c>
      <c r="M82">
        <v>1008.2</v>
      </c>
      <c r="N82">
        <v>1006</v>
      </c>
      <c r="O82">
        <v>1007.2</v>
      </c>
      <c r="P82">
        <v>1007.7</v>
      </c>
      <c r="Q82">
        <v>1006.9</v>
      </c>
      <c r="R82">
        <v>1007.1</v>
      </c>
      <c r="S82">
        <v>1007.3</v>
      </c>
      <c r="T82">
        <v>1008.2</v>
      </c>
      <c r="U82">
        <v>1008.6</v>
      </c>
      <c r="V82">
        <v>1007</v>
      </c>
      <c r="W82">
        <v>1007.6</v>
      </c>
    </row>
    <row r="83" spans="1:23">
      <c r="A83" t="s">
        <v>393</v>
      </c>
      <c r="E83">
        <v>1008.1</v>
      </c>
      <c r="H83">
        <v>1007.4</v>
      </c>
      <c r="J83">
        <v>1006.5</v>
      </c>
      <c r="P83">
        <v>1007.7</v>
      </c>
      <c r="Q83">
        <v>1007.1</v>
      </c>
      <c r="R83">
        <v>1007.3</v>
      </c>
      <c r="S83">
        <v>1007</v>
      </c>
      <c r="U83">
        <v>1008.9</v>
      </c>
      <c r="W83">
        <v>1007.7</v>
      </c>
    </row>
    <row r="84" spans="1:23">
      <c r="A84" t="s">
        <v>394</v>
      </c>
      <c r="B84">
        <v>1004.8</v>
      </c>
      <c r="C84">
        <v>1006.7</v>
      </c>
      <c r="D84">
        <v>1006.4</v>
      </c>
      <c r="E84">
        <v>1005.4</v>
      </c>
      <c r="F84">
        <v>1006.1</v>
      </c>
      <c r="G84">
        <v>1006.3</v>
      </c>
      <c r="H84">
        <v>1004.8</v>
      </c>
      <c r="I84">
        <v>1005.8</v>
      </c>
      <c r="J84">
        <v>1004.7</v>
      </c>
      <c r="K84">
        <v>1006</v>
      </c>
      <c r="L84">
        <v>1006.7</v>
      </c>
      <c r="M84">
        <v>1005.4</v>
      </c>
      <c r="N84">
        <v>1004.5</v>
      </c>
      <c r="O84">
        <v>1006</v>
      </c>
      <c r="P84">
        <v>1006.4</v>
      </c>
      <c r="Q84">
        <v>1006.1</v>
      </c>
      <c r="R84">
        <v>1005.7</v>
      </c>
      <c r="S84">
        <v>1005.3</v>
      </c>
      <c r="T84">
        <v>1007.1</v>
      </c>
      <c r="U84">
        <v>1008.1</v>
      </c>
      <c r="V84">
        <v>1005.4</v>
      </c>
      <c r="W84">
        <v>1006.2</v>
      </c>
    </row>
    <row r="85" spans="1:23">
      <c r="A85" t="s">
        <v>395</v>
      </c>
      <c r="E85">
        <v>1003.3</v>
      </c>
      <c r="H85">
        <v>1002.7</v>
      </c>
      <c r="J85">
        <v>1003</v>
      </c>
      <c r="P85">
        <v>1004.7</v>
      </c>
      <c r="Q85">
        <v>1004.5</v>
      </c>
      <c r="R85">
        <v>1003.7</v>
      </c>
      <c r="S85">
        <v>1003.5</v>
      </c>
      <c r="U85">
        <v>1005.7</v>
      </c>
      <c r="W85">
        <v>1004.7</v>
      </c>
    </row>
    <row r="86" spans="1:23">
      <c r="A86" t="s">
        <v>396</v>
      </c>
      <c r="B86">
        <v>1003.8</v>
      </c>
      <c r="C86">
        <v>1005.3</v>
      </c>
      <c r="D86">
        <v>1006</v>
      </c>
      <c r="E86">
        <v>1004</v>
      </c>
      <c r="F86">
        <v>1005</v>
      </c>
      <c r="G86">
        <v>1005.4</v>
      </c>
      <c r="I86">
        <v>1005.3</v>
      </c>
      <c r="K86">
        <v>1005.2</v>
      </c>
      <c r="L86">
        <v>1005.1</v>
      </c>
      <c r="M86">
        <v>1004.4</v>
      </c>
      <c r="N86">
        <v>1002.7</v>
      </c>
      <c r="O86">
        <v>1004.2</v>
      </c>
      <c r="P86">
        <v>1005.3</v>
      </c>
      <c r="Q86">
        <v>1005.2</v>
      </c>
      <c r="R86">
        <v>1004.9</v>
      </c>
      <c r="S86">
        <v>1004.5</v>
      </c>
      <c r="T86">
        <v>1007.1</v>
      </c>
      <c r="U86">
        <v>1006.2</v>
      </c>
      <c r="V86">
        <v>1004.4</v>
      </c>
    </row>
    <row r="87" spans="1:23">
      <c r="A87" t="s">
        <v>397</v>
      </c>
      <c r="E87">
        <v>1007.5</v>
      </c>
      <c r="H87">
        <v>1007</v>
      </c>
      <c r="J87">
        <v>1005.6</v>
      </c>
      <c r="P87">
        <v>1007.2</v>
      </c>
      <c r="Q87">
        <v>1006.8</v>
      </c>
      <c r="R87">
        <v>1007</v>
      </c>
      <c r="S87">
        <v>1006.5</v>
      </c>
      <c r="U87">
        <v>1008</v>
      </c>
      <c r="W87">
        <v>1007</v>
      </c>
    </row>
    <row r="88" spans="1:23">
      <c r="A88" t="s">
        <v>398</v>
      </c>
      <c r="C88">
        <v>1007.6</v>
      </c>
      <c r="D88">
        <v>1007.4</v>
      </c>
      <c r="E88">
        <v>1006.9</v>
      </c>
      <c r="F88">
        <v>1005.9</v>
      </c>
      <c r="G88">
        <v>1007</v>
      </c>
      <c r="H88">
        <v>1006.9</v>
      </c>
      <c r="I88">
        <v>1006.1</v>
      </c>
      <c r="J88">
        <v>1005.4</v>
      </c>
      <c r="K88">
        <v>1006</v>
      </c>
      <c r="L88">
        <v>1005.5</v>
      </c>
      <c r="M88">
        <v>1006.1</v>
      </c>
      <c r="N88">
        <v>1004.5</v>
      </c>
      <c r="O88">
        <v>1005.3</v>
      </c>
      <c r="P88">
        <v>1006.7</v>
      </c>
      <c r="Q88">
        <v>1005.8</v>
      </c>
      <c r="R88">
        <v>1006</v>
      </c>
      <c r="S88">
        <v>1005.7</v>
      </c>
      <c r="T88">
        <v>1007.1</v>
      </c>
      <c r="U88">
        <v>1008.4</v>
      </c>
      <c r="V88">
        <v>1005.3</v>
      </c>
      <c r="W88">
        <v>1006.2</v>
      </c>
    </row>
    <row r="89" spans="1:23">
      <c r="A89" t="s">
        <v>399</v>
      </c>
      <c r="E89">
        <v>1006.4</v>
      </c>
      <c r="H89">
        <v>1006.7</v>
      </c>
      <c r="J89">
        <v>1004.6</v>
      </c>
      <c r="P89">
        <v>1005.8</v>
      </c>
      <c r="Q89">
        <v>1004.9</v>
      </c>
      <c r="R89">
        <v>1005.4</v>
      </c>
      <c r="S89">
        <v>1005.5</v>
      </c>
      <c r="U89">
        <v>1007.7</v>
      </c>
      <c r="W89">
        <v>1005.7</v>
      </c>
    </row>
    <row r="90" spans="1:23">
      <c r="A90" t="s">
        <v>400</v>
      </c>
      <c r="B90">
        <v>1005.9</v>
      </c>
      <c r="C90">
        <v>1009</v>
      </c>
      <c r="D90">
        <v>1008.8</v>
      </c>
      <c r="E90">
        <v>1008.6</v>
      </c>
      <c r="F90">
        <v>1006.9</v>
      </c>
      <c r="G90">
        <v>1007.7</v>
      </c>
      <c r="H90">
        <v>1007.1</v>
      </c>
      <c r="I90">
        <v>1007.3</v>
      </c>
      <c r="J90">
        <v>1006.5</v>
      </c>
      <c r="K90">
        <v>1006.9</v>
      </c>
      <c r="L90">
        <v>1006.4</v>
      </c>
      <c r="M90">
        <v>1007.2</v>
      </c>
      <c r="N90">
        <v>1005.6</v>
      </c>
      <c r="O90">
        <v>1005.9</v>
      </c>
      <c r="P90">
        <v>1007.7</v>
      </c>
      <c r="Q90">
        <v>1006.6</v>
      </c>
      <c r="R90">
        <v>1006.9</v>
      </c>
      <c r="S90">
        <v>1006.5</v>
      </c>
      <c r="T90">
        <v>1007.8</v>
      </c>
      <c r="U90">
        <v>1008.3</v>
      </c>
      <c r="V90">
        <v>1005.9</v>
      </c>
      <c r="W90">
        <v>1007.7</v>
      </c>
    </row>
    <row r="91" spans="1:23">
      <c r="A91" t="s">
        <v>401</v>
      </c>
      <c r="E91">
        <v>1007.4</v>
      </c>
      <c r="H91">
        <v>1006.6</v>
      </c>
      <c r="J91">
        <v>1006.5</v>
      </c>
      <c r="P91">
        <v>1008.5</v>
      </c>
      <c r="Q91">
        <v>1006.6</v>
      </c>
      <c r="R91">
        <v>1006.5</v>
      </c>
      <c r="S91">
        <v>1006.5</v>
      </c>
      <c r="U91">
        <v>1008.4</v>
      </c>
      <c r="W91">
        <v>1007.5</v>
      </c>
    </row>
    <row r="92" spans="1:23">
      <c r="A92" t="s">
        <v>402</v>
      </c>
      <c r="C92">
        <v>1006.6</v>
      </c>
      <c r="D92">
        <v>1005.5</v>
      </c>
      <c r="E92">
        <v>1004.9</v>
      </c>
      <c r="F92">
        <v>1005.3</v>
      </c>
      <c r="G92">
        <v>1005</v>
      </c>
      <c r="H92">
        <v>1004.4</v>
      </c>
      <c r="I92">
        <v>1004.8</v>
      </c>
      <c r="J92">
        <v>1004.4</v>
      </c>
      <c r="K92">
        <v>1005.3</v>
      </c>
      <c r="L92">
        <v>1005.4</v>
      </c>
      <c r="M92">
        <v>1004.5</v>
      </c>
      <c r="N92">
        <v>1003.8</v>
      </c>
      <c r="O92">
        <v>1005.1</v>
      </c>
      <c r="P92">
        <v>1005.7</v>
      </c>
      <c r="Q92">
        <v>1004.6</v>
      </c>
      <c r="R92">
        <v>1004.8</v>
      </c>
      <c r="S92">
        <v>1005</v>
      </c>
      <c r="T92">
        <v>1006.8</v>
      </c>
      <c r="U92">
        <v>1006.8</v>
      </c>
      <c r="V92">
        <v>1005.2</v>
      </c>
      <c r="W92">
        <v>1005.3</v>
      </c>
    </row>
    <row r="93" spans="1:23">
      <c r="A93" t="s">
        <v>403</v>
      </c>
      <c r="E93">
        <v>1003.3</v>
      </c>
      <c r="H93">
        <v>1003.7</v>
      </c>
      <c r="J93">
        <v>1002.3</v>
      </c>
      <c r="P93">
        <v>1004.7</v>
      </c>
      <c r="Q93">
        <v>1003.4</v>
      </c>
      <c r="R93">
        <v>1003.2</v>
      </c>
      <c r="S93">
        <v>1003.3</v>
      </c>
      <c r="U93">
        <v>1004.8</v>
      </c>
      <c r="W93">
        <v>1003.4</v>
      </c>
    </row>
    <row r="94" spans="1:23">
      <c r="A94" t="s">
        <v>404</v>
      </c>
      <c r="B94">
        <v>1003.9</v>
      </c>
      <c r="C94">
        <v>1006.5</v>
      </c>
      <c r="D94">
        <v>1005.8</v>
      </c>
      <c r="E94">
        <v>1005.5</v>
      </c>
      <c r="F94">
        <v>1004.3</v>
      </c>
      <c r="G94">
        <v>1004.4</v>
      </c>
      <c r="H94">
        <v>1004.8</v>
      </c>
      <c r="I94">
        <v>1004.1</v>
      </c>
      <c r="J94">
        <v>1002.7</v>
      </c>
      <c r="K94">
        <v>1004.3</v>
      </c>
      <c r="L94">
        <v>1004.5</v>
      </c>
      <c r="M94">
        <v>1004.8</v>
      </c>
      <c r="N94">
        <v>1002.4</v>
      </c>
      <c r="O94">
        <v>1003.8</v>
      </c>
      <c r="P94">
        <v>1005</v>
      </c>
      <c r="Q94">
        <v>1003.9</v>
      </c>
      <c r="R94">
        <v>1004.2</v>
      </c>
      <c r="S94">
        <v>1003.8</v>
      </c>
      <c r="T94">
        <v>1005.9</v>
      </c>
      <c r="U94">
        <v>1004.6</v>
      </c>
      <c r="V94">
        <v>1003.6</v>
      </c>
      <c r="W94">
        <v>1004.2</v>
      </c>
    </row>
    <row r="95" spans="1:23">
      <c r="A95" t="s">
        <v>405</v>
      </c>
      <c r="E95">
        <v>1007.6</v>
      </c>
      <c r="H95">
        <v>1006.2</v>
      </c>
      <c r="J95">
        <v>1004.6</v>
      </c>
      <c r="P95">
        <v>1007.3</v>
      </c>
      <c r="Q95">
        <v>1005.5</v>
      </c>
      <c r="R95">
        <v>1005.7</v>
      </c>
      <c r="S95">
        <v>1005.3</v>
      </c>
      <c r="U95">
        <v>1006.5</v>
      </c>
      <c r="W95">
        <v>1005.7</v>
      </c>
    </row>
    <row r="96" spans="1:23">
      <c r="A96" t="s">
        <v>406</v>
      </c>
      <c r="B96">
        <v>1005.9</v>
      </c>
      <c r="C96">
        <v>1008.8</v>
      </c>
      <c r="D96">
        <v>1008</v>
      </c>
      <c r="E96">
        <v>1007.7</v>
      </c>
      <c r="F96">
        <v>1006.3</v>
      </c>
      <c r="G96">
        <v>1006.3</v>
      </c>
      <c r="H96">
        <v>1006.9</v>
      </c>
      <c r="I96">
        <v>1005.5</v>
      </c>
      <c r="J96">
        <v>1004.7</v>
      </c>
      <c r="K96">
        <v>1006.2</v>
      </c>
      <c r="L96">
        <v>1005.6</v>
      </c>
      <c r="N96">
        <v>1004.8</v>
      </c>
      <c r="O96">
        <v>1005.8</v>
      </c>
      <c r="P96">
        <v>1006.8</v>
      </c>
      <c r="Q96">
        <v>1004.6</v>
      </c>
      <c r="R96">
        <v>1006</v>
      </c>
      <c r="S96">
        <v>1005.8</v>
      </c>
      <c r="T96">
        <v>1006.2</v>
      </c>
      <c r="U96">
        <v>1007.6</v>
      </c>
      <c r="V96">
        <v>1005.3</v>
      </c>
      <c r="W96">
        <v>1005.5</v>
      </c>
    </row>
    <row r="97" spans="1:23">
      <c r="A97" t="s">
        <v>407</v>
      </c>
      <c r="E97">
        <v>1006.4</v>
      </c>
      <c r="H97">
        <v>1005.8</v>
      </c>
      <c r="J97">
        <v>1004.5</v>
      </c>
      <c r="P97">
        <v>1006.7</v>
      </c>
      <c r="Q97">
        <v>1004.6</v>
      </c>
      <c r="R97">
        <v>1005.1</v>
      </c>
      <c r="S97">
        <v>1005.3</v>
      </c>
      <c r="U97">
        <v>1006.9</v>
      </c>
      <c r="W97">
        <v>1005.4</v>
      </c>
    </row>
    <row r="98" spans="1:23">
      <c r="A98" t="s">
        <v>408</v>
      </c>
      <c r="B98">
        <v>1007.1</v>
      </c>
      <c r="C98">
        <v>1009.1</v>
      </c>
      <c r="D98">
        <v>1008.4</v>
      </c>
      <c r="E98">
        <v>1007.8</v>
      </c>
      <c r="F98">
        <v>1006.7</v>
      </c>
      <c r="G98">
        <v>1007.4</v>
      </c>
      <c r="H98">
        <v>1006.8</v>
      </c>
      <c r="I98">
        <v>1007.1</v>
      </c>
      <c r="J98">
        <v>1006.3</v>
      </c>
      <c r="K98">
        <v>1006.5</v>
      </c>
      <c r="L98">
        <v>1006.6</v>
      </c>
      <c r="M98">
        <v>1007.4</v>
      </c>
      <c r="N98">
        <v>1005</v>
      </c>
      <c r="O98">
        <v>1005.7</v>
      </c>
      <c r="P98">
        <v>1007.6</v>
      </c>
      <c r="Q98">
        <v>1005.7</v>
      </c>
      <c r="R98">
        <v>1006.8</v>
      </c>
      <c r="S98">
        <v>1006.3</v>
      </c>
      <c r="T98">
        <v>1007.1</v>
      </c>
      <c r="U98">
        <v>1007.7</v>
      </c>
      <c r="V98">
        <v>1005.8</v>
      </c>
      <c r="W98">
        <v>1006.8</v>
      </c>
    </row>
    <row r="99" spans="1:23">
      <c r="A99" t="s">
        <v>409</v>
      </c>
      <c r="E99">
        <v>1008.4</v>
      </c>
      <c r="H99">
        <v>1006</v>
      </c>
      <c r="J99">
        <v>1006.2</v>
      </c>
      <c r="P99">
        <v>1007.8</v>
      </c>
      <c r="Q99">
        <v>1006.5</v>
      </c>
      <c r="R99">
        <v>1006.5</v>
      </c>
      <c r="S99">
        <v>1006.3</v>
      </c>
      <c r="U99">
        <v>1008.6</v>
      </c>
      <c r="W99">
        <v>1007.2</v>
      </c>
    </row>
    <row r="100" spans="1:23">
      <c r="A100" t="s">
        <v>410</v>
      </c>
      <c r="B100">
        <v>1004.1</v>
      </c>
      <c r="C100">
        <v>1006.5</v>
      </c>
      <c r="D100">
        <v>1005.5</v>
      </c>
      <c r="E100">
        <v>1005.2</v>
      </c>
      <c r="F100">
        <v>1004.9</v>
      </c>
      <c r="G100">
        <v>1005.6</v>
      </c>
      <c r="H100">
        <v>1004</v>
      </c>
      <c r="I100">
        <v>1004.5</v>
      </c>
      <c r="J100">
        <v>1004.2</v>
      </c>
      <c r="K100">
        <v>1004.9</v>
      </c>
      <c r="L100">
        <v>1005.3</v>
      </c>
      <c r="M100">
        <v>1004.5</v>
      </c>
      <c r="N100">
        <v>1003.7</v>
      </c>
      <c r="O100">
        <v>1004.8</v>
      </c>
      <c r="P100">
        <v>1005.6</v>
      </c>
      <c r="Q100">
        <v>1004.6</v>
      </c>
      <c r="R100">
        <v>1004.5</v>
      </c>
      <c r="S100">
        <v>1004.7</v>
      </c>
      <c r="T100">
        <v>1006.1</v>
      </c>
      <c r="U100">
        <v>1007</v>
      </c>
      <c r="V100">
        <v>1004.1</v>
      </c>
      <c r="W100">
        <v>1004.8</v>
      </c>
    </row>
    <row r="101" spans="1:23">
      <c r="A101" t="s">
        <v>411</v>
      </c>
      <c r="E101">
        <v>1003</v>
      </c>
      <c r="H101">
        <v>1001.7</v>
      </c>
      <c r="J101">
        <v>1001.7</v>
      </c>
      <c r="P101">
        <v>1003.6</v>
      </c>
      <c r="Q101">
        <v>1002.8</v>
      </c>
      <c r="R101">
        <v>1002.1</v>
      </c>
      <c r="S101">
        <v>1002.8</v>
      </c>
      <c r="U101">
        <v>1005.3</v>
      </c>
      <c r="W101">
        <v>1002.7</v>
      </c>
    </row>
    <row r="102" spans="1:23">
      <c r="A102" t="s">
        <v>412</v>
      </c>
      <c r="B102">
        <v>1002.8</v>
      </c>
      <c r="C102">
        <v>1005.1</v>
      </c>
      <c r="D102">
        <v>1004</v>
      </c>
      <c r="E102">
        <v>1004.5</v>
      </c>
      <c r="F102">
        <v>1003.8</v>
      </c>
      <c r="G102">
        <v>1003.7</v>
      </c>
      <c r="H102">
        <v>1002.8</v>
      </c>
      <c r="I102">
        <v>1003.7</v>
      </c>
      <c r="J102">
        <v>1003.1</v>
      </c>
      <c r="K102">
        <v>1003.5</v>
      </c>
      <c r="L102">
        <v>1003.9</v>
      </c>
      <c r="M102">
        <v>1002.4</v>
      </c>
      <c r="N102">
        <v>1000.7</v>
      </c>
      <c r="O102">
        <v>1003</v>
      </c>
      <c r="P102">
        <v>1004.5</v>
      </c>
      <c r="Q102">
        <v>1003.6</v>
      </c>
      <c r="R102">
        <v>1003.4</v>
      </c>
      <c r="S102">
        <v>1003.3</v>
      </c>
      <c r="T102">
        <v>1005.2</v>
      </c>
      <c r="U102">
        <v>1004.3</v>
      </c>
      <c r="V102">
        <v>1002.7</v>
      </c>
      <c r="W102">
        <v>1003.8</v>
      </c>
    </row>
    <row r="103" spans="1:23">
      <c r="A103" t="s">
        <v>413</v>
      </c>
      <c r="H103">
        <v>1007.6</v>
      </c>
      <c r="P103">
        <v>1007.3</v>
      </c>
      <c r="Q103">
        <v>1005.6</v>
      </c>
      <c r="S103">
        <v>1006</v>
      </c>
      <c r="U103">
        <v>1007</v>
      </c>
    </row>
    <row r="104" spans="1:23">
      <c r="A104" t="s">
        <v>414</v>
      </c>
      <c r="B104">
        <v>1005</v>
      </c>
      <c r="C104">
        <v>1007.1</v>
      </c>
      <c r="D104">
        <v>1006.3</v>
      </c>
      <c r="E104">
        <v>1006.5</v>
      </c>
      <c r="F104">
        <v>1005.5</v>
      </c>
      <c r="G104">
        <v>1005.8</v>
      </c>
      <c r="H104">
        <v>1005.7</v>
      </c>
      <c r="I104">
        <v>1005.2</v>
      </c>
      <c r="J104">
        <v>1004.6</v>
      </c>
      <c r="K104">
        <v>1005.1</v>
      </c>
      <c r="L104">
        <v>1005.1</v>
      </c>
      <c r="M104">
        <v>1004.6</v>
      </c>
      <c r="N104">
        <v>1003.5</v>
      </c>
      <c r="O104">
        <v>1004.7</v>
      </c>
      <c r="P104">
        <v>1006.3</v>
      </c>
      <c r="Q104">
        <v>1004.6</v>
      </c>
      <c r="R104">
        <v>1004.9</v>
      </c>
      <c r="S104">
        <v>1005.2</v>
      </c>
      <c r="T104">
        <v>1006.1</v>
      </c>
      <c r="U104">
        <v>1007.3</v>
      </c>
      <c r="V104">
        <v>1004.1</v>
      </c>
      <c r="W104">
        <v>1005.5</v>
      </c>
    </row>
    <row r="105" spans="1:23">
      <c r="A105" t="s">
        <v>415</v>
      </c>
      <c r="E105">
        <v>1006.4</v>
      </c>
      <c r="H105">
        <v>1005.3</v>
      </c>
      <c r="J105">
        <v>1003.7</v>
      </c>
      <c r="P105">
        <v>1005.5</v>
      </c>
      <c r="Q105">
        <v>1003.7</v>
      </c>
      <c r="R105">
        <v>1004.2</v>
      </c>
      <c r="S105">
        <v>1004.6</v>
      </c>
      <c r="U105">
        <v>1006.7</v>
      </c>
      <c r="W105">
        <v>1004.7</v>
      </c>
    </row>
    <row r="106" spans="1:23">
      <c r="A106" t="s">
        <v>416</v>
      </c>
      <c r="B106">
        <v>1005</v>
      </c>
      <c r="C106">
        <v>1007.2</v>
      </c>
      <c r="D106">
        <v>1006.9</v>
      </c>
      <c r="E106">
        <v>1006.6</v>
      </c>
      <c r="F106">
        <v>1005.4</v>
      </c>
      <c r="G106">
        <v>1005.3</v>
      </c>
      <c r="H106">
        <v>1005.8</v>
      </c>
      <c r="I106">
        <v>1005.4</v>
      </c>
      <c r="J106">
        <v>1004.6</v>
      </c>
      <c r="K106">
        <v>1004.6</v>
      </c>
      <c r="L106">
        <v>1005.1</v>
      </c>
      <c r="M106">
        <v>1004.9</v>
      </c>
      <c r="N106">
        <v>1003</v>
      </c>
      <c r="O106">
        <v>1004</v>
      </c>
      <c r="P106">
        <v>1006.4</v>
      </c>
      <c r="Q106">
        <v>1004.8</v>
      </c>
      <c r="R106">
        <v>1005.2</v>
      </c>
      <c r="S106">
        <v>1005.1</v>
      </c>
      <c r="T106">
        <v>1005.9</v>
      </c>
      <c r="U106">
        <v>1006.2</v>
      </c>
      <c r="V106">
        <v>1003.9</v>
      </c>
      <c r="W106">
        <v>1005.7</v>
      </c>
    </row>
    <row r="107" spans="1:23">
      <c r="A107" t="s">
        <v>417</v>
      </c>
      <c r="E107">
        <v>1006.2</v>
      </c>
      <c r="H107">
        <v>1004.9</v>
      </c>
      <c r="J107">
        <v>1004.6</v>
      </c>
      <c r="Q107">
        <v>1004.9</v>
      </c>
      <c r="R107">
        <v>1004.8</v>
      </c>
      <c r="S107">
        <v>1005</v>
      </c>
      <c r="U107">
        <v>1007</v>
      </c>
      <c r="W107">
        <v>1005.8</v>
      </c>
    </row>
    <row r="108" spans="1:23">
      <c r="A108" t="s">
        <v>418</v>
      </c>
      <c r="B108">
        <v>1002.8</v>
      </c>
      <c r="C108">
        <v>1004.9</v>
      </c>
      <c r="D108">
        <v>1004</v>
      </c>
      <c r="E108">
        <v>1002.9</v>
      </c>
      <c r="F108">
        <v>1003.6</v>
      </c>
      <c r="G108">
        <v>1003.3</v>
      </c>
      <c r="H108">
        <v>1002.7</v>
      </c>
      <c r="I108">
        <v>1003</v>
      </c>
      <c r="J108">
        <v>1002.6</v>
      </c>
      <c r="K108">
        <v>1003.3</v>
      </c>
      <c r="L108">
        <v>1003.8</v>
      </c>
      <c r="N108">
        <v>1001.4</v>
      </c>
      <c r="O108">
        <v>1003.1</v>
      </c>
      <c r="P108">
        <v>1004.3</v>
      </c>
      <c r="Q108">
        <v>1002.9</v>
      </c>
      <c r="R108">
        <v>1002.9</v>
      </c>
      <c r="S108">
        <v>1003.1</v>
      </c>
      <c r="T108">
        <v>1004.7</v>
      </c>
      <c r="U108">
        <v>1004.5</v>
      </c>
      <c r="V108">
        <v>1002.4</v>
      </c>
      <c r="W108">
        <v>1003.8</v>
      </c>
    </row>
    <row r="109" spans="1:23">
      <c r="A109" t="s">
        <v>419</v>
      </c>
      <c r="E109">
        <v>1004.1</v>
      </c>
      <c r="H109">
        <v>1000.2</v>
      </c>
      <c r="J109">
        <v>999.7</v>
      </c>
      <c r="P109">
        <v>1002.6</v>
      </c>
      <c r="Q109">
        <v>1001.4</v>
      </c>
      <c r="R109">
        <v>1000.2</v>
      </c>
      <c r="S109">
        <v>1001.1</v>
      </c>
      <c r="U109">
        <v>1002.7</v>
      </c>
      <c r="W109">
        <v>1001</v>
      </c>
    </row>
    <row r="110" spans="1:23">
      <c r="A110" t="s">
        <v>420</v>
      </c>
      <c r="B110">
        <v>1001.1</v>
      </c>
      <c r="C110">
        <v>1004.9</v>
      </c>
      <c r="D110">
        <v>1003.1</v>
      </c>
      <c r="E110">
        <v>1004.2</v>
      </c>
      <c r="F110">
        <v>1002</v>
      </c>
      <c r="G110">
        <v>1003</v>
      </c>
      <c r="H110">
        <v>1001.3</v>
      </c>
      <c r="I110">
        <v>1002.1</v>
      </c>
      <c r="J110">
        <v>1001.2</v>
      </c>
      <c r="K110">
        <v>1001.8</v>
      </c>
      <c r="L110">
        <v>1002.3</v>
      </c>
      <c r="N110">
        <v>1000.6</v>
      </c>
      <c r="O110">
        <v>1002</v>
      </c>
      <c r="P110">
        <v>1002.6</v>
      </c>
      <c r="Q110">
        <v>1001.9</v>
      </c>
      <c r="R110">
        <v>1002.2</v>
      </c>
      <c r="S110">
        <v>1001.8</v>
      </c>
      <c r="T110">
        <v>1003.4</v>
      </c>
      <c r="U110">
        <v>1003.1</v>
      </c>
      <c r="V110">
        <v>1001.4</v>
      </c>
      <c r="W110">
        <v>1002.6</v>
      </c>
    </row>
    <row r="111" spans="1:23">
      <c r="A111" t="s">
        <v>421</v>
      </c>
      <c r="E111">
        <v>1005.8</v>
      </c>
      <c r="H111">
        <v>1004.4</v>
      </c>
      <c r="J111">
        <v>1003.6</v>
      </c>
      <c r="P111">
        <v>1005.5</v>
      </c>
      <c r="Q111">
        <v>1004</v>
      </c>
      <c r="R111">
        <v>1004.1</v>
      </c>
      <c r="S111">
        <v>1004.4</v>
      </c>
      <c r="U111">
        <v>1005.3</v>
      </c>
      <c r="W111">
        <v>1004.4</v>
      </c>
    </row>
    <row r="112" spans="1:23">
      <c r="A112" t="s">
        <v>422</v>
      </c>
      <c r="C112">
        <v>1006.6</v>
      </c>
      <c r="D112">
        <v>1005.6</v>
      </c>
      <c r="E112">
        <v>1005.5</v>
      </c>
      <c r="F112">
        <v>1004.4</v>
      </c>
      <c r="G112">
        <v>1005.2</v>
      </c>
      <c r="H112">
        <v>1003.7</v>
      </c>
      <c r="I112">
        <v>1004.1</v>
      </c>
      <c r="J112">
        <v>1003.6</v>
      </c>
      <c r="K112">
        <v>1003.8</v>
      </c>
      <c r="L112">
        <v>1003.5</v>
      </c>
      <c r="N112">
        <v>1002.6</v>
      </c>
      <c r="O112">
        <v>1003.3</v>
      </c>
      <c r="P112">
        <v>1005.5</v>
      </c>
      <c r="Q112">
        <v>1003.5</v>
      </c>
      <c r="R112">
        <v>1003.3</v>
      </c>
      <c r="S112">
        <v>1004</v>
      </c>
      <c r="T112">
        <v>1004.2</v>
      </c>
      <c r="U112">
        <v>1005.8</v>
      </c>
      <c r="V112">
        <v>1003.1</v>
      </c>
      <c r="W112">
        <v>1003.8</v>
      </c>
    </row>
    <row r="113" spans="1:23">
      <c r="A113" t="s">
        <v>423</v>
      </c>
      <c r="E113">
        <v>1004.6</v>
      </c>
      <c r="H113">
        <v>1003.3</v>
      </c>
      <c r="J113">
        <v>1002.4</v>
      </c>
      <c r="P113">
        <v>1004.6</v>
      </c>
      <c r="Q113">
        <v>1002.8</v>
      </c>
      <c r="R113">
        <v>1002.6</v>
      </c>
      <c r="S113">
        <v>1003.1</v>
      </c>
      <c r="W113">
        <v>1003.3</v>
      </c>
    </row>
    <row r="114" spans="1:23">
      <c r="A114" t="s">
        <v>424</v>
      </c>
      <c r="B114">
        <v>1005.1</v>
      </c>
      <c r="C114">
        <v>1006.6</v>
      </c>
      <c r="D114">
        <v>1006.1</v>
      </c>
      <c r="E114">
        <v>1005.5</v>
      </c>
      <c r="F114">
        <v>1004.7</v>
      </c>
      <c r="G114">
        <v>1005.3</v>
      </c>
      <c r="H114">
        <v>1004.7</v>
      </c>
      <c r="I114">
        <v>1004.6</v>
      </c>
      <c r="J114">
        <v>1004.1</v>
      </c>
      <c r="K114">
        <v>1004.2</v>
      </c>
      <c r="L114">
        <v>1004.2</v>
      </c>
      <c r="M114">
        <v>1004.8</v>
      </c>
      <c r="N114">
        <v>1002.7</v>
      </c>
      <c r="O114">
        <v>1003.3</v>
      </c>
      <c r="P114">
        <v>1005.5</v>
      </c>
      <c r="Q114">
        <v>1003.9</v>
      </c>
      <c r="R114">
        <v>1004.2</v>
      </c>
      <c r="S114">
        <v>1004.1</v>
      </c>
      <c r="T114">
        <v>1005.1</v>
      </c>
      <c r="U114">
        <v>1005.2</v>
      </c>
      <c r="V114">
        <v>1003.6</v>
      </c>
      <c r="W114">
        <v>1004.7</v>
      </c>
    </row>
    <row r="115" spans="1:23">
      <c r="A115" t="s">
        <v>425</v>
      </c>
      <c r="E115">
        <v>1005</v>
      </c>
      <c r="H115">
        <v>1004</v>
      </c>
      <c r="J115">
        <v>1003.6</v>
      </c>
      <c r="P115">
        <v>1004.8</v>
      </c>
      <c r="Q115">
        <v>1003.7</v>
      </c>
      <c r="R115">
        <v>1003.4</v>
      </c>
      <c r="S115">
        <v>1004.1</v>
      </c>
      <c r="U115">
        <v>1006</v>
      </c>
      <c r="W115">
        <v>1004.4</v>
      </c>
    </row>
    <row r="116" spans="1:23">
      <c r="A116" t="s">
        <v>426</v>
      </c>
      <c r="B116">
        <v>1001.8</v>
      </c>
      <c r="C116">
        <v>1003.3</v>
      </c>
      <c r="D116">
        <v>1002.5</v>
      </c>
      <c r="E116">
        <v>1002</v>
      </c>
      <c r="F116">
        <v>1002.6</v>
      </c>
      <c r="G116">
        <v>1002.2</v>
      </c>
      <c r="H116">
        <v>1001.7</v>
      </c>
      <c r="I116">
        <v>1001.6</v>
      </c>
      <c r="J116">
        <v>1000.8</v>
      </c>
      <c r="K116">
        <v>1002.2</v>
      </c>
      <c r="L116">
        <v>1002.4</v>
      </c>
      <c r="M116">
        <v>1001.7</v>
      </c>
      <c r="N116">
        <v>1000.8</v>
      </c>
      <c r="O116">
        <v>1002.7</v>
      </c>
      <c r="P116">
        <v>1002.7</v>
      </c>
      <c r="Q116">
        <v>1001.6</v>
      </c>
      <c r="R116">
        <v>1001.5</v>
      </c>
      <c r="S116">
        <v>1001.8</v>
      </c>
      <c r="T116">
        <v>1003.2</v>
      </c>
      <c r="U116">
        <v>1004.7</v>
      </c>
      <c r="V116">
        <v>1002.2</v>
      </c>
      <c r="W116">
        <v>1001.9</v>
      </c>
    </row>
    <row r="117" spans="1:23">
      <c r="A117" t="s">
        <v>427</v>
      </c>
      <c r="E117">
        <v>1000.2</v>
      </c>
      <c r="H117">
        <v>999.5</v>
      </c>
      <c r="J117">
        <v>999.1</v>
      </c>
      <c r="P117">
        <v>1001.3</v>
      </c>
      <c r="Q117">
        <v>999.7</v>
      </c>
      <c r="R117">
        <v>999.9</v>
      </c>
      <c r="S117">
        <v>999.9</v>
      </c>
      <c r="U117">
        <v>1002.4</v>
      </c>
      <c r="W117">
        <v>1000.8</v>
      </c>
    </row>
    <row r="118" spans="1:23">
      <c r="A118" t="s">
        <v>428</v>
      </c>
      <c r="B118">
        <v>1002.5</v>
      </c>
      <c r="C118">
        <v>1002.7</v>
      </c>
      <c r="D118">
        <v>1003.1</v>
      </c>
      <c r="E118">
        <v>1001.3</v>
      </c>
      <c r="F118">
        <v>1002.7</v>
      </c>
      <c r="G118">
        <v>1002</v>
      </c>
      <c r="H118">
        <v>1003.2</v>
      </c>
      <c r="I118">
        <v>1000.9</v>
      </c>
      <c r="J118">
        <v>1000.2</v>
      </c>
      <c r="K118">
        <v>1002.6</v>
      </c>
      <c r="L118">
        <v>1003.1</v>
      </c>
      <c r="M118">
        <v>1001.5</v>
      </c>
      <c r="N118">
        <v>999.80000000000007</v>
      </c>
      <c r="O118">
        <v>1001.4</v>
      </c>
      <c r="P118">
        <v>1001.3</v>
      </c>
      <c r="Q118">
        <v>1000.5</v>
      </c>
      <c r="R118">
        <v>1001</v>
      </c>
      <c r="S118">
        <v>1002.1</v>
      </c>
      <c r="T118">
        <v>1002.2</v>
      </c>
      <c r="U118">
        <v>1002.1</v>
      </c>
      <c r="V118">
        <v>1001.6</v>
      </c>
      <c r="W118">
        <v>1001.5</v>
      </c>
    </row>
    <row r="119" spans="1:23">
      <c r="A119" t="s">
        <v>429</v>
      </c>
      <c r="E119">
        <v>1003.7</v>
      </c>
      <c r="H119">
        <v>1004.4</v>
      </c>
      <c r="J119">
        <v>1002.6</v>
      </c>
      <c r="P119">
        <v>1003.6</v>
      </c>
      <c r="Q119">
        <v>1002.6</v>
      </c>
      <c r="R119">
        <v>1003</v>
      </c>
      <c r="S119">
        <v>1003.9</v>
      </c>
      <c r="U119">
        <v>1004.6</v>
      </c>
      <c r="W119">
        <v>1003.4</v>
      </c>
    </row>
    <row r="120" spans="1:23">
      <c r="A120" t="s">
        <v>430</v>
      </c>
      <c r="B120">
        <v>1002.9</v>
      </c>
      <c r="C120">
        <v>1005.4</v>
      </c>
      <c r="D120">
        <v>1004.3</v>
      </c>
      <c r="E120">
        <v>1003.9</v>
      </c>
      <c r="F120">
        <v>1003.6</v>
      </c>
      <c r="G120">
        <v>1004.3</v>
      </c>
      <c r="H120">
        <v>1003.7</v>
      </c>
      <c r="I120">
        <v>1002.9</v>
      </c>
      <c r="J120">
        <v>1002.6</v>
      </c>
      <c r="K120">
        <v>1003.3</v>
      </c>
      <c r="L120">
        <v>1003.5</v>
      </c>
      <c r="M120">
        <v>1004</v>
      </c>
      <c r="N120">
        <v>1002.2</v>
      </c>
      <c r="O120">
        <v>1003.2</v>
      </c>
      <c r="P120">
        <v>1004.1</v>
      </c>
      <c r="Q120">
        <v>1001.9</v>
      </c>
      <c r="R120">
        <v>1003</v>
      </c>
      <c r="S120">
        <v>1003.8</v>
      </c>
      <c r="T120">
        <v>1003.3</v>
      </c>
      <c r="U120">
        <v>1005.5</v>
      </c>
      <c r="V120">
        <v>1002.6</v>
      </c>
      <c r="W120">
        <v>1003.3</v>
      </c>
    </row>
    <row r="121" spans="1:23">
      <c r="A121" t="s">
        <v>431</v>
      </c>
      <c r="E121">
        <v>1002.4</v>
      </c>
      <c r="H121">
        <v>1002.4</v>
      </c>
      <c r="J121">
        <v>1001.3</v>
      </c>
      <c r="P121">
        <v>1002.6</v>
      </c>
      <c r="Q121">
        <v>1001</v>
      </c>
      <c r="R121">
        <v>1002</v>
      </c>
      <c r="S121">
        <v>1002.6</v>
      </c>
      <c r="U121">
        <v>1003.7</v>
      </c>
      <c r="W121">
        <v>1002.1</v>
      </c>
    </row>
    <row r="122" spans="1:23">
      <c r="A122" t="s">
        <v>432</v>
      </c>
      <c r="B122">
        <v>1003.3</v>
      </c>
      <c r="C122">
        <v>1004.8</v>
      </c>
      <c r="D122">
        <v>1004.6</v>
      </c>
      <c r="E122">
        <v>1003.5</v>
      </c>
      <c r="F122">
        <v>1003.8</v>
      </c>
      <c r="G122">
        <v>1003.4</v>
      </c>
      <c r="H122">
        <v>1003.2</v>
      </c>
      <c r="I122">
        <v>1002.3</v>
      </c>
      <c r="J122">
        <v>1002.5</v>
      </c>
      <c r="K122">
        <v>1002.8</v>
      </c>
      <c r="L122">
        <v>1003.1</v>
      </c>
      <c r="M122">
        <v>1003.1</v>
      </c>
      <c r="N122">
        <v>1000.9</v>
      </c>
      <c r="O122">
        <v>1002</v>
      </c>
      <c r="P122">
        <v>1002.6</v>
      </c>
      <c r="Q122">
        <v>1001.3</v>
      </c>
      <c r="R122">
        <v>1002.6</v>
      </c>
      <c r="S122">
        <v>1003.5</v>
      </c>
      <c r="T122">
        <v>1002.9</v>
      </c>
      <c r="U122">
        <v>1004.1</v>
      </c>
      <c r="V122">
        <v>1001.9</v>
      </c>
      <c r="W122">
        <v>1002.7</v>
      </c>
    </row>
    <row r="123" spans="1:23">
      <c r="A123" t="s">
        <v>433</v>
      </c>
      <c r="E123">
        <v>1003.2</v>
      </c>
      <c r="H123">
        <v>1002.9</v>
      </c>
      <c r="J123">
        <v>1002.5</v>
      </c>
      <c r="P123">
        <v>1003.4</v>
      </c>
      <c r="Q123">
        <v>1001.7</v>
      </c>
      <c r="R123">
        <v>1002.9</v>
      </c>
      <c r="S123">
        <v>1002.7</v>
      </c>
      <c r="W123">
        <v>1003.1</v>
      </c>
    </row>
    <row r="124" spans="1:23">
      <c r="A124" t="s">
        <v>434</v>
      </c>
      <c r="B124">
        <v>1001</v>
      </c>
      <c r="C124">
        <v>1001.7</v>
      </c>
      <c r="D124">
        <v>1001.1</v>
      </c>
      <c r="E124">
        <v>999.9</v>
      </c>
      <c r="F124">
        <v>1002.1</v>
      </c>
      <c r="G124">
        <v>1001.2</v>
      </c>
      <c r="H124">
        <v>1000.6</v>
      </c>
      <c r="I124">
        <v>1001</v>
      </c>
      <c r="J124">
        <v>1000.6</v>
      </c>
      <c r="K124">
        <v>1001.3</v>
      </c>
      <c r="L124">
        <v>1001.6</v>
      </c>
      <c r="M124">
        <v>1000.1</v>
      </c>
      <c r="N124">
        <v>999.7</v>
      </c>
      <c r="O124">
        <v>1001.1</v>
      </c>
      <c r="P124">
        <v>1001.9</v>
      </c>
      <c r="Q124">
        <v>1000.7</v>
      </c>
      <c r="R124">
        <v>1001.1</v>
      </c>
      <c r="S124">
        <v>1001</v>
      </c>
      <c r="T124">
        <v>1002.2</v>
      </c>
      <c r="U124">
        <v>1003</v>
      </c>
      <c r="V124">
        <v>1000.5</v>
      </c>
      <c r="W124">
        <v>1001.1</v>
      </c>
    </row>
    <row r="125" spans="1:23">
      <c r="A125" t="s">
        <v>435</v>
      </c>
      <c r="E125">
        <v>998.7</v>
      </c>
      <c r="H125">
        <v>1008.6</v>
      </c>
      <c r="J125">
        <v>999.1</v>
      </c>
      <c r="P125">
        <v>1000.5</v>
      </c>
      <c r="Q125">
        <v>998.9</v>
      </c>
      <c r="R125">
        <v>999.1</v>
      </c>
      <c r="S125">
        <v>998.9</v>
      </c>
      <c r="U125">
        <v>1001.3</v>
      </c>
      <c r="W125">
        <v>999.5</v>
      </c>
    </row>
    <row r="126" spans="1:23">
      <c r="A126" t="s">
        <v>436</v>
      </c>
      <c r="B126">
        <v>1001.3</v>
      </c>
      <c r="C126">
        <v>1003.8</v>
      </c>
      <c r="D126">
        <v>1003.2</v>
      </c>
      <c r="E126">
        <v>1002.5</v>
      </c>
      <c r="F126">
        <v>1001</v>
      </c>
      <c r="G126">
        <v>1002.4</v>
      </c>
      <c r="H126">
        <v>1000.7</v>
      </c>
      <c r="I126">
        <v>1001.3</v>
      </c>
      <c r="J126">
        <v>1001.2</v>
      </c>
      <c r="K126">
        <v>1000.6</v>
      </c>
      <c r="L126">
        <v>1001.7</v>
      </c>
      <c r="M126">
        <v>1001.7</v>
      </c>
      <c r="N126">
        <v>999.5</v>
      </c>
      <c r="O126">
        <v>1000.7</v>
      </c>
      <c r="P126">
        <v>1001</v>
      </c>
      <c r="Q126">
        <v>1000.5</v>
      </c>
      <c r="R126">
        <v>1000.7</v>
      </c>
      <c r="S126">
        <v>1000.3</v>
      </c>
      <c r="T126">
        <v>1001.9</v>
      </c>
      <c r="U126">
        <v>1002.6</v>
      </c>
      <c r="V126">
        <v>1000.1</v>
      </c>
      <c r="W126">
        <v>1001.6</v>
      </c>
    </row>
    <row r="127" spans="1:23">
      <c r="A127" t="s">
        <v>437</v>
      </c>
      <c r="E127">
        <v>1004.7</v>
      </c>
      <c r="H127">
        <v>1003.6</v>
      </c>
      <c r="J127">
        <v>1003.7</v>
      </c>
      <c r="P127">
        <v>1004.1</v>
      </c>
      <c r="Q127">
        <v>1002.5</v>
      </c>
      <c r="R127">
        <v>1003.6</v>
      </c>
      <c r="S127">
        <v>1003.1</v>
      </c>
      <c r="U127">
        <v>1005</v>
      </c>
      <c r="W127">
        <v>1003.5</v>
      </c>
    </row>
    <row r="128" spans="1:23">
      <c r="A128" t="s">
        <v>438</v>
      </c>
      <c r="B128">
        <v>1002.4</v>
      </c>
      <c r="C128">
        <v>1004.7</v>
      </c>
      <c r="D128">
        <v>1003.8</v>
      </c>
      <c r="E128">
        <v>1003.6</v>
      </c>
      <c r="F128">
        <v>1002</v>
      </c>
      <c r="G128">
        <v>1003.3</v>
      </c>
      <c r="H128">
        <v>1002.3</v>
      </c>
      <c r="I128">
        <v>1002.3</v>
      </c>
      <c r="J128">
        <v>1002.5</v>
      </c>
      <c r="K128">
        <v>1001.3</v>
      </c>
      <c r="L128">
        <v>1002</v>
      </c>
      <c r="M128">
        <v>1002.6</v>
      </c>
      <c r="N128">
        <v>1000.8</v>
      </c>
      <c r="O128">
        <v>1001.7</v>
      </c>
      <c r="P128">
        <v>1002.9</v>
      </c>
      <c r="Q128">
        <v>1000.6</v>
      </c>
      <c r="R128">
        <v>1001.9</v>
      </c>
      <c r="S128">
        <v>1001.5</v>
      </c>
      <c r="T128">
        <v>1001.9</v>
      </c>
      <c r="U128">
        <v>1004</v>
      </c>
      <c r="V128">
        <v>1000.6</v>
      </c>
      <c r="W128">
        <v>1001.9</v>
      </c>
    </row>
    <row r="129" spans="1:23">
      <c r="A129" t="s">
        <v>439</v>
      </c>
      <c r="E129">
        <v>1001.4</v>
      </c>
      <c r="H129">
        <v>1000.4</v>
      </c>
      <c r="J129">
        <v>1000.6</v>
      </c>
      <c r="P129">
        <v>1001.4</v>
      </c>
      <c r="Q129">
        <v>999.30000000000007</v>
      </c>
      <c r="R129">
        <v>1000.1</v>
      </c>
      <c r="S129">
        <v>1000.1</v>
      </c>
      <c r="U129">
        <v>1001.8</v>
      </c>
      <c r="W129">
        <v>1000.5</v>
      </c>
    </row>
    <row r="130" spans="1:23">
      <c r="A130" t="s">
        <v>440</v>
      </c>
      <c r="B130">
        <v>1002</v>
      </c>
      <c r="C130">
        <v>1003.7</v>
      </c>
      <c r="D130">
        <v>1003</v>
      </c>
      <c r="E130">
        <v>1002.2</v>
      </c>
      <c r="F130">
        <v>1001.4</v>
      </c>
      <c r="G130">
        <v>1002.3</v>
      </c>
      <c r="H130">
        <v>1001.7</v>
      </c>
      <c r="I130">
        <v>1002.1</v>
      </c>
      <c r="J130">
        <v>1002.3</v>
      </c>
      <c r="K130">
        <v>1000.8</v>
      </c>
      <c r="L130">
        <v>1001.4</v>
      </c>
      <c r="M130">
        <v>1001.5</v>
      </c>
      <c r="N130">
        <v>999.9</v>
      </c>
      <c r="O130">
        <v>1000.8</v>
      </c>
      <c r="P130">
        <v>1001.7</v>
      </c>
      <c r="Q130">
        <v>1000.4</v>
      </c>
      <c r="R130">
        <v>1001</v>
      </c>
      <c r="S130">
        <v>1000.8</v>
      </c>
      <c r="T130">
        <v>1001.5</v>
      </c>
      <c r="U130">
        <v>1002.6</v>
      </c>
      <c r="V130">
        <v>1000.2</v>
      </c>
      <c r="W130">
        <v>1001.7</v>
      </c>
    </row>
    <row r="131" spans="1:23">
      <c r="A131" t="s">
        <v>441</v>
      </c>
      <c r="E131">
        <v>1003</v>
      </c>
      <c r="H131">
        <v>1002</v>
      </c>
      <c r="J131">
        <v>1001.7</v>
      </c>
      <c r="P131">
        <v>1001.9</v>
      </c>
      <c r="Q131">
        <v>1000.6</v>
      </c>
      <c r="R131">
        <v>1001.4</v>
      </c>
      <c r="S131">
        <v>1000.8</v>
      </c>
      <c r="U131">
        <v>1003.8</v>
      </c>
      <c r="W131">
        <v>1001.8</v>
      </c>
    </row>
    <row r="132" spans="1:23">
      <c r="A132" t="s">
        <v>442</v>
      </c>
      <c r="B132">
        <v>999.7</v>
      </c>
      <c r="C132">
        <v>1002.3</v>
      </c>
      <c r="D132">
        <v>1000.9</v>
      </c>
      <c r="E132">
        <v>1000.3</v>
      </c>
      <c r="F132">
        <v>1000</v>
      </c>
      <c r="G132">
        <v>1001.2</v>
      </c>
      <c r="H132">
        <v>999.80000000000007</v>
      </c>
      <c r="I132">
        <v>1000</v>
      </c>
      <c r="J132">
        <v>1000.3</v>
      </c>
      <c r="K132">
        <v>999.5</v>
      </c>
      <c r="L132">
        <v>1000.3</v>
      </c>
      <c r="M132">
        <v>1000.4</v>
      </c>
      <c r="N132">
        <v>998.9</v>
      </c>
      <c r="O132">
        <v>999.7</v>
      </c>
      <c r="P132">
        <v>1000.8</v>
      </c>
      <c r="Q132">
        <v>999.4</v>
      </c>
      <c r="R132">
        <v>1000</v>
      </c>
      <c r="S132">
        <v>999.7</v>
      </c>
      <c r="T132">
        <v>1000.2</v>
      </c>
      <c r="U132">
        <v>1002.6</v>
      </c>
      <c r="V132">
        <v>999.2</v>
      </c>
      <c r="W132">
        <v>1000.6</v>
      </c>
    </row>
    <row r="133" spans="1:23">
      <c r="A133" t="s">
        <v>443</v>
      </c>
      <c r="E133">
        <v>998.2</v>
      </c>
      <c r="H133">
        <v>998.1</v>
      </c>
      <c r="J133">
        <v>998.7</v>
      </c>
      <c r="P133">
        <v>1000.4</v>
      </c>
      <c r="Q133">
        <v>998.4</v>
      </c>
      <c r="R133">
        <v>997.9</v>
      </c>
      <c r="S133">
        <v>998.80000000000007</v>
      </c>
      <c r="U133">
        <v>1000.7</v>
      </c>
      <c r="W133">
        <v>998.7</v>
      </c>
    </row>
    <row r="134" spans="1:23">
      <c r="A134" t="s">
        <v>444</v>
      </c>
      <c r="B134">
        <v>1003.5</v>
      </c>
      <c r="C134">
        <v>1000.3</v>
      </c>
      <c r="D134">
        <v>999.80000000000007</v>
      </c>
      <c r="E134">
        <v>999.6</v>
      </c>
      <c r="F134">
        <v>998.9</v>
      </c>
      <c r="G134">
        <v>999.1</v>
      </c>
      <c r="H134">
        <v>999.2</v>
      </c>
      <c r="I134">
        <v>999.2</v>
      </c>
      <c r="J134">
        <v>998.4</v>
      </c>
      <c r="K134">
        <v>998.80000000000007</v>
      </c>
      <c r="L134">
        <v>999.5</v>
      </c>
      <c r="M134">
        <v>998.80000000000007</v>
      </c>
      <c r="N134">
        <v>996.6</v>
      </c>
      <c r="O134">
        <v>998.1</v>
      </c>
      <c r="P134">
        <v>999.80000000000007</v>
      </c>
      <c r="Q134">
        <v>998.6</v>
      </c>
      <c r="R134">
        <v>998.6</v>
      </c>
      <c r="S134">
        <v>999</v>
      </c>
      <c r="T134">
        <v>1000.4</v>
      </c>
      <c r="U134">
        <v>999.7</v>
      </c>
      <c r="V134">
        <v>998.2</v>
      </c>
      <c r="W134">
        <v>998.7</v>
      </c>
    </row>
    <row r="135" spans="1:23">
      <c r="A135" t="s">
        <v>445</v>
      </c>
      <c r="E135">
        <v>999.6</v>
      </c>
      <c r="H135">
        <v>999.4</v>
      </c>
      <c r="J135">
        <v>999.4</v>
      </c>
      <c r="P135">
        <v>1000.5</v>
      </c>
      <c r="Q135">
        <v>999.1</v>
      </c>
      <c r="R135">
        <v>998.9</v>
      </c>
      <c r="S135">
        <v>998.7</v>
      </c>
      <c r="U135">
        <v>1000.9</v>
      </c>
      <c r="W135">
        <v>999.30000000000007</v>
      </c>
    </row>
    <row r="136" spans="1:23">
      <c r="A136" t="s">
        <v>446</v>
      </c>
      <c r="B136">
        <v>999.5</v>
      </c>
      <c r="C136">
        <v>1002.2</v>
      </c>
      <c r="D136">
        <v>1000.7</v>
      </c>
      <c r="E136">
        <v>1000.7</v>
      </c>
      <c r="F136">
        <v>999.1</v>
      </c>
      <c r="G136">
        <v>1000.3</v>
      </c>
      <c r="H136">
        <v>1000</v>
      </c>
      <c r="I136">
        <v>1000.1</v>
      </c>
      <c r="J136">
        <v>1000.4</v>
      </c>
      <c r="K136">
        <v>998.80000000000007</v>
      </c>
      <c r="L136">
        <v>999.5</v>
      </c>
      <c r="M136">
        <v>999.5</v>
      </c>
      <c r="N136">
        <v>997.7</v>
      </c>
      <c r="O136">
        <v>998.4</v>
      </c>
      <c r="P136">
        <v>1000.6</v>
      </c>
      <c r="Q136">
        <v>999</v>
      </c>
      <c r="R136">
        <v>999.30000000000007</v>
      </c>
      <c r="S136">
        <v>999.4</v>
      </c>
      <c r="T136">
        <v>1000</v>
      </c>
      <c r="U136">
        <v>1000.8</v>
      </c>
      <c r="V136">
        <v>997.80000000000007</v>
      </c>
      <c r="W136">
        <v>1000.4</v>
      </c>
    </row>
    <row r="137" spans="1:23">
      <c r="A137" t="s">
        <v>447</v>
      </c>
      <c r="E137">
        <v>1001.3</v>
      </c>
      <c r="H137">
        <v>999.9</v>
      </c>
      <c r="J137">
        <v>1000.3</v>
      </c>
      <c r="P137">
        <v>1000.3</v>
      </c>
      <c r="Q137">
        <v>998.9</v>
      </c>
      <c r="R137">
        <v>1009.4</v>
      </c>
      <c r="S137">
        <v>999</v>
      </c>
      <c r="U137">
        <v>1001.3</v>
      </c>
      <c r="W137">
        <v>999.80000000000007</v>
      </c>
    </row>
    <row r="138" spans="1:23">
      <c r="A138" t="s">
        <v>448</v>
      </c>
      <c r="B138">
        <v>998.2</v>
      </c>
      <c r="C138">
        <v>1001</v>
      </c>
      <c r="D138">
        <v>999.2</v>
      </c>
      <c r="E138">
        <v>998.7</v>
      </c>
      <c r="F138">
        <v>998.1</v>
      </c>
      <c r="G138">
        <v>999.4</v>
      </c>
      <c r="H138">
        <v>998.4</v>
      </c>
      <c r="I138">
        <v>999.30000000000007</v>
      </c>
      <c r="J138">
        <v>998.5</v>
      </c>
      <c r="K138">
        <v>997.4</v>
      </c>
      <c r="L138">
        <v>998.5</v>
      </c>
      <c r="M138">
        <v>997.6</v>
      </c>
      <c r="N138">
        <v>996.80000000000007</v>
      </c>
      <c r="O138">
        <v>998.1</v>
      </c>
      <c r="P138">
        <v>999.30000000000007</v>
      </c>
      <c r="Q138">
        <v>997.9</v>
      </c>
      <c r="R138">
        <v>1008</v>
      </c>
      <c r="S138">
        <v>998</v>
      </c>
      <c r="T138">
        <v>998.6</v>
      </c>
      <c r="U138">
        <v>1000.1</v>
      </c>
      <c r="V138">
        <v>996.9</v>
      </c>
      <c r="W138">
        <v>998.80000000000007</v>
      </c>
    </row>
    <row r="139" spans="1:23">
      <c r="A139" t="s">
        <v>449</v>
      </c>
      <c r="E139">
        <v>996.5</v>
      </c>
      <c r="H139">
        <v>996.5</v>
      </c>
      <c r="J139">
        <v>996.5</v>
      </c>
      <c r="P139">
        <v>997.5</v>
      </c>
      <c r="Q139">
        <v>996</v>
      </c>
      <c r="R139">
        <v>995.6</v>
      </c>
      <c r="S139">
        <v>996.1</v>
      </c>
      <c r="U139">
        <v>998.80000000000007</v>
      </c>
      <c r="W139">
        <v>996.4</v>
      </c>
    </row>
    <row r="140" spans="1:23">
      <c r="A140" t="s">
        <v>450</v>
      </c>
      <c r="B140">
        <v>996.5</v>
      </c>
      <c r="C140">
        <v>999.1</v>
      </c>
      <c r="D140">
        <v>998.30000000000007</v>
      </c>
      <c r="E140">
        <v>997.2</v>
      </c>
      <c r="F140">
        <v>996.7</v>
      </c>
      <c r="G140">
        <v>998.1</v>
      </c>
      <c r="H140">
        <v>997.1</v>
      </c>
      <c r="I140">
        <v>998.1</v>
      </c>
      <c r="J140">
        <v>997.6</v>
      </c>
      <c r="K140">
        <v>996.5</v>
      </c>
      <c r="L140">
        <v>997.5</v>
      </c>
      <c r="M140">
        <v>997.5</v>
      </c>
      <c r="N140">
        <v>995.4</v>
      </c>
      <c r="O140">
        <v>996.2</v>
      </c>
      <c r="P140">
        <v>997.30000000000007</v>
      </c>
      <c r="Q140">
        <v>997.30000000000007</v>
      </c>
      <c r="R140">
        <v>997.1</v>
      </c>
      <c r="S140">
        <v>996.80000000000007</v>
      </c>
      <c r="T140">
        <v>998.1</v>
      </c>
      <c r="U140">
        <v>998.5</v>
      </c>
      <c r="V140">
        <v>995.4</v>
      </c>
      <c r="W140">
        <v>997.7</v>
      </c>
    </row>
    <row r="141" spans="1:23">
      <c r="A141" t="s">
        <v>451</v>
      </c>
      <c r="J141">
        <v>999.6</v>
      </c>
      <c r="Q141">
        <v>998.6</v>
      </c>
      <c r="R141">
        <v>998.2</v>
      </c>
      <c r="U141">
        <v>1000.3</v>
      </c>
    </row>
    <row r="142" spans="1:23">
      <c r="A142" t="s">
        <v>452</v>
      </c>
      <c r="B142">
        <v>998</v>
      </c>
      <c r="C142">
        <v>1002</v>
      </c>
      <c r="D142">
        <v>999.5</v>
      </c>
      <c r="E142">
        <v>999.80000000000007</v>
      </c>
      <c r="F142">
        <v>997.80000000000007</v>
      </c>
      <c r="G142">
        <v>999.2</v>
      </c>
      <c r="H142">
        <v>998.9</v>
      </c>
      <c r="I142">
        <v>998.1</v>
      </c>
      <c r="J142">
        <v>997.7</v>
      </c>
      <c r="K142">
        <v>997.1</v>
      </c>
      <c r="L142">
        <v>997.7</v>
      </c>
      <c r="M142">
        <v>997.7</v>
      </c>
      <c r="N142">
        <v>996.1</v>
      </c>
      <c r="O142">
        <v>997</v>
      </c>
      <c r="P142">
        <v>998.4</v>
      </c>
      <c r="Q142">
        <v>996.80000000000007</v>
      </c>
      <c r="R142">
        <v>997.1</v>
      </c>
      <c r="S142">
        <v>997.2</v>
      </c>
      <c r="T142">
        <v>997.9</v>
      </c>
      <c r="U142">
        <v>999.9</v>
      </c>
      <c r="V142">
        <v>996.30000000000007</v>
      </c>
      <c r="W142">
        <v>997.7</v>
      </c>
    </row>
    <row r="143" spans="1:23">
      <c r="A143" t="s">
        <v>453</v>
      </c>
      <c r="E143">
        <v>999.2</v>
      </c>
      <c r="H143">
        <v>998.4</v>
      </c>
      <c r="J143">
        <v>997.30000000000007</v>
      </c>
      <c r="P143">
        <v>998.1</v>
      </c>
      <c r="Q143">
        <v>996.30000000000007</v>
      </c>
      <c r="R143">
        <v>996.2</v>
      </c>
      <c r="S143">
        <v>996.6</v>
      </c>
      <c r="U143">
        <v>998.7</v>
      </c>
      <c r="W143">
        <v>997.2</v>
      </c>
    </row>
    <row r="144" spans="1:23">
      <c r="A144" t="s">
        <v>454</v>
      </c>
      <c r="B144">
        <v>998.30000000000007</v>
      </c>
      <c r="C144">
        <v>1000.8</v>
      </c>
      <c r="D144">
        <v>999.7</v>
      </c>
      <c r="E144">
        <v>999.7</v>
      </c>
      <c r="F144">
        <v>998.2</v>
      </c>
      <c r="G144">
        <v>999.30000000000007</v>
      </c>
      <c r="H144">
        <v>998.7</v>
      </c>
      <c r="I144">
        <v>998.1</v>
      </c>
      <c r="J144">
        <v>998.5</v>
      </c>
      <c r="K144">
        <v>997.9</v>
      </c>
      <c r="L144">
        <v>998.2</v>
      </c>
      <c r="M144">
        <v>998.5</v>
      </c>
      <c r="N144">
        <v>995.9</v>
      </c>
      <c r="O144">
        <v>997.30000000000007</v>
      </c>
      <c r="P144">
        <v>998.1</v>
      </c>
      <c r="Q144">
        <v>997.2</v>
      </c>
      <c r="R144">
        <v>997.7</v>
      </c>
      <c r="S144">
        <v>998</v>
      </c>
      <c r="T144">
        <v>998</v>
      </c>
      <c r="U144">
        <v>999.30000000000007</v>
      </c>
      <c r="V144">
        <v>997.2</v>
      </c>
      <c r="W144">
        <v>998.30000000000007</v>
      </c>
    </row>
    <row r="145" spans="1:23">
      <c r="A145" t="s">
        <v>455</v>
      </c>
      <c r="E145">
        <v>1000.3</v>
      </c>
      <c r="H145">
        <v>999.2</v>
      </c>
      <c r="J145">
        <v>999.6</v>
      </c>
      <c r="P145">
        <v>999</v>
      </c>
      <c r="Q145">
        <v>999</v>
      </c>
      <c r="R145">
        <v>999</v>
      </c>
      <c r="S145">
        <v>998.80000000000007</v>
      </c>
      <c r="U145">
        <v>1000.8</v>
      </c>
      <c r="W145">
        <v>999.7</v>
      </c>
    </row>
    <row r="146" spans="1:23">
      <c r="A146" t="s">
        <v>456</v>
      </c>
      <c r="B146">
        <v>997.80000000000007</v>
      </c>
      <c r="C146">
        <v>999.1</v>
      </c>
      <c r="D146">
        <v>998.9</v>
      </c>
      <c r="E146">
        <v>997.7</v>
      </c>
      <c r="F146">
        <v>998.4</v>
      </c>
      <c r="G146">
        <v>998.9</v>
      </c>
      <c r="H146">
        <v>997.7</v>
      </c>
      <c r="I146">
        <v>997.9</v>
      </c>
      <c r="J146">
        <v>998.2</v>
      </c>
      <c r="K146">
        <v>997.6</v>
      </c>
      <c r="L146">
        <v>998.7</v>
      </c>
      <c r="M146">
        <v>997.6</v>
      </c>
      <c r="N146">
        <v>996.5</v>
      </c>
      <c r="O146">
        <v>997.80000000000007</v>
      </c>
      <c r="P146">
        <v>998.80000000000007</v>
      </c>
      <c r="Q146">
        <v>997.80000000000007</v>
      </c>
      <c r="R146">
        <v>997.2</v>
      </c>
      <c r="S146">
        <v>998</v>
      </c>
      <c r="T146">
        <v>999.30000000000007</v>
      </c>
      <c r="U146">
        <v>1000.3</v>
      </c>
      <c r="V146">
        <v>997.5</v>
      </c>
      <c r="W146">
        <v>998</v>
      </c>
    </row>
    <row r="147" spans="1:23">
      <c r="A147" t="s">
        <v>457</v>
      </c>
      <c r="E147">
        <v>994.9</v>
      </c>
      <c r="H147">
        <v>996.5</v>
      </c>
      <c r="P147">
        <v>997.5</v>
      </c>
      <c r="Q147">
        <v>996.80000000000007</v>
      </c>
      <c r="R147">
        <v>996</v>
      </c>
      <c r="S147">
        <v>996.30000000000007</v>
      </c>
      <c r="U147">
        <v>998.7</v>
      </c>
      <c r="W147">
        <v>996.6</v>
      </c>
    </row>
    <row r="148" spans="1:23">
      <c r="A148" t="s">
        <v>458</v>
      </c>
      <c r="B148">
        <v>997.7</v>
      </c>
      <c r="C148">
        <v>998.30000000000007</v>
      </c>
      <c r="D148">
        <v>1000</v>
      </c>
      <c r="E148">
        <v>995.7</v>
      </c>
      <c r="F148">
        <v>998.2</v>
      </c>
      <c r="G148">
        <v>998.30000000000007</v>
      </c>
      <c r="H148">
        <v>997.30000000000007</v>
      </c>
      <c r="I148">
        <v>997.30000000000007</v>
      </c>
      <c r="J148">
        <v>997.5</v>
      </c>
      <c r="K148">
        <v>998.4</v>
      </c>
      <c r="L148">
        <v>998.6</v>
      </c>
      <c r="M148">
        <v>998.2</v>
      </c>
      <c r="N148">
        <v>995.9</v>
      </c>
      <c r="O148">
        <v>997.2</v>
      </c>
      <c r="P148">
        <v>997.30000000000007</v>
      </c>
      <c r="Q148">
        <v>997.80000000000007</v>
      </c>
      <c r="R148">
        <v>997.2</v>
      </c>
      <c r="S148">
        <v>998.2</v>
      </c>
      <c r="T148">
        <v>999.1</v>
      </c>
      <c r="U148">
        <v>999.1</v>
      </c>
      <c r="V148">
        <v>997.4</v>
      </c>
      <c r="W148">
        <v>998</v>
      </c>
    </row>
    <row r="149" spans="1:23">
      <c r="A149" t="s">
        <v>459</v>
      </c>
      <c r="E149">
        <v>1000.4</v>
      </c>
      <c r="H149">
        <v>1000.9</v>
      </c>
      <c r="J149">
        <v>1000.6</v>
      </c>
      <c r="P149">
        <v>999.6</v>
      </c>
      <c r="Q149">
        <v>999.9</v>
      </c>
      <c r="R149">
        <v>1001.4</v>
      </c>
      <c r="S149">
        <v>1001.2</v>
      </c>
      <c r="U149">
        <v>1001.5</v>
      </c>
      <c r="W149">
        <v>1000.7</v>
      </c>
    </row>
    <row r="150" spans="1:23">
      <c r="A150" t="s">
        <v>460</v>
      </c>
      <c r="B150">
        <v>1002.3</v>
      </c>
      <c r="C150">
        <v>1003.3</v>
      </c>
      <c r="D150">
        <v>1003.2</v>
      </c>
      <c r="E150">
        <v>1001.5</v>
      </c>
      <c r="F150">
        <v>1001.7</v>
      </c>
      <c r="G150">
        <v>1002.5</v>
      </c>
      <c r="H150">
        <v>1001.1</v>
      </c>
      <c r="I150">
        <v>1001.3</v>
      </c>
      <c r="K150">
        <v>1001.4</v>
      </c>
      <c r="L150">
        <v>1002</v>
      </c>
      <c r="M150">
        <v>1001.9</v>
      </c>
      <c r="N150">
        <v>999.9</v>
      </c>
      <c r="O150">
        <v>1001.6</v>
      </c>
      <c r="P150">
        <v>1000.3</v>
      </c>
      <c r="Q150">
        <v>1000.1</v>
      </c>
      <c r="R150">
        <v>1001</v>
      </c>
      <c r="S150">
        <v>1001.9</v>
      </c>
      <c r="T150">
        <v>1001.4</v>
      </c>
      <c r="U150">
        <v>1003.1</v>
      </c>
      <c r="V150">
        <v>1000.8</v>
      </c>
      <c r="W150">
        <v>1001.7</v>
      </c>
    </row>
    <row r="151" spans="1:23">
      <c r="A151" t="s">
        <v>461</v>
      </c>
      <c r="E151">
        <v>1000.8</v>
      </c>
      <c r="H151">
        <v>1000.8</v>
      </c>
      <c r="J151">
        <v>1001.6</v>
      </c>
      <c r="P151">
        <v>1000.4</v>
      </c>
      <c r="Q151">
        <v>999.80000000000007</v>
      </c>
      <c r="R151">
        <v>1000.9</v>
      </c>
      <c r="S151">
        <v>1001.6</v>
      </c>
      <c r="U151">
        <v>1002.9</v>
      </c>
      <c r="W151">
        <v>1001.4</v>
      </c>
    </row>
    <row r="152" spans="1:23">
      <c r="A152" t="s">
        <v>462</v>
      </c>
      <c r="B152">
        <v>1003.2</v>
      </c>
      <c r="C152">
        <v>1003.8</v>
      </c>
      <c r="D152">
        <v>1003.9</v>
      </c>
      <c r="E152">
        <v>1002.5</v>
      </c>
      <c r="F152">
        <v>1003.2</v>
      </c>
      <c r="G152">
        <v>1003.2</v>
      </c>
      <c r="H152">
        <v>1002.9</v>
      </c>
      <c r="I152">
        <v>1002.4</v>
      </c>
      <c r="J152">
        <v>1002.5</v>
      </c>
      <c r="K152">
        <v>1003.1</v>
      </c>
      <c r="L152">
        <v>1003</v>
      </c>
      <c r="M152">
        <v>1002.6</v>
      </c>
      <c r="N152">
        <v>1000.6</v>
      </c>
      <c r="O152">
        <v>1002.2</v>
      </c>
      <c r="P152">
        <v>1002</v>
      </c>
      <c r="Q152">
        <v>1001</v>
      </c>
      <c r="R152">
        <v>1003.2</v>
      </c>
      <c r="S152">
        <v>1003</v>
      </c>
      <c r="T152">
        <v>1002.9</v>
      </c>
      <c r="U152">
        <v>1003.1</v>
      </c>
      <c r="V152">
        <v>1002</v>
      </c>
      <c r="W152">
        <v>1002.7</v>
      </c>
    </row>
    <row r="153" spans="1:23">
      <c r="A153" t="s">
        <v>463</v>
      </c>
      <c r="E153">
        <v>1003.8</v>
      </c>
      <c r="H153">
        <v>1004.1</v>
      </c>
      <c r="J153">
        <v>1003.6</v>
      </c>
      <c r="P153">
        <v>1002.6</v>
      </c>
      <c r="Q153">
        <v>1002</v>
      </c>
      <c r="R153">
        <v>1003.4</v>
      </c>
      <c r="S153">
        <v>1003.6</v>
      </c>
      <c r="U153">
        <v>1004.5</v>
      </c>
      <c r="W153">
        <v>1003.7</v>
      </c>
    </row>
    <row r="154" spans="1:23">
      <c r="A154" t="s">
        <v>464</v>
      </c>
      <c r="B154">
        <v>1003.2</v>
      </c>
      <c r="C154">
        <v>1004.6</v>
      </c>
      <c r="D154">
        <v>1004.2</v>
      </c>
      <c r="E154">
        <v>1003.1</v>
      </c>
      <c r="F154">
        <v>1003.7</v>
      </c>
      <c r="G154">
        <v>1003.3</v>
      </c>
      <c r="H154">
        <v>1003.7</v>
      </c>
      <c r="I154">
        <v>1001.8</v>
      </c>
      <c r="J154">
        <v>1002.4</v>
      </c>
      <c r="K154">
        <v>1003.2</v>
      </c>
      <c r="L154">
        <v>1003.3</v>
      </c>
      <c r="M154">
        <v>1002.9</v>
      </c>
      <c r="N154">
        <v>1001.6</v>
      </c>
      <c r="O154">
        <v>1002.9</v>
      </c>
      <c r="P154">
        <v>1002.5</v>
      </c>
      <c r="Q154">
        <v>1001.4</v>
      </c>
      <c r="R154">
        <v>1002.6</v>
      </c>
      <c r="S154">
        <v>1003.1</v>
      </c>
      <c r="T154">
        <v>1002.9</v>
      </c>
      <c r="U154">
        <v>1003.5</v>
      </c>
      <c r="V154">
        <v>1002.7</v>
      </c>
      <c r="W154">
        <v>1002.8</v>
      </c>
    </row>
    <row r="155" spans="1:23">
      <c r="A155" t="s">
        <v>465</v>
      </c>
      <c r="E155">
        <v>1000.4</v>
      </c>
      <c r="H155">
        <v>1002.1</v>
      </c>
      <c r="J155">
        <v>1001.5</v>
      </c>
      <c r="P155">
        <v>1002.4</v>
      </c>
      <c r="Q155">
        <v>1001.4</v>
      </c>
      <c r="R155">
        <v>1001</v>
      </c>
      <c r="S155">
        <v>1001.4</v>
      </c>
      <c r="U155">
        <v>1002.6</v>
      </c>
      <c r="W155">
        <v>1001.9</v>
      </c>
    </row>
    <row r="156" spans="1:23">
      <c r="A156" t="s">
        <v>466</v>
      </c>
      <c r="B156">
        <v>1003</v>
      </c>
      <c r="C156">
        <v>1004.6</v>
      </c>
      <c r="D156">
        <v>1004.1</v>
      </c>
      <c r="E156">
        <v>1002.6</v>
      </c>
      <c r="F156">
        <v>1003.3</v>
      </c>
      <c r="G156">
        <v>1003.4</v>
      </c>
      <c r="H156">
        <v>1002.6</v>
      </c>
      <c r="I156">
        <v>1003.3</v>
      </c>
      <c r="J156">
        <v>1003.4</v>
      </c>
      <c r="K156">
        <v>1003.3</v>
      </c>
      <c r="L156">
        <v>1002.7</v>
      </c>
      <c r="M156">
        <v>1002.6</v>
      </c>
      <c r="N156">
        <v>1000.8</v>
      </c>
      <c r="O156">
        <v>1002.3</v>
      </c>
      <c r="P156">
        <v>1002.7</v>
      </c>
      <c r="Q156">
        <v>1001.8</v>
      </c>
      <c r="R156">
        <v>1002.6</v>
      </c>
      <c r="S156">
        <v>1002.6</v>
      </c>
      <c r="T156">
        <v>1003.1</v>
      </c>
      <c r="U156">
        <v>1003.8</v>
      </c>
      <c r="V156">
        <v>1002.2</v>
      </c>
      <c r="W156">
        <v>1003</v>
      </c>
    </row>
    <row r="157" spans="1:23">
      <c r="A157" t="s">
        <v>467</v>
      </c>
      <c r="E157">
        <v>1004.6</v>
      </c>
      <c r="H157">
        <v>1005.2</v>
      </c>
      <c r="J157">
        <v>1004.7</v>
      </c>
      <c r="P157">
        <v>1004.4</v>
      </c>
      <c r="Q157">
        <v>1003.6</v>
      </c>
      <c r="R157">
        <v>1004.5</v>
      </c>
      <c r="S157">
        <v>1004.6</v>
      </c>
      <c r="U157">
        <v>1005.2</v>
      </c>
      <c r="W157">
        <v>1005</v>
      </c>
    </row>
    <row r="158" spans="1:23">
      <c r="A158" t="s">
        <v>468</v>
      </c>
      <c r="B158">
        <v>1005</v>
      </c>
      <c r="C158">
        <v>1006</v>
      </c>
      <c r="D158">
        <v>1005.9</v>
      </c>
      <c r="E158">
        <v>1004.5</v>
      </c>
      <c r="F158">
        <v>1005</v>
      </c>
      <c r="G158">
        <v>1004.9</v>
      </c>
      <c r="H158">
        <v>1004.8</v>
      </c>
      <c r="I158">
        <v>1004.3</v>
      </c>
      <c r="J158">
        <v>1004.5</v>
      </c>
      <c r="K158">
        <v>1004.1</v>
      </c>
      <c r="L158">
        <v>1004.3</v>
      </c>
      <c r="M158">
        <v>1004.4</v>
      </c>
      <c r="N158">
        <v>1002.6</v>
      </c>
      <c r="O158">
        <v>1004.1</v>
      </c>
      <c r="P158">
        <v>1005.2</v>
      </c>
      <c r="Q158">
        <v>1003.2</v>
      </c>
      <c r="R158">
        <v>1004.2</v>
      </c>
      <c r="S158">
        <v>1004.2</v>
      </c>
      <c r="T158">
        <v>1004.4</v>
      </c>
      <c r="U158">
        <v>1006.2</v>
      </c>
      <c r="V158">
        <v>1003.6</v>
      </c>
      <c r="W158">
        <v>1004.5</v>
      </c>
    </row>
    <row r="159" spans="1:23">
      <c r="A159" t="s">
        <v>469</v>
      </c>
      <c r="E159">
        <v>1004.5</v>
      </c>
      <c r="H159">
        <v>1004.8</v>
      </c>
      <c r="J159">
        <v>1004.6</v>
      </c>
      <c r="P159">
        <v>1004.8</v>
      </c>
      <c r="Q159">
        <v>1002.6</v>
      </c>
      <c r="R159">
        <v>1004.1</v>
      </c>
      <c r="U159">
        <v>1006</v>
      </c>
    </row>
    <row r="160" spans="1:23">
      <c r="A160" t="s">
        <v>470</v>
      </c>
      <c r="B160">
        <v>1006.1</v>
      </c>
      <c r="C160">
        <v>1007.3</v>
      </c>
      <c r="D160">
        <v>1006.8</v>
      </c>
      <c r="E160">
        <v>1005.5</v>
      </c>
      <c r="F160">
        <v>1005.8</v>
      </c>
      <c r="G160">
        <v>1005.3</v>
      </c>
      <c r="H160">
        <v>1005.7</v>
      </c>
      <c r="I160">
        <v>1004.7</v>
      </c>
      <c r="J160">
        <v>1005.5</v>
      </c>
      <c r="K160">
        <v>1005.5</v>
      </c>
      <c r="L160">
        <v>1005.2</v>
      </c>
      <c r="M160">
        <v>1005.5</v>
      </c>
      <c r="N160">
        <v>1003.1</v>
      </c>
      <c r="O160">
        <v>1004.5</v>
      </c>
      <c r="P160">
        <v>1004.9</v>
      </c>
      <c r="Q160">
        <v>1003.8</v>
      </c>
      <c r="R160">
        <v>1005.1</v>
      </c>
      <c r="S160">
        <v>1005.3</v>
      </c>
      <c r="T160">
        <v>1004.7</v>
      </c>
      <c r="U160">
        <v>1005.8</v>
      </c>
      <c r="V160">
        <v>1003.7</v>
      </c>
      <c r="W160">
        <v>1005.3</v>
      </c>
    </row>
    <row r="161" spans="1:23">
      <c r="A161" t="s">
        <v>471</v>
      </c>
      <c r="E161">
        <v>1006.7</v>
      </c>
      <c r="H161">
        <v>1007</v>
      </c>
      <c r="J161">
        <v>1006.6</v>
      </c>
      <c r="P161">
        <v>1005.3</v>
      </c>
      <c r="Q161">
        <v>1005.3</v>
      </c>
      <c r="R161">
        <v>1006.5</v>
      </c>
      <c r="S161">
        <v>1006.6</v>
      </c>
      <c r="U161">
        <v>1007.9</v>
      </c>
      <c r="W161">
        <v>1006.4</v>
      </c>
    </row>
    <row r="162" spans="1:23">
      <c r="A162" t="s">
        <v>472</v>
      </c>
      <c r="B162">
        <v>1006.3</v>
      </c>
      <c r="C162">
        <v>1007.4</v>
      </c>
      <c r="D162">
        <v>1006.9</v>
      </c>
      <c r="E162">
        <v>1005.9</v>
      </c>
      <c r="F162">
        <v>1006.5</v>
      </c>
      <c r="G162">
        <v>1006.2</v>
      </c>
      <c r="H162">
        <v>1006.8</v>
      </c>
      <c r="I162">
        <v>1005.7</v>
      </c>
      <c r="J162">
        <v>1005.4</v>
      </c>
      <c r="K162">
        <v>1006.1</v>
      </c>
      <c r="L162">
        <v>1006.1</v>
      </c>
      <c r="M162">
        <v>1005.6</v>
      </c>
      <c r="N162">
        <v>1004.9</v>
      </c>
      <c r="O162">
        <v>1006.1</v>
      </c>
      <c r="P162">
        <v>1004.4</v>
      </c>
      <c r="Q162">
        <v>1004.6</v>
      </c>
      <c r="R162">
        <v>1005.9</v>
      </c>
      <c r="S162">
        <v>1005.8</v>
      </c>
      <c r="T162">
        <v>1005.7</v>
      </c>
      <c r="U162">
        <v>1007.7</v>
      </c>
      <c r="V162">
        <v>1005</v>
      </c>
      <c r="W162">
        <v>1005.9</v>
      </c>
    </row>
    <row r="163" spans="1:23">
      <c r="A163" t="s">
        <v>473</v>
      </c>
      <c r="E163">
        <v>1003.5</v>
      </c>
      <c r="H163">
        <v>1004.5</v>
      </c>
      <c r="J163">
        <v>1003.5</v>
      </c>
      <c r="P163">
        <v>1003</v>
      </c>
      <c r="Q163">
        <v>1002.8</v>
      </c>
      <c r="R163">
        <v>1004.1</v>
      </c>
      <c r="S163">
        <v>1004</v>
      </c>
      <c r="U163">
        <v>1006.2</v>
      </c>
      <c r="W163">
        <v>1003.9</v>
      </c>
    </row>
    <row r="164" spans="1:23">
      <c r="A164" t="s">
        <v>474</v>
      </c>
      <c r="B164">
        <v>1005.7</v>
      </c>
      <c r="C164">
        <v>1006.3</v>
      </c>
      <c r="D164">
        <v>1006.5</v>
      </c>
      <c r="E164">
        <v>1004.6</v>
      </c>
      <c r="F164">
        <v>1006.1</v>
      </c>
      <c r="G164">
        <v>1005.2</v>
      </c>
      <c r="H164">
        <v>1005.3</v>
      </c>
      <c r="I164">
        <v>1005.2</v>
      </c>
      <c r="J164">
        <v>1004.6</v>
      </c>
      <c r="K164">
        <v>1005.5</v>
      </c>
      <c r="L164">
        <v>1005.7</v>
      </c>
      <c r="M164">
        <v>1004.6</v>
      </c>
      <c r="N164">
        <v>1003.3</v>
      </c>
      <c r="O164">
        <v>1005.1</v>
      </c>
      <c r="P164">
        <v>1003.7</v>
      </c>
      <c r="Q164">
        <v>1003.9</v>
      </c>
      <c r="R164">
        <v>1005.2</v>
      </c>
      <c r="S164">
        <v>1005</v>
      </c>
      <c r="T164">
        <v>1005.2</v>
      </c>
      <c r="U164">
        <v>1006.6</v>
      </c>
      <c r="V164">
        <v>1004.9</v>
      </c>
      <c r="W164">
        <v>1005</v>
      </c>
    </row>
    <row r="165" spans="1:23">
      <c r="A165" t="s">
        <v>475</v>
      </c>
      <c r="E165">
        <v>1006.4</v>
      </c>
      <c r="H165">
        <v>1007.1</v>
      </c>
      <c r="J165">
        <v>1006.8</v>
      </c>
      <c r="P165">
        <v>1005.6</v>
      </c>
      <c r="Q165">
        <v>1005.7</v>
      </c>
      <c r="R165">
        <v>1006.9</v>
      </c>
      <c r="S165">
        <v>1006.6</v>
      </c>
      <c r="U165">
        <v>1007.7</v>
      </c>
    </row>
    <row r="166" spans="1:23">
      <c r="A166" t="s">
        <v>476</v>
      </c>
      <c r="B166">
        <v>1007.7</v>
      </c>
      <c r="C166">
        <v>1008.4</v>
      </c>
      <c r="D166">
        <v>1008.9</v>
      </c>
      <c r="E166">
        <v>1007.7</v>
      </c>
      <c r="F166">
        <v>1007.7</v>
      </c>
      <c r="G166">
        <v>1007.2</v>
      </c>
      <c r="H166">
        <v>1007.9</v>
      </c>
      <c r="I166">
        <v>1007</v>
      </c>
      <c r="J166">
        <v>1007.4</v>
      </c>
      <c r="K166">
        <v>1007.3</v>
      </c>
      <c r="L166">
        <v>1007.4</v>
      </c>
      <c r="M166">
        <v>1007.1</v>
      </c>
      <c r="N166">
        <v>1005.1</v>
      </c>
      <c r="O166">
        <v>1007</v>
      </c>
      <c r="P166">
        <v>1006.4</v>
      </c>
      <c r="Q166">
        <v>1005.7</v>
      </c>
      <c r="R166">
        <v>1006.6</v>
      </c>
      <c r="S166">
        <v>1007</v>
      </c>
      <c r="T166">
        <v>1006.5</v>
      </c>
      <c r="U166">
        <v>1009.3</v>
      </c>
      <c r="V166">
        <v>1006.5</v>
      </c>
      <c r="W166">
        <v>1006.8</v>
      </c>
    </row>
    <row r="167" spans="1:23">
      <c r="A167" t="s">
        <v>477</v>
      </c>
      <c r="E167">
        <v>1007</v>
      </c>
      <c r="H167">
        <v>1007.7</v>
      </c>
      <c r="J167">
        <v>1007.1</v>
      </c>
      <c r="P167">
        <v>1005.7</v>
      </c>
      <c r="Q167">
        <v>1005.3</v>
      </c>
      <c r="R167">
        <v>1006.8</v>
      </c>
      <c r="S167">
        <v>1006.8</v>
      </c>
      <c r="U167">
        <v>1008.8</v>
      </c>
      <c r="W167">
        <v>1006.9</v>
      </c>
    </row>
    <row r="168" spans="1:23">
      <c r="A168" t="s">
        <v>478</v>
      </c>
      <c r="B168">
        <v>1009.3</v>
      </c>
      <c r="C168">
        <v>1010.1</v>
      </c>
      <c r="D168">
        <v>1009.9</v>
      </c>
      <c r="E168">
        <v>1008.6</v>
      </c>
      <c r="F168">
        <v>1008.9</v>
      </c>
      <c r="G168">
        <v>1008.3</v>
      </c>
      <c r="H168">
        <v>1008.8</v>
      </c>
      <c r="I168">
        <v>1008.3</v>
      </c>
      <c r="J168">
        <v>1008.6</v>
      </c>
      <c r="K168">
        <v>1008.8</v>
      </c>
      <c r="L168">
        <v>1008.2</v>
      </c>
      <c r="M168">
        <v>1008</v>
      </c>
      <c r="N168">
        <v>1005.8</v>
      </c>
      <c r="O168">
        <v>1007.3</v>
      </c>
      <c r="P168">
        <v>1007.3</v>
      </c>
      <c r="Q168">
        <v>1006.8</v>
      </c>
      <c r="R168">
        <v>1008</v>
      </c>
      <c r="S168">
        <v>1008</v>
      </c>
      <c r="T168">
        <v>1008.1</v>
      </c>
      <c r="U168">
        <v>1009.4</v>
      </c>
      <c r="V168">
        <v>1008</v>
      </c>
      <c r="W168">
        <v>1008.7</v>
      </c>
    </row>
    <row r="169" spans="1:23">
      <c r="A169" t="s">
        <v>479</v>
      </c>
      <c r="E169">
        <v>1009.4</v>
      </c>
      <c r="H169">
        <v>1010.2</v>
      </c>
      <c r="J169">
        <v>1009.4</v>
      </c>
      <c r="P169">
        <v>1007.7</v>
      </c>
      <c r="Q169">
        <v>1007.6</v>
      </c>
      <c r="R169">
        <v>998.4</v>
      </c>
      <c r="S169">
        <v>1009.5</v>
      </c>
      <c r="U169">
        <v>1009.5</v>
      </c>
      <c r="W169">
        <v>1008.8</v>
      </c>
    </row>
    <row r="170" spans="1:23">
      <c r="A170" t="s">
        <v>480</v>
      </c>
      <c r="B170">
        <v>1009</v>
      </c>
      <c r="C170">
        <v>1010.3</v>
      </c>
      <c r="D170">
        <v>1009.5</v>
      </c>
      <c r="E170">
        <v>1009.2</v>
      </c>
      <c r="F170">
        <v>1009</v>
      </c>
      <c r="G170">
        <v>1008.3</v>
      </c>
      <c r="H170">
        <v>1008.7</v>
      </c>
      <c r="I170">
        <v>1009</v>
      </c>
      <c r="J170">
        <v>1009</v>
      </c>
      <c r="K170">
        <v>1008.6</v>
      </c>
      <c r="L170">
        <v>1008.5</v>
      </c>
      <c r="M170">
        <v>1009</v>
      </c>
      <c r="N170">
        <v>1007</v>
      </c>
      <c r="O170">
        <v>1008.6</v>
      </c>
      <c r="P170">
        <v>1007.7</v>
      </c>
      <c r="Q170">
        <v>1007.5</v>
      </c>
      <c r="R170">
        <v>1008.5</v>
      </c>
      <c r="S170">
        <v>1008</v>
      </c>
      <c r="T170">
        <v>1008.3</v>
      </c>
      <c r="U170">
        <v>1010.6</v>
      </c>
      <c r="V170">
        <v>1007.8</v>
      </c>
      <c r="W170">
        <v>1008.7</v>
      </c>
    </row>
    <row r="171" spans="1:23">
      <c r="A171" t="s">
        <v>481</v>
      </c>
      <c r="E171">
        <v>1007.5</v>
      </c>
      <c r="H171">
        <v>1006.6</v>
      </c>
      <c r="J171">
        <v>1006.7</v>
      </c>
      <c r="P171">
        <v>1006.3</v>
      </c>
      <c r="Q171">
        <v>1005.7</v>
      </c>
      <c r="R171">
        <v>1006.2</v>
      </c>
      <c r="S171">
        <v>1006.2</v>
      </c>
      <c r="U171">
        <v>1009.6</v>
      </c>
      <c r="W171">
        <v>1006.7</v>
      </c>
    </row>
    <row r="172" spans="1:23">
      <c r="A172" t="s">
        <v>482</v>
      </c>
      <c r="B172">
        <v>1007.2</v>
      </c>
      <c r="C172">
        <v>1009.2</v>
      </c>
      <c r="D172">
        <v>1008.3</v>
      </c>
      <c r="E172">
        <v>1007.6</v>
      </c>
      <c r="F172">
        <v>1007.3</v>
      </c>
      <c r="G172">
        <v>1007.3</v>
      </c>
      <c r="H172">
        <v>1007.1</v>
      </c>
      <c r="I172">
        <v>1007.6</v>
      </c>
      <c r="J172">
        <v>1007.5</v>
      </c>
      <c r="K172">
        <v>1007.4</v>
      </c>
      <c r="L172">
        <v>1007.7</v>
      </c>
      <c r="M172">
        <v>1007.1</v>
      </c>
      <c r="N172">
        <v>1004.9</v>
      </c>
      <c r="O172">
        <v>1007</v>
      </c>
      <c r="P172">
        <v>1006.6</v>
      </c>
      <c r="Q172">
        <v>1006.3</v>
      </c>
      <c r="R172">
        <v>1006.8</v>
      </c>
      <c r="S172">
        <v>1006.8</v>
      </c>
      <c r="T172">
        <v>1007.4</v>
      </c>
      <c r="U172">
        <v>1008.7</v>
      </c>
      <c r="V172">
        <v>1006.4</v>
      </c>
      <c r="W172">
        <v>1007</v>
      </c>
    </row>
    <row r="173" spans="1:23">
      <c r="A173" t="s">
        <v>483</v>
      </c>
      <c r="E173">
        <v>1009.3</v>
      </c>
      <c r="H173">
        <v>1009.7</v>
      </c>
      <c r="J173">
        <v>1009.5</v>
      </c>
      <c r="P173">
        <v>1008.6</v>
      </c>
      <c r="Q173">
        <v>1008.7</v>
      </c>
      <c r="R173">
        <v>1009</v>
      </c>
      <c r="S173">
        <v>1009.1</v>
      </c>
      <c r="U173">
        <v>1010.5</v>
      </c>
      <c r="W173">
        <v>1009.2</v>
      </c>
    </row>
    <row r="174" spans="1:23">
      <c r="A174" t="s">
        <v>484</v>
      </c>
      <c r="B174">
        <v>1010.2</v>
      </c>
      <c r="C174">
        <v>1011.6</v>
      </c>
      <c r="D174">
        <v>1011</v>
      </c>
      <c r="E174">
        <v>1010.6</v>
      </c>
      <c r="F174">
        <v>1010.2</v>
      </c>
      <c r="G174">
        <v>1009.3</v>
      </c>
      <c r="H174">
        <v>1010.1</v>
      </c>
      <c r="I174">
        <v>1010</v>
      </c>
      <c r="J174">
        <v>1009.7</v>
      </c>
      <c r="K174">
        <v>1009.9</v>
      </c>
      <c r="L174">
        <v>1009.9</v>
      </c>
      <c r="M174">
        <v>1009.7</v>
      </c>
      <c r="N174">
        <v>1007.7</v>
      </c>
      <c r="O174">
        <v>1009.6</v>
      </c>
      <c r="P174">
        <v>1009.1</v>
      </c>
      <c r="Q174">
        <v>1008.5</v>
      </c>
      <c r="R174">
        <v>1008.9</v>
      </c>
      <c r="S174">
        <v>1009.6</v>
      </c>
      <c r="T174">
        <v>1009.1</v>
      </c>
      <c r="U174">
        <v>1011.3</v>
      </c>
      <c r="V174">
        <v>1009.2</v>
      </c>
      <c r="W174">
        <v>1009.3</v>
      </c>
    </row>
    <row r="175" spans="1:23">
      <c r="A175" t="s">
        <v>485</v>
      </c>
      <c r="E175">
        <v>1010.1</v>
      </c>
      <c r="H175">
        <v>1010.2</v>
      </c>
      <c r="J175">
        <v>1009.6</v>
      </c>
      <c r="P175">
        <v>1008.7</v>
      </c>
      <c r="Q175">
        <v>1008.2</v>
      </c>
      <c r="R175">
        <v>1009.1</v>
      </c>
      <c r="S175">
        <v>1009.7</v>
      </c>
      <c r="U175">
        <v>1010.9</v>
      </c>
      <c r="W175">
        <v>1008.8</v>
      </c>
    </row>
    <row r="176" spans="1:23">
      <c r="A176" t="s">
        <v>486</v>
      </c>
      <c r="B176">
        <v>1011.2</v>
      </c>
      <c r="C176">
        <v>1012.7</v>
      </c>
      <c r="D176">
        <v>1012.1</v>
      </c>
      <c r="E176">
        <v>1011.5</v>
      </c>
      <c r="F176">
        <v>1011</v>
      </c>
      <c r="G176">
        <v>1009.7</v>
      </c>
      <c r="H176">
        <v>1010.3</v>
      </c>
      <c r="I176">
        <v>1011.1</v>
      </c>
      <c r="J176">
        <v>1010.8</v>
      </c>
      <c r="K176">
        <v>1010.7</v>
      </c>
      <c r="L176">
        <v>1010.4</v>
      </c>
      <c r="M176">
        <v>1010.5</v>
      </c>
      <c r="N176">
        <v>1008.9</v>
      </c>
      <c r="O176">
        <v>1010.3</v>
      </c>
      <c r="P176">
        <v>1009.7</v>
      </c>
      <c r="Q176">
        <v>1009.3</v>
      </c>
      <c r="R176">
        <v>1010.4</v>
      </c>
      <c r="S176">
        <v>1010</v>
      </c>
      <c r="T176">
        <v>1010.4</v>
      </c>
      <c r="U176">
        <v>1011.6</v>
      </c>
      <c r="V176">
        <v>1009.9</v>
      </c>
      <c r="W176">
        <v>1010.3</v>
      </c>
    </row>
    <row r="177" spans="1:23">
      <c r="A177" t="s">
        <v>487</v>
      </c>
      <c r="E177">
        <v>1010.7</v>
      </c>
      <c r="H177">
        <v>1009.9</v>
      </c>
      <c r="J177">
        <v>1010.5</v>
      </c>
      <c r="P177">
        <v>1010.5</v>
      </c>
      <c r="Q177">
        <v>1010.3</v>
      </c>
      <c r="R177">
        <v>1001</v>
      </c>
      <c r="S177">
        <v>1010.3</v>
      </c>
      <c r="U177">
        <v>1011.9</v>
      </c>
      <c r="W177">
        <v>1010.6</v>
      </c>
    </row>
    <row r="178" spans="1:23">
      <c r="A178" t="s">
        <v>488</v>
      </c>
      <c r="B178">
        <v>1009</v>
      </c>
      <c r="C178">
        <v>1010.6</v>
      </c>
      <c r="D178">
        <v>1009.6</v>
      </c>
      <c r="E178">
        <v>1008.6</v>
      </c>
      <c r="F178">
        <v>1009.5</v>
      </c>
      <c r="G178">
        <v>1009.3</v>
      </c>
      <c r="H178">
        <v>1008.5</v>
      </c>
      <c r="I178">
        <v>1009.7</v>
      </c>
      <c r="J178">
        <v>1008.6</v>
      </c>
      <c r="K178">
        <v>1009.3</v>
      </c>
      <c r="L178">
        <v>1009.4</v>
      </c>
      <c r="M178">
        <v>1008.4</v>
      </c>
      <c r="N178">
        <v>1007.9</v>
      </c>
      <c r="O178">
        <v>1009.8</v>
      </c>
      <c r="P178">
        <v>1008.6</v>
      </c>
      <c r="Q178">
        <v>1008.6</v>
      </c>
      <c r="R178">
        <v>1009</v>
      </c>
      <c r="S178">
        <v>1009.1</v>
      </c>
      <c r="T178">
        <v>1009.8</v>
      </c>
      <c r="U178">
        <v>1011.2</v>
      </c>
      <c r="V178">
        <v>1008.9</v>
      </c>
      <c r="W178">
        <v>1009.1</v>
      </c>
    </row>
    <row r="179" spans="1:23">
      <c r="A179" t="s">
        <v>489</v>
      </c>
      <c r="E179">
        <v>1005.5</v>
      </c>
      <c r="H179">
        <v>1006.3</v>
      </c>
      <c r="J179">
        <v>1006.8</v>
      </c>
      <c r="P179">
        <v>1006.8</v>
      </c>
      <c r="Q179">
        <v>1006.8</v>
      </c>
      <c r="R179">
        <v>1007.2</v>
      </c>
      <c r="S179">
        <v>1007.2</v>
      </c>
      <c r="U179">
        <v>1009.5</v>
      </c>
      <c r="W179">
        <v>1007.3</v>
      </c>
    </row>
    <row r="180" spans="1:23">
      <c r="A180" t="s">
        <v>490</v>
      </c>
      <c r="B180">
        <v>1007.1</v>
      </c>
      <c r="C180">
        <v>1008.4</v>
      </c>
      <c r="D180">
        <v>1008.6</v>
      </c>
      <c r="E180">
        <v>1006.4</v>
      </c>
      <c r="F180">
        <v>1008.2</v>
      </c>
      <c r="G180">
        <v>1008.3</v>
      </c>
      <c r="H180">
        <v>1007</v>
      </c>
      <c r="I180">
        <v>1008.7</v>
      </c>
      <c r="J180">
        <v>1007.4</v>
      </c>
      <c r="K180">
        <v>1008.2</v>
      </c>
      <c r="L180">
        <v>1008.1</v>
      </c>
      <c r="M180">
        <v>1007.6</v>
      </c>
      <c r="N180">
        <v>1005.7</v>
      </c>
      <c r="O180">
        <v>1007.3</v>
      </c>
      <c r="P180">
        <v>1006.8</v>
      </c>
      <c r="Q180">
        <v>1007.7</v>
      </c>
      <c r="R180">
        <v>1008.1</v>
      </c>
      <c r="S180">
        <v>1007.7</v>
      </c>
      <c r="T180">
        <v>1009</v>
      </c>
      <c r="U180">
        <v>1008.8</v>
      </c>
      <c r="V180">
        <v>1007.3</v>
      </c>
      <c r="W180">
        <v>1007.7</v>
      </c>
    </row>
    <row r="181" spans="1:23">
      <c r="A181" t="s">
        <v>491</v>
      </c>
      <c r="H181">
        <v>1010.1</v>
      </c>
      <c r="J181">
        <v>1009.7</v>
      </c>
      <c r="Q181">
        <v>1009</v>
      </c>
      <c r="R181">
        <v>1001</v>
      </c>
      <c r="S181">
        <v>1009.6</v>
      </c>
      <c r="U181">
        <v>1011.5</v>
      </c>
      <c r="W181">
        <v>1009.5</v>
      </c>
    </row>
    <row r="182" spans="1:23">
      <c r="A182" t="s">
        <v>492</v>
      </c>
      <c r="B182">
        <v>1009.5</v>
      </c>
      <c r="C182">
        <v>1011.8</v>
      </c>
      <c r="D182">
        <v>1011.4</v>
      </c>
      <c r="E182">
        <v>1010.3</v>
      </c>
      <c r="F182">
        <v>1010.1</v>
      </c>
      <c r="G182">
        <v>1008.2</v>
      </c>
      <c r="H182">
        <v>1009.9</v>
      </c>
      <c r="I182">
        <v>1010.5</v>
      </c>
      <c r="J182">
        <v>1009.7</v>
      </c>
      <c r="K182">
        <v>1009.4</v>
      </c>
      <c r="L182">
        <v>1009.8</v>
      </c>
      <c r="M182">
        <v>1010.2</v>
      </c>
      <c r="N182">
        <v>1008</v>
      </c>
      <c r="O182">
        <v>1009.4</v>
      </c>
      <c r="P182">
        <v>1009.4</v>
      </c>
      <c r="Q182">
        <v>1008.8</v>
      </c>
      <c r="R182">
        <v>1009.4</v>
      </c>
      <c r="S182">
        <v>1009.5</v>
      </c>
      <c r="T182">
        <v>1010.2</v>
      </c>
      <c r="U182">
        <v>1011.4</v>
      </c>
      <c r="V182">
        <v>1008.9</v>
      </c>
      <c r="W182">
        <v>1009.7</v>
      </c>
    </row>
    <row r="183" spans="1:23">
      <c r="A183" t="s">
        <v>493</v>
      </c>
      <c r="E183">
        <v>1009.5</v>
      </c>
      <c r="H183">
        <v>1009.2</v>
      </c>
      <c r="J183">
        <v>1009.1</v>
      </c>
      <c r="P183">
        <v>1008.7</v>
      </c>
      <c r="Q183">
        <v>1008.5</v>
      </c>
      <c r="R183">
        <v>1009</v>
      </c>
      <c r="S183">
        <v>1008.8</v>
      </c>
      <c r="U183">
        <v>1011</v>
      </c>
      <c r="W183">
        <v>1009.1</v>
      </c>
    </row>
    <row r="184" spans="1:23">
      <c r="A184" t="s">
        <v>494</v>
      </c>
      <c r="B184">
        <v>1009.8</v>
      </c>
      <c r="C184">
        <v>1011.9</v>
      </c>
      <c r="D184">
        <v>1011.2</v>
      </c>
      <c r="E184">
        <v>1010</v>
      </c>
      <c r="F184">
        <v>1009.7</v>
      </c>
      <c r="G184">
        <v>1010.4</v>
      </c>
      <c r="H184">
        <v>1009.6</v>
      </c>
      <c r="I184">
        <v>1010.6</v>
      </c>
      <c r="J184">
        <v>1009.6</v>
      </c>
      <c r="K184">
        <v>1009.5</v>
      </c>
      <c r="L184">
        <v>1009.6</v>
      </c>
      <c r="M184">
        <v>1010</v>
      </c>
      <c r="N184">
        <v>1007.9</v>
      </c>
      <c r="O184">
        <v>1008.9</v>
      </c>
      <c r="P184">
        <v>1009.1</v>
      </c>
      <c r="Q184">
        <v>1008.7</v>
      </c>
      <c r="R184">
        <v>1009.7</v>
      </c>
      <c r="S184">
        <v>1009.3</v>
      </c>
      <c r="T184">
        <v>1010</v>
      </c>
      <c r="U184">
        <v>1011.1</v>
      </c>
      <c r="V184">
        <v>1008.5</v>
      </c>
      <c r="W184">
        <v>1009.7</v>
      </c>
    </row>
    <row r="185" spans="1:23">
      <c r="A185" t="s">
        <v>495</v>
      </c>
      <c r="E185">
        <v>1009.6</v>
      </c>
      <c r="H185">
        <v>1009</v>
      </c>
      <c r="J185">
        <v>1009.1</v>
      </c>
      <c r="P185">
        <v>1008.4</v>
      </c>
      <c r="Q185">
        <v>1008.8</v>
      </c>
      <c r="R185">
        <v>1009</v>
      </c>
      <c r="S185">
        <v>1009.2</v>
      </c>
      <c r="U185">
        <v>1011.2</v>
      </c>
      <c r="W185">
        <v>1008.8</v>
      </c>
    </row>
    <row r="186" spans="1:23">
      <c r="A186" t="s">
        <v>496</v>
      </c>
      <c r="B186">
        <v>1007.2</v>
      </c>
      <c r="C186">
        <v>1009.1</v>
      </c>
      <c r="D186">
        <v>1008.2</v>
      </c>
      <c r="E186">
        <v>1007.1</v>
      </c>
      <c r="F186">
        <v>1008.7</v>
      </c>
      <c r="G186">
        <v>1008.5</v>
      </c>
      <c r="H186">
        <v>1006.6</v>
      </c>
      <c r="I186">
        <v>1007.5</v>
      </c>
      <c r="J186">
        <v>1007.2</v>
      </c>
      <c r="K186">
        <v>1007.8</v>
      </c>
      <c r="L186">
        <v>1007.5</v>
      </c>
      <c r="M186">
        <v>1007.3</v>
      </c>
      <c r="N186">
        <v>1005.8</v>
      </c>
      <c r="O186">
        <v>1008</v>
      </c>
      <c r="P186">
        <v>1006.9</v>
      </c>
      <c r="Q186">
        <v>1007.3</v>
      </c>
      <c r="R186">
        <v>1007.7</v>
      </c>
      <c r="S186">
        <v>1007.4</v>
      </c>
      <c r="T186">
        <v>1008.5</v>
      </c>
      <c r="U186">
        <v>1010</v>
      </c>
      <c r="V186">
        <v>1007.5</v>
      </c>
      <c r="W186">
        <v>1007.5</v>
      </c>
    </row>
    <row r="187" spans="1:23">
      <c r="A187" t="s">
        <v>497</v>
      </c>
      <c r="E187">
        <v>1003.3</v>
      </c>
      <c r="H187">
        <v>1004.2</v>
      </c>
      <c r="J187">
        <v>1004.6</v>
      </c>
      <c r="P187">
        <v>1004.8</v>
      </c>
      <c r="Q187">
        <v>1005</v>
      </c>
      <c r="R187">
        <v>1005.2</v>
      </c>
      <c r="S187">
        <v>1005</v>
      </c>
      <c r="U187">
        <v>1007.6</v>
      </c>
      <c r="W187">
        <v>1005.2</v>
      </c>
    </row>
    <row r="188" spans="1:23">
      <c r="A188" t="s">
        <v>498</v>
      </c>
      <c r="B188">
        <v>1005.8</v>
      </c>
      <c r="C188">
        <v>1007.2</v>
      </c>
      <c r="D188">
        <v>1006.7</v>
      </c>
      <c r="E188">
        <v>1004.5</v>
      </c>
      <c r="F188">
        <v>1005.8</v>
      </c>
      <c r="G188">
        <v>1007</v>
      </c>
      <c r="H188">
        <v>1004.9</v>
      </c>
      <c r="I188">
        <v>1006.6</v>
      </c>
      <c r="J188">
        <v>1005.7</v>
      </c>
      <c r="K188">
        <v>1006</v>
      </c>
      <c r="L188">
        <v>1006.3</v>
      </c>
      <c r="M188">
        <v>1006.2</v>
      </c>
      <c r="N188">
        <v>1003.8</v>
      </c>
      <c r="O188">
        <v>1005.4</v>
      </c>
      <c r="P188">
        <v>1005.3</v>
      </c>
      <c r="Q188">
        <v>1005.7</v>
      </c>
      <c r="R188">
        <v>1006</v>
      </c>
      <c r="S188">
        <v>1005.8</v>
      </c>
      <c r="T188">
        <v>1007.1</v>
      </c>
      <c r="U188">
        <v>1007.5</v>
      </c>
      <c r="V188">
        <v>1005.7</v>
      </c>
      <c r="W188">
        <v>1006.3</v>
      </c>
    </row>
    <row r="189" spans="1:23">
      <c r="A189" t="s">
        <v>499</v>
      </c>
      <c r="E189">
        <v>1007.9</v>
      </c>
      <c r="H189">
        <v>1007.9</v>
      </c>
      <c r="J189">
        <v>1007.9</v>
      </c>
      <c r="P189">
        <v>1007.1</v>
      </c>
      <c r="Q189">
        <v>1007</v>
      </c>
      <c r="R189">
        <v>1008.1</v>
      </c>
      <c r="S189">
        <v>1008.2</v>
      </c>
      <c r="U189">
        <v>1009</v>
      </c>
      <c r="W189">
        <v>1008</v>
      </c>
    </row>
    <row r="190" spans="1:23">
      <c r="A190" t="s">
        <v>500</v>
      </c>
      <c r="B190">
        <v>1007</v>
      </c>
      <c r="C190">
        <v>1008.4</v>
      </c>
      <c r="D190">
        <v>1008.3</v>
      </c>
      <c r="E190">
        <v>1006.8</v>
      </c>
      <c r="F190">
        <v>1007</v>
      </c>
      <c r="G190">
        <v>1008.2</v>
      </c>
      <c r="H190">
        <v>1006.9</v>
      </c>
      <c r="I190">
        <v>1006.9</v>
      </c>
      <c r="J190">
        <v>1006.7</v>
      </c>
      <c r="K190">
        <v>1006.7</v>
      </c>
      <c r="L190">
        <v>1007.2</v>
      </c>
      <c r="M190">
        <v>1007.5</v>
      </c>
      <c r="N190">
        <v>1004.9</v>
      </c>
      <c r="O190">
        <v>1006.7</v>
      </c>
      <c r="P190">
        <v>1006.5</v>
      </c>
      <c r="Q190">
        <v>1005.6</v>
      </c>
      <c r="R190">
        <v>1007</v>
      </c>
      <c r="S190">
        <v>1007.1</v>
      </c>
      <c r="T190">
        <v>1007.1</v>
      </c>
      <c r="U190">
        <v>1008.9</v>
      </c>
      <c r="V190">
        <v>1006.2</v>
      </c>
      <c r="W190">
        <v>1006.5</v>
      </c>
    </row>
    <row r="191" spans="1:23">
      <c r="A191" t="s">
        <v>501</v>
      </c>
      <c r="E191">
        <v>1006.7</v>
      </c>
      <c r="H191">
        <v>1007.1</v>
      </c>
      <c r="J191">
        <v>1006.9</v>
      </c>
      <c r="P191">
        <v>1006.4</v>
      </c>
      <c r="Q191">
        <v>1005.5</v>
      </c>
      <c r="R191">
        <v>1006.7</v>
      </c>
      <c r="S191">
        <v>1006.9</v>
      </c>
      <c r="U191">
        <v>1008.5</v>
      </c>
      <c r="W191">
        <v>1006.5</v>
      </c>
    </row>
    <row r="192" spans="1:23">
      <c r="A192" t="s">
        <v>502</v>
      </c>
      <c r="B192">
        <v>1007.9</v>
      </c>
      <c r="C192">
        <v>1009.5</v>
      </c>
      <c r="D192">
        <v>1009</v>
      </c>
      <c r="E192">
        <v>1008.2</v>
      </c>
      <c r="F192">
        <v>1007.6</v>
      </c>
      <c r="G192">
        <v>1008.6</v>
      </c>
      <c r="H192">
        <v>1007.3</v>
      </c>
      <c r="I192">
        <v>1007.7</v>
      </c>
      <c r="J192">
        <v>1007.7</v>
      </c>
      <c r="K192">
        <v>1007.6</v>
      </c>
      <c r="L192">
        <v>1007.3</v>
      </c>
      <c r="M192">
        <v>1008.1</v>
      </c>
      <c r="N192">
        <v>1006</v>
      </c>
      <c r="O192">
        <v>1007.1</v>
      </c>
      <c r="P192">
        <v>1006.7</v>
      </c>
      <c r="Q192">
        <v>1006.5</v>
      </c>
      <c r="R192">
        <v>1007.7</v>
      </c>
      <c r="S192">
        <v>1007.7</v>
      </c>
      <c r="T192">
        <v>1007.4</v>
      </c>
      <c r="U192">
        <v>1008.5</v>
      </c>
      <c r="V192">
        <v>1007.1</v>
      </c>
      <c r="W192">
        <v>1007.6</v>
      </c>
    </row>
    <row r="193" spans="1:23">
      <c r="A193" t="s">
        <v>503</v>
      </c>
      <c r="E193">
        <v>1008.3</v>
      </c>
      <c r="H193">
        <v>1007.2</v>
      </c>
      <c r="J193">
        <v>1007.7</v>
      </c>
      <c r="P193">
        <v>1007</v>
      </c>
      <c r="Q193">
        <v>1007</v>
      </c>
      <c r="R193">
        <v>1007.3</v>
      </c>
      <c r="S193">
        <v>1007.2</v>
      </c>
      <c r="W193">
        <v>1007</v>
      </c>
    </row>
    <row r="194" spans="1:23">
      <c r="A194" t="s">
        <v>504</v>
      </c>
      <c r="B194">
        <v>1006</v>
      </c>
      <c r="C194">
        <v>1007.6</v>
      </c>
      <c r="D194">
        <v>1006.7</v>
      </c>
      <c r="E194">
        <v>1005.7</v>
      </c>
      <c r="F194">
        <v>1006.7</v>
      </c>
      <c r="G194">
        <v>1006.3</v>
      </c>
      <c r="H194">
        <v>1005.6</v>
      </c>
      <c r="I194">
        <v>1005.7</v>
      </c>
      <c r="J194">
        <v>1006.2</v>
      </c>
      <c r="K194">
        <v>1006.5</v>
      </c>
      <c r="L194">
        <v>1006.4</v>
      </c>
      <c r="M194">
        <v>1005.9</v>
      </c>
      <c r="N194">
        <v>1004.6</v>
      </c>
      <c r="O194">
        <v>1006.6</v>
      </c>
      <c r="P194">
        <v>1005.7</v>
      </c>
      <c r="Q194">
        <v>1005.7</v>
      </c>
      <c r="R194">
        <v>1006</v>
      </c>
      <c r="S194">
        <v>1006</v>
      </c>
      <c r="T194">
        <v>1007</v>
      </c>
      <c r="U194">
        <v>1008.5</v>
      </c>
      <c r="V194">
        <v>1005.9</v>
      </c>
      <c r="W194">
        <v>1005.8</v>
      </c>
    </row>
    <row r="195" spans="1:23">
      <c r="A195" t="s">
        <v>505</v>
      </c>
      <c r="E195">
        <v>1002.7</v>
      </c>
      <c r="H195">
        <v>1003.3</v>
      </c>
      <c r="J195">
        <v>1003.7</v>
      </c>
      <c r="P195">
        <v>1004.1</v>
      </c>
      <c r="Q195">
        <v>1004</v>
      </c>
      <c r="R195">
        <v>1004.2</v>
      </c>
      <c r="S195">
        <v>1004.1</v>
      </c>
      <c r="U195">
        <v>1006.5</v>
      </c>
      <c r="W195">
        <v>1003.8</v>
      </c>
    </row>
    <row r="196" spans="1:23">
      <c r="A196" t="s">
        <v>506</v>
      </c>
      <c r="B196">
        <v>1004.3</v>
      </c>
      <c r="C196">
        <v>1005.3</v>
      </c>
      <c r="D196">
        <v>1005.1</v>
      </c>
      <c r="E196">
        <v>1003.3</v>
      </c>
      <c r="F196">
        <v>1004.6</v>
      </c>
      <c r="G196">
        <v>1005.2</v>
      </c>
      <c r="H196">
        <v>1003.5</v>
      </c>
      <c r="I196">
        <v>1004.6</v>
      </c>
      <c r="J196">
        <v>1004.5</v>
      </c>
      <c r="K196">
        <v>1004.4</v>
      </c>
      <c r="L196">
        <v>1004.6</v>
      </c>
      <c r="M196">
        <v>1004.4</v>
      </c>
      <c r="N196">
        <v>1002.5</v>
      </c>
      <c r="O196">
        <v>1004.3</v>
      </c>
      <c r="P196">
        <v>1003.9</v>
      </c>
      <c r="Q196">
        <v>1004.8</v>
      </c>
      <c r="R196">
        <v>1004.4</v>
      </c>
      <c r="S196">
        <v>1004.2</v>
      </c>
      <c r="T196">
        <v>1006</v>
      </c>
      <c r="U196">
        <v>1006.3</v>
      </c>
      <c r="V196">
        <v>1003.6</v>
      </c>
      <c r="W196">
        <v>1004.2</v>
      </c>
    </row>
    <row r="197" spans="1:23">
      <c r="A197" t="s">
        <v>507</v>
      </c>
      <c r="B197">
        <v>1006.7</v>
      </c>
      <c r="C197">
        <v>1008.3</v>
      </c>
      <c r="D197">
        <v>1008.4</v>
      </c>
      <c r="E197">
        <v>1007</v>
      </c>
      <c r="F197">
        <v>1006.9</v>
      </c>
      <c r="G197">
        <v>1007.3</v>
      </c>
      <c r="H197">
        <v>1007.1</v>
      </c>
      <c r="I197">
        <v>1005.9</v>
      </c>
      <c r="J197">
        <v>1006.8</v>
      </c>
      <c r="K197">
        <v>1006.7</v>
      </c>
      <c r="L197">
        <v>1006.3</v>
      </c>
      <c r="M197">
        <v>1006.9</v>
      </c>
      <c r="N197">
        <v>1004.9</v>
      </c>
      <c r="O197">
        <v>1006</v>
      </c>
      <c r="P197">
        <v>1006.1</v>
      </c>
      <c r="Q197">
        <v>1005.6</v>
      </c>
      <c r="R197">
        <v>1006.5</v>
      </c>
      <c r="S197">
        <v>1006.5</v>
      </c>
      <c r="T197">
        <v>1006.4</v>
      </c>
      <c r="U197">
        <v>1008.1</v>
      </c>
      <c r="V197">
        <v>1005.6</v>
      </c>
      <c r="W197">
        <v>1005.9</v>
      </c>
    </row>
    <row r="198" spans="1:23">
      <c r="A198" t="s">
        <v>508</v>
      </c>
      <c r="E198">
        <v>1007.5</v>
      </c>
      <c r="H198">
        <v>1007</v>
      </c>
      <c r="J198">
        <v>1006.7</v>
      </c>
      <c r="P198">
        <v>1006</v>
      </c>
      <c r="Q198">
        <v>1005.6</v>
      </c>
      <c r="R198">
        <v>1006.4</v>
      </c>
      <c r="S198">
        <v>1006.6</v>
      </c>
      <c r="U198">
        <v>1008</v>
      </c>
      <c r="W198">
        <v>1005.8</v>
      </c>
    </row>
    <row r="199" spans="1:23">
      <c r="A199" t="s">
        <v>509</v>
      </c>
      <c r="B199">
        <v>1007.8</v>
      </c>
      <c r="C199">
        <v>1009.1</v>
      </c>
      <c r="D199">
        <v>1009</v>
      </c>
      <c r="E199">
        <v>1008.3</v>
      </c>
      <c r="F199">
        <v>1007.3</v>
      </c>
      <c r="G199">
        <v>1007.6</v>
      </c>
      <c r="H199">
        <v>1007.5</v>
      </c>
      <c r="I199">
        <v>1006.9</v>
      </c>
      <c r="J199">
        <v>1007.6</v>
      </c>
      <c r="K199">
        <v>1007.2</v>
      </c>
      <c r="L199">
        <v>1007</v>
      </c>
      <c r="M199">
        <v>1007.6</v>
      </c>
      <c r="N199">
        <v>1005.8</v>
      </c>
      <c r="O199">
        <v>1006.9</v>
      </c>
      <c r="P199">
        <v>1006.6</v>
      </c>
      <c r="Q199">
        <v>1006.7</v>
      </c>
      <c r="R199">
        <v>1007.1</v>
      </c>
      <c r="S199">
        <v>1006.8</v>
      </c>
      <c r="T199">
        <v>1007.4</v>
      </c>
      <c r="U199">
        <v>1008.7</v>
      </c>
      <c r="V199">
        <v>1006.1</v>
      </c>
      <c r="W199">
        <v>1006.5</v>
      </c>
    </row>
    <row r="200" spans="1:23">
      <c r="A200" t="s">
        <v>510</v>
      </c>
      <c r="E200">
        <v>1007.7</v>
      </c>
      <c r="H200">
        <v>1007</v>
      </c>
      <c r="J200">
        <v>1007.6</v>
      </c>
      <c r="P200">
        <v>1006.8</v>
      </c>
      <c r="Q200">
        <v>1006.8</v>
      </c>
      <c r="R200">
        <v>1007.2</v>
      </c>
      <c r="S200">
        <v>1007.1</v>
      </c>
      <c r="U200">
        <v>1008.8</v>
      </c>
      <c r="W200">
        <v>1007.6</v>
      </c>
    </row>
    <row r="201" spans="1:23">
      <c r="A201" t="s">
        <v>511</v>
      </c>
      <c r="B201">
        <v>1005.7</v>
      </c>
      <c r="C201">
        <v>1007.3</v>
      </c>
      <c r="D201">
        <v>1006.5</v>
      </c>
      <c r="E201">
        <v>1005.5</v>
      </c>
      <c r="F201">
        <v>1005.9</v>
      </c>
      <c r="G201">
        <v>1006.2</v>
      </c>
      <c r="H201">
        <v>1005</v>
      </c>
      <c r="I201">
        <v>1005.3</v>
      </c>
      <c r="J201">
        <v>1005.7</v>
      </c>
      <c r="K201">
        <v>1006</v>
      </c>
      <c r="L201">
        <v>1006</v>
      </c>
      <c r="M201">
        <v>1005.5</v>
      </c>
      <c r="N201">
        <v>1004.2</v>
      </c>
      <c r="O201">
        <v>1006.1</v>
      </c>
      <c r="P201">
        <v>1005.7</v>
      </c>
      <c r="Q201">
        <v>1005.8</v>
      </c>
      <c r="R201">
        <v>1005.7</v>
      </c>
      <c r="S201">
        <v>1005.8</v>
      </c>
      <c r="T201">
        <v>1007</v>
      </c>
      <c r="U201">
        <v>1007.8</v>
      </c>
      <c r="V201">
        <v>1005.4</v>
      </c>
      <c r="W201">
        <v>1006</v>
      </c>
    </row>
    <row r="202" spans="1:23">
      <c r="A202" t="s">
        <v>512</v>
      </c>
      <c r="E202">
        <v>1003</v>
      </c>
      <c r="H202">
        <v>1002.9</v>
      </c>
      <c r="J202">
        <v>1003.5</v>
      </c>
      <c r="P202">
        <v>1003.8</v>
      </c>
      <c r="Q202">
        <v>1003.7</v>
      </c>
      <c r="R202">
        <v>1003.9</v>
      </c>
      <c r="S202">
        <v>1004</v>
      </c>
      <c r="U202">
        <v>1005.8</v>
      </c>
      <c r="W202">
        <v>1003.9</v>
      </c>
    </row>
    <row r="203" spans="1:23">
      <c r="A203" t="s">
        <v>513</v>
      </c>
      <c r="B203">
        <v>1003.7</v>
      </c>
      <c r="C203">
        <v>1004.9</v>
      </c>
      <c r="D203">
        <v>1004.4</v>
      </c>
      <c r="E203">
        <v>1003.1</v>
      </c>
      <c r="F203">
        <v>1004.2</v>
      </c>
      <c r="G203">
        <v>1004.4</v>
      </c>
      <c r="H203">
        <v>1003.1</v>
      </c>
      <c r="I203">
        <v>1003.7</v>
      </c>
      <c r="J203">
        <v>1003.7</v>
      </c>
      <c r="K203">
        <v>1003.9</v>
      </c>
      <c r="L203">
        <v>1004.2</v>
      </c>
      <c r="M203">
        <v>1003.5</v>
      </c>
      <c r="N203">
        <v>1001.7</v>
      </c>
      <c r="O203">
        <v>1003.9</v>
      </c>
      <c r="P203">
        <v>1003.6</v>
      </c>
      <c r="Q203">
        <v>1003.8</v>
      </c>
      <c r="R203">
        <v>1004</v>
      </c>
      <c r="S203">
        <v>1003.7</v>
      </c>
      <c r="T203">
        <v>1005.1</v>
      </c>
      <c r="U203">
        <v>1005.4</v>
      </c>
      <c r="V203">
        <v>1003.1</v>
      </c>
      <c r="W203">
        <v>1004.1</v>
      </c>
    </row>
    <row r="204" spans="1:23">
      <c r="A204" t="s">
        <v>514</v>
      </c>
      <c r="E204">
        <v>1006.3</v>
      </c>
      <c r="H204">
        <v>1005.8</v>
      </c>
      <c r="J204">
        <v>1006.5</v>
      </c>
      <c r="P204">
        <v>1005.8</v>
      </c>
      <c r="Q204">
        <v>1006.1</v>
      </c>
      <c r="R204">
        <v>1006.2</v>
      </c>
      <c r="S204">
        <v>1005.8</v>
      </c>
      <c r="U204">
        <v>1007.3</v>
      </c>
      <c r="W204">
        <v>1006</v>
      </c>
    </row>
    <row r="205" spans="1:23">
      <c r="A205" t="s">
        <v>515</v>
      </c>
      <c r="B205">
        <v>1005.9</v>
      </c>
      <c r="C205">
        <v>1007.7</v>
      </c>
      <c r="D205">
        <v>1007.2</v>
      </c>
      <c r="E205">
        <v>1006.5</v>
      </c>
      <c r="F205">
        <v>1006.1</v>
      </c>
      <c r="G205">
        <v>1006.5</v>
      </c>
      <c r="H205">
        <v>1005.9</v>
      </c>
      <c r="I205">
        <v>1005.7</v>
      </c>
      <c r="J205">
        <v>1006.2</v>
      </c>
      <c r="K205">
        <v>1005.7</v>
      </c>
      <c r="L205">
        <v>1005.6</v>
      </c>
      <c r="M205">
        <v>1006.5</v>
      </c>
      <c r="N205">
        <v>1004.3</v>
      </c>
      <c r="O205">
        <v>1005.7</v>
      </c>
      <c r="P205">
        <v>1005.8</v>
      </c>
      <c r="Q205">
        <v>1005.9</v>
      </c>
      <c r="R205">
        <v>1005.8</v>
      </c>
      <c r="S205">
        <v>1005.7</v>
      </c>
      <c r="T205">
        <v>1006.4</v>
      </c>
      <c r="U205">
        <v>1007.5</v>
      </c>
      <c r="V205">
        <v>1004.6</v>
      </c>
      <c r="W205">
        <v>1005.7</v>
      </c>
    </row>
    <row r="206" spans="1:23">
      <c r="A206" t="s">
        <v>516</v>
      </c>
      <c r="E206">
        <v>1006.3</v>
      </c>
      <c r="H206">
        <v>1005.7</v>
      </c>
      <c r="J206">
        <v>1005.6</v>
      </c>
      <c r="P206">
        <v>1005.3</v>
      </c>
      <c r="Q206">
        <v>1004.9</v>
      </c>
      <c r="R206">
        <v>1005.7</v>
      </c>
      <c r="S206">
        <v>1005.4</v>
      </c>
      <c r="U206">
        <v>1007</v>
      </c>
      <c r="W206">
        <v>1005.2</v>
      </c>
    </row>
    <row r="207" spans="1:23">
      <c r="A207" t="s">
        <v>517</v>
      </c>
      <c r="B207">
        <v>1006.9</v>
      </c>
      <c r="C207">
        <v>1007.9</v>
      </c>
      <c r="D207">
        <v>1007.8</v>
      </c>
      <c r="E207">
        <v>1007.5</v>
      </c>
      <c r="F207">
        <v>1006.2</v>
      </c>
      <c r="G207">
        <v>1007.2</v>
      </c>
      <c r="H207">
        <v>1006.2</v>
      </c>
      <c r="I207">
        <v>1005.8</v>
      </c>
      <c r="J207">
        <v>1006.7</v>
      </c>
      <c r="K207">
        <v>1006.1</v>
      </c>
      <c r="L207">
        <v>1005.8</v>
      </c>
      <c r="M207">
        <v>1006.4</v>
      </c>
      <c r="N207">
        <v>1004.7</v>
      </c>
      <c r="O207">
        <v>1005.9</v>
      </c>
      <c r="P207">
        <v>1005.5</v>
      </c>
      <c r="Q207">
        <v>1005.6</v>
      </c>
      <c r="R207">
        <v>1006.2</v>
      </c>
      <c r="S207">
        <v>1005.8</v>
      </c>
      <c r="T207">
        <v>1006.3</v>
      </c>
      <c r="U207">
        <v>1007.1</v>
      </c>
      <c r="V207">
        <v>1005.3</v>
      </c>
      <c r="W207">
        <v>1006</v>
      </c>
    </row>
    <row r="208" spans="1:23">
      <c r="A208" t="s">
        <v>518</v>
      </c>
      <c r="E208">
        <v>1006.4</v>
      </c>
      <c r="J208">
        <v>1005.6</v>
      </c>
      <c r="P208">
        <v>1005.3</v>
      </c>
      <c r="Q208">
        <v>1004.9</v>
      </c>
      <c r="R208">
        <v>1005.1</v>
      </c>
      <c r="U208">
        <v>1007.6</v>
      </c>
    </row>
    <row r="209" spans="1:23">
      <c r="A209" t="s">
        <v>519</v>
      </c>
      <c r="B209">
        <v>1003</v>
      </c>
      <c r="C209">
        <v>1004.3</v>
      </c>
      <c r="D209">
        <v>1003.6</v>
      </c>
      <c r="E209">
        <v>1003.1</v>
      </c>
      <c r="F209">
        <v>1003.9</v>
      </c>
      <c r="G209">
        <v>1004.1</v>
      </c>
      <c r="H209">
        <v>1002.3</v>
      </c>
      <c r="I209">
        <v>1003.2</v>
      </c>
      <c r="J209">
        <v>1002.8</v>
      </c>
      <c r="K209">
        <v>1003.5</v>
      </c>
      <c r="L209">
        <v>1003.7</v>
      </c>
      <c r="M209">
        <v>1002.6</v>
      </c>
      <c r="N209">
        <v>1001.1</v>
      </c>
      <c r="O209">
        <v>1003.9</v>
      </c>
      <c r="P209">
        <v>1003.7</v>
      </c>
      <c r="Q209">
        <v>1003.5</v>
      </c>
      <c r="R209">
        <v>1003</v>
      </c>
      <c r="S209">
        <v>1003.1</v>
      </c>
      <c r="T209">
        <v>1004.7</v>
      </c>
      <c r="U209">
        <v>1005.8</v>
      </c>
      <c r="V209">
        <v>1003</v>
      </c>
      <c r="W209">
        <v>1003.1</v>
      </c>
    </row>
    <row r="210" spans="1:23">
      <c r="A210" t="s">
        <v>520</v>
      </c>
      <c r="E210">
        <v>1000</v>
      </c>
      <c r="H210">
        <v>999.80000000000007</v>
      </c>
      <c r="J210">
        <v>1000.6</v>
      </c>
      <c r="P210">
        <v>1001.2</v>
      </c>
      <c r="Q210">
        <v>1001.5</v>
      </c>
      <c r="R210">
        <v>1000.8</v>
      </c>
      <c r="S210">
        <v>1001</v>
      </c>
      <c r="U210">
        <v>1003.2</v>
      </c>
      <c r="W210">
        <v>1001.1</v>
      </c>
    </row>
    <row r="211" spans="1:23">
      <c r="A211" t="s">
        <v>521</v>
      </c>
      <c r="B211">
        <v>1001.6</v>
      </c>
      <c r="C211">
        <v>1002.2</v>
      </c>
      <c r="D211">
        <v>1002.8</v>
      </c>
      <c r="E211">
        <v>1000.2</v>
      </c>
      <c r="F211">
        <v>1002.1</v>
      </c>
      <c r="G211">
        <v>1002.4</v>
      </c>
      <c r="H211">
        <v>1000.8</v>
      </c>
      <c r="I211">
        <v>1001.8</v>
      </c>
      <c r="J211">
        <v>1001.7</v>
      </c>
      <c r="K211">
        <v>1002.1</v>
      </c>
      <c r="L211">
        <v>1002</v>
      </c>
      <c r="M211">
        <v>1001.2</v>
      </c>
      <c r="N211">
        <v>999.7</v>
      </c>
      <c r="O211">
        <v>1001.7</v>
      </c>
      <c r="P211">
        <v>1001.1</v>
      </c>
      <c r="Q211">
        <v>1001.8</v>
      </c>
      <c r="R211">
        <v>1002</v>
      </c>
      <c r="S211">
        <v>1001.6</v>
      </c>
      <c r="T211">
        <v>1003.4</v>
      </c>
      <c r="U211">
        <v>1002.8</v>
      </c>
      <c r="V211">
        <v>1001.1</v>
      </c>
      <c r="W211">
        <v>1002</v>
      </c>
    </row>
    <row r="212" spans="1:23">
      <c r="A212" t="s">
        <v>522</v>
      </c>
      <c r="E212">
        <v>1004.3</v>
      </c>
      <c r="H212">
        <v>1003.1</v>
      </c>
      <c r="J212">
        <v>1003.6</v>
      </c>
      <c r="P212">
        <v>1002</v>
      </c>
      <c r="Q212">
        <v>1002.9</v>
      </c>
      <c r="R212">
        <v>1003.4</v>
      </c>
      <c r="S212">
        <v>1003</v>
      </c>
      <c r="U212">
        <v>1004.5</v>
      </c>
      <c r="W212">
        <v>1003.1</v>
      </c>
    </row>
    <row r="213" spans="1:23">
      <c r="A213" t="s">
        <v>523</v>
      </c>
      <c r="B213">
        <v>1003.2</v>
      </c>
      <c r="C213">
        <v>1005.1</v>
      </c>
      <c r="D213">
        <v>1004.2</v>
      </c>
      <c r="F213">
        <v>1002.8</v>
      </c>
      <c r="G213">
        <v>1004.1</v>
      </c>
      <c r="H213">
        <v>1003</v>
      </c>
      <c r="I213">
        <v>1002.5</v>
      </c>
      <c r="J213">
        <v>1002.5</v>
      </c>
      <c r="K213">
        <v>1002.8</v>
      </c>
      <c r="L213">
        <v>1002.7</v>
      </c>
      <c r="M213">
        <v>1003.3</v>
      </c>
      <c r="N213">
        <v>1001.1</v>
      </c>
      <c r="O213">
        <v>1002.7</v>
      </c>
      <c r="P213">
        <v>1002.2</v>
      </c>
      <c r="Q213">
        <v>1001.9</v>
      </c>
      <c r="R213">
        <v>1002.3</v>
      </c>
      <c r="S213">
        <v>1002.7</v>
      </c>
      <c r="T213">
        <v>1003</v>
      </c>
      <c r="U213">
        <v>1004.8</v>
      </c>
      <c r="V213">
        <v>1002.4</v>
      </c>
      <c r="W213">
        <v>1001.8</v>
      </c>
    </row>
    <row r="214" spans="1:23">
      <c r="A214" t="s">
        <v>524</v>
      </c>
      <c r="E214">
        <v>1002.4</v>
      </c>
      <c r="H214">
        <v>1001.7</v>
      </c>
      <c r="J214">
        <v>1001.6</v>
      </c>
      <c r="P214">
        <v>1001.3</v>
      </c>
      <c r="Q214">
        <v>1000.6</v>
      </c>
      <c r="R214">
        <v>1000.9</v>
      </c>
      <c r="S214">
        <v>1001.2</v>
      </c>
      <c r="U214">
        <v>1003</v>
      </c>
      <c r="W214">
        <v>1001.1</v>
      </c>
    </row>
    <row r="215" spans="1:23">
      <c r="A215" t="s">
        <v>525</v>
      </c>
      <c r="B215">
        <v>1002.8</v>
      </c>
      <c r="C215">
        <v>1004.5</v>
      </c>
      <c r="D215">
        <v>1003.7</v>
      </c>
      <c r="E215">
        <v>1003.6</v>
      </c>
      <c r="F215">
        <v>1002.2</v>
      </c>
      <c r="G215">
        <v>1003.4</v>
      </c>
      <c r="H215">
        <v>1002.3</v>
      </c>
      <c r="I215">
        <v>1002.6</v>
      </c>
      <c r="J215">
        <v>1002.6</v>
      </c>
      <c r="K215">
        <v>1002.2</v>
      </c>
      <c r="L215">
        <v>1002.1</v>
      </c>
      <c r="M215">
        <v>1002.2</v>
      </c>
      <c r="N215">
        <v>1000.7</v>
      </c>
      <c r="O215">
        <v>1001.5</v>
      </c>
      <c r="P215">
        <v>1001.2</v>
      </c>
      <c r="Q215">
        <v>1001.7</v>
      </c>
      <c r="R215">
        <v>1002.1</v>
      </c>
      <c r="S215">
        <v>1002.1</v>
      </c>
      <c r="T215">
        <v>1003</v>
      </c>
      <c r="U215">
        <v>1003.2</v>
      </c>
      <c r="V215">
        <v>1001.4</v>
      </c>
      <c r="W215">
        <v>1002.2</v>
      </c>
    </row>
    <row r="216" spans="1:23">
      <c r="A216" t="s">
        <v>526</v>
      </c>
      <c r="E216">
        <v>1002.5</v>
      </c>
      <c r="H216">
        <v>1001.4</v>
      </c>
      <c r="J216">
        <v>1001.7</v>
      </c>
      <c r="P216">
        <v>1001.8</v>
      </c>
      <c r="Q216">
        <v>1001.3</v>
      </c>
      <c r="R216">
        <v>1001.7</v>
      </c>
      <c r="S216">
        <v>1001.4</v>
      </c>
      <c r="U216">
        <v>1003.8</v>
      </c>
      <c r="W216">
        <v>1001.7</v>
      </c>
    </row>
    <row r="217" spans="1:23">
      <c r="A217" t="s">
        <v>527</v>
      </c>
      <c r="C217">
        <v>1001.5</v>
      </c>
      <c r="D217">
        <v>1000.2</v>
      </c>
      <c r="E217">
        <v>999.2</v>
      </c>
      <c r="F217">
        <v>999.7</v>
      </c>
      <c r="G217">
        <v>1000.7</v>
      </c>
      <c r="H217">
        <v>998.9</v>
      </c>
      <c r="I217">
        <v>999.80000000000007</v>
      </c>
      <c r="J217">
        <v>999.80000000000007</v>
      </c>
      <c r="K217">
        <v>999.6</v>
      </c>
      <c r="L217">
        <v>999.9</v>
      </c>
      <c r="N217">
        <v>997.80000000000007</v>
      </c>
      <c r="O217">
        <v>999.9</v>
      </c>
      <c r="P217">
        <v>999.9</v>
      </c>
      <c r="Q217">
        <v>999.5</v>
      </c>
      <c r="R217">
        <v>999.2</v>
      </c>
      <c r="U217">
        <v>1002.5</v>
      </c>
      <c r="V217">
        <v>999.30000000000007</v>
      </c>
      <c r="W217">
        <v>999.6</v>
      </c>
    </row>
    <row r="218" spans="1:23">
      <c r="A218" t="s">
        <v>528</v>
      </c>
      <c r="E218">
        <v>996.4</v>
      </c>
      <c r="H218">
        <v>996.80000000000007</v>
      </c>
      <c r="J218">
        <v>997.4</v>
      </c>
      <c r="Q218">
        <v>996.9</v>
      </c>
      <c r="S218">
        <v>997.7</v>
      </c>
      <c r="W218">
        <v>996.7</v>
      </c>
    </row>
    <row r="219" spans="1:23">
      <c r="A219" t="s">
        <v>529</v>
      </c>
      <c r="B219">
        <v>997.9</v>
      </c>
      <c r="C219">
        <v>998.80000000000007</v>
      </c>
      <c r="D219">
        <v>999.30000000000007</v>
      </c>
      <c r="E219">
        <v>998</v>
      </c>
      <c r="F219">
        <v>998</v>
      </c>
      <c r="G219">
        <v>998.30000000000007</v>
      </c>
      <c r="H219">
        <v>997.6</v>
      </c>
      <c r="I219">
        <v>998.2</v>
      </c>
      <c r="J219">
        <v>997.7</v>
      </c>
      <c r="K219">
        <v>998.2</v>
      </c>
      <c r="L219">
        <v>998.80000000000007</v>
      </c>
      <c r="M219">
        <v>998.2</v>
      </c>
      <c r="N219">
        <v>995.80000000000007</v>
      </c>
      <c r="O219">
        <v>998.4</v>
      </c>
      <c r="P219">
        <v>997.4</v>
      </c>
      <c r="Q219">
        <v>997.7</v>
      </c>
      <c r="R219">
        <v>997.80000000000007</v>
      </c>
      <c r="S219">
        <v>998.1</v>
      </c>
      <c r="T219">
        <v>999</v>
      </c>
      <c r="U219">
        <v>999</v>
      </c>
      <c r="V219">
        <v>997.5</v>
      </c>
      <c r="W219">
        <v>997.9</v>
      </c>
    </row>
    <row r="220" spans="1:23">
      <c r="A220" t="s">
        <v>530</v>
      </c>
      <c r="E220">
        <v>1000.2</v>
      </c>
      <c r="H220">
        <v>1000.7</v>
      </c>
      <c r="J220">
        <v>999.80000000000007</v>
      </c>
      <c r="P220">
        <v>998.80000000000007</v>
      </c>
      <c r="Q220">
        <v>999.5</v>
      </c>
      <c r="R220">
        <v>999.9</v>
      </c>
      <c r="S220">
        <v>1000.4</v>
      </c>
      <c r="U220">
        <v>1000.8</v>
      </c>
      <c r="W220">
        <v>999.9</v>
      </c>
    </row>
    <row r="221" spans="1:23">
      <c r="A221" t="s">
        <v>531</v>
      </c>
      <c r="B221">
        <v>999.1</v>
      </c>
      <c r="C221">
        <v>1001.3</v>
      </c>
      <c r="D221">
        <v>1000.9</v>
      </c>
      <c r="E221">
        <v>999.4</v>
      </c>
      <c r="F221">
        <v>999.4</v>
      </c>
      <c r="G221">
        <v>1000.5</v>
      </c>
      <c r="H221">
        <v>999.5</v>
      </c>
      <c r="I221">
        <v>998.9</v>
      </c>
      <c r="K221">
        <v>998.9</v>
      </c>
      <c r="L221">
        <v>999.5</v>
      </c>
      <c r="M221">
        <v>999.6</v>
      </c>
      <c r="N221">
        <v>997.80000000000007</v>
      </c>
      <c r="O221">
        <v>998.9</v>
      </c>
      <c r="P221">
        <v>998.9</v>
      </c>
      <c r="Q221">
        <v>998</v>
      </c>
      <c r="R221">
        <v>998.7</v>
      </c>
      <c r="S221">
        <v>999.4</v>
      </c>
      <c r="T221">
        <v>999.1</v>
      </c>
      <c r="U221">
        <v>1000.8</v>
      </c>
      <c r="V221">
        <v>998.5</v>
      </c>
      <c r="W221">
        <v>999.7</v>
      </c>
    </row>
    <row r="222" spans="1:23">
      <c r="A222" t="s">
        <v>532</v>
      </c>
      <c r="E222">
        <v>998.7</v>
      </c>
      <c r="H222">
        <v>998.7</v>
      </c>
      <c r="J222">
        <v>998.6</v>
      </c>
      <c r="P222">
        <v>998.2</v>
      </c>
      <c r="Q222">
        <v>997.2</v>
      </c>
      <c r="R222">
        <v>998.2</v>
      </c>
      <c r="S222">
        <v>998.9</v>
      </c>
      <c r="U222">
        <v>999.6</v>
      </c>
      <c r="W222">
        <v>998</v>
      </c>
    </row>
    <row r="223" spans="1:23">
      <c r="A223" t="s">
        <v>533</v>
      </c>
      <c r="B223">
        <v>998.9</v>
      </c>
      <c r="C223">
        <v>1001.1</v>
      </c>
      <c r="D223">
        <v>999.9</v>
      </c>
      <c r="E223">
        <v>999.5</v>
      </c>
      <c r="F223">
        <v>998.4</v>
      </c>
      <c r="G223">
        <v>1000</v>
      </c>
      <c r="H223">
        <v>999.30000000000007</v>
      </c>
      <c r="I223">
        <v>998.9</v>
      </c>
      <c r="J223">
        <v>998.5</v>
      </c>
      <c r="K223">
        <v>998.2</v>
      </c>
      <c r="L223">
        <v>999</v>
      </c>
      <c r="M223">
        <v>999</v>
      </c>
      <c r="N223">
        <v>996.80000000000007</v>
      </c>
      <c r="O223">
        <v>998.2</v>
      </c>
      <c r="P223">
        <v>998.1</v>
      </c>
      <c r="Q223">
        <v>998</v>
      </c>
      <c r="R223">
        <v>998.4</v>
      </c>
      <c r="S223">
        <v>999</v>
      </c>
      <c r="T223">
        <v>999</v>
      </c>
      <c r="U223">
        <v>1000.5</v>
      </c>
      <c r="V223">
        <v>998</v>
      </c>
      <c r="W223">
        <v>998.6</v>
      </c>
    </row>
    <row r="224" spans="1:23">
      <c r="A224" t="s">
        <v>534</v>
      </c>
      <c r="E224">
        <v>999.4</v>
      </c>
      <c r="H224">
        <v>999.5</v>
      </c>
      <c r="J224">
        <v>999.4</v>
      </c>
      <c r="P224">
        <v>998</v>
      </c>
      <c r="Q224">
        <v>998.5</v>
      </c>
      <c r="R224">
        <v>998.7</v>
      </c>
      <c r="S224">
        <v>999.1</v>
      </c>
      <c r="U224">
        <v>1001.8</v>
      </c>
      <c r="W224">
        <v>998.9</v>
      </c>
    </row>
    <row r="225" spans="1:23">
      <c r="A225" t="s">
        <v>535</v>
      </c>
      <c r="B225">
        <v>998.2</v>
      </c>
      <c r="C225">
        <v>999</v>
      </c>
      <c r="D225">
        <v>998.7</v>
      </c>
      <c r="E225">
        <v>997.7</v>
      </c>
      <c r="F225">
        <v>998.5</v>
      </c>
      <c r="G225">
        <v>997.7</v>
      </c>
      <c r="H225">
        <v>998</v>
      </c>
      <c r="I225">
        <v>997.5</v>
      </c>
      <c r="J225">
        <v>997.5</v>
      </c>
      <c r="K225">
        <v>998.2</v>
      </c>
      <c r="L225">
        <v>998.7</v>
      </c>
      <c r="M225">
        <v>997.7</v>
      </c>
      <c r="N225">
        <v>995.9</v>
      </c>
      <c r="O225">
        <v>998</v>
      </c>
      <c r="P225">
        <v>997</v>
      </c>
      <c r="Q225">
        <v>997</v>
      </c>
      <c r="R225">
        <v>997.6</v>
      </c>
      <c r="S225">
        <v>998.30000000000007</v>
      </c>
      <c r="T225">
        <v>998.7</v>
      </c>
      <c r="U225">
        <v>999.80000000000007</v>
      </c>
      <c r="V225">
        <v>997.6</v>
      </c>
      <c r="W225">
        <v>997.80000000000007</v>
      </c>
    </row>
    <row r="226" spans="1:23">
      <c r="A226" t="s">
        <v>536</v>
      </c>
      <c r="E226">
        <v>995.9</v>
      </c>
      <c r="H226">
        <v>996.80000000000007</v>
      </c>
      <c r="J226">
        <v>996.2</v>
      </c>
      <c r="P226">
        <v>996.5</v>
      </c>
      <c r="Q226">
        <v>997.2</v>
      </c>
      <c r="R226">
        <v>997</v>
      </c>
      <c r="S226">
        <v>997</v>
      </c>
      <c r="U226">
        <v>998.7</v>
      </c>
      <c r="W226">
        <v>997</v>
      </c>
    </row>
    <row r="227" spans="1:23">
      <c r="A227" t="s">
        <v>537</v>
      </c>
      <c r="B227">
        <v>998.80000000000007</v>
      </c>
      <c r="C227">
        <v>1000.4</v>
      </c>
      <c r="D227">
        <v>999.9</v>
      </c>
      <c r="E227">
        <v>997.7</v>
      </c>
      <c r="F227">
        <v>998.80000000000007</v>
      </c>
      <c r="G227">
        <v>999.1</v>
      </c>
      <c r="H227">
        <v>997.4</v>
      </c>
      <c r="I227">
        <v>998</v>
      </c>
      <c r="J227">
        <v>998.5</v>
      </c>
      <c r="K227">
        <v>998.1</v>
      </c>
      <c r="L227">
        <v>999.1</v>
      </c>
      <c r="M227">
        <v>999.2</v>
      </c>
      <c r="N227">
        <v>998.80000000000007</v>
      </c>
      <c r="O227">
        <v>998</v>
      </c>
      <c r="P227">
        <v>997</v>
      </c>
      <c r="Q227">
        <v>997.5</v>
      </c>
      <c r="R227">
        <v>998.2</v>
      </c>
      <c r="S227">
        <v>998.2</v>
      </c>
      <c r="T227">
        <v>998.6</v>
      </c>
      <c r="U227">
        <v>1000.1</v>
      </c>
      <c r="V227">
        <v>997.4</v>
      </c>
      <c r="W227">
        <v>998.30000000000007</v>
      </c>
    </row>
    <row r="228" spans="1:23">
      <c r="A228" t="s">
        <v>538</v>
      </c>
      <c r="E228">
        <v>1000.7</v>
      </c>
      <c r="H228">
        <v>999.7</v>
      </c>
      <c r="P228">
        <v>998.5</v>
      </c>
      <c r="Q228">
        <v>998.6</v>
      </c>
      <c r="R228">
        <v>999.9</v>
      </c>
      <c r="S228">
        <v>1000.2</v>
      </c>
      <c r="U228">
        <v>1001.3</v>
      </c>
      <c r="W228">
        <v>999.80000000000007</v>
      </c>
    </row>
    <row r="229" spans="1:23">
      <c r="A229" t="s">
        <v>539</v>
      </c>
      <c r="D229">
        <v>1001.4</v>
      </c>
      <c r="E229">
        <v>1000.5</v>
      </c>
      <c r="N229">
        <v>997.9</v>
      </c>
      <c r="P229">
        <v>998.7</v>
      </c>
      <c r="Q229">
        <v>998.5</v>
      </c>
      <c r="T229">
        <v>999.4</v>
      </c>
    </row>
    <row r="230" spans="1:23">
      <c r="A230" t="s">
        <v>540</v>
      </c>
      <c r="E230">
        <v>998.9</v>
      </c>
      <c r="H230">
        <v>999.4</v>
      </c>
      <c r="J230">
        <v>998.4</v>
      </c>
      <c r="P230">
        <v>997.4</v>
      </c>
      <c r="Q230">
        <v>997.5</v>
      </c>
      <c r="R230">
        <v>998</v>
      </c>
      <c r="S230">
        <v>998.9</v>
      </c>
      <c r="U230">
        <v>1000.8</v>
      </c>
      <c r="W230">
        <v>998.2</v>
      </c>
    </row>
    <row r="231" spans="1:23">
      <c r="A231" t="s">
        <v>541</v>
      </c>
      <c r="B231">
        <v>1000.9</v>
      </c>
      <c r="C231">
        <v>1001.9</v>
      </c>
      <c r="D231">
        <v>1001.5</v>
      </c>
      <c r="E231">
        <v>1000.4</v>
      </c>
      <c r="F231">
        <v>1000.4</v>
      </c>
      <c r="G231">
        <v>1001.1</v>
      </c>
      <c r="H231">
        <v>1000.2</v>
      </c>
      <c r="I231">
        <v>1000.2</v>
      </c>
      <c r="J231">
        <v>1000.7</v>
      </c>
      <c r="K231">
        <v>1000.1</v>
      </c>
      <c r="L231">
        <v>1000.3</v>
      </c>
      <c r="M231">
        <v>1000.4</v>
      </c>
      <c r="N231">
        <v>998.9</v>
      </c>
      <c r="O231">
        <v>999.7</v>
      </c>
      <c r="P231">
        <v>998.9</v>
      </c>
      <c r="Q231">
        <v>999.80000000000007</v>
      </c>
      <c r="R231">
        <v>1000.3</v>
      </c>
      <c r="S231">
        <v>1000.4</v>
      </c>
      <c r="T231">
        <v>1000.9</v>
      </c>
      <c r="U231">
        <v>1001.1</v>
      </c>
      <c r="V231">
        <v>999.2</v>
      </c>
      <c r="W231">
        <v>1000.6</v>
      </c>
    </row>
    <row r="232" spans="1:23">
      <c r="A232" t="s">
        <v>542</v>
      </c>
      <c r="E232">
        <v>1001.9</v>
      </c>
      <c r="H232">
        <v>1001.2</v>
      </c>
      <c r="J232">
        <v>1001.7</v>
      </c>
      <c r="P232">
        <v>999.80000000000007</v>
      </c>
      <c r="Q232">
        <v>1000.9</v>
      </c>
      <c r="R232">
        <v>1001</v>
      </c>
      <c r="S232">
        <v>1001.6</v>
      </c>
      <c r="U232">
        <v>1002.7</v>
      </c>
      <c r="W232">
        <v>1001.5</v>
      </c>
    </row>
    <row r="233" spans="1:23">
      <c r="A233" t="s">
        <v>543</v>
      </c>
      <c r="B233">
        <v>1000.8</v>
      </c>
      <c r="C233">
        <v>1002</v>
      </c>
      <c r="D233">
        <v>1001.1</v>
      </c>
      <c r="E233">
        <v>999.7</v>
      </c>
      <c r="F233">
        <v>1000.4</v>
      </c>
      <c r="G233">
        <v>1001.3</v>
      </c>
      <c r="H233">
        <v>999.80000000000007</v>
      </c>
      <c r="I233">
        <v>999.80000000000007</v>
      </c>
      <c r="J233">
        <v>1000.5</v>
      </c>
      <c r="K233">
        <v>1000.2</v>
      </c>
      <c r="L233">
        <v>1001</v>
      </c>
      <c r="M233">
        <v>999.9</v>
      </c>
      <c r="N233">
        <v>998.80000000000007</v>
      </c>
      <c r="O233">
        <v>1000.8</v>
      </c>
      <c r="P233">
        <v>999.30000000000007</v>
      </c>
      <c r="Q233">
        <v>999.80000000000007</v>
      </c>
      <c r="R233">
        <v>999.80000000000007</v>
      </c>
      <c r="S233">
        <v>1000.4</v>
      </c>
      <c r="T233">
        <v>1001.5</v>
      </c>
      <c r="U233">
        <v>1002.8</v>
      </c>
      <c r="V233">
        <v>999.4</v>
      </c>
      <c r="W233">
        <v>1000.6</v>
      </c>
    </row>
    <row r="234" spans="1:23">
      <c r="A234" t="s">
        <v>544</v>
      </c>
      <c r="E234">
        <v>997.4</v>
      </c>
      <c r="H234">
        <v>998.30000000000007</v>
      </c>
      <c r="J234">
        <v>998.6</v>
      </c>
      <c r="P234">
        <v>997.80000000000007</v>
      </c>
      <c r="Q234">
        <v>998.1</v>
      </c>
      <c r="R234">
        <v>997.80000000000007</v>
      </c>
      <c r="S234">
        <v>998.5</v>
      </c>
      <c r="U234">
        <v>1000.9</v>
      </c>
      <c r="W234">
        <v>998.30000000000007</v>
      </c>
    </row>
    <row r="235" spans="1:23">
      <c r="A235" t="s">
        <v>545</v>
      </c>
      <c r="B235">
        <v>999.80000000000007</v>
      </c>
      <c r="C235">
        <v>1000.6</v>
      </c>
      <c r="D235">
        <v>1000.7</v>
      </c>
      <c r="E235">
        <v>999.2</v>
      </c>
      <c r="F235">
        <v>1000.1</v>
      </c>
      <c r="G235">
        <v>999.6</v>
      </c>
      <c r="H235">
        <v>999.5</v>
      </c>
      <c r="I235">
        <v>998.80000000000007</v>
      </c>
      <c r="J235">
        <v>999.6</v>
      </c>
      <c r="K235">
        <v>1000.1</v>
      </c>
      <c r="L235">
        <v>1000</v>
      </c>
      <c r="M235">
        <v>999.4</v>
      </c>
      <c r="N235">
        <v>997.7</v>
      </c>
      <c r="O235">
        <v>999.30000000000007</v>
      </c>
      <c r="P235">
        <v>998</v>
      </c>
      <c r="Q235">
        <v>999.30000000000007</v>
      </c>
      <c r="R235">
        <v>998.9</v>
      </c>
      <c r="S235">
        <v>999.9</v>
      </c>
      <c r="T235">
        <v>1000.6</v>
      </c>
      <c r="U235">
        <v>1000.7</v>
      </c>
      <c r="V235">
        <v>998.7</v>
      </c>
      <c r="W235">
        <v>999.2</v>
      </c>
    </row>
    <row r="236" spans="1:23">
      <c r="A236" t="s">
        <v>546</v>
      </c>
      <c r="E236">
        <v>1002.3</v>
      </c>
      <c r="H236">
        <v>1002.4</v>
      </c>
      <c r="J236">
        <v>1001.7</v>
      </c>
      <c r="P236">
        <v>1000.1</v>
      </c>
      <c r="Q236">
        <v>1000.9</v>
      </c>
      <c r="R236">
        <v>1001</v>
      </c>
      <c r="S236">
        <v>1001.7</v>
      </c>
      <c r="U236">
        <v>1003</v>
      </c>
      <c r="W236">
        <v>1001.3</v>
      </c>
    </row>
    <row r="237" spans="1:23">
      <c r="A237" t="s">
        <v>547</v>
      </c>
      <c r="B237">
        <v>1001.3</v>
      </c>
      <c r="C237">
        <v>1003.1</v>
      </c>
      <c r="D237">
        <v>1002.2</v>
      </c>
      <c r="E237">
        <v>1001.3</v>
      </c>
      <c r="F237">
        <v>1001.1</v>
      </c>
      <c r="G237">
        <v>1001.3</v>
      </c>
      <c r="H237">
        <v>1001.5</v>
      </c>
      <c r="I237">
        <v>1000</v>
      </c>
      <c r="J237">
        <v>1001</v>
      </c>
      <c r="K237">
        <v>1000.9</v>
      </c>
      <c r="L237">
        <v>1000.9</v>
      </c>
      <c r="M237">
        <v>1000.3</v>
      </c>
      <c r="N237">
        <v>998.9</v>
      </c>
      <c r="O237">
        <v>1000.5</v>
      </c>
      <c r="P237">
        <v>1000.1</v>
      </c>
      <c r="Q237">
        <v>1000.2</v>
      </c>
      <c r="R237">
        <v>999.9</v>
      </c>
      <c r="S237">
        <v>1000.9</v>
      </c>
      <c r="T237">
        <v>1001.4</v>
      </c>
      <c r="U237">
        <v>1003.1</v>
      </c>
      <c r="V237">
        <v>1000.1</v>
      </c>
      <c r="W237">
        <v>1000.5</v>
      </c>
    </row>
    <row r="238" spans="1:23">
      <c r="A238" t="s">
        <v>548</v>
      </c>
      <c r="H238">
        <v>1000.7</v>
      </c>
      <c r="J238">
        <v>1000.6</v>
      </c>
      <c r="P238">
        <v>999.5</v>
      </c>
      <c r="Q238">
        <v>999.7</v>
      </c>
      <c r="R238">
        <v>999.6</v>
      </c>
      <c r="S238">
        <v>1000.8</v>
      </c>
      <c r="U238">
        <v>1002.4</v>
      </c>
      <c r="W238">
        <v>1000.2</v>
      </c>
    </row>
    <row r="239" spans="1:23">
      <c r="A239" t="s">
        <v>549</v>
      </c>
      <c r="B239">
        <v>1001.9</v>
      </c>
      <c r="C239">
        <v>1003.2</v>
      </c>
      <c r="D239">
        <v>1002.6</v>
      </c>
      <c r="E239">
        <v>1001.7</v>
      </c>
      <c r="F239">
        <v>1001.8</v>
      </c>
      <c r="G239">
        <v>1002.1</v>
      </c>
      <c r="H239">
        <v>1001.7</v>
      </c>
      <c r="I239">
        <v>1001.1</v>
      </c>
      <c r="J239">
        <v>1001.6</v>
      </c>
      <c r="K239">
        <v>1001.5</v>
      </c>
      <c r="L239">
        <v>1001.5</v>
      </c>
      <c r="M239">
        <v>1001.1</v>
      </c>
      <c r="N239">
        <v>999.5</v>
      </c>
      <c r="O239">
        <v>1000.2</v>
      </c>
      <c r="P239">
        <v>999.6</v>
      </c>
      <c r="Q239">
        <v>1000.7</v>
      </c>
      <c r="R239">
        <v>1000.6</v>
      </c>
      <c r="S239">
        <v>1001.5</v>
      </c>
      <c r="T239">
        <v>1001.9</v>
      </c>
      <c r="U239">
        <v>1002.9</v>
      </c>
      <c r="V239">
        <v>1000.5</v>
      </c>
      <c r="W239">
        <v>1001.4</v>
      </c>
    </row>
    <row r="240" spans="1:23">
      <c r="A240" t="s">
        <v>550</v>
      </c>
      <c r="E240">
        <v>1003</v>
      </c>
      <c r="H240">
        <v>1001.8</v>
      </c>
      <c r="J240">
        <v>1002.7</v>
      </c>
      <c r="P240">
        <v>1001</v>
      </c>
      <c r="Q240">
        <v>1002.5</v>
      </c>
      <c r="R240">
        <v>1002.1</v>
      </c>
      <c r="S240">
        <v>1002.1</v>
      </c>
      <c r="U240">
        <v>1004.4</v>
      </c>
      <c r="W240">
        <v>1002.9</v>
      </c>
    </row>
    <row r="241" spans="1:23">
      <c r="A241" t="s">
        <v>551</v>
      </c>
      <c r="B241">
        <v>1000.7</v>
      </c>
      <c r="C241">
        <v>1002.2</v>
      </c>
      <c r="D241">
        <v>1001.5</v>
      </c>
      <c r="E241">
        <v>1001.5</v>
      </c>
      <c r="F241">
        <v>1001.6</v>
      </c>
      <c r="G241">
        <v>1000.9</v>
      </c>
      <c r="H241">
        <v>1000.5</v>
      </c>
      <c r="I241">
        <v>1002.1</v>
      </c>
      <c r="J241">
        <v>1002.1</v>
      </c>
      <c r="K241">
        <v>1001.4</v>
      </c>
      <c r="L241">
        <v>1001.6</v>
      </c>
      <c r="M241">
        <v>1001.5</v>
      </c>
      <c r="N241">
        <v>999.5</v>
      </c>
      <c r="O241">
        <v>1000.8</v>
      </c>
      <c r="P241">
        <v>1000.9</v>
      </c>
      <c r="Q241">
        <v>1000.7</v>
      </c>
      <c r="R241">
        <v>1000.2</v>
      </c>
      <c r="S241">
        <v>1001.6</v>
      </c>
      <c r="T241">
        <v>1001.8</v>
      </c>
      <c r="U241">
        <v>1002.9</v>
      </c>
      <c r="V241">
        <v>1000.3</v>
      </c>
      <c r="W241">
        <v>1001.4</v>
      </c>
    </row>
    <row r="242" spans="1:23">
      <c r="A242" t="s">
        <v>552</v>
      </c>
      <c r="E242">
        <v>999.6</v>
      </c>
      <c r="H242">
        <v>998.80000000000007</v>
      </c>
      <c r="J242">
        <v>999.4</v>
      </c>
      <c r="P242">
        <v>999.1</v>
      </c>
      <c r="Q242">
        <v>998.9</v>
      </c>
      <c r="R242">
        <v>998.1</v>
      </c>
      <c r="S242">
        <v>999.4</v>
      </c>
      <c r="U242">
        <v>1000.5</v>
      </c>
      <c r="W242">
        <v>998.7</v>
      </c>
    </row>
    <row r="243" spans="1:23">
      <c r="A243" t="s">
        <v>553</v>
      </c>
      <c r="B243">
        <v>1000.5</v>
      </c>
      <c r="C243">
        <v>1002</v>
      </c>
      <c r="D243">
        <v>1002.1</v>
      </c>
      <c r="E243">
        <v>1000.8</v>
      </c>
      <c r="F243">
        <v>1001.2</v>
      </c>
      <c r="G243">
        <v>1000.6</v>
      </c>
      <c r="H243">
        <v>1000.6</v>
      </c>
      <c r="I243">
        <v>1001.1</v>
      </c>
      <c r="J243">
        <v>1000.7</v>
      </c>
      <c r="K243">
        <v>1000.9</v>
      </c>
      <c r="L243">
        <v>1001.2</v>
      </c>
      <c r="M243">
        <v>1000.5</v>
      </c>
      <c r="N243">
        <v>998.7</v>
      </c>
      <c r="O243">
        <v>1000.2</v>
      </c>
      <c r="P243">
        <v>999.6</v>
      </c>
      <c r="Q243">
        <v>1000.8</v>
      </c>
      <c r="R243">
        <v>1000.2</v>
      </c>
      <c r="S243">
        <v>1000.7</v>
      </c>
      <c r="T243">
        <v>1001.7</v>
      </c>
      <c r="U243">
        <v>1001</v>
      </c>
      <c r="V243">
        <v>999.80000000000007</v>
      </c>
      <c r="W243">
        <v>1000.6</v>
      </c>
    </row>
    <row r="244" spans="1:23">
      <c r="A244" t="s">
        <v>554</v>
      </c>
      <c r="E244">
        <v>1003.4</v>
      </c>
      <c r="H244">
        <v>1003.7</v>
      </c>
      <c r="J244">
        <v>1003.4</v>
      </c>
      <c r="P244">
        <v>1001.8</v>
      </c>
      <c r="Q244">
        <v>1002.9</v>
      </c>
      <c r="R244">
        <v>1002.5</v>
      </c>
      <c r="S244">
        <v>1002.8</v>
      </c>
      <c r="U244">
        <v>1004.6</v>
      </c>
      <c r="W244">
        <v>1003</v>
      </c>
    </row>
    <row r="245" spans="1:23">
      <c r="A245" t="s">
        <v>555</v>
      </c>
      <c r="B245">
        <v>1002.5</v>
      </c>
      <c r="C245">
        <v>1004.5</v>
      </c>
      <c r="D245">
        <v>1004.1</v>
      </c>
      <c r="E245">
        <v>1003.3</v>
      </c>
      <c r="F245">
        <v>1003</v>
      </c>
      <c r="G245">
        <v>1002.4</v>
      </c>
      <c r="H245">
        <v>1003.1</v>
      </c>
      <c r="I245">
        <v>1002.3</v>
      </c>
      <c r="K245">
        <v>1002.4</v>
      </c>
      <c r="L245">
        <v>1002.4</v>
      </c>
      <c r="M245">
        <v>1002.9</v>
      </c>
      <c r="N245">
        <v>1000.8</v>
      </c>
      <c r="O245">
        <v>1002</v>
      </c>
      <c r="P245">
        <v>1002.1</v>
      </c>
      <c r="Q245">
        <v>1002</v>
      </c>
      <c r="R245">
        <v>1002.1</v>
      </c>
      <c r="S245">
        <v>1002.3</v>
      </c>
      <c r="T245">
        <v>1003.4</v>
      </c>
      <c r="U245">
        <v>1005</v>
      </c>
      <c r="V245">
        <v>1001.9</v>
      </c>
      <c r="W245">
        <v>1002.7</v>
      </c>
    </row>
    <row r="246" spans="1:23">
      <c r="A246" t="s">
        <v>556</v>
      </c>
      <c r="B246">
        <v>1002.8</v>
      </c>
      <c r="D246">
        <v>1004.3</v>
      </c>
      <c r="E246">
        <v>1003.6</v>
      </c>
      <c r="F246">
        <v>1003.4</v>
      </c>
      <c r="G246">
        <v>1002.7</v>
      </c>
      <c r="H246">
        <v>1003.2</v>
      </c>
      <c r="I246">
        <v>1003</v>
      </c>
      <c r="J246">
        <v>1003.9</v>
      </c>
      <c r="K246">
        <v>1003.1</v>
      </c>
      <c r="L246">
        <v>1003.2</v>
      </c>
      <c r="M246">
        <v>1002.6</v>
      </c>
      <c r="N246">
        <v>1001.5</v>
      </c>
      <c r="O246">
        <v>1002.6</v>
      </c>
      <c r="P246">
        <v>1002</v>
      </c>
      <c r="Q246">
        <v>1002.1</v>
      </c>
      <c r="R246">
        <v>1002.8</v>
      </c>
      <c r="S246">
        <v>1002.9</v>
      </c>
      <c r="T246">
        <v>1003.7</v>
      </c>
      <c r="U246">
        <v>1004.8</v>
      </c>
      <c r="V246">
        <v>1002.9</v>
      </c>
      <c r="W246">
        <v>1002.9</v>
      </c>
    </row>
    <row r="247" spans="1:23">
      <c r="A247" t="s">
        <v>557</v>
      </c>
      <c r="E247">
        <v>1004.3</v>
      </c>
      <c r="H247">
        <v>1003.2</v>
      </c>
      <c r="J247">
        <v>1004.5</v>
      </c>
      <c r="P247">
        <v>1002.8</v>
      </c>
      <c r="Q247">
        <v>1003.1</v>
      </c>
      <c r="R247">
        <v>1003.2</v>
      </c>
      <c r="S247">
        <v>1003</v>
      </c>
      <c r="U247">
        <v>1005.3</v>
      </c>
      <c r="W247">
        <v>1003.6</v>
      </c>
    </row>
    <row r="248" spans="1:23">
      <c r="A248" t="s">
        <v>558</v>
      </c>
      <c r="B248">
        <v>1003</v>
      </c>
      <c r="C248">
        <v>1004.8</v>
      </c>
      <c r="D248">
        <v>1003.1</v>
      </c>
      <c r="E248">
        <v>1003.1</v>
      </c>
      <c r="F248">
        <v>1002.9</v>
      </c>
      <c r="G248">
        <v>1003.3</v>
      </c>
      <c r="H248">
        <v>1001.6</v>
      </c>
      <c r="I248">
        <v>1003.8</v>
      </c>
      <c r="J248">
        <v>1003.7</v>
      </c>
      <c r="K248">
        <v>1002.5</v>
      </c>
      <c r="L248">
        <v>1002.6</v>
      </c>
      <c r="M248">
        <v>1002.3</v>
      </c>
      <c r="N248">
        <v>1000.9</v>
      </c>
      <c r="O248">
        <v>1002.4</v>
      </c>
      <c r="P248">
        <v>1002.5</v>
      </c>
      <c r="Q248">
        <v>1003.1</v>
      </c>
      <c r="R248">
        <v>1002.1</v>
      </c>
      <c r="S248">
        <v>1002.4</v>
      </c>
      <c r="T248">
        <v>1004.4</v>
      </c>
      <c r="U248">
        <v>1004.8</v>
      </c>
      <c r="V248">
        <v>1002</v>
      </c>
      <c r="W248">
        <v>1003.2</v>
      </c>
    </row>
    <row r="249" spans="1:23">
      <c r="A249" t="s">
        <v>559</v>
      </c>
      <c r="E249">
        <v>1000.6</v>
      </c>
      <c r="H249">
        <v>1001.9</v>
      </c>
      <c r="J249">
        <v>1001.5</v>
      </c>
      <c r="P249">
        <v>1000.7</v>
      </c>
      <c r="Q249">
        <v>1000.6</v>
      </c>
      <c r="R249">
        <v>1000.2</v>
      </c>
      <c r="S249">
        <v>1001</v>
      </c>
      <c r="U249">
        <v>1002.5</v>
      </c>
      <c r="W249">
        <v>1000.3</v>
      </c>
    </row>
    <row r="250" spans="1:23">
      <c r="A250" t="s">
        <v>560</v>
      </c>
      <c r="B250">
        <v>1002.8</v>
      </c>
      <c r="C250">
        <v>1003.6</v>
      </c>
      <c r="D250">
        <v>1003.7</v>
      </c>
      <c r="E250">
        <v>1002.4</v>
      </c>
      <c r="F250">
        <v>1003.1</v>
      </c>
      <c r="G250">
        <v>1002.4</v>
      </c>
      <c r="H250">
        <v>1003</v>
      </c>
      <c r="I250">
        <v>1002.6</v>
      </c>
      <c r="J250">
        <v>1002.4</v>
      </c>
      <c r="K250">
        <v>1003</v>
      </c>
      <c r="L250">
        <v>1003.1</v>
      </c>
      <c r="M250">
        <v>1002.3</v>
      </c>
      <c r="N250">
        <v>1000.8</v>
      </c>
      <c r="O250">
        <v>1002.3</v>
      </c>
      <c r="P250">
        <v>1001.1</v>
      </c>
      <c r="Q250">
        <v>1001.9</v>
      </c>
      <c r="R250">
        <v>1001.9</v>
      </c>
      <c r="S250">
        <v>1002.8</v>
      </c>
      <c r="T250">
        <v>1003.6</v>
      </c>
      <c r="U250">
        <v>1003.5</v>
      </c>
      <c r="V250">
        <v>1001.9</v>
      </c>
      <c r="W250">
        <v>1001.9</v>
      </c>
    </row>
    <row r="251" spans="1:23">
      <c r="A251" t="s">
        <v>561</v>
      </c>
      <c r="E251">
        <v>1005.2</v>
      </c>
      <c r="H251">
        <v>1005.3</v>
      </c>
      <c r="J251">
        <v>1004.4</v>
      </c>
      <c r="P251">
        <v>1002.3</v>
      </c>
      <c r="Q251">
        <v>1003.6</v>
      </c>
      <c r="R251">
        <v>1004.4</v>
      </c>
      <c r="S251">
        <v>1004.9</v>
      </c>
      <c r="U251">
        <v>1005.9</v>
      </c>
      <c r="W251">
        <v>1003.7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W34"/>
  <sheetViews>
    <sheetView workbookViewId="0">
      <selection activeCell="G4" sqref="G4"/>
    </sheetView>
  </sheetViews>
  <sheetFormatPr defaultRowHeight="11.25"/>
  <sheetData>
    <row r="1" spans="1:2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150</v>
      </c>
    </row>
    <row r="2" spans="1:23">
      <c r="B2" t="s">
        <v>125</v>
      </c>
      <c r="C2" t="s">
        <v>143</v>
      </c>
      <c r="D2" t="s">
        <v>135</v>
      </c>
      <c r="E2" t="s">
        <v>137</v>
      </c>
      <c r="F2" t="s">
        <v>121</v>
      </c>
      <c r="G2" t="s">
        <v>147</v>
      </c>
      <c r="H2" t="s">
        <v>118</v>
      </c>
      <c r="I2" t="s">
        <v>157</v>
      </c>
      <c r="J2" t="s">
        <v>154</v>
      </c>
      <c r="K2" t="s">
        <v>132</v>
      </c>
      <c r="L2" t="s">
        <v>128</v>
      </c>
      <c r="M2" t="s">
        <v>139</v>
      </c>
      <c r="N2" t="s">
        <v>141</v>
      </c>
      <c r="O2" t="s">
        <v>130</v>
      </c>
      <c r="P2" t="s">
        <v>155</v>
      </c>
      <c r="Q2" t="s">
        <v>161</v>
      </c>
      <c r="R2" t="s">
        <v>145</v>
      </c>
      <c r="S2" t="s">
        <v>126</v>
      </c>
      <c r="T2" t="s">
        <v>159</v>
      </c>
      <c r="U2" t="s">
        <v>149</v>
      </c>
      <c r="V2" t="s">
        <v>123</v>
      </c>
      <c r="W2" t="s">
        <v>151</v>
      </c>
    </row>
    <row r="3" spans="1:23">
      <c r="A3" t="s">
        <v>627</v>
      </c>
      <c r="C3">
        <v>39.1</v>
      </c>
      <c r="D3">
        <v>38.9</v>
      </c>
      <c r="E3">
        <v>38.9</v>
      </c>
      <c r="F3">
        <v>36.5</v>
      </c>
      <c r="H3">
        <v>38.5</v>
      </c>
      <c r="I3">
        <v>39.200000000000003</v>
      </c>
      <c r="J3">
        <v>38.299999999999997</v>
      </c>
      <c r="K3">
        <v>34.700000000000003</v>
      </c>
      <c r="N3">
        <v>39.1</v>
      </c>
      <c r="O3">
        <v>39.200000000000003</v>
      </c>
    </row>
    <row r="4" spans="1:23">
      <c r="A4" t="s">
        <v>324</v>
      </c>
      <c r="B4">
        <v>36.799999999999997</v>
      </c>
      <c r="C4">
        <v>38</v>
      </c>
      <c r="D4">
        <v>38.1</v>
      </c>
      <c r="E4">
        <v>37.799999999999997</v>
      </c>
      <c r="F4">
        <v>36.799999999999997</v>
      </c>
      <c r="G4">
        <v>39.200000000000003</v>
      </c>
      <c r="H4">
        <v>38.5</v>
      </c>
      <c r="I4">
        <v>39.4</v>
      </c>
      <c r="J4">
        <v>37</v>
      </c>
      <c r="K4">
        <v>37</v>
      </c>
      <c r="L4">
        <v>37.799999999999997</v>
      </c>
      <c r="M4">
        <v>38.200000000000003</v>
      </c>
      <c r="N4">
        <v>38.200000000000003</v>
      </c>
      <c r="O4">
        <v>39.5</v>
      </c>
      <c r="P4">
        <v>39.200000000000003</v>
      </c>
      <c r="Q4">
        <v>37.200000000000003</v>
      </c>
      <c r="S4">
        <v>37.5</v>
      </c>
      <c r="T4">
        <v>37.5</v>
      </c>
    </row>
    <row r="5" spans="1:23">
      <c r="A5" t="s">
        <v>332</v>
      </c>
      <c r="C5">
        <v>38.5</v>
      </c>
      <c r="D5">
        <v>39</v>
      </c>
      <c r="E5">
        <v>38</v>
      </c>
      <c r="F5">
        <v>36</v>
      </c>
      <c r="G5">
        <v>39.200000000000003</v>
      </c>
      <c r="I5">
        <v>38.6</v>
      </c>
      <c r="K5">
        <v>36</v>
      </c>
      <c r="L5">
        <v>38.6</v>
      </c>
      <c r="N5">
        <v>39</v>
      </c>
      <c r="O5">
        <v>39.6</v>
      </c>
      <c r="P5">
        <v>37.4</v>
      </c>
      <c r="Q5">
        <v>36.4</v>
      </c>
      <c r="U5">
        <v>37</v>
      </c>
      <c r="V5">
        <v>36</v>
      </c>
    </row>
    <row r="6" spans="1:23">
      <c r="A6" t="s">
        <v>340</v>
      </c>
      <c r="B6">
        <v>36.6</v>
      </c>
      <c r="C6">
        <v>37.4</v>
      </c>
      <c r="D6">
        <v>37.700000000000003</v>
      </c>
      <c r="E6">
        <v>38</v>
      </c>
      <c r="F6">
        <v>35.799999999999997</v>
      </c>
      <c r="G6">
        <v>38.299999999999997</v>
      </c>
      <c r="H6">
        <v>36.700000000000003</v>
      </c>
      <c r="I6">
        <v>37.5</v>
      </c>
      <c r="J6">
        <v>35.200000000000003</v>
      </c>
      <c r="K6">
        <v>35.9</v>
      </c>
      <c r="L6">
        <v>37.299999999999997</v>
      </c>
      <c r="M6">
        <v>37.6</v>
      </c>
      <c r="N6">
        <v>38.5</v>
      </c>
      <c r="O6">
        <v>39.200000000000003</v>
      </c>
      <c r="P6">
        <v>37.4</v>
      </c>
      <c r="Q6">
        <v>36.4</v>
      </c>
      <c r="R6">
        <v>37.4</v>
      </c>
      <c r="S6">
        <v>35.9</v>
      </c>
      <c r="T6">
        <v>34.700000000000003</v>
      </c>
      <c r="U6">
        <v>35.5</v>
      </c>
      <c r="V6">
        <v>35.4</v>
      </c>
    </row>
    <row r="7" spans="1:23">
      <c r="A7" t="s">
        <v>348</v>
      </c>
      <c r="B7">
        <v>36.5</v>
      </c>
      <c r="C7">
        <v>37.299999999999997</v>
      </c>
      <c r="D7">
        <v>36.200000000000003</v>
      </c>
      <c r="E7">
        <v>37.1</v>
      </c>
      <c r="F7">
        <v>35.5</v>
      </c>
      <c r="G7">
        <v>38.5</v>
      </c>
      <c r="H7">
        <v>37</v>
      </c>
      <c r="I7">
        <v>37</v>
      </c>
      <c r="K7">
        <v>34.200000000000003</v>
      </c>
      <c r="L7">
        <v>37.299999999999997</v>
      </c>
      <c r="M7">
        <v>37.6</v>
      </c>
      <c r="N7">
        <v>38.200000000000003</v>
      </c>
      <c r="O7">
        <v>38</v>
      </c>
      <c r="P7">
        <v>35.799999999999997</v>
      </c>
      <c r="Q7">
        <v>35.4</v>
      </c>
      <c r="R7">
        <v>37</v>
      </c>
      <c r="S7">
        <v>35.6</v>
      </c>
      <c r="T7">
        <v>35.799999999999997</v>
      </c>
      <c r="U7">
        <v>36.299999999999997</v>
      </c>
      <c r="V7">
        <v>34.299999999999997</v>
      </c>
    </row>
    <row r="8" spans="1:23">
      <c r="A8" t="s">
        <v>356</v>
      </c>
      <c r="B8">
        <v>36.799999999999997</v>
      </c>
      <c r="C8">
        <v>38.299999999999997</v>
      </c>
      <c r="D8">
        <v>37.200000000000003</v>
      </c>
      <c r="E8">
        <v>38</v>
      </c>
      <c r="F8">
        <v>34.9</v>
      </c>
      <c r="G8">
        <v>37</v>
      </c>
      <c r="I8">
        <v>39</v>
      </c>
      <c r="J8">
        <v>38.200000000000003</v>
      </c>
      <c r="K8">
        <v>30.6</v>
      </c>
      <c r="L8">
        <v>36.299999999999997</v>
      </c>
      <c r="M8">
        <v>38.4</v>
      </c>
      <c r="N8">
        <v>37.4</v>
      </c>
      <c r="O8">
        <v>36</v>
      </c>
      <c r="P8">
        <v>35</v>
      </c>
      <c r="Q8">
        <v>36.9</v>
      </c>
      <c r="R8">
        <v>35</v>
      </c>
      <c r="S8">
        <v>35.299999999999997</v>
      </c>
      <c r="T8">
        <v>34</v>
      </c>
      <c r="U8">
        <v>35</v>
      </c>
      <c r="V8">
        <v>33.700000000000003</v>
      </c>
    </row>
    <row r="9" spans="1:23">
      <c r="A9" t="s">
        <v>364</v>
      </c>
      <c r="C9">
        <v>40.1</v>
      </c>
      <c r="D9">
        <v>39.1</v>
      </c>
      <c r="E9">
        <v>38.700000000000003</v>
      </c>
      <c r="F9">
        <v>36</v>
      </c>
      <c r="G9">
        <v>37.9</v>
      </c>
      <c r="H9">
        <v>38</v>
      </c>
      <c r="I9">
        <v>39.6</v>
      </c>
      <c r="J9">
        <v>39</v>
      </c>
      <c r="K9">
        <v>34.1</v>
      </c>
      <c r="L9">
        <v>38.1</v>
      </c>
      <c r="M9">
        <v>38.700000000000003</v>
      </c>
      <c r="N9">
        <v>38.299999999999997</v>
      </c>
      <c r="O9">
        <v>37.299999999999997</v>
      </c>
      <c r="P9">
        <v>37.799999999999997</v>
      </c>
      <c r="Q9">
        <v>37.4</v>
      </c>
      <c r="R9">
        <v>36.200000000000003</v>
      </c>
      <c r="S9">
        <v>36</v>
      </c>
      <c r="T9">
        <v>36.700000000000003</v>
      </c>
      <c r="U9">
        <v>36</v>
      </c>
      <c r="V9">
        <v>34.299999999999997</v>
      </c>
    </row>
    <row r="10" spans="1:23">
      <c r="A10" t="s">
        <v>372</v>
      </c>
      <c r="B10">
        <v>37.4</v>
      </c>
      <c r="C10">
        <v>40.9</v>
      </c>
      <c r="D10">
        <v>39</v>
      </c>
      <c r="E10">
        <v>40</v>
      </c>
      <c r="F10">
        <v>36</v>
      </c>
      <c r="G10">
        <v>39.200000000000003</v>
      </c>
      <c r="I10">
        <v>39.799999999999997</v>
      </c>
      <c r="J10">
        <v>40.799999999999997</v>
      </c>
      <c r="K10">
        <v>33.299999999999997</v>
      </c>
      <c r="L10">
        <v>38</v>
      </c>
      <c r="M10">
        <v>40.5</v>
      </c>
      <c r="N10">
        <v>40</v>
      </c>
      <c r="O10">
        <v>34.9</v>
      </c>
      <c r="P10">
        <v>37</v>
      </c>
      <c r="Q10">
        <v>38.1</v>
      </c>
      <c r="R10">
        <v>36.1</v>
      </c>
      <c r="S10">
        <v>35</v>
      </c>
      <c r="T10">
        <v>36.200000000000003</v>
      </c>
      <c r="U10">
        <v>33.5</v>
      </c>
      <c r="V10">
        <v>33</v>
      </c>
    </row>
    <row r="11" spans="1:23">
      <c r="A11" t="s">
        <v>380</v>
      </c>
      <c r="B11">
        <v>36.5</v>
      </c>
      <c r="C11">
        <v>40.799999999999997</v>
      </c>
      <c r="D11">
        <v>38</v>
      </c>
      <c r="E11">
        <v>40.299999999999997</v>
      </c>
      <c r="F11">
        <v>35.1</v>
      </c>
      <c r="G11">
        <v>39</v>
      </c>
      <c r="H11">
        <v>36.700000000000003</v>
      </c>
      <c r="I11">
        <v>40.299999999999997</v>
      </c>
      <c r="J11">
        <v>40.200000000000003</v>
      </c>
      <c r="K11">
        <v>32.299999999999997</v>
      </c>
      <c r="L11">
        <v>36.4</v>
      </c>
      <c r="M11">
        <v>39.4</v>
      </c>
      <c r="N11">
        <v>38.9</v>
      </c>
      <c r="O11">
        <v>33.200000000000003</v>
      </c>
      <c r="P11">
        <v>37</v>
      </c>
      <c r="Q11">
        <v>38</v>
      </c>
      <c r="R11">
        <v>35.200000000000003</v>
      </c>
      <c r="S11">
        <v>33.799999999999997</v>
      </c>
      <c r="T11">
        <v>35.700000000000003</v>
      </c>
      <c r="U11">
        <v>32.299999999999997</v>
      </c>
      <c r="V11">
        <v>32.299999999999997</v>
      </c>
    </row>
    <row r="12" spans="1:23">
      <c r="A12" t="s">
        <v>388</v>
      </c>
      <c r="B12">
        <v>35</v>
      </c>
      <c r="C12">
        <v>39.299999999999997</v>
      </c>
      <c r="D12">
        <v>36.299999999999997</v>
      </c>
      <c r="E12">
        <v>39.1</v>
      </c>
      <c r="F12">
        <v>34.799999999999997</v>
      </c>
      <c r="G12">
        <v>38.1</v>
      </c>
      <c r="I12">
        <v>39</v>
      </c>
      <c r="J12">
        <v>38.200000000000003</v>
      </c>
      <c r="K12">
        <v>34.5</v>
      </c>
      <c r="L12">
        <v>36</v>
      </c>
      <c r="M12">
        <v>38.299999999999997</v>
      </c>
      <c r="N12">
        <v>37.200000000000003</v>
      </c>
      <c r="O12">
        <v>33.799999999999997</v>
      </c>
      <c r="P12">
        <v>35.200000000000003</v>
      </c>
      <c r="Q12">
        <v>35.799999999999997</v>
      </c>
      <c r="R12">
        <v>35.4</v>
      </c>
      <c r="S12">
        <v>35.200000000000003</v>
      </c>
      <c r="T12">
        <v>34.799999999999997</v>
      </c>
      <c r="U12">
        <v>33.200000000000003</v>
      </c>
      <c r="V12">
        <v>34.799999999999997</v>
      </c>
    </row>
    <row r="13" spans="1:23">
      <c r="A13" t="s">
        <v>396</v>
      </c>
      <c r="B13">
        <v>35.799999999999997</v>
      </c>
      <c r="C13">
        <v>39.5</v>
      </c>
      <c r="D13">
        <v>36</v>
      </c>
      <c r="E13">
        <v>38.1</v>
      </c>
      <c r="F13">
        <v>34.200000000000003</v>
      </c>
      <c r="G13">
        <v>36.1</v>
      </c>
      <c r="I13">
        <v>38.799999999999997</v>
      </c>
      <c r="K13">
        <v>33.9</v>
      </c>
      <c r="L13">
        <v>36.299999999999997</v>
      </c>
      <c r="M13">
        <v>36.799999999999997</v>
      </c>
      <c r="N13">
        <v>36.4</v>
      </c>
      <c r="O13">
        <v>34.4</v>
      </c>
      <c r="P13">
        <v>35.9</v>
      </c>
      <c r="Q13">
        <v>34.5</v>
      </c>
      <c r="R13">
        <v>35.5</v>
      </c>
      <c r="S13">
        <v>35.200000000000003</v>
      </c>
      <c r="T13">
        <v>34.9</v>
      </c>
      <c r="U13">
        <v>33.200000000000003</v>
      </c>
      <c r="V13">
        <v>34.299999999999997</v>
      </c>
    </row>
    <row r="14" spans="1:23">
      <c r="A14" t="s">
        <v>404</v>
      </c>
      <c r="B14">
        <v>35.799999999999997</v>
      </c>
      <c r="C14">
        <v>38.9</v>
      </c>
      <c r="D14">
        <v>37.5</v>
      </c>
      <c r="E14">
        <v>38</v>
      </c>
      <c r="F14">
        <v>35.5</v>
      </c>
      <c r="G14">
        <v>38</v>
      </c>
      <c r="H14">
        <v>37.700000000000003</v>
      </c>
      <c r="I14">
        <v>39.1</v>
      </c>
      <c r="J14">
        <v>39.200000000000003</v>
      </c>
      <c r="K14">
        <v>34.799999999999997</v>
      </c>
      <c r="L14">
        <v>37.700000000000003</v>
      </c>
      <c r="M14">
        <v>38.200000000000003</v>
      </c>
      <c r="N14">
        <v>37.5</v>
      </c>
      <c r="O14">
        <v>37.299999999999997</v>
      </c>
      <c r="P14">
        <v>37.299999999999997</v>
      </c>
      <c r="Q14">
        <v>36.299999999999997</v>
      </c>
      <c r="R14">
        <v>36.200000000000003</v>
      </c>
      <c r="S14">
        <v>36.1</v>
      </c>
      <c r="T14">
        <v>33.4</v>
      </c>
      <c r="U14">
        <v>35.700000000000003</v>
      </c>
      <c r="V14">
        <v>34.700000000000003</v>
      </c>
    </row>
    <row r="15" spans="1:23">
      <c r="A15" t="s">
        <v>412</v>
      </c>
      <c r="B15">
        <v>36.200000000000003</v>
      </c>
      <c r="D15">
        <v>38</v>
      </c>
      <c r="E15">
        <v>38.4</v>
      </c>
      <c r="F15">
        <v>35.6</v>
      </c>
      <c r="G15">
        <v>40.1</v>
      </c>
      <c r="H15">
        <v>38.200000000000003</v>
      </c>
      <c r="I15">
        <v>39.799999999999997</v>
      </c>
      <c r="J15">
        <v>39.200000000000003</v>
      </c>
      <c r="K15">
        <v>34.9</v>
      </c>
      <c r="L15">
        <v>37.700000000000003</v>
      </c>
      <c r="M15">
        <v>38.4</v>
      </c>
      <c r="N15">
        <v>38.4</v>
      </c>
      <c r="O15">
        <v>39.1</v>
      </c>
      <c r="P15">
        <v>38.700000000000003</v>
      </c>
      <c r="Q15">
        <v>37.299999999999997</v>
      </c>
      <c r="R15">
        <v>37.799999999999997</v>
      </c>
      <c r="S15">
        <v>37.4</v>
      </c>
      <c r="T15">
        <v>36</v>
      </c>
      <c r="U15">
        <v>36.299999999999997</v>
      </c>
      <c r="V15">
        <v>35.1</v>
      </c>
    </row>
    <row r="16" spans="1:23">
      <c r="A16" t="s">
        <v>420</v>
      </c>
      <c r="B16">
        <v>36.799999999999997</v>
      </c>
      <c r="C16">
        <v>39.6</v>
      </c>
      <c r="D16">
        <v>37.6</v>
      </c>
      <c r="E16">
        <v>38.1</v>
      </c>
      <c r="F16">
        <v>36</v>
      </c>
      <c r="G16">
        <v>40.200000000000003</v>
      </c>
      <c r="H16">
        <v>37.799999999999997</v>
      </c>
      <c r="I16">
        <v>39.9</v>
      </c>
      <c r="J16">
        <v>39.200000000000003</v>
      </c>
      <c r="K16">
        <v>38.299999999999997</v>
      </c>
      <c r="L16">
        <v>38.6</v>
      </c>
      <c r="N16">
        <v>39.299999999999997</v>
      </c>
      <c r="O16">
        <v>38.5</v>
      </c>
      <c r="P16">
        <v>39.9</v>
      </c>
      <c r="Q16">
        <v>38.799999999999997</v>
      </c>
      <c r="R16">
        <v>39.700000000000003</v>
      </c>
      <c r="S16">
        <v>37.9</v>
      </c>
      <c r="T16">
        <v>34.799999999999997</v>
      </c>
      <c r="U16">
        <v>38.799999999999997</v>
      </c>
      <c r="V16">
        <v>36.6</v>
      </c>
      <c r="W16">
        <v>39.200000000000003</v>
      </c>
    </row>
    <row r="17" spans="1:23">
      <c r="A17" t="s">
        <v>428</v>
      </c>
      <c r="B17">
        <v>38.200000000000003</v>
      </c>
      <c r="C17">
        <v>39.200000000000003</v>
      </c>
      <c r="D17">
        <v>37.299999999999997</v>
      </c>
      <c r="E17">
        <v>37.299999999999997</v>
      </c>
      <c r="F17">
        <v>36.200000000000003</v>
      </c>
      <c r="G17">
        <v>38.299999999999997</v>
      </c>
      <c r="H17">
        <v>38</v>
      </c>
      <c r="I17">
        <v>40.5</v>
      </c>
      <c r="J17">
        <v>39.4</v>
      </c>
      <c r="K17">
        <v>36.200000000000003</v>
      </c>
      <c r="L17">
        <v>37.200000000000003</v>
      </c>
      <c r="M17">
        <v>37</v>
      </c>
      <c r="N17">
        <v>38.299999999999997</v>
      </c>
      <c r="O17">
        <v>36.4</v>
      </c>
      <c r="P17">
        <v>38.5</v>
      </c>
      <c r="Q17">
        <v>38.299999999999997</v>
      </c>
      <c r="R17">
        <v>39</v>
      </c>
      <c r="S17">
        <v>37.1</v>
      </c>
      <c r="T17">
        <v>35.299999999999997</v>
      </c>
      <c r="U17">
        <v>36.200000000000003</v>
      </c>
      <c r="V17">
        <v>35.799999999999997</v>
      </c>
      <c r="W17">
        <v>33.4</v>
      </c>
    </row>
    <row r="18" spans="1:23">
      <c r="A18" t="s">
        <v>436</v>
      </c>
      <c r="B18">
        <v>35</v>
      </c>
      <c r="C18">
        <v>38</v>
      </c>
      <c r="D18">
        <v>36.299999999999997</v>
      </c>
      <c r="E18">
        <v>39</v>
      </c>
      <c r="F18">
        <v>34.5</v>
      </c>
      <c r="G18">
        <v>37.6</v>
      </c>
      <c r="H18">
        <v>36</v>
      </c>
      <c r="I18">
        <v>37.799999999999997</v>
      </c>
      <c r="J18">
        <v>35.200000000000003</v>
      </c>
      <c r="K18">
        <v>36.299999999999997</v>
      </c>
      <c r="L18">
        <v>35</v>
      </c>
      <c r="M18">
        <v>36.299999999999997</v>
      </c>
      <c r="N18">
        <v>36.299999999999997</v>
      </c>
      <c r="O18">
        <v>34.4</v>
      </c>
      <c r="P18">
        <v>36</v>
      </c>
      <c r="Q18">
        <v>36.1</v>
      </c>
      <c r="R18">
        <v>36</v>
      </c>
      <c r="S18">
        <v>35.5</v>
      </c>
      <c r="T18">
        <v>33.299999999999997</v>
      </c>
      <c r="U18">
        <v>33.200000000000003</v>
      </c>
      <c r="V18">
        <v>35.200000000000003</v>
      </c>
      <c r="W18">
        <v>36.700000000000003</v>
      </c>
    </row>
    <row r="19" spans="1:23">
      <c r="A19" t="s">
        <v>444</v>
      </c>
      <c r="B19">
        <v>36.5</v>
      </c>
      <c r="C19">
        <v>34.799999999999997</v>
      </c>
      <c r="D19">
        <v>34.700000000000003</v>
      </c>
      <c r="E19">
        <v>36.200000000000003</v>
      </c>
      <c r="F19">
        <v>35</v>
      </c>
      <c r="G19">
        <v>35</v>
      </c>
      <c r="H19">
        <v>35.700000000000003</v>
      </c>
      <c r="I19">
        <v>35.9</v>
      </c>
      <c r="J19">
        <v>35.200000000000003</v>
      </c>
      <c r="K19">
        <v>36</v>
      </c>
      <c r="L19">
        <v>35.1</v>
      </c>
      <c r="M19">
        <v>33.299999999999997</v>
      </c>
      <c r="N19">
        <v>32.299999999999997</v>
      </c>
      <c r="O19">
        <v>36.4</v>
      </c>
      <c r="P19">
        <v>34.5</v>
      </c>
      <c r="Q19">
        <v>34.9</v>
      </c>
      <c r="R19">
        <v>34.799999999999997</v>
      </c>
      <c r="S19">
        <v>36.299999999999997</v>
      </c>
      <c r="T19">
        <v>34.700000000000003</v>
      </c>
      <c r="U19">
        <v>33.1</v>
      </c>
      <c r="V19">
        <v>37.4</v>
      </c>
      <c r="W19">
        <v>35</v>
      </c>
    </row>
    <row r="20" spans="1:23">
      <c r="A20" t="s">
        <v>450</v>
      </c>
      <c r="B20">
        <v>37</v>
      </c>
      <c r="C20">
        <v>35.1</v>
      </c>
      <c r="D20">
        <v>36.200000000000003</v>
      </c>
      <c r="E20">
        <v>36.299999999999997</v>
      </c>
      <c r="F20">
        <v>35.4</v>
      </c>
      <c r="G20">
        <v>35.4</v>
      </c>
      <c r="H20">
        <v>36</v>
      </c>
      <c r="I20">
        <v>33.700000000000003</v>
      </c>
      <c r="J20">
        <v>35.1</v>
      </c>
      <c r="K20">
        <v>36.799999999999997</v>
      </c>
      <c r="L20">
        <v>36</v>
      </c>
      <c r="M20">
        <v>34.6</v>
      </c>
      <c r="N20">
        <v>35.299999999999997</v>
      </c>
      <c r="O20">
        <v>37.200000000000003</v>
      </c>
      <c r="P20">
        <v>32.9</v>
      </c>
      <c r="Q20">
        <v>32.299999999999997</v>
      </c>
      <c r="R20">
        <v>36.4</v>
      </c>
      <c r="S20">
        <v>37</v>
      </c>
      <c r="T20">
        <v>32.5</v>
      </c>
      <c r="U20">
        <v>33</v>
      </c>
      <c r="V20">
        <v>38</v>
      </c>
      <c r="W20">
        <v>34.200000000000003</v>
      </c>
    </row>
    <row r="21" spans="1:23">
      <c r="A21" t="s">
        <v>458</v>
      </c>
      <c r="B21">
        <v>35.4</v>
      </c>
      <c r="C21">
        <v>38.9</v>
      </c>
      <c r="E21">
        <v>39</v>
      </c>
      <c r="G21">
        <v>39</v>
      </c>
      <c r="H21">
        <v>35</v>
      </c>
      <c r="I21">
        <v>37.6</v>
      </c>
      <c r="J21">
        <v>38</v>
      </c>
      <c r="K21">
        <v>34.799999999999997</v>
      </c>
      <c r="L21">
        <v>36.700000000000003</v>
      </c>
      <c r="N21">
        <v>36.200000000000003</v>
      </c>
      <c r="O21">
        <v>36.200000000000003</v>
      </c>
      <c r="P21">
        <v>35.299999999999997</v>
      </c>
      <c r="Q21">
        <v>35.9</v>
      </c>
      <c r="R21">
        <v>36.4</v>
      </c>
      <c r="S21">
        <v>36.4</v>
      </c>
      <c r="T21">
        <v>35.9</v>
      </c>
      <c r="V21">
        <v>36.5</v>
      </c>
      <c r="W21">
        <v>36.299999999999997</v>
      </c>
    </row>
    <row r="22" spans="1:23">
      <c r="A22" t="s">
        <v>466</v>
      </c>
      <c r="B22">
        <v>35.200000000000003</v>
      </c>
      <c r="C22">
        <v>33.4</v>
      </c>
      <c r="D22">
        <v>32.5</v>
      </c>
      <c r="E22">
        <v>33.4</v>
      </c>
      <c r="F22">
        <v>31.5</v>
      </c>
      <c r="G22">
        <v>34.1</v>
      </c>
      <c r="H22">
        <v>30.5</v>
      </c>
      <c r="I22">
        <v>35.700000000000003</v>
      </c>
      <c r="J22">
        <v>34.700000000000003</v>
      </c>
      <c r="K22">
        <v>31.6</v>
      </c>
      <c r="L22">
        <v>32.200000000000003</v>
      </c>
      <c r="M22">
        <v>32.4</v>
      </c>
      <c r="N22">
        <v>32.6</v>
      </c>
      <c r="O22">
        <v>32.4</v>
      </c>
      <c r="P22">
        <v>34.299999999999997</v>
      </c>
      <c r="Q22">
        <v>35</v>
      </c>
      <c r="R22">
        <v>33.1</v>
      </c>
      <c r="S22">
        <v>31.5</v>
      </c>
      <c r="T22">
        <v>34.5</v>
      </c>
      <c r="U22">
        <v>33.200000000000003</v>
      </c>
      <c r="V22">
        <v>32</v>
      </c>
      <c r="W22">
        <v>32</v>
      </c>
    </row>
    <row r="23" spans="1:23">
      <c r="A23" t="s">
        <v>474</v>
      </c>
      <c r="B23">
        <v>31.2</v>
      </c>
      <c r="C23">
        <v>31.4</v>
      </c>
      <c r="D23">
        <v>31.4</v>
      </c>
      <c r="E23">
        <v>33</v>
      </c>
      <c r="F23">
        <v>31</v>
      </c>
      <c r="G23">
        <v>32</v>
      </c>
      <c r="H23">
        <v>31.3</v>
      </c>
      <c r="I23">
        <v>34.700000000000003</v>
      </c>
      <c r="J23">
        <v>33.200000000000003</v>
      </c>
      <c r="K23">
        <v>30.8</v>
      </c>
      <c r="L23">
        <v>31</v>
      </c>
      <c r="M23">
        <v>31.5</v>
      </c>
      <c r="N23">
        <v>30.3</v>
      </c>
      <c r="O23">
        <v>31.2</v>
      </c>
      <c r="P23">
        <v>33</v>
      </c>
      <c r="Q23">
        <v>32.200000000000003</v>
      </c>
      <c r="R23">
        <v>30.9</v>
      </c>
      <c r="S23">
        <v>30.8</v>
      </c>
      <c r="T23">
        <v>31.9</v>
      </c>
      <c r="U23">
        <v>32.1</v>
      </c>
      <c r="V23">
        <v>31.4</v>
      </c>
      <c r="W23">
        <v>32.200000000000003</v>
      </c>
    </row>
    <row r="24" spans="1:23">
      <c r="A24" t="s">
        <v>482</v>
      </c>
      <c r="B24">
        <v>32</v>
      </c>
      <c r="C24">
        <v>29.3</v>
      </c>
      <c r="D24">
        <v>32</v>
      </c>
      <c r="E24">
        <v>29</v>
      </c>
      <c r="F24">
        <v>32.5</v>
      </c>
      <c r="G24">
        <v>27.9</v>
      </c>
      <c r="H24">
        <v>33.5</v>
      </c>
      <c r="I24">
        <v>29.9</v>
      </c>
      <c r="K24">
        <v>32.299999999999997</v>
      </c>
      <c r="L24">
        <v>31.9</v>
      </c>
      <c r="M24">
        <v>31</v>
      </c>
      <c r="N24">
        <v>30.3</v>
      </c>
      <c r="O24">
        <v>32.5</v>
      </c>
      <c r="P24">
        <v>30.4</v>
      </c>
      <c r="Q24">
        <v>32.9</v>
      </c>
      <c r="R24">
        <v>30.1</v>
      </c>
      <c r="S24">
        <v>32.200000000000003</v>
      </c>
      <c r="T24">
        <v>32.1</v>
      </c>
      <c r="U24">
        <v>29.2</v>
      </c>
      <c r="V24">
        <v>32.700000000000003</v>
      </c>
      <c r="W24">
        <v>31.1</v>
      </c>
    </row>
    <row r="25" spans="1:23">
      <c r="A25" t="s">
        <v>490</v>
      </c>
      <c r="B25">
        <v>33.200000000000003</v>
      </c>
      <c r="C25">
        <v>34.799999999999997</v>
      </c>
      <c r="D25">
        <v>34.6</v>
      </c>
      <c r="E25">
        <v>35.200000000000003</v>
      </c>
      <c r="F25">
        <v>33</v>
      </c>
      <c r="G25">
        <v>33.299999999999997</v>
      </c>
      <c r="H25">
        <v>35.6</v>
      </c>
      <c r="I25">
        <v>35.200000000000003</v>
      </c>
      <c r="J25">
        <v>34.700000000000003</v>
      </c>
      <c r="K25">
        <v>33.200000000000003</v>
      </c>
      <c r="L25">
        <v>33.299999999999997</v>
      </c>
      <c r="M25">
        <v>33.6</v>
      </c>
      <c r="N25">
        <v>32.9</v>
      </c>
      <c r="O25">
        <v>33.200000000000003</v>
      </c>
      <c r="P25">
        <v>33.1</v>
      </c>
      <c r="Q25">
        <v>32.9</v>
      </c>
      <c r="R25">
        <v>32.6</v>
      </c>
      <c r="S25">
        <v>33</v>
      </c>
      <c r="T25">
        <v>33.1</v>
      </c>
      <c r="U25">
        <v>32.1</v>
      </c>
      <c r="V25">
        <v>33.799999999999997</v>
      </c>
      <c r="W25">
        <v>33</v>
      </c>
    </row>
    <row r="26" spans="1:23">
      <c r="A26" t="s">
        <v>498</v>
      </c>
      <c r="B26">
        <v>34.200000000000003</v>
      </c>
      <c r="C26">
        <v>35.1</v>
      </c>
      <c r="D26">
        <v>34.799999999999997</v>
      </c>
      <c r="E26">
        <v>36.299999999999997</v>
      </c>
      <c r="F26">
        <v>33.5</v>
      </c>
      <c r="G26">
        <v>34.1</v>
      </c>
      <c r="H26">
        <v>36.299999999999997</v>
      </c>
      <c r="I26">
        <v>35.6</v>
      </c>
      <c r="J26">
        <v>35.299999999999997</v>
      </c>
      <c r="K26">
        <v>33.5</v>
      </c>
      <c r="L26">
        <v>33.9</v>
      </c>
      <c r="M26">
        <v>34.4</v>
      </c>
      <c r="N26">
        <v>34.299999999999997</v>
      </c>
      <c r="O26">
        <v>34.200000000000003</v>
      </c>
      <c r="P26">
        <v>33.200000000000003</v>
      </c>
      <c r="Q26">
        <v>33</v>
      </c>
      <c r="R26">
        <v>33.799999999999997</v>
      </c>
      <c r="S26">
        <v>33.9</v>
      </c>
      <c r="T26">
        <v>33.6</v>
      </c>
      <c r="V26">
        <v>34.200000000000003</v>
      </c>
      <c r="W26">
        <v>33</v>
      </c>
    </row>
    <row r="27" spans="1:23">
      <c r="A27" t="s">
        <v>506</v>
      </c>
      <c r="B27">
        <v>34.5</v>
      </c>
      <c r="C27">
        <v>36.200000000000003</v>
      </c>
      <c r="D27">
        <v>35.5</v>
      </c>
      <c r="E27">
        <v>36.5</v>
      </c>
      <c r="F27">
        <v>34</v>
      </c>
      <c r="G27">
        <v>34.200000000000003</v>
      </c>
      <c r="H27">
        <v>36.5</v>
      </c>
      <c r="I27">
        <v>35.700000000000003</v>
      </c>
      <c r="J27">
        <v>35.200000000000003</v>
      </c>
      <c r="K27">
        <v>33.700000000000003</v>
      </c>
      <c r="L27">
        <v>35</v>
      </c>
      <c r="M27">
        <v>34.299999999999997</v>
      </c>
      <c r="N27">
        <v>34.200000000000003</v>
      </c>
      <c r="O27">
        <v>34.200000000000003</v>
      </c>
      <c r="P27">
        <v>34.1</v>
      </c>
      <c r="Q27">
        <v>33.1</v>
      </c>
      <c r="R27">
        <v>33.299999999999997</v>
      </c>
      <c r="S27">
        <v>34</v>
      </c>
      <c r="T27">
        <v>32.6</v>
      </c>
      <c r="U27">
        <v>33</v>
      </c>
      <c r="V27">
        <v>34.5</v>
      </c>
      <c r="W27">
        <v>33.200000000000003</v>
      </c>
    </row>
    <row r="28" spans="1:23">
      <c r="A28" t="s">
        <v>513</v>
      </c>
      <c r="B28">
        <v>34.5</v>
      </c>
      <c r="C28">
        <v>35.5</v>
      </c>
      <c r="D28">
        <v>34.700000000000003</v>
      </c>
      <c r="E28">
        <v>36.5</v>
      </c>
      <c r="F28">
        <v>33.5</v>
      </c>
      <c r="G28">
        <v>35</v>
      </c>
      <c r="H28">
        <v>37</v>
      </c>
      <c r="I28">
        <v>35.799999999999997</v>
      </c>
      <c r="J28">
        <v>36.200000000000003</v>
      </c>
      <c r="K28">
        <v>33.4</v>
      </c>
      <c r="L28">
        <v>34.5</v>
      </c>
      <c r="M28">
        <v>34.799999999999997</v>
      </c>
      <c r="N28">
        <v>35.299999999999997</v>
      </c>
      <c r="O28">
        <v>33.9</v>
      </c>
      <c r="P28">
        <v>33.5</v>
      </c>
      <c r="Q28">
        <v>33.5</v>
      </c>
      <c r="R28">
        <v>34.1</v>
      </c>
      <c r="S28">
        <v>34</v>
      </c>
      <c r="T28">
        <v>33.5</v>
      </c>
      <c r="U28">
        <v>32.700000000000003</v>
      </c>
      <c r="V28">
        <v>33.799999999999997</v>
      </c>
      <c r="W28">
        <v>33.9</v>
      </c>
    </row>
    <row r="29" spans="1:23">
      <c r="A29" t="s">
        <v>521</v>
      </c>
      <c r="B29">
        <v>35.6</v>
      </c>
      <c r="C29">
        <v>39.200000000000003</v>
      </c>
      <c r="E29">
        <v>39.799999999999997</v>
      </c>
      <c r="G29">
        <v>38.1</v>
      </c>
      <c r="H29">
        <v>38.799999999999997</v>
      </c>
      <c r="I29">
        <v>38</v>
      </c>
      <c r="J29">
        <v>38</v>
      </c>
      <c r="K29">
        <v>34.1</v>
      </c>
      <c r="L29">
        <v>36.200000000000003</v>
      </c>
      <c r="M29">
        <v>36.5</v>
      </c>
      <c r="N29">
        <v>37.299999999999997</v>
      </c>
      <c r="O29">
        <v>35</v>
      </c>
      <c r="P29">
        <v>35</v>
      </c>
      <c r="Q29">
        <v>34.6</v>
      </c>
      <c r="R29">
        <v>35.299999999999997</v>
      </c>
      <c r="S29">
        <v>34.1</v>
      </c>
      <c r="U29">
        <v>32.799999999999997</v>
      </c>
      <c r="V29">
        <v>34.299999999999997</v>
      </c>
      <c r="W29">
        <v>35.200000000000003</v>
      </c>
    </row>
    <row r="30" spans="1:23">
      <c r="A30" t="s">
        <v>529</v>
      </c>
      <c r="B30">
        <v>36.799999999999997</v>
      </c>
      <c r="C30">
        <v>40.200000000000003</v>
      </c>
      <c r="D30">
        <v>37.4</v>
      </c>
      <c r="E30">
        <v>40</v>
      </c>
      <c r="F30">
        <v>36.700000000000003</v>
      </c>
      <c r="G30">
        <v>39.200000000000003</v>
      </c>
      <c r="I30">
        <v>38.700000000000003</v>
      </c>
      <c r="J30">
        <v>38.700000000000003</v>
      </c>
      <c r="K30">
        <v>34.799999999999997</v>
      </c>
      <c r="L30">
        <v>38.4</v>
      </c>
      <c r="M30">
        <v>38.200000000000003</v>
      </c>
      <c r="N30">
        <v>38.299999999999997</v>
      </c>
      <c r="O30">
        <v>35.799999999999997</v>
      </c>
      <c r="P30">
        <v>37.5</v>
      </c>
      <c r="Q30">
        <v>38</v>
      </c>
      <c r="R30">
        <v>37.799999999999997</v>
      </c>
      <c r="S30">
        <v>36</v>
      </c>
      <c r="T30">
        <v>35.299999999999997</v>
      </c>
      <c r="U30">
        <v>36</v>
      </c>
      <c r="V30">
        <v>35.1</v>
      </c>
      <c r="W30">
        <v>38.200000000000003</v>
      </c>
    </row>
    <row r="31" spans="1:23">
      <c r="A31" t="s">
        <v>537</v>
      </c>
      <c r="B31">
        <v>33.4</v>
      </c>
      <c r="C31">
        <v>38.1</v>
      </c>
      <c r="D31">
        <v>35.6</v>
      </c>
      <c r="E31">
        <v>38</v>
      </c>
      <c r="F31">
        <v>32.200000000000003</v>
      </c>
      <c r="G31">
        <v>37.200000000000003</v>
      </c>
      <c r="H31">
        <v>34.5</v>
      </c>
      <c r="I31">
        <v>38.700000000000003</v>
      </c>
      <c r="J31">
        <v>38.4</v>
      </c>
      <c r="K31">
        <v>33.9</v>
      </c>
      <c r="L31">
        <v>34.6</v>
      </c>
      <c r="M31">
        <v>35.299999999999997</v>
      </c>
      <c r="N31">
        <v>35</v>
      </c>
      <c r="O31">
        <v>35.299999999999997</v>
      </c>
      <c r="P31">
        <v>38.200000000000003</v>
      </c>
      <c r="Q31">
        <v>37.299999999999997</v>
      </c>
      <c r="R31">
        <v>36.1</v>
      </c>
      <c r="S31">
        <v>33.5</v>
      </c>
      <c r="T31">
        <v>36.299999999999997</v>
      </c>
      <c r="U31">
        <v>36</v>
      </c>
      <c r="V31">
        <v>34</v>
      </c>
      <c r="W31">
        <v>37.9</v>
      </c>
    </row>
    <row r="32" spans="1:23">
      <c r="A32" t="s">
        <v>545</v>
      </c>
      <c r="B32">
        <v>33</v>
      </c>
      <c r="C32">
        <v>33.299999999999997</v>
      </c>
      <c r="D32">
        <v>34</v>
      </c>
      <c r="E32">
        <v>34.5</v>
      </c>
      <c r="F32">
        <v>33.5</v>
      </c>
      <c r="G32">
        <v>33.5</v>
      </c>
      <c r="H32">
        <v>34.799999999999997</v>
      </c>
      <c r="I32">
        <v>35.299999999999997</v>
      </c>
      <c r="J32">
        <v>34.299999999999997</v>
      </c>
      <c r="K32">
        <v>33.4</v>
      </c>
      <c r="L32">
        <v>33.200000000000003</v>
      </c>
      <c r="M32">
        <v>32.9</v>
      </c>
      <c r="N32">
        <v>33.200000000000003</v>
      </c>
      <c r="O32">
        <v>33.700000000000003</v>
      </c>
      <c r="P32">
        <v>34.799999999999997</v>
      </c>
      <c r="Q32">
        <v>35.4</v>
      </c>
      <c r="R32">
        <v>32.200000000000003</v>
      </c>
      <c r="S32">
        <v>33</v>
      </c>
      <c r="T32">
        <v>34.799999999999997</v>
      </c>
      <c r="U32">
        <v>32.1</v>
      </c>
      <c r="V32">
        <v>32.700000000000003</v>
      </c>
      <c r="W32">
        <v>34.1</v>
      </c>
    </row>
    <row r="33" spans="1:23">
      <c r="A33" t="s">
        <v>553</v>
      </c>
      <c r="B33">
        <v>32</v>
      </c>
      <c r="C33">
        <v>35.9</v>
      </c>
      <c r="D33">
        <v>33.5</v>
      </c>
      <c r="E33">
        <v>32.5</v>
      </c>
      <c r="F33">
        <v>31</v>
      </c>
      <c r="G33">
        <v>35.1</v>
      </c>
      <c r="H33">
        <v>35.4</v>
      </c>
      <c r="I33">
        <v>32.799999999999997</v>
      </c>
      <c r="J33">
        <v>35.299999999999997</v>
      </c>
      <c r="K33">
        <v>32.9</v>
      </c>
      <c r="L33">
        <v>33.799999999999997</v>
      </c>
      <c r="M33">
        <v>33</v>
      </c>
      <c r="N33">
        <v>34.1</v>
      </c>
      <c r="O33">
        <v>33.200000000000003</v>
      </c>
      <c r="P33">
        <v>34.299999999999997</v>
      </c>
      <c r="Q33">
        <v>33.4</v>
      </c>
      <c r="R33">
        <v>35</v>
      </c>
      <c r="S33">
        <v>32</v>
      </c>
      <c r="T33">
        <v>34.5</v>
      </c>
      <c r="U33">
        <v>33.1</v>
      </c>
      <c r="V33">
        <v>33.200000000000003</v>
      </c>
      <c r="W33">
        <v>35</v>
      </c>
    </row>
    <row r="34" spans="1:23">
      <c r="A34" t="s">
        <v>560</v>
      </c>
      <c r="B34">
        <v>34.5</v>
      </c>
      <c r="C34">
        <v>34.5</v>
      </c>
      <c r="D34">
        <v>35.200000000000003</v>
      </c>
      <c r="E34">
        <v>34.4</v>
      </c>
      <c r="F34">
        <v>33.5</v>
      </c>
      <c r="G34">
        <v>35.4</v>
      </c>
      <c r="H34">
        <v>35</v>
      </c>
      <c r="I34">
        <v>34.9</v>
      </c>
      <c r="J34">
        <v>35.200000000000003</v>
      </c>
      <c r="K34">
        <v>34</v>
      </c>
      <c r="L34">
        <v>35.700000000000003</v>
      </c>
      <c r="M34">
        <v>34.299999999999997</v>
      </c>
      <c r="N34">
        <v>35.299999999999997</v>
      </c>
      <c r="O34">
        <v>36.200000000000003</v>
      </c>
      <c r="P34">
        <v>33</v>
      </c>
      <c r="Q34">
        <v>33.4</v>
      </c>
      <c r="R34">
        <v>35.6</v>
      </c>
      <c r="S34">
        <v>35.200000000000003</v>
      </c>
      <c r="T34">
        <v>33.799999999999997</v>
      </c>
      <c r="U34">
        <v>34</v>
      </c>
      <c r="V34">
        <v>35</v>
      </c>
      <c r="W34">
        <v>35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W48"/>
  <sheetViews>
    <sheetView workbookViewId="0">
      <selection activeCell="Q21" sqref="Q21"/>
    </sheetView>
  </sheetViews>
  <sheetFormatPr defaultRowHeight="11.25"/>
  <sheetData>
    <row r="1" spans="1:2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150</v>
      </c>
    </row>
    <row r="2" spans="1:23">
      <c r="B2" t="s">
        <v>125</v>
      </c>
      <c r="C2" t="s">
        <v>143</v>
      </c>
      <c r="D2" t="s">
        <v>135</v>
      </c>
      <c r="E2" t="s">
        <v>137</v>
      </c>
      <c r="F2" t="s">
        <v>121</v>
      </c>
      <c r="G2" t="s">
        <v>147</v>
      </c>
      <c r="H2" t="s">
        <v>118</v>
      </c>
      <c r="I2" t="s">
        <v>157</v>
      </c>
      <c r="J2" t="s">
        <v>154</v>
      </c>
      <c r="K2" t="s">
        <v>132</v>
      </c>
      <c r="L2" t="s">
        <v>128</v>
      </c>
      <c r="M2" t="s">
        <v>139</v>
      </c>
      <c r="N2" t="s">
        <v>141</v>
      </c>
      <c r="O2" t="s">
        <v>130</v>
      </c>
      <c r="P2" t="s">
        <v>155</v>
      </c>
      <c r="Q2" t="s">
        <v>161</v>
      </c>
      <c r="R2" t="s">
        <v>145</v>
      </c>
      <c r="S2" t="s">
        <v>126</v>
      </c>
      <c r="T2" t="s">
        <v>159</v>
      </c>
      <c r="U2" t="s">
        <v>149</v>
      </c>
      <c r="V2" t="s">
        <v>123</v>
      </c>
      <c r="W2" t="s">
        <v>151</v>
      </c>
    </row>
    <row r="3" spans="1:23">
      <c r="A3" t="s">
        <v>315</v>
      </c>
      <c r="B3">
        <v>27.9</v>
      </c>
      <c r="C3">
        <v>27.6</v>
      </c>
      <c r="D3">
        <v>26.6</v>
      </c>
      <c r="E3">
        <v>26.4</v>
      </c>
      <c r="F3">
        <v>28.9</v>
      </c>
      <c r="G3">
        <v>28.3</v>
      </c>
      <c r="I3">
        <v>27.9</v>
      </c>
      <c r="J3">
        <v>27.2</v>
      </c>
      <c r="K3">
        <v>29.8</v>
      </c>
      <c r="L3">
        <v>27.7</v>
      </c>
      <c r="M3">
        <v>28.1</v>
      </c>
      <c r="N3">
        <v>27.3</v>
      </c>
      <c r="O3">
        <v>29</v>
      </c>
      <c r="P3">
        <v>29.4</v>
      </c>
      <c r="Q3">
        <v>30.3</v>
      </c>
      <c r="R3">
        <v>29</v>
      </c>
      <c r="S3">
        <v>29.1</v>
      </c>
      <c r="T3">
        <v>29.9</v>
      </c>
      <c r="U3">
        <v>28.8</v>
      </c>
      <c r="V3">
        <v>30.2</v>
      </c>
      <c r="W3">
        <v>28.4</v>
      </c>
    </row>
    <row r="4" spans="1:23">
      <c r="A4" t="s">
        <v>320</v>
      </c>
      <c r="B4">
        <v>28.4</v>
      </c>
      <c r="C4">
        <v>27.2</v>
      </c>
      <c r="F4">
        <v>29</v>
      </c>
      <c r="G4">
        <v>30.2</v>
      </c>
      <c r="J4">
        <v>28.6</v>
      </c>
      <c r="K4">
        <v>30.1</v>
      </c>
      <c r="M4">
        <v>27.8</v>
      </c>
      <c r="N4">
        <v>27.2</v>
      </c>
      <c r="P4">
        <v>30.2</v>
      </c>
      <c r="Q4">
        <v>30.2</v>
      </c>
      <c r="S4">
        <v>29.5</v>
      </c>
      <c r="T4">
        <v>31.1</v>
      </c>
      <c r="W4">
        <v>30</v>
      </c>
    </row>
    <row r="5" spans="1:23">
      <c r="A5" t="s">
        <v>328</v>
      </c>
      <c r="B5">
        <v>28</v>
      </c>
      <c r="C5">
        <v>27.7</v>
      </c>
      <c r="D5">
        <v>25.9</v>
      </c>
      <c r="F5">
        <v>29.3</v>
      </c>
      <c r="G5">
        <v>30.2</v>
      </c>
      <c r="H5">
        <v>26</v>
      </c>
      <c r="I5">
        <v>31</v>
      </c>
      <c r="J5">
        <v>27</v>
      </c>
      <c r="K5">
        <v>29.9</v>
      </c>
      <c r="L5">
        <v>29</v>
      </c>
      <c r="M5">
        <v>28.1</v>
      </c>
      <c r="N5">
        <v>27</v>
      </c>
      <c r="O5">
        <v>29.9</v>
      </c>
      <c r="P5">
        <v>30.2</v>
      </c>
      <c r="Q5">
        <v>29.9</v>
      </c>
      <c r="R5">
        <v>28.8</v>
      </c>
      <c r="S5">
        <v>28.5</v>
      </c>
      <c r="T5">
        <v>30</v>
      </c>
      <c r="U5">
        <v>29.1</v>
      </c>
      <c r="W5">
        <v>30.5</v>
      </c>
    </row>
    <row r="6" spans="1:23">
      <c r="A6" t="s">
        <v>336</v>
      </c>
      <c r="B6">
        <v>27.4</v>
      </c>
      <c r="C6">
        <v>28</v>
      </c>
      <c r="D6">
        <v>26</v>
      </c>
      <c r="E6">
        <v>25.6</v>
      </c>
      <c r="F6">
        <v>29.1</v>
      </c>
      <c r="G6">
        <v>28.9</v>
      </c>
      <c r="H6">
        <v>26.4</v>
      </c>
      <c r="I6">
        <v>30.4</v>
      </c>
      <c r="J6">
        <v>29</v>
      </c>
      <c r="K6">
        <v>29.5</v>
      </c>
      <c r="L6">
        <v>29.6</v>
      </c>
      <c r="M6">
        <v>28</v>
      </c>
      <c r="N6">
        <v>26.9</v>
      </c>
      <c r="O6">
        <v>29.8</v>
      </c>
      <c r="P6">
        <v>30.1</v>
      </c>
      <c r="Q6">
        <v>29</v>
      </c>
      <c r="R6">
        <v>28.8</v>
      </c>
      <c r="S6">
        <v>29.3</v>
      </c>
      <c r="T6">
        <v>30.2</v>
      </c>
      <c r="U6">
        <v>29</v>
      </c>
      <c r="V6">
        <v>30.7</v>
      </c>
      <c r="W6">
        <v>29.5</v>
      </c>
    </row>
    <row r="7" spans="1:23">
      <c r="A7" t="s">
        <v>344</v>
      </c>
      <c r="B7">
        <v>26.3</v>
      </c>
      <c r="C7">
        <v>27.2</v>
      </c>
      <c r="D7">
        <v>25.4</v>
      </c>
      <c r="E7">
        <v>25.5</v>
      </c>
      <c r="F7">
        <v>27.2</v>
      </c>
      <c r="G7">
        <v>28.2</v>
      </c>
      <c r="H7">
        <v>25</v>
      </c>
      <c r="I7">
        <v>29.7</v>
      </c>
      <c r="J7">
        <v>27</v>
      </c>
      <c r="K7">
        <v>27.8</v>
      </c>
      <c r="L7">
        <v>27.2</v>
      </c>
      <c r="M7">
        <v>27.3</v>
      </c>
      <c r="N7">
        <v>26.2</v>
      </c>
      <c r="O7">
        <v>28.8</v>
      </c>
      <c r="P7">
        <v>29.6</v>
      </c>
      <c r="Q7">
        <v>30</v>
      </c>
      <c r="R7">
        <v>28.5</v>
      </c>
      <c r="S7">
        <v>27.4</v>
      </c>
      <c r="T7">
        <v>30.2</v>
      </c>
      <c r="U7">
        <v>28.1</v>
      </c>
      <c r="V7">
        <v>29</v>
      </c>
      <c r="W7">
        <v>29.7</v>
      </c>
    </row>
    <row r="8" spans="1:23">
      <c r="A8" t="s">
        <v>352</v>
      </c>
      <c r="B8">
        <v>26.3</v>
      </c>
      <c r="C8">
        <v>27.1</v>
      </c>
      <c r="D8">
        <v>24.4</v>
      </c>
      <c r="E8">
        <v>24.9</v>
      </c>
      <c r="F8">
        <v>28.2</v>
      </c>
      <c r="G8">
        <v>28.1</v>
      </c>
      <c r="H8">
        <v>25.3</v>
      </c>
      <c r="I8">
        <v>26.2</v>
      </c>
      <c r="J8">
        <v>27.1</v>
      </c>
      <c r="K8">
        <v>29.4</v>
      </c>
      <c r="L8">
        <v>26.4</v>
      </c>
      <c r="M8">
        <v>26.2</v>
      </c>
      <c r="N8">
        <v>25.9</v>
      </c>
      <c r="O8">
        <v>27.9</v>
      </c>
      <c r="P8">
        <v>28.4</v>
      </c>
      <c r="Q8">
        <v>27.9</v>
      </c>
      <c r="R8">
        <v>27.4</v>
      </c>
      <c r="S8">
        <v>27.5</v>
      </c>
      <c r="T8">
        <v>29.5</v>
      </c>
      <c r="U8">
        <v>28.1</v>
      </c>
      <c r="W8">
        <v>28.3</v>
      </c>
    </row>
    <row r="9" spans="1:23">
      <c r="A9" t="s">
        <v>360</v>
      </c>
      <c r="B9">
        <v>26</v>
      </c>
      <c r="C9">
        <v>27</v>
      </c>
      <c r="D9">
        <v>25</v>
      </c>
      <c r="E9">
        <v>25.2</v>
      </c>
      <c r="F9">
        <v>27.3</v>
      </c>
      <c r="G9">
        <v>27.6</v>
      </c>
      <c r="H9">
        <v>25.7</v>
      </c>
      <c r="I9">
        <v>27</v>
      </c>
      <c r="J9">
        <v>27.2</v>
      </c>
      <c r="K9">
        <v>27.8</v>
      </c>
      <c r="L9">
        <v>26.7</v>
      </c>
      <c r="M9">
        <v>26.9</v>
      </c>
      <c r="N9">
        <v>25.9</v>
      </c>
      <c r="O9">
        <v>27.8</v>
      </c>
      <c r="P9">
        <v>29.2</v>
      </c>
      <c r="Q9">
        <v>29.3</v>
      </c>
      <c r="R9">
        <v>27.4</v>
      </c>
      <c r="S9">
        <v>27.6</v>
      </c>
      <c r="T9">
        <v>30</v>
      </c>
      <c r="U9">
        <v>28.3</v>
      </c>
      <c r="V9">
        <v>28.4</v>
      </c>
      <c r="W9">
        <v>28.3</v>
      </c>
    </row>
    <row r="10" spans="1:23">
      <c r="A10" t="s">
        <v>368</v>
      </c>
      <c r="B10">
        <v>27.8</v>
      </c>
      <c r="C10">
        <v>27</v>
      </c>
      <c r="D10">
        <v>25.9</v>
      </c>
      <c r="E10">
        <v>26</v>
      </c>
      <c r="F10">
        <v>28.4</v>
      </c>
      <c r="G10">
        <v>28.2</v>
      </c>
      <c r="H10">
        <v>24.7</v>
      </c>
      <c r="I10">
        <v>26.9</v>
      </c>
      <c r="J10">
        <v>27.2</v>
      </c>
      <c r="K10">
        <v>28.7</v>
      </c>
      <c r="L10">
        <v>27.1</v>
      </c>
      <c r="M10">
        <v>27</v>
      </c>
      <c r="N10">
        <v>26.2</v>
      </c>
      <c r="O10">
        <v>28.6</v>
      </c>
      <c r="P10">
        <v>29.1</v>
      </c>
      <c r="Q10">
        <v>30</v>
      </c>
      <c r="R10">
        <v>28</v>
      </c>
      <c r="S10">
        <v>28</v>
      </c>
      <c r="T10">
        <v>29</v>
      </c>
      <c r="U10">
        <v>27.9</v>
      </c>
      <c r="V10">
        <v>29.4</v>
      </c>
      <c r="W10">
        <v>29</v>
      </c>
    </row>
    <row r="11" spans="1:23">
      <c r="A11" t="s">
        <v>376</v>
      </c>
      <c r="B11">
        <v>27.5</v>
      </c>
      <c r="C11">
        <v>27.3</v>
      </c>
      <c r="D11">
        <v>26.1</v>
      </c>
      <c r="E11">
        <v>26.1</v>
      </c>
      <c r="F11">
        <v>28.5</v>
      </c>
      <c r="G11">
        <v>28.2</v>
      </c>
      <c r="H11">
        <v>27</v>
      </c>
      <c r="I11">
        <v>27.3</v>
      </c>
      <c r="J11">
        <v>27.3</v>
      </c>
      <c r="K11">
        <v>28.7</v>
      </c>
      <c r="L11">
        <v>27.7</v>
      </c>
      <c r="M11">
        <v>27</v>
      </c>
      <c r="N11">
        <v>26.8</v>
      </c>
      <c r="O11">
        <v>28.9</v>
      </c>
      <c r="P11">
        <v>28.8</v>
      </c>
      <c r="Q11">
        <v>29.1</v>
      </c>
      <c r="R11">
        <v>28.9</v>
      </c>
      <c r="S11">
        <v>29</v>
      </c>
      <c r="T11">
        <v>28.8</v>
      </c>
      <c r="U11">
        <v>28.1</v>
      </c>
      <c r="W11">
        <v>29.1</v>
      </c>
    </row>
    <row r="12" spans="1:23">
      <c r="A12" t="s">
        <v>378</v>
      </c>
      <c r="Q12">
        <v>30.1</v>
      </c>
    </row>
    <row r="13" spans="1:23">
      <c r="A13" t="s">
        <v>380</v>
      </c>
      <c r="Q13">
        <v>31.2</v>
      </c>
    </row>
    <row r="14" spans="1:23">
      <c r="A14" t="s">
        <v>382</v>
      </c>
      <c r="Q14">
        <v>29.8</v>
      </c>
    </row>
    <row r="15" spans="1:23">
      <c r="A15" t="s">
        <v>384</v>
      </c>
      <c r="B15">
        <v>24.5</v>
      </c>
      <c r="C15">
        <v>27</v>
      </c>
      <c r="D15">
        <v>24.1</v>
      </c>
      <c r="F15">
        <v>24.9</v>
      </c>
      <c r="G15">
        <v>27.8</v>
      </c>
      <c r="H15">
        <v>23.6</v>
      </c>
      <c r="I15">
        <v>28</v>
      </c>
      <c r="J15">
        <v>27.7</v>
      </c>
      <c r="K15">
        <v>25.6</v>
      </c>
      <c r="L15">
        <v>25.7</v>
      </c>
      <c r="M15">
        <v>26.2</v>
      </c>
      <c r="N15">
        <v>26.1</v>
      </c>
      <c r="O15">
        <v>26.6</v>
      </c>
      <c r="P15">
        <v>29</v>
      </c>
      <c r="Q15">
        <v>28.1</v>
      </c>
      <c r="R15">
        <v>27.1</v>
      </c>
      <c r="S15">
        <v>26</v>
      </c>
      <c r="T15">
        <v>28.7</v>
      </c>
      <c r="U15">
        <v>27.8</v>
      </c>
      <c r="V15">
        <v>26.3</v>
      </c>
      <c r="W15">
        <v>28.8</v>
      </c>
    </row>
    <row r="16" spans="1:23">
      <c r="A16" t="s">
        <v>392</v>
      </c>
      <c r="B16">
        <v>24.6</v>
      </c>
      <c r="C16">
        <v>24.9</v>
      </c>
      <c r="D16">
        <v>23.4</v>
      </c>
      <c r="E16">
        <v>24.2</v>
      </c>
      <c r="F16">
        <v>25.4</v>
      </c>
      <c r="G16">
        <v>25.4</v>
      </c>
      <c r="H16">
        <v>23.2</v>
      </c>
      <c r="I16">
        <v>26</v>
      </c>
      <c r="J16">
        <v>25.1</v>
      </c>
      <c r="K16">
        <v>25.5</v>
      </c>
      <c r="L16">
        <v>25.3</v>
      </c>
      <c r="M16">
        <v>24.5</v>
      </c>
      <c r="N16">
        <v>23.2</v>
      </c>
      <c r="O16">
        <v>26.2</v>
      </c>
      <c r="P16">
        <v>27.2</v>
      </c>
      <c r="Q16">
        <v>27.3</v>
      </c>
      <c r="R16">
        <v>25</v>
      </c>
      <c r="S16">
        <v>26</v>
      </c>
      <c r="T16">
        <v>28.1</v>
      </c>
      <c r="U16">
        <v>25.8</v>
      </c>
      <c r="V16">
        <v>27.4</v>
      </c>
      <c r="W16">
        <v>26.6</v>
      </c>
    </row>
    <row r="17" spans="1:23">
      <c r="A17" t="s">
        <v>400</v>
      </c>
      <c r="B17">
        <v>26.4</v>
      </c>
      <c r="C17">
        <v>26.5</v>
      </c>
      <c r="D17">
        <v>25</v>
      </c>
      <c r="E17">
        <v>25</v>
      </c>
      <c r="F17">
        <v>27.6</v>
      </c>
      <c r="G17">
        <v>26.2</v>
      </c>
      <c r="H17">
        <v>23.8</v>
      </c>
      <c r="I17">
        <v>26.3</v>
      </c>
      <c r="J17">
        <v>26.6</v>
      </c>
      <c r="K17">
        <v>27.8</v>
      </c>
      <c r="L17">
        <v>26.5</v>
      </c>
      <c r="M17">
        <v>26</v>
      </c>
      <c r="N17">
        <v>25.2</v>
      </c>
      <c r="O17">
        <v>28.2</v>
      </c>
      <c r="P17">
        <v>28.2</v>
      </c>
      <c r="Q17">
        <v>28.6</v>
      </c>
      <c r="R17">
        <v>27.3</v>
      </c>
      <c r="S17">
        <v>27.7</v>
      </c>
      <c r="T17">
        <v>29</v>
      </c>
      <c r="U17">
        <v>27.7</v>
      </c>
      <c r="V17">
        <v>29.1</v>
      </c>
      <c r="W17">
        <v>28</v>
      </c>
    </row>
    <row r="18" spans="1:23">
      <c r="A18" t="s">
        <v>408</v>
      </c>
      <c r="B18">
        <v>26.2</v>
      </c>
      <c r="C18">
        <v>26.2</v>
      </c>
      <c r="D18">
        <v>24</v>
      </c>
      <c r="E18">
        <v>24.9</v>
      </c>
      <c r="F18">
        <v>27</v>
      </c>
      <c r="G18">
        <v>26.3</v>
      </c>
      <c r="H18">
        <v>24.7</v>
      </c>
      <c r="I18">
        <v>26.2</v>
      </c>
      <c r="J18">
        <v>27</v>
      </c>
      <c r="K18">
        <v>27.7</v>
      </c>
      <c r="L18">
        <v>25.1</v>
      </c>
      <c r="M18">
        <v>25</v>
      </c>
      <c r="N18">
        <v>24.5</v>
      </c>
      <c r="O18">
        <v>27</v>
      </c>
      <c r="P18">
        <v>28.5</v>
      </c>
      <c r="Q18">
        <v>28.2</v>
      </c>
      <c r="R18">
        <v>26.4</v>
      </c>
      <c r="S18">
        <v>27.1</v>
      </c>
      <c r="T18">
        <v>29.1</v>
      </c>
      <c r="U18">
        <v>27.5</v>
      </c>
      <c r="W18">
        <v>28</v>
      </c>
    </row>
    <row r="19" spans="1:23">
      <c r="A19" t="s">
        <v>410</v>
      </c>
      <c r="Q19">
        <v>30.2</v>
      </c>
    </row>
    <row r="20" spans="1:23">
      <c r="A20" t="s">
        <v>412</v>
      </c>
      <c r="Q20">
        <v>32.200000000000003</v>
      </c>
    </row>
    <row r="21" spans="1:23">
      <c r="A21" t="s">
        <v>414</v>
      </c>
      <c r="Q21">
        <v>30.2</v>
      </c>
    </row>
    <row r="22" spans="1:23">
      <c r="A22" t="s">
        <v>416</v>
      </c>
      <c r="B22">
        <v>26</v>
      </c>
      <c r="C22">
        <v>26.5</v>
      </c>
      <c r="D22">
        <v>24.8</v>
      </c>
      <c r="E22">
        <v>24.5</v>
      </c>
      <c r="F22">
        <v>26.5</v>
      </c>
      <c r="G22">
        <v>27.8</v>
      </c>
      <c r="H22">
        <v>24.8</v>
      </c>
      <c r="I22">
        <v>26.3</v>
      </c>
      <c r="J22">
        <v>27.2</v>
      </c>
      <c r="K22">
        <v>27.3</v>
      </c>
      <c r="L22">
        <v>25.8</v>
      </c>
      <c r="M22">
        <v>26.1</v>
      </c>
      <c r="N22">
        <v>25.6</v>
      </c>
      <c r="O22">
        <v>27.6</v>
      </c>
      <c r="P22">
        <v>28.7</v>
      </c>
      <c r="Q22">
        <v>29.1</v>
      </c>
      <c r="R22">
        <v>27.7</v>
      </c>
      <c r="S22">
        <v>26.7</v>
      </c>
      <c r="T22">
        <v>29</v>
      </c>
      <c r="U22">
        <v>29</v>
      </c>
      <c r="V22">
        <v>28</v>
      </c>
      <c r="W22">
        <v>29</v>
      </c>
    </row>
    <row r="23" spans="1:23">
      <c r="A23" t="s">
        <v>424</v>
      </c>
      <c r="B23">
        <v>26.1</v>
      </c>
      <c r="C23">
        <v>27.1</v>
      </c>
      <c r="D23">
        <v>25.2</v>
      </c>
      <c r="E23">
        <v>24.7</v>
      </c>
      <c r="F23">
        <v>28.2</v>
      </c>
      <c r="G23">
        <v>27.2</v>
      </c>
      <c r="H23">
        <v>26.1</v>
      </c>
      <c r="I23">
        <v>27.7</v>
      </c>
      <c r="J23">
        <v>28.6</v>
      </c>
      <c r="K23">
        <v>29.7</v>
      </c>
      <c r="L23">
        <v>27</v>
      </c>
      <c r="M23">
        <v>26.5</v>
      </c>
      <c r="N23">
        <v>26.2</v>
      </c>
      <c r="O23">
        <v>28.6</v>
      </c>
      <c r="P23">
        <v>30.2</v>
      </c>
      <c r="Q23">
        <v>29.1</v>
      </c>
      <c r="R23">
        <v>28.2</v>
      </c>
      <c r="S23">
        <v>28.4</v>
      </c>
      <c r="T23">
        <v>29.9</v>
      </c>
      <c r="U23">
        <v>28.7</v>
      </c>
      <c r="V23">
        <v>29.5</v>
      </c>
      <c r="W23">
        <v>29.7</v>
      </c>
    </row>
    <row r="24" spans="1:23">
      <c r="A24" t="s">
        <v>432</v>
      </c>
      <c r="B24">
        <v>25.4</v>
      </c>
      <c r="C24">
        <v>27</v>
      </c>
      <c r="D24">
        <v>25.2</v>
      </c>
      <c r="E24">
        <v>25.1</v>
      </c>
      <c r="F24">
        <v>25.5</v>
      </c>
      <c r="G24">
        <v>28</v>
      </c>
      <c r="H24">
        <v>25</v>
      </c>
      <c r="I24">
        <v>27.8</v>
      </c>
      <c r="J24">
        <v>28</v>
      </c>
      <c r="K24">
        <v>26.7</v>
      </c>
      <c r="L24">
        <v>25.6</v>
      </c>
      <c r="M24">
        <v>26.3</v>
      </c>
      <c r="N24">
        <v>25.8</v>
      </c>
      <c r="O24">
        <v>27.7</v>
      </c>
      <c r="P24">
        <v>30.3</v>
      </c>
      <c r="Q24">
        <v>29.2</v>
      </c>
      <c r="R24">
        <v>27.8</v>
      </c>
      <c r="S24">
        <v>27.3</v>
      </c>
      <c r="T24">
        <v>29.5</v>
      </c>
      <c r="U24">
        <v>28.5</v>
      </c>
      <c r="W24">
        <v>30</v>
      </c>
    </row>
    <row r="25" spans="1:23">
      <c r="A25" t="s">
        <v>440</v>
      </c>
      <c r="B25">
        <v>26.6</v>
      </c>
      <c r="C25">
        <v>25.5</v>
      </c>
      <c r="D25">
        <v>24.7</v>
      </c>
      <c r="E25">
        <v>24.8</v>
      </c>
      <c r="F25">
        <v>27.3</v>
      </c>
      <c r="G25">
        <v>25.1</v>
      </c>
      <c r="H25">
        <v>26.4</v>
      </c>
      <c r="I25">
        <v>25.9</v>
      </c>
      <c r="J25">
        <v>24.1</v>
      </c>
      <c r="K25">
        <v>27.8</v>
      </c>
      <c r="L25">
        <v>26</v>
      </c>
      <c r="M25">
        <v>25.1</v>
      </c>
      <c r="N25">
        <v>24.2</v>
      </c>
      <c r="O25">
        <v>27.4</v>
      </c>
      <c r="P25">
        <v>26.5</v>
      </c>
      <c r="Q25">
        <v>27.1</v>
      </c>
      <c r="R25">
        <v>26.6</v>
      </c>
      <c r="S25">
        <v>27.5</v>
      </c>
      <c r="T25">
        <v>27.9</v>
      </c>
      <c r="U25">
        <v>25.8</v>
      </c>
      <c r="V25">
        <v>28.4</v>
      </c>
      <c r="W25">
        <v>27</v>
      </c>
    </row>
    <row r="26" spans="1:23">
      <c r="A26" t="s">
        <v>442</v>
      </c>
      <c r="Q26">
        <v>28.1</v>
      </c>
    </row>
    <row r="27" spans="1:23">
      <c r="A27" t="s">
        <v>444</v>
      </c>
      <c r="Q27">
        <v>28.9</v>
      </c>
    </row>
    <row r="28" spans="1:23">
      <c r="A28" t="s">
        <v>446</v>
      </c>
      <c r="B28">
        <v>28</v>
      </c>
      <c r="C28">
        <v>26.8</v>
      </c>
      <c r="D28">
        <v>26.5</v>
      </c>
      <c r="E28">
        <v>25.1</v>
      </c>
      <c r="G28">
        <v>27.1</v>
      </c>
      <c r="H28">
        <v>26.5</v>
      </c>
      <c r="I28">
        <v>26</v>
      </c>
      <c r="J28">
        <v>26.5</v>
      </c>
      <c r="K28">
        <v>29</v>
      </c>
      <c r="L28">
        <v>28.2</v>
      </c>
      <c r="M28">
        <v>27.1</v>
      </c>
      <c r="N28">
        <v>27</v>
      </c>
      <c r="O28">
        <v>28.1</v>
      </c>
      <c r="P28">
        <v>25.1</v>
      </c>
      <c r="Q28">
        <v>25.3</v>
      </c>
      <c r="R28">
        <v>27.2</v>
      </c>
      <c r="S28">
        <v>29.4</v>
      </c>
      <c r="T28">
        <v>26.2</v>
      </c>
      <c r="U28">
        <v>25.9</v>
      </c>
      <c r="V28">
        <v>29.2</v>
      </c>
      <c r="W28">
        <v>26.6</v>
      </c>
    </row>
    <row r="29" spans="1:23">
      <c r="A29" t="s">
        <v>454</v>
      </c>
      <c r="B29">
        <v>27.2</v>
      </c>
      <c r="C29">
        <v>27.3</v>
      </c>
      <c r="D29">
        <v>25.9</v>
      </c>
      <c r="E29">
        <v>26.1</v>
      </c>
      <c r="F29">
        <v>27.8</v>
      </c>
      <c r="G29">
        <v>28.9</v>
      </c>
      <c r="H29">
        <v>25.5</v>
      </c>
      <c r="I29">
        <v>26</v>
      </c>
      <c r="J29">
        <v>28</v>
      </c>
      <c r="K29">
        <v>29.2</v>
      </c>
      <c r="L29">
        <v>27.1</v>
      </c>
      <c r="M29">
        <v>26.3</v>
      </c>
      <c r="N29">
        <v>26.2</v>
      </c>
      <c r="O29">
        <v>29.7</v>
      </c>
      <c r="P29">
        <v>27.8</v>
      </c>
      <c r="Q29">
        <v>29.4</v>
      </c>
      <c r="R29">
        <v>28.2</v>
      </c>
      <c r="S29">
        <v>28.7</v>
      </c>
      <c r="T29">
        <v>28.2</v>
      </c>
      <c r="U29">
        <v>28.8</v>
      </c>
      <c r="W29">
        <v>29</v>
      </c>
    </row>
    <row r="30" spans="1:23">
      <c r="A30" t="s">
        <v>462</v>
      </c>
      <c r="B30">
        <v>25.3</v>
      </c>
      <c r="C30">
        <v>26.9</v>
      </c>
      <c r="D30">
        <v>25.1</v>
      </c>
      <c r="E30">
        <v>26.3</v>
      </c>
      <c r="F30">
        <v>25</v>
      </c>
      <c r="G30">
        <v>26</v>
      </c>
      <c r="H30">
        <v>24.6</v>
      </c>
      <c r="I30">
        <v>27.5</v>
      </c>
      <c r="J30">
        <v>27.1</v>
      </c>
      <c r="K30">
        <v>25.6</v>
      </c>
      <c r="L30">
        <v>25.1</v>
      </c>
      <c r="M30">
        <v>25.3</v>
      </c>
      <c r="N30">
        <v>25</v>
      </c>
      <c r="O30">
        <v>26</v>
      </c>
      <c r="P30">
        <v>27.1</v>
      </c>
      <c r="Q30">
        <v>28.5</v>
      </c>
      <c r="R30">
        <v>25.6</v>
      </c>
      <c r="S30">
        <v>25.4</v>
      </c>
      <c r="T30">
        <v>30</v>
      </c>
      <c r="U30">
        <v>26.5</v>
      </c>
      <c r="V30">
        <v>25.5</v>
      </c>
      <c r="W30">
        <v>27.5</v>
      </c>
    </row>
    <row r="31" spans="1:23">
      <c r="A31" t="s">
        <v>470</v>
      </c>
      <c r="B31">
        <v>25.2</v>
      </c>
      <c r="C31">
        <v>26.1</v>
      </c>
      <c r="D31">
        <v>25</v>
      </c>
      <c r="E31">
        <v>25</v>
      </c>
      <c r="F31">
        <v>25.5</v>
      </c>
      <c r="G31">
        <v>26.1</v>
      </c>
      <c r="H31">
        <v>25.4</v>
      </c>
      <c r="I31">
        <v>25.7</v>
      </c>
      <c r="J31">
        <v>25.8</v>
      </c>
      <c r="K31">
        <v>25.8</v>
      </c>
      <c r="L31">
        <v>25.6</v>
      </c>
      <c r="M31">
        <v>26.4</v>
      </c>
      <c r="N31">
        <v>25</v>
      </c>
      <c r="O31">
        <v>26.6</v>
      </c>
      <c r="P31">
        <v>26.2</v>
      </c>
      <c r="Q31">
        <v>25.3</v>
      </c>
      <c r="R31">
        <v>26.5</v>
      </c>
      <c r="S31">
        <v>25.8</v>
      </c>
      <c r="T31">
        <v>26.3</v>
      </c>
      <c r="U31">
        <v>26.5</v>
      </c>
      <c r="W31">
        <v>27</v>
      </c>
    </row>
    <row r="32" spans="1:23">
      <c r="A32" t="s">
        <v>478</v>
      </c>
      <c r="B32">
        <v>26.4</v>
      </c>
      <c r="C32">
        <v>26.1</v>
      </c>
      <c r="D32">
        <v>26.2</v>
      </c>
      <c r="E32">
        <v>25.3</v>
      </c>
      <c r="F32">
        <v>26.6</v>
      </c>
      <c r="G32">
        <v>26.1</v>
      </c>
      <c r="H32">
        <v>25.6</v>
      </c>
      <c r="I32">
        <v>26.3</v>
      </c>
      <c r="J32">
        <v>26.4</v>
      </c>
      <c r="K32">
        <v>26.7</v>
      </c>
      <c r="L32">
        <v>26.4</v>
      </c>
      <c r="M32">
        <v>26.9</v>
      </c>
      <c r="N32">
        <v>25.3</v>
      </c>
      <c r="O32">
        <v>26.8</v>
      </c>
      <c r="P32">
        <v>26.2</v>
      </c>
      <c r="Q32">
        <v>27</v>
      </c>
      <c r="R32">
        <v>27</v>
      </c>
      <c r="S32">
        <v>26.9</v>
      </c>
      <c r="T32">
        <v>27.4</v>
      </c>
      <c r="U32">
        <v>26</v>
      </c>
      <c r="V32">
        <v>26.8</v>
      </c>
      <c r="W32">
        <v>27.1</v>
      </c>
    </row>
    <row r="33" spans="1:23">
      <c r="A33" t="s">
        <v>486</v>
      </c>
      <c r="B33">
        <v>25.6</v>
      </c>
      <c r="C33">
        <v>26.6</v>
      </c>
      <c r="D33">
        <v>25.9</v>
      </c>
      <c r="E33">
        <v>24.7</v>
      </c>
      <c r="F33">
        <v>25.8</v>
      </c>
      <c r="G33">
        <v>26</v>
      </c>
      <c r="H33">
        <v>26.2</v>
      </c>
      <c r="I33">
        <v>25.9</v>
      </c>
      <c r="J33">
        <v>25.9</v>
      </c>
      <c r="K33">
        <v>25.9</v>
      </c>
      <c r="L33">
        <v>26.2</v>
      </c>
      <c r="M33">
        <v>26.7</v>
      </c>
      <c r="N33">
        <v>26.3</v>
      </c>
      <c r="O33">
        <v>26.6</v>
      </c>
      <c r="P33">
        <v>26.5</v>
      </c>
      <c r="Q33">
        <v>26.9</v>
      </c>
      <c r="R33">
        <v>26</v>
      </c>
      <c r="S33">
        <v>24.5</v>
      </c>
      <c r="T33">
        <v>28.9</v>
      </c>
      <c r="U33">
        <v>26.8</v>
      </c>
      <c r="V33">
        <v>25.4</v>
      </c>
      <c r="W33">
        <v>26.4</v>
      </c>
    </row>
    <row r="34" spans="1:23">
      <c r="A34" t="s">
        <v>494</v>
      </c>
      <c r="B34">
        <v>25.8</v>
      </c>
      <c r="C34">
        <v>26.7</v>
      </c>
      <c r="D34">
        <v>25.3</v>
      </c>
      <c r="E34">
        <v>26</v>
      </c>
      <c r="F34">
        <v>27.5</v>
      </c>
      <c r="G34">
        <v>26.6</v>
      </c>
      <c r="H34">
        <v>26.6</v>
      </c>
      <c r="I34">
        <v>25.2</v>
      </c>
      <c r="J34">
        <v>25.8</v>
      </c>
      <c r="K34">
        <v>28.1</v>
      </c>
      <c r="L34">
        <v>26.6</v>
      </c>
      <c r="M34">
        <v>25.9</v>
      </c>
      <c r="N34">
        <v>25.7</v>
      </c>
      <c r="O34">
        <v>27.7</v>
      </c>
      <c r="P34">
        <v>27</v>
      </c>
      <c r="Q34">
        <v>26.2</v>
      </c>
      <c r="R34">
        <v>27.5</v>
      </c>
      <c r="S34">
        <v>27.5</v>
      </c>
      <c r="T34">
        <v>27.9</v>
      </c>
      <c r="U34">
        <v>26.9</v>
      </c>
      <c r="V34">
        <v>28.6</v>
      </c>
      <c r="W34">
        <v>27.4</v>
      </c>
    </row>
    <row r="35" spans="1:23">
      <c r="A35" t="s">
        <v>502</v>
      </c>
      <c r="B35">
        <v>26.1</v>
      </c>
      <c r="C35">
        <v>26.6</v>
      </c>
      <c r="D35">
        <v>24.9</v>
      </c>
      <c r="E35">
        <v>26.1</v>
      </c>
      <c r="F35">
        <v>27.5</v>
      </c>
      <c r="G35">
        <v>26.9</v>
      </c>
      <c r="H35">
        <v>25.2</v>
      </c>
      <c r="I35">
        <v>25.6</v>
      </c>
      <c r="J35">
        <v>25.6</v>
      </c>
      <c r="K35">
        <v>27.7</v>
      </c>
      <c r="M35">
        <v>26</v>
      </c>
      <c r="N35">
        <v>25.2</v>
      </c>
      <c r="O35">
        <v>27.9</v>
      </c>
      <c r="P35">
        <v>27.2</v>
      </c>
      <c r="Q35">
        <v>26.9</v>
      </c>
      <c r="R35">
        <v>27.4</v>
      </c>
      <c r="S35">
        <v>27.8</v>
      </c>
      <c r="T35">
        <v>28.5</v>
      </c>
      <c r="U35">
        <v>26.9</v>
      </c>
      <c r="W35">
        <v>27.5</v>
      </c>
    </row>
    <row r="36" spans="1:23">
      <c r="A36" t="s">
        <v>504</v>
      </c>
      <c r="Q36">
        <v>27.4</v>
      </c>
    </row>
    <row r="37" spans="1:23">
      <c r="A37" t="s">
        <v>506</v>
      </c>
      <c r="Q37">
        <v>30.2</v>
      </c>
    </row>
    <row r="38" spans="1:23">
      <c r="A38" t="s">
        <v>507</v>
      </c>
      <c r="Q38">
        <v>27.5</v>
      </c>
    </row>
    <row r="39" spans="1:23">
      <c r="A39" t="s">
        <v>509</v>
      </c>
      <c r="B39">
        <v>26.2</v>
      </c>
      <c r="C39">
        <v>26.4</v>
      </c>
      <c r="D39">
        <v>25.1</v>
      </c>
      <c r="E39">
        <v>25.8</v>
      </c>
      <c r="F39">
        <v>27.5</v>
      </c>
      <c r="G39">
        <v>26.8</v>
      </c>
      <c r="H39">
        <v>25.5</v>
      </c>
      <c r="I39">
        <v>25.4</v>
      </c>
      <c r="J39">
        <v>25.1</v>
      </c>
      <c r="K39">
        <v>27</v>
      </c>
      <c r="L39">
        <v>26.4</v>
      </c>
      <c r="M39">
        <v>26.2</v>
      </c>
      <c r="N39">
        <v>25.7</v>
      </c>
      <c r="O39">
        <v>28.2</v>
      </c>
      <c r="P39">
        <v>27</v>
      </c>
      <c r="Q39">
        <v>26.5</v>
      </c>
      <c r="R39">
        <v>27.6</v>
      </c>
      <c r="S39">
        <v>27.8</v>
      </c>
      <c r="T39">
        <v>27.9</v>
      </c>
      <c r="U39">
        <v>27</v>
      </c>
      <c r="V39">
        <v>28.8</v>
      </c>
      <c r="W39">
        <v>27.7</v>
      </c>
    </row>
    <row r="40" spans="1:23">
      <c r="A40" t="s">
        <v>517</v>
      </c>
      <c r="B40">
        <v>26.6</v>
      </c>
      <c r="C40">
        <v>26</v>
      </c>
      <c r="D40">
        <v>24.7</v>
      </c>
      <c r="E40">
        <v>25</v>
      </c>
      <c r="F40">
        <v>27.3</v>
      </c>
      <c r="G40">
        <v>26.8</v>
      </c>
      <c r="H40">
        <v>26.6</v>
      </c>
      <c r="I40">
        <v>25.9</v>
      </c>
      <c r="J40">
        <v>25.6</v>
      </c>
      <c r="K40">
        <v>28</v>
      </c>
      <c r="L40">
        <v>26.3</v>
      </c>
      <c r="M40">
        <v>25.7</v>
      </c>
      <c r="N40">
        <v>25.2</v>
      </c>
      <c r="O40">
        <v>27.6</v>
      </c>
      <c r="P40">
        <v>27.1</v>
      </c>
      <c r="Q40">
        <v>27.1</v>
      </c>
      <c r="R40">
        <v>27.3</v>
      </c>
      <c r="S40">
        <v>27.5</v>
      </c>
      <c r="T40">
        <v>27.8</v>
      </c>
      <c r="U40">
        <v>27.2</v>
      </c>
      <c r="V40">
        <v>28.6</v>
      </c>
      <c r="W40">
        <v>27.4</v>
      </c>
    </row>
    <row r="41" spans="1:23">
      <c r="A41" t="s">
        <v>525</v>
      </c>
      <c r="B41">
        <v>27.1</v>
      </c>
      <c r="C41">
        <v>26.8</v>
      </c>
      <c r="D41">
        <v>26.1</v>
      </c>
      <c r="E41">
        <v>25.3</v>
      </c>
      <c r="F41">
        <v>28.7</v>
      </c>
      <c r="G41">
        <v>27.9</v>
      </c>
      <c r="H41">
        <v>26.5</v>
      </c>
      <c r="I41">
        <v>26.9</v>
      </c>
      <c r="J41">
        <v>28</v>
      </c>
      <c r="K41">
        <v>28.6</v>
      </c>
      <c r="L41">
        <v>27</v>
      </c>
      <c r="M41">
        <v>27.1</v>
      </c>
      <c r="N41">
        <v>26.8</v>
      </c>
      <c r="O41">
        <v>28</v>
      </c>
      <c r="P41">
        <v>28.2</v>
      </c>
      <c r="Q41">
        <v>28.7</v>
      </c>
      <c r="R41">
        <v>27.9</v>
      </c>
      <c r="S41">
        <v>28.5</v>
      </c>
      <c r="T41">
        <v>29.6</v>
      </c>
      <c r="U41">
        <v>27.9</v>
      </c>
      <c r="W41">
        <v>29.2</v>
      </c>
    </row>
    <row r="42" spans="1:23">
      <c r="A42" t="s">
        <v>533</v>
      </c>
      <c r="B42">
        <v>25.3</v>
      </c>
      <c r="C42">
        <v>27.6</v>
      </c>
      <c r="D42">
        <v>25.4</v>
      </c>
      <c r="E42">
        <v>27</v>
      </c>
      <c r="F42">
        <v>26.5</v>
      </c>
      <c r="G42">
        <v>27.2</v>
      </c>
      <c r="H42">
        <v>26.7</v>
      </c>
      <c r="I42">
        <v>28.3</v>
      </c>
      <c r="J42">
        <v>28.1</v>
      </c>
      <c r="K42">
        <v>27.4</v>
      </c>
      <c r="L42">
        <v>26.3</v>
      </c>
      <c r="M42">
        <v>25.3</v>
      </c>
      <c r="N42">
        <v>25.1</v>
      </c>
      <c r="O42">
        <v>28.6</v>
      </c>
      <c r="P42">
        <v>30.3</v>
      </c>
      <c r="Q42">
        <v>30.2</v>
      </c>
      <c r="R42">
        <v>27</v>
      </c>
      <c r="S42">
        <v>26.5</v>
      </c>
      <c r="T42">
        <v>31.9</v>
      </c>
      <c r="U42">
        <v>28.1</v>
      </c>
      <c r="W42">
        <v>29</v>
      </c>
    </row>
    <row r="43" spans="1:23">
      <c r="A43" t="s">
        <v>535</v>
      </c>
      <c r="Q43">
        <v>31</v>
      </c>
    </row>
    <row r="44" spans="1:23">
      <c r="A44" t="s">
        <v>537</v>
      </c>
      <c r="Q44">
        <v>28.1</v>
      </c>
    </row>
    <row r="45" spans="1:23">
      <c r="A45" t="s">
        <v>539</v>
      </c>
      <c r="Q45">
        <v>29.4</v>
      </c>
    </row>
    <row r="46" spans="1:23">
      <c r="A46" t="s">
        <v>541</v>
      </c>
      <c r="B46">
        <v>26.1</v>
      </c>
      <c r="C46">
        <v>26.9</v>
      </c>
      <c r="D46">
        <v>25.6</v>
      </c>
      <c r="E46">
        <v>26.2</v>
      </c>
      <c r="F46">
        <v>26</v>
      </c>
      <c r="G46">
        <v>26.8</v>
      </c>
      <c r="H46">
        <v>27.3</v>
      </c>
      <c r="I46">
        <v>27.2</v>
      </c>
      <c r="J46">
        <v>27</v>
      </c>
      <c r="K46">
        <v>27.8</v>
      </c>
      <c r="L46">
        <v>26</v>
      </c>
      <c r="M46">
        <v>26</v>
      </c>
      <c r="N46">
        <v>25.2</v>
      </c>
      <c r="O46">
        <v>27.9</v>
      </c>
      <c r="P46">
        <v>28.3</v>
      </c>
      <c r="Q46">
        <v>28.3</v>
      </c>
      <c r="R46">
        <v>26.6</v>
      </c>
      <c r="S46">
        <v>26.8</v>
      </c>
      <c r="T46">
        <v>29.3</v>
      </c>
      <c r="U46">
        <v>26.1</v>
      </c>
      <c r="V46">
        <v>27.7</v>
      </c>
      <c r="W46">
        <v>26.5</v>
      </c>
    </row>
    <row r="47" spans="1:23">
      <c r="A47" t="s">
        <v>549</v>
      </c>
      <c r="B47">
        <v>27.4</v>
      </c>
      <c r="C47">
        <v>27.1</v>
      </c>
      <c r="D47">
        <v>25.7</v>
      </c>
      <c r="E47">
        <v>25.7</v>
      </c>
      <c r="F47">
        <v>26.1</v>
      </c>
      <c r="G47">
        <v>27.2</v>
      </c>
      <c r="H47">
        <v>25.8</v>
      </c>
      <c r="I47">
        <v>27.1</v>
      </c>
      <c r="J47">
        <v>26.8</v>
      </c>
      <c r="K47">
        <v>27.3</v>
      </c>
      <c r="L47">
        <v>27.3</v>
      </c>
      <c r="M47">
        <v>26.5</v>
      </c>
      <c r="N47">
        <v>26.1</v>
      </c>
      <c r="O47">
        <v>26.9</v>
      </c>
      <c r="P47">
        <v>28.6</v>
      </c>
      <c r="Q47">
        <v>29.3</v>
      </c>
      <c r="R47">
        <v>27.8</v>
      </c>
      <c r="S47">
        <v>27.5</v>
      </c>
      <c r="T47">
        <v>29.8</v>
      </c>
      <c r="U47">
        <v>28</v>
      </c>
      <c r="V47">
        <v>27.2</v>
      </c>
      <c r="W47">
        <v>28.4</v>
      </c>
    </row>
    <row r="48" spans="1:23">
      <c r="A48" t="s">
        <v>556</v>
      </c>
      <c r="B48">
        <v>26.4</v>
      </c>
      <c r="D48">
        <v>26.4</v>
      </c>
      <c r="E48">
        <v>25.3</v>
      </c>
      <c r="F48">
        <v>26.5</v>
      </c>
      <c r="G48">
        <v>28</v>
      </c>
      <c r="H48">
        <v>25.1</v>
      </c>
      <c r="I48">
        <v>26.7</v>
      </c>
      <c r="J48">
        <v>27.5</v>
      </c>
      <c r="K48">
        <v>25.5</v>
      </c>
      <c r="L48">
        <v>27.4</v>
      </c>
      <c r="M48">
        <v>26.6</v>
      </c>
      <c r="N48">
        <v>26.9</v>
      </c>
      <c r="O48">
        <v>27.8</v>
      </c>
      <c r="P48">
        <v>28.7</v>
      </c>
      <c r="Q48">
        <v>29</v>
      </c>
      <c r="R48">
        <v>28.2</v>
      </c>
      <c r="S48">
        <v>27.6</v>
      </c>
      <c r="T48">
        <v>29.5</v>
      </c>
      <c r="U48">
        <v>28</v>
      </c>
      <c r="V48">
        <v>28.4</v>
      </c>
      <c r="W48">
        <v>28.3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W33"/>
  <sheetViews>
    <sheetView workbookViewId="0"/>
  </sheetViews>
  <sheetFormatPr defaultRowHeight="11.25"/>
  <sheetData>
    <row r="1" spans="1:2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150</v>
      </c>
    </row>
    <row r="2" spans="1:23">
      <c r="B2" t="s">
        <v>125</v>
      </c>
      <c r="C2" t="s">
        <v>143</v>
      </c>
      <c r="D2" t="s">
        <v>135</v>
      </c>
      <c r="E2" t="s">
        <v>137</v>
      </c>
      <c r="F2" t="s">
        <v>121</v>
      </c>
      <c r="G2" t="s">
        <v>147</v>
      </c>
      <c r="H2" t="s">
        <v>118</v>
      </c>
      <c r="I2" t="s">
        <v>157</v>
      </c>
      <c r="J2" t="s">
        <v>154</v>
      </c>
      <c r="K2" t="s">
        <v>132</v>
      </c>
      <c r="L2" t="s">
        <v>128</v>
      </c>
      <c r="M2" t="s">
        <v>139</v>
      </c>
      <c r="N2" t="s">
        <v>141</v>
      </c>
      <c r="O2" t="s">
        <v>130</v>
      </c>
      <c r="P2" t="s">
        <v>155</v>
      </c>
      <c r="Q2" t="s">
        <v>161</v>
      </c>
      <c r="R2" t="s">
        <v>145</v>
      </c>
      <c r="S2" t="s">
        <v>126</v>
      </c>
      <c r="T2" t="s">
        <v>159</v>
      </c>
      <c r="U2" t="s">
        <v>149</v>
      </c>
      <c r="V2" t="s">
        <v>123</v>
      </c>
      <c r="W2" t="s">
        <v>151</v>
      </c>
    </row>
    <row r="3" spans="1:23">
      <c r="A3" t="s">
        <v>324</v>
      </c>
      <c r="C3">
        <v>0</v>
      </c>
      <c r="E3">
        <v>0</v>
      </c>
      <c r="I3">
        <v>0</v>
      </c>
      <c r="M3">
        <v>0</v>
      </c>
      <c r="P3">
        <v>0</v>
      </c>
      <c r="T3">
        <v>0</v>
      </c>
    </row>
    <row r="4" spans="1:23">
      <c r="A4" t="s">
        <v>332</v>
      </c>
      <c r="C4">
        <v>0</v>
      </c>
      <c r="D4">
        <v>0</v>
      </c>
      <c r="E4">
        <v>0</v>
      </c>
      <c r="I4">
        <v>0</v>
      </c>
      <c r="N4">
        <v>0</v>
      </c>
      <c r="P4">
        <v>0</v>
      </c>
    </row>
    <row r="5" spans="1:23">
      <c r="A5" t="s">
        <v>340</v>
      </c>
      <c r="C5">
        <v>0</v>
      </c>
      <c r="D5">
        <v>0</v>
      </c>
      <c r="E5">
        <v>0</v>
      </c>
      <c r="H5">
        <v>3.1</v>
      </c>
      <c r="M5">
        <v>0</v>
      </c>
      <c r="P5">
        <v>0</v>
      </c>
      <c r="S5">
        <v>0</v>
      </c>
      <c r="T5">
        <v>0</v>
      </c>
      <c r="V5">
        <v>0</v>
      </c>
    </row>
    <row r="6" spans="1:23">
      <c r="A6" t="s">
        <v>348</v>
      </c>
      <c r="C6">
        <v>0</v>
      </c>
      <c r="D6">
        <v>2.4</v>
      </c>
      <c r="E6">
        <v>0</v>
      </c>
      <c r="L6">
        <v>1.8</v>
      </c>
      <c r="P6">
        <v>0</v>
      </c>
      <c r="S6">
        <v>0</v>
      </c>
      <c r="T6">
        <v>0</v>
      </c>
    </row>
    <row r="7" spans="1:23">
      <c r="A7" t="s">
        <v>356</v>
      </c>
      <c r="B7">
        <v>3.4</v>
      </c>
      <c r="C7">
        <v>0</v>
      </c>
      <c r="D7">
        <v>0</v>
      </c>
      <c r="E7">
        <v>0.3</v>
      </c>
      <c r="I7">
        <v>0</v>
      </c>
      <c r="J7">
        <v>0</v>
      </c>
      <c r="K7">
        <v>0</v>
      </c>
      <c r="M7">
        <v>0</v>
      </c>
      <c r="P7">
        <v>0</v>
      </c>
      <c r="T7">
        <v>0</v>
      </c>
    </row>
    <row r="8" spans="1:23">
      <c r="A8" t="s">
        <v>364</v>
      </c>
      <c r="C8">
        <v>0</v>
      </c>
      <c r="D8">
        <v>0</v>
      </c>
      <c r="E8">
        <v>0.1</v>
      </c>
      <c r="G8">
        <v>0.1</v>
      </c>
      <c r="H8">
        <v>8.7000000000000011</v>
      </c>
      <c r="K8">
        <v>0</v>
      </c>
      <c r="N8">
        <v>0</v>
      </c>
      <c r="P8">
        <v>0</v>
      </c>
      <c r="T8">
        <v>0</v>
      </c>
    </row>
    <row r="9" spans="1:23">
      <c r="A9" t="s">
        <v>372</v>
      </c>
      <c r="C9">
        <v>0</v>
      </c>
      <c r="H9">
        <v>24</v>
      </c>
      <c r="I9">
        <v>0.5</v>
      </c>
      <c r="K9">
        <v>0</v>
      </c>
      <c r="M9">
        <v>0</v>
      </c>
      <c r="P9">
        <v>0</v>
      </c>
      <c r="T9">
        <v>0</v>
      </c>
    </row>
    <row r="10" spans="1:23">
      <c r="A10" t="s">
        <v>380</v>
      </c>
      <c r="C10">
        <v>5.6000000000000014</v>
      </c>
      <c r="D10">
        <v>0</v>
      </c>
      <c r="I10">
        <v>0</v>
      </c>
      <c r="K10">
        <v>0</v>
      </c>
      <c r="P10">
        <v>0</v>
      </c>
      <c r="S10">
        <v>0</v>
      </c>
      <c r="T10">
        <v>0</v>
      </c>
    </row>
    <row r="11" spans="1:23">
      <c r="A11" t="s">
        <v>388</v>
      </c>
      <c r="B11">
        <v>9.7000000000000011</v>
      </c>
      <c r="C11">
        <v>0.2</v>
      </c>
      <c r="D11">
        <v>42</v>
      </c>
      <c r="E11">
        <v>0</v>
      </c>
      <c r="F11">
        <v>50.8</v>
      </c>
      <c r="G11">
        <v>8.1</v>
      </c>
      <c r="I11">
        <v>0</v>
      </c>
      <c r="J11">
        <v>7.2</v>
      </c>
      <c r="K11">
        <v>0</v>
      </c>
      <c r="L11">
        <v>7.1000000000000014</v>
      </c>
      <c r="M11">
        <v>16.2</v>
      </c>
      <c r="N11">
        <v>52.1</v>
      </c>
      <c r="O11">
        <v>3.3</v>
      </c>
      <c r="P11">
        <v>0</v>
      </c>
      <c r="Q11">
        <v>0.1</v>
      </c>
      <c r="S11">
        <v>1</v>
      </c>
      <c r="T11">
        <v>0</v>
      </c>
      <c r="V11">
        <v>0.2</v>
      </c>
    </row>
    <row r="12" spans="1:23">
      <c r="A12" t="s">
        <v>396</v>
      </c>
      <c r="B12">
        <v>0.1</v>
      </c>
      <c r="C12">
        <v>0</v>
      </c>
      <c r="D12">
        <v>1.5</v>
      </c>
      <c r="E12">
        <v>0</v>
      </c>
      <c r="F12">
        <v>2.7</v>
      </c>
      <c r="G12">
        <v>1.2</v>
      </c>
      <c r="I12">
        <v>0</v>
      </c>
      <c r="K12">
        <v>1</v>
      </c>
      <c r="N12">
        <v>0.4</v>
      </c>
      <c r="P12">
        <v>0</v>
      </c>
      <c r="R12">
        <v>2.8</v>
      </c>
      <c r="S12">
        <v>0.1</v>
      </c>
      <c r="U12">
        <v>1.2</v>
      </c>
    </row>
    <row r="13" spans="1:23">
      <c r="A13" t="s">
        <v>404</v>
      </c>
      <c r="C13">
        <v>0</v>
      </c>
      <c r="E13">
        <v>0</v>
      </c>
      <c r="H13">
        <v>8.6</v>
      </c>
      <c r="J13">
        <v>0</v>
      </c>
      <c r="K13">
        <v>0</v>
      </c>
      <c r="L13">
        <v>0.3</v>
      </c>
      <c r="M13">
        <v>11.5</v>
      </c>
      <c r="N13">
        <v>0.4</v>
      </c>
      <c r="P13">
        <v>0</v>
      </c>
      <c r="T13">
        <v>0</v>
      </c>
    </row>
    <row r="14" spans="1:23">
      <c r="A14" t="s">
        <v>412</v>
      </c>
      <c r="C14">
        <v>0</v>
      </c>
      <c r="E14">
        <v>10.1</v>
      </c>
      <c r="I14">
        <v>0.3</v>
      </c>
      <c r="P14">
        <v>2.2999999999999998</v>
      </c>
      <c r="T14">
        <v>0</v>
      </c>
      <c r="U14">
        <v>0</v>
      </c>
    </row>
    <row r="15" spans="1:23">
      <c r="A15" t="s">
        <v>420</v>
      </c>
      <c r="C15">
        <v>0</v>
      </c>
      <c r="D15">
        <v>0</v>
      </c>
      <c r="E15">
        <v>44.900000000000013</v>
      </c>
      <c r="G15">
        <v>0.5</v>
      </c>
      <c r="H15">
        <v>6.8000000000000007</v>
      </c>
      <c r="I15">
        <v>0</v>
      </c>
      <c r="L15">
        <v>3.4</v>
      </c>
      <c r="P15">
        <v>0</v>
      </c>
      <c r="S15">
        <v>2.5</v>
      </c>
      <c r="T15">
        <v>0</v>
      </c>
    </row>
    <row r="16" spans="1:23">
      <c r="A16" t="s">
        <v>428</v>
      </c>
      <c r="B16">
        <v>21.7</v>
      </c>
      <c r="C16">
        <v>9.9</v>
      </c>
      <c r="D16">
        <v>18.2</v>
      </c>
      <c r="F16">
        <v>54.900000000000013</v>
      </c>
      <c r="H16">
        <v>9</v>
      </c>
      <c r="J16">
        <v>0</v>
      </c>
      <c r="K16">
        <v>0.2</v>
      </c>
      <c r="L16">
        <v>19.600000000000001</v>
      </c>
      <c r="M16">
        <v>0.2</v>
      </c>
      <c r="N16">
        <v>13</v>
      </c>
      <c r="P16">
        <v>0</v>
      </c>
      <c r="T16">
        <v>0</v>
      </c>
      <c r="U16">
        <v>0</v>
      </c>
      <c r="V16">
        <v>0.1</v>
      </c>
    </row>
    <row r="17" spans="1:23">
      <c r="A17" t="s">
        <v>436</v>
      </c>
      <c r="B17">
        <v>0.1</v>
      </c>
      <c r="C17">
        <v>10</v>
      </c>
      <c r="D17">
        <v>1.1000000000000001</v>
      </c>
      <c r="E17">
        <v>32.5</v>
      </c>
      <c r="J17">
        <v>1.4</v>
      </c>
      <c r="L17">
        <v>8.4</v>
      </c>
      <c r="M17">
        <v>22</v>
      </c>
      <c r="N17">
        <v>56.7</v>
      </c>
      <c r="P17">
        <v>29.1</v>
      </c>
      <c r="T17">
        <v>0</v>
      </c>
    </row>
    <row r="18" spans="1:23">
      <c r="A18" t="s">
        <v>444</v>
      </c>
      <c r="C18">
        <v>1.5</v>
      </c>
      <c r="E18">
        <v>0.4</v>
      </c>
      <c r="I18">
        <v>0</v>
      </c>
      <c r="J18">
        <v>26.8</v>
      </c>
      <c r="M18">
        <v>6.4</v>
      </c>
      <c r="N18">
        <v>8.2000000000000011</v>
      </c>
      <c r="O18">
        <v>4</v>
      </c>
      <c r="P18">
        <v>0.3</v>
      </c>
      <c r="R18">
        <v>7.4</v>
      </c>
      <c r="T18">
        <v>4.3</v>
      </c>
      <c r="U18">
        <v>0</v>
      </c>
      <c r="W18">
        <v>6.7</v>
      </c>
    </row>
    <row r="19" spans="1:23">
      <c r="A19" t="s">
        <v>450</v>
      </c>
      <c r="C19">
        <v>0</v>
      </c>
      <c r="G19">
        <v>1.2</v>
      </c>
      <c r="I19">
        <v>4.9000000000000004</v>
      </c>
      <c r="J19">
        <v>0.70000000000000007</v>
      </c>
      <c r="L19">
        <v>0.60000000000000009</v>
      </c>
      <c r="M19">
        <v>0.3</v>
      </c>
      <c r="N19">
        <v>1</v>
      </c>
      <c r="O19">
        <v>2.2999999999999998</v>
      </c>
      <c r="P19">
        <v>22.1</v>
      </c>
      <c r="Q19">
        <v>6.9</v>
      </c>
      <c r="R19">
        <v>4.2</v>
      </c>
      <c r="S19">
        <v>0</v>
      </c>
      <c r="T19">
        <v>10.1</v>
      </c>
      <c r="U19">
        <v>8.7000000000000011</v>
      </c>
      <c r="V19">
        <v>0.1</v>
      </c>
      <c r="W19">
        <v>5</v>
      </c>
    </row>
    <row r="20" spans="1:23">
      <c r="A20" t="s">
        <v>458</v>
      </c>
      <c r="C20">
        <v>0</v>
      </c>
      <c r="E20">
        <v>0</v>
      </c>
      <c r="G20">
        <v>1.2</v>
      </c>
      <c r="J20">
        <v>0.5</v>
      </c>
      <c r="N20">
        <v>6</v>
      </c>
      <c r="P20">
        <v>0</v>
      </c>
      <c r="S20">
        <v>0</v>
      </c>
      <c r="T20">
        <v>0</v>
      </c>
      <c r="W20">
        <v>11.9</v>
      </c>
    </row>
    <row r="21" spans="1:23">
      <c r="A21" t="s">
        <v>466</v>
      </c>
      <c r="B21">
        <v>16.100000000000001</v>
      </c>
      <c r="C21">
        <v>0.4</v>
      </c>
      <c r="D21">
        <v>23.9</v>
      </c>
      <c r="E21">
        <v>17.600000000000001</v>
      </c>
      <c r="F21">
        <v>19.2</v>
      </c>
      <c r="G21">
        <v>58.2</v>
      </c>
      <c r="H21">
        <v>30.3</v>
      </c>
      <c r="I21">
        <v>5.8000000000000007</v>
      </c>
      <c r="J21">
        <v>3.8</v>
      </c>
      <c r="K21">
        <v>15.6</v>
      </c>
      <c r="L21">
        <v>16.8</v>
      </c>
      <c r="M21">
        <v>23.1</v>
      </c>
      <c r="N21">
        <v>48.8</v>
      </c>
      <c r="O21">
        <v>56.2</v>
      </c>
      <c r="P21">
        <v>2.4</v>
      </c>
      <c r="Q21">
        <v>0.60000000000000009</v>
      </c>
      <c r="R21">
        <v>115.2</v>
      </c>
      <c r="S21">
        <v>12.2</v>
      </c>
      <c r="T21">
        <v>0</v>
      </c>
      <c r="U21">
        <v>0</v>
      </c>
      <c r="V21">
        <v>16.7</v>
      </c>
    </row>
    <row r="22" spans="1:23">
      <c r="A22" t="s">
        <v>474</v>
      </c>
      <c r="B22">
        <v>28</v>
      </c>
      <c r="C22">
        <v>7.8000000000000007</v>
      </c>
      <c r="D22">
        <v>20.6</v>
      </c>
      <c r="E22">
        <v>36.6</v>
      </c>
      <c r="F22">
        <v>24.2</v>
      </c>
      <c r="G22">
        <v>1.6</v>
      </c>
      <c r="H22">
        <v>42.7</v>
      </c>
      <c r="I22">
        <v>10.199999999999999</v>
      </c>
      <c r="J22">
        <v>0.2</v>
      </c>
      <c r="K22">
        <v>34</v>
      </c>
      <c r="L22">
        <v>13.5</v>
      </c>
      <c r="M22">
        <v>4.8000000000000007</v>
      </c>
      <c r="N22">
        <v>10.4</v>
      </c>
      <c r="O22">
        <v>6.9</v>
      </c>
      <c r="P22">
        <v>0</v>
      </c>
      <c r="Q22">
        <v>8.5</v>
      </c>
      <c r="R22">
        <v>24.2</v>
      </c>
      <c r="S22">
        <v>12.5</v>
      </c>
      <c r="T22">
        <v>7.7</v>
      </c>
      <c r="U22">
        <v>0.8</v>
      </c>
      <c r="V22">
        <v>10.7</v>
      </c>
      <c r="W22">
        <v>4.6000000000000014</v>
      </c>
    </row>
    <row r="23" spans="1:23">
      <c r="A23" t="s">
        <v>482</v>
      </c>
      <c r="B23">
        <v>6</v>
      </c>
      <c r="C23">
        <v>66.900000000000006</v>
      </c>
      <c r="D23">
        <v>3.4</v>
      </c>
      <c r="E23">
        <v>25.7</v>
      </c>
      <c r="F23">
        <v>1.6</v>
      </c>
      <c r="G23">
        <v>50.400000000000013</v>
      </c>
      <c r="H23">
        <v>0.3</v>
      </c>
      <c r="I23">
        <v>12.8</v>
      </c>
      <c r="J23">
        <v>10.8</v>
      </c>
      <c r="K23">
        <v>1.7</v>
      </c>
      <c r="L23">
        <v>10.9</v>
      </c>
      <c r="M23">
        <v>19.100000000000001</v>
      </c>
      <c r="N23">
        <v>10.7</v>
      </c>
      <c r="O23">
        <v>7.7</v>
      </c>
      <c r="P23">
        <v>166.5</v>
      </c>
      <c r="Q23">
        <v>11.3</v>
      </c>
      <c r="R23">
        <v>21.8</v>
      </c>
      <c r="S23">
        <v>7.3000000000000007</v>
      </c>
      <c r="T23">
        <v>33.200000000000003</v>
      </c>
      <c r="U23">
        <v>63.3</v>
      </c>
      <c r="V23">
        <v>6.6000000000000014</v>
      </c>
      <c r="W23">
        <v>47.900000000000013</v>
      </c>
    </row>
    <row r="24" spans="1:23">
      <c r="A24" t="s">
        <v>490</v>
      </c>
      <c r="B24">
        <v>14.7</v>
      </c>
      <c r="C24">
        <v>3.9</v>
      </c>
      <c r="D24">
        <v>0.70000000000000007</v>
      </c>
      <c r="E24">
        <v>16.399999999999999</v>
      </c>
      <c r="F24">
        <v>33.1</v>
      </c>
      <c r="G24">
        <v>6.8000000000000007</v>
      </c>
      <c r="H24">
        <v>1.5</v>
      </c>
      <c r="K24">
        <v>6</v>
      </c>
      <c r="L24">
        <v>1.4</v>
      </c>
      <c r="M24">
        <v>1.8</v>
      </c>
      <c r="N24">
        <v>0.9</v>
      </c>
      <c r="O24">
        <v>18.7</v>
      </c>
      <c r="P24">
        <v>13.2</v>
      </c>
      <c r="Q24">
        <v>0.1</v>
      </c>
      <c r="R24">
        <v>5.8000000000000007</v>
      </c>
      <c r="S24">
        <v>129.30000000000001</v>
      </c>
      <c r="T24">
        <v>2.9</v>
      </c>
      <c r="U24">
        <v>3</v>
      </c>
      <c r="V24">
        <v>92.2</v>
      </c>
      <c r="W24">
        <v>2.2999999999999998</v>
      </c>
    </row>
    <row r="25" spans="1:23">
      <c r="A25" t="s">
        <v>498</v>
      </c>
      <c r="E25">
        <v>0</v>
      </c>
      <c r="H25">
        <v>0</v>
      </c>
      <c r="K25">
        <v>0</v>
      </c>
      <c r="P25">
        <v>0</v>
      </c>
    </row>
    <row r="26" spans="1:23">
      <c r="A26" t="s">
        <v>506</v>
      </c>
      <c r="E26">
        <v>0</v>
      </c>
      <c r="K26">
        <v>0.8</v>
      </c>
      <c r="P26">
        <v>0</v>
      </c>
      <c r="R26">
        <v>2</v>
      </c>
    </row>
    <row r="27" spans="1:23">
      <c r="A27" t="s">
        <v>513</v>
      </c>
      <c r="G27">
        <v>0.60000000000000009</v>
      </c>
      <c r="K27">
        <v>0</v>
      </c>
      <c r="P27">
        <v>0</v>
      </c>
      <c r="R27">
        <v>0.2</v>
      </c>
    </row>
    <row r="28" spans="1:23">
      <c r="A28" t="s">
        <v>521</v>
      </c>
      <c r="J28">
        <v>0</v>
      </c>
      <c r="K28">
        <v>0</v>
      </c>
      <c r="P28">
        <v>0</v>
      </c>
      <c r="R28">
        <v>0</v>
      </c>
      <c r="S28">
        <v>0</v>
      </c>
    </row>
    <row r="29" spans="1:23">
      <c r="A29" t="s">
        <v>529</v>
      </c>
      <c r="D29">
        <v>15.4</v>
      </c>
      <c r="K29">
        <v>0</v>
      </c>
      <c r="M29">
        <v>4</v>
      </c>
      <c r="P29">
        <v>0</v>
      </c>
      <c r="W29">
        <v>0</v>
      </c>
    </row>
    <row r="30" spans="1:23">
      <c r="A30" t="s">
        <v>537</v>
      </c>
      <c r="B30">
        <v>53.400000000000013</v>
      </c>
      <c r="C30">
        <v>22</v>
      </c>
      <c r="D30">
        <v>6.6000000000000014</v>
      </c>
      <c r="F30">
        <v>4.2</v>
      </c>
      <c r="G30">
        <v>0.60000000000000009</v>
      </c>
      <c r="J30">
        <v>5.7</v>
      </c>
      <c r="K30">
        <v>0</v>
      </c>
      <c r="L30">
        <v>11.3</v>
      </c>
      <c r="M30">
        <v>43.1</v>
      </c>
      <c r="N30">
        <v>21.8</v>
      </c>
      <c r="P30">
        <v>7.4</v>
      </c>
      <c r="Q30">
        <v>21</v>
      </c>
      <c r="R30">
        <v>3.5</v>
      </c>
      <c r="S30">
        <v>37.200000000000003</v>
      </c>
      <c r="T30">
        <v>12</v>
      </c>
      <c r="U30">
        <v>11.9</v>
      </c>
      <c r="W30">
        <v>44.7</v>
      </c>
    </row>
    <row r="31" spans="1:23">
      <c r="A31" t="s">
        <v>545</v>
      </c>
      <c r="B31">
        <v>0.70000000000000007</v>
      </c>
      <c r="C31">
        <v>1.4</v>
      </c>
      <c r="E31">
        <v>1.6</v>
      </c>
      <c r="F31">
        <v>13.6</v>
      </c>
      <c r="G31">
        <v>4.1000000000000014</v>
      </c>
      <c r="H31">
        <v>4.7</v>
      </c>
      <c r="J31">
        <v>6.9</v>
      </c>
      <c r="L31">
        <v>1.3</v>
      </c>
      <c r="M31">
        <v>1.9</v>
      </c>
      <c r="N31">
        <v>33.200000000000003</v>
      </c>
      <c r="P31">
        <v>0</v>
      </c>
      <c r="Q31">
        <v>1.4</v>
      </c>
      <c r="S31">
        <v>11.3</v>
      </c>
      <c r="U31">
        <v>0.2</v>
      </c>
      <c r="V31">
        <v>6.4</v>
      </c>
      <c r="W31">
        <v>0</v>
      </c>
    </row>
    <row r="32" spans="1:23">
      <c r="A32" t="s">
        <v>553</v>
      </c>
      <c r="B32">
        <v>4</v>
      </c>
      <c r="D32">
        <v>15.7</v>
      </c>
      <c r="E32">
        <v>23.9</v>
      </c>
      <c r="F32">
        <v>6.4</v>
      </c>
      <c r="H32">
        <v>23.6</v>
      </c>
      <c r="K32">
        <v>11.1</v>
      </c>
      <c r="M32">
        <v>2.2000000000000002</v>
      </c>
      <c r="N32">
        <v>0.4</v>
      </c>
      <c r="O32">
        <v>22.6</v>
      </c>
      <c r="P32">
        <v>0</v>
      </c>
      <c r="S32">
        <v>0.3</v>
      </c>
      <c r="V32">
        <v>10.199999999999999</v>
      </c>
      <c r="W32">
        <v>0</v>
      </c>
    </row>
    <row r="33" spans="1:22">
      <c r="A33" t="s">
        <v>560</v>
      </c>
      <c r="B33">
        <v>23.3</v>
      </c>
      <c r="C33">
        <v>0.5</v>
      </c>
      <c r="D33">
        <v>1.1000000000000001</v>
      </c>
      <c r="E33">
        <v>2.4</v>
      </c>
      <c r="F33">
        <v>66.8</v>
      </c>
      <c r="H33">
        <v>56.3</v>
      </c>
      <c r="K33">
        <v>140</v>
      </c>
      <c r="L33">
        <v>0.2</v>
      </c>
      <c r="M33">
        <v>0.1</v>
      </c>
      <c r="O33">
        <v>1.9</v>
      </c>
      <c r="P33">
        <v>0</v>
      </c>
      <c r="S33">
        <v>5.7</v>
      </c>
      <c r="V33">
        <v>12.1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W250"/>
  <sheetViews>
    <sheetView workbookViewId="0">
      <selection activeCell="T33" sqref="T33"/>
    </sheetView>
  </sheetViews>
  <sheetFormatPr defaultRowHeight="11.25"/>
  <sheetData>
    <row r="1" spans="1:2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150</v>
      </c>
    </row>
    <row r="2" spans="1:23">
      <c r="B2" t="s">
        <v>125</v>
      </c>
      <c r="C2" t="s">
        <v>143</v>
      </c>
      <c r="D2" t="s">
        <v>135</v>
      </c>
      <c r="E2" t="s">
        <v>137</v>
      </c>
      <c r="F2" t="s">
        <v>121</v>
      </c>
      <c r="G2" t="s">
        <v>147</v>
      </c>
      <c r="H2" t="s">
        <v>118</v>
      </c>
      <c r="I2" t="s">
        <v>157</v>
      </c>
      <c r="J2" t="s">
        <v>154</v>
      </c>
      <c r="K2" t="s">
        <v>132</v>
      </c>
      <c r="L2" t="s">
        <v>128</v>
      </c>
      <c r="M2" t="s">
        <v>139</v>
      </c>
      <c r="N2" t="s">
        <v>141</v>
      </c>
      <c r="O2" t="s">
        <v>130</v>
      </c>
      <c r="P2" t="s">
        <v>155</v>
      </c>
      <c r="Q2" t="s">
        <v>161</v>
      </c>
      <c r="R2" t="s">
        <v>145</v>
      </c>
      <c r="S2" t="s">
        <v>126</v>
      </c>
      <c r="T2" t="s">
        <v>159</v>
      </c>
      <c r="U2" t="s">
        <v>149</v>
      </c>
      <c r="V2" t="s">
        <v>123</v>
      </c>
      <c r="W2" t="s">
        <v>151</v>
      </c>
    </row>
    <row r="3" spans="1:23">
      <c r="A3" t="s">
        <v>313</v>
      </c>
      <c r="B3" t="s">
        <v>648</v>
      </c>
      <c r="C3" t="s">
        <v>649</v>
      </c>
      <c r="D3" t="s">
        <v>650</v>
      </c>
      <c r="E3" t="s">
        <v>651</v>
      </c>
      <c r="F3" t="s">
        <v>650</v>
      </c>
      <c r="G3" t="s">
        <v>649</v>
      </c>
      <c r="H3" t="s">
        <v>649</v>
      </c>
      <c r="I3" t="s">
        <v>651</v>
      </c>
      <c r="J3" t="s">
        <v>651</v>
      </c>
      <c r="K3" t="s">
        <v>652</v>
      </c>
      <c r="L3" t="s">
        <v>652</v>
      </c>
      <c r="M3" t="s">
        <v>650</v>
      </c>
      <c r="N3" t="s">
        <v>651</v>
      </c>
      <c r="O3" t="s">
        <v>650</v>
      </c>
      <c r="P3" t="s">
        <v>652</v>
      </c>
      <c r="Q3" t="s">
        <v>652</v>
      </c>
      <c r="R3" t="s">
        <v>653</v>
      </c>
      <c r="S3" t="s">
        <v>650</v>
      </c>
      <c r="T3" t="s">
        <v>648</v>
      </c>
      <c r="U3" t="s">
        <v>649</v>
      </c>
      <c r="V3" t="s">
        <v>650</v>
      </c>
      <c r="W3" t="s">
        <v>652</v>
      </c>
    </row>
    <row r="4" spans="1:23">
      <c r="A4" t="s">
        <v>314</v>
      </c>
      <c r="E4" t="s">
        <v>651</v>
      </c>
      <c r="H4" t="s">
        <v>652</v>
      </c>
      <c r="J4" t="s">
        <v>651</v>
      </c>
      <c r="P4" t="s">
        <v>652</v>
      </c>
      <c r="Q4" t="s">
        <v>649</v>
      </c>
      <c r="R4" t="s">
        <v>653</v>
      </c>
      <c r="S4" t="s">
        <v>652</v>
      </c>
      <c r="U4" t="s">
        <v>654</v>
      </c>
      <c r="W4" t="s">
        <v>652</v>
      </c>
    </row>
    <row r="5" spans="1:23">
      <c r="A5" t="s">
        <v>315</v>
      </c>
      <c r="B5" t="s">
        <v>654</v>
      </c>
      <c r="C5" t="s">
        <v>649</v>
      </c>
      <c r="D5" t="s">
        <v>651</v>
      </c>
      <c r="E5" t="s">
        <v>649</v>
      </c>
      <c r="F5" t="s">
        <v>651</v>
      </c>
      <c r="G5" t="s">
        <v>649</v>
      </c>
      <c r="I5" t="s">
        <v>649</v>
      </c>
      <c r="J5" t="s">
        <v>649</v>
      </c>
      <c r="K5" t="s">
        <v>649</v>
      </c>
      <c r="L5" t="s">
        <v>653</v>
      </c>
      <c r="M5" t="s">
        <v>651</v>
      </c>
      <c r="N5" t="s">
        <v>651</v>
      </c>
      <c r="O5" t="s">
        <v>655</v>
      </c>
      <c r="P5" t="s">
        <v>654</v>
      </c>
      <c r="Q5" t="s">
        <v>648</v>
      </c>
      <c r="R5" t="s">
        <v>649</v>
      </c>
      <c r="S5" t="s">
        <v>651</v>
      </c>
      <c r="T5" t="s">
        <v>652</v>
      </c>
      <c r="U5" t="s">
        <v>649</v>
      </c>
      <c r="V5" t="s">
        <v>649</v>
      </c>
      <c r="W5" t="s">
        <v>648</v>
      </c>
    </row>
    <row r="6" spans="1:23">
      <c r="A6" t="s">
        <v>316</v>
      </c>
      <c r="E6" t="s">
        <v>649</v>
      </c>
      <c r="J6" t="s">
        <v>651</v>
      </c>
      <c r="P6" t="s">
        <v>650</v>
      </c>
      <c r="Q6" t="s">
        <v>649</v>
      </c>
      <c r="R6" t="s">
        <v>653</v>
      </c>
      <c r="S6" t="s">
        <v>650</v>
      </c>
      <c r="U6" t="s">
        <v>649</v>
      </c>
      <c r="W6" t="s">
        <v>655</v>
      </c>
    </row>
    <row r="7" spans="1:23">
      <c r="A7" t="s">
        <v>317</v>
      </c>
      <c r="E7" t="s">
        <v>651</v>
      </c>
      <c r="H7" t="s">
        <v>652</v>
      </c>
      <c r="J7" t="s">
        <v>651</v>
      </c>
      <c r="P7" t="s">
        <v>652</v>
      </c>
      <c r="Q7" t="s">
        <v>652</v>
      </c>
      <c r="R7" t="s">
        <v>655</v>
      </c>
      <c r="S7" t="s">
        <v>650</v>
      </c>
      <c r="U7" t="s">
        <v>649</v>
      </c>
      <c r="W7" t="s">
        <v>652</v>
      </c>
    </row>
    <row r="8" spans="1:23">
      <c r="A8" t="s">
        <v>318</v>
      </c>
      <c r="C8" t="s">
        <v>649</v>
      </c>
      <c r="E8" t="s">
        <v>651</v>
      </c>
      <c r="F8" t="s">
        <v>650</v>
      </c>
      <c r="G8" t="s">
        <v>649</v>
      </c>
      <c r="J8" t="s">
        <v>651</v>
      </c>
      <c r="K8" t="s">
        <v>654</v>
      </c>
      <c r="M8" t="s">
        <v>650</v>
      </c>
      <c r="N8" t="s">
        <v>651</v>
      </c>
      <c r="Q8" t="s">
        <v>652</v>
      </c>
      <c r="S8" t="s">
        <v>655</v>
      </c>
      <c r="T8" t="s">
        <v>652</v>
      </c>
    </row>
    <row r="9" spans="1:23">
      <c r="A9" t="s">
        <v>319</v>
      </c>
      <c r="E9" t="s">
        <v>649</v>
      </c>
      <c r="H9" t="s">
        <v>652</v>
      </c>
      <c r="J9" t="s">
        <v>651</v>
      </c>
      <c r="P9" t="s">
        <v>650</v>
      </c>
      <c r="Q9" t="s">
        <v>652</v>
      </c>
      <c r="R9" t="s">
        <v>650</v>
      </c>
      <c r="S9" t="s">
        <v>653</v>
      </c>
      <c r="U9" t="s">
        <v>649</v>
      </c>
      <c r="W9" t="s">
        <v>655</v>
      </c>
    </row>
    <row r="10" spans="1:23">
      <c r="A10" t="s">
        <v>320</v>
      </c>
      <c r="B10" t="s">
        <v>653</v>
      </c>
      <c r="C10" t="s">
        <v>649</v>
      </c>
      <c r="F10" t="s">
        <v>653</v>
      </c>
      <c r="G10" t="s">
        <v>649</v>
      </c>
      <c r="J10" t="s">
        <v>649</v>
      </c>
      <c r="K10" t="s">
        <v>655</v>
      </c>
      <c r="M10" t="s">
        <v>651</v>
      </c>
      <c r="N10" t="s">
        <v>651</v>
      </c>
      <c r="P10" t="s">
        <v>650</v>
      </c>
      <c r="Q10" t="s">
        <v>649</v>
      </c>
      <c r="S10" t="s">
        <v>653</v>
      </c>
      <c r="T10" t="s">
        <v>652</v>
      </c>
      <c r="W10" t="s">
        <v>651</v>
      </c>
    </row>
    <row r="11" spans="1:23">
      <c r="A11" t="s">
        <v>321</v>
      </c>
      <c r="E11" t="s">
        <v>651</v>
      </c>
      <c r="H11" t="s">
        <v>649</v>
      </c>
      <c r="J11" t="s">
        <v>651</v>
      </c>
      <c r="P11" t="s">
        <v>653</v>
      </c>
      <c r="Q11" t="s">
        <v>649</v>
      </c>
      <c r="R11" t="s">
        <v>649</v>
      </c>
      <c r="S11" t="s">
        <v>649</v>
      </c>
      <c r="U11" t="s">
        <v>649</v>
      </c>
      <c r="W11" t="s">
        <v>651</v>
      </c>
    </row>
    <row r="12" spans="1:23">
      <c r="A12" t="s">
        <v>322</v>
      </c>
      <c r="B12" t="s">
        <v>649</v>
      </c>
      <c r="C12" t="s">
        <v>651</v>
      </c>
      <c r="D12" t="s">
        <v>651</v>
      </c>
      <c r="E12" t="s">
        <v>651</v>
      </c>
      <c r="F12" t="s">
        <v>650</v>
      </c>
      <c r="H12" t="s">
        <v>652</v>
      </c>
      <c r="L12" t="s">
        <v>654</v>
      </c>
      <c r="M12" t="s">
        <v>651</v>
      </c>
      <c r="N12" t="s">
        <v>651</v>
      </c>
      <c r="O12" t="s">
        <v>655</v>
      </c>
      <c r="Q12" t="s">
        <v>649</v>
      </c>
      <c r="S12" t="s">
        <v>652</v>
      </c>
      <c r="T12" t="s">
        <v>650</v>
      </c>
      <c r="V12" t="s">
        <v>649</v>
      </c>
      <c r="W12" t="s">
        <v>650</v>
      </c>
    </row>
    <row r="13" spans="1:23">
      <c r="A13" t="s">
        <v>323</v>
      </c>
      <c r="E13" t="s">
        <v>649</v>
      </c>
      <c r="J13" t="s">
        <v>649</v>
      </c>
      <c r="Q13" t="s">
        <v>651</v>
      </c>
      <c r="R13" t="s">
        <v>654</v>
      </c>
      <c r="S13" t="s">
        <v>652</v>
      </c>
      <c r="U13" t="s">
        <v>649</v>
      </c>
    </row>
    <row r="14" spans="1:23">
      <c r="A14" t="s">
        <v>324</v>
      </c>
      <c r="B14" t="s">
        <v>650</v>
      </c>
      <c r="C14" t="s">
        <v>649</v>
      </c>
      <c r="D14" t="s">
        <v>649</v>
      </c>
      <c r="E14" t="s">
        <v>651</v>
      </c>
      <c r="F14" t="s">
        <v>655</v>
      </c>
      <c r="G14" t="s">
        <v>651</v>
      </c>
      <c r="H14" t="s">
        <v>652</v>
      </c>
      <c r="I14" t="s">
        <v>649</v>
      </c>
      <c r="J14" t="s">
        <v>651</v>
      </c>
      <c r="K14" t="s">
        <v>648</v>
      </c>
      <c r="L14" t="s">
        <v>654</v>
      </c>
      <c r="M14" t="s">
        <v>651</v>
      </c>
      <c r="N14" t="s">
        <v>651</v>
      </c>
      <c r="O14" t="s">
        <v>654</v>
      </c>
      <c r="P14" t="s">
        <v>649</v>
      </c>
      <c r="Q14" t="s">
        <v>651</v>
      </c>
      <c r="R14" t="s">
        <v>649</v>
      </c>
      <c r="S14" t="s">
        <v>649</v>
      </c>
      <c r="T14" t="s">
        <v>654</v>
      </c>
      <c r="U14" t="s">
        <v>651</v>
      </c>
      <c r="V14" t="s">
        <v>649</v>
      </c>
      <c r="W14" t="s">
        <v>653</v>
      </c>
    </row>
    <row r="15" spans="1:23">
      <c r="A15" t="s">
        <v>325</v>
      </c>
      <c r="E15" t="s">
        <v>649</v>
      </c>
      <c r="H15" t="s">
        <v>654</v>
      </c>
      <c r="J15" t="s">
        <v>649</v>
      </c>
      <c r="Q15" t="s">
        <v>651</v>
      </c>
      <c r="R15" t="s">
        <v>649</v>
      </c>
      <c r="S15" t="s">
        <v>650</v>
      </c>
      <c r="U15" t="s">
        <v>651</v>
      </c>
      <c r="W15" t="s">
        <v>649</v>
      </c>
    </row>
    <row r="16" spans="1:23">
      <c r="A16" t="s">
        <v>326</v>
      </c>
      <c r="B16" t="s">
        <v>649</v>
      </c>
      <c r="C16" t="s">
        <v>649</v>
      </c>
      <c r="D16" t="s">
        <v>649</v>
      </c>
      <c r="E16" t="s">
        <v>649</v>
      </c>
      <c r="F16" t="s">
        <v>655</v>
      </c>
      <c r="G16" t="s">
        <v>649</v>
      </c>
      <c r="H16" t="s">
        <v>649</v>
      </c>
      <c r="I16" t="s">
        <v>651</v>
      </c>
      <c r="J16" t="s">
        <v>649</v>
      </c>
      <c r="K16" t="s">
        <v>649</v>
      </c>
      <c r="L16" t="s">
        <v>649</v>
      </c>
      <c r="M16" t="s">
        <v>648</v>
      </c>
      <c r="N16" t="s">
        <v>651</v>
      </c>
      <c r="O16" t="s">
        <v>650</v>
      </c>
      <c r="P16" t="s">
        <v>649</v>
      </c>
      <c r="Q16" t="s">
        <v>651</v>
      </c>
      <c r="R16" t="s">
        <v>653</v>
      </c>
      <c r="S16" t="s">
        <v>649</v>
      </c>
      <c r="T16" t="s">
        <v>651</v>
      </c>
      <c r="U16" t="s">
        <v>651</v>
      </c>
      <c r="V16" t="s">
        <v>649</v>
      </c>
      <c r="W16" t="s">
        <v>651</v>
      </c>
    </row>
    <row r="17" spans="1:23">
      <c r="A17" t="s">
        <v>327</v>
      </c>
      <c r="E17" t="s">
        <v>649</v>
      </c>
      <c r="H17" t="s">
        <v>649</v>
      </c>
      <c r="J17" t="s">
        <v>651</v>
      </c>
      <c r="P17" t="s">
        <v>652</v>
      </c>
      <c r="Q17" t="s">
        <v>649</v>
      </c>
      <c r="S17" t="s">
        <v>652</v>
      </c>
      <c r="U17" t="s">
        <v>649</v>
      </c>
      <c r="W17" t="s">
        <v>652</v>
      </c>
    </row>
    <row r="18" spans="1:23">
      <c r="A18" t="s">
        <v>328</v>
      </c>
      <c r="B18" t="s">
        <v>653</v>
      </c>
      <c r="C18" t="s">
        <v>649</v>
      </c>
      <c r="D18" t="s">
        <v>651</v>
      </c>
      <c r="F18" t="s">
        <v>653</v>
      </c>
      <c r="G18" t="s">
        <v>651</v>
      </c>
      <c r="H18" t="s">
        <v>653</v>
      </c>
      <c r="I18" t="s">
        <v>649</v>
      </c>
      <c r="J18" t="s">
        <v>651</v>
      </c>
      <c r="K18" t="s">
        <v>650</v>
      </c>
      <c r="L18" t="s">
        <v>653</v>
      </c>
      <c r="M18" t="s">
        <v>651</v>
      </c>
      <c r="N18" t="s">
        <v>651</v>
      </c>
      <c r="O18" t="s">
        <v>648</v>
      </c>
      <c r="P18" t="s">
        <v>649</v>
      </c>
      <c r="Q18" t="s">
        <v>649</v>
      </c>
      <c r="R18" t="s">
        <v>649</v>
      </c>
      <c r="S18" t="s">
        <v>652</v>
      </c>
      <c r="T18" t="s">
        <v>651</v>
      </c>
      <c r="U18" t="s">
        <v>649</v>
      </c>
      <c r="V18" t="s">
        <v>649</v>
      </c>
      <c r="W18" t="s">
        <v>649</v>
      </c>
    </row>
    <row r="19" spans="1:23">
      <c r="A19" t="s">
        <v>329</v>
      </c>
      <c r="E19" t="s">
        <v>649</v>
      </c>
      <c r="P19" t="s">
        <v>653</v>
      </c>
      <c r="Q19" t="s">
        <v>651</v>
      </c>
      <c r="S19" t="s">
        <v>649</v>
      </c>
    </row>
    <row r="20" spans="1:23">
      <c r="A20" t="s">
        <v>330</v>
      </c>
      <c r="C20" t="s">
        <v>649</v>
      </c>
      <c r="D20" t="s">
        <v>651</v>
      </c>
      <c r="E20" t="s">
        <v>649</v>
      </c>
      <c r="F20" t="s">
        <v>649</v>
      </c>
      <c r="G20" t="s">
        <v>649</v>
      </c>
      <c r="I20" t="s">
        <v>653</v>
      </c>
      <c r="J20" t="s">
        <v>650</v>
      </c>
      <c r="K20" t="s">
        <v>649</v>
      </c>
      <c r="O20" t="s">
        <v>650</v>
      </c>
      <c r="Q20" t="s">
        <v>649</v>
      </c>
      <c r="S20" t="s">
        <v>649</v>
      </c>
      <c r="U20" t="s">
        <v>649</v>
      </c>
      <c r="V20" t="s">
        <v>649</v>
      </c>
    </row>
    <row r="21" spans="1:23">
      <c r="A21" t="s">
        <v>331</v>
      </c>
      <c r="E21" t="s">
        <v>651</v>
      </c>
      <c r="H21" t="s">
        <v>651</v>
      </c>
      <c r="J21" t="s">
        <v>649</v>
      </c>
      <c r="P21" t="s">
        <v>649</v>
      </c>
      <c r="Q21" t="s">
        <v>651</v>
      </c>
      <c r="R21" t="s">
        <v>649</v>
      </c>
      <c r="S21" t="s">
        <v>649</v>
      </c>
      <c r="U21" t="s">
        <v>649</v>
      </c>
      <c r="W21" t="s">
        <v>651</v>
      </c>
    </row>
    <row r="22" spans="1:23">
      <c r="A22" t="s">
        <v>332</v>
      </c>
      <c r="C22" t="s">
        <v>649</v>
      </c>
      <c r="D22" t="s">
        <v>651</v>
      </c>
      <c r="E22" t="s">
        <v>651</v>
      </c>
      <c r="G22" t="s">
        <v>649</v>
      </c>
      <c r="I22" t="s">
        <v>651</v>
      </c>
      <c r="K22" t="s">
        <v>649</v>
      </c>
      <c r="L22" t="s">
        <v>651</v>
      </c>
      <c r="N22" t="s">
        <v>651</v>
      </c>
      <c r="O22" t="s">
        <v>655</v>
      </c>
      <c r="P22" t="s">
        <v>651</v>
      </c>
      <c r="Q22" t="s">
        <v>651</v>
      </c>
      <c r="U22" t="s">
        <v>651</v>
      </c>
      <c r="V22" t="s">
        <v>649</v>
      </c>
    </row>
    <row r="23" spans="1:23">
      <c r="A23" t="s">
        <v>333</v>
      </c>
      <c r="E23" t="s">
        <v>649</v>
      </c>
      <c r="H23" t="s">
        <v>651</v>
      </c>
      <c r="J23" t="s">
        <v>651</v>
      </c>
      <c r="P23" t="s">
        <v>649</v>
      </c>
      <c r="Q23" t="s">
        <v>649</v>
      </c>
      <c r="R23" t="s">
        <v>649</v>
      </c>
      <c r="S23" t="s">
        <v>650</v>
      </c>
      <c r="U23" t="s">
        <v>651</v>
      </c>
      <c r="W23" t="s">
        <v>651</v>
      </c>
    </row>
    <row r="24" spans="1:23">
      <c r="A24" t="s">
        <v>334</v>
      </c>
      <c r="E24" t="s">
        <v>649</v>
      </c>
      <c r="F24" t="s">
        <v>653</v>
      </c>
      <c r="G24" t="s">
        <v>651</v>
      </c>
      <c r="H24" t="s">
        <v>651</v>
      </c>
      <c r="J24" t="s">
        <v>651</v>
      </c>
      <c r="L24" t="s">
        <v>655</v>
      </c>
      <c r="M24" t="s">
        <v>651</v>
      </c>
      <c r="O24" t="s">
        <v>655</v>
      </c>
      <c r="Q24" t="s">
        <v>651</v>
      </c>
      <c r="R24" t="s">
        <v>649</v>
      </c>
      <c r="S24" t="s">
        <v>655</v>
      </c>
      <c r="T24" t="s">
        <v>649</v>
      </c>
      <c r="V24" t="s">
        <v>655</v>
      </c>
      <c r="W24" t="s">
        <v>649</v>
      </c>
    </row>
    <row r="25" spans="1:23">
      <c r="A25" t="s">
        <v>335</v>
      </c>
      <c r="E25" t="s">
        <v>649</v>
      </c>
      <c r="H25" t="s">
        <v>649</v>
      </c>
      <c r="J25" t="s">
        <v>651</v>
      </c>
      <c r="P25" t="s">
        <v>649</v>
      </c>
      <c r="Q25" t="s">
        <v>649</v>
      </c>
      <c r="R25" t="s">
        <v>649</v>
      </c>
      <c r="S25" t="s">
        <v>649</v>
      </c>
      <c r="U25" t="s">
        <v>651</v>
      </c>
      <c r="W25" t="s">
        <v>655</v>
      </c>
    </row>
    <row r="26" spans="1:23">
      <c r="A26" t="s">
        <v>336</v>
      </c>
      <c r="B26" t="s">
        <v>651</v>
      </c>
      <c r="C26" t="s">
        <v>651</v>
      </c>
      <c r="D26" t="s">
        <v>651</v>
      </c>
      <c r="E26" t="s">
        <v>651</v>
      </c>
      <c r="F26" t="s">
        <v>649</v>
      </c>
      <c r="G26" t="s">
        <v>649</v>
      </c>
      <c r="H26" t="s">
        <v>654</v>
      </c>
      <c r="I26" t="s">
        <v>651</v>
      </c>
      <c r="J26" t="s">
        <v>649</v>
      </c>
      <c r="K26" t="s">
        <v>649</v>
      </c>
      <c r="L26" t="s">
        <v>655</v>
      </c>
      <c r="M26" t="s">
        <v>651</v>
      </c>
      <c r="N26" t="s">
        <v>651</v>
      </c>
      <c r="O26" t="s">
        <v>654</v>
      </c>
      <c r="P26" t="s">
        <v>649</v>
      </c>
      <c r="Q26" t="s">
        <v>651</v>
      </c>
      <c r="R26" t="s">
        <v>649</v>
      </c>
      <c r="S26" t="s">
        <v>649</v>
      </c>
      <c r="T26" t="s">
        <v>651</v>
      </c>
      <c r="U26" t="s">
        <v>649</v>
      </c>
      <c r="V26" t="s">
        <v>649</v>
      </c>
      <c r="W26" t="s">
        <v>648</v>
      </c>
    </row>
    <row r="27" spans="1:23">
      <c r="A27" t="s">
        <v>337</v>
      </c>
      <c r="E27" t="s">
        <v>649</v>
      </c>
      <c r="H27" t="s">
        <v>654</v>
      </c>
      <c r="J27" t="s">
        <v>649</v>
      </c>
      <c r="P27" t="s">
        <v>649</v>
      </c>
      <c r="Q27" t="s">
        <v>651</v>
      </c>
      <c r="R27" t="s">
        <v>649</v>
      </c>
      <c r="U27" t="s">
        <v>649</v>
      </c>
      <c r="W27" t="s">
        <v>655</v>
      </c>
    </row>
    <row r="28" spans="1:23">
      <c r="A28" t="s">
        <v>338</v>
      </c>
      <c r="B28" t="s">
        <v>649</v>
      </c>
      <c r="C28" t="s">
        <v>649</v>
      </c>
      <c r="D28" t="s">
        <v>651</v>
      </c>
      <c r="E28" t="s">
        <v>649</v>
      </c>
      <c r="F28" t="s">
        <v>649</v>
      </c>
      <c r="G28" t="s">
        <v>649</v>
      </c>
      <c r="H28" t="s">
        <v>654</v>
      </c>
      <c r="I28" t="s">
        <v>649</v>
      </c>
      <c r="J28" t="s">
        <v>651</v>
      </c>
      <c r="K28" t="s">
        <v>649</v>
      </c>
      <c r="L28" t="s">
        <v>653</v>
      </c>
      <c r="M28" t="s">
        <v>651</v>
      </c>
      <c r="N28" t="s">
        <v>651</v>
      </c>
      <c r="O28" t="s">
        <v>650</v>
      </c>
      <c r="P28" t="s">
        <v>654</v>
      </c>
      <c r="Q28" t="s">
        <v>651</v>
      </c>
      <c r="R28" t="s">
        <v>649</v>
      </c>
      <c r="S28" t="s">
        <v>649</v>
      </c>
      <c r="T28" t="s">
        <v>651</v>
      </c>
      <c r="U28" t="s">
        <v>649</v>
      </c>
      <c r="V28" t="s">
        <v>653</v>
      </c>
      <c r="W28" t="s">
        <v>653</v>
      </c>
    </row>
    <row r="29" spans="1:23">
      <c r="A29" t="s">
        <v>339</v>
      </c>
      <c r="E29" t="s">
        <v>649</v>
      </c>
      <c r="H29" t="s">
        <v>654</v>
      </c>
      <c r="J29" t="s">
        <v>651</v>
      </c>
      <c r="P29" t="s">
        <v>651</v>
      </c>
      <c r="Q29" t="s">
        <v>651</v>
      </c>
      <c r="R29" t="s">
        <v>649</v>
      </c>
      <c r="S29" t="s">
        <v>653</v>
      </c>
      <c r="U29" t="s">
        <v>653</v>
      </c>
      <c r="W29" t="s">
        <v>655</v>
      </c>
    </row>
    <row r="30" spans="1:23">
      <c r="A30" t="s">
        <v>340</v>
      </c>
      <c r="B30" t="s">
        <v>651</v>
      </c>
      <c r="C30" t="s">
        <v>651</v>
      </c>
      <c r="D30" t="s">
        <v>651</v>
      </c>
      <c r="E30" t="s">
        <v>651</v>
      </c>
      <c r="F30" t="s">
        <v>649</v>
      </c>
      <c r="G30" t="s">
        <v>651</v>
      </c>
      <c r="H30" t="s">
        <v>649</v>
      </c>
      <c r="I30" t="s">
        <v>651</v>
      </c>
      <c r="J30" t="s">
        <v>651</v>
      </c>
      <c r="K30" t="s">
        <v>649</v>
      </c>
      <c r="L30" t="s">
        <v>649</v>
      </c>
      <c r="M30" t="s">
        <v>651</v>
      </c>
      <c r="N30" t="s">
        <v>651</v>
      </c>
      <c r="O30" t="s">
        <v>653</v>
      </c>
      <c r="P30" t="s">
        <v>651</v>
      </c>
      <c r="Q30" t="s">
        <v>651</v>
      </c>
      <c r="R30" t="s">
        <v>649</v>
      </c>
      <c r="S30" t="s">
        <v>655</v>
      </c>
      <c r="T30" t="s">
        <v>651</v>
      </c>
      <c r="U30" t="s">
        <v>649</v>
      </c>
      <c r="V30" t="s">
        <v>655</v>
      </c>
      <c r="W30" t="s">
        <v>651</v>
      </c>
    </row>
    <row r="31" spans="1:23">
      <c r="A31" t="s">
        <v>341</v>
      </c>
      <c r="E31" t="s">
        <v>649</v>
      </c>
      <c r="H31" t="s">
        <v>656</v>
      </c>
      <c r="J31" t="s">
        <v>651</v>
      </c>
      <c r="P31" t="s">
        <v>653</v>
      </c>
      <c r="Q31" t="s">
        <v>649</v>
      </c>
      <c r="R31" t="s">
        <v>649</v>
      </c>
      <c r="S31" t="s">
        <v>650</v>
      </c>
      <c r="U31" t="s">
        <v>649</v>
      </c>
      <c r="W31" t="s">
        <v>650</v>
      </c>
    </row>
    <row r="32" spans="1:23">
      <c r="A32" t="s">
        <v>342</v>
      </c>
      <c r="C32" t="s">
        <v>649</v>
      </c>
      <c r="D32" t="s">
        <v>650</v>
      </c>
      <c r="E32" t="s">
        <v>649</v>
      </c>
      <c r="F32" t="s">
        <v>655</v>
      </c>
      <c r="G32" t="s">
        <v>649</v>
      </c>
      <c r="H32" t="s">
        <v>656</v>
      </c>
      <c r="I32" t="s">
        <v>651</v>
      </c>
      <c r="J32" t="s">
        <v>651</v>
      </c>
      <c r="K32" t="s">
        <v>648</v>
      </c>
      <c r="L32" t="s">
        <v>649</v>
      </c>
      <c r="M32" t="s">
        <v>651</v>
      </c>
      <c r="N32" t="s">
        <v>651</v>
      </c>
      <c r="O32" t="s">
        <v>655</v>
      </c>
      <c r="P32" t="s">
        <v>655</v>
      </c>
      <c r="Q32" t="s">
        <v>651</v>
      </c>
      <c r="R32" t="s">
        <v>649</v>
      </c>
      <c r="S32" t="s">
        <v>655</v>
      </c>
      <c r="T32" t="s">
        <v>649</v>
      </c>
      <c r="U32" t="s">
        <v>654</v>
      </c>
      <c r="V32" t="s">
        <v>652</v>
      </c>
      <c r="W32" t="s">
        <v>650</v>
      </c>
    </row>
    <row r="33" spans="1:23">
      <c r="A33" t="s">
        <v>343</v>
      </c>
      <c r="E33" t="s">
        <v>651</v>
      </c>
      <c r="H33" t="s">
        <v>656</v>
      </c>
      <c r="J33" t="s">
        <v>651</v>
      </c>
      <c r="P33" t="s">
        <v>654</v>
      </c>
      <c r="Q33" t="s">
        <v>653</v>
      </c>
      <c r="R33" t="s">
        <v>649</v>
      </c>
      <c r="S33" t="s">
        <v>655</v>
      </c>
      <c r="U33" t="s">
        <v>653</v>
      </c>
      <c r="W33" t="s">
        <v>650</v>
      </c>
    </row>
    <row r="34" spans="1:23">
      <c r="A34" t="s">
        <v>344</v>
      </c>
      <c r="B34" t="s">
        <v>654</v>
      </c>
      <c r="C34" t="s">
        <v>649</v>
      </c>
      <c r="D34" t="s">
        <v>655</v>
      </c>
      <c r="E34" t="s">
        <v>649</v>
      </c>
      <c r="F34" t="s">
        <v>655</v>
      </c>
      <c r="G34" t="s">
        <v>649</v>
      </c>
      <c r="H34" t="s">
        <v>650</v>
      </c>
      <c r="I34" t="s">
        <v>649</v>
      </c>
      <c r="J34" t="s">
        <v>649</v>
      </c>
      <c r="K34" t="s">
        <v>648</v>
      </c>
      <c r="L34" t="s">
        <v>652</v>
      </c>
      <c r="M34" t="s">
        <v>651</v>
      </c>
      <c r="N34" t="s">
        <v>651</v>
      </c>
      <c r="O34" t="s">
        <v>650</v>
      </c>
      <c r="P34" t="s">
        <v>653</v>
      </c>
      <c r="Q34" t="s">
        <v>654</v>
      </c>
      <c r="R34" t="s">
        <v>649</v>
      </c>
      <c r="S34" t="s">
        <v>650</v>
      </c>
      <c r="T34" t="s">
        <v>651</v>
      </c>
      <c r="U34" t="s">
        <v>651</v>
      </c>
      <c r="V34" t="s">
        <v>650</v>
      </c>
      <c r="W34" t="s">
        <v>650</v>
      </c>
    </row>
    <row r="35" spans="1:23">
      <c r="A35" t="s">
        <v>345</v>
      </c>
      <c r="E35" t="s">
        <v>651</v>
      </c>
      <c r="H35" t="s">
        <v>652</v>
      </c>
      <c r="J35" t="s">
        <v>649</v>
      </c>
      <c r="P35" t="s">
        <v>649</v>
      </c>
      <c r="Q35" t="s">
        <v>655</v>
      </c>
      <c r="R35" t="s">
        <v>649</v>
      </c>
      <c r="S35" t="s">
        <v>653</v>
      </c>
      <c r="U35" t="s">
        <v>649</v>
      </c>
      <c r="W35" t="s">
        <v>649</v>
      </c>
    </row>
    <row r="36" spans="1:23">
      <c r="A36" t="s">
        <v>346</v>
      </c>
      <c r="B36" t="s">
        <v>649</v>
      </c>
      <c r="C36" t="s">
        <v>649</v>
      </c>
      <c r="D36" t="s">
        <v>650</v>
      </c>
      <c r="E36" t="s">
        <v>649</v>
      </c>
      <c r="F36" t="s">
        <v>649</v>
      </c>
      <c r="G36" t="s">
        <v>649</v>
      </c>
      <c r="H36" t="s">
        <v>650</v>
      </c>
      <c r="I36" t="s">
        <v>651</v>
      </c>
      <c r="J36" t="s">
        <v>651</v>
      </c>
      <c r="K36" t="s">
        <v>648</v>
      </c>
      <c r="L36" t="s">
        <v>648</v>
      </c>
      <c r="M36" t="s">
        <v>651</v>
      </c>
      <c r="N36" t="s">
        <v>651</v>
      </c>
      <c r="O36" t="s">
        <v>648</v>
      </c>
      <c r="P36" t="s">
        <v>649</v>
      </c>
      <c r="Q36" t="s">
        <v>655</v>
      </c>
      <c r="R36" t="s">
        <v>653</v>
      </c>
      <c r="S36" t="s">
        <v>650</v>
      </c>
      <c r="T36" t="s">
        <v>649</v>
      </c>
      <c r="U36" t="s">
        <v>649</v>
      </c>
      <c r="V36" t="s">
        <v>652</v>
      </c>
      <c r="W36" t="s">
        <v>655</v>
      </c>
    </row>
    <row r="37" spans="1:23">
      <c r="A37" t="s">
        <v>347</v>
      </c>
      <c r="E37" t="s">
        <v>649</v>
      </c>
      <c r="H37" t="s">
        <v>653</v>
      </c>
      <c r="J37" t="s">
        <v>649</v>
      </c>
      <c r="P37" t="s">
        <v>650</v>
      </c>
      <c r="Q37" t="s">
        <v>648</v>
      </c>
      <c r="R37" t="s">
        <v>655</v>
      </c>
      <c r="S37" t="s">
        <v>654</v>
      </c>
      <c r="U37" t="s">
        <v>649</v>
      </c>
      <c r="W37" t="s">
        <v>654</v>
      </c>
    </row>
    <row r="38" spans="1:23">
      <c r="A38" t="s">
        <v>348</v>
      </c>
      <c r="B38" t="s">
        <v>651</v>
      </c>
      <c r="C38" t="s">
        <v>651</v>
      </c>
      <c r="D38" t="s">
        <v>656</v>
      </c>
      <c r="E38" t="s">
        <v>651</v>
      </c>
      <c r="F38" t="s">
        <v>649</v>
      </c>
      <c r="G38" t="s">
        <v>651</v>
      </c>
      <c r="H38" t="s">
        <v>652</v>
      </c>
      <c r="I38" t="s">
        <v>651</v>
      </c>
      <c r="J38" t="s">
        <v>651</v>
      </c>
      <c r="K38" t="s">
        <v>650</v>
      </c>
      <c r="L38" t="s">
        <v>651</v>
      </c>
      <c r="M38" t="s">
        <v>649</v>
      </c>
      <c r="N38" t="s">
        <v>651</v>
      </c>
      <c r="O38" t="s">
        <v>655</v>
      </c>
      <c r="P38" t="s">
        <v>650</v>
      </c>
      <c r="Q38" t="s">
        <v>650</v>
      </c>
      <c r="R38" t="s">
        <v>655</v>
      </c>
      <c r="S38" t="s">
        <v>656</v>
      </c>
      <c r="T38" t="s">
        <v>651</v>
      </c>
      <c r="U38" t="s">
        <v>651</v>
      </c>
      <c r="V38" t="s">
        <v>653</v>
      </c>
      <c r="W38" t="s">
        <v>648</v>
      </c>
    </row>
    <row r="39" spans="1:23">
      <c r="A39" t="s">
        <v>349</v>
      </c>
      <c r="E39" t="s">
        <v>649</v>
      </c>
      <c r="H39" t="s">
        <v>652</v>
      </c>
      <c r="J39" t="s">
        <v>649</v>
      </c>
      <c r="P39" t="s">
        <v>650</v>
      </c>
      <c r="Q39" t="s">
        <v>652</v>
      </c>
      <c r="R39" t="s">
        <v>650</v>
      </c>
      <c r="S39" t="s">
        <v>654</v>
      </c>
      <c r="U39" t="s">
        <v>649</v>
      </c>
      <c r="W39" t="s">
        <v>655</v>
      </c>
    </row>
    <row r="40" spans="1:23">
      <c r="A40" t="s">
        <v>350</v>
      </c>
      <c r="B40" t="s">
        <v>655</v>
      </c>
      <c r="C40" t="s">
        <v>649</v>
      </c>
      <c r="D40" t="s">
        <v>650</v>
      </c>
      <c r="E40" t="s">
        <v>649</v>
      </c>
      <c r="F40" t="s">
        <v>650</v>
      </c>
      <c r="G40" t="s">
        <v>649</v>
      </c>
      <c r="H40" t="s">
        <v>652</v>
      </c>
      <c r="I40" t="s">
        <v>651</v>
      </c>
      <c r="J40" t="s">
        <v>649</v>
      </c>
      <c r="K40" t="s">
        <v>652</v>
      </c>
      <c r="L40" t="s">
        <v>652</v>
      </c>
      <c r="M40" t="s">
        <v>650</v>
      </c>
      <c r="N40" t="s">
        <v>651</v>
      </c>
      <c r="O40" t="s">
        <v>652</v>
      </c>
      <c r="P40" t="s">
        <v>650</v>
      </c>
      <c r="Q40" t="s">
        <v>652</v>
      </c>
      <c r="R40" t="s">
        <v>650</v>
      </c>
      <c r="S40" t="s">
        <v>652</v>
      </c>
      <c r="T40" t="s">
        <v>654</v>
      </c>
      <c r="U40" t="s">
        <v>653</v>
      </c>
      <c r="V40" t="s">
        <v>652</v>
      </c>
      <c r="W40" t="s">
        <v>650</v>
      </c>
    </row>
    <row r="41" spans="1:23">
      <c r="A41" t="s">
        <v>351</v>
      </c>
      <c r="E41" t="s">
        <v>649</v>
      </c>
      <c r="H41" t="s">
        <v>652</v>
      </c>
      <c r="J41" t="s">
        <v>651</v>
      </c>
      <c r="P41" t="s">
        <v>650</v>
      </c>
      <c r="Q41" t="s">
        <v>652</v>
      </c>
      <c r="R41" t="s">
        <v>650</v>
      </c>
      <c r="S41" t="s">
        <v>650</v>
      </c>
      <c r="U41" t="s">
        <v>653</v>
      </c>
      <c r="W41" t="s">
        <v>652</v>
      </c>
    </row>
    <row r="42" spans="1:23">
      <c r="A42" t="s">
        <v>352</v>
      </c>
      <c r="B42" t="s">
        <v>655</v>
      </c>
      <c r="C42" t="s">
        <v>651</v>
      </c>
      <c r="D42" t="s">
        <v>649</v>
      </c>
      <c r="E42" t="s">
        <v>649</v>
      </c>
      <c r="F42" t="s">
        <v>652</v>
      </c>
      <c r="G42" t="s">
        <v>651</v>
      </c>
      <c r="H42" t="s">
        <v>650</v>
      </c>
      <c r="I42" t="s">
        <v>651</v>
      </c>
      <c r="J42" t="s">
        <v>651</v>
      </c>
      <c r="K42" t="s">
        <v>650</v>
      </c>
      <c r="L42" t="s">
        <v>652</v>
      </c>
      <c r="M42" t="s">
        <v>651</v>
      </c>
      <c r="N42" t="s">
        <v>651</v>
      </c>
      <c r="O42" t="s">
        <v>655</v>
      </c>
      <c r="P42" t="s">
        <v>652</v>
      </c>
      <c r="Q42" t="s">
        <v>650</v>
      </c>
      <c r="R42" t="s">
        <v>648</v>
      </c>
      <c r="S42" t="s">
        <v>652</v>
      </c>
      <c r="T42" t="s">
        <v>652</v>
      </c>
      <c r="U42" t="s">
        <v>649</v>
      </c>
      <c r="V42" t="s">
        <v>652</v>
      </c>
      <c r="W42" t="s">
        <v>648</v>
      </c>
    </row>
    <row r="43" spans="1:23">
      <c r="A43" t="s">
        <v>353</v>
      </c>
      <c r="E43" t="s">
        <v>651</v>
      </c>
      <c r="H43" t="s">
        <v>650</v>
      </c>
      <c r="J43" t="s">
        <v>651</v>
      </c>
      <c r="P43" t="s">
        <v>648</v>
      </c>
      <c r="Q43" t="s">
        <v>650</v>
      </c>
      <c r="R43" t="s">
        <v>648</v>
      </c>
      <c r="S43" t="s">
        <v>652</v>
      </c>
      <c r="U43" t="s">
        <v>649</v>
      </c>
      <c r="W43" t="s">
        <v>652</v>
      </c>
    </row>
    <row r="44" spans="1:23">
      <c r="A44" t="s">
        <v>354</v>
      </c>
      <c r="B44" t="s">
        <v>654</v>
      </c>
      <c r="C44" t="s">
        <v>651</v>
      </c>
      <c r="D44" t="s">
        <v>655</v>
      </c>
      <c r="E44" t="s">
        <v>651</v>
      </c>
      <c r="F44" t="s">
        <v>650</v>
      </c>
      <c r="G44" t="s">
        <v>649</v>
      </c>
      <c r="H44" t="s">
        <v>654</v>
      </c>
      <c r="I44" t="s">
        <v>653</v>
      </c>
      <c r="J44" t="s">
        <v>650</v>
      </c>
      <c r="K44" t="s">
        <v>648</v>
      </c>
      <c r="L44" t="s">
        <v>650</v>
      </c>
      <c r="M44" t="s">
        <v>651</v>
      </c>
      <c r="N44" t="s">
        <v>650</v>
      </c>
      <c r="O44" t="s">
        <v>650</v>
      </c>
      <c r="P44" t="s">
        <v>650</v>
      </c>
      <c r="Q44" t="s">
        <v>650</v>
      </c>
      <c r="R44" t="s">
        <v>650</v>
      </c>
      <c r="S44" t="s">
        <v>650</v>
      </c>
      <c r="T44" t="s">
        <v>652</v>
      </c>
      <c r="U44" t="s">
        <v>649</v>
      </c>
      <c r="V44" t="s">
        <v>648</v>
      </c>
      <c r="W44" t="s">
        <v>648</v>
      </c>
    </row>
    <row r="45" spans="1:23">
      <c r="A45" t="s">
        <v>355</v>
      </c>
      <c r="E45" t="s">
        <v>649</v>
      </c>
      <c r="H45" t="s">
        <v>654</v>
      </c>
      <c r="J45" t="s">
        <v>649</v>
      </c>
      <c r="P45" t="s">
        <v>655</v>
      </c>
      <c r="Q45" t="s">
        <v>655</v>
      </c>
      <c r="R45" t="s">
        <v>655</v>
      </c>
      <c r="S45" t="s">
        <v>652</v>
      </c>
      <c r="U45" t="s">
        <v>653</v>
      </c>
      <c r="W45" t="s">
        <v>650</v>
      </c>
    </row>
    <row r="46" spans="1:23">
      <c r="A46" t="s">
        <v>356</v>
      </c>
      <c r="B46" t="s">
        <v>656</v>
      </c>
      <c r="C46" t="s">
        <v>649</v>
      </c>
      <c r="D46" t="s">
        <v>649</v>
      </c>
      <c r="E46" t="s">
        <v>651</v>
      </c>
      <c r="F46" t="s">
        <v>649</v>
      </c>
      <c r="G46" t="s">
        <v>651</v>
      </c>
      <c r="H46" t="s">
        <v>649</v>
      </c>
      <c r="I46" t="s">
        <v>651</v>
      </c>
      <c r="J46" t="s">
        <v>651</v>
      </c>
      <c r="K46" t="s">
        <v>653</v>
      </c>
      <c r="L46" t="s">
        <v>648</v>
      </c>
      <c r="M46" t="s">
        <v>655</v>
      </c>
      <c r="N46" t="s">
        <v>651</v>
      </c>
      <c r="O46" t="s">
        <v>648</v>
      </c>
      <c r="P46" t="s">
        <v>652</v>
      </c>
      <c r="Q46" t="s">
        <v>650</v>
      </c>
      <c r="R46" t="s">
        <v>648</v>
      </c>
      <c r="S46" t="s">
        <v>651</v>
      </c>
      <c r="T46" t="s">
        <v>652</v>
      </c>
      <c r="U46" t="s">
        <v>651</v>
      </c>
      <c r="V46" t="s">
        <v>653</v>
      </c>
      <c r="W46" t="s">
        <v>652</v>
      </c>
    </row>
    <row r="47" spans="1:23">
      <c r="A47" t="s">
        <v>357</v>
      </c>
      <c r="E47" t="s">
        <v>651</v>
      </c>
      <c r="H47" t="s">
        <v>649</v>
      </c>
      <c r="J47" t="s">
        <v>651</v>
      </c>
      <c r="P47" t="s">
        <v>652</v>
      </c>
      <c r="Q47" t="s">
        <v>652</v>
      </c>
      <c r="R47" t="s">
        <v>650</v>
      </c>
      <c r="S47" t="s">
        <v>651</v>
      </c>
      <c r="U47" t="s">
        <v>649</v>
      </c>
      <c r="W47" t="s">
        <v>652</v>
      </c>
    </row>
    <row r="48" spans="1:23">
      <c r="A48" t="s">
        <v>358</v>
      </c>
      <c r="B48" t="s">
        <v>652</v>
      </c>
      <c r="C48" t="s">
        <v>649</v>
      </c>
      <c r="D48" t="s">
        <v>648</v>
      </c>
      <c r="E48" t="s">
        <v>649</v>
      </c>
      <c r="F48" t="s">
        <v>650</v>
      </c>
      <c r="G48" t="s">
        <v>651</v>
      </c>
      <c r="H48" t="s">
        <v>656</v>
      </c>
      <c r="I48" t="s">
        <v>651</v>
      </c>
      <c r="J48" t="s">
        <v>651</v>
      </c>
      <c r="K48" t="s">
        <v>648</v>
      </c>
      <c r="L48" t="s">
        <v>652</v>
      </c>
      <c r="M48" t="s">
        <v>650</v>
      </c>
      <c r="N48" t="s">
        <v>652</v>
      </c>
      <c r="O48" t="s">
        <v>655</v>
      </c>
      <c r="P48" t="s">
        <v>652</v>
      </c>
      <c r="Q48" t="s">
        <v>652</v>
      </c>
      <c r="R48" t="s">
        <v>648</v>
      </c>
      <c r="S48" t="s">
        <v>652</v>
      </c>
      <c r="T48" t="s">
        <v>652</v>
      </c>
      <c r="U48" t="s">
        <v>649</v>
      </c>
      <c r="V48" t="s">
        <v>650</v>
      </c>
      <c r="W48" t="s">
        <v>652</v>
      </c>
    </row>
    <row r="49" spans="1:23">
      <c r="A49" t="s">
        <v>359</v>
      </c>
      <c r="E49" t="s">
        <v>651</v>
      </c>
      <c r="H49" t="s">
        <v>656</v>
      </c>
      <c r="J49" t="s">
        <v>651</v>
      </c>
      <c r="Q49" t="s">
        <v>652</v>
      </c>
      <c r="R49" t="s">
        <v>652</v>
      </c>
      <c r="U49" t="s">
        <v>649</v>
      </c>
      <c r="W49" t="s">
        <v>652</v>
      </c>
    </row>
    <row r="50" spans="1:23">
      <c r="A50" t="s">
        <v>360</v>
      </c>
      <c r="B50" t="s">
        <v>652</v>
      </c>
      <c r="C50" t="s">
        <v>651</v>
      </c>
      <c r="D50" t="s">
        <v>648</v>
      </c>
      <c r="E50" t="s">
        <v>651</v>
      </c>
      <c r="F50" t="s">
        <v>648</v>
      </c>
      <c r="G50" t="s">
        <v>651</v>
      </c>
      <c r="H50" t="s">
        <v>655</v>
      </c>
      <c r="I50" t="s">
        <v>649</v>
      </c>
      <c r="J50" t="s">
        <v>651</v>
      </c>
      <c r="K50" t="s">
        <v>652</v>
      </c>
      <c r="L50" t="s">
        <v>652</v>
      </c>
      <c r="M50" t="s">
        <v>651</v>
      </c>
      <c r="N50" t="s">
        <v>651</v>
      </c>
      <c r="O50" t="s">
        <v>655</v>
      </c>
      <c r="P50" t="s">
        <v>649</v>
      </c>
      <c r="Q50" t="s">
        <v>652</v>
      </c>
      <c r="R50" t="s">
        <v>650</v>
      </c>
      <c r="S50" t="s">
        <v>652</v>
      </c>
      <c r="T50" t="s">
        <v>652</v>
      </c>
      <c r="U50" t="s">
        <v>649</v>
      </c>
      <c r="V50" t="s">
        <v>652</v>
      </c>
      <c r="W50" t="s">
        <v>648</v>
      </c>
    </row>
    <row r="51" spans="1:23">
      <c r="A51" t="s">
        <v>361</v>
      </c>
      <c r="E51" t="s">
        <v>649</v>
      </c>
      <c r="H51" t="s">
        <v>652</v>
      </c>
      <c r="J51" t="s">
        <v>651</v>
      </c>
      <c r="P51" t="s">
        <v>650</v>
      </c>
      <c r="Q51" t="s">
        <v>652</v>
      </c>
      <c r="R51" t="s">
        <v>650</v>
      </c>
      <c r="S51" t="s">
        <v>652</v>
      </c>
      <c r="U51" t="s">
        <v>653</v>
      </c>
      <c r="W51" t="s">
        <v>652</v>
      </c>
    </row>
    <row r="52" spans="1:23">
      <c r="A52" t="s">
        <v>362</v>
      </c>
      <c r="B52" t="s">
        <v>650</v>
      </c>
      <c r="C52" t="s">
        <v>651</v>
      </c>
      <c r="D52" t="s">
        <v>650</v>
      </c>
      <c r="E52" t="s">
        <v>651</v>
      </c>
      <c r="F52" t="s">
        <v>655</v>
      </c>
      <c r="G52" t="s">
        <v>651</v>
      </c>
      <c r="H52" t="s">
        <v>650</v>
      </c>
      <c r="I52" t="s">
        <v>651</v>
      </c>
      <c r="J52" t="s">
        <v>649</v>
      </c>
      <c r="K52" t="s">
        <v>648</v>
      </c>
      <c r="L52" t="s">
        <v>648</v>
      </c>
      <c r="M52" t="s">
        <v>651</v>
      </c>
      <c r="N52" t="s">
        <v>651</v>
      </c>
      <c r="O52" t="s">
        <v>650</v>
      </c>
      <c r="P52" t="s">
        <v>650</v>
      </c>
      <c r="Q52" t="s">
        <v>650</v>
      </c>
      <c r="R52" t="s">
        <v>655</v>
      </c>
      <c r="S52" t="s">
        <v>650</v>
      </c>
      <c r="T52" t="s">
        <v>650</v>
      </c>
      <c r="U52" t="s">
        <v>653</v>
      </c>
      <c r="V52" t="s">
        <v>652</v>
      </c>
      <c r="W52" t="s">
        <v>650</v>
      </c>
    </row>
    <row r="53" spans="1:23">
      <c r="A53" t="s">
        <v>363</v>
      </c>
      <c r="E53" t="s">
        <v>649</v>
      </c>
      <c r="H53" t="s">
        <v>655</v>
      </c>
      <c r="J53" t="s">
        <v>655</v>
      </c>
      <c r="P53" t="s">
        <v>650</v>
      </c>
      <c r="Q53" t="s">
        <v>648</v>
      </c>
      <c r="R53" t="s">
        <v>653</v>
      </c>
      <c r="S53" t="s">
        <v>650</v>
      </c>
      <c r="U53" t="s">
        <v>649</v>
      </c>
      <c r="W53" t="s">
        <v>650</v>
      </c>
    </row>
    <row r="54" spans="1:23">
      <c r="A54" t="s">
        <v>364</v>
      </c>
      <c r="B54" t="s">
        <v>654</v>
      </c>
      <c r="C54" t="s">
        <v>651</v>
      </c>
      <c r="D54" t="s">
        <v>649</v>
      </c>
      <c r="E54" t="s">
        <v>651</v>
      </c>
      <c r="F54" t="s">
        <v>653</v>
      </c>
      <c r="G54" t="s">
        <v>649</v>
      </c>
      <c r="H54" t="s">
        <v>651</v>
      </c>
      <c r="I54" t="s">
        <v>649</v>
      </c>
      <c r="J54" t="s">
        <v>651</v>
      </c>
      <c r="K54" t="s">
        <v>649</v>
      </c>
      <c r="L54" t="s">
        <v>648</v>
      </c>
      <c r="M54" t="s">
        <v>653</v>
      </c>
      <c r="N54" t="s">
        <v>651</v>
      </c>
      <c r="O54" t="s">
        <v>655</v>
      </c>
      <c r="P54" t="s">
        <v>655</v>
      </c>
      <c r="Q54" t="s">
        <v>648</v>
      </c>
      <c r="R54" t="s">
        <v>649</v>
      </c>
      <c r="S54" t="s">
        <v>650</v>
      </c>
      <c r="T54" t="s">
        <v>650</v>
      </c>
      <c r="U54" t="s">
        <v>649</v>
      </c>
      <c r="V54" t="s">
        <v>651</v>
      </c>
      <c r="W54" t="s">
        <v>649</v>
      </c>
    </row>
    <row r="55" spans="1:23">
      <c r="A55" t="s">
        <v>365</v>
      </c>
      <c r="E55" t="s">
        <v>649</v>
      </c>
      <c r="H55" t="s">
        <v>651</v>
      </c>
      <c r="J55" t="s">
        <v>651</v>
      </c>
      <c r="P55" t="s">
        <v>652</v>
      </c>
      <c r="Q55" t="s">
        <v>652</v>
      </c>
      <c r="R55" t="s">
        <v>649</v>
      </c>
      <c r="S55" t="s">
        <v>652</v>
      </c>
      <c r="U55" t="s">
        <v>653</v>
      </c>
      <c r="W55" t="s">
        <v>652</v>
      </c>
    </row>
    <row r="56" spans="1:23">
      <c r="A56" t="s">
        <v>366</v>
      </c>
      <c r="B56" t="s">
        <v>652</v>
      </c>
      <c r="C56" t="s">
        <v>649</v>
      </c>
      <c r="D56" t="s">
        <v>650</v>
      </c>
      <c r="E56" t="s">
        <v>649</v>
      </c>
      <c r="F56" t="s">
        <v>652</v>
      </c>
      <c r="G56" t="s">
        <v>651</v>
      </c>
      <c r="H56" t="s">
        <v>650</v>
      </c>
      <c r="I56" t="s">
        <v>651</v>
      </c>
      <c r="J56" t="s">
        <v>651</v>
      </c>
      <c r="K56" t="s">
        <v>648</v>
      </c>
      <c r="L56" t="s">
        <v>652</v>
      </c>
      <c r="M56" t="s">
        <v>651</v>
      </c>
      <c r="N56" t="s">
        <v>651</v>
      </c>
      <c r="O56" t="s">
        <v>650</v>
      </c>
      <c r="P56" t="s">
        <v>652</v>
      </c>
      <c r="Q56" t="s">
        <v>652</v>
      </c>
      <c r="R56" t="s">
        <v>650</v>
      </c>
      <c r="S56" t="s">
        <v>652</v>
      </c>
      <c r="T56" t="s">
        <v>652</v>
      </c>
      <c r="U56" t="s">
        <v>653</v>
      </c>
      <c r="V56" t="s">
        <v>652</v>
      </c>
      <c r="W56" t="s">
        <v>652</v>
      </c>
    </row>
    <row r="57" spans="1:23">
      <c r="A57" t="s">
        <v>367</v>
      </c>
      <c r="E57" t="s">
        <v>651</v>
      </c>
      <c r="H57" t="s">
        <v>650</v>
      </c>
      <c r="J57" t="s">
        <v>651</v>
      </c>
      <c r="P57" t="s">
        <v>652</v>
      </c>
      <c r="Q57" t="s">
        <v>652</v>
      </c>
      <c r="R57" t="s">
        <v>652</v>
      </c>
      <c r="S57" t="s">
        <v>652</v>
      </c>
      <c r="U57" t="s">
        <v>649</v>
      </c>
      <c r="W57" t="s">
        <v>652</v>
      </c>
    </row>
    <row r="58" spans="1:23">
      <c r="A58" t="s">
        <v>368</v>
      </c>
      <c r="B58" t="s">
        <v>652</v>
      </c>
      <c r="C58" t="s">
        <v>651</v>
      </c>
      <c r="D58" t="s">
        <v>648</v>
      </c>
      <c r="E58" t="s">
        <v>651</v>
      </c>
      <c r="F58" t="s">
        <v>653</v>
      </c>
      <c r="G58" t="s">
        <v>649</v>
      </c>
      <c r="H58" t="s">
        <v>654</v>
      </c>
      <c r="I58" t="s">
        <v>649</v>
      </c>
      <c r="J58" t="s">
        <v>651</v>
      </c>
      <c r="K58" t="s">
        <v>652</v>
      </c>
      <c r="L58" t="s">
        <v>652</v>
      </c>
      <c r="M58" t="s">
        <v>650</v>
      </c>
      <c r="N58" t="s">
        <v>651</v>
      </c>
      <c r="O58" t="s">
        <v>648</v>
      </c>
      <c r="P58" t="s">
        <v>650</v>
      </c>
      <c r="Q58" t="s">
        <v>649</v>
      </c>
      <c r="R58" t="s">
        <v>650</v>
      </c>
      <c r="S58" t="s">
        <v>652</v>
      </c>
      <c r="T58" t="s">
        <v>652</v>
      </c>
      <c r="U58" t="s">
        <v>649</v>
      </c>
      <c r="V58" t="s">
        <v>652</v>
      </c>
      <c r="W58" t="s">
        <v>652</v>
      </c>
    </row>
    <row r="59" spans="1:23">
      <c r="A59" t="s">
        <v>369</v>
      </c>
      <c r="E59" t="s">
        <v>651</v>
      </c>
      <c r="H59" t="s">
        <v>650</v>
      </c>
      <c r="J59" t="s">
        <v>651</v>
      </c>
      <c r="P59" t="s">
        <v>650</v>
      </c>
      <c r="Q59" t="s">
        <v>649</v>
      </c>
      <c r="R59" t="s">
        <v>650</v>
      </c>
      <c r="S59" t="s">
        <v>652</v>
      </c>
      <c r="U59" t="s">
        <v>649</v>
      </c>
      <c r="W59" t="s">
        <v>648</v>
      </c>
    </row>
    <row r="60" spans="1:23">
      <c r="A60" t="s">
        <v>370</v>
      </c>
      <c r="B60" t="s">
        <v>650</v>
      </c>
      <c r="C60" t="s">
        <v>651</v>
      </c>
      <c r="D60" t="s">
        <v>649</v>
      </c>
      <c r="E60" t="s">
        <v>651</v>
      </c>
      <c r="F60" t="s">
        <v>653</v>
      </c>
      <c r="G60" t="s">
        <v>649</v>
      </c>
      <c r="H60" t="s">
        <v>650</v>
      </c>
      <c r="I60" t="s">
        <v>653</v>
      </c>
      <c r="J60" t="s">
        <v>649</v>
      </c>
      <c r="K60" t="s">
        <v>652</v>
      </c>
      <c r="L60" t="s">
        <v>648</v>
      </c>
      <c r="M60" t="s">
        <v>651</v>
      </c>
      <c r="N60" t="s">
        <v>650</v>
      </c>
      <c r="O60" t="s">
        <v>650</v>
      </c>
      <c r="P60" t="s">
        <v>650</v>
      </c>
      <c r="Q60" t="s">
        <v>650</v>
      </c>
      <c r="R60" t="s">
        <v>648</v>
      </c>
      <c r="S60" t="s">
        <v>652</v>
      </c>
      <c r="T60" t="s">
        <v>648</v>
      </c>
      <c r="U60" t="s">
        <v>653</v>
      </c>
      <c r="V60" t="s">
        <v>652</v>
      </c>
      <c r="W60" t="s">
        <v>648</v>
      </c>
    </row>
    <row r="61" spans="1:23">
      <c r="A61" t="s">
        <v>371</v>
      </c>
      <c r="E61" t="s">
        <v>651</v>
      </c>
      <c r="H61" t="s">
        <v>654</v>
      </c>
      <c r="J61" t="s">
        <v>655</v>
      </c>
      <c r="P61" t="s">
        <v>650</v>
      </c>
      <c r="Q61" t="s">
        <v>650</v>
      </c>
      <c r="R61" t="s">
        <v>652</v>
      </c>
      <c r="S61" t="s">
        <v>652</v>
      </c>
      <c r="U61" t="s">
        <v>649</v>
      </c>
      <c r="W61" t="s">
        <v>648</v>
      </c>
    </row>
    <row r="62" spans="1:23">
      <c r="A62" t="s">
        <v>372</v>
      </c>
      <c r="B62" t="s">
        <v>648</v>
      </c>
      <c r="C62" t="s">
        <v>649</v>
      </c>
      <c r="D62" t="s">
        <v>651</v>
      </c>
      <c r="E62" t="s">
        <v>651</v>
      </c>
      <c r="F62" t="s">
        <v>653</v>
      </c>
      <c r="G62" t="s">
        <v>651</v>
      </c>
      <c r="H62" t="s">
        <v>652</v>
      </c>
      <c r="I62" t="s">
        <v>651</v>
      </c>
      <c r="J62" t="s">
        <v>657</v>
      </c>
      <c r="K62" t="s">
        <v>652</v>
      </c>
      <c r="L62" t="s">
        <v>652</v>
      </c>
      <c r="M62" t="s">
        <v>651</v>
      </c>
      <c r="N62" t="s">
        <v>651</v>
      </c>
      <c r="O62" t="s">
        <v>655</v>
      </c>
      <c r="P62" t="s">
        <v>653</v>
      </c>
      <c r="Q62" t="s">
        <v>651</v>
      </c>
      <c r="R62" t="s">
        <v>655</v>
      </c>
      <c r="S62" t="s">
        <v>650</v>
      </c>
      <c r="T62" t="s">
        <v>651</v>
      </c>
      <c r="U62" t="s">
        <v>649</v>
      </c>
      <c r="V62" t="s">
        <v>652</v>
      </c>
      <c r="W62" t="s">
        <v>649</v>
      </c>
    </row>
    <row r="63" spans="1:23">
      <c r="A63" t="s">
        <v>373</v>
      </c>
      <c r="E63" t="s">
        <v>651</v>
      </c>
      <c r="H63" t="s">
        <v>654</v>
      </c>
      <c r="J63" t="s">
        <v>651</v>
      </c>
      <c r="P63" t="s">
        <v>650</v>
      </c>
      <c r="Q63" t="s">
        <v>652</v>
      </c>
      <c r="R63" t="s">
        <v>650</v>
      </c>
      <c r="S63" t="s">
        <v>652</v>
      </c>
      <c r="U63" t="s">
        <v>653</v>
      </c>
      <c r="W63" t="s">
        <v>652</v>
      </c>
    </row>
    <row r="64" spans="1:23">
      <c r="A64" t="s">
        <v>374</v>
      </c>
      <c r="B64" t="s">
        <v>652</v>
      </c>
      <c r="C64" t="s">
        <v>649</v>
      </c>
      <c r="D64" t="s">
        <v>652</v>
      </c>
      <c r="E64" t="s">
        <v>649</v>
      </c>
      <c r="F64" t="s">
        <v>652</v>
      </c>
      <c r="G64" t="s">
        <v>649</v>
      </c>
      <c r="H64" t="s">
        <v>652</v>
      </c>
      <c r="I64" t="s">
        <v>651</v>
      </c>
      <c r="J64" t="s">
        <v>651</v>
      </c>
      <c r="K64" t="s">
        <v>648</v>
      </c>
      <c r="L64" t="s">
        <v>652</v>
      </c>
      <c r="M64" t="s">
        <v>651</v>
      </c>
      <c r="N64" t="s">
        <v>651</v>
      </c>
      <c r="O64" t="s">
        <v>655</v>
      </c>
      <c r="P64" t="s">
        <v>652</v>
      </c>
      <c r="Q64" t="s">
        <v>652</v>
      </c>
      <c r="R64" t="s">
        <v>650</v>
      </c>
      <c r="S64" t="s">
        <v>650</v>
      </c>
      <c r="T64" t="s">
        <v>652</v>
      </c>
      <c r="U64" t="s">
        <v>653</v>
      </c>
      <c r="V64" t="s">
        <v>648</v>
      </c>
      <c r="W64" t="s">
        <v>652</v>
      </c>
    </row>
    <row r="65" spans="1:23">
      <c r="A65" t="s">
        <v>375</v>
      </c>
      <c r="E65" t="s">
        <v>649</v>
      </c>
      <c r="H65" t="s">
        <v>654</v>
      </c>
      <c r="J65" t="s">
        <v>651</v>
      </c>
      <c r="P65" t="s">
        <v>652</v>
      </c>
      <c r="Q65" t="s">
        <v>652</v>
      </c>
      <c r="R65" t="s">
        <v>655</v>
      </c>
      <c r="S65" t="s">
        <v>652</v>
      </c>
      <c r="U65" t="s">
        <v>649</v>
      </c>
      <c r="W65" t="s">
        <v>653</v>
      </c>
    </row>
    <row r="66" spans="1:23">
      <c r="A66" t="s">
        <v>376</v>
      </c>
      <c r="B66" t="s">
        <v>651</v>
      </c>
      <c r="C66" t="s">
        <v>651</v>
      </c>
      <c r="D66" t="s">
        <v>649</v>
      </c>
      <c r="E66" t="s">
        <v>651</v>
      </c>
      <c r="F66" t="s">
        <v>649</v>
      </c>
      <c r="G66" t="s">
        <v>651</v>
      </c>
      <c r="H66" t="s">
        <v>656</v>
      </c>
      <c r="I66" t="s">
        <v>651</v>
      </c>
      <c r="J66" t="s">
        <v>651</v>
      </c>
      <c r="K66" t="s">
        <v>651</v>
      </c>
      <c r="L66" t="s">
        <v>649</v>
      </c>
      <c r="M66" t="s">
        <v>650</v>
      </c>
      <c r="N66" t="s">
        <v>651</v>
      </c>
      <c r="O66" t="s">
        <v>651</v>
      </c>
      <c r="P66" t="s">
        <v>650</v>
      </c>
      <c r="Q66" t="s">
        <v>648</v>
      </c>
      <c r="R66" t="s">
        <v>653</v>
      </c>
      <c r="S66" t="s">
        <v>651</v>
      </c>
      <c r="T66" t="s">
        <v>651</v>
      </c>
      <c r="U66" t="s">
        <v>649</v>
      </c>
      <c r="V66" t="s">
        <v>650</v>
      </c>
      <c r="W66" t="s">
        <v>653</v>
      </c>
    </row>
    <row r="67" spans="1:23">
      <c r="A67" t="s">
        <v>377</v>
      </c>
      <c r="E67" t="s">
        <v>651</v>
      </c>
      <c r="H67" t="s">
        <v>651</v>
      </c>
      <c r="J67" t="s">
        <v>649</v>
      </c>
      <c r="P67" t="s">
        <v>650</v>
      </c>
      <c r="Q67" t="s">
        <v>648</v>
      </c>
      <c r="R67" t="s">
        <v>655</v>
      </c>
      <c r="S67" t="s">
        <v>653</v>
      </c>
      <c r="U67" t="s">
        <v>649</v>
      </c>
      <c r="W67" t="s">
        <v>650</v>
      </c>
    </row>
    <row r="68" spans="1:23">
      <c r="A68" t="s">
        <v>378</v>
      </c>
      <c r="B68" t="s">
        <v>654</v>
      </c>
      <c r="C68" t="s">
        <v>650</v>
      </c>
      <c r="D68" t="s">
        <v>650</v>
      </c>
      <c r="E68" t="s">
        <v>651</v>
      </c>
      <c r="F68" t="s">
        <v>653</v>
      </c>
      <c r="G68" t="s">
        <v>649</v>
      </c>
      <c r="H68" t="s">
        <v>650</v>
      </c>
      <c r="I68" t="s">
        <v>651</v>
      </c>
      <c r="J68" t="s">
        <v>650</v>
      </c>
      <c r="K68" t="s">
        <v>649</v>
      </c>
      <c r="L68" t="s">
        <v>648</v>
      </c>
      <c r="M68" t="s">
        <v>651</v>
      </c>
      <c r="N68" t="s">
        <v>651</v>
      </c>
      <c r="O68" t="s">
        <v>648</v>
      </c>
      <c r="P68" t="s">
        <v>650</v>
      </c>
      <c r="Q68" t="s">
        <v>655</v>
      </c>
      <c r="R68" t="s">
        <v>650</v>
      </c>
      <c r="S68" t="s">
        <v>650</v>
      </c>
      <c r="T68" t="s">
        <v>650</v>
      </c>
      <c r="U68" t="s">
        <v>653</v>
      </c>
      <c r="V68" t="s">
        <v>650</v>
      </c>
      <c r="W68" t="s">
        <v>648</v>
      </c>
    </row>
    <row r="69" spans="1:23">
      <c r="A69" t="s">
        <v>379</v>
      </c>
      <c r="E69" t="s">
        <v>649</v>
      </c>
      <c r="H69" t="s">
        <v>655</v>
      </c>
      <c r="J69" t="s">
        <v>649</v>
      </c>
      <c r="P69" t="s">
        <v>650</v>
      </c>
      <c r="Q69" t="s">
        <v>650</v>
      </c>
      <c r="R69" t="s">
        <v>650</v>
      </c>
      <c r="S69" t="s">
        <v>650</v>
      </c>
      <c r="U69" t="s">
        <v>649</v>
      </c>
      <c r="W69" t="s">
        <v>652</v>
      </c>
    </row>
    <row r="70" spans="1:23">
      <c r="A70" t="s">
        <v>380</v>
      </c>
      <c r="B70" t="s">
        <v>651</v>
      </c>
      <c r="C70" t="s">
        <v>649</v>
      </c>
      <c r="D70" t="s">
        <v>653</v>
      </c>
      <c r="E70" t="s">
        <v>651</v>
      </c>
      <c r="F70" t="s">
        <v>650</v>
      </c>
      <c r="G70" t="s">
        <v>651</v>
      </c>
      <c r="H70" t="s">
        <v>656</v>
      </c>
      <c r="I70" t="s">
        <v>651</v>
      </c>
      <c r="J70" t="s">
        <v>651</v>
      </c>
      <c r="K70" t="s">
        <v>649</v>
      </c>
      <c r="L70" t="s">
        <v>648</v>
      </c>
      <c r="M70" t="s">
        <v>651</v>
      </c>
      <c r="N70" t="s">
        <v>651</v>
      </c>
      <c r="O70" t="s">
        <v>648</v>
      </c>
      <c r="P70" t="s">
        <v>651</v>
      </c>
      <c r="Q70" t="s">
        <v>650</v>
      </c>
      <c r="R70" t="s">
        <v>654</v>
      </c>
      <c r="S70" t="s">
        <v>650</v>
      </c>
      <c r="T70" t="s">
        <v>650</v>
      </c>
      <c r="U70" t="s">
        <v>651</v>
      </c>
      <c r="V70" t="s">
        <v>653</v>
      </c>
      <c r="W70" t="s">
        <v>648</v>
      </c>
    </row>
    <row r="71" spans="1:23">
      <c r="A71" t="s">
        <v>381</v>
      </c>
      <c r="E71" t="s">
        <v>651</v>
      </c>
      <c r="H71" t="s">
        <v>656</v>
      </c>
      <c r="J71" t="s">
        <v>651</v>
      </c>
      <c r="P71" t="s">
        <v>652</v>
      </c>
      <c r="Q71" t="s">
        <v>652</v>
      </c>
      <c r="R71" t="s">
        <v>653</v>
      </c>
      <c r="S71" t="s">
        <v>656</v>
      </c>
      <c r="U71" t="s">
        <v>649</v>
      </c>
      <c r="W71" t="s">
        <v>653</v>
      </c>
    </row>
    <row r="72" spans="1:23">
      <c r="A72" t="s">
        <v>382</v>
      </c>
      <c r="B72" t="s">
        <v>651</v>
      </c>
      <c r="C72" t="s">
        <v>651</v>
      </c>
      <c r="D72" t="s">
        <v>656</v>
      </c>
      <c r="F72" t="s">
        <v>651</v>
      </c>
      <c r="G72" t="s">
        <v>649</v>
      </c>
      <c r="H72" t="s">
        <v>656</v>
      </c>
      <c r="I72" t="s">
        <v>651</v>
      </c>
      <c r="J72" t="s">
        <v>651</v>
      </c>
      <c r="K72" t="s">
        <v>649</v>
      </c>
      <c r="L72" t="s">
        <v>656</v>
      </c>
      <c r="M72" t="s">
        <v>649</v>
      </c>
      <c r="N72" t="s">
        <v>656</v>
      </c>
      <c r="O72" t="s">
        <v>656</v>
      </c>
      <c r="P72" t="s">
        <v>650</v>
      </c>
      <c r="Q72" t="s">
        <v>653</v>
      </c>
      <c r="R72" t="s">
        <v>656</v>
      </c>
      <c r="S72" t="s">
        <v>656</v>
      </c>
      <c r="T72" t="s">
        <v>651</v>
      </c>
      <c r="U72" t="s">
        <v>651</v>
      </c>
      <c r="V72" t="s">
        <v>651</v>
      </c>
      <c r="W72" t="s">
        <v>650</v>
      </c>
    </row>
    <row r="73" spans="1:23">
      <c r="A73" t="s">
        <v>383</v>
      </c>
      <c r="E73" t="s">
        <v>651</v>
      </c>
      <c r="H73" t="s">
        <v>656</v>
      </c>
      <c r="J73" t="s">
        <v>656</v>
      </c>
      <c r="P73" t="s">
        <v>650</v>
      </c>
      <c r="Q73" t="s">
        <v>655</v>
      </c>
      <c r="R73" t="s">
        <v>649</v>
      </c>
      <c r="S73" t="s">
        <v>653</v>
      </c>
      <c r="U73" t="s">
        <v>651</v>
      </c>
      <c r="W73" t="s">
        <v>653</v>
      </c>
    </row>
    <row r="74" spans="1:23">
      <c r="A74" t="s">
        <v>384</v>
      </c>
      <c r="B74" t="s">
        <v>651</v>
      </c>
      <c r="C74" t="s">
        <v>649</v>
      </c>
      <c r="D74" t="s">
        <v>649</v>
      </c>
      <c r="E74" t="s">
        <v>651</v>
      </c>
      <c r="F74" t="s">
        <v>651</v>
      </c>
      <c r="G74" t="s">
        <v>651</v>
      </c>
      <c r="H74" t="s">
        <v>655</v>
      </c>
      <c r="I74" t="s">
        <v>651</v>
      </c>
      <c r="J74" t="s">
        <v>649</v>
      </c>
      <c r="K74" t="s">
        <v>656</v>
      </c>
      <c r="L74" t="s">
        <v>651</v>
      </c>
      <c r="M74" t="s">
        <v>651</v>
      </c>
      <c r="N74" t="s">
        <v>649</v>
      </c>
      <c r="O74" t="s">
        <v>656</v>
      </c>
      <c r="P74" t="s">
        <v>653</v>
      </c>
      <c r="Q74" t="s">
        <v>650</v>
      </c>
      <c r="R74" t="s">
        <v>653</v>
      </c>
      <c r="S74" t="s">
        <v>656</v>
      </c>
      <c r="T74" t="s">
        <v>651</v>
      </c>
      <c r="U74" t="s">
        <v>651</v>
      </c>
      <c r="V74" t="s">
        <v>651</v>
      </c>
      <c r="W74" t="s">
        <v>653</v>
      </c>
    </row>
    <row r="75" spans="1:23">
      <c r="A75" t="s">
        <v>385</v>
      </c>
      <c r="E75" t="s">
        <v>651</v>
      </c>
      <c r="H75" t="s">
        <v>649</v>
      </c>
      <c r="J75" t="s">
        <v>651</v>
      </c>
      <c r="P75" t="s">
        <v>650</v>
      </c>
      <c r="Q75" t="s">
        <v>654</v>
      </c>
      <c r="R75" t="s">
        <v>649</v>
      </c>
      <c r="S75" t="s">
        <v>650</v>
      </c>
      <c r="U75" t="s">
        <v>649</v>
      </c>
      <c r="W75" t="s">
        <v>650</v>
      </c>
    </row>
    <row r="76" spans="1:23">
      <c r="A76" t="s">
        <v>386</v>
      </c>
      <c r="B76" t="s">
        <v>653</v>
      </c>
      <c r="C76" t="s">
        <v>655</v>
      </c>
      <c r="D76" t="s">
        <v>650</v>
      </c>
      <c r="E76" t="s">
        <v>649</v>
      </c>
      <c r="F76" t="s">
        <v>650</v>
      </c>
      <c r="G76" t="s">
        <v>651</v>
      </c>
      <c r="H76" t="s">
        <v>652</v>
      </c>
      <c r="I76" t="s">
        <v>651</v>
      </c>
      <c r="J76" t="s">
        <v>649</v>
      </c>
      <c r="K76" t="s">
        <v>649</v>
      </c>
      <c r="L76" t="s">
        <v>650</v>
      </c>
      <c r="M76" t="s">
        <v>651</v>
      </c>
      <c r="N76" t="s">
        <v>651</v>
      </c>
      <c r="O76" t="s">
        <v>650</v>
      </c>
      <c r="P76" t="s">
        <v>650</v>
      </c>
      <c r="Q76" t="s">
        <v>655</v>
      </c>
      <c r="R76" t="s">
        <v>653</v>
      </c>
      <c r="S76" t="s">
        <v>650</v>
      </c>
      <c r="T76" t="s">
        <v>648</v>
      </c>
      <c r="U76" t="s">
        <v>653</v>
      </c>
      <c r="V76" t="s">
        <v>650</v>
      </c>
      <c r="W76" t="s">
        <v>648</v>
      </c>
    </row>
    <row r="77" spans="1:23">
      <c r="A77" t="s">
        <v>387</v>
      </c>
      <c r="E77" t="s">
        <v>651</v>
      </c>
      <c r="H77" t="s">
        <v>653</v>
      </c>
      <c r="J77" t="s">
        <v>656</v>
      </c>
      <c r="P77" t="s">
        <v>651</v>
      </c>
      <c r="Q77" t="s">
        <v>651</v>
      </c>
      <c r="R77" t="s">
        <v>649</v>
      </c>
      <c r="S77" t="s">
        <v>650</v>
      </c>
      <c r="U77" t="s">
        <v>649</v>
      </c>
      <c r="W77" t="s">
        <v>655</v>
      </c>
    </row>
    <row r="78" spans="1:23">
      <c r="A78" t="s">
        <v>388</v>
      </c>
      <c r="B78" t="s">
        <v>656</v>
      </c>
      <c r="C78" t="s">
        <v>656</v>
      </c>
      <c r="D78" t="s">
        <v>656</v>
      </c>
      <c r="E78" t="s">
        <v>651</v>
      </c>
      <c r="F78" t="s">
        <v>656</v>
      </c>
      <c r="G78" t="s">
        <v>651</v>
      </c>
      <c r="I78" t="s">
        <v>651</v>
      </c>
      <c r="J78" t="s">
        <v>651</v>
      </c>
      <c r="K78" t="s">
        <v>651</v>
      </c>
      <c r="L78" t="s">
        <v>651</v>
      </c>
      <c r="M78" t="s">
        <v>656</v>
      </c>
      <c r="N78" t="s">
        <v>651</v>
      </c>
      <c r="O78" t="s">
        <v>653</v>
      </c>
      <c r="P78" t="s">
        <v>649</v>
      </c>
      <c r="Q78" t="s">
        <v>650</v>
      </c>
      <c r="R78" t="s">
        <v>656</v>
      </c>
      <c r="S78" t="s">
        <v>656</v>
      </c>
      <c r="T78" t="s">
        <v>649</v>
      </c>
      <c r="U78" t="s">
        <v>651</v>
      </c>
      <c r="V78" t="s">
        <v>649</v>
      </c>
      <c r="W78" t="s">
        <v>656</v>
      </c>
    </row>
    <row r="79" spans="1:23">
      <c r="A79" t="s">
        <v>389</v>
      </c>
      <c r="E79" t="s">
        <v>656</v>
      </c>
      <c r="H79" t="s">
        <v>655</v>
      </c>
      <c r="J79" t="s">
        <v>651</v>
      </c>
      <c r="P79" t="s">
        <v>652</v>
      </c>
      <c r="Q79" t="s">
        <v>652</v>
      </c>
      <c r="R79" t="s">
        <v>649</v>
      </c>
      <c r="S79" t="s">
        <v>651</v>
      </c>
      <c r="U79" t="s">
        <v>651</v>
      </c>
      <c r="W79" t="s">
        <v>650</v>
      </c>
    </row>
    <row r="80" spans="1:23">
      <c r="A80" t="s">
        <v>390</v>
      </c>
      <c r="B80" t="s">
        <v>652</v>
      </c>
      <c r="C80" t="s">
        <v>651</v>
      </c>
      <c r="D80" t="s">
        <v>650</v>
      </c>
      <c r="E80" t="s">
        <v>651</v>
      </c>
      <c r="F80" t="s">
        <v>649</v>
      </c>
      <c r="G80" t="s">
        <v>649</v>
      </c>
      <c r="H80" t="s">
        <v>649</v>
      </c>
      <c r="I80" t="s">
        <v>651</v>
      </c>
      <c r="J80" t="s">
        <v>651</v>
      </c>
      <c r="K80" t="s">
        <v>654</v>
      </c>
      <c r="L80" t="s">
        <v>653</v>
      </c>
      <c r="M80" t="s">
        <v>649</v>
      </c>
      <c r="N80" t="s">
        <v>649</v>
      </c>
      <c r="O80" t="s">
        <v>651</v>
      </c>
      <c r="P80" t="s">
        <v>652</v>
      </c>
      <c r="Q80" t="s">
        <v>652</v>
      </c>
      <c r="R80" t="s">
        <v>649</v>
      </c>
      <c r="S80" t="s">
        <v>656</v>
      </c>
      <c r="T80" t="s">
        <v>652</v>
      </c>
      <c r="U80" t="s">
        <v>651</v>
      </c>
      <c r="V80" t="s">
        <v>650</v>
      </c>
      <c r="W80" t="s">
        <v>652</v>
      </c>
    </row>
    <row r="81" spans="1:23">
      <c r="A81" t="s">
        <v>391</v>
      </c>
      <c r="E81" t="s">
        <v>649</v>
      </c>
      <c r="H81" t="s">
        <v>653</v>
      </c>
      <c r="J81" t="s">
        <v>651</v>
      </c>
      <c r="P81" t="s">
        <v>652</v>
      </c>
      <c r="Q81" t="s">
        <v>652</v>
      </c>
      <c r="R81" t="s">
        <v>650</v>
      </c>
      <c r="S81" t="s">
        <v>650</v>
      </c>
      <c r="U81" t="s">
        <v>649</v>
      </c>
      <c r="W81" t="s">
        <v>652</v>
      </c>
    </row>
    <row r="82" spans="1:23">
      <c r="A82" t="s">
        <v>392</v>
      </c>
      <c r="B82" t="s">
        <v>649</v>
      </c>
      <c r="C82" t="s">
        <v>649</v>
      </c>
      <c r="D82" t="s">
        <v>649</v>
      </c>
      <c r="E82" t="s">
        <v>654</v>
      </c>
      <c r="F82" t="s">
        <v>653</v>
      </c>
      <c r="G82" t="s">
        <v>651</v>
      </c>
      <c r="H82" t="s">
        <v>654</v>
      </c>
      <c r="I82" t="s">
        <v>656</v>
      </c>
      <c r="J82" t="s">
        <v>651</v>
      </c>
      <c r="K82" t="s">
        <v>649</v>
      </c>
      <c r="L82" t="s">
        <v>653</v>
      </c>
      <c r="M82" t="s">
        <v>651</v>
      </c>
      <c r="N82" t="s">
        <v>651</v>
      </c>
      <c r="O82" t="s">
        <v>655</v>
      </c>
      <c r="P82" t="s">
        <v>653</v>
      </c>
      <c r="Q82" t="s">
        <v>650</v>
      </c>
      <c r="R82" t="s">
        <v>649</v>
      </c>
      <c r="S82" t="s">
        <v>649</v>
      </c>
      <c r="T82" t="s">
        <v>651</v>
      </c>
      <c r="U82" t="s">
        <v>653</v>
      </c>
      <c r="V82" t="s">
        <v>649</v>
      </c>
      <c r="W82" t="s">
        <v>650</v>
      </c>
    </row>
    <row r="83" spans="1:23">
      <c r="A83" t="s">
        <v>393</v>
      </c>
      <c r="E83" t="s">
        <v>649</v>
      </c>
      <c r="H83" t="s">
        <v>652</v>
      </c>
      <c r="J83" t="s">
        <v>649</v>
      </c>
      <c r="P83" t="s">
        <v>650</v>
      </c>
      <c r="Q83" t="s">
        <v>650</v>
      </c>
      <c r="R83" t="s">
        <v>649</v>
      </c>
      <c r="S83" t="s">
        <v>649</v>
      </c>
      <c r="U83" t="s">
        <v>649</v>
      </c>
      <c r="W83" t="s">
        <v>652</v>
      </c>
    </row>
    <row r="84" spans="1:23">
      <c r="A84" t="s">
        <v>394</v>
      </c>
      <c r="B84" t="s">
        <v>649</v>
      </c>
      <c r="C84" t="s">
        <v>649</v>
      </c>
      <c r="D84" t="s">
        <v>651</v>
      </c>
      <c r="E84" t="s">
        <v>649</v>
      </c>
      <c r="F84" t="s">
        <v>649</v>
      </c>
      <c r="G84" t="s">
        <v>649</v>
      </c>
      <c r="H84" t="s">
        <v>648</v>
      </c>
      <c r="I84" t="s">
        <v>649</v>
      </c>
      <c r="J84" t="s">
        <v>649</v>
      </c>
      <c r="K84" t="s">
        <v>649</v>
      </c>
      <c r="L84" t="s">
        <v>649</v>
      </c>
      <c r="M84" t="s">
        <v>651</v>
      </c>
      <c r="N84" t="s">
        <v>651</v>
      </c>
      <c r="O84" t="s">
        <v>655</v>
      </c>
      <c r="P84" t="s">
        <v>650</v>
      </c>
      <c r="Q84" t="s">
        <v>653</v>
      </c>
      <c r="R84" t="s">
        <v>653</v>
      </c>
      <c r="S84" t="s">
        <v>649</v>
      </c>
      <c r="T84" t="s">
        <v>654</v>
      </c>
      <c r="U84" t="s">
        <v>654</v>
      </c>
      <c r="V84" t="s">
        <v>653</v>
      </c>
      <c r="W84" t="s">
        <v>650</v>
      </c>
    </row>
    <row r="85" spans="1:23">
      <c r="A85" t="s">
        <v>395</v>
      </c>
      <c r="E85" t="s">
        <v>651</v>
      </c>
      <c r="H85" t="s">
        <v>650</v>
      </c>
      <c r="J85" t="s">
        <v>649</v>
      </c>
      <c r="P85" t="s">
        <v>650</v>
      </c>
      <c r="Q85" t="s">
        <v>648</v>
      </c>
      <c r="R85" t="s">
        <v>649</v>
      </c>
      <c r="S85" t="s">
        <v>649</v>
      </c>
      <c r="U85" t="s">
        <v>649</v>
      </c>
      <c r="W85" t="s">
        <v>654</v>
      </c>
    </row>
    <row r="86" spans="1:23">
      <c r="A86" t="s">
        <v>396</v>
      </c>
      <c r="B86" t="s">
        <v>656</v>
      </c>
      <c r="C86" t="s">
        <v>649</v>
      </c>
      <c r="D86" t="s">
        <v>651</v>
      </c>
      <c r="E86" t="s">
        <v>651</v>
      </c>
      <c r="F86" t="s">
        <v>655</v>
      </c>
      <c r="G86" t="s">
        <v>656</v>
      </c>
      <c r="I86" t="s">
        <v>651</v>
      </c>
      <c r="K86" t="s">
        <v>649</v>
      </c>
      <c r="L86" t="s">
        <v>649</v>
      </c>
      <c r="M86" t="s">
        <v>651</v>
      </c>
      <c r="N86" t="s">
        <v>651</v>
      </c>
      <c r="O86" t="s">
        <v>655</v>
      </c>
      <c r="P86" t="s">
        <v>648</v>
      </c>
      <c r="Q86" t="s">
        <v>649</v>
      </c>
      <c r="R86" t="s">
        <v>649</v>
      </c>
      <c r="S86" t="s">
        <v>655</v>
      </c>
      <c r="T86" t="s">
        <v>651</v>
      </c>
      <c r="U86" t="s">
        <v>651</v>
      </c>
      <c r="V86" t="s">
        <v>649</v>
      </c>
    </row>
    <row r="87" spans="1:23">
      <c r="A87" t="s">
        <v>397</v>
      </c>
      <c r="E87" t="s">
        <v>649</v>
      </c>
      <c r="H87" t="s">
        <v>656</v>
      </c>
      <c r="J87" t="s">
        <v>649</v>
      </c>
      <c r="P87" t="s">
        <v>652</v>
      </c>
      <c r="Q87" t="s">
        <v>652</v>
      </c>
      <c r="R87" t="s">
        <v>656</v>
      </c>
      <c r="S87" t="s">
        <v>652</v>
      </c>
      <c r="U87" t="s">
        <v>649</v>
      </c>
      <c r="W87" t="s">
        <v>652</v>
      </c>
    </row>
    <row r="88" spans="1:23">
      <c r="A88" t="s">
        <v>398</v>
      </c>
      <c r="C88" t="s">
        <v>649</v>
      </c>
      <c r="D88" t="s">
        <v>649</v>
      </c>
      <c r="E88" t="s">
        <v>649</v>
      </c>
      <c r="F88" t="s">
        <v>652</v>
      </c>
      <c r="G88" t="s">
        <v>649</v>
      </c>
      <c r="H88" t="s">
        <v>656</v>
      </c>
      <c r="I88" t="s">
        <v>651</v>
      </c>
      <c r="J88" t="s">
        <v>651</v>
      </c>
      <c r="K88" t="s">
        <v>653</v>
      </c>
      <c r="L88" t="s">
        <v>650</v>
      </c>
      <c r="M88" t="s">
        <v>650</v>
      </c>
      <c r="N88" t="s">
        <v>651</v>
      </c>
      <c r="O88" t="s">
        <v>655</v>
      </c>
      <c r="P88" t="s">
        <v>650</v>
      </c>
      <c r="Q88" t="s">
        <v>652</v>
      </c>
      <c r="R88" t="s">
        <v>653</v>
      </c>
      <c r="S88" t="s">
        <v>653</v>
      </c>
      <c r="T88" t="s">
        <v>655</v>
      </c>
      <c r="U88" t="s">
        <v>653</v>
      </c>
      <c r="V88" t="s">
        <v>653</v>
      </c>
      <c r="W88" t="s">
        <v>652</v>
      </c>
    </row>
    <row r="89" spans="1:23">
      <c r="A89" t="s">
        <v>399</v>
      </c>
      <c r="E89" t="s">
        <v>651</v>
      </c>
      <c r="H89" t="s">
        <v>656</v>
      </c>
      <c r="J89" t="s">
        <v>651</v>
      </c>
      <c r="P89" t="s">
        <v>649</v>
      </c>
      <c r="Q89" t="s">
        <v>652</v>
      </c>
      <c r="R89" t="s">
        <v>649</v>
      </c>
      <c r="S89" t="s">
        <v>650</v>
      </c>
      <c r="U89" t="s">
        <v>649</v>
      </c>
      <c r="W89" t="s">
        <v>650</v>
      </c>
    </row>
    <row r="90" spans="1:23">
      <c r="A90" t="s">
        <v>400</v>
      </c>
      <c r="B90" t="s">
        <v>654</v>
      </c>
      <c r="C90" t="s">
        <v>649</v>
      </c>
      <c r="D90" t="s">
        <v>651</v>
      </c>
      <c r="E90" t="s">
        <v>654</v>
      </c>
      <c r="F90" t="s">
        <v>655</v>
      </c>
      <c r="G90" t="s">
        <v>651</v>
      </c>
      <c r="H90" t="s">
        <v>652</v>
      </c>
      <c r="I90" t="s">
        <v>649</v>
      </c>
      <c r="J90" t="s">
        <v>649</v>
      </c>
      <c r="K90" t="s">
        <v>654</v>
      </c>
      <c r="L90" t="s">
        <v>652</v>
      </c>
      <c r="M90" t="s">
        <v>651</v>
      </c>
      <c r="N90" t="s">
        <v>651</v>
      </c>
      <c r="O90" t="s">
        <v>654</v>
      </c>
      <c r="P90" t="s">
        <v>650</v>
      </c>
      <c r="Q90" t="s">
        <v>649</v>
      </c>
      <c r="R90" t="s">
        <v>649</v>
      </c>
      <c r="S90" t="s">
        <v>652</v>
      </c>
      <c r="T90" t="s">
        <v>652</v>
      </c>
      <c r="U90" t="s">
        <v>649</v>
      </c>
      <c r="V90" t="s">
        <v>653</v>
      </c>
      <c r="W90" t="s">
        <v>648</v>
      </c>
    </row>
    <row r="91" spans="1:23">
      <c r="A91" t="s">
        <v>401</v>
      </c>
      <c r="E91" t="s">
        <v>649</v>
      </c>
      <c r="H91" t="s">
        <v>652</v>
      </c>
      <c r="J91" t="s">
        <v>649</v>
      </c>
      <c r="P91" t="s">
        <v>648</v>
      </c>
      <c r="Q91" t="s">
        <v>650</v>
      </c>
      <c r="R91" t="s">
        <v>653</v>
      </c>
      <c r="S91" t="s">
        <v>652</v>
      </c>
      <c r="U91" t="s">
        <v>649</v>
      </c>
      <c r="W91" t="s">
        <v>652</v>
      </c>
    </row>
    <row r="92" spans="1:23">
      <c r="A92" t="s">
        <v>402</v>
      </c>
      <c r="C92" t="s">
        <v>650</v>
      </c>
      <c r="D92" t="s">
        <v>650</v>
      </c>
      <c r="E92" t="s">
        <v>649</v>
      </c>
      <c r="F92" t="s">
        <v>650</v>
      </c>
      <c r="G92" t="s">
        <v>651</v>
      </c>
      <c r="H92" t="s">
        <v>652</v>
      </c>
      <c r="I92" t="s">
        <v>653</v>
      </c>
      <c r="J92" t="s">
        <v>655</v>
      </c>
      <c r="K92" t="s">
        <v>648</v>
      </c>
      <c r="L92" t="s">
        <v>648</v>
      </c>
      <c r="M92" t="s">
        <v>651</v>
      </c>
      <c r="N92" t="s">
        <v>651</v>
      </c>
      <c r="O92" t="s">
        <v>650</v>
      </c>
      <c r="P92" t="s">
        <v>655</v>
      </c>
      <c r="Q92" t="s">
        <v>654</v>
      </c>
      <c r="R92" t="s">
        <v>648</v>
      </c>
      <c r="S92" t="s">
        <v>650</v>
      </c>
      <c r="T92" t="s">
        <v>650</v>
      </c>
      <c r="U92" t="s">
        <v>649</v>
      </c>
      <c r="V92" t="s">
        <v>648</v>
      </c>
      <c r="W92" t="s">
        <v>648</v>
      </c>
    </row>
    <row r="93" spans="1:23">
      <c r="A93" t="s">
        <v>403</v>
      </c>
      <c r="E93" t="s">
        <v>649</v>
      </c>
      <c r="H93" t="s">
        <v>656</v>
      </c>
      <c r="J93" t="s">
        <v>649</v>
      </c>
      <c r="P93" t="s">
        <v>650</v>
      </c>
      <c r="Q93" t="s">
        <v>650</v>
      </c>
      <c r="R93" t="s">
        <v>650</v>
      </c>
      <c r="S93" t="s">
        <v>650</v>
      </c>
      <c r="U93" t="s">
        <v>649</v>
      </c>
      <c r="W93" t="s">
        <v>650</v>
      </c>
    </row>
    <row r="94" spans="1:23">
      <c r="A94" t="s">
        <v>404</v>
      </c>
      <c r="B94" t="s">
        <v>650</v>
      </c>
      <c r="C94" t="s">
        <v>656</v>
      </c>
      <c r="D94" t="s">
        <v>651</v>
      </c>
      <c r="E94" t="s">
        <v>651</v>
      </c>
      <c r="F94" t="s">
        <v>653</v>
      </c>
      <c r="G94" t="s">
        <v>651</v>
      </c>
      <c r="H94" t="s">
        <v>656</v>
      </c>
      <c r="I94" t="s">
        <v>651</v>
      </c>
      <c r="J94" t="s">
        <v>651</v>
      </c>
      <c r="K94" t="s">
        <v>648</v>
      </c>
      <c r="L94" t="s">
        <v>650</v>
      </c>
      <c r="M94" t="s">
        <v>656</v>
      </c>
      <c r="N94" t="s">
        <v>651</v>
      </c>
      <c r="O94" t="s">
        <v>650</v>
      </c>
      <c r="P94" t="s">
        <v>655</v>
      </c>
      <c r="Q94" t="s">
        <v>650</v>
      </c>
      <c r="R94" t="s">
        <v>653</v>
      </c>
      <c r="S94" t="s">
        <v>650</v>
      </c>
      <c r="T94" t="s">
        <v>650</v>
      </c>
      <c r="U94" t="s">
        <v>649</v>
      </c>
      <c r="V94" t="s">
        <v>657</v>
      </c>
      <c r="W94" t="s">
        <v>656</v>
      </c>
    </row>
    <row r="95" spans="1:23">
      <c r="A95" t="s">
        <v>405</v>
      </c>
      <c r="E95" t="s">
        <v>651</v>
      </c>
      <c r="H95" t="s">
        <v>656</v>
      </c>
      <c r="J95" t="s">
        <v>651</v>
      </c>
      <c r="P95" t="s">
        <v>652</v>
      </c>
      <c r="Q95" t="s">
        <v>652</v>
      </c>
      <c r="R95" t="s">
        <v>655</v>
      </c>
      <c r="S95" t="s">
        <v>652</v>
      </c>
      <c r="U95" t="s">
        <v>649</v>
      </c>
      <c r="W95" t="s">
        <v>652</v>
      </c>
    </row>
    <row r="96" spans="1:23">
      <c r="A96" t="s">
        <v>406</v>
      </c>
      <c r="B96" t="s">
        <v>648</v>
      </c>
      <c r="C96" t="s">
        <v>649</v>
      </c>
      <c r="D96" t="s">
        <v>650</v>
      </c>
      <c r="E96" t="s">
        <v>651</v>
      </c>
      <c r="F96" t="s">
        <v>650</v>
      </c>
      <c r="G96" t="s">
        <v>651</v>
      </c>
      <c r="H96" t="s">
        <v>656</v>
      </c>
      <c r="I96" t="s">
        <v>651</v>
      </c>
      <c r="J96" t="s">
        <v>651</v>
      </c>
      <c r="K96" t="s">
        <v>648</v>
      </c>
      <c r="L96" t="s">
        <v>652</v>
      </c>
      <c r="M96" t="s">
        <v>649</v>
      </c>
      <c r="N96" t="s">
        <v>651</v>
      </c>
      <c r="O96" t="s">
        <v>648</v>
      </c>
      <c r="P96" t="s">
        <v>652</v>
      </c>
      <c r="Q96" t="s">
        <v>652</v>
      </c>
      <c r="R96" t="s">
        <v>648</v>
      </c>
      <c r="S96" t="s">
        <v>652</v>
      </c>
      <c r="T96" t="s">
        <v>652</v>
      </c>
      <c r="U96" t="s">
        <v>649</v>
      </c>
      <c r="V96" t="s">
        <v>652</v>
      </c>
      <c r="W96" t="s">
        <v>652</v>
      </c>
    </row>
    <row r="97" spans="1:23">
      <c r="A97" t="s">
        <v>407</v>
      </c>
      <c r="E97" t="s">
        <v>649</v>
      </c>
      <c r="H97" t="s">
        <v>656</v>
      </c>
      <c r="J97" t="s">
        <v>651</v>
      </c>
      <c r="P97" t="s">
        <v>652</v>
      </c>
      <c r="Q97" t="s">
        <v>652</v>
      </c>
      <c r="R97" t="s">
        <v>652</v>
      </c>
      <c r="S97" t="s">
        <v>652</v>
      </c>
      <c r="U97" t="s">
        <v>649</v>
      </c>
      <c r="W97" t="s">
        <v>652</v>
      </c>
    </row>
    <row r="98" spans="1:23">
      <c r="A98" t="s">
        <v>408</v>
      </c>
      <c r="B98" t="s">
        <v>648</v>
      </c>
      <c r="C98" t="s">
        <v>649</v>
      </c>
      <c r="D98" t="s">
        <v>649</v>
      </c>
      <c r="E98" t="s">
        <v>653</v>
      </c>
      <c r="F98" t="s">
        <v>655</v>
      </c>
      <c r="G98" t="s">
        <v>651</v>
      </c>
      <c r="H98" t="s">
        <v>652</v>
      </c>
      <c r="I98" t="s">
        <v>651</v>
      </c>
      <c r="J98" t="s">
        <v>649</v>
      </c>
      <c r="K98" t="s">
        <v>652</v>
      </c>
      <c r="L98" t="s">
        <v>652</v>
      </c>
      <c r="M98" t="s">
        <v>651</v>
      </c>
      <c r="N98" t="s">
        <v>651</v>
      </c>
      <c r="O98" t="s">
        <v>648</v>
      </c>
      <c r="P98" t="s">
        <v>652</v>
      </c>
      <c r="Q98" t="s">
        <v>650</v>
      </c>
      <c r="R98" t="s">
        <v>650</v>
      </c>
      <c r="S98" t="s">
        <v>652</v>
      </c>
      <c r="T98" t="s">
        <v>652</v>
      </c>
      <c r="U98" t="s">
        <v>649</v>
      </c>
      <c r="V98" t="s">
        <v>652</v>
      </c>
      <c r="W98" t="s">
        <v>652</v>
      </c>
    </row>
    <row r="99" spans="1:23">
      <c r="A99" t="s">
        <v>409</v>
      </c>
      <c r="E99" t="s">
        <v>649</v>
      </c>
      <c r="H99" t="s">
        <v>652</v>
      </c>
      <c r="J99" t="s">
        <v>651</v>
      </c>
      <c r="P99" t="s">
        <v>650</v>
      </c>
      <c r="Q99" t="s">
        <v>650</v>
      </c>
      <c r="R99" t="s">
        <v>654</v>
      </c>
      <c r="S99" t="s">
        <v>652</v>
      </c>
      <c r="U99" t="s">
        <v>651</v>
      </c>
      <c r="W99" t="s">
        <v>650</v>
      </c>
    </row>
    <row r="100" spans="1:23">
      <c r="A100" t="s">
        <v>410</v>
      </c>
      <c r="B100" t="s">
        <v>650</v>
      </c>
      <c r="C100" t="s">
        <v>650</v>
      </c>
      <c r="D100" t="s">
        <v>650</v>
      </c>
      <c r="E100" t="s">
        <v>649</v>
      </c>
      <c r="F100" t="s">
        <v>653</v>
      </c>
      <c r="G100" t="s">
        <v>651</v>
      </c>
      <c r="H100" t="s">
        <v>650</v>
      </c>
      <c r="I100" t="s">
        <v>653</v>
      </c>
      <c r="J100" t="s">
        <v>649</v>
      </c>
      <c r="K100" t="s">
        <v>648</v>
      </c>
      <c r="L100" t="s">
        <v>652</v>
      </c>
      <c r="M100" t="s">
        <v>651</v>
      </c>
      <c r="N100" t="s">
        <v>648</v>
      </c>
      <c r="O100" t="s">
        <v>648</v>
      </c>
      <c r="P100" t="s">
        <v>650</v>
      </c>
      <c r="Q100" t="s">
        <v>655</v>
      </c>
      <c r="R100" t="s">
        <v>650</v>
      </c>
      <c r="S100" t="s">
        <v>652</v>
      </c>
      <c r="T100" t="s">
        <v>650</v>
      </c>
      <c r="U100" t="s">
        <v>649</v>
      </c>
      <c r="V100" t="s">
        <v>652</v>
      </c>
      <c r="W100" t="s">
        <v>650</v>
      </c>
    </row>
    <row r="101" spans="1:23">
      <c r="A101" t="s">
        <v>411</v>
      </c>
      <c r="E101" t="s">
        <v>649</v>
      </c>
      <c r="H101" t="s">
        <v>652</v>
      </c>
      <c r="J101" t="s">
        <v>649</v>
      </c>
      <c r="P101" t="s">
        <v>650</v>
      </c>
      <c r="Q101" t="s">
        <v>650</v>
      </c>
      <c r="R101" t="s">
        <v>650</v>
      </c>
      <c r="S101" t="s">
        <v>650</v>
      </c>
      <c r="U101" t="s">
        <v>649</v>
      </c>
      <c r="W101" t="s">
        <v>650</v>
      </c>
    </row>
    <row r="102" spans="1:23">
      <c r="A102" t="s">
        <v>412</v>
      </c>
      <c r="B102" t="s">
        <v>651</v>
      </c>
      <c r="C102" t="s">
        <v>649</v>
      </c>
      <c r="D102" t="s">
        <v>651</v>
      </c>
      <c r="E102" t="s">
        <v>649</v>
      </c>
      <c r="F102" t="s">
        <v>655</v>
      </c>
      <c r="G102" t="s">
        <v>649</v>
      </c>
      <c r="H102" t="s">
        <v>653</v>
      </c>
      <c r="I102" t="s">
        <v>651</v>
      </c>
      <c r="J102" t="s">
        <v>651</v>
      </c>
      <c r="K102" t="s">
        <v>655</v>
      </c>
      <c r="L102" t="s">
        <v>649</v>
      </c>
      <c r="M102" t="s">
        <v>651</v>
      </c>
      <c r="N102" t="s">
        <v>651</v>
      </c>
      <c r="O102" t="s">
        <v>655</v>
      </c>
      <c r="P102" t="s">
        <v>650</v>
      </c>
      <c r="Q102" t="s">
        <v>650</v>
      </c>
      <c r="R102" t="s">
        <v>655</v>
      </c>
      <c r="S102" t="s">
        <v>650</v>
      </c>
      <c r="T102" t="s">
        <v>651</v>
      </c>
      <c r="U102" t="s">
        <v>651</v>
      </c>
      <c r="V102" t="s">
        <v>648</v>
      </c>
      <c r="W102" t="s">
        <v>653</v>
      </c>
    </row>
    <row r="103" spans="1:23">
      <c r="A103" t="s">
        <v>413</v>
      </c>
      <c r="H103" t="s">
        <v>656</v>
      </c>
      <c r="P103" t="s">
        <v>650</v>
      </c>
      <c r="Q103" t="s">
        <v>648</v>
      </c>
      <c r="S103" t="s">
        <v>649</v>
      </c>
      <c r="U103" t="s">
        <v>649</v>
      </c>
    </row>
    <row r="104" spans="1:23">
      <c r="A104" t="s">
        <v>414</v>
      </c>
      <c r="B104" t="s">
        <v>655</v>
      </c>
      <c r="C104" t="s">
        <v>649</v>
      </c>
      <c r="D104" t="s">
        <v>650</v>
      </c>
      <c r="E104" t="s">
        <v>649</v>
      </c>
      <c r="F104" t="s">
        <v>651</v>
      </c>
      <c r="G104" t="s">
        <v>649</v>
      </c>
      <c r="H104" t="s">
        <v>656</v>
      </c>
      <c r="I104" t="s">
        <v>651</v>
      </c>
      <c r="J104" t="s">
        <v>651</v>
      </c>
      <c r="K104" t="s">
        <v>650</v>
      </c>
      <c r="L104" t="s">
        <v>652</v>
      </c>
      <c r="M104" t="s">
        <v>651</v>
      </c>
      <c r="N104" t="s">
        <v>651</v>
      </c>
      <c r="O104" t="s">
        <v>650</v>
      </c>
      <c r="P104" t="s">
        <v>650</v>
      </c>
      <c r="Q104" t="s">
        <v>652</v>
      </c>
      <c r="R104" t="s">
        <v>648</v>
      </c>
      <c r="S104" t="s">
        <v>650</v>
      </c>
      <c r="T104" t="s">
        <v>651</v>
      </c>
      <c r="U104" t="s">
        <v>651</v>
      </c>
      <c r="V104" t="s">
        <v>652</v>
      </c>
      <c r="W104" t="s">
        <v>652</v>
      </c>
    </row>
    <row r="105" spans="1:23">
      <c r="A105" t="s">
        <v>415</v>
      </c>
      <c r="E105" t="s">
        <v>649</v>
      </c>
      <c r="H105" t="s">
        <v>650</v>
      </c>
      <c r="J105" t="s">
        <v>651</v>
      </c>
      <c r="P105" t="s">
        <v>652</v>
      </c>
      <c r="Q105" t="s">
        <v>652</v>
      </c>
      <c r="R105" t="s">
        <v>652</v>
      </c>
      <c r="S105" t="s">
        <v>652</v>
      </c>
      <c r="U105" t="s">
        <v>649</v>
      </c>
      <c r="W105" t="s">
        <v>648</v>
      </c>
    </row>
    <row r="106" spans="1:23">
      <c r="A106" t="s">
        <v>416</v>
      </c>
      <c r="B106" t="s">
        <v>650</v>
      </c>
      <c r="C106" t="s">
        <v>649</v>
      </c>
      <c r="D106" t="s">
        <v>649</v>
      </c>
      <c r="E106" t="s">
        <v>649</v>
      </c>
      <c r="F106" t="s">
        <v>655</v>
      </c>
      <c r="G106" t="s">
        <v>651</v>
      </c>
      <c r="H106" t="s">
        <v>650</v>
      </c>
      <c r="I106" t="s">
        <v>651</v>
      </c>
      <c r="J106" t="s">
        <v>649</v>
      </c>
      <c r="K106" t="s">
        <v>652</v>
      </c>
      <c r="L106" t="s">
        <v>652</v>
      </c>
      <c r="M106" t="s">
        <v>651</v>
      </c>
      <c r="N106" t="s">
        <v>651</v>
      </c>
      <c r="O106" t="s">
        <v>648</v>
      </c>
      <c r="P106" t="s">
        <v>653</v>
      </c>
      <c r="Q106" t="s">
        <v>650</v>
      </c>
      <c r="R106" t="s">
        <v>655</v>
      </c>
      <c r="S106" t="s">
        <v>652</v>
      </c>
      <c r="T106" t="s">
        <v>652</v>
      </c>
      <c r="U106" t="s">
        <v>649</v>
      </c>
      <c r="V106" t="s">
        <v>652</v>
      </c>
      <c r="W106" t="s">
        <v>652</v>
      </c>
    </row>
    <row r="107" spans="1:23">
      <c r="A107" t="s">
        <v>417</v>
      </c>
      <c r="E107" t="s">
        <v>649</v>
      </c>
      <c r="H107" t="s">
        <v>652</v>
      </c>
      <c r="J107" t="s">
        <v>651</v>
      </c>
      <c r="Q107" t="s">
        <v>650</v>
      </c>
      <c r="R107" t="s">
        <v>649</v>
      </c>
      <c r="S107" t="s">
        <v>652</v>
      </c>
      <c r="U107" t="s">
        <v>649</v>
      </c>
      <c r="W107" t="s">
        <v>652</v>
      </c>
    </row>
    <row r="108" spans="1:23">
      <c r="A108" t="s">
        <v>418</v>
      </c>
      <c r="B108" t="s">
        <v>650</v>
      </c>
      <c r="C108" t="s">
        <v>655</v>
      </c>
      <c r="D108" t="s">
        <v>650</v>
      </c>
      <c r="E108" t="s">
        <v>649</v>
      </c>
      <c r="F108" t="s">
        <v>653</v>
      </c>
      <c r="G108" t="s">
        <v>649</v>
      </c>
      <c r="H108" t="s">
        <v>650</v>
      </c>
      <c r="I108" t="s">
        <v>653</v>
      </c>
      <c r="J108" t="s">
        <v>655</v>
      </c>
      <c r="K108" t="s">
        <v>655</v>
      </c>
      <c r="L108" t="s">
        <v>648</v>
      </c>
      <c r="N108" t="s">
        <v>648</v>
      </c>
      <c r="O108" t="s">
        <v>648</v>
      </c>
      <c r="P108" t="s">
        <v>650</v>
      </c>
      <c r="Q108" t="s">
        <v>655</v>
      </c>
      <c r="R108" t="s">
        <v>649</v>
      </c>
      <c r="S108" t="s">
        <v>652</v>
      </c>
      <c r="T108" t="s">
        <v>650</v>
      </c>
      <c r="U108" t="s">
        <v>649</v>
      </c>
      <c r="V108" t="s">
        <v>650</v>
      </c>
      <c r="W108" t="s">
        <v>652</v>
      </c>
    </row>
    <row r="109" spans="1:23">
      <c r="A109" t="s">
        <v>419</v>
      </c>
      <c r="E109" t="s">
        <v>656</v>
      </c>
      <c r="H109" t="s">
        <v>650</v>
      </c>
      <c r="J109" t="s">
        <v>649</v>
      </c>
      <c r="P109" t="s">
        <v>655</v>
      </c>
      <c r="Q109" t="s">
        <v>649</v>
      </c>
      <c r="R109" t="s">
        <v>653</v>
      </c>
      <c r="S109" t="s">
        <v>652</v>
      </c>
      <c r="U109" t="s">
        <v>649</v>
      </c>
      <c r="W109" t="s">
        <v>652</v>
      </c>
    </row>
    <row r="110" spans="1:23">
      <c r="A110" t="s">
        <v>420</v>
      </c>
      <c r="B110" t="s">
        <v>649</v>
      </c>
      <c r="C110" t="s">
        <v>656</v>
      </c>
      <c r="D110" t="s">
        <v>649</v>
      </c>
      <c r="E110" t="s">
        <v>651</v>
      </c>
      <c r="F110" t="s">
        <v>649</v>
      </c>
      <c r="G110" t="s">
        <v>651</v>
      </c>
      <c r="H110" t="s">
        <v>651</v>
      </c>
      <c r="I110" t="s">
        <v>649</v>
      </c>
      <c r="J110" t="s">
        <v>649</v>
      </c>
      <c r="K110" t="s">
        <v>649</v>
      </c>
      <c r="L110" t="s">
        <v>650</v>
      </c>
      <c r="N110" t="s">
        <v>649</v>
      </c>
      <c r="O110" t="s">
        <v>654</v>
      </c>
      <c r="P110" t="s">
        <v>654</v>
      </c>
      <c r="Q110" t="s">
        <v>649</v>
      </c>
      <c r="R110" t="s">
        <v>649</v>
      </c>
      <c r="S110" t="s">
        <v>655</v>
      </c>
      <c r="T110" t="s">
        <v>653</v>
      </c>
      <c r="U110" t="s">
        <v>649</v>
      </c>
      <c r="V110" t="s">
        <v>654</v>
      </c>
      <c r="W110" t="s">
        <v>651</v>
      </c>
    </row>
    <row r="111" spans="1:23">
      <c r="A111" t="s">
        <v>421</v>
      </c>
      <c r="E111" t="s">
        <v>651</v>
      </c>
      <c r="H111" t="s">
        <v>652</v>
      </c>
      <c r="J111" t="s">
        <v>651</v>
      </c>
      <c r="P111" t="s">
        <v>648</v>
      </c>
      <c r="Q111" t="s">
        <v>652</v>
      </c>
      <c r="R111" t="s">
        <v>649</v>
      </c>
      <c r="S111" t="s">
        <v>649</v>
      </c>
      <c r="U111" t="s">
        <v>649</v>
      </c>
      <c r="W111" t="s">
        <v>653</v>
      </c>
    </row>
    <row r="112" spans="1:23">
      <c r="A112" t="s">
        <v>422</v>
      </c>
      <c r="C112" t="s">
        <v>649</v>
      </c>
      <c r="D112" t="s">
        <v>650</v>
      </c>
      <c r="E112" t="s">
        <v>649</v>
      </c>
      <c r="F112" t="s">
        <v>653</v>
      </c>
      <c r="G112" t="s">
        <v>649</v>
      </c>
      <c r="H112" t="s">
        <v>652</v>
      </c>
      <c r="I112" t="s">
        <v>651</v>
      </c>
      <c r="J112" t="s">
        <v>651</v>
      </c>
      <c r="K112" t="s">
        <v>655</v>
      </c>
      <c r="L112" t="s">
        <v>651</v>
      </c>
      <c r="N112" t="s">
        <v>651</v>
      </c>
      <c r="O112" t="s">
        <v>655</v>
      </c>
      <c r="P112" t="s">
        <v>655</v>
      </c>
      <c r="Q112" t="s">
        <v>652</v>
      </c>
      <c r="R112" t="s">
        <v>653</v>
      </c>
      <c r="S112" t="s">
        <v>650</v>
      </c>
      <c r="T112" t="s">
        <v>651</v>
      </c>
      <c r="U112" t="s">
        <v>649</v>
      </c>
      <c r="V112" t="s">
        <v>655</v>
      </c>
      <c r="W112" t="s">
        <v>655</v>
      </c>
    </row>
    <row r="113" spans="1:23">
      <c r="A113" t="s">
        <v>423</v>
      </c>
      <c r="E113" t="s">
        <v>649</v>
      </c>
      <c r="H113" t="s">
        <v>652</v>
      </c>
      <c r="J113" t="s">
        <v>651</v>
      </c>
      <c r="P113" t="s">
        <v>649</v>
      </c>
      <c r="Q113" t="s">
        <v>649</v>
      </c>
      <c r="R113" t="s">
        <v>654</v>
      </c>
      <c r="S113" t="s">
        <v>649</v>
      </c>
      <c r="W113" t="s">
        <v>651</v>
      </c>
    </row>
    <row r="114" spans="1:23">
      <c r="A114" t="s">
        <v>424</v>
      </c>
      <c r="B114" t="s">
        <v>651</v>
      </c>
      <c r="C114" t="s">
        <v>656</v>
      </c>
      <c r="D114" t="s">
        <v>649</v>
      </c>
      <c r="E114" t="s">
        <v>651</v>
      </c>
      <c r="F114" t="s">
        <v>649</v>
      </c>
      <c r="G114" t="s">
        <v>651</v>
      </c>
      <c r="H114" t="s">
        <v>650</v>
      </c>
      <c r="I114" t="s">
        <v>651</v>
      </c>
      <c r="J114" t="s">
        <v>656</v>
      </c>
      <c r="K114" t="s">
        <v>649</v>
      </c>
      <c r="L114" t="s">
        <v>649</v>
      </c>
      <c r="M114" t="s">
        <v>651</v>
      </c>
      <c r="N114" t="s">
        <v>656</v>
      </c>
      <c r="O114" t="s">
        <v>649</v>
      </c>
      <c r="P114" t="s">
        <v>651</v>
      </c>
      <c r="Q114" t="s">
        <v>651</v>
      </c>
      <c r="R114" t="s">
        <v>649</v>
      </c>
      <c r="S114" t="s">
        <v>649</v>
      </c>
      <c r="T114" t="s">
        <v>651</v>
      </c>
      <c r="U114" t="s">
        <v>649</v>
      </c>
      <c r="V114" t="s">
        <v>649</v>
      </c>
      <c r="W114" t="s">
        <v>651</v>
      </c>
    </row>
    <row r="115" spans="1:23">
      <c r="A115" t="s">
        <v>425</v>
      </c>
      <c r="E115" t="s">
        <v>649</v>
      </c>
      <c r="H115" t="s">
        <v>652</v>
      </c>
      <c r="J115" t="s">
        <v>651</v>
      </c>
      <c r="P115" t="s">
        <v>655</v>
      </c>
      <c r="Q115" t="s">
        <v>653</v>
      </c>
      <c r="R115" t="s">
        <v>649</v>
      </c>
      <c r="S115" t="s">
        <v>649</v>
      </c>
      <c r="U115" t="s">
        <v>651</v>
      </c>
      <c r="W115" t="s">
        <v>655</v>
      </c>
    </row>
    <row r="116" spans="1:23">
      <c r="A116" t="s">
        <v>426</v>
      </c>
      <c r="B116" t="s">
        <v>649</v>
      </c>
      <c r="C116" t="s">
        <v>649</v>
      </c>
      <c r="D116" t="s">
        <v>651</v>
      </c>
      <c r="E116" t="s">
        <v>649</v>
      </c>
      <c r="F116" t="s">
        <v>649</v>
      </c>
      <c r="G116" t="s">
        <v>649</v>
      </c>
      <c r="H116" t="s">
        <v>650</v>
      </c>
      <c r="I116" t="s">
        <v>653</v>
      </c>
      <c r="J116" t="s">
        <v>655</v>
      </c>
      <c r="K116" t="s">
        <v>649</v>
      </c>
      <c r="L116" t="s">
        <v>653</v>
      </c>
      <c r="M116" t="s">
        <v>651</v>
      </c>
      <c r="N116" t="s">
        <v>651</v>
      </c>
      <c r="O116" t="s">
        <v>648</v>
      </c>
      <c r="P116" t="s">
        <v>654</v>
      </c>
      <c r="Q116" t="s">
        <v>649</v>
      </c>
      <c r="R116" t="s">
        <v>649</v>
      </c>
      <c r="S116" t="s">
        <v>651</v>
      </c>
      <c r="T116" t="s">
        <v>652</v>
      </c>
      <c r="U116" t="s">
        <v>651</v>
      </c>
      <c r="V116" t="s">
        <v>649</v>
      </c>
      <c r="W116" t="s">
        <v>655</v>
      </c>
    </row>
    <row r="117" spans="1:23">
      <c r="A117" t="s">
        <v>427</v>
      </c>
      <c r="E117" t="s">
        <v>651</v>
      </c>
      <c r="H117" t="s">
        <v>656</v>
      </c>
      <c r="J117" t="s">
        <v>649</v>
      </c>
      <c r="P117" t="s">
        <v>653</v>
      </c>
      <c r="Q117" t="s">
        <v>651</v>
      </c>
      <c r="R117" t="s">
        <v>649</v>
      </c>
      <c r="S117" t="s">
        <v>654</v>
      </c>
      <c r="U117" t="s">
        <v>651</v>
      </c>
      <c r="W117" t="s">
        <v>651</v>
      </c>
    </row>
    <row r="118" spans="1:23">
      <c r="A118" t="s">
        <v>428</v>
      </c>
      <c r="B118" t="s">
        <v>656</v>
      </c>
      <c r="C118" t="s">
        <v>656</v>
      </c>
      <c r="D118" t="s">
        <v>649</v>
      </c>
      <c r="E118" t="s">
        <v>651</v>
      </c>
      <c r="F118" t="s">
        <v>651</v>
      </c>
      <c r="G118" t="s">
        <v>651</v>
      </c>
      <c r="H118" t="s">
        <v>656</v>
      </c>
      <c r="I118" t="s">
        <v>651</v>
      </c>
      <c r="J118" t="s">
        <v>651</v>
      </c>
      <c r="K118" t="s">
        <v>656</v>
      </c>
      <c r="L118" t="s">
        <v>650</v>
      </c>
      <c r="M118" t="s">
        <v>649</v>
      </c>
      <c r="N118" t="s">
        <v>649</v>
      </c>
      <c r="O118" t="s">
        <v>650</v>
      </c>
      <c r="P118" t="s">
        <v>651</v>
      </c>
      <c r="Q118" t="s">
        <v>651</v>
      </c>
      <c r="R118" t="s">
        <v>649</v>
      </c>
      <c r="S118" t="s">
        <v>653</v>
      </c>
      <c r="T118" t="s">
        <v>651</v>
      </c>
      <c r="U118" t="s">
        <v>651</v>
      </c>
      <c r="V118" t="s">
        <v>653</v>
      </c>
      <c r="W118" t="s">
        <v>651</v>
      </c>
    </row>
    <row r="119" spans="1:23">
      <c r="A119" t="s">
        <v>429</v>
      </c>
      <c r="E119" t="s">
        <v>649</v>
      </c>
      <c r="H119" t="s">
        <v>656</v>
      </c>
      <c r="J119" t="s">
        <v>651</v>
      </c>
      <c r="P119" t="s">
        <v>648</v>
      </c>
      <c r="Q119" t="s">
        <v>650</v>
      </c>
      <c r="R119" t="s">
        <v>653</v>
      </c>
      <c r="S119" t="s">
        <v>652</v>
      </c>
      <c r="U119" t="s">
        <v>649</v>
      </c>
      <c r="W119" t="s">
        <v>652</v>
      </c>
    </row>
    <row r="120" spans="1:23">
      <c r="A120" t="s">
        <v>430</v>
      </c>
      <c r="B120" t="s">
        <v>650</v>
      </c>
      <c r="C120" t="s">
        <v>656</v>
      </c>
      <c r="D120" t="s">
        <v>650</v>
      </c>
      <c r="E120" t="s">
        <v>649</v>
      </c>
      <c r="F120" t="s">
        <v>653</v>
      </c>
      <c r="G120" t="s">
        <v>651</v>
      </c>
      <c r="H120" t="s">
        <v>656</v>
      </c>
      <c r="I120" t="s">
        <v>651</v>
      </c>
      <c r="J120" t="s">
        <v>656</v>
      </c>
      <c r="K120" t="s">
        <v>649</v>
      </c>
      <c r="L120" t="s">
        <v>652</v>
      </c>
      <c r="M120" t="s">
        <v>650</v>
      </c>
      <c r="N120" t="s">
        <v>651</v>
      </c>
      <c r="O120" t="s">
        <v>650</v>
      </c>
      <c r="P120" t="s">
        <v>649</v>
      </c>
      <c r="Q120" t="s">
        <v>652</v>
      </c>
      <c r="R120" t="s">
        <v>649</v>
      </c>
      <c r="S120" t="s">
        <v>651</v>
      </c>
      <c r="T120" t="s">
        <v>652</v>
      </c>
      <c r="U120" t="s">
        <v>649</v>
      </c>
      <c r="V120" t="s">
        <v>650</v>
      </c>
      <c r="W120" t="s">
        <v>651</v>
      </c>
    </row>
    <row r="121" spans="1:23">
      <c r="A121" t="s">
        <v>431</v>
      </c>
      <c r="E121" t="s">
        <v>651</v>
      </c>
      <c r="H121" t="s">
        <v>656</v>
      </c>
      <c r="J121" t="s">
        <v>656</v>
      </c>
      <c r="P121" t="s">
        <v>651</v>
      </c>
      <c r="Q121" t="s">
        <v>649</v>
      </c>
      <c r="R121" t="s">
        <v>649</v>
      </c>
      <c r="S121" t="s">
        <v>649</v>
      </c>
      <c r="U121" t="s">
        <v>649</v>
      </c>
      <c r="W121" t="s">
        <v>653</v>
      </c>
    </row>
    <row r="122" spans="1:23">
      <c r="A122" t="s">
        <v>432</v>
      </c>
      <c r="B122" t="s">
        <v>653</v>
      </c>
      <c r="C122" t="s">
        <v>649</v>
      </c>
      <c r="D122" t="s">
        <v>651</v>
      </c>
      <c r="E122" t="s">
        <v>654</v>
      </c>
      <c r="F122" t="s">
        <v>649</v>
      </c>
      <c r="G122" t="s">
        <v>651</v>
      </c>
      <c r="H122" t="s">
        <v>653</v>
      </c>
      <c r="I122" t="s">
        <v>651</v>
      </c>
      <c r="J122" t="s">
        <v>651</v>
      </c>
      <c r="K122" t="s">
        <v>655</v>
      </c>
      <c r="L122" t="s">
        <v>651</v>
      </c>
      <c r="M122" t="s">
        <v>649</v>
      </c>
      <c r="N122" t="s">
        <v>651</v>
      </c>
      <c r="O122" t="s">
        <v>653</v>
      </c>
      <c r="P122" t="s">
        <v>649</v>
      </c>
      <c r="Q122" t="s">
        <v>651</v>
      </c>
      <c r="R122" t="s">
        <v>649</v>
      </c>
      <c r="S122" t="s">
        <v>649</v>
      </c>
      <c r="T122" t="s">
        <v>651</v>
      </c>
      <c r="U122" t="s">
        <v>649</v>
      </c>
      <c r="V122" t="s">
        <v>655</v>
      </c>
      <c r="W122" t="s">
        <v>649</v>
      </c>
    </row>
    <row r="123" spans="1:23">
      <c r="A123" t="s">
        <v>433</v>
      </c>
      <c r="E123" t="s">
        <v>649</v>
      </c>
      <c r="H123" t="s">
        <v>650</v>
      </c>
      <c r="J123" t="s">
        <v>649</v>
      </c>
      <c r="P123" t="s">
        <v>649</v>
      </c>
      <c r="Q123" t="s">
        <v>651</v>
      </c>
      <c r="R123" t="s">
        <v>649</v>
      </c>
      <c r="S123" t="s">
        <v>653</v>
      </c>
      <c r="W123" t="s">
        <v>649</v>
      </c>
    </row>
    <row r="124" spans="1:23">
      <c r="A124" t="s">
        <v>434</v>
      </c>
      <c r="B124" t="s">
        <v>653</v>
      </c>
      <c r="C124" t="s">
        <v>653</v>
      </c>
      <c r="D124" t="s">
        <v>650</v>
      </c>
      <c r="E124" t="s">
        <v>649</v>
      </c>
      <c r="F124" t="s">
        <v>653</v>
      </c>
      <c r="G124" t="s">
        <v>649</v>
      </c>
      <c r="H124" t="s">
        <v>653</v>
      </c>
      <c r="I124" t="s">
        <v>651</v>
      </c>
      <c r="J124" t="s">
        <v>656</v>
      </c>
      <c r="K124" t="s">
        <v>653</v>
      </c>
      <c r="L124" t="s">
        <v>655</v>
      </c>
      <c r="M124" t="s">
        <v>651</v>
      </c>
      <c r="N124" t="s">
        <v>655</v>
      </c>
      <c r="O124" t="s">
        <v>648</v>
      </c>
      <c r="P124" t="s">
        <v>654</v>
      </c>
      <c r="Q124" t="s">
        <v>651</v>
      </c>
      <c r="R124" t="s">
        <v>653</v>
      </c>
      <c r="S124" t="s">
        <v>649</v>
      </c>
      <c r="T124" t="s">
        <v>651</v>
      </c>
      <c r="U124" t="s">
        <v>649</v>
      </c>
      <c r="V124" t="s">
        <v>650</v>
      </c>
      <c r="W124" t="s">
        <v>650</v>
      </c>
    </row>
    <row r="125" spans="1:23">
      <c r="A125" t="s">
        <v>435</v>
      </c>
      <c r="E125" t="s">
        <v>656</v>
      </c>
      <c r="H125" t="s">
        <v>653</v>
      </c>
      <c r="J125" t="s">
        <v>656</v>
      </c>
      <c r="P125" t="s">
        <v>650</v>
      </c>
      <c r="Q125" t="s">
        <v>649</v>
      </c>
      <c r="R125" t="s">
        <v>649</v>
      </c>
      <c r="S125" t="s">
        <v>651</v>
      </c>
      <c r="U125" t="s">
        <v>649</v>
      </c>
      <c r="W125" t="s">
        <v>650</v>
      </c>
    </row>
    <row r="126" spans="1:23">
      <c r="A126" t="s">
        <v>436</v>
      </c>
      <c r="B126" t="s">
        <v>655</v>
      </c>
      <c r="C126" t="s">
        <v>656</v>
      </c>
      <c r="D126" t="s">
        <v>649</v>
      </c>
      <c r="E126" t="s">
        <v>656</v>
      </c>
      <c r="F126" t="s">
        <v>651</v>
      </c>
      <c r="G126" t="s">
        <v>656</v>
      </c>
      <c r="H126" t="s">
        <v>652</v>
      </c>
      <c r="I126" t="s">
        <v>651</v>
      </c>
      <c r="J126" t="s">
        <v>656</v>
      </c>
      <c r="K126" t="s">
        <v>649</v>
      </c>
      <c r="L126" t="s">
        <v>651</v>
      </c>
      <c r="M126" t="s">
        <v>656</v>
      </c>
      <c r="N126" t="s">
        <v>651</v>
      </c>
      <c r="O126" t="s">
        <v>651</v>
      </c>
      <c r="P126" t="s">
        <v>649</v>
      </c>
      <c r="Q126" t="s">
        <v>651</v>
      </c>
      <c r="R126" t="s">
        <v>656</v>
      </c>
      <c r="S126" t="s">
        <v>651</v>
      </c>
      <c r="T126" t="s">
        <v>651</v>
      </c>
      <c r="U126" t="s">
        <v>656</v>
      </c>
      <c r="V126" t="s">
        <v>649</v>
      </c>
      <c r="W126" t="s">
        <v>651</v>
      </c>
    </row>
    <row r="127" spans="1:23">
      <c r="A127" t="s">
        <v>437</v>
      </c>
      <c r="E127" t="s">
        <v>656</v>
      </c>
      <c r="H127" t="s">
        <v>649</v>
      </c>
      <c r="J127" t="s">
        <v>656</v>
      </c>
      <c r="P127" t="s">
        <v>649</v>
      </c>
      <c r="Q127" t="s">
        <v>650</v>
      </c>
      <c r="R127" t="s">
        <v>656</v>
      </c>
      <c r="S127" t="s">
        <v>652</v>
      </c>
      <c r="U127" t="s">
        <v>649</v>
      </c>
      <c r="W127" t="s">
        <v>649</v>
      </c>
    </row>
    <row r="128" spans="1:23">
      <c r="A128" t="s">
        <v>438</v>
      </c>
      <c r="B128" t="s">
        <v>651</v>
      </c>
      <c r="C128" t="s">
        <v>651</v>
      </c>
      <c r="D128" t="s">
        <v>649</v>
      </c>
      <c r="E128" t="s">
        <v>651</v>
      </c>
      <c r="F128" t="s">
        <v>649</v>
      </c>
      <c r="G128" t="s">
        <v>656</v>
      </c>
      <c r="H128" t="s">
        <v>652</v>
      </c>
      <c r="I128" t="s">
        <v>651</v>
      </c>
      <c r="J128" t="s">
        <v>656</v>
      </c>
      <c r="K128" t="s">
        <v>653</v>
      </c>
      <c r="L128" t="s">
        <v>649</v>
      </c>
      <c r="M128" t="s">
        <v>656</v>
      </c>
      <c r="N128" t="s">
        <v>651</v>
      </c>
      <c r="O128" t="s">
        <v>655</v>
      </c>
      <c r="P128" t="s">
        <v>648</v>
      </c>
      <c r="Q128" t="s">
        <v>651</v>
      </c>
      <c r="R128" t="s">
        <v>656</v>
      </c>
      <c r="S128" t="s">
        <v>649</v>
      </c>
      <c r="T128" t="s">
        <v>655</v>
      </c>
      <c r="U128" t="s">
        <v>649</v>
      </c>
      <c r="V128" t="s">
        <v>652</v>
      </c>
      <c r="W128" t="s">
        <v>649</v>
      </c>
    </row>
    <row r="129" spans="1:23">
      <c r="A129" t="s">
        <v>439</v>
      </c>
      <c r="E129" t="s">
        <v>651</v>
      </c>
      <c r="H129" t="s">
        <v>655</v>
      </c>
      <c r="J129" t="s">
        <v>656</v>
      </c>
      <c r="P129" t="s">
        <v>655</v>
      </c>
      <c r="Q129" t="s">
        <v>649</v>
      </c>
      <c r="R129" t="s">
        <v>656</v>
      </c>
      <c r="S129" t="s">
        <v>654</v>
      </c>
      <c r="U129" t="s">
        <v>649</v>
      </c>
      <c r="W129" t="s">
        <v>656</v>
      </c>
    </row>
    <row r="130" spans="1:23">
      <c r="A130" t="s">
        <v>440</v>
      </c>
      <c r="B130" t="s">
        <v>649</v>
      </c>
      <c r="C130" t="s">
        <v>651</v>
      </c>
      <c r="D130" t="s">
        <v>651</v>
      </c>
      <c r="E130" t="s">
        <v>654</v>
      </c>
      <c r="F130" t="s">
        <v>651</v>
      </c>
      <c r="G130" t="s">
        <v>651</v>
      </c>
      <c r="H130" t="s">
        <v>651</v>
      </c>
      <c r="I130" t="s">
        <v>651</v>
      </c>
      <c r="J130" t="s">
        <v>656</v>
      </c>
      <c r="K130" t="s">
        <v>651</v>
      </c>
      <c r="L130" t="s">
        <v>651</v>
      </c>
      <c r="M130" t="s">
        <v>651</v>
      </c>
      <c r="N130" t="s">
        <v>651</v>
      </c>
      <c r="O130" t="s">
        <v>651</v>
      </c>
      <c r="P130" t="s">
        <v>651</v>
      </c>
      <c r="Q130" t="s">
        <v>651</v>
      </c>
      <c r="R130" t="s">
        <v>651</v>
      </c>
      <c r="S130" t="s">
        <v>651</v>
      </c>
      <c r="T130" t="s">
        <v>651</v>
      </c>
      <c r="U130" t="s">
        <v>649</v>
      </c>
      <c r="V130" t="s">
        <v>651</v>
      </c>
      <c r="W130" t="s">
        <v>651</v>
      </c>
    </row>
    <row r="131" spans="1:23">
      <c r="A131" t="s">
        <v>441</v>
      </c>
      <c r="E131" t="s">
        <v>649</v>
      </c>
      <c r="H131" t="s">
        <v>651</v>
      </c>
      <c r="J131" t="s">
        <v>649</v>
      </c>
      <c r="P131" t="s">
        <v>649</v>
      </c>
      <c r="Q131" t="s">
        <v>656</v>
      </c>
      <c r="R131" t="s">
        <v>649</v>
      </c>
      <c r="S131" t="s">
        <v>649</v>
      </c>
      <c r="U131" t="s">
        <v>651</v>
      </c>
      <c r="W131" t="s">
        <v>656</v>
      </c>
    </row>
    <row r="132" spans="1:23">
      <c r="A132" t="s">
        <v>442</v>
      </c>
      <c r="B132" t="s">
        <v>651</v>
      </c>
      <c r="C132" t="s">
        <v>651</v>
      </c>
      <c r="D132" t="s">
        <v>651</v>
      </c>
      <c r="E132" t="s">
        <v>649</v>
      </c>
      <c r="F132" t="s">
        <v>653</v>
      </c>
      <c r="G132" t="s">
        <v>651</v>
      </c>
      <c r="H132" t="s">
        <v>649</v>
      </c>
      <c r="I132" t="s">
        <v>651</v>
      </c>
      <c r="J132" t="s">
        <v>649</v>
      </c>
      <c r="K132" t="s">
        <v>649</v>
      </c>
      <c r="L132" t="s">
        <v>651</v>
      </c>
      <c r="M132" t="s">
        <v>651</v>
      </c>
      <c r="N132" t="s">
        <v>651</v>
      </c>
      <c r="O132" t="s">
        <v>653</v>
      </c>
      <c r="P132" t="s">
        <v>651</v>
      </c>
      <c r="Q132" t="s">
        <v>656</v>
      </c>
      <c r="R132" t="s">
        <v>651</v>
      </c>
      <c r="S132" t="s">
        <v>653</v>
      </c>
      <c r="T132" t="s">
        <v>651</v>
      </c>
      <c r="U132" t="s">
        <v>656</v>
      </c>
      <c r="V132" t="s">
        <v>649</v>
      </c>
      <c r="W132" t="s">
        <v>656</v>
      </c>
    </row>
    <row r="133" spans="1:23">
      <c r="A133" t="s">
        <v>443</v>
      </c>
      <c r="E133" t="s">
        <v>651</v>
      </c>
      <c r="H133" t="s">
        <v>649</v>
      </c>
      <c r="J133" t="s">
        <v>651</v>
      </c>
      <c r="P133" t="s">
        <v>651</v>
      </c>
      <c r="Q133" t="s">
        <v>656</v>
      </c>
      <c r="R133" t="s">
        <v>656</v>
      </c>
      <c r="S133" t="s">
        <v>653</v>
      </c>
      <c r="U133" t="s">
        <v>656</v>
      </c>
      <c r="W133" t="s">
        <v>656</v>
      </c>
    </row>
    <row r="134" spans="1:23">
      <c r="A134" t="s">
        <v>444</v>
      </c>
      <c r="B134" t="s">
        <v>653</v>
      </c>
      <c r="C134" t="s">
        <v>656</v>
      </c>
      <c r="D134" t="s">
        <v>649</v>
      </c>
      <c r="E134" t="s">
        <v>651</v>
      </c>
      <c r="F134" t="s">
        <v>649</v>
      </c>
      <c r="G134" t="s">
        <v>651</v>
      </c>
      <c r="H134" t="s">
        <v>649</v>
      </c>
      <c r="I134" t="s">
        <v>656</v>
      </c>
      <c r="J134" t="s">
        <v>651</v>
      </c>
      <c r="K134" t="s">
        <v>651</v>
      </c>
      <c r="L134" t="s">
        <v>649</v>
      </c>
      <c r="M134" t="s">
        <v>651</v>
      </c>
      <c r="N134" t="s">
        <v>651</v>
      </c>
      <c r="O134" t="s">
        <v>651</v>
      </c>
      <c r="P134" t="s">
        <v>651</v>
      </c>
      <c r="Q134" t="s">
        <v>651</v>
      </c>
      <c r="R134" t="s">
        <v>656</v>
      </c>
      <c r="S134" t="s">
        <v>649</v>
      </c>
      <c r="T134" t="s">
        <v>651</v>
      </c>
      <c r="U134" t="s">
        <v>651</v>
      </c>
      <c r="V134" t="s">
        <v>651</v>
      </c>
      <c r="W134" t="s">
        <v>656</v>
      </c>
    </row>
    <row r="135" spans="1:23">
      <c r="A135" t="s">
        <v>445</v>
      </c>
      <c r="E135" t="s">
        <v>656</v>
      </c>
      <c r="H135" t="s">
        <v>656</v>
      </c>
      <c r="J135" t="s">
        <v>656</v>
      </c>
      <c r="P135" t="s">
        <v>656</v>
      </c>
      <c r="Q135" t="s">
        <v>656</v>
      </c>
      <c r="R135" t="s">
        <v>656</v>
      </c>
      <c r="S135" t="s">
        <v>656</v>
      </c>
      <c r="U135" t="s">
        <v>656</v>
      </c>
      <c r="W135" t="s">
        <v>656</v>
      </c>
    </row>
    <row r="136" spans="1:23">
      <c r="A136" t="s">
        <v>446</v>
      </c>
      <c r="B136" t="s">
        <v>656</v>
      </c>
      <c r="C136" t="s">
        <v>656</v>
      </c>
      <c r="D136" t="s">
        <v>656</v>
      </c>
      <c r="E136" t="s">
        <v>656</v>
      </c>
      <c r="F136" t="s">
        <v>656</v>
      </c>
      <c r="G136" t="s">
        <v>656</v>
      </c>
      <c r="H136" t="s">
        <v>656</v>
      </c>
      <c r="I136" t="s">
        <v>656</v>
      </c>
      <c r="J136" t="s">
        <v>656</v>
      </c>
      <c r="K136" t="s">
        <v>656</v>
      </c>
      <c r="L136" t="s">
        <v>656</v>
      </c>
      <c r="M136" t="s">
        <v>656</v>
      </c>
      <c r="N136" t="s">
        <v>656</v>
      </c>
      <c r="O136" t="s">
        <v>656</v>
      </c>
      <c r="P136" t="s">
        <v>656</v>
      </c>
      <c r="Q136" t="s">
        <v>656</v>
      </c>
      <c r="R136" t="s">
        <v>656</v>
      </c>
      <c r="S136" t="s">
        <v>656</v>
      </c>
      <c r="T136" t="s">
        <v>656</v>
      </c>
      <c r="U136" t="s">
        <v>656</v>
      </c>
      <c r="V136" t="s">
        <v>656</v>
      </c>
      <c r="W136" t="s">
        <v>656</v>
      </c>
    </row>
    <row r="137" spans="1:23">
      <c r="A137" t="s">
        <v>447</v>
      </c>
      <c r="E137" t="s">
        <v>649</v>
      </c>
      <c r="H137" t="s">
        <v>651</v>
      </c>
      <c r="J137" t="s">
        <v>656</v>
      </c>
      <c r="P137" t="s">
        <v>651</v>
      </c>
      <c r="Q137" t="s">
        <v>651</v>
      </c>
      <c r="R137" t="s">
        <v>651</v>
      </c>
      <c r="S137" t="s">
        <v>653</v>
      </c>
      <c r="U137" t="s">
        <v>656</v>
      </c>
      <c r="W137" t="s">
        <v>656</v>
      </c>
    </row>
    <row r="138" spans="1:23">
      <c r="A138" t="s">
        <v>448</v>
      </c>
      <c r="B138" t="s">
        <v>651</v>
      </c>
      <c r="C138" t="s">
        <v>651</v>
      </c>
      <c r="D138" t="s">
        <v>651</v>
      </c>
      <c r="E138" t="s">
        <v>649</v>
      </c>
      <c r="F138" t="s">
        <v>651</v>
      </c>
      <c r="G138" t="s">
        <v>651</v>
      </c>
      <c r="H138" t="s">
        <v>649</v>
      </c>
      <c r="I138" t="s">
        <v>656</v>
      </c>
      <c r="J138" t="s">
        <v>651</v>
      </c>
      <c r="K138" t="s">
        <v>653</v>
      </c>
      <c r="L138" t="s">
        <v>651</v>
      </c>
      <c r="M138" t="s">
        <v>651</v>
      </c>
      <c r="N138" t="s">
        <v>651</v>
      </c>
      <c r="O138" t="s">
        <v>649</v>
      </c>
      <c r="P138" t="s">
        <v>651</v>
      </c>
      <c r="Q138" t="s">
        <v>651</v>
      </c>
      <c r="R138" t="s">
        <v>651</v>
      </c>
      <c r="S138" t="s">
        <v>651</v>
      </c>
      <c r="T138" t="s">
        <v>656</v>
      </c>
      <c r="U138" t="s">
        <v>656</v>
      </c>
      <c r="V138" t="s">
        <v>649</v>
      </c>
      <c r="W138" t="s">
        <v>651</v>
      </c>
    </row>
    <row r="139" spans="1:23">
      <c r="A139" t="s">
        <v>449</v>
      </c>
      <c r="E139" t="s">
        <v>649</v>
      </c>
      <c r="H139" t="s">
        <v>649</v>
      </c>
      <c r="J139" t="s">
        <v>651</v>
      </c>
      <c r="P139" t="s">
        <v>651</v>
      </c>
      <c r="Q139" t="s">
        <v>651</v>
      </c>
      <c r="R139" t="s">
        <v>651</v>
      </c>
      <c r="S139" t="s">
        <v>649</v>
      </c>
      <c r="U139" t="s">
        <v>656</v>
      </c>
      <c r="W139" t="s">
        <v>656</v>
      </c>
    </row>
    <row r="140" spans="1:23">
      <c r="A140" t="s">
        <v>450</v>
      </c>
      <c r="B140" t="s">
        <v>649</v>
      </c>
      <c r="C140" t="s">
        <v>649</v>
      </c>
      <c r="D140" t="s">
        <v>651</v>
      </c>
      <c r="E140" t="s">
        <v>653</v>
      </c>
      <c r="F140" t="s">
        <v>649</v>
      </c>
      <c r="G140" t="s">
        <v>656</v>
      </c>
      <c r="H140" t="s">
        <v>649</v>
      </c>
      <c r="I140" t="s">
        <v>656</v>
      </c>
      <c r="J140" t="s">
        <v>656</v>
      </c>
      <c r="K140" t="s">
        <v>651</v>
      </c>
      <c r="L140" t="s">
        <v>649</v>
      </c>
      <c r="M140" t="s">
        <v>651</v>
      </c>
      <c r="N140" t="s">
        <v>651</v>
      </c>
      <c r="O140" t="s">
        <v>651</v>
      </c>
      <c r="P140" t="s">
        <v>651</v>
      </c>
      <c r="Q140" t="s">
        <v>651</v>
      </c>
      <c r="R140" t="s">
        <v>653</v>
      </c>
      <c r="S140" t="s">
        <v>649</v>
      </c>
      <c r="T140" t="s">
        <v>651</v>
      </c>
      <c r="U140" t="s">
        <v>656</v>
      </c>
      <c r="V140" t="s">
        <v>651</v>
      </c>
      <c r="W140" t="s">
        <v>656</v>
      </c>
    </row>
    <row r="141" spans="1:23">
      <c r="A141" t="s">
        <v>451</v>
      </c>
      <c r="J141" t="s">
        <v>656</v>
      </c>
      <c r="Q141" t="s">
        <v>649</v>
      </c>
      <c r="R141" t="s">
        <v>656</v>
      </c>
      <c r="U141" t="s">
        <v>656</v>
      </c>
    </row>
    <row r="142" spans="1:23">
      <c r="A142" t="s">
        <v>452</v>
      </c>
      <c r="B142" t="s">
        <v>651</v>
      </c>
      <c r="C142" t="s">
        <v>656</v>
      </c>
      <c r="D142" t="s">
        <v>649</v>
      </c>
      <c r="E142" t="s">
        <v>649</v>
      </c>
      <c r="F142" t="s">
        <v>651</v>
      </c>
      <c r="G142" t="s">
        <v>651</v>
      </c>
      <c r="H142" t="s">
        <v>656</v>
      </c>
      <c r="I142" t="s">
        <v>651</v>
      </c>
      <c r="J142" t="s">
        <v>656</v>
      </c>
      <c r="K142" t="s">
        <v>651</v>
      </c>
      <c r="L142" t="s">
        <v>649</v>
      </c>
      <c r="M142" t="s">
        <v>651</v>
      </c>
      <c r="N142" t="s">
        <v>649</v>
      </c>
      <c r="O142" t="s">
        <v>651</v>
      </c>
      <c r="P142" t="s">
        <v>653</v>
      </c>
      <c r="Q142" t="s">
        <v>649</v>
      </c>
      <c r="R142" t="s">
        <v>649</v>
      </c>
      <c r="S142" t="s">
        <v>651</v>
      </c>
      <c r="T142" t="s">
        <v>651</v>
      </c>
      <c r="U142" t="s">
        <v>651</v>
      </c>
      <c r="V142" t="s">
        <v>651</v>
      </c>
      <c r="W142" t="s">
        <v>651</v>
      </c>
    </row>
    <row r="143" spans="1:23">
      <c r="A143" t="s">
        <v>453</v>
      </c>
      <c r="E143" t="s">
        <v>649</v>
      </c>
      <c r="H143" t="s">
        <v>656</v>
      </c>
      <c r="J143" t="s">
        <v>656</v>
      </c>
      <c r="P143" t="s">
        <v>652</v>
      </c>
      <c r="Q143" t="s">
        <v>651</v>
      </c>
      <c r="R143" t="s">
        <v>653</v>
      </c>
      <c r="S143" t="s">
        <v>651</v>
      </c>
      <c r="U143" t="s">
        <v>656</v>
      </c>
      <c r="W143" t="s">
        <v>651</v>
      </c>
    </row>
    <row r="144" spans="1:23">
      <c r="A144" t="s">
        <v>454</v>
      </c>
      <c r="B144" t="s">
        <v>651</v>
      </c>
      <c r="C144" t="s">
        <v>651</v>
      </c>
      <c r="D144" t="s">
        <v>651</v>
      </c>
      <c r="E144" t="s">
        <v>651</v>
      </c>
      <c r="F144" t="s">
        <v>649</v>
      </c>
      <c r="G144" t="s">
        <v>651</v>
      </c>
      <c r="H144" t="s">
        <v>656</v>
      </c>
      <c r="I144" t="s">
        <v>656</v>
      </c>
      <c r="J144" t="s">
        <v>651</v>
      </c>
      <c r="K144" t="s">
        <v>651</v>
      </c>
      <c r="L144" t="s">
        <v>651</v>
      </c>
      <c r="M144" t="s">
        <v>651</v>
      </c>
      <c r="N144" t="s">
        <v>651</v>
      </c>
      <c r="O144" t="s">
        <v>651</v>
      </c>
      <c r="P144" t="s">
        <v>649</v>
      </c>
      <c r="Q144" t="s">
        <v>651</v>
      </c>
      <c r="R144" t="s">
        <v>651</v>
      </c>
      <c r="S144" t="s">
        <v>651</v>
      </c>
      <c r="T144" t="s">
        <v>651</v>
      </c>
      <c r="U144" t="s">
        <v>656</v>
      </c>
      <c r="V144" t="s">
        <v>651</v>
      </c>
      <c r="W144" t="s">
        <v>651</v>
      </c>
    </row>
    <row r="145" spans="1:23">
      <c r="A145" t="s">
        <v>455</v>
      </c>
      <c r="E145" t="s">
        <v>651</v>
      </c>
      <c r="H145" t="s">
        <v>649</v>
      </c>
      <c r="J145" t="s">
        <v>651</v>
      </c>
      <c r="P145" t="s">
        <v>649</v>
      </c>
      <c r="Q145" t="s">
        <v>651</v>
      </c>
      <c r="R145" t="s">
        <v>651</v>
      </c>
      <c r="S145" t="s">
        <v>651</v>
      </c>
      <c r="U145" t="s">
        <v>651</v>
      </c>
      <c r="W145" t="s">
        <v>651</v>
      </c>
    </row>
    <row r="146" spans="1:23">
      <c r="A146" t="s">
        <v>456</v>
      </c>
      <c r="B146" t="s">
        <v>651</v>
      </c>
      <c r="C146" t="s">
        <v>651</v>
      </c>
      <c r="D146" t="s">
        <v>656</v>
      </c>
      <c r="E146" t="s">
        <v>649</v>
      </c>
      <c r="F146" t="s">
        <v>651</v>
      </c>
      <c r="G146" t="s">
        <v>651</v>
      </c>
      <c r="H146" t="s">
        <v>649</v>
      </c>
      <c r="I146" t="s">
        <v>651</v>
      </c>
      <c r="J146" t="s">
        <v>651</v>
      </c>
      <c r="K146" t="s">
        <v>651</v>
      </c>
      <c r="L146" t="s">
        <v>651</v>
      </c>
      <c r="M146" t="s">
        <v>651</v>
      </c>
      <c r="N146" t="s">
        <v>651</v>
      </c>
      <c r="O146" t="s">
        <v>649</v>
      </c>
      <c r="P146" t="s">
        <v>651</v>
      </c>
      <c r="Q146" t="s">
        <v>651</v>
      </c>
      <c r="R146" t="s">
        <v>651</v>
      </c>
      <c r="S146" t="s">
        <v>649</v>
      </c>
      <c r="T146" t="s">
        <v>651</v>
      </c>
      <c r="U146" t="s">
        <v>649</v>
      </c>
      <c r="V146" t="s">
        <v>651</v>
      </c>
      <c r="W146" t="s">
        <v>649</v>
      </c>
    </row>
    <row r="147" spans="1:23">
      <c r="A147" t="s">
        <v>457</v>
      </c>
      <c r="E147" t="s">
        <v>649</v>
      </c>
      <c r="H147" t="s">
        <v>656</v>
      </c>
      <c r="P147" t="s">
        <v>649</v>
      </c>
      <c r="Q147" t="s">
        <v>651</v>
      </c>
      <c r="R147" t="s">
        <v>651</v>
      </c>
      <c r="S147" t="s">
        <v>649</v>
      </c>
      <c r="U147" t="s">
        <v>649</v>
      </c>
      <c r="W147" t="s">
        <v>651</v>
      </c>
    </row>
    <row r="148" spans="1:23">
      <c r="A148" t="s">
        <v>458</v>
      </c>
      <c r="B148" t="s">
        <v>651</v>
      </c>
      <c r="C148" t="s">
        <v>651</v>
      </c>
      <c r="E148" t="s">
        <v>649</v>
      </c>
      <c r="G148" t="s">
        <v>656</v>
      </c>
      <c r="H148" t="s">
        <v>656</v>
      </c>
      <c r="I148" t="s">
        <v>651</v>
      </c>
      <c r="J148" t="s">
        <v>656</v>
      </c>
      <c r="K148" t="s">
        <v>656</v>
      </c>
      <c r="L148" t="s">
        <v>651</v>
      </c>
      <c r="N148" t="s">
        <v>656</v>
      </c>
      <c r="O148" t="s">
        <v>656</v>
      </c>
      <c r="P148" t="s">
        <v>651</v>
      </c>
      <c r="Q148" t="s">
        <v>651</v>
      </c>
      <c r="R148" t="s">
        <v>656</v>
      </c>
      <c r="S148" t="s">
        <v>656</v>
      </c>
      <c r="T148" t="s">
        <v>651</v>
      </c>
      <c r="U148" t="s">
        <v>656</v>
      </c>
      <c r="V148" t="s">
        <v>651</v>
      </c>
      <c r="W148" t="s">
        <v>656</v>
      </c>
    </row>
    <row r="149" spans="1:23">
      <c r="A149" t="s">
        <v>459</v>
      </c>
      <c r="E149" t="s">
        <v>651</v>
      </c>
      <c r="H149" t="s">
        <v>656</v>
      </c>
      <c r="J149" t="s">
        <v>656</v>
      </c>
      <c r="P149" t="s">
        <v>653</v>
      </c>
      <c r="Q149" t="s">
        <v>649</v>
      </c>
      <c r="R149" t="s">
        <v>656</v>
      </c>
      <c r="S149" t="s">
        <v>656</v>
      </c>
      <c r="U149" t="s">
        <v>656</v>
      </c>
      <c r="W149" t="s">
        <v>656</v>
      </c>
    </row>
    <row r="150" spans="1:23">
      <c r="A150" t="s">
        <v>460</v>
      </c>
      <c r="B150" t="s">
        <v>656</v>
      </c>
      <c r="C150" t="s">
        <v>656</v>
      </c>
      <c r="D150" t="s">
        <v>656</v>
      </c>
      <c r="E150" t="s">
        <v>656</v>
      </c>
      <c r="F150" t="s">
        <v>656</v>
      </c>
      <c r="G150" t="s">
        <v>656</v>
      </c>
      <c r="H150" t="s">
        <v>656</v>
      </c>
      <c r="I150" t="s">
        <v>651</v>
      </c>
      <c r="K150" t="s">
        <v>656</v>
      </c>
      <c r="L150" t="s">
        <v>656</v>
      </c>
      <c r="M150" t="s">
        <v>656</v>
      </c>
      <c r="N150" t="s">
        <v>656</v>
      </c>
      <c r="O150" t="s">
        <v>656</v>
      </c>
      <c r="P150" t="s">
        <v>652</v>
      </c>
      <c r="Q150" t="s">
        <v>651</v>
      </c>
      <c r="R150" t="s">
        <v>656</v>
      </c>
      <c r="S150" t="s">
        <v>656</v>
      </c>
      <c r="T150" t="s">
        <v>651</v>
      </c>
      <c r="U150" t="s">
        <v>656</v>
      </c>
      <c r="V150" t="s">
        <v>656</v>
      </c>
      <c r="W150" t="s">
        <v>651</v>
      </c>
    </row>
    <row r="151" spans="1:23">
      <c r="A151" t="s">
        <v>461</v>
      </c>
      <c r="E151" t="s">
        <v>656</v>
      </c>
      <c r="H151" t="s">
        <v>656</v>
      </c>
      <c r="J151" t="s">
        <v>656</v>
      </c>
      <c r="P151" t="s">
        <v>649</v>
      </c>
      <c r="Q151" t="s">
        <v>649</v>
      </c>
      <c r="R151" t="s">
        <v>656</v>
      </c>
      <c r="S151" t="s">
        <v>656</v>
      </c>
      <c r="U151" t="s">
        <v>656</v>
      </c>
      <c r="W151" t="s">
        <v>656</v>
      </c>
    </row>
    <row r="152" spans="1:23">
      <c r="A152" t="s">
        <v>462</v>
      </c>
      <c r="B152" t="s">
        <v>656</v>
      </c>
      <c r="C152" t="s">
        <v>656</v>
      </c>
      <c r="D152" t="s">
        <v>656</v>
      </c>
      <c r="E152" t="s">
        <v>656</v>
      </c>
      <c r="F152" t="s">
        <v>656</v>
      </c>
      <c r="G152" t="s">
        <v>656</v>
      </c>
      <c r="H152" t="s">
        <v>656</v>
      </c>
      <c r="I152" t="s">
        <v>656</v>
      </c>
      <c r="J152" t="s">
        <v>656</v>
      </c>
      <c r="K152" t="s">
        <v>656</v>
      </c>
      <c r="L152" t="s">
        <v>656</v>
      </c>
      <c r="M152" t="s">
        <v>656</v>
      </c>
      <c r="N152" t="s">
        <v>656</v>
      </c>
      <c r="O152" t="s">
        <v>656</v>
      </c>
      <c r="P152" t="s">
        <v>656</v>
      </c>
      <c r="Q152" t="s">
        <v>651</v>
      </c>
      <c r="R152" t="s">
        <v>656</v>
      </c>
      <c r="S152" t="s">
        <v>656</v>
      </c>
      <c r="T152" t="s">
        <v>651</v>
      </c>
      <c r="U152" t="s">
        <v>656</v>
      </c>
      <c r="V152" t="s">
        <v>656</v>
      </c>
      <c r="W152" t="s">
        <v>656</v>
      </c>
    </row>
    <row r="153" spans="1:23">
      <c r="A153" t="s">
        <v>463</v>
      </c>
      <c r="E153" t="s">
        <v>651</v>
      </c>
      <c r="H153" t="s">
        <v>656</v>
      </c>
      <c r="J153" t="s">
        <v>649</v>
      </c>
      <c r="P153" t="s">
        <v>649</v>
      </c>
      <c r="Q153" t="s">
        <v>651</v>
      </c>
      <c r="R153" t="s">
        <v>656</v>
      </c>
      <c r="S153" t="s">
        <v>656</v>
      </c>
      <c r="U153" t="s">
        <v>656</v>
      </c>
      <c r="W153" t="s">
        <v>649</v>
      </c>
    </row>
    <row r="154" spans="1:23">
      <c r="A154" t="s">
        <v>464</v>
      </c>
      <c r="B154" t="s">
        <v>651</v>
      </c>
      <c r="C154" t="s">
        <v>651</v>
      </c>
      <c r="D154" t="s">
        <v>649</v>
      </c>
      <c r="E154" t="s">
        <v>651</v>
      </c>
      <c r="F154" t="s">
        <v>651</v>
      </c>
      <c r="G154" t="s">
        <v>651</v>
      </c>
      <c r="H154" t="s">
        <v>656</v>
      </c>
      <c r="I154" t="s">
        <v>651</v>
      </c>
      <c r="J154" t="s">
        <v>649</v>
      </c>
      <c r="K154" t="s">
        <v>649</v>
      </c>
      <c r="L154" t="s">
        <v>651</v>
      </c>
      <c r="M154" t="s">
        <v>651</v>
      </c>
      <c r="N154" t="s">
        <v>649</v>
      </c>
      <c r="O154" t="s">
        <v>650</v>
      </c>
      <c r="P154" t="s">
        <v>649</v>
      </c>
      <c r="Q154" t="s">
        <v>651</v>
      </c>
      <c r="R154" t="s">
        <v>656</v>
      </c>
      <c r="S154" t="s">
        <v>649</v>
      </c>
      <c r="T154" t="s">
        <v>651</v>
      </c>
      <c r="U154" t="s">
        <v>649</v>
      </c>
      <c r="V154" t="s">
        <v>649</v>
      </c>
      <c r="W154" t="s">
        <v>649</v>
      </c>
    </row>
    <row r="155" spans="1:23">
      <c r="A155" t="s">
        <v>465</v>
      </c>
      <c r="E155" t="s">
        <v>649</v>
      </c>
      <c r="H155" t="s">
        <v>656</v>
      </c>
      <c r="J155" t="s">
        <v>656</v>
      </c>
      <c r="P155" t="s">
        <v>651</v>
      </c>
      <c r="Q155" t="s">
        <v>651</v>
      </c>
      <c r="R155" t="s">
        <v>649</v>
      </c>
      <c r="S155" t="s">
        <v>651</v>
      </c>
      <c r="U155" t="s">
        <v>651</v>
      </c>
      <c r="W155" t="s">
        <v>655</v>
      </c>
    </row>
    <row r="156" spans="1:23">
      <c r="A156" t="s">
        <v>466</v>
      </c>
      <c r="B156" t="s">
        <v>656</v>
      </c>
      <c r="C156" t="s">
        <v>656</v>
      </c>
      <c r="D156" t="s">
        <v>656</v>
      </c>
      <c r="E156" t="s">
        <v>656</v>
      </c>
      <c r="F156" t="s">
        <v>656</v>
      </c>
      <c r="G156" t="s">
        <v>656</v>
      </c>
      <c r="H156" t="s">
        <v>656</v>
      </c>
      <c r="I156" t="s">
        <v>656</v>
      </c>
      <c r="J156" t="s">
        <v>656</v>
      </c>
      <c r="K156" t="s">
        <v>656</v>
      </c>
      <c r="L156" t="s">
        <v>649</v>
      </c>
      <c r="M156" t="s">
        <v>656</v>
      </c>
      <c r="N156" t="s">
        <v>651</v>
      </c>
      <c r="O156" t="s">
        <v>653</v>
      </c>
      <c r="P156" t="s">
        <v>651</v>
      </c>
      <c r="Q156" t="s">
        <v>649</v>
      </c>
      <c r="R156" t="s">
        <v>656</v>
      </c>
      <c r="S156" t="s">
        <v>656</v>
      </c>
      <c r="T156" t="s">
        <v>651</v>
      </c>
      <c r="U156" t="s">
        <v>651</v>
      </c>
      <c r="V156" t="s">
        <v>655</v>
      </c>
      <c r="W156" t="s">
        <v>651</v>
      </c>
    </row>
    <row r="157" spans="1:23">
      <c r="A157" t="s">
        <v>467</v>
      </c>
      <c r="E157" t="s">
        <v>656</v>
      </c>
      <c r="H157" t="s">
        <v>656</v>
      </c>
      <c r="P157" t="s">
        <v>649</v>
      </c>
      <c r="Q157" t="s">
        <v>649</v>
      </c>
      <c r="R157" t="s">
        <v>656</v>
      </c>
      <c r="S157" t="s">
        <v>656</v>
      </c>
      <c r="U157" t="s">
        <v>649</v>
      </c>
      <c r="W157" t="s">
        <v>655</v>
      </c>
    </row>
    <row r="158" spans="1:23">
      <c r="A158" t="s">
        <v>468</v>
      </c>
      <c r="B158" t="s">
        <v>656</v>
      </c>
      <c r="C158" t="s">
        <v>656</v>
      </c>
      <c r="D158" t="s">
        <v>656</v>
      </c>
      <c r="E158" t="s">
        <v>656</v>
      </c>
      <c r="F158" t="s">
        <v>656</v>
      </c>
      <c r="G158" t="s">
        <v>649</v>
      </c>
      <c r="H158" t="s">
        <v>656</v>
      </c>
      <c r="I158" t="s">
        <v>656</v>
      </c>
      <c r="J158" t="s">
        <v>656</v>
      </c>
      <c r="K158" t="s">
        <v>651</v>
      </c>
      <c r="L158" t="s">
        <v>651</v>
      </c>
      <c r="M158" t="s">
        <v>653</v>
      </c>
      <c r="N158" t="s">
        <v>649</v>
      </c>
      <c r="O158" t="s">
        <v>656</v>
      </c>
      <c r="P158" t="s">
        <v>653</v>
      </c>
      <c r="Q158" t="s">
        <v>651</v>
      </c>
      <c r="R158" t="s">
        <v>649</v>
      </c>
      <c r="S158" t="s">
        <v>656</v>
      </c>
      <c r="T158" t="s">
        <v>651</v>
      </c>
      <c r="U158" t="s">
        <v>649</v>
      </c>
      <c r="V158" t="s">
        <v>656</v>
      </c>
      <c r="W158" t="s">
        <v>655</v>
      </c>
    </row>
    <row r="159" spans="1:23">
      <c r="A159" t="s">
        <v>469</v>
      </c>
      <c r="E159" t="s">
        <v>656</v>
      </c>
      <c r="H159" t="s">
        <v>656</v>
      </c>
      <c r="J159" t="s">
        <v>656</v>
      </c>
      <c r="P159" t="s">
        <v>649</v>
      </c>
      <c r="Q159" t="s">
        <v>649</v>
      </c>
      <c r="R159" t="s">
        <v>656</v>
      </c>
      <c r="U159" t="s">
        <v>656</v>
      </c>
    </row>
    <row r="160" spans="1:23">
      <c r="A160" t="s">
        <v>470</v>
      </c>
      <c r="B160" t="s">
        <v>656</v>
      </c>
      <c r="C160" t="s">
        <v>656</v>
      </c>
      <c r="D160" t="s">
        <v>656</v>
      </c>
      <c r="E160" t="s">
        <v>656</v>
      </c>
      <c r="F160" t="s">
        <v>656</v>
      </c>
      <c r="G160" t="s">
        <v>656</v>
      </c>
      <c r="H160" t="s">
        <v>656</v>
      </c>
      <c r="I160" t="s">
        <v>651</v>
      </c>
      <c r="J160" t="s">
        <v>656</v>
      </c>
      <c r="K160" t="s">
        <v>656</v>
      </c>
      <c r="L160" t="s">
        <v>651</v>
      </c>
      <c r="M160" t="s">
        <v>656</v>
      </c>
      <c r="N160" t="s">
        <v>656</v>
      </c>
      <c r="O160" t="s">
        <v>656</v>
      </c>
      <c r="P160" t="s">
        <v>651</v>
      </c>
      <c r="Q160" t="s">
        <v>651</v>
      </c>
      <c r="R160" t="s">
        <v>649</v>
      </c>
      <c r="S160" t="s">
        <v>656</v>
      </c>
      <c r="T160" t="s">
        <v>654</v>
      </c>
      <c r="U160" t="s">
        <v>651</v>
      </c>
      <c r="V160" t="s">
        <v>656</v>
      </c>
      <c r="W160" t="s">
        <v>651</v>
      </c>
    </row>
    <row r="161" spans="1:23">
      <c r="A161" t="s">
        <v>471</v>
      </c>
      <c r="E161" t="s">
        <v>651</v>
      </c>
      <c r="H161" t="s">
        <v>656</v>
      </c>
      <c r="J161" t="s">
        <v>651</v>
      </c>
      <c r="P161" t="s">
        <v>654</v>
      </c>
      <c r="Q161" t="s">
        <v>651</v>
      </c>
      <c r="R161" t="s">
        <v>651</v>
      </c>
      <c r="S161" t="s">
        <v>651</v>
      </c>
      <c r="U161" t="s">
        <v>656</v>
      </c>
      <c r="W161" t="s">
        <v>649</v>
      </c>
    </row>
    <row r="162" spans="1:23">
      <c r="A162" t="s">
        <v>472</v>
      </c>
      <c r="B162" t="s">
        <v>651</v>
      </c>
      <c r="C162" t="s">
        <v>656</v>
      </c>
      <c r="D162" t="s">
        <v>649</v>
      </c>
      <c r="E162" t="s">
        <v>651</v>
      </c>
      <c r="F162" t="s">
        <v>649</v>
      </c>
      <c r="G162" t="s">
        <v>651</v>
      </c>
      <c r="H162" t="s">
        <v>656</v>
      </c>
      <c r="I162" t="s">
        <v>651</v>
      </c>
      <c r="J162" t="s">
        <v>651</v>
      </c>
      <c r="K162" t="s">
        <v>651</v>
      </c>
      <c r="L162" t="s">
        <v>651</v>
      </c>
      <c r="M162" t="s">
        <v>651</v>
      </c>
      <c r="N162" t="s">
        <v>656</v>
      </c>
      <c r="O162" t="s">
        <v>651</v>
      </c>
      <c r="P162" t="s">
        <v>653</v>
      </c>
      <c r="Q162" t="s">
        <v>651</v>
      </c>
      <c r="R162" t="s">
        <v>656</v>
      </c>
      <c r="S162" t="s">
        <v>651</v>
      </c>
      <c r="T162" t="s">
        <v>654</v>
      </c>
      <c r="U162" t="s">
        <v>651</v>
      </c>
      <c r="V162" t="s">
        <v>651</v>
      </c>
      <c r="W162" t="s">
        <v>649</v>
      </c>
    </row>
    <row r="163" spans="1:23">
      <c r="A163" t="s">
        <v>473</v>
      </c>
      <c r="E163" t="s">
        <v>651</v>
      </c>
      <c r="H163" t="s">
        <v>651</v>
      </c>
      <c r="J163" t="s">
        <v>651</v>
      </c>
      <c r="P163" t="s">
        <v>651</v>
      </c>
      <c r="Q163" t="s">
        <v>651</v>
      </c>
      <c r="R163" t="s">
        <v>649</v>
      </c>
      <c r="S163" t="s">
        <v>649</v>
      </c>
      <c r="U163" t="s">
        <v>651</v>
      </c>
      <c r="W163" t="s">
        <v>649</v>
      </c>
    </row>
    <row r="164" spans="1:23">
      <c r="A164" t="s">
        <v>474</v>
      </c>
      <c r="B164" t="s">
        <v>651</v>
      </c>
      <c r="C164" t="s">
        <v>656</v>
      </c>
      <c r="D164" t="s">
        <v>656</v>
      </c>
      <c r="E164" t="s">
        <v>649</v>
      </c>
      <c r="F164" t="s">
        <v>649</v>
      </c>
      <c r="G164" t="s">
        <v>651</v>
      </c>
      <c r="H164" t="s">
        <v>656</v>
      </c>
      <c r="I164" t="s">
        <v>656</v>
      </c>
      <c r="J164" t="s">
        <v>656</v>
      </c>
      <c r="K164" t="s">
        <v>649</v>
      </c>
      <c r="L164" t="s">
        <v>656</v>
      </c>
      <c r="M164" t="s">
        <v>656</v>
      </c>
      <c r="N164" t="s">
        <v>649</v>
      </c>
      <c r="O164" t="s">
        <v>653</v>
      </c>
      <c r="P164" t="s">
        <v>651</v>
      </c>
      <c r="Q164" t="s">
        <v>649</v>
      </c>
      <c r="R164" t="s">
        <v>649</v>
      </c>
      <c r="S164" t="s">
        <v>653</v>
      </c>
      <c r="T164" t="s">
        <v>651</v>
      </c>
      <c r="U164" t="s">
        <v>656</v>
      </c>
      <c r="V164" t="s">
        <v>653</v>
      </c>
      <c r="W164" t="s">
        <v>651</v>
      </c>
    </row>
    <row r="165" spans="1:23">
      <c r="A165" t="s">
        <v>475</v>
      </c>
      <c r="E165" t="s">
        <v>656</v>
      </c>
      <c r="H165" t="s">
        <v>656</v>
      </c>
      <c r="J165" t="s">
        <v>656</v>
      </c>
      <c r="P165" t="s">
        <v>656</v>
      </c>
      <c r="Q165" t="s">
        <v>655</v>
      </c>
      <c r="R165" t="s">
        <v>651</v>
      </c>
      <c r="S165" t="s">
        <v>649</v>
      </c>
      <c r="U165" t="s">
        <v>656</v>
      </c>
    </row>
    <row r="166" spans="1:23">
      <c r="A166" t="s">
        <v>476</v>
      </c>
      <c r="B166" t="s">
        <v>651</v>
      </c>
      <c r="C166" t="s">
        <v>656</v>
      </c>
      <c r="D166" t="s">
        <v>656</v>
      </c>
      <c r="E166" t="s">
        <v>656</v>
      </c>
      <c r="F166" t="s">
        <v>651</v>
      </c>
      <c r="G166" t="s">
        <v>656</v>
      </c>
      <c r="H166" t="s">
        <v>656</v>
      </c>
      <c r="I166" t="s">
        <v>651</v>
      </c>
      <c r="J166" t="s">
        <v>656</v>
      </c>
      <c r="K166" t="s">
        <v>653</v>
      </c>
      <c r="L166" t="s">
        <v>651</v>
      </c>
      <c r="M166" t="s">
        <v>656</v>
      </c>
      <c r="N166" t="s">
        <v>651</v>
      </c>
      <c r="O166" t="s">
        <v>656</v>
      </c>
      <c r="P166" t="s">
        <v>648</v>
      </c>
      <c r="Q166" t="s">
        <v>649</v>
      </c>
      <c r="R166" t="s">
        <v>654</v>
      </c>
      <c r="S166" t="s">
        <v>656</v>
      </c>
      <c r="T166" t="s">
        <v>655</v>
      </c>
      <c r="U166" t="s">
        <v>651</v>
      </c>
      <c r="V166" t="s">
        <v>649</v>
      </c>
      <c r="W166" t="s">
        <v>649</v>
      </c>
    </row>
    <row r="167" spans="1:23">
      <c r="A167" t="s">
        <v>477</v>
      </c>
      <c r="E167" t="s">
        <v>656</v>
      </c>
      <c r="H167" t="s">
        <v>656</v>
      </c>
      <c r="J167" t="s">
        <v>656</v>
      </c>
      <c r="P167" t="s">
        <v>650</v>
      </c>
      <c r="Q167" t="s">
        <v>649</v>
      </c>
      <c r="R167" t="s">
        <v>649</v>
      </c>
      <c r="S167" t="s">
        <v>656</v>
      </c>
      <c r="U167" t="s">
        <v>656</v>
      </c>
      <c r="W167" t="s">
        <v>656</v>
      </c>
    </row>
    <row r="168" spans="1:23">
      <c r="A168" t="s">
        <v>478</v>
      </c>
      <c r="B168" t="s">
        <v>651</v>
      </c>
      <c r="C168" t="s">
        <v>656</v>
      </c>
      <c r="D168" t="s">
        <v>651</v>
      </c>
      <c r="E168" t="s">
        <v>656</v>
      </c>
      <c r="F168" t="s">
        <v>656</v>
      </c>
      <c r="G168" t="s">
        <v>651</v>
      </c>
      <c r="H168" t="s">
        <v>656</v>
      </c>
      <c r="I168" t="s">
        <v>656</v>
      </c>
      <c r="J168" t="s">
        <v>656</v>
      </c>
      <c r="K168" t="s">
        <v>651</v>
      </c>
      <c r="L168" t="s">
        <v>651</v>
      </c>
      <c r="M168" t="s">
        <v>656</v>
      </c>
      <c r="N168" t="s">
        <v>656</v>
      </c>
      <c r="O168" t="s">
        <v>655</v>
      </c>
      <c r="P168" t="s">
        <v>656</v>
      </c>
      <c r="Q168" t="s">
        <v>656</v>
      </c>
      <c r="R168" t="s">
        <v>649</v>
      </c>
      <c r="S168" t="s">
        <v>651</v>
      </c>
      <c r="T168" t="s">
        <v>651</v>
      </c>
      <c r="U168" t="s">
        <v>656</v>
      </c>
      <c r="V168" t="s">
        <v>649</v>
      </c>
      <c r="W168" t="s">
        <v>656</v>
      </c>
    </row>
    <row r="169" spans="1:23">
      <c r="A169" t="s">
        <v>479</v>
      </c>
      <c r="E169" t="s">
        <v>656</v>
      </c>
      <c r="H169" t="s">
        <v>656</v>
      </c>
      <c r="J169" t="s">
        <v>656</v>
      </c>
      <c r="P169" t="s">
        <v>656</v>
      </c>
      <c r="Q169" t="s">
        <v>651</v>
      </c>
      <c r="R169" t="s">
        <v>656</v>
      </c>
      <c r="S169" t="s">
        <v>656</v>
      </c>
      <c r="U169" t="s">
        <v>649</v>
      </c>
      <c r="W169" t="s">
        <v>656</v>
      </c>
    </row>
    <row r="170" spans="1:23">
      <c r="A170" t="s">
        <v>480</v>
      </c>
      <c r="B170" t="s">
        <v>651</v>
      </c>
      <c r="C170" t="s">
        <v>656</v>
      </c>
      <c r="D170" t="s">
        <v>649</v>
      </c>
      <c r="E170" t="s">
        <v>656</v>
      </c>
      <c r="F170" t="s">
        <v>651</v>
      </c>
      <c r="G170" t="s">
        <v>656</v>
      </c>
      <c r="H170" t="s">
        <v>656</v>
      </c>
      <c r="I170" t="s">
        <v>656</v>
      </c>
      <c r="K170" t="s">
        <v>649</v>
      </c>
      <c r="M170" t="s">
        <v>651</v>
      </c>
      <c r="N170" t="s">
        <v>649</v>
      </c>
      <c r="P170" t="s">
        <v>653</v>
      </c>
      <c r="Q170" t="s">
        <v>649</v>
      </c>
      <c r="R170" t="s">
        <v>656</v>
      </c>
      <c r="S170" t="s">
        <v>655</v>
      </c>
      <c r="T170" t="s">
        <v>655</v>
      </c>
      <c r="U170" t="s">
        <v>649</v>
      </c>
      <c r="V170" t="s">
        <v>653</v>
      </c>
      <c r="W170" t="s">
        <v>651</v>
      </c>
    </row>
    <row r="171" spans="1:23">
      <c r="A171" t="s">
        <v>481</v>
      </c>
      <c r="E171" t="s">
        <v>656</v>
      </c>
      <c r="H171" t="s">
        <v>650</v>
      </c>
      <c r="J171" t="s">
        <v>651</v>
      </c>
      <c r="P171" t="s">
        <v>656</v>
      </c>
      <c r="Q171" t="s">
        <v>649</v>
      </c>
      <c r="R171" t="s">
        <v>649</v>
      </c>
      <c r="S171" t="s">
        <v>650</v>
      </c>
      <c r="U171" t="s">
        <v>651</v>
      </c>
      <c r="W171" t="s">
        <v>653</v>
      </c>
    </row>
    <row r="172" spans="1:23">
      <c r="A172" t="s">
        <v>482</v>
      </c>
      <c r="B172" t="s">
        <v>656</v>
      </c>
      <c r="C172" t="s">
        <v>656</v>
      </c>
      <c r="D172" t="s">
        <v>653</v>
      </c>
      <c r="E172" t="s">
        <v>651</v>
      </c>
      <c r="F172" t="s">
        <v>656</v>
      </c>
      <c r="G172" t="s">
        <v>656</v>
      </c>
      <c r="H172" t="s">
        <v>656</v>
      </c>
      <c r="I172" t="s">
        <v>651</v>
      </c>
      <c r="J172" t="s">
        <v>656</v>
      </c>
      <c r="K172" t="s">
        <v>649</v>
      </c>
      <c r="L172" t="s">
        <v>656</v>
      </c>
      <c r="M172" t="s">
        <v>656</v>
      </c>
      <c r="N172" t="s">
        <v>651</v>
      </c>
      <c r="O172" t="s">
        <v>651</v>
      </c>
      <c r="P172" t="s">
        <v>654</v>
      </c>
      <c r="Q172" t="s">
        <v>651</v>
      </c>
      <c r="R172" t="s">
        <v>649</v>
      </c>
      <c r="S172" t="s">
        <v>655</v>
      </c>
      <c r="T172" t="s">
        <v>651</v>
      </c>
      <c r="U172" t="s">
        <v>656</v>
      </c>
      <c r="V172" t="s">
        <v>649</v>
      </c>
      <c r="W172" t="s">
        <v>651</v>
      </c>
    </row>
    <row r="173" spans="1:23">
      <c r="A173" t="s">
        <v>483</v>
      </c>
      <c r="E173" t="s">
        <v>656</v>
      </c>
      <c r="H173" t="s">
        <v>656</v>
      </c>
      <c r="J173" t="s">
        <v>656</v>
      </c>
      <c r="P173" t="s">
        <v>656</v>
      </c>
      <c r="Q173" t="s">
        <v>650</v>
      </c>
      <c r="R173" t="s">
        <v>651</v>
      </c>
      <c r="S173" t="s">
        <v>649</v>
      </c>
      <c r="U173" t="s">
        <v>649</v>
      </c>
      <c r="W173" t="s">
        <v>649</v>
      </c>
    </row>
    <row r="174" spans="1:23">
      <c r="A174" t="s">
        <v>484</v>
      </c>
      <c r="B174" t="s">
        <v>656</v>
      </c>
      <c r="C174" t="s">
        <v>656</v>
      </c>
      <c r="D174" t="s">
        <v>656</v>
      </c>
      <c r="E174" t="s">
        <v>656</v>
      </c>
      <c r="F174" t="s">
        <v>656</v>
      </c>
      <c r="G174" t="s">
        <v>656</v>
      </c>
      <c r="H174" t="s">
        <v>656</v>
      </c>
      <c r="I174" t="s">
        <v>651</v>
      </c>
      <c r="J174" t="s">
        <v>656</v>
      </c>
      <c r="K174" t="s">
        <v>656</v>
      </c>
      <c r="L174" t="s">
        <v>656</v>
      </c>
      <c r="M174" t="s">
        <v>656</v>
      </c>
      <c r="N174" t="s">
        <v>656</v>
      </c>
      <c r="O174" t="s">
        <v>656</v>
      </c>
      <c r="P174" t="s">
        <v>650</v>
      </c>
      <c r="Q174" t="s">
        <v>652</v>
      </c>
      <c r="R174" t="s">
        <v>649</v>
      </c>
      <c r="S174" t="s">
        <v>656</v>
      </c>
      <c r="T174" t="s">
        <v>655</v>
      </c>
      <c r="U174" t="s">
        <v>656</v>
      </c>
      <c r="V174" t="s">
        <v>656</v>
      </c>
      <c r="W174" t="s">
        <v>653</v>
      </c>
    </row>
    <row r="175" spans="1:23">
      <c r="A175" t="s">
        <v>485</v>
      </c>
      <c r="E175" t="s">
        <v>656</v>
      </c>
      <c r="H175" t="s">
        <v>656</v>
      </c>
      <c r="J175" t="s">
        <v>656</v>
      </c>
      <c r="P175" t="s">
        <v>655</v>
      </c>
      <c r="Q175" t="s">
        <v>651</v>
      </c>
      <c r="R175" t="s">
        <v>649</v>
      </c>
      <c r="S175" t="s">
        <v>656</v>
      </c>
      <c r="U175" t="s">
        <v>656</v>
      </c>
      <c r="W175" t="s">
        <v>648</v>
      </c>
    </row>
    <row r="176" spans="1:23">
      <c r="A176" t="s">
        <v>486</v>
      </c>
      <c r="B176" t="s">
        <v>651</v>
      </c>
      <c r="C176" t="s">
        <v>651</v>
      </c>
      <c r="D176" t="s">
        <v>656</v>
      </c>
      <c r="E176" t="s">
        <v>651</v>
      </c>
      <c r="F176" t="s">
        <v>651</v>
      </c>
      <c r="G176" t="s">
        <v>651</v>
      </c>
      <c r="H176" t="s">
        <v>650</v>
      </c>
      <c r="I176" t="s">
        <v>651</v>
      </c>
      <c r="J176" t="s">
        <v>656</v>
      </c>
      <c r="K176" t="s">
        <v>653</v>
      </c>
      <c r="L176" t="s">
        <v>656</v>
      </c>
      <c r="M176" t="s">
        <v>656</v>
      </c>
      <c r="N176" t="s">
        <v>656</v>
      </c>
      <c r="O176" t="s">
        <v>656</v>
      </c>
      <c r="P176" t="s">
        <v>649</v>
      </c>
      <c r="Q176" t="s">
        <v>654</v>
      </c>
      <c r="R176" t="s">
        <v>649</v>
      </c>
      <c r="S176" t="s">
        <v>651</v>
      </c>
      <c r="T176" t="s">
        <v>651</v>
      </c>
      <c r="U176" t="s">
        <v>649</v>
      </c>
      <c r="V176" t="s">
        <v>649</v>
      </c>
      <c r="W176" t="s">
        <v>649</v>
      </c>
    </row>
    <row r="177" spans="1:23">
      <c r="A177" t="s">
        <v>487</v>
      </c>
      <c r="E177" t="s">
        <v>649</v>
      </c>
      <c r="H177" t="s">
        <v>650</v>
      </c>
      <c r="J177" t="s">
        <v>649</v>
      </c>
      <c r="P177" t="s">
        <v>649</v>
      </c>
      <c r="Q177" t="s">
        <v>649</v>
      </c>
      <c r="R177" t="s">
        <v>649</v>
      </c>
      <c r="S177" t="s">
        <v>649</v>
      </c>
      <c r="U177" t="s">
        <v>649</v>
      </c>
      <c r="W177" t="s">
        <v>654</v>
      </c>
    </row>
    <row r="178" spans="1:23">
      <c r="A178" t="s">
        <v>488</v>
      </c>
      <c r="B178" t="s">
        <v>651</v>
      </c>
      <c r="C178" t="s">
        <v>649</v>
      </c>
      <c r="D178" t="s">
        <v>653</v>
      </c>
      <c r="E178" t="s">
        <v>649</v>
      </c>
      <c r="F178" t="s">
        <v>649</v>
      </c>
      <c r="G178" t="s">
        <v>651</v>
      </c>
      <c r="H178" t="s">
        <v>650</v>
      </c>
      <c r="I178" t="s">
        <v>649</v>
      </c>
      <c r="J178" t="s">
        <v>649</v>
      </c>
      <c r="K178" t="s">
        <v>649</v>
      </c>
      <c r="L178" t="s">
        <v>649</v>
      </c>
      <c r="M178" t="s">
        <v>651</v>
      </c>
      <c r="N178" t="s">
        <v>651</v>
      </c>
      <c r="O178" t="s">
        <v>650</v>
      </c>
      <c r="P178" t="s">
        <v>654</v>
      </c>
      <c r="Q178" t="s">
        <v>650</v>
      </c>
      <c r="R178" t="s">
        <v>649</v>
      </c>
      <c r="S178" t="s">
        <v>653</v>
      </c>
      <c r="T178" t="s">
        <v>650</v>
      </c>
      <c r="U178" t="s">
        <v>653</v>
      </c>
      <c r="V178" t="s">
        <v>654</v>
      </c>
      <c r="W178" t="s">
        <v>655</v>
      </c>
    </row>
    <row r="179" spans="1:23">
      <c r="A179" t="s">
        <v>489</v>
      </c>
      <c r="E179" t="s">
        <v>649</v>
      </c>
      <c r="H179" t="s">
        <v>650</v>
      </c>
      <c r="J179" t="s">
        <v>649</v>
      </c>
      <c r="P179" t="s">
        <v>650</v>
      </c>
      <c r="Q179" t="s">
        <v>648</v>
      </c>
      <c r="R179" t="s">
        <v>653</v>
      </c>
      <c r="S179" t="s">
        <v>650</v>
      </c>
      <c r="U179" t="s">
        <v>649</v>
      </c>
      <c r="W179" t="s">
        <v>648</v>
      </c>
    </row>
    <row r="180" spans="1:23">
      <c r="A180" t="s">
        <v>490</v>
      </c>
      <c r="B180" t="s">
        <v>654</v>
      </c>
      <c r="C180" t="s">
        <v>649</v>
      </c>
      <c r="D180" t="s">
        <v>655</v>
      </c>
      <c r="E180" t="s">
        <v>651</v>
      </c>
      <c r="F180" t="s">
        <v>653</v>
      </c>
      <c r="G180" t="s">
        <v>651</v>
      </c>
      <c r="H180" t="s">
        <v>652</v>
      </c>
      <c r="I180" t="s">
        <v>651</v>
      </c>
      <c r="J180" t="s">
        <v>649</v>
      </c>
      <c r="K180" t="s">
        <v>655</v>
      </c>
      <c r="L180" t="s">
        <v>648</v>
      </c>
      <c r="M180" t="s">
        <v>651</v>
      </c>
      <c r="N180" t="s">
        <v>651</v>
      </c>
      <c r="O180" t="s">
        <v>654</v>
      </c>
      <c r="P180" t="s">
        <v>650</v>
      </c>
      <c r="Q180" t="s">
        <v>649</v>
      </c>
      <c r="R180" t="s">
        <v>649</v>
      </c>
      <c r="S180" t="s">
        <v>650</v>
      </c>
      <c r="T180" t="s">
        <v>651</v>
      </c>
      <c r="U180" t="s">
        <v>651</v>
      </c>
      <c r="V180" t="s">
        <v>653</v>
      </c>
      <c r="W180" t="s">
        <v>649</v>
      </c>
    </row>
    <row r="181" spans="1:23">
      <c r="A181" t="s">
        <v>491</v>
      </c>
      <c r="H181" t="s">
        <v>649</v>
      </c>
      <c r="J181" t="s">
        <v>651</v>
      </c>
      <c r="Q181" t="s">
        <v>649</v>
      </c>
      <c r="R181" t="s">
        <v>649</v>
      </c>
      <c r="S181" t="s">
        <v>650</v>
      </c>
      <c r="U181" t="s">
        <v>649</v>
      </c>
      <c r="W181" t="s">
        <v>652</v>
      </c>
    </row>
    <row r="182" spans="1:23">
      <c r="A182" t="s">
        <v>492</v>
      </c>
      <c r="B182" t="s">
        <v>652</v>
      </c>
      <c r="C182" t="s">
        <v>649</v>
      </c>
      <c r="D182" t="s">
        <v>648</v>
      </c>
      <c r="E182" t="s">
        <v>649</v>
      </c>
      <c r="F182" t="s">
        <v>651</v>
      </c>
      <c r="G182" t="s">
        <v>649</v>
      </c>
      <c r="H182" t="s">
        <v>654</v>
      </c>
      <c r="I182" t="s">
        <v>651</v>
      </c>
      <c r="J182" t="s">
        <v>651</v>
      </c>
      <c r="K182" t="s">
        <v>650</v>
      </c>
      <c r="L182" t="s">
        <v>652</v>
      </c>
      <c r="M182" t="s">
        <v>650</v>
      </c>
      <c r="O182" t="s">
        <v>648</v>
      </c>
      <c r="P182" t="s">
        <v>652</v>
      </c>
      <c r="Q182" t="s">
        <v>652</v>
      </c>
      <c r="R182" t="s">
        <v>649</v>
      </c>
      <c r="S182" t="s">
        <v>650</v>
      </c>
      <c r="T182" t="s">
        <v>648</v>
      </c>
      <c r="U182" t="s">
        <v>649</v>
      </c>
      <c r="V182" t="s">
        <v>650</v>
      </c>
      <c r="W182" t="s">
        <v>652</v>
      </c>
    </row>
    <row r="183" spans="1:23">
      <c r="A183" t="s">
        <v>493</v>
      </c>
      <c r="E183" t="s">
        <v>651</v>
      </c>
      <c r="H183" t="s">
        <v>656</v>
      </c>
      <c r="J183" t="s">
        <v>651</v>
      </c>
      <c r="P183" t="s">
        <v>652</v>
      </c>
      <c r="Q183" t="s">
        <v>652</v>
      </c>
      <c r="R183" t="s">
        <v>649</v>
      </c>
      <c r="S183" t="s">
        <v>652</v>
      </c>
      <c r="U183" t="s">
        <v>651</v>
      </c>
      <c r="W183" t="s">
        <v>652</v>
      </c>
    </row>
    <row r="184" spans="1:23">
      <c r="A184" t="s">
        <v>494</v>
      </c>
      <c r="B184" t="s">
        <v>652</v>
      </c>
      <c r="C184" t="s">
        <v>651</v>
      </c>
      <c r="D184" t="s">
        <v>649</v>
      </c>
      <c r="E184" t="s">
        <v>651</v>
      </c>
      <c r="F184" t="s">
        <v>653</v>
      </c>
      <c r="G184" t="s">
        <v>656</v>
      </c>
      <c r="H184" t="s">
        <v>656</v>
      </c>
      <c r="I184" t="s">
        <v>653</v>
      </c>
      <c r="J184" t="s">
        <v>649</v>
      </c>
      <c r="K184" t="s">
        <v>648</v>
      </c>
      <c r="L184" t="s">
        <v>652</v>
      </c>
      <c r="M184" t="s">
        <v>651</v>
      </c>
      <c r="N184" t="s">
        <v>651</v>
      </c>
      <c r="O184" t="s">
        <v>648</v>
      </c>
      <c r="P184" t="s">
        <v>648</v>
      </c>
      <c r="Q184" t="s">
        <v>648</v>
      </c>
      <c r="R184" t="s">
        <v>649</v>
      </c>
      <c r="S184" t="s">
        <v>650</v>
      </c>
      <c r="T184" t="s">
        <v>652</v>
      </c>
      <c r="U184" t="s">
        <v>649</v>
      </c>
      <c r="V184" t="s">
        <v>655</v>
      </c>
      <c r="W184" t="s">
        <v>648</v>
      </c>
    </row>
    <row r="185" spans="1:23">
      <c r="A185" t="s">
        <v>495</v>
      </c>
      <c r="E185" t="s">
        <v>649</v>
      </c>
      <c r="H185" t="s">
        <v>650</v>
      </c>
      <c r="J185" t="s">
        <v>651</v>
      </c>
      <c r="P185" t="s">
        <v>650</v>
      </c>
      <c r="Q185" t="s">
        <v>655</v>
      </c>
      <c r="R185" t="s">
        <v>653</v>
      </c>
      <c r="S185" t="s">
        <v>650</v>
      </c>
      <c r="U185" t="s">
        <v>651</v>
      </c>
      <c r="W185" t="s">
        <v>650</v>
      </c>
    </row>
    <row r="186" spans="1:23">
      <c r="A186" t="s">
        <v>496</v>
      </c>
      <c r="B186" t="s">
        <v>655</v>
      </c>
      <c r="C186" t="s">
        <v>651</v>
      </c>
      <c r="D186" t="s">
        <v>650</v>
      </c>
      <c r="E186" t="s">
        <v>649</v>
      </c>
      <c r="F186" t="s">
        <v>650</v>
      </c>
      <c r="G186" t="s">
        <v>651</v>
      </c>
      <c r="H186" t="s">
        <v>652</v>
      </c>
      <c r="I186" t="s">
        <v>649</v>
      </c>
      <c r="J186" t="s">
        <v>649</v>
      </c>
      <c r="K186" t="s">
        <v>650</v>
      </c>
      <c r="L186" t="s">
        <v>653</v>
      </c>
      <c r="M186" t="s">
        <v>651</v>
      </c>
      <c r="N186" t="s">
        <v>651</v>
      </c>
      <c r="O186" t="s">
        <v>650</v>
      </c>
      <c r="P186" t="s">
        <v>650</v>
      </c>
      <c r="Q186" t="s">
        <v>650</v>
      </c>
      <c r="R186" t="s">
        <v>653</v>
      </c>
      <c r="S186" t="s">
        <v>653</v>
      </c>
      <c r="T186" t="s">
        <v>648</v>
      </c>
      <c r="U186" t="s">
        <v>656</v>
      </c>
      <c r="V186" t="s">
        <v>648</v>
      </c>
      <c r="W186" t="s">
        <v>648</v>
      </c>
    </row>
    <row r="187" spans="1:23">
      <c r="A187" t="s">
        <v>497</v>
      </c>
      <c r="E187" t="s">
        <v>649</v>
      </c>
      <c r="H187" t="s">
        <v>652</v>
      </c>
      <c r="J187" t="s">
        <v>655</v>
      </c>
      <c r="P187" t="s">
        <v>650</v>
      </c>
      <c r="Q187" t="s">
        <v>650</v>
      </c>
      <c r="R187" t="s">
        <v>649</v>
      </c>
      <c r="S187" t="s">
        <v>652</v>
      </c>
      <c r="U187" t="s">
        <v>649</v>
      </c>
      <c r="W187" t="s">
        <v>648</v>
      </c>
    </row>
    <row r="188" spans="1:23">
      <c r="A188" t="s">
        <v>498</v>
      </c>
      <c r="B188" t="s">
        <v>648</v>
      </c>
      <c r="C188" t="s">
        <v>649</v>
      </c>
      <c r="D188" t="s">
        <v>649</v>
      </c>
      <c r="E188" t="s">
        <v>651</v>
      </c>
      <c r="F188" t="s">
        <v>653</v>
      </c>
      <c r="G188" t="s">
        <v>649</v>
      </c>
      <c r="H188" t="s">
        <v>652</v>
      </c>
      <c r="I188" t="s">
        <v>651</v>
      </c>
      <c r="J188" t="s">
        <v>651</v>
      </c>
      <c r="K188" t="s">
        <v>652</v>
      </c>
      <c r="L188" t="s">
        <v>652</v>
      </c>
      <c r="M188" t="s">
        <v>651</v>
      </c>
      <c r="N188" t="s">
        <v>651</v>
      </c>
      <c r="O188" t="s">
        <v>653</v>
      </c>
      <c r="P188" t="s">
        <v>650</v>
      </c>
      <c r="Q188" t="s">
        <v>651</v>
      </c>
      <c r="R188" t="s">
        <v>649</v>
      </c>
      <c r="S188" t="s">
        <v>652</v>
      </c>
      <c r="T188" t="s">
        <v>651</v>
      </c>
      <c r="U188" t="s">
        <v>651</v>
      </c>
      <c r="V188" t="s">
        <v>649</v>
      </c>
      <c r="W188" t="s">
        <v>651</v>
      </c>
    </row>
    <row r="189" spans="1:23">
      <c r="A189" t="s">
        <v>499</v>
      </c>
      <c r="E189" t="s">
        <v>649</v>
      </c>
      <c r="H189" t="s">
        <v>652</v>
      </c>
      <c r="J189" t="s">
        <v>651</v>
      </c>
      <c r="P189" t="s">
        <v>652</v>
      </c>
      <c r="Q189" t="s">
        <v>649</v>
      </c>
      <c r="R189" t="s">
        <v>649</v>
      </c>
      <c r="S189" t="s">
        <v>652</v>
      </c>
      <c r="U189" t="s">
        <v>651</v>
      </c>
      <c r="W189" t="s">
        <v>648</v>
      </c>
    </row>
    <row r="190" spans="1:23">
      <c r="A190" t="s">
        <v>500</v>
      </c>
      <c r="B190" t="s">
        <v>652</v>
      </c>
      <c r="C190" t="s">
        <v>651</v>
      </c>
      <c r="D190" t="s">
        <v>650</v>
      </c>
      <c r="E190" t="s">
        <v>649</v>
      </c>
      <c r="F190" t="s">
        <v>650</v>
      </c>
      <c r="G190" t="s">
        <v>649</v>
      </c>
      <c r="H190" t="s">
        <v>652</v>
      </c>
      <c r="I190" t="s">
        <v>651</v>
      </c>
      <c r="J190" t="s">
        <v>651</v>
      </c>
      <c r="K190" t="s">
        <v>648</v>
      </c>
      <c r="L190" t="s">
        <v>652</v>
      </c>
      <c r="M190" t="s">
        <v>648</v>
      </c>
      <c r="N190" t="s">
        <v>651</v>
      </c>
      <c r="O190" t="s">
        <v>648</v>
      </c>
      <c r="P190" t="s">
        <v>652</v>
      </c>
      <c r="Q190" t="s">
        <v>650</v>
      </c>
      <c r="R190" t="s">
        <v>649</v>
      </c>
      <c r="S190" t="s">
        <v>650</v>
      </c>
      <c r="T190" t="s">
        <v>655</v>
      </c>
      <c r="U190" t="s">
        <v>651</v>
      </c>
      <c r="V190" t="s">
        <v>648</v>
      </c>
      <c r="W190" t="s">
        <v>652</v>
      </c>
    </row>
    <row r="191" spans="1:23">
      <c r="A191" t="s">
        <v>501</v>
      </c>
      <c r="E191" t="s">
        <v>653</v>
      </c>
      <c r="H191" t="s">
        <v>656</v>
      </c>
      <c r="J191" t="s">
        <v>651</v>
      </c>
      <c r="P191" t="s">
        <v>652</v>
      </c>
      <c r="Q191" t="s">
        <v>649</v>
      </c>
      <c r="R191" t="s">
        <v>653</v>
      </c>
      <c r="S191" t="s">
        <v>649</v>
      </c>
      <c r="U191" t="s">
        <v>651</v>
      </c>
      <c r="W191" t="s">
        <v>648</v>
      </c>
    </row>
    <row r="192" spans="1:23">
      <c r="A192" t="s">
        <v>502</v>
      </c>
      <c r="B192" t="s">
        <v>649</v>
      </c>
      <c r="C192" t="s">
        <v>649</v>
      </c>
      <c r="D192" t="s">
        <v>649</v>
      </c>
      <c r="E192" t="s">
        <v>649</v>
      </c>
      <c r="F192" t="s">
        <v>649</v>
      </c>
      <c r="G192" t="s">
        <v>651</v>
      </c>
      <c r="H192" t="s">
        <v>649</v>
      </c>
      <c r="I192" t="s">
        <v>653</v>
      </c>
      <c r="J192" t="s">
        <v>649</v>
      </c>
      <c r="K192" t="s">
        <v>649</v>
      </c>
      <c r="M192" t="s">
        <v>651</v>
      </c>
      <c r="N192" t="s">
        <v>656</v>
      </c>
      <c r="O192" t="s">
        <v>653</v>
      </c>
      <c r="P192" t="s">
        <v>650</v>
      </c>
      <c r="Q192" t="s">
        <v>648</v>
      </c>
      <c r="R192" t="s">
        <v>649</v>
      </c>
      <c r="S192" t="s">
        <v>651</v>
      </c>
      <c r="T192" t="s">
        <v>652</v>
      </c>
      <c r="U192" t="s">
        <v>651</v>
      </c>
      <c r="V192" t="s">
        <v>649</v>
      </c>
      <c r="W192" t="s">
        <v>652</v>
      </c>
    </row>
    <row r="193" spans="1:23">
      <c r="A193" t="s">
        <v>503</v>
      </c>
      <c r="E193" t="s">
        <v>651</v>
      </c>
      <c r="H193" t="s">
        <v>650</v>
      </c>
      <c r="J193" t="s">
        <v>649</v>
      </c>
      <c r="P193" t="s">
        <v>650</v>
      </c>
      <c r="Q193" t="s">
        <v>650</v>
      </c>
      <c r="R193" t="s">
        <v>649</v>
      </c>
      <c r="S193" t="s">
        <v>650</v>
      </c>
      <c r="U193" t="s">
        <v>649</v>
      </c>
      <c r="W193" t="s">
        <v>653</v>
      </c>
    </row>
    <row r="194" spans="1:23">
      <c r="A194" t="s">
        <v>504</v>
      </c>
      <c r="B194" t="s">
        <v>653</v>
      </c>
      <c r="C194" t="s">
        <v>649</v>
      </c>
      <c r="D194" t="s">
        <v>649</v>
      </c>
      <c r="E194" t="s">
        <v>649</v>
      </c>
      <c r="F194" t="s">
        <v>653</v>
      </c>
      <c r="G194" t="s">
        <v>649</v>
      </c>
      <c r="H194" t="s">
        <v>650</v>
      </c>
      <c r="I194" t="s">
        <v>649</v>
      </c>
      <c r="J194" t="s">
        <v>649</v>
      </c>
      <c r="K194" t="s">
        <v>650</v>
      </c>
      <c r="L194" t="s">
        <v>650</v>
      </c>
      <c r="M194" t="s">
        <v>651</v>
      </c>
      <c r="N194" t="s">
        <v>651</v>
      </c>
      <c r="O194" t="s">
        <v>648</v>
      </c>
      <c r="P194" t="s">
        <v>655</v>
      </c>
      <c r="Q194" t="s">
        <v>653</v>
      </c>
      <c r="R194" t="s">
        <v>653</v>
      </c>
      <c r="S194" t="s">
        <v>650</v>
      </c>
      <c r="T194" t="s">
        <v>655</v>
      </c>
      <c r="U194" t="s">
        <v>653</v>
      </c>
      <c r="V194" t="s">
        <v>650</v>
      </c>
      <c r="W194" t="s">
        <v>650</v>
      </c>
    </row>
    <row r="195" spans="1:23">
      <c r="A195" t="s">
        <v>505</v>
      </c>
      <c r="E195" t="s">
        <v>649</v>
      </c>
      <c r="H195" t="s">
        <v>650</v>
      </c>
      <c r="J195" t="s">
        <v>649</v>
      </c>
      <c r="P195" t="s">
        <v>648</v>
      </c>
      <c r="Q195" t="s">
        <v>655</v>
      </c>
      <c r="R195" t="s">
        <v>655</v>
      </c>
      <c r="S195" t="s">
        <v>652</v>
      </c>
      <c r="U195" t="s">
        <v>649</v>
      </c>
      <c r="W195" t="s">
        <v>650</v>
      </c>
    </row>
    <row r="196" spans="1:23">
      <c r="A196" t="s">
        <v>506</v>
      </c>
      <c r="B196" t="s">
        <v>653</v>
      </c>
      <c r="C196" t="s">
        <v>649</v>
      </c>
      <c r="D196" t="s">
        <v>651</v>
      </c>
      <c r="E196" t="s">
        <v>649</v>
      </c>
      <c r="F196" t="s">
        <v>649</v>
      </c>
      <c r="G196" t="s">
        <v>649</v>
      </c>
      <c r="H196" t="s">
        <v>652</v>
      </c>
      <c r="I196" t="s">
        <v>651</v>
      </c>
      <c r="J196" t="s">
        <v>651</v>
      </c>
      <c r="K196" t="s">
        <v>653</v>
      </c>
      <c r="L196" t="s">
        <v>652</v>
      </c>
      <c r="M196" t="s">
        <v>651</v>
      </c>
      <c r="N196" t="s">
        <v>651</v>
      </c>
      <c r="O196" t="s">
        <v>655</v>
      </c>
      <c r="P196" t="s">
        <v>649</v>
      </c>
      <c r="Q196" t="s">
        <v>649</v>
      </c>
      <c r="R196" t="s">
        <v>655</v>
      </c>
      <c r="S196" t="s">
        <v>650</v>
      </c>
      <c r="T196" t="s">
        <v>651</v>
      </c>
      <c r="U196" t="s">
        <v>651</v>
      </c>
      <c r="V196" t="s">
        <v>649</v>
      </c>
      <c r="W196" t="s">
        <v>655</v>
      </c>
    </row>
    <row r="197" spans="1:23">
      <c r="A197" t="s">
        <v>507</v>
      </c>
      <c r="B197" t="s">
        <v>652</v>
      </c>
      <c r="C197" t="s">
        <v>649</v>
      </c>
      <c r="D197" t="s">
        <v>648</v>
      </c>
      <c r="E197" t="s">
        <v>649</v>
      </c>
      <c r="F197" t="s">
        <v>655</v>
      </c>
      <c r="G197" t="s">
        <v>651</v>
      </c>
      <c r="H197" t="s">
        <v>654</v>
      </c>
      <c r="I197" t="s">
        <v>651</v>
      </c>
      <c r="J197" t="s">
        <v>651</v>
      </c>
      <c r="K197" t="s">
        <v>650</v>
      </c>
      <c r="L197" t="s">
        <v>650</v>
      </c>
      <c r="M197" t="s">
        <v>650</v>
      </c>
      <c r="N197" t="s">
        <v>651</v>
      </c>
      <c r="O197" t="s">
        <v>650</v>
      </c>
      <c r="P197" t="s">
        <v>652</v>
      </c>
      <c r="Q197" t="s">
        <v>652</v>
      </c>
      <c r="R197" t="s">
        <v>649</v>
      </c>
      <c r="S197" t="s">
        <v>652</v>
      </c>
      <c r="T197" t="s">
        <v>650</v>
      </c>
      <c r="U197" t="s">
        <v>649</v>
      </c>
      <c r="V197" t="s">
        <v>650</v>
      </c>
      <c r="W197" t="s">
        <v>652</v>
      </c>
    </row>
    <row r="198" spans="1:23">
      <c r="A198" t="s">
        <v>508</v>
      </c>
      <c r="E198" t="s">
        <v>649</v>
      </c>
      <c r="H198" t="s">
        <v>654</v>
      </c>
      <c r="J198" t="s">
        <v>651</v>
      </c>
      <c r="P198" t="s">
        <v>652</v>
      </c>
      <c r="Q198" t="s">
        <v>650</v>
      </c>
      <c r="R198" t="s">
        <v>649</v>
      </c>
      <c r="S198" t="s">
        <v>655</v>
      </c>
      <c r="U198" t="s">
        <v>651</v>
      </c>
      <c r="W198" t="s">
        <v>652</v>
      </c>
    </row>
    <row r="199" spans="1:23">
      <c r="A199" t="s">
        <v>509</v>
      </c>
      <c r="B199" t="s">
        <v>654</v>
      </c>
      <c r="C199" t="s">
        <v>649</v>
      </c>
      <c r="D199" t="s">
        <v>651</v>
      </c>
      <c r="E199" t="s">
        <v>649</v>
      </c>
      <c r="F199" t="s">
        <v>653</v>
      </c>
      <c r="G199" t="s">
        <v>651</v>
      </c>
      <c r="H199" t="s">
        <v>649</v>
      </c>
      <c r="I199" t="s">
        <v>649</v>
      </c>
      <c r="J199" t="s">
        <v>649</v>
      </c>
      <c r="K199" t="s">
        <v>652</v>
      </c>
      <c r="L199" t="s">
        <v>653</v>
      </c>
      <c r="M199" t="s">
        <v>651</v>
      </c>
      <c r="N199" t="s">
        <v>651</v>
      </c>
      <c r="O199" t="s">
        <v>655</v>
      </c>
      <c r="P199" t="s">
        <v>650</v>
      </c>
      <c r="Q199" t="s">
        <v>655</v>
      </c>
      <c r="R199" t="s">
        <v>653</v>
      </c>
      <c r="S199" t="s">
        <v>650</v>
      </c>
      <c r="T199" t="s">
        <v>648</v>
      </c>
      <c r="U199" t="s">
        <v>649</v>
      </c>
      <c r="V199" t="s">
        <v>649</v>
      </c>
      <c r="W199" t="s">
        <v>652</v>
      </c>
    </row>
    <row r="200" spans="1:23">
      <c r="A200" t="s">
        <v>510</v>
      </c>
      <c r="E200" t="s">
        <v>651</v>
      </c>
      <c r="H200" t="s">
        <v>649</v>
      </c>
      <c r="J200" t="s">
        <v>651</v>
      </c>
      <c r="P200" t="s">
        <v>650</v>
      </c>
      <c r="Q200" t="s">
        <v>649</v>
      </c>
      <c r="R200" t="s">
        <v>649</v>
      </c>
      <c r="S200" t="s">
        <v>649</v>
      </c>
      <c r="U200" t="s">
        <v>649</v>
      </c>
      <c r="W200" t="s">
        <v>650</v>
      </c>
    </row>
    <row r="201" spans="1:23">
      <c r="A201" t="s">
        <v>511</v>
      </c>
      <c r="B201" t="s">
        <v>649</v>
      </c>
      <c r="C201" t="s">
        <v>651</v>
      </c>
      <c r="D201" t="s">
        <v>649</v>
      </c>
      <c r="E201" t="s">
        <v>649</v>
      </c>
      <c r="F201" t="s">
        <v>649</v>
      </c>
      <c r="G201" t="s">
        <v>649</v>
      </c>
      <c r="H201" t="s">
        <v>655</v>
      </c>
      <c r="I201" t="s">
        <v>653</v>
      </c>
      <c r="J201" t="s">
        <v>649</v>
      </c>
      <c r="K201" t="s">
        <v>649</v>
      </c>
      <c r="L201" t="s">
        <v>653</v>
      </c>
      <c r="M201" t="s">
        <v>651</v>
      </c>
      <c r="N201" t="s">
        <v>651</v>
      </c>
      <c r="O201" t="s">
        <v>650</v>
      </c>
      <c r="P201" t="s">
        <v>649</v>
      </c>
      <c r="Q201" t="s">
        <v>651</v>
      </c>
      <c r="R201" t="s">
        <v>649</v>
      </c>
      <c r="S201" t="s">
        <v>650</v>
      </c>
      <c r="T201" t="s">
        <v>653</v>
      </c>
      <c r="U201" t="s">
        <v>649</v>
      </c>
      <c r="V201" t="s">
        <v>649</v>
      </c>
      <c r="W201" t="s">
        <v>650</v>
      </c>
    </row>
    <row r="202" spans="1:23">
      <c r="A202" t="s">
        <v>512</v>
      </c>
      <c r="E202" t="s">
        <v>649</v>
      </c>
      <c r="H202" t="s">
        <v>650</v>
      </c>
      <c r="J202" t="s">
        <v>649</v>
      </c>
      <c r="P202" t="s">
        <v>650</v>
      </c>
      <c r="Q202" t="s">
        <v>651</v>
      </c>
      <c r="R202" t="s">
        <v>654</v>
      </c>
      <c r="S202" t="s">
        <v>655</v>
      </c>
      <c r="U202" t="s">
        <v>649</v>
      </c>
      <c r="W202" t="s">
        <v>648</v>
      </c>
    </row>
    <row r="203" spans="1:23">
      <c r="A203" t="s">
        <v>513</v>
      </c>
      <c r="B203" t="s">
        <v>652</v>
      </c>
      <c r="C203" t="s">
        <v>649</v>
      </c>
      <c r="D203" t="s">
        <v>651</v>
      </c>
      <c r="E203" t="s">
        <v>649</v>
      </c>
      <c r="F203" t="s">
        <v>653</v>
      </c>
      <c r="G203" t="s">
        <v>651</v>
      </c>
      <c r="H203" t="s">
        <v>652</v>
      </c>
      <c r="I203" t="s">
        <v>651</v>
      </c>
      <c r="J203" t="s">
        <v>651</v>
      </c>
      <c r="K203" t="s">
        <v>655</v>
      </c>
      <c r="L203" t="s">
        <v>652</v>
      </c>
      <c r="M203" t="s">
        <v>651</v>
      </c>
      <c r="N203" t="s">
        <v>651</v>
      </c>
      <c r="O203" t="s">
        <v>648</v>
      </c>
      <c r="P203" t="s">
        <v>650</v>
      </c>
      <c r="Q203" t="s">
        <v>651</v>
      </c>
      <c r="R203" t="s">
        <v>653</v>
      </c>
      <c r="S203" t="s">
        <v>652</v>
      </c>
      <c r="T203" t="s">
        <v>651</v>
      </c>
      <c r="U203" t="s">
        <v>649</v>
      </c>
      <c r="V203" t="s">
        <v>652</v>
      </c>
      <c r="W203" t="s">
        <v>653</v>
      </c>
    </row>
    <row r="204" spans="1:23">
      <c r="A204" t="s">
        <v>514</v>
      </c>
      <c r="E204" t="s">
        <v>649</v>
      </c>
      <c r="H204" t="s">
        <v>652</v>
      </c>
      <c r="J204" t="s">
        <v>651</v>
      </c>
      <c r="P204" t="s">
        <v>650</v>
      </c>
      <c r="Q204" t="s">
        <v>650</v>
      </c>
      <c r="R204" t="s">
        <v>649</v>
      </c>
      <c r="S204" t="s">
        <v>652</v>
      </c>
      <c r="U204" t="s">
        <v>649</v>
      </c>
      <c r="W204" t="s">
        <v>652</v>
      </c>
    </row>
    <row r="205" spans="1:23">
      <c r="A205" t="s">
        <v>515</v>
      </c>
      <c r="B205" t="s">
        <v>652</v>
      </c>
      <c r="C205" t="s">
        <v>649</v>
      </c>
      <c r="D205" t="s">
        <v>650</v>
      </c>
      <c r="E205" t="s">
        <v>649</v>
      </c>
      <c r="F205" t="s">
        <v>652</v>
      </c>
      <c r="G205" t="s">
        <v>649</v>
      </c>
      <c r="H205" t="s">
        <v>652</v>
      </c>
      <c r="I205" t="s">
        <v>651</v>
      </c>
      <c r="J205" t="s">
        <v>651</v>
      </c>
      <c r="K205" t="s">
        <v>652</v>
      </c>
      <c r="L205" t="s">
        <v>652</v>
      </c>
      <c r="M205" t="s">
        <v>650</v>
      </c>
      <c r="N205" t="s">
        <v>651</v>
      </c>
      <c r="O205" t="s">
        <v>648</v>
      </c>
      <c r="P205" t="s">
        <v>652</v>
      </c>
      <c r="Q205" t="s">
        <v>648</v>
      </c>
      <c r="R205" t="s">
        <v>655</v>
      </c>
      <c r="S205" t="s">
        <v>652</v>
      </c>
      <c r="T205" t="s">
        <v>650</v>
      </c>
      <c r="U205" t="s">
        <v>649</v>
      </c>
      <c r="V205" t="s">
        <v>650</v>
      </c>
      <c r="W205" t="s">
        <v>652</v>
      </c>
    </row>
    <row r="206" spans="1:23">
      <c r="A206" t="s">
        <v>516</v>
      </c>
      <c r="E206" t="s">
        <v>649</v>
      </c>
      <c r="H206" t="s">
        <v>656</v>
      </c>
      <c r="J206" t="s">
        <v>651</v>
      </c>
      <c r="P206" t="s">
        <v>652</v>
      </c>
      <c r="Q206" t="s">
        <v>652</v>
      </c>
      <c r="R206" t="s">
        <v>652</v>
      </c>
      <c r="S206" t="s">
        <v>652</v>
      </c>
      <c r="U206" t="s">
        <v>649</v>
      </c>
      <c r="W206" t="s">
        <v>652</v>
      </c>
    </row>
    <row r="207" spans="1:23">
      <c r="A207" t="s">
        <v>517</v>
      </c>
      <c r="B207" t="s">
        <v>649</v>
      </c>
      <c r="C207" t="s">
        <v>649</v>
      </c>
      <c r="D207" t="s">
        <v>651</v>
      </c>
      <c r="E207" t="s">
        <v>649</v>
      </c>
      <c r="F207" t="s">
        <v>653</v>
      </c>
      <c r="G207" t="s">
        <v>651</v>
      </c>
      <c r="H207" t="s">
        <v>651</v>
      </c>
      <c r="I207" t="s">
        <v>649</v>
      </c>
      <c r="J207" t="s">
        <v>651</v>
      </c>
      <c r="K207" t="s">
        <v>653</v>
      </c>
      <c r="L207" t="s">
        <v>653</v>
      </c>
      <c r="M207" t="s">
        <v>651</v>
      </c>
      <c r="N207" t="s">
        <v>651</v>
      </c>
      <c r="O207" t="s">
        <v>650</v>
      </c>
      <c r="P207" t="s">
        <v>652</v>
      </c>
      <c r="Q207" t="s">
        <v>649</v>
      </c>
      <c r="R207" t="s">
        <v>653</v>
      </c>
      <c r="S207" t="s">
        <v>649</v>
      </c>
      <c r="T207" t="s">
        <v>653</v>
      </c>
      <c r="U207" t="s">
        <v>649</v>
      </c>
      <c r="V207" t="s">
        <v>653</v>
      </c>
      <c r="W207" t="s">
        <v>648</v>
      </c>
    </row>
    <row r="208" spans="1:23">
      <c r="A208" t="s">
        <v>518</v>
      </c>
      <c r="E208" t="s">
        <v>651</v>
      </c>
      <c r="J208" t="s">
        <v>651</v>
      </c>
      <c r="P208" t="s">
        <v>654</v>
      </c>
      <c r="Q208" t="s">
        <v>650</v>
      </c>
      <c r="R208" t="s">
        <v>655</v>
      </c>
      <c r="U208" t="s">
        <v>649</v>
      </c>
    </row>
    <row r="209" spans="1:23">
      <c r="A209" t="s">
        <v>519</v>
      </c>
      <c r="B209" t="s">
        <v>649</v>
      </c>
      <c r="C209" t="s">
        <v>649</v>
      </c>
      <c r="D209" t="s">
        <v>651</v>
      </c>
      <c r="E209" t="s">
        <v>649</v>
      </c>
      <c r="F209" t="s">
        <v>653</v>
      </c>
      <c r="G209" t="s">
        <v>649</v>
      </c>
      <c r="H209" t="s">
        <v>650</v>
      </c>
      <c r="I209" t="s">
        <v>649</v>
      </c>
      <c r="J209" t="s">
        <v>649</v>
      </c>
      <c r="K209" t="s">
        <v>649</v>
      </c>
      <c r="L209" t="s">
        <v>653</v>
      </c>
      <c r="M209" t="s">
        <v>651</v>
      </c>
      <c r="N209" t="s">
        <v>651</v>
      </c>
      <c r="O209" t="s">
        <v>648</v>
      </c>
      <c r="P209" t="s">
        <v>649</v>
      </c>
      <c r="Q209" t="s">
        <v>649</v>
      </c>
      <c r="R209" t="s">
        <v>654</v>
      </c>
      <c r="S209" t="s">
        <v>649</v>
      </c>
      <c r="T209" t="s">
        <v>651</v>
      </c>
      <c r="U209" t="s">
        <v>653</v>
      </c>
      <c r="V209" t="s">
        <v>649</v>
      </c>
      <c r="W209" t="s">
        <v>655</v>
      </c>
    </row>
    <row r="210" spans="1:23">
      <c r="A210" t="s">
        <v>520</v>
      </c>
      <c r="E210" t="s">
        <v>651</v>
      </c>
      <c r="H210" t="s">
        <v>648</v>
      </c>
      <c r="J210" t="s">
        <v>649</v>
      </c>
      <c r="P210" t="s">
        <v>649</v>
      </c>
      <c r="Q210" t="s">
        <v>653</v>
      </c>
      <c r="R210" t="s">
        <v>650</v>
      </c>
      <c r="S210" t="s">
        <v>653</v>
      </c>
      <c r="U210" t="s">
        <v>649</v>
      </c>
      <c r="W210" t="s">
        <v>653</v>
      </c>
    </row>
    <row r="211" spans="1:23">
      <c r="A211" t="s">
        <v>521</v>
      </c>
      <c r="B211" t="s">
        <v>650</v>
      </c>
      <c r="C211" t="s">
        <v>649</v>
      </c>
      <c r="E211" t="s">
        <v>651</v>
      </c>
      <c r="F211" t="s">
        <v>649</v>
      </c>
      <c r="G211" t="s">
        <v>651</v>
      </c>
      <c r="H211" t="s">
        <v>652</v>
      </c>
      <c r="I211" t="s">
        <v>649</v>
      </c>
      <c r="J211" t="s">
        <v>651</v>
      </c>
      <c r="K211" t="s">
        <v>649</v>
      </c>
      <c r="L211" t="s">
        <v>648</v>
      </c>
      <c r="M211" t="s">
        <v>655</v>
      </c>
      <c r="N211" t="s">
        <v>651</v>
      </c>
      <c r="O211" t="s">
        <v>655</v>
      </c>
      <c r="P211" t="s">
        <v>650</v>
      </c>
      <c r="Q211" t="s">
        <v>651</v>
      </c>
      <c r="R211" t="s">
        <v>655</v>
      </c>
      <c r="S211" t="s">
        <v>651</v>
      </c>
      <c r="U211" t="s">
        <v>651</v>
      </c>
      <c r="V211" t="s">
        <v>649</v>
      </c>
      <c r="W211" t="s">
        <v>649</v>
      </c>
    </row>
    <row r="212" spans="1:23">
      <c r="A212" t="s">
        <v>522</v>
      </c>
      <c r="E212" t="s">
        <v>651</v>
      </c>
      <c r="H212" t="s">
        <v>652</v>
      </c>
      <c r="J212" t="s">
        <v>651</v>
      </c>
      <c r="P212" t="s">
        <v>648</v>
      </c>
      <c r="Q212" t="s">
        <v>649</v>
      </c>
      <c r="R212" t="s">
        <v>653</v>
      </c>
      <c r="S212" t="s">
        <v>650</v>
      </c>
      <c r="U212" t="s">
        <v>653</v>
      </c>
      <c r="W212" t="s">
        <v>652</v>
      </c>
    </row>
    <row r="213" spans="1:23">
      <c r="A213" t="s">
        <v>523</v>
      </c>
      <c r="B213" t="s">
        <v>653</v>
      </c>
      <c r="C213" t="s">
        <v>651</v>
      </c>
      <c r="D213" t="s">
        <v>650</v>
      </c>
      <c r="F213" t="s">
        <v>650</v>
      </c>
      <c r="G213" t="s">
        <v>651</v>
      </c>
      <c r="H213" t="s">
        <v>652</v>
      </c>
      <c r="I213" t="s">
        <v>651</v>
      </c>
      <c r="J213" t="s">
        <v>651</v>
      </c>
      <c r="K213" t="s">
        <v>655</v>
      </c>
      <c r="L213" t="s">
        <v>652</v>
      </c>
      <c r="M213" t="s">
        <v>650</v>
      </c>
      <c r="N213" t="s">
        <v>651</v>
      </c>
      <c r="O213" t="s">
        <v>655</v>
      </c>
      <c r="P213" t="s">
        <v>648</v>
      </c>
      <c r="Q213" t="s">
        <v>648</v>
      </c>
      <c r="R213" t="s">
        <v>654</v>
      </c>
      <c r="S213" t="s">
        <v>650</v>
      </c>
      <c r="T213" t="s">
        <v>652</v>
      </c>
      <c r="U213" t="s">
        <v>649</v>
      </c>
      <c r="V213" t="s">
        <v>648</v>
      </c>
      <c r="W213" t="s">
        <v>652</v>
      </c>
    </row>
    <row r="214" spans="1:23">
      <c r="A214" t="s">
        <v>524</v>
      </c>
      <c r="E214" t="s">
        <v>656</v>
      </c>
      <c r="H214" t="s">
        <v>656</v>
      </c>
      <c r="J214" t="s">
        <v>656</v>
      </c>
      <c r="P214" t="s">
        <v>648</v>
      </c>
      <c r="Q214" t="s">
        <v>652</v>
      </c>
      <c r="R214" t="s">
        <v>648</v>
      </c>
      <c r="S214" t="s">
        <v>650</v>
      </c>
      <c r="U214" t="s">
        <v>649</v>
      </c>
      <c r="W214" t="s">
        <v>655</v>
      </c>
    </row>
    <row r="215" spans="1:23">
      <c r="A215" t="s">
        <v>525</v>
      </c>
      <c r="B215" t="s">
        <v>650</v>
      </c>
      <c r="C215" t="s">
        <v>649</v>
      </c>
      <c r="D215" t="s">
        <v>651</v>
      </c>
      <c r="E215" t="s">
        <v>649</v>
      </c>
      <c r="F215" t="s">
        <v>653</v>
      </c>
      <c r="G215" t="s">
        <v>651</v>
      </c>
      <c r="H215" t="s">
        <v>652</v>
      </c>
      <c r="I215" t="s">
        <v>651</v>
      </c>
      <c r="J215" t="s">
        <v>651</v>
      </c>
      <c r="K215" t="s">
        <v>650</v>
      </c>
      <c r="L215" t="s">
        <v>652</v>
      </c>
      <c r="M215" t="s">
        <v>651</v>
      </c>
      <c r="N215" t="s">
        <v>651</v>
      </c>
      <c r="O215" t="s">
        <v>653</v>
      </c>
      <c r="P215" t="s">
        <v>649</v>
      </c>
      <c r="Q215" t="s">
        <v>651</v>
      </c>
      <c r="R215" t="s">
        <v>649</v>
      </c>
      <c r="S215" t="s">
        <v>649</v>
      </c>
      <c r="T215" t="s">
        <v>651</v>
      </c>
      <c r="U215" t="s">
        <v>651</v>
      </c>
      <c r="V215" t="s">
        <v>649</v>
      </c>
      <c r="W215" t="s">
        <v>649</v>
      </c>
    </row>
    <row r="216" spans="1:23">
      <c r="A216" t="s">
        <v>526</v>
      </c>
      <c r="E216" t="s">
        <v>651</v>
      </c>
      <c r="H216" t="s">
        <v>649</v>
      </c>
      <c r="J216" t="s">
        <v>649</v>
      </c>
      <c r="P216" t="s">
        <v>651</v>
      </c>
      <c r="Q216" t="s">
        <v>651</v>
      </c>
      <c r="R216" t="s">
        <v>653</v>
      </c>
      <c r="S216" t="s">
        <v>649</v>
      </c>
      <c r="U216" t="s">
        <v>649</v>
      </c>
      <c r="W216" t="s">
        <v>651</v>
      </c>
    </row>
    <row r="217" spans="1:23">
      <c r="A217" t="s">
        <v>527</v>
      </c>
      <c r="C217" t="s">
        <v>651</v>
      </c>
      <c r="D217" t="s">
        <v>649</v>
      </c>
      <c r="E217" t="s">
        <v>651</v>
      </c>
      <c r="F217" t="s">
        <v>649</v>
      </c>
      <c r="G217" t="s">
        <v>649</v>
      </c>
      <c r="H217" t="s">
        <v>650</v>
      </c>
      <c r="I217" t="s">
        <v>649</v>
      </c>
      <c r="J217" t="s">
        <v>651</v>
      </c>
      <c r="K217" t="s">
        <v>649</v>
      </c>
      <c r="L217" t="s">
        <v>653</v>
      </c>
      <c r="N217" t="s">
        <v>651</v>
      </c>
      <c r="O217" t="s">
        <v>648</v>
      </c>
      <c r="P217" t="s">
        <v>651</v>
      </c>
      <c r="Q217" t="s">
        <v>649</v>
      </c>
      <c r="R217" t="s">
        <v>654</v>
      </c>
      <c r="U217" t="s">
        <v>649</v>
      </c>
      <c r="V217" t="s">
        <v>649</v>
      </c>
      <c r="W217" t="s">
        <v>651</v>
      </c>
    </row>
    <row r="218" spans="1:23">
      <c r="A218" t="s">
        <v>528</v>
      </c>
      <c r="E218" t="s">
        <v>651</v>
      </c>
      <c r="H218" t="s">
        <v>650</v>
      </c>
      <c r="J218" t="s">
        <v>649</v>
      </c>
      <c r="Q218" t="s">
        <v>651</v>
      </c>
      <c r="S218" t="s">
        <v>649</v>
      </c>
      <c r="W218" t="s">
        <v>651</v>
      </c>
    </row>
    <row r="219" spans="1:23">
      <c r="A219" t="s">
        <v>529</v>
      </c>
      <c r="B219" t="s">
        <v>650</v>
      </c>
      <c r="C219" t="s">
        <v>649</v>
      </c>
      <c r="D219" t="s">
        <v>656</v>
      </c>
      <c r="E219" t="s">
        <v>649</v>
      </c>
      <c r="F219" t="s">
        <v>653</v>
      </c>
      <c r="G219" t="s">
        <v>651</v>
      </c>
      <c r="H219" t="s">
        <v>649</v>
      </c>
      <c r="I219" t="s">
        <v>651</v>
      </c>
      <c r="J219" t="s">
        <v>651</v>
      </c>
      <c r="K219" t="s">
        <v>649</v>
      </c>
      <c r="L219" t="s">
        <v>648</v>
      </c>
      <c r="M219" t="s">
        <v>656</v>
      </c>
      <c r="N219" t="s">
        <v>651</v>
      </c>
      <c r="O219" t="s">
        <v>653</v>
      </c>
      <c r="P219" t="s">
        <v>651</v>
      </c>
      <c r="Q219" t="s">
        <v>651</v>
      </c>
      <c r="R219" t="s">
        <v>653</v>
      </c>
      <c r="S219" t="s">
        <v>649</v>
      </c>
      <c r="T219" t="s">
        <v>651</v>
      </c>
      <c r="U219" t="s">
        <v>649</v>
      </c>
      <c r="V219" t="s">
        <v>649</v>
      </c>
      <c r="W219" t="s">
        <v>653</v>
      </c>
    </row>
    <row r="220" spans="1:23">
      <c r="A220" t="s">
        <v>530</v>
      </c>
      <c r="E220" t="s">
        <v>649</v>
      </c>
      <c r="H220" t="s">
        <v>656</v>
      </c>
      <c r="J220" t="s">
        <v>651</v>
      </c>
      <c r="P220" t="s">
        <v>650</v>
      </c>
      <c r="Q220" t="s">
        <v>649</v>
      </c>
      <c r="R220" t="s">
        <v>649</v>
      </c>
      <c r="S220" t="s">
        <v>656</v>
      </c>
      <c r="U220" t="s">
        <v>649</v>
      </c>
      <c r="W220" t="s">
        <v>650</v>
      </c>
    </row>
    <row r="221" spans="1:23">
      <c r="A221" t="s">
        <v>531</v>
      </c>
      <c r="B221" t="s">
        <v>651</v>
      </c>
      <c r="C221" t="s">
        <v>656</v>
      </c>
      <c r="D221" t="s">
        <v>650</v>
      </c>
      <c r="E221" t="s">
        <v>649</v>
      </c>
      <c r="F221" t="s">
        <v>649</v>
      </c>
      <c r="G221" t="s">
        <v>651</v>
      </c>
      <c r="H221" t="s">
        <v>656</v>
      </c>
      <c r="I221" t="s">
        <v>651</v>
      </c>
      <c r="K221" t="s">
        <v>651</v>
      </c>
      <c r="L221" t="s">
        <v>651</v>
      </c>
      <c r="M221" t="s">
        <v>656</v>
      </c>
      <c r="N221" t="s">
        <v>649</v>
      </c>
      <c r="O221" t="s">
        <v>650</v>
      </c>
      <c r="P221" t="s">
        <v>650</v>
      </c>
      <c r="Q221" t="s">
        <v>649</v>
      </c>
      <c r="R221" t="s">
        <v>649</v>
      </c>
      <c r="S221" t="s">
        <v>651</v>
      </c>
      <c r="T221" t="s">
        <v>655</v>
      </c>
      <c r="U221" t="s">
        <v>649</v>
      </c>
      <c r="V221" t="s">
        <v>650</v>
      </c>
      <c r="W221" t="s">
        <v>655</v>
      </c>
    </row>
    <row r="222" spans="1:23">
      <c r="A222" t="s">
        <v>532</v>
      </c>
      <c r="E222" t="s">
        <v>651</v>
      </c>
      <c r="H222" t="s">
        <v>656</v>
      </c>
      <c r="J222" t="s">
        <v>656</v>
      </c>
      <c r="P222" t="s">
        <v>654</v>
      </c>
      <c r="Q222" t="s">
        <v>649</v>
      </c>
      <c r="R222" t="s">
        <v>656</v>
      </c>
      <c r="S222" t="s">
        <v>651</v>
      </c>
      <c r="U222" t="s">
        <v>649</v>
      </c>
      <c r="W222" t="s">
        <v>653</v>
      </c>
    </row>
    <row r="223" spans="1:23">
      <c r="A223" t="s">
        <v>533</v>
      </c>
      <c r="B223" t="s">
        <v>651</v>
      </c>
      <c r="C223" t="s">
        <v>649</v>
      </c>
      <c r="D223" t="s">
        <v>649</v>
      </c>
      <c r="E223" t="s">
        <v>656</v>
      </c>
      <c r="F223" t="s">
        <v>649</v>
      </c>
      <c r="G223" t="s">
        <v>649</v>
      </c>
      <c r="H223" t="s">
        <v>656</v>
      </c>
      <c r="I223" t="s">
        <v>649</v>
      </c>
      <c r="J223" t="s">
        <v>651</v>
      </c>
      <c r="K223" t="s">
        <v>649</v>
      </c>
      <c r="L223" t="s">
        <v>649</v>
      </c>
      <c r="M223" t="s">
        <v>651</v>
      </c>
      <c r="N223" t="s">
        <v>651</v>
      </c>
      <c r="O223" t="s">
        <v>653</v>
      </c>
      <c r="P223" t="s">
        <v>653</v>
      </c>
      <c r="Q223" t="s">
        <v>649</v>
      </c>
      <c r="R223" t="s">
        <v>649</v>
      </c>
      <c r="S223" t="s">
        <v>649</v>
      </c>
      <c r="T223" t="s">
        <v>654</v>
      </c>
      <c r="U223" t="s">
        <v>649</v>
      </c>
      <c r="V223" t="s">
        <v>654</v>
      </c>
      <c r="W223" t="s">
        <v>651</v>
      </c>
    </row>
    <row r="224" spans="1:23">
      <c r="A224" t="s">
        <v>534</v>
      </c>
      <c r="E224" t="s">
        <v>649</v>
      </c>
      <c r="H224" t="s">
        <v>656</v>
      </c>
      <c r="J224" t="s">
        <v>649</v>
      </c>
      <c r="P224" t="s">
        <v>649</v>
      </c>
      <c r="Q224" t="s">
        <v>651</v>
      </c>
      <c r="R224" t="s">
        <v>649</v>
      </c>
      <c r="S224" t="s">
        <v>651</v>
      </c>
      <c r="U224" t="s">
        <v>649</v>
      </c>
      <c r="W224" t="s">
        <v>651</v>
      </c>
    </row>
    <row r="225" spans="1:23">
      <c r="A225" t="s">
        <v>535</v>
      </c>
      <c r="B225" t="s">
        <v>651</v>
      </c>
      <c r="C225" t="s">
        <v>649</v>
      </c>
      <c r="D225" t="s">
        <v>649</v>
      </c>
      <c r="E225" t="s">
        <v>649</v>
      </c>
      <c r="F225" t="s">
        <v>649</v>
      </c>
      <c r="G225" t="s">
        <v>649</v>
      </c>
      <c r="H225" t="s">
        <v>656</v>
      </c>
      <c r="I225" t="s">
        <v>651</v>
      </c>
      <c r="J225" t="s">
        <v>649</v>
      </c>
      <c r="K225" t="s">
        <v>651</v>
      </c>
      <c r="L225" t="s">
        <v>651</v>
      </c>
      <c r="M225" t="s">
        <v>651</v>
      </c>
      <c r="N225" t="s">
        <v>651</v>
      </c>
      <c r="O225" t="s">
        <v>653</v>
      </c>
      <c r="P225" t="s">
        <v>651</v>
      </c>
      <c r="Q225" t="s">
        <v>651</v>
      </c>
      <c r="R225" t="s">
        <v>649</v>
      </c>
      <c r="S225" t="s">
        <v>651</v>
      </c>
      <c r="T225" t="s">
        <v>651</v>
      </c>
      <c r="U225" t="s">
        <v>651</v>
      </c>
      <c r="V225" t="s">
        <v>649</v>
      </c>
      <c r="W225" t="s">
        <v>651</v>
      </c>
    </row>
    <row r="226" spans="1:23">
      <c r="A226" t="s">
        <v>536</v>
      </c>
      <c r="E226" t="s">
        <v>651</v>
      </c>
      <c r="H226" t="s">
        <v>649</v>
      </c>
      <c r="J226" t="s">
        <v>656</v>
      </c>
      <c r="P226" t="s">
        <v>651</v>
      </c>
      <c r="Q226" t="s">
        <v>651</v>
      </c>
      <c r="R226" t="s">
        <v>649</v>
      </c>
      <c r="S226" t="s">
        <v>649</v>
      </c>
      <c r="U226" t="s">
        <v>649</v>
      </c>
      <c r="W226" t="s">
        <v>651</v>
      </c>
    </row>
    <row r="227" spans="1:23">
      <c r="A227" t="s">
        <v>537</v>
      </c>
      <c r="B227" t="s">
        <v>656</v>
      </c>
      <c r="C227" t="s">
        <v>656</v>
      </c>
      <c r="D227" t="s">
        <v>649</v>
      </c>
      <c r="E227" t="s">
        <v>651</v>
      </c>
      <c r="F227" t="s">
        <v>651</v>
      </c>
      <c r="G227" t="s">
        <v>656</v>
      </c>
      <c r="H227" t="s">
        <v>651</v>
      </c>
      <c r="I227" t="s">
        <v>651</v>
      </c>
      <c r="J227" t="s">
        <v>656</v>
      </c>
      <c r="K227" t="s">
        <v>649</v>
      </c>
      <c r="L227" t="s">
        <v>656</v>
      </c>
      <c r="M227" t="s">
        <v>656</v>
      </c>
      <c r="N227" t="s">
        <v>656</v>
      </c>
      <c r="O227" t="s">
        <v>654</v>
      </c>
      <c r="P227" t="s">
        <v>651</v>
      </c>
      <c r="Q227" t="s">
        <v>651</v>
      </c>
      <c r="R227" t="s">
        <v>656</v>
      </c>
      <c r="S227" t="s">
        <v>649</v>
      </c>
      <c r="T227" t="s">
        <v>651</v>
      </c>
      <c r="U227" t="s">
        <v>656</v>
      </c>
      <c r="V227" t="s">
        <v>650</v>
      </c>
      <c r="W227" t="s">
        <v>656</v>
      </c>
    </row>
    <row r="228" spans="1:23">
      <c r="A228" t="s">
        <v>538</v>
      </c>
      <c r="E228" t="s">
        <v>656</v>
      </c>
      <c r="H228" t="s">
        <v>653</v>
      </c>
      <c r="P228" t="s">
        <v>651</v>
      </c>
      <c r="Q228" t="s">
        <v>649</v>
      </c>
      <c r="R228" t="s">
        <v>656</v>
      </c>
      <c r="S228" t="s">
        <v>649</v>
      </c>
      <c r="U228" t="s">
        <v>651</v>
      </c>
      <c r="W228" t="s">
        <v>651</v>
      </c>
    </row>
    <row r="229" spans="1:23">
      <c r="A229" t="s">
        <v>539</v>
      </c>
      <c r="D229" t="s">
        <v>656</v>
      </c>
      <c r="E229" t="s">
        <v>656</v>
      </c>
      <c r="N229" t="s">
        <v>656</v>
      </c>
      <c r="P229" t="s">
        <v>648</v>
      </c>
      <c r="Q229" t="s">
        <v>649</v>
      </c>
      <c r="T229" t="s">
        <v>651</v>
      </c>
    </row>
    <row r="230" spans="1:23">
      <c r="A230" t="s">
        <v>540</v>
      </c>
      <c r="E230" t="s">
        <v>656</v>
      </c>
      <c r="H230" t="s">
        <v>656</v>
      </c>
      <c r="J230" t="s">
        <v>656</v>
      </c>
      <c r="P230" t="s">
        <v>653</v>
      </c>
      <c r="Q230" t="s">
        <v>653</v>
      </c>
      <c r="R230" t="s">
        <v>654</v>
      </c>
      <c r="S230" t="s">
        <v>649</v>
      </c>
      <c r="U230" t="s">
        <v>651</v>
      </c>
      <c r="W230" t="s">
        <v>649</v>
      </c>
    </row>
    <row r="231" spans="1:23">
      <c r="A231" t="s">
        <v>541</v>
      </c>
      <c r="B231" t="s">
        <v>651</v>
      </c>
      <c r="C231" t="s">
        <v>656</v>
      </c>
      <c r="D231" t="s">
        <v>651</v>
      </c>
      <c r="E231" t="s">
        <v>656</v>
      </c>
      <c r="F231" t="s">
        <v>651</v>
      </c>
      <c r="G231" t="s">
        <v>651</v>
      </c>
      <c r="H231" t="s">
        <v>656</v>
      </c>
      <c r="I231" t="s">
        <v>656</v>
      </c>
      <c r="J231" t="s">
        <v>651</v>
      </c>
      <c r="K231" t="s">
        <v>649</v>
      </c>
      <c r="L231" t="s">
        <v>649</v>
      </c>
      <c r="M231" t="s">
        <v>651</v>
      </c>
      <c r="N231" t="s">
        <v>656</v>
      </c>
      <c r="O231" t="s">
        <v>653</v>
      </c>
      <c r="P231" t="s">
        <v>656</v>
      </c>
      <c r="Q231" t="s">
        <v>651</v>
      </c>
      <c r="R231" t="s">
        <v>656</v>
      </c>
      <c r="S231" t="s">
        <v>651</v>
      </c>
      <c r="T231" t="s">
        <v>651</v>
      </c>
      <c r="U231" t="s">
        <v>656</v>
      </c>
      <c r="V231" t="s">
        <v>649</v>
      </c>
      <c r="W231" t="s">
        <v>651</v>
      </c>
    </row>
    <row r="232" spans="1:23">
      <c r="A232" t="s">
        <v>542</v>
      </c>
      <c r="E232" t="s">
        <v>651</v>
      </c>
      <c r="H232" t="s">
        <v>654</v>
      </c>
      <c r="J232" t="s">
        <v>651</v>
      </c>
      <c r="P232" t="s">
        <v>651</v>
      </c>
      <c r="Q232" t="s">
        <v>651</v>
      </c>
      <c r="R232" t="s">
        <v>649</v>
      </c>
      <c r="S232" t="s">
        <v>651</v>
      </c>
      <c r="U232" t="s">
        <v>656</v>
      </c>
      <c r="W232" t="s">
        <v>651</v>
      </c>
    </row>
    <row r="233" spans="1:23">
      <c r="A233" t="s">
        <v>543</v>
      </c>
      <c r="B233" t="s">
        <v>651</v>
      </c>
      <c r="C233" t="s">
        <v>651</v>
      </c>
      <c r="D233" t="s">
        <v>651</v>
      </c>
      <c r="E233" t="s">
        <v>649</v>
      </c>
      <c r="F233" t="s">
        <v>649</v>
      </c>
      <c r="G233" t="s">
        <v>651</v>
      </c>
      <c r="H233" t="s">
        <v>654</v>
      </c>
      <c r="I233" t="s">
        <v>651</v>
      </c>
      <c r="J233" t="s">
        <v>651</v>
      </c>
      <c r="K233" t="s">
        <v>651</v>
      </c>
      <c r="L233" t="s">
        <v>651</v>
      </c>
      <c r="M233" t="s">
        <v>651</v>
      </c>
      <c r="N233" t="s">
        <v>651</v>
      </c>
      <c r="O233" t="s">
        <v>651</v>
      </c>
      <c r="P233" t="s">
        <v>651</v>
      </c>
      <c r="Q233" t="s">
        <v>651</v>
      </c>
      <c r="R233" t="s">
        <v>653</v>
      </c>
      <c r="S233" t="s">
        <v>651</v>
      </c>
      <c r="T233" t="s">
        <v>651</v>
      </c>
      <c r="U233" t="s">
        <v>656</v>
      </c>
      <c r="V233" t="s">
        <v>649</v>
      </c>
    </row>
    <row r="234" spans="1:23">
      <c r="A234" t="s">
        <v>544</v>
      </c>
      <c r="E234" t="s">
        <v>649</v>
      </c>
      <c r="H234" t="s">
        <v>654</v>
      </c>
      <c r="J234" t="s">
        <v>651</v>
      </c>
      <c r="P234" t="s">
        <v>651</v>
      </c>
      <c r="Q234" t="s">
        <v>651</v>
      </c>
      <c r="R234" t="s">
        <v>654</v>
      </c>
      <c r="S234" t="s">
        <v>649</v>
      </c>
      <c r="U234" t="s">
        <v>651</v>
      </c>
      <c r="W234" t="s">
        <v>651</v>
      </c>
    </row>
    <row r="235" spans="1:23">
      <c r="A235" t="s">
        <v>545</v>
      </c>
      <c r="B235" t="s">
        <v>655</v>
      </c>
      <c r="C235" t="s">
        <v>651</v>
      </c>
      <c r="D235" t="s">
        <v>651</v>
      </c>
      <c r="E235" t="s">
        <v>651</v>
      </c>
      <c r="F235" t="s">
        <v>649</v>
      </c>
      <c r="G235" t="s">
        <v>651</v>
      </c>
      <c r="H235" t="s">
        <v>649</v>
      </c>
      <c r="I235" t="s">
        <v>651</v>
      </c>
      <c r="J235" t="s">
        <v>656</v>
      </c>
      <c r="K235" t="s">
        <v>649</v>
      </c>
      <c r="L235" t="s">
        <v>648</v>
      </c>
      <c r="M235" t="s">
        <v>649</v>
      </c>
      <c r="N235" t="s">
        <v>651</v>
      </c>
      <c r="O235" t="s">
        <v>649</v>
      </c>
      <c r="P235" t="s">
        <v>651</v>
      </c>
      <c r="Q235" t="s">
        <v>651</v>
      </c>
      <c r="R235" t="s">
        <v>649</v>
      </c>
      <c r="S235" t="s">
        <v>649</v>
      </c>
      <c r="T235" t="s">
        <v>651</v>
      </c>
      <c r="U235" t="s">
        <v>656</v>
      </c>
      <c r="V235" t="s">
        <v>649</v>
      </c>
      <c r="W235" t="s">
        <v>651</v>
      </c>
    </row>
    <row r="236" spans="1:23">
      <c r="A236" t="s">
        <v>546</v>
      </c>
      <c r="E236" t="s">
        <v>656</v>
      </c>
      <c r="H236" t="s">
        <v>656</v>
      </c>
      <c r="J236" t="s">
        <v>651</v>
      </c>
      <c r="P236" t="s">
        <v>654</v>
      </c>
      <c r="Q236" t="s">
        <v>649</v>
      </c>
      <c r="R236" t="s">
        <v>649</v>
      </c>
      <c r="S236" t="s">
        <v>654</v>
      </c>
      <c r="U236" t="s">
        <v>651</v>
      </c>
      <c r="W236" t="s">
        <v>649</v>
      </c>
    </row>
    <row r="237" spans="1:23">
      <c r="A237" t="s">
        <v>547</v>
      </c>
      <c r="B237" t="s">
        <v>651</v>
      </c>
      <c r="C237" t="s">
        <v>656</v>
      </c>
      <c r="D237" t="s">
        <v>649</v>
      </c>
      <c r="E237" t="s">
        <v>656</v>
      </c>
      <c r="F237" t="s">
        <v>653</v>
      </c>
      <c r="G237" t="s">
        <v>656</v>
      </c>
      <c r="H237" t="s">
        <v>656</v>
      </c>
      <c r="I237" t="s">
        <v>649</v>
      </c>
      <c r="J237" t="s">
        <v>651</v>
      </c>
      <c r="K237" t="s">
        <v>649</v>
      </c>
      <c r="L237" t="s">
        <v>651</v>
      </c>
      <c r="M237" t="s">
        <v>650</v>
      </c>
      <c r="N237" t="s">
        <v>651</v>
      </c>
      <c r="O237" t="s">
        <v>651</v>
      </c>
      <c r="P237" t="s">
        <v>653</v>
      </c>
      <c r="Q237" t="s">
        <v>649</v>
      </c>
      <c r="R237" t="s">
        <v>653</v>
      </c>
      <c r="S237" t="s">
        <v>649</v>
      </c>
      <c r="T237" t="s">
        <v>651</v>
      </c>
      <c r="U237" t="s">
        <v>656</v>
      </c>
      <c r="V237" t="s">
        <v>653</v>
      </c>
      <c r="W237" t="s">
        <v>656</v>
      </c>
    </row>
    <row r="238" spans="1:23">
      <c r="A238" t="s">
        <v>548</v>
      </c>
      <c r="H238" t="s">
        <v>656</v>
      </c>
      <c r="J238" t="s">
        <v>656</v>
      </c>
      <c r="P238" t="s">
        <v>651</v>
      </c>
      <c r="Q238" t="s">
        <v>651</v>
      </c>
      <c r="R238" t="s">
        <v>651</v>
      </c>
      <c r="S238" t="s">
        <v>656</v>
      </c>
      <c r="U238" t="s">
        <v>651</v>
      </c>
      <c r="W238" t="s">
        <v>653</v>
      </c>
    </row>
    <row r="239" spans="1:23">
      <c r="A239" t="s">
        <v>549</v>
      </c>
      <c r="B239" t="s">
        <v>656</v>
      </c>
      <c r="C239" t="s">
        <v>651</v>
      </c>
      <c r="D239" t="s">
        <v>649</v>
      </c>
      <c r="E239" t="s">
        <v>651</v>
      </c>
      <c r="F239" t="s">
        <v>651</v>
      </c>
      <c r="G239" t="s">
        <v>651</v>
      </c>
      <c r="H239" t="s">
        <v>656</v>
      </c>
      <c r="I239" t="s">
        <v>651</v>
      </c>
      <c r="J239" t="s">
        <v>649</v>
      </c>
      <c r="K239" t="s">
        <v>651</v>
      </c>
      <c r="L239" t="s">
        <v>651</v>
      </c>
      <c r="M239" t="s">
        <v>651</v>
      </c>
      <c r="N239" t="s">
        <v>656</v>
      </c>
      <c r="O239" t="s">
        <v>651</v>
      </c>
      <c r="P239" t="s">
        <v>649</v>
      </c>
      <c r="Q239" t="s">
        <v>651</v>
      </c>
      <c r="R239" t="s">
        <v>654</v>
      </c>
      <c r="S239" t="s">
        <v>651</v>
      </c>
      <c r="T239" t="s">
        <v>653</v>
      </c>
      <c r="U239" t="s">
        <v>651</v>
      </c>
      <c r="V239" t="s">
        <v>651</v>
      </c>
      <c r="W239" t="s">
        <v>651</v>
      </c>
    </row>
    <row r="240" spans="1:23">
      <c r="A240" t="s">
        <v>550</v>
      </c>
      <c r="E240" t="s">
        <v>651</v>
      </c>
      <c r="H240" t="s">
        <v>653</v>
      </c>
      <c r="J240" t="s">
        <v>651</v>
      </c>
      <c r="P240" t="s">
        <v>651</v>
      </c>
      <c r="Q240" t="s">
        <v>649</v>
      </c>
      <c r="R240" t="s">
        <v>649</v>
      </c>
      <c r="S240" t="s">
        <v>649</v>
      </c>
      <c r="U240" t="s">
        <v>649</v>
      </c>
      <c r="W240" t="s">
        <v>649</v>
      </c>
    </row>
    <row r="241" spans="1:23">
      <c r="A241" t="s">
        <v>551</v>
      </c>
      <c r="B241" t="s">
        <v>651</v>
      </c>
      <c r="C241" t="s">
        <v>649</v>
      </c>
      <c r="D241" t="s">
        <v>651</v>
      </c>
      <c r="E241" t="s">
        <v>656</v>
      </c>
      <c r="F241" t="s">
        <v>656</v>
      </c>
      <c r="G241" t="s">
        <v>651</v>
      </c>
      <c r="H241" t="s">
        <v>653</v>
      </c>
      <c r="I241" t="s">
        <v>651</v>
      </c>
      <c r="J241" t="s">
        <v>656</v>
      </c>
      <c r="K241" t="s">
        <v>651</v>
      </c>
      <c r="L241" t="s">
        <v>651</v>
      </c>
      <c r="M241" t="s">
        <v>656</v>
      </c>
      <c r="N241" t="s">
        <v>649</v>
      </c>
      <c r="O241" t="s">
        <v>649</v>
      </c>
      <c r="P241" t="s">
        <v>649</v>
      </c>
      <c r="Q241" t="s">
        <v>651</v>
      </c>
      <c r="R241" t="s">
        <v>649</v>
      </c>
      <c r="S241" t="s">
        <v>656</v>
      </c>
      <c r="T241" t="s">
        <v>651</v>
      </c>
      <c r="U241" t="s">
        <v>653</v>
      </c>
      <c r="V241" t="s">
        <v>649</v>
      </c>
      <c r="W241" t="s">
        <v>651</v>
      </c>
    </row>
    <row r="242" spans="1:23">
      <c r="A242" t="s">
        <v>552</v>
      </c>
      <c r="E242" t="s">
        <v>656</v>
      </c>
      <c r="H242" t="s">
        <v>651</v>
      </c>
      <c r="J242" t="s">
        <v>649</v>
      </c>
      <c r="P242" t="s">
        <v>651</v>
      </c>
      <c r="Q242" t="s">
        <v>651</v>
      </c>
      <c r="R242" t="s">
        <v>649</v>
      </c>
      <c r="S242" t="s">
        <v>651</v>
      </c>
      <c r="U242" t="s">
        <v>649</v>
      </c>
      <c r="W242" t="s">
        <v>653</v>
      </c>
    </row>
    <row r="243" spans="1:23">
      <c r="A243" t="s">
        <v>553</v>
      </c>
      <c r="B243" t="s">
        <v>649</v>
      </c>
      <c r="C243" t="s">
        <v>651</v>
      </c>
      <c r="D243" t="s">
        <v>651</v>
      </c>
      <c r="E243" t="s">
        <v>656</v>
      </c>
      <c r="F243" t="s">
        <v>649</v>
      </c>
      <c r="G243" t="s">
        <v>651</v>
      </c>
      <c r="H243" t="s">
        <v>654</v>
      </c>
      <c r="I243" t="s">
        <v>649</v>
      </c>
      <c r="J243" t="s">
        <v>656</v>
      </c>
      <c r="K243" t="s">
        <v>651</v>
      </c>
      <c r="L243" t="s">
        <v>649</v>
      </c>
      <c r="M243" t="s">
        <v>656</v>
      </c>
      <c r="N243" t="s">
        <v>651</v>
      </c>
      <c r="O243" t="s">
        <v>651</v>
      </c>
      <c r="P243" t="s">
        <v>651</v>
      </c>
      <c r="Q243" t="s">
        <v>651</v>
      </c>
      <c r="R243" t="s">
        <v>649</v>
      </c>
      <c r="S243" t="s">
        <v>656</v>
      </c>
      <c r="T243" t="s">
        <v>651</v>
      </c>
      <c r="U243" t="s">
        <v>651</v>
      </c>
      <c r="V243" t="s">
        <v>649</v>
      </c>
      <c r="W243" t="s">
        <v>656</v>
      </c>
    </row>
    <row r="244" spans="1:23">
      <c r="A244" t="s">
        <v>555</v>
      </c>
      <c r="B244" t="s">
        <v>651</v>
      </c>
      <c r="C244" t="s">
        <v>656</v>
      </c>
      <c r="D244" t="s">
        <v>651</v>
      </c>
      <c r="E244" t="s">
        <v>656</v>
      </c>
      <c r="F244" t="s">
        <v>651</v>
      </c>
      <c r="G244" t="s">
        <v>656</v>
      </c>
      <c r="H244" t="s">
        <v>656</v>
      </c>
      <c r="I244" t="s">
        <v>651</v>
      </c>
      <c r="K244" t="s">
        <v>656</v>
      </c>
      <c r="L244" t="s">
        <v>651</v>
      </c>
      <c r="M244" t="s">
        <v>656</v>
      </c>
      <c r="N244" t="s">
        <v>656</v>
      </c>
      <c r="O244" t="s">
        <v>651</v>
      </c>
      <c r="P244" t="s">
        <v>649</v>
      </c>
      <c r="Q244" t="s">
        <v>651</v>
      </c>
      <c r="R244" t="s">
        <v>649</v>
      </c>
      <c r="T244" t="s">
        <v>651</v>
      </c>
      <c r="U244" t="s">
        <v>651</v>
      </c>
      <c r="V244" t="s">
        <v>651</v>
      </c>
      <c r="W244" t="s">
        <v>651</v>
      </c>
    </row>
    <row r="245" spans="1:23">
      <c r="A245" t="s">
        <v>556</v>
      </c>
      <c r="B245" t="s">
        <v>651</v>
      </c>
      <c r="D245" t="s">
        <v>656</v>
      </c>
      <c r="E245" t="s">
        <v>656</v>
      </c>
      <c r="F245" t="s">
        <v>649</v>
      </c>
      <c r="G245" t="s">
        <v>651</v>
      </c>
      <c r="H245" t="s">
        <v>656</v>
      </c>
      <c r="I245" t="s">
        <v>651</v>
      </c>
      <c r="J245" t="s">
        <v>651</v>
      </c>
      <c r="K245" t="s">
        <v>651</v>
      </c>
      <c r="L245" t="s">
        <v>651</v>
      </c>
      <c r="M245" t="s">
        <v>649</v>
      </c>
      <c r="N245" t="s">
        <v>649</v>
      </c>
      <c r="O245" t="s">
        <v>656</v>
      </c>
      <c r="P245" t="s">
        <v>651</v>
      </c>
      <c r="Q245" t="s">
        <v>651</v>
      </c>
      <c r="R245" t="s">
        <v>653</v>
      </c>
      <c r="S245" t="s">
        <v>651</v>
      </c>
      <c r="T245" t="s">
        <v>649</v>
      </c>
      <c r="U245" t="s">
        <v>649</v>
      </c>
      <c r="V245" t="s">
        <v>651</v>
      </c>
      <c r="W245" t="s">
        <v>651</v>
      </c>
    </row>
    <row r="246" spans="1:23">
      <c r="A246" t="s">
        <v>557</v>
      </c>
      <c r="E246" t="s">
        <v>651</v>
      </c>
      <c r="H246" t="s">
        <v>655</v>
      </c>
      <c r="J246" t="s">
        <v>651</v>
      </c>
      <c r="P246" t="s">
        <v>651</v>
      </c>
      <c r="Q246" t="s">
        <v>651</v>
      </c>
      <c r="R246" t="s">
        <v>649</v>
      </c>
      <c r="S246" t="s">
        <v>655</v>
      </c>
      <c r="U246" t="s">
        <v>651</v>
      </c>
      <c r="W246" t="s">
        <v>651</v>
      </c>
    </row>
    <row r="247" spans="1:23">
      <c r="A247" t="s">
        <v>558</v>
      </c>
      <c r="B247" t="s">
        <v>649</v>
      </c>
      <c r="C247" t="s">
        <v>651</v>
      </c>
      <c r="D247" t="s">
        <v>651</v>
      </c>
      <c r="E247" t="s">
        <v>651</v>
      </c>
      <c r="F247" t="s">
        <v>649</v>
      </c>
      <c r="G247" t="s">
        <v>651</v>
      </c>
      <c r="H247" t="s">
        <v>654</v>
      </c>
      <c r="I247" t="s">
        <v>651</v>
      </c>
      <c r="J247" t="s">
        <v>651</v>
      </c>
      <c r="K247" t="s">
        <v>649</v>
      </c>
      <c r="L247" t="s">
        <v>649</v>
      </c>
      <c r="M247" t="s">
        <v>651</v>
      </c>
      <c r="N247" t="s">
        <v>649</v>
      </c>
      <c r="O247" t="s">
        <v>650</v>
      </c>
      <c r="P247" t="s">
        <v>651</v>
      </c>
      <c r="Q247" t="s">
        <v>656</v>
      </c>
      <c r="R247" t="s">
        <v>656</v>
      </c>
      <c r="S247" t="s">
        <v>650</v>
      </c>
      <c r="T247" t="s">
        <v>651</v>
      </c>
      <c r="U247" t="s">
        <v>649</v>
      </c>
      <c r="V247" t="s">
        <v>649</v>
      </c>
      <c r="W247" t="s">
        <v>651</v>
      </c>
    </row>
    <row r="248" spans="1:23">
      <c r="A248" t="s">
        <v>559</v>
      </c>
      <c r="E248" t="s">
        <v>651</v>
      </c>
      <c r="H248" t="s">
        <v>649</v>
      </c>
      <c r="J248" t="s">
        <v>651</v>
      </c>
      <c r="P248" t="s">
        <v>651</v>
      </c>
      <c r="Q248" t="s">
        <v>651</v>
      </c>
      <c r="R248" t="s">
        <v>649</v>
      </c>
      <c r="S248" t="s">
        <v>651</v>
      </c>
      <c r="U248" t="s">
        <v>649</v>
      </c>
      <c r="W248" t="s">
        <v>651</v>
      </c>
    </row>
    <row r="249" spans="1:23">
      <c r="A249" t="s">
        <v>560</v>
      </c>
      <c r="B249" t="s">
        <v>656</v>
      </c>
      <c r="C249" t="s">
        <v>656</v>
      </c>
      <c r="D249" t="s">
        <v>656</v>
      </c>
      <c r="E249" t="s">
        <v>656</v>
      </c>
      <c r="F249" t="s">
        <v>656</v>
      </c>
      <c r="G249" t="s">
        <v>649</v>
      </c>
      <c r="H249" t="s">
        <v>656</v>
      </c>
      <c r="I249" t="s">
        <v>651</v>
      </c>
      <c r="J249" t="s">
        <v>651</v>
      </c>
      <c r="K249" t="s">
        <v>656</v>
      </c>
      <c r="L249" t="s">
        <v>656</v>
      </c>
      <c r="M249" t="s">
        <v>656</v>
      </c>
      <c r="N249" t="s">
        <v>656</v>
      </c>
      <c r="O249" t="s">
        <v>656</v>
      </c>
      <c r="P249" t="s">
        <v>656</v>
      </c>
      <c r="Q249" t="s">
        <v>651</v>
      </c>
      <c r="R249" t="s">
        <v>656</v>
      </c>
      <c r="S249" t="s">
        <v>656</v>
      </c>
      <c r="T249" t="s">
        <v>651</v>
      </c>
      <c r="U249" t="s">
        <v>656</v>
      </c>
      <c r="V249" t="s">
        <v>656</v>
      </c>
      <c r="W249" t="s">
        <v>651</v>
      </c>
    </row>
    <row r="250" spans="1:23">
      <c r="A250" t="s">
        <v>561</v>
      </c>
      <c r="E250" t="s">
        <v>656</v>
      </c>
      <c r="H250" t="s">
        <v>656</v>
      </c>
      <c r="J250" t="s">
        <v>656</v>
      </c>
      <c r="P250" t="s">
        <v>651</v>
      </c>
      <c r="Q250" t="s">
        <v>649</v>
      </c>
      <c r="R250" t="s">
        <v>656</v>
      </c>
      <c r="S250" t="s">
        <v>656</v>
      </c>
      <c r="U250" t="s">
        <v>656</v>
      </c>
      <c r="W250" t="s">
        <v>651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F9AD9-1349-40AD-BADA-2813B3448DA8}">
  <dimension ref="A1"/>
  <sheetViews>
    <sheetView workbookViewId="0"/>
  </sheetViews>
  <sheetFormatPr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80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13</vt:i4>
      </vt:variant>
    </vt:vector>
  </HeadingPairs>
  <TitlesOfParts>
    <vt:vector size="97" baseType="lpstr">
      <vt:lpstr>SoLieuNgay</vt:lpstr>
      <vt:lpstr>ngay31</vt:lpstr>
      <vt:lpstr>ngay30</vt:lpstr>
      <vt:lpstr>ngay29</vt:lpstr>
      <vt:lpstr>ngay28</vt:lpstr>
      <vt:lpstr>ngay27</vt:lpstr>
      <vt:lpstr>ngay26</vt:lpstr>
      <vt:lpstr>ngay25</vt:lpstr>
      <vt:lpstr>ngay24</vt:lpstr>
      <vt:lpstr>ngay23</vt:lpstr>
      <vt:lpstr>ngay22</vt:lpstr>
      <vt:lpstr>ngay21</vt:lpstr>
      <vt:lpstr>ngay20</vt:lpstr>
      <vt:lpstr>ngay19</vt:lpstr>
      <vt:lpstr>ngay18</vt:lpstr>
      <vt:lpstr>ngay17</vt:lpstr>
      <vt:lpstr>ngay16</vt:lpstr>
      <vt:lpstr>ngay15</vt:lpstr>
      <vt:lpstr>ngay14</vt:lpstr>
      <vt:lpstr>ngay13</vt:lpstr>
      <vt:lpstr>ngay12</vt:lpstr>
      <vt:lpstr>ngay11</vt:lpstr>
      <vt:lpstr>ngay10</vt:lpstr>
      <vt:lpstr>ngay9</vt:lpstr>
      <vt:lpstr>ngay8</vt:lpstr>
      <vt:lpstr>ngay7</vt:lpstr>
      <vt:lpstr>ngay6</vt:lpstr>
      <vt:lpstr>ngay5</vt:lpstr>
      <vt:lpstr>ngay4</vt:lpstr>
      <vt:lpstr>ngay3</vt:lpstr>
      <vt:lpstr>ngay2</vt:lpstr>
      <vt:lpstr>ngay1</vt:lpstr>
      <vt:lpstr>Ttbtuan1</vt:lpstr>
      <vt:lpstr>Tmtuan1</vt:lpstr>
      <vt:lpstr>Txtuan1</vt:lpstr>
      <vt:lpstr>Rtuan1</vt:lpstr>
      <vt:lpstr>Utuan1</vt:lpstr>
      <vt:lpstr>Ttbtuan2</vt:lpstr>
      <vt:lpstr>Tmtuan2</vt:lpstr>
      <vt:lpstr>Txtuan2</vt:lpstr>
      <vt:lpstr>Rtuan2</vt:lpstr>
      <vt:lpstr>Utuan2</vt:lpstr>
      <vt:lpstr>Ttbtuan3</vt:lpstr>
      <vt:lpstr>Tmtuan3</vt:lpstr>
      <vt:lpstr>Txtuan3</vt:lpstr>
      <vt:lpstr>Rtuan3</vt:lpstr>
      <vt:lpstr>Utuan3</vt:lpstr>
      <vt:lpstr>Ttb</vt:lpstr>
      <vt:lpstr>Tm</vt:lpstr>
      <vt:lpstr>Tx</vt:lpstr>
      <vt:lpstr>Rx</vt:lpstr>
      <vt:lpstr>R (7h)</vt:lpstr>
      <vt:lpstr>R (19h)</vt:lpstr>
      <vt:lpstr>Utb</vt:lpstr>
      <vt:lpstr>Um</vt:lpstr>
      <vt:lpstr>dd</vt:lpstr>
      <vt:lpstr>ff</vt:lpstr>
      <vt:lpstr>Ttb (D)</vt:lpstr>
      <vt:lpstr>Ttb (N)</vt:lpstr>
      <vt:lpstr>Umklv1</vt:lpstr>
      <vt:lpstr>Tbthang</vt:lpstr>
      <vt:lpstr>Retdam</vt:lpstr>
      <vt:lpstr>Nangnong</vt:lpstr>
      <vt:lpstr>Nhiet2cap</vt:lpstr>
      <vt:lpstr>Nhiet3cap</vt:lpstr>
      <vt:lpstr>Mua2cap</vt:lpstr>
      <vt:lpstr>Mua3cap</vt:lpstr>
      <vt:lpstr>P &amp; T(1) </vt:lpstr>
      <vt:lpstr>Sheet1</vt:lpstr>
      <vt:lpstr>Airtemp</vt:lpstr>
      <vt:lpstr>Precip</vt:lpstr>
      <vt:lpstr>RH</vt:lpstr>
      <vt:lpstr>WDir</vt:lpstr>
      <vt:lpstr>Ws</vt:lpstr>
      <vt:lpstr>P_SL</vt:lpstr>
      <vt:lpstr>Tmax</vt:lpstr>
      <vt:lpstr>Tmin</vt:lpstr>
      <vt:lpstr>Precip24</vt:lpstr>
      <vt:lpstr>Ccover</vt:lpstr>
      <vt:lpstr>Evap</vt:lpstr>
      <vt:lpstr>1.Gian do THANHHOA</vt:lpstr>
      <vt:lpstr>2.Giando HoiXuan</vt:lpstr>
      <vt:lpstr>3.Giando Vinh</vt:lpstr>
      <vt:lpstr>4.Giando HaTinh</vt:lpstr>
      <vt:lpstr>Rtuan1!Print_Titles</vt:lpstr>
      <vt:lpstr>Rtuan2!Print_Titles</vt:lpstr>
      <vt:lpstr>Rtuan3!Print_Titles</vt:lpstr>
      <vt:lpstr>Tbthang!Print_Titles</vt:lpstr>
      <vt:lpstr>Tmtuan1!Print_Titles</vt:lpstr>
      <vt:lpstr>Tmtuan2!Print_Titles</vt:lpstr>
      <vt:lpstr>Tmtuan3!Print_Titles</vt:lpstr>
      <vt:lpstr>Ttbtuan1!Print_Titles</vt:lpstr>
      <vt:lpstr>Ttbtuan2!Print_Titles</vt:lpstr>
      <vt:lpstr>Ttbtuan3!Print_Titles</vt:lpstr>
      <vt:lpstr>Txtuan1!Print_Titles</vt:lpstr>
      <vt:lpstr>Txtuan2!Print_Titles</vt:lpstr>
      <vt:lpstr>Txtuan3!Print_Titles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 Hoa</dc:creator>
  <cp:lastModifiedBy>DAO ANH CONG</cp:lastModifiedBy>
  <cp:lastPrinted>2020-05-29T01:26:54Z</cp:lastPrinted>
  <dcterms:created xsi:type="dcterms:W3CDTF">2003-02-13T02:59:53Z</dcterms:created>
  <dcterms:modified xsi:type="dcterms:W3CDTF">2023-08-02T04:22:49Z</dcterms:modified>
</cp:coreProperties>
</file>