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5" windowWidth="10080" windowHeight="8850" tabRatio="907" firstSheet="0" activeTab="9" autoFilterDateGrouping="1"/>
  </bookViews>
  <sheets>
    <sheet name="Tuan 1" sheetId="1" state="visible" r:id="rId1"/>
    <sheet name="Tuan 2" sheetId="2" state="visible" r:id="rId2"/>
    <sheet name="Tuan 3" sheetId="3" state="visible" r:id="rId3"/>
    <sheet name="Thang" sheetId="4" state="visible" r:id="rId4"/>
    <sheet name="1,2" sheetId="5" state="visible" r:id="rId5"/>
    <sheet name="3,4" sheetId="6" state="visible" r:id="rId6"/>
    <sheet name="5,6" sheetId="7" state="visible" r:id="rId7"/>
    <sheet name="7,8" sheetId="8" state="visible" r:id="rId8"/>
    <sheet name="9,10" sheetId="9" state="visible" r:id="rId9"/>
    <sheet name="11,12" sheetId="10" state="visible" r:id="rId10"/>
    <sheet name="13,14" sheetId="11" state="visible" r:id="rId11"/>
    <sheet name="15,16" sheetId="12" state="visible" r:id="rId12"/>
    <sheet name="17,18" sheetId="13" state="visible" r:id="rId13"/>
    <sheet name="19,20" sheetId="14" state="visible" r:id="rId14"/>
    <sheet name="21,22" sheetId="15" state="visible" r:id="rId15"/>
    <sheet name="23,24" sheetId="16" state="visible" r:id="rId16"/>
    <sheet name="25,26" sheetId="17" state="visible" r:id="rId17"/>
    <sheet name="27,28" sheetId="18" state="visible" r:id="rId18"/>
    <sheet name="29,30" sheetId="19" state="visible" r:id="rId19"/>
    <sheet name="31" sheetId="20" state="visible" r:id="rId20"/>
    <sheet name="Precip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7">
    <font>
      <name val="Arial"/>
      <sz val="10"/>
    </font>
    <font>
      <name val="Times New Roman"/>
      <family val="1"/>
      <sz val="12"/>
    </font>
    <font>
      <name val="Times New Roman"/>
      <family val="1"/>
      <b val="1"/>
      <sz val="14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i val="1"/>
      <sz val="10"/>
    </font>
    <font>
      <name val="Times New Roman"/>
      <family val="1"/>
      <b val="1"/>
      <i val="1"/>
      <sz val="11"/>
    </font>
    <font>
      <name val="Times New Roman"/>
      <family val="1"/>
      <b val="1"/>
      <i val="1"/>
      <sz val="10"/>
    </font>
    <font>
      <name val="Times New Roman"/>
      <family val="1"/>
      <sz val="10.5"/>
    </font>
    <font>
      <name val="Times New Roman"/>
      <family val="1"/>
      <color indexed="8"/>
      <sz val="10.5"/>
    </font>
    <font>
      <name val="Times New Roman"/>
      <family val="1"/>
      <b val="1"/>
      <color indexed="8"/>
      <sz val="10.5"/>
    </font>
    <font>
      <name val="Times New Roman"/>
      <family val="1"/>
      <color indexed="10"/>
      <sz val="10"/>
    </font>
    <font>
      <name val="Times New Roman"/>
      <family val="1"/>
      <b val="1"/>
      <sz val="10"/>
    </font>
    <font>
      <name val="Times New Roman"/>
      <family val="1"/>
      <color indexed="10"/>
      <sz val="10.5"/>
    </font>
    <font>
      <name val="Times New Roman"/>
      <family val="1"/>
      <b val="1"/>
      <color indexed="10"/>
      <sz val="10.5"/>
    </font>
    <font>
      <name val="Times New Roman"/>
      <family val="1"/>
      <sz val="10"/>
    </font>
    <font>
      <name val="Times New Roman"/>
      <charset val="163"/>
      <family val="1"/>
      <b val="1"/>
      <color indexed="10"/>
      <sz val="10.5"/>
    </font>
  </fonts>
  <fills count="6">
    <fill>
      <patternFill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5" tint="0.5999938962981048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3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5" fillId="0" borderId="0" pivotButton="0" quotePrefix="0" xfId="0"/>
    <xf numFmtId="164" fontId="3" fillId="0" borderId="0" applyAlignment="1" pivotButton="0" quotePrefix="0" xfId="0">
      <alignment horizontal="center"/>
    </xf>
    <xf numFmtId="0" fontId="7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/>
    </xf>
    <xf numFmtId="164" fontId="9" fillId="0" borderId="1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164" fontId="9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left" vertical="center"/>
    </xf>
    <xf numFmtId="164" fontId="9" fillId="0" borderId="3" applyAlignment="1" pivotButton="0" quotePrefix="0" xfId="0">
      <alignment horizontal="center" vertical="center"/>
    </xf>
    <xf numFmtId="0" fontId="2" fillId="0" borderId="0" pivotButton="0" quotePrefix="0" xfId="0"/>
    <xf numFmtId="0" fontId="15" fillId="0" borderId="1" applyAlignment="1" pivotButton="0" quotePrefix="0" xfId="0">
      <alignment horizontal="left" vertical="center"/>
    </xf>
    <xf numFmtId="164" fontId="9" fillId="0" borderId="4" applyAlignment="1" pivotButton="0" quotePrefix="0" xfId="0">
      <alignment horizontal="center"/>
    </xf>
    <xf numFmtId="164" fontId="10" fillId="0" borderId="5" applyAlignment="1" pivotButton="0" quotePrefix="0" xfId="0">
      <alignment horizontal="center"/>
    </xf>
    <xf numFmtId="164" fontId="10" fillId="0" borderId="6" applyAlignment="1" pivotButton="0" quotePrefix="0" xfId="0">
      <alignment horizontal="center"/>
    </xf>
    <xf numFmtId="0" fontId="0" fillId="0" borderId="1" pivotButton="0" quotePrefix="0" xfId="0"/>
    <xf numFmtId="0" fontId="15" fillId="0" borderId="4" applyAlignment="1" pivotButton="0" quotePrefix="0" xfId="0">
      <alignment horizontal="center" vertical="center"/>
    </xf>
    <xf numFmtId="164" fontId="9" fillId="0" borderId="3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0" fontId="8" fillId="0" borderId="4" applyAlignment="1" pivotButton="0" quotePrefix="0" xfId="0">
      <alignment horizontal="left" vertical="center"/>
    </xf>
    <xf numFmtId="0" fontId="8" fillId="0" borderId="4" applyAlignment="1" pivotButton="0" quotePrefix="0" xfId="0">
      <alignment horizontal="center" vertical="center"/>
    </xf>
    <xf numFmtId="164" fontId="9" fillId="0" borderId="7" applyAlignment="1" pivotButton="0" quotePrefix="0" xfId="0">
      <alignment horizontal="center"/>
    </xf>
    <xf numFmtId="164" fontId="9" fillId="0" borderId="5" applyAlignment="1" pivotButton="0" quotePrefix="0" xfId="0">
      <alignment horizontal="center"/>
    </xf>
    <xf numFmtId="164" fontId="9" fillId="0" borderId="6" applyAlignment="1" pivotButton="0" quotePrefix="0" xfId="0">
      <alignment horizontal="center"/>
    </xf>
    <xf numFmtId="0" fontId="8" fillId="0" borderId="3" applyAlignment="1" pivotButton="0" quotePrefix="0" xfId="0">
      <alignment horizontal="left" vertical="center"/>
    </xf>
    <xf numFmtId="0" fontId="8" fillId="0" borderId="3" applyAlignment="1" pivotButton="0" quotePrefix="0" xfId="0">
      <alignment horizontal="center" vertical="center"/>
    </xf>
    <xf numFmtId="0" fontId="15" fillId="0" borderId="1" pivotButton="0" quotePrefix="0" xfId="0"/>
    <xf numFmtId="0" fontId="11" fillId="0" borderId="10" applyAlignment="1" pivotButton="0" quotePrefix="0" xfId="0">
      <alignment horizontal="center" vertical="center" textRotation="90"/>
    </xf>
    <xf numFmtId="164" fontId="9" fillId="0" borderId="4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0" pivotButton="0" quotePrefix="0" xfId="0"/>
    <xf numFmtId="0" fontId="8" fillId="0" borderId="3" pivotButton="0" quotePrefix="0" xfId="0"/>
    <xf numFmtId="0" fontId="8" fillId="0" borderId="3" applyAlignment="1" pivotButton="0" quotePrefix="0" xfId="0">
      <alignment horizontal="center"/>
    </xf>
    <xf numFmtId="0" fontId="1" fillId="0" borderId="4" pivotButton="0" quotePrefix="0" xfId="0"/>
    <xf numFmtId="0" fontId="1" fillId="0" borderId="4" applyAlignment="1" pivotButton="0" quotePrefix="0" xfId="0">
      <alignment horizontal="center"/>
    </xf>
    <xf numFmtId="164" fontId="9" fillId="0" borderId="12" applyAlignment="1" pivotButton="0" quotePrefix="0" xfId="0">
      <alignment horizontal="center"/>
    </xf>
    <xf numFmtId="164" fontId="9" fillId="0" borderId="13" applyAlignment="1" pivotButton="0" quotePrefix="0" xfId="0">
      <alignment horizontal="center"/>
    </xf>
    <xf numFmtId="164" fontId="9" fillId="0" borderId="14" applyAlignment="1" pivotButton="0" quotePrefix="0" xfId="0">
      <alignment horizontal="center"/>
    </xf>
    <xf numFmtId="164" fontId="10" fillId="0" borderId="7" applyAlignment="1" pivotButton="0" quotePrefix="0" xfId="0">
      <alignment horizontal="center" vertical="center"/>
    </xf>
    <xf numFmtId="164" fontId="10" fillId="0" borderId="5" applyAlignment="1" pivotButton="0" quotePrefix="0" xfId="0">
      <alignment horizontal="center" vertical="center"/>
    </xf>
    <xf numFmtId="164" fontId="10" fillId="0" borderId="6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textRotation="90"/>
    </xf>
    <xf numFmtId="0" fontId="11" fillId="0" borderId="10" applyAlignment="1" pivotButton="0" quotePrefix="0" xfId="0">
      <alignment horizontal="center" textRotation="90"/>
    </xf>
    <xf numFmtId="0" fontId="4" fillId="0" borderId="0" pivotButton="0" quotePrefix="0" xfId="0"/>
    <xf numFmtId="164" fontId="10" fillId="0" borderId="15" applyAlignment="1" pivotButton="0" quotePrefix="0" xfId="0">
      <alignment horizontal="center"/>
    </xf>
    <xf numFmtId="164" fontId="10" fillId="0" borderId="16" applyAlignment="1" pivotButton="0" quotePrefix="0" xfId="0">
      <alignment horizontal="center"/>
    </xf>
    <xf numFmtId="164" fontId="10" fillId="0" borderId="17" applyAlignment="1" pivotButton="0" quotePrefix="0" xfId="0">
      <alignment horizontal="center"/>
    </xf>
    <xf numFmtId="164" fontId="10" fillId="0" borderId="18" applyAlignment="1" pivotButton="0" quotePrefix="0" xfId="0">
      <alignment horizontal="center"/>
    </xf>
    <xf numFmtId="164" fontId="10" fillId="0" borderId="19" applyAlignment="1" pivotButton="0" quotePrefix="0" xfId="0">
      <alignment horizontal="center"/>
    </xf>
    <xf numFmtId="164" fontId="10" fillId="0" borderId="20" applyAlignment="1" pivotButton="0" quotePrefix="0" xfId="0">
      <alignment horizontal="center"/>
    </xf>
    <xf numFmtId="164" fontId="10" fillId="0" borderId="21" applyAlignment="1" pivotButton="0" quotePrefix="0" xfId="0">
      <alignment horizontal="center"/>
    </xf>
    <xf numFmtId="164" fontId="9" fillId="0" borderId="22" applyAlignment="1" pivotButton="0" quotePrefix="0" xfId="0">
      <alignment horizontal="center"/>
    </xf>
    <xf numFmtId="0" fontId="11" fillId="0" borderId="23" applyAlignment="1" pivotButton="0" quotePrefix="0" xfId="0">
      <alignment horizontal="center" textRotation="90"/>
    </xf>
    <xf numFmtId="164" fontId="9" fillId="0" borderId="24" applyAlignment="1" pivotButton="0" quotePrefix="0" xfId="0">
      <alignment horizontal="center"/>
    </xf>
    <xf numFmtId="164" fontId="10" fillId="0" borderId="25" applyAlignment="1" pivotButton="0" quotePrefix="0" xfId="0">
      <alignment horizontal="center"/>
    </xf>
    <xf numFmtId="164" fontId="9" fillId="0" borderId="26" applyAlignment="1" pivotButton="0" quotePrefix="0" xfId="0">
      <alignment horizontal="center"/>
    </xf>
    <xf numFmtId="164" fontId="9" fillId="0" borderId="8" applyAlignment="1" pivotButton="0" quotePrefix="0" xfId="0">
      <alignment horizontal="center"/>
    </xf>
    <xf numFmtId="0" fontId="15" fillId="0" borderId="27" applyAlignment="1" pivotButton="0" quotePrefix="0" xfId="0">
      <alignment horizontal="center" vertical="center"/>
    </xf>
    <xf numFmtId="0" fontId="8" fillId="0" borderId="27" applyAlignment="1" pivotButton="0" quotePrefix="0" xfId="0">
      <alignment horizontal="left" vertical="center"/>
    </xf>
    <xf numFmtId="0" fontId="8" fillId="0" borderId="27" applyAlignment="1" pivotButton="0" quotePrefix="0" xfId="0">
      <alignment horizontal="center" vertical="center"/>
    </xf>
    <xf numFmtId="164" fontId="9" fillId="0" borderId="27" applyAlignment="1" pivotButton="0" quotePrefix="0" xfId="0">
      <alignment horizontal="center"/>
    </xf>
    <xf numFmtId="164" fontId="9" fillId="0" borderId="28" applyAlignment="1" pivotButton="0" quotePrefix="0" xfId="0">
      <alignment horizontal="center"/>
    </xf>
    <xf numFmtId="0" fontId="3" fillId="0" borderId="29" pivotButton="0" quotePrefix="0" xfId="0"/>
    <xf numFmtId="0" fontId="3" fillId="0" borderId="30" pivotButton="0" quotePrefix="0" xfId="0"/>
    <xf numFmtId="164" fontId="10" fillId="0" borderId="29" applyAlignment="1" pivotButton="0" quotePrefix="0" xfId="0">
      <alignment horizontal="center"/>
    </xf>
    <xf numFmtId="164" fontId="10" fillId="0" borderId="31" applyAlignment="1" pivotButton="0" quotePrefix="0" xfId="0">
      <alignment horizontal="center"/>
    </xf>
    <xf numFmtId="0" fontId="3" fillId="0" borderId="31" pivotButton="0" quotePrefix="0" xfId="0"/>
    <xf numFmtId="0" fontId="12" fillId="0" borderId="11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12" fillId="0" borderId="38" applyAlignment="1" pivotButton="0" quotePrefix="0" xfId="0">
      <alignment horizontal="center" vertical="center"/>
    </xf>
    <xf numFmtId="0" fontId="12" fillId="0" borderId="10" applyAlignment="1" pivotButton="0" quotePrefix="1" xfId="0">
      <alignment horizontal="center" vertical="center"/>
    </xf>
    <xf numFmtId="0" fontId="12" fillId="0" borderId="8" applyAlignment="1" pivotButton="0" quotePrefix="1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5" fillId="0" borderId="12" applyAlignment="1" pivotButton="0" quotePrefix="0" xfId="0">
      <alignment horizontal="center" vertical="center"/>
    </xf>
    <xf numFmtId="0" fontId="15" fillId="0" borderId="13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8" fillId="0" borderId="14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 vertical="center"/>
    </xf>
    <xf numFmtId="0" fontId="8" fillId="0" borderId="12" applyAlignment="1" pivotButton="0" quotePrefix="0" xfId="0">
      <alignment horizontal="center"/>
    </xf>
    <xf numFmtId="0" fontId="1" fillId="0" borderId="14" applyAlignment="1" pivotButton="0" quotePrefix="0" xfId="0">
      <alignment horizontal="center"/>
    </xf>
    <xf numFmtId="164" fontId="10" fillId="0" borderId="49" applyAlignment="1" pivotButton="0" quotePrefix="0" xfId="0">
      <alignment horizontal="center" vertical="center"/>
    </xf>
    <xf numFmtId="164" fontId="10" fillId="0" borderId="50" applyAlignment="1" pivotButton="0" quotePrefix="0" xfId="0">
      <alignment horizontal="center" vertical="center"/>
    </xf>
    <xf numFmtId="164" fontId="10" fillId="0" borderId="5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0" fontId="12" fillId="0" borderId="32" applyAlignment="1" pivotButton="0" quotePrefix="0" xfId="0">
      <alignment horizontal="center" vertical="center"/>
    </xf>
    <xf numFmtId="0" fontId="0" fillId="0" borderId="9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3" fillId="0" borderId="0" pivotButton="0" quotePrefix="0" xfId="0"/>
    <xf numFmtId="0" fontId="14" fillId="3" borderId="34" applyAlignment="1" pivotButton="0" quotePrefix="0" xfId="0">
      <alignment horizontal="center" textRotation="90"/>
    </xf>
    <xf numFmtId="0" fontId="0" fillId="0" borderId="10" pivotButton="0" quotePrefix="0" xfId="0"/>
    <xf numFmtId="0" fontId="0" fillId="0" borderId="39" pivotButton="0" quotePrefix="0" xfId="0"/>
    <xf numFmtId="0" fontId="12" fillId="0" borderId="3" applyAlignment="1" pivotButton="0" quotePrefix="0" xfId="0">
      <alignment horizontal="center" vertical="center"/>
    </xf>
    <xf numFmtId="0" fontId="0" fillId="0" borderId="40" pivotButton="0" quotePrefix="0" xfId="0"/>
    <xf numFmtId="0" fontId="12" fillId="0" borderId="33" applyAlignment="1" pivotButton="0" quotePrefix="0" xfId="0">
      <alignment horizontal="center" vertical="center"/>
    </xf>
    <xf numFmtId="0" fontId="0" fillId="0" borderId="11" pivotButton="0" quotePrefix="0" xfId="0"/>
    <xf numFmtId="0" fontId="16" fillId="5" borderId="34" applyAlignment="1" pivotButton="0" quotePrefix="0" xfId="0">
      <alignment horizontal="center" vertical="center" textRotation="90" wrapText="1"/>
    </xf>
    <xf numFmtId="0" fontId="13" fillId="4" borderId="34" applyAlignment="1" pivotButton="0" quotePrefix="0" xfId="0">
      <alignment horizontal="center" textRotation="90"/>
    </xf>
    <xf numFmtId="0" fontId="14" fillId="2" borderId="34" applyAlignment="1" pivotButton="0" quotePrefix="0" xfId="0">
      <alignment horizontal="center" vertical="center" textRotation="90" wrapText="1"/>
    </xf>
    <xf numFmtId="164" fontId="3" fillId="0" borderId="0" applyAlignment="1" pivotButton="0" quotePrefix="0" xfId="0">
      <alignment horizontal="center"/>
    </xf>
    <xf numFmtId="0" fontId="12" fillId="0" borderId="42" applyAlignment="1" pivotButton="0" quotePrefix="0" xfId="0">
      <alignment horizontal="center" vertical="center"/>
    </xf>
    <xf numFmtId="0" fontId="0" fillId="0" borderId="16" pivotButton="0" quotePrefix="0" xfId="0"/>
    <xf numFmtId="0" fontId="12" fillId="0" borderId="41" applyAlignment="1" pivotButton="0" quotePrefix="0" xfId="0">
      <alignment horizontal="center" vertical="center"/>
    </xf>
    <xf numFmtId="0" fontId="0" fillId="0" borderId="36" pivotButton="0" quotePrefix="0" xfId="0"/>
    <xf numFmtId="0" fontId="12" fillId="0" borderId="24" applyAlignment="1" pivotButton="0" quotePrefix="0" xfId="0">
      <alignment horizontal="center" vertical="center"/>
    </xf>
    <xf numFmtId="0" fontId="0" fillId="0" borderId="43" pivotButton="0" quotePrefix="0" xfId="0"/>
    <xf numFmtId="0" fontId="12" fillId="0" borderId="44" applyAlignment="1" pivotButton="0" quotePrefix="0" xfId="0">
      <alignment horizontal="center" vertical="center"/>
    </xf>
    <xf numFmtId="0" fontId="0" fillId="0" borderId="35" pivotButton="0" quotePrefix="0" xfId="0"/>
    <xf numFmtId="0" fontId="2" fillId="0" borderId="0" applyAlignment="1" pivotButton="0" quotePrefix="0" xfId="0">
      <alignment horizontal="right" vertical="center"/>
    </xf>
    <xf numFmtId="0" fontId="1" fillId="0" borderId="0" pivotButton="0" quotePrefix="0" xfId="0"/>
    <xf numFmtId="0" fontId="12" fillId="0" borderId="45" applyAlignment="1" pivotButton="0" quotePrefix="0" xfId="0">
      <alignment horizontal="center" vertical="center"/>
    </xf>
    <xf numFmtId="0" fontId="0" fillId="0" borderId="37" pivotButton="0" quotePrefix="0" xfId="0"/>
    <xf numFmtId="0" fontId="14" fillId="5" borderId="34" applyAlignment="1" pivotButton="0" quotePrefix="0" xfId="0">
      <alignment horizontal="center" vertical="center" textRotation="90" wrapText="1"/>
    </xf>
    <xf numFmtId="0" fontId="0" fillId="0" borderId="23" pivotButton="0" quotePrefix="0" xfId="0"/>
    <xf numFmtId="0" fontId="12" fillId="0" borderId="25" applyAlignment="1" pivotButton="0" quotePrefix="0" xfId="0">
      <alignment horizontal="center" vertical="center"/>
    </xf>
    <xf numFmtId="0" fontId="0" fillId="0" borderId="15" pivotButton="0" quotePrefix="0" xfId="0"/>
    <xf numFmtId="0" fontId="12" fillId="0" borderId="48" applyAlignment="1" pivotButton="0" quotePrefix="0" xfId="0">
      <alignment horizontal="center" vertical="center"/>
    </xf>
    <xf numFmtId="0" fontId="12" fillId="0" borderId="4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0" fillId="0" borderId="46" pivotButton="0" quotePrefix="0" xfId="0"/>
    <xf numFmtId="0" fontId="0" fillId="0" borderId="47" pivotButton="0" quotePrefix="0" xfId="0"/>
    <xf numFmtId="0" fontId="0" fillId="0" borderId="5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22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6.7109375" customWidth="1" style="91" min="5" max="14"/>
    <col width="6.7109375" customWidth="1" style="96" min="15" max="15"/>
    <col width="9.140625" customWidth="1" style="117" min="16" max="16"/>
    <col width="9.140625" customWidth="1" style="117" min="17" max="16384"/>
  </cols>
  <sheetData>
    <row r="1" ht="18" customHeight="1">
      <c r="C1" s="94">
        <f>"LƯỢNG MƯA NGÀY TUẦN 1 THÁNG "&amp;Thang!$F$1&amp;" NĂM "&amp;Thang!$H$1</f>
        <v/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3" t="n"/>
      <c r="O2" s="5" t="n"/>
    </row>
    <row r="3" ht="13.5" customFormat="1" customHeight="1" s="48">
      <c r="A3" s="46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92" t="n">
        <v>1</v>
      </c>
      <c r="F3" s="92" t="n">
        <v>2</v>
      </c>
      <c r="G3" s="92" t="n">
        <v>3</v>
      </c>
      <c r="H3" s="92" t="n">
        <v>4</v>
      </c>
      <c r="I3" s="92" t="n">
        <v>5</v>
      </c>
      <c r="J3" s="92" t="n">
        <v>6</v>
      </c>
      <c r="K3" s="92" t="n">
        <v>7</v>
      </c>
      <c r="L3" s="92" t="n">
        <v>8</v>
      </c>
      <c r="M3" s="92" t="n">
        <v>9</v>
      </c>
      <c r="N3" s="102" t="n">
        <v>10</v>
      </c>
      <c r="O3" s="102" t="inlineStr">
        <is>
          <t>TỔNG</t>
        </is>
      </c>
    </row>
    <row r="4" ht="13.5" customFormat="1" customHeight="1" s="48" thickBot="1">
      <c r="A4" s="47" t="n"/>
      <c r="B4" s="93" t="n"/>
      <c r="C4" s="101" t="n"/>
      <c r="D4" s="101" t="n"/>
      <c r="E4" s="93" t="n"/>
      <c r="F4" s="93" t="n"/>
      <c r="G4" s="93" t="n"/>
      <c r="H4" s="93" t="n"/>
      <c r="I4" s="93" t="n"/>
      <c r="J4" s="93" t="n"/>
      <c r="K4" s="93" t="n"/>
      <c r="L4" s="93" t="n"/>
      <c r="M4" s="93" t="n"/>
      <c r="N4" s="103" t="n"/>
      <c r="O4" s="103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'1,2'!I5</f>
        <v/>
      </c>
      <c r="F5" s="22">
        <f>'1,2'!N5</f>
        <v/>
      </c>
      <c r="G5" s="22">
        <f>'3,4'!I5</f>
        <v/>
      </c>
      <c r="H5" s="22">
        <f>'3,4'!N5</f>
        <v/>
      </c>
      <c r="I5" s="22">
        <f>'5,6'!I5</f>
        <v/>
      </c>
      <c r="J5" s="22">
        <f>'5,6'!N5</f>
        <v/>
      </c>
      <c r="K5" s="22">
        <f>'7,8'!I5</f>
        <v/>
      </c>
      <c r="L5" s="22">
        <f>'7,8'!N5</f>
        <v/>
      </c>
      <c r="M5" s="22">
        <f>'9,10'!I5</f>
        <v/>
      </c>
      <c r="N5" s="26">
        <f>'9,10'!N5</f>
        <v/>
      </c>
      <c r="O5" s="49">
        <f>SUM(E5:N5)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'1,2'!I6</f>
        <v/>
      </c>
      <c r="F6" s="8">
        <f>'1,2'!N6</f>
        <v/>
      </c>
      <c r="G6" s="8">
        <f>'3,4'!I6</f>
        <v/>
      </c>
      <c r="H6" s="8">
        <f>'3,4'!N6</f>
        <v/>
      </c>
      <c r="I6" s="8">
        <f>'5,6'!I6</f>
        <v/>
      </c>
      <c r="J6" s="8">
        <f>'5,6'!N6</f>
        <v/>
      </c>
      <c r="K6" s="8">
        <f>'7,8'!I6</f>
        <v/>
      </c>
      <c r="L6" s="8">
        <f>'7,8'!N6</f>
        <v/>
      </c>
      <c r="M6" s="8">
        <f>'9,10'!I6</f>
        <v/>
      </c>
      <c r="N6" s="27">
        <f>'9,10'!N6</f>
        <v/>
      </c>
      <c r="O6" s="49">
        <f>SUM(E6:N6)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'1,2'!I7</f>
        <v/>
      </c>
      <c r="F7" s="8">
        <f>'1,2'!N7</f>
        <v/>
      </c>
      <c r="G7" s="8">
        <f>'3,4'!I7</f>
        <v/>
      </c>
      <c r="H7" s="8">
        <f>'3,4'!N7</f>
        <v/>
      </c>
      <c r="I7" s="8">
        <f>'5,6'!I7</f>
        <v/>
      </c>
      <c r="J7" s="8">
        <f>'5,6'!N7</f>
        <v/>
      </c>
      <c r="K7" s="8">
        <f>'7,8'!I7</f>
        <v/>
      </c>
      <c r="L7" s="8">
        <f>'7,8'!N7</f>
        <v/>
      </c>
      <c r="M7" s="8">
        <f>'9,10'!I7</f>
        <v/>
      </c>
      <c r="N7" s="27">
        <f>'9,10'!N7</f>
        <v/>
      </c>
      <c r="O7" s="49">
        <f>SUM(E7:N7)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'1,2'!I8</f>
        <v/>
      </c>
      <c r="F8" s="8">
        <f>'1,2'!N8</f>
        <v/>
      </c>
      <c r="G8" s="8">
        <f>'3,4'!I8</f>
        <v/>
      </c>
      <c r="H8" s="8">
        <f>'3,4'!N8</f>
        <v/>
      </c>
      <c r="I8" s="8">
        <f>'5,6'!I8</f>
        <v/>
      </c>
      <c r="J8" s="8">
        <f>'5,6'!N8</f>
        <v/>
      </c>
      <c r="K8" s="8">
        <f>'7,8'!I8</f>
        <v/>
      </c>
      <c r="L8" s="8">
        <f>'7,8'!N8</f>
        <v/>
      </c>
      <c r="M8" s="8">
        <f>'9,10'!I8</f>
        <v/>
      </c>
      <c r="N8" s="27">
        <f>'9,10'!N8</f>
        <v/>
      </c>
      <c r="O8" s="49">
        <f>SUM(E8:N8)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'1,2'!I9</f>
        <v/>
      </c>
      <c r="F9" s="8">
        <f>'1,2'!N9</f>
        <v/>
      </c>
      <c r="G9" s="8">
        <f>'3,4'!I9</f>
        <v/>
      </c>
      <c r="H9" s="8">
        <f>'3,4'!N9</f>
        <v/>
      </c>
      <c r="I9" s="8">
        <f>'5,6'!I9</f>
        <v/>
      </c>
      <c r="J9" s="8">
        <f>'5,6'!N9</f>
        <v/>
      </c>
      <c r="K9" s="8">
        <f>'7,8'!I9</f>
        <v/>
      </c>
      <c r="L9" s="8">
        <f>'7,8'!N9</f>
        <v/>
      </c>
      <c r="M9" s="8">
        <f>'9,10'!I9</f>
        <v/>
      </c>
      <c r="N9" s="27">
        <f>'9,10'!N9</f>
        <v/>
      </c>
      <c r="O9" s="49">
        <f>SUM(E9:N9)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'1,2'!I10</f>
        <v/>
      </c>
      <c r="F10" s="8">
        <f>'1,2'!N10</f>
        <v/>
      </c>
      <c r="G10" s="8">
        <f>'3,4'!I10</f>
        <v/>
      </c>
      <c r="H10" s="8">
        <f>'3,4'!N10</f>
        <v/>
      </c>
      <c r="I10" s="8">
        <f>'5,6'!I10</f>
        <v/>
      </c>
      <c r="J10" s="8">
        <f>'5,6'!N10</f>
        <v/>
      </c>
      <c r="K10" s="8">
        <f>'7,8'!I10</f>
        <v/>
      </c>
      <c r="L10" s="8">
        <f>'7,8'!N10</f>
        <v/>
      </c>
      <c r="M10" s="8">
        <f>'9,10'!I10</f>
        <v/>
      </c>
      <c r="N10" s="27">
        <f>'9,10'!N10</f>
        <v/>
      </c>
      <c r="O10" s="49">
        <f>SUM(E10:N10)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'1,2'!I11</f>
        <v/>
      </c>
      <c r="F11" s="8">
        <f>'1,2'!N11</f>
        <v/>
      </c>
      <c r="G11" s="8">
        <f>'3,4'!I11</f>
        <v/>
      </c>
      <c r="H11" s="8">
        <f>'3,4'!N11</f>
        <v/>
      </c>
      <c r="I11" s="8">
        <f>'5,6'!I11</f>
        <v/>
      </c>
      <c r="J11" s="8">
        <f>'5,6'!N11</f>
        <v/>
      </c>
      <c r="K11" s="8">
        <f>'7,8'!I11</f>
        <v/>
      </c>
      <c r="L11" s="8">
        <f>'7,8'!N11</f>
        <v/>
      </c>
      <c r="M11" s="8">
        <f>'9,10'!I11</f>
        <v/>
      </c>
      <c r="N11" s="27">
        <f>'9,10'!N11</f>
        <v/>
      </c>
      <c r="O11" s="49">
        <f>SUM(E11:N11)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'1,2'!I12</f>
        <v/>
      </c>
      <c r="F12" s="8">
        <f>'1,2'!N12</f>
        <v/>
      </c>
      <c r="G12" s="8">
        <f>'3,4'!I12</f>
        <v/>
      </c>
      <c r="H12" s="8">
        <f>'3,4'!N12</f>
        <v/>
      </c>
      <c r="I12" s="8">
        <f>'5,6'!I12</f>
        <v/>
      </c>
      <c r="J12" s="8">
        <f>'5,6'!N12</f>
        <v/>
      </c>
      <c r="K12" s="8">
        <f>'7,8'!I12</f>
        <v/>
      </c>
      <c r="L12" s="8">
        <f>'7,8'!N12</f>
        <v/>
      </c>
      <c r="M12" s="8">
        <f>'9,10'!I12</f>
        <v/>
      </c>
      <c r="N12" s="27">
        <f>'9,10'!N12</f>
        <v/>
      </c>
      <c r="O12" s="49">
        <f>SUM(E12:N12)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'1,2'!I13</f>
        <v/>
      </c>
      <c r="F13" s="8">
        <f>'1,2'!N13</f>
        <v/>
      </c>
      <c r="G13" s="8">
        <f>'3,4'!I13</f>
        <v/>
      </c>
      <c r="H13" s="8">
        <f>'3,4'!N13</f>
        <v/>
      </c>
      <c r="I13" s="8">
        <f>'5,6'!I13</f>
        <v/>
      </c>
      <c r="J13" s="8">
        <f>'5,6'!N13</f>
        <v/>
      </c>
      <c r="K13" s="8">
        <f>'7,8'!I13</f>
        <v/>
      </c>
      <c r="L13" s="8">
        <f>'7,8'!N13</f>
        <v/>
      </c>
      <c r="M13" s="8">
        <f>'9,10'!I13</f>
        <v/>
      </c>
      <c r="N13" s="27">
        <f>'9,10'!N13</f>
        <v/>
      </c>
      <c r="O13" s="49">
        <f>SUM(E13:N13)</f>
        <v/>
      </c>
    </row>
    <row r="14" ht="15.2" customHeight="1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'1,2'!I14</f>
        <v/>
      </c>
      <c r="F14" s="8">
        <f>'1,2'!N14</f>
        <v/>
      </c>
      <c r="G14" s="8">
        <f>'3,4'!I14</f>
        <v/>
      </c>
      <c r="H14" s="8">
        <f>'3,4'!N14</f>
        <v/>
      </c>
      <c r="I14" s="8">
        <f>'5,6'!I14</f>
        <v/>
      </c>
      <c r="J14" s="8">
        <f>'5,6'!N14</f>
        <v/>
      </c>
      <c r="K14" s="8">
        <f>'7,8'!I14</f>
        <v/>
      </c>
      <c r="L14" s="8">
        <f>'7,8'!N14</f>
        <v/>
      </c>
      <c r="M14" s="8">
        <f>'9,10'!I14</f>
        <v/>
      </c>
      <c r="N14" s="27">
        <f>'9,10'!N14</f>
        <v/>
      </c>
      <c r="O14" s="49">
        <f>SUM(E14:N14)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'1,2'!I15</f>
        <v/>
      </c>
      <c r="F15" s="8">
        <f>'1,2'!N15</f>
        <v/>
      </c>
      <c r="G15" s="8">
        <f>'3,4'!I15</f>
        <v/>
      </c>
      <c r="H15" s="8">
        <f>'3,4'!N15</f>
        <v/>
      </c>
      <c r="I15" s="8">
        <f>'5,6'!I15</f>
        <v/>
      </c>
      <c r="J15" s="8">
        <f>'5,6'!N15</f>
        <v/>
      </c>
      <c r="K15" s="8">
        <f>'7,8'!I15</f>
        <v/>
      </c>
      <c r="L15" s="8">
        <f>'7,8'!N15</f>
        <v/>
      </c>
      <c r="M15" s="8">
        <f>'9,10'!I15</f>
        <v/>
      </c>
      <c r="N15" s="27">
        <f>'9,10'!N15</f>
        <v/>
      </c>
      <c r="O15" s="49">
        <f>SUM(E15:N15)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'1,2'!I16</f>
        <v/>
      </c>
      <c r="F16" s="8">
        <f>'1,2'!N16</f>
        <v/>
      </c>
      <c r="G16" s="8">
        <f>'3,4'!I16</f>
        <v/>
      </c>
      <c r="H16" s="8">
        <f>'3,4'!N16</f>
        <v/>
      </c>
      <c r="I16" s="8">
        <f>'5,6'!I16</f>
        <v/>
      </c>
      <c r="J16" s="8">
        <f>'5,6'!N16</f>
        <v/>
      </c>
      <c r="K16" s="8">
        <f>'7,8'!I16</f>
        <v/>
      </c>
      <c r="L16" s="8">
        <f>'7,8'!N16</f>
        <v/>
      </c>
      <c r="M16" s="8">
        <f>'9,10'!I16</f>
        <v/>
      </c>
      <c r="N16" s="27">
        <f>'9,10'!N16</f>
        <v/>
      </c>
      <c r="O16" s="49">
        <f>SUM(E16:N16)</f>
        <v/>
      </c>
    </row>
    <row r="17" ht="15.2" customHeight="1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'1,2'!I17</f>
        <v/>
      </c>
      <c r="F17" s="8">
        <f>'1,2'!N17</f>
        <v/>
      </c>
      <c r="G17" s="8">
        <f>'3,4'!I17</f>
        <v/>
      </c>
      <c r="H17" s="8">
        <f>'3,4'!N17</f>
        <v/>
      </c>
      <c r="I17" s="8">
        <f>'5,6'!I17</f>
        <v/>
      </c>
      <c r="J17" s="8">
        <f>'5,6'!N17</f>
        <v/>
      </c>
      <c r="K17" s="8">
        <f>'7,8'!I17</f>
        <v/>
      </c>
      <c r="L17" s="8">
        <f>'7,8'!N17</f>
        <v/>
      </c>
      <c r="M17" s="8">
        <f>'9,10'!I17</f>
        <v/>
      </c>
      <c r="N17" s="27">
        <f>'9,10'!N17</f>
        <v/>
      </c>
      <c r="O17" s="49">
        <f>SUM(E17:N17)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'1,2'!I18</f>
        <v/>
      </c>
      <c r="F18" s="8">
        <f>'1,2'!N18</f>
        <v/>
      </c>
      <c r="G18" s="8">
        <f>'3,4'!I18</f>
        <v/>
      </c>
      <c r="H18" s="8">
        <f>'3,4'!N18</f>
        <v/>
      </c>
      <c r="I18" s="8">
        <f>'5,6'!I18</f>
        <v/>
      </c>
      <c r="J18" s="8">
        <f>'5,6'!N18</f>
        <v/>
      </c>
      <c r="K18" s="8">
        <f>'7,8'!I18</f>
        <v/>
      </c>
      <c r="L18" s="8">
        <f>'7,8'!N18</f>
        <v/>
      </c>
      <c r="M18" s="8">
        <f>'9,10'!I18</f>
        <v/>
      </c>
      <c r="N18" s="27">
        <f>'9,10'!N18</f>
        <v/>
      </c>
      <c r="O18" s="49">
        <f>SUM(E18:N18)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'1,2'!I19</f>
        <v/>
      </c>
      <c r="F19" s="8">
        <f>'1,2'!N19</f>
        <v/>
      </c>
      <c r="G19" s="8">
        <f>'3,4'!I19</f>
        <v/>
      </c>
      <c r="H19" s="8">
        <f>'3,4'!N19</f>
        <v/>
      </c>
      <c r="I19" s="8">
        <f>'5,6'!I19</f>
        <v/>
      </c>
      <c r="J19" s="8">
        <f>'5,6'!N19</f>
        <v/>
      </c>
      <c r="K19" s="8">
        <f>'7,8'!I19</f>
        <v/>
      </c>
      <c r="L19" s="8">
        <f>'7,8'!N19</f>
        <v/>
      </c>
      <c r="M19" s="8">
        <f>'9,10'!I19</f>
        <v/>
      </c>
      <c r="N19" s="27">
        <f>'9,10'!N19</f>
        <v/>
      </c>
      <c r="O19" s="49">
        <f>SUM(E19:N19)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'1,2'!I20</f>
        <v/>
      </c>
      <c r="F20" s="8">
        <f>'1,2'!N20</f>
        <v/>
      </c>
      <c r="G20" s="8">
        <f>'3,4'!I20</f>
        <v/>
      </c>
      <c r="H20" s="8">
        <f>'3,4'!N20</f>
        <v/>
      </c>
      <c r="I20" s="8">
        <f>'5,6'!I20</f>
        <v/>
      </c>
      <c r="J20" s="8">
        <f>'5,6'!N20</f>
        <v/>
      </c>
      <c r="K20" s="8">
        <f>'7,8'!I20</f>
        <v/>
      </c>
      <c r="L20" s="8">
        <f>'7,8'!N20</f>
        <v/>
      </c>
      <c r="M20" s="8">
        <f>'9,10'!I20</f>
        <v/>
      </c>
      <c r="N20" s="27">
        <f>'9,10'!N20</f>
        <v/>
      </c>
      <c r="O20" s="49">
        <f>SUM(E20:N20)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'1,2'!I21</f>
        <v/>
      </c>
      <c r="F21" s="8">
        <f>'1,2'!N21</f>
        <v/>
      </c>
      <c r="G21" s="8">
        <f>'3,4'!I21</f>
        <v/>
      </c>
      <c r="H21" s="8">
        <f>'3,4'!N21</f>
        <v/>
      </c>
      <c r="I21" s="8">
        <f>'5,6'!I21</f>
        <v/>
      </c>
      <c r="J21" s="8">
        <f>'5,6'!N21</f>
        <v/>
      </c>
      <c r="K21" s="8">
        <f>'7,8'!I21</f>
        <v/>
      </c>
      <c r="L21" s="8">
        <f>'7,8'!N21</f>
        <v/>
      </c>
      <c r="M21" s="8">
        <f>'9,10'!I21</f>
        <v/>
      </c>
      <c r="N21" s="27">
        <f>'9,10'!N21</f>
        <v/>
      </c>
      <c r="O21" s="49">
        <f>SUM(E21:N21)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'1,2'!I22</f>
        <v/>
      </c>
      <c r="F22" s="8">
        <f>'1,2'!N22</f>
        <v/>
      </c>
      <c r="G22" s="8">
        <f>'3,4'!I22</f>
        <v/>
      </c>
      <c r="H22" s="8">
        <f>'3,4'!N22</f>
        <v/>
      </c>
      <c r="I22" s="8">
        <f>'5,6'!I22</f>
        <v/>
      </c>
      <c r="J22" s="8">
        <f>'5,6'!N22</f>
        <v/>
      </c>
      <c r="K22" s="8">
        <f>'7,8'!I22</f>
        <v/>
      </c>
      <c r="L22" s="8">
        <f>'7,8'!N22</f>
        <v/>
      </c>
      <c r="M22" s="8">
        <f>'9,10'!I22</f>
        <v/>
      </c>
      <c r="N22" s="27">
        <f>'9,10'!N22</f>
        <v/>
      </c>
      <c r="O22" s="49">
        <f>SUM(E22:N22)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'1,2'!I23</f>
        <v/>
      </c>
      <c r="F23" s="8">
        <f>'1,2'!N23</f>
        <v/>
      </c>
      <c r="G23" s="8">
        <f>'3,4'!I23</f>
        <v/>
      </c>
      <c r="H23" s="8">
        <f>'3,4'!N23</f>
        <v/>
      </c>
      <c r="I23" s="8">
        <f>'5,6'!I23</f>
        <v/>
      </c>
      <c r="J23" s="8">
        <f>'5,6'!N23</f>
        <v/>
      </c>
      <c r="K23" s="8">
        <f>'7,8'!I23</f>
        <v/>
      </c>
      <c r="L23" s="8">
        <f>'7,8'!N23</f>
        <v/>
      </c>
      <c r="M23" s="8">
        <f>'9,10'!I23</f>
        <v/>
      </c>
      <c r="N23" s="27">
        <f>'9,10'!N23</f>
        <v/>
      </c>
      <c r="O23" s="49">
        <f>SUM(E23:N23)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'1,2'!I24</f>
        <v/>
      </c>
      <c r="F24" s="8">
        <f>'1,2'!N24</f>
        <v/>
      </c>
      <c r="G24" s="8">
        <f>'3,4'!I24</f>
        <v/>
      </c>
      <c r="H24" s="8">
        <f>'3,4'!N24</f>
        <v/>
      </c>
      <c r="I24" s="8">
        <f>'5,6'!I24</f>
        <v/>
      </c>
      <c r="J24" s="8">
        <f>'5,6'!N24</f>
        <v/>
      </c>
      <c r="K24" s="8">
        <f>'7,8'!I24</f>
        <v/>
      </c>
      <c r="L24" s="8">
        <f>'7,8'!N24</f>
        <v/>
      </c>
      <c r="M24" s="8">
        <f>'9,10'!I24</f>
        <v/>
      </c>
      <c r="N24" s="27">
        <f>'9,10'!N24</f>
        <v/>
      </c>
      <c r="O24" s="49">
        <f>SUM(E24:N24)</f>
        <v/>
      </c>
    </row>
    <row r="25" ht="15.2" customHeight="1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'1,2'!I25</f>
        <v/>
      </c>
      <c r="F25" s="8">
        <f>'1,2'!N25</f>
        <v/>
      </c>
      <c r="G25" s="8">
        <f>'3,4'!I25</f>
        <v/>
      </c>
      <c r="H25" s="8">
        <f>'3,4'!N25</f>
        <v/>
      </c>
      <c r="I25" s="8">
        <f>'5,6'!I25</f>
        <v/>
      </c>
      <c r="J25" s="8">
        <f>'5,6'!N25</f>
        <v/>
      </c>
      <c r="K25" s="8">
        <f>'7,8'!I25</f>
        <v/>
      </c>
      <c r="L25" s="8">
        <f>'7,8'!N25</f>
        <v/>
      </c>
      <c r="M25" s="8">
        <f>'9,10'!I25</f>
        <v/>
      </c>
      <c r="N25" s="27">
        <f>'9,10'!N25</f>
        <v/>
      </c>
      <c r="O25" s="49">
        <f>SUM(E25:N25)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'1,2'!I26</f>
        <v/>
      </c>
      <c r="F26" s="8">
        <f>'1,2'!N26</f>
        <v/>
      </c>
      <c r="G26" s="8">
        <f>'3,4'!I26</f>
        <v/>
      </c>
      <c r="H26" s="8">
        <f>'3,4'!N26</f>
        <v/>
      </c>
      <c r="I26" s="8">
        <f>'5,6'!I26</f>
        <v/>
      </c>
      <c r="J26" s="8">
        <f>'5,6'!N26</f>
        <v/>
      </c>
      <c r="K26" s="8">
        <f>'7,8'!I26</f>
        <v/>
      </c>
      <c r="L26" s="8">
        <f>'7,8'!N26</f>
        <v/>
      </c>
      <c r="M26" s="8">
        <f>'9,10'!I26</f>
        <v/>
      </c>
      <c r="N26" s="27">
        <f>'9,10'!N26</f>
        <v/>
      </c>
      <c r="O26" s="49">
        <f>SUM(E26:N26)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'1,2'!I27</f>
        <v/>
      </c>
      <c r="F27" s="8">
        <f>'1,2'!N27</f>
        <v/>
      </c>
      <c r="G27" s="8">
        <f>'3,4'!I27</f>
        <v/>
      </c>
      <c r="H27" s="8">
        <f>'3,4'!N27</f>
        <v/>
      </c>
      <c r="I27" s="8">
        <f>'5,6'!I27</f>
        <v/>
      </c>
      <c r="J27" s="8">
        <f>'5,6'!N27</f>
        <v/>
      </c>
      <c r="K27" s="8">
        <f>'7,8'!I27</f>
        <v/>
      </c>
      <c r="L27" s="8">
        <f>'7,8'!N27</f>
        <v/>
      </c>
      <c r="M27" s="8">
        <f>'9,10'!I27</f>
        <v/>
      </c>
      <c r="N27" s="27">
        <f>'9,10'!N27</f>
        <v/>
      </c>
      <c r="O27" s="49">
        <f>SUM(E27:N27)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'1,2'!I28</f>
        <v/>
      </c>
      <c r="F28" s="8">
        <f>'1,2'!N28</f>
        <v/>
      </c>
      <c r="G28" s="8">
        <f>'3,4'!I28</f>
        <v/>
      </c>
      <c r="H28" s="8">
        <f>'3,4'!N28</f>
        <v/>
      </c>
      <c r="I28" s="8">
        <f>'5,6'!I28</f>
        <v/>
      </c>
      <c r="J28" s="8">
        <f>'5,6'!N28</f>
        <v/>
      </c>
      <c r="K28" s="8">
        <f>'7,8'!I28</f>
        <v/>
      </c>
      <c r="L28" s="8">
        <f>'7,8'!N28</f>
        <v/>
      </c>
      <c r="M28" s="8">
        <f>'9,10'!I28</f>
        <v/>
      </c>
      <c r="N28" s="27">
        <f>'9,10'!N28</f>
        <v/>
      </c>
      <c r="O28" s="49">
        <f>SUM(E28:N28)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17">
        <f>'1,2'!I29</f>
        <v/>
      </c>
      <c r="F29" s="17">
        <f>'1,2'!N29</f>
        <v/>
      </c>
      <c r="G29" s="17">
        <f>'3,4'!I29</f>
        <v/>
      </c>
      <c r="H29" s="17">
        <f>'3,4'!N29</f>
        <v/>
      </c>
      <c r="I29" s="17">
        <f>'5,6'!I29</f>
        <v/>
      </c>
      <c r="J29" s="17">
        <f>'5,6'!N29</f>
        <v/>
      </c>
      <c r="K29" s="17">
        <f>'7,8'!I29</f>
        <v/>
      </c>
      <c r="L29" s="17">
        <f>'7,8'!N29</f>
        <v/>
      </c>
      <c r="M29" s="17">
        <f>'9,10'!I29</f>
        <v/>
      </c>
      <c r="N29" s="28">
        <f>'9,10'!N29</f>
        <v/>
      </c>
      <c r="O29" s="50">
        <f>SUM(E29:N29)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'1,2'!I30</f>
        <v/>
      </c>
      <c r="F30" s="22">
        <f>'1,2'!N30</f>
        <v/>
      </c>
      <c r="G30" s="22">
        <f>'3,4'!I30</f>
        <v/>
      </c>
      <c r="H30" s="22">
        <f>'3,4'!N30</f>
        <v/>
      </c>
      <c r="I30" s="22">
        <f>'5,6'!I30</f>
        <v/>
      </c>
      <c r="J30" s="22">
        <f>'5,6'!N30</f>
        <v/>
      </c>
      <c r="K30" s="22">
        <f>'7,8'!I30</f>
        <v/>
      </c>
      <c r="L30" s="22">
        <f>'7,8'!N30</f>
        <v/>
      </c>
      <c r="M30" s="22">
        <f>'9,10'!I30</f>
        <v/>
      </c>
      <c r="N30" s="26">
        <f>'9,10'!N30</f>
        <v/>
      </c>
      <c r="O30" s="51">
        <f>SUM(E30:N30)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'1,2'!I31</f>
        <v/>
      </c>
      <c r="F31" s="8">
        <f>'1,2'!N31</f>
        <v/>
      </c>
      <c r="G31" s="8">
        <f>'3,4'!I31</f>
        <v/>
      </c>
      <c r="H31" s="8">
        <f>'3,4'!N31</f>
        <v/>
      </c>
      <c r="I31" s="8">
        <f>'5,6'!I31</f>
        <v/>
      </c>
      <c r="J31" s="8">
        <f>'5,6'!N31</f>
        <v/>
      </c>
      <c r="K31" s="8">
        <f>'7,8'!I31</f>
        <v/>
      </c>
      <c r="L31" s="8">
        <f>'7,8'!N31</f>
        <v/>
      </c>
      <c r="M31" s="8">
        <f>'9,10'!I31</f>
        <v/>
      </c>
      <c r="N31" s="27">
        <f>'9,10'!N31</f>
        <v/>
      </c>
      <c r="O31" s="49">
        <f>SUM(E31:N31)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'1,2'!I32</f>
        <v/>
      </c>
      <c r="F32" s="8">
        <f>'1,2'!N32</f>
        <v/>
      </c>
      <c r="G32" s="8">
        <f>'3,4'!I32</f>
        <v/>
      </c>
      <c r="H32" s="8">
        <f>'3,4'!N32</f>
        <v/>
      </c>
      <c r="I32" s="8">
        <f>'5,6'!I32</f>
        <v/>
      </c>
      <c r="J32" s="8">
        <f>'5,6'!N32</f>
        <v/>
      </c>
      <c r="K32" s="8">
        <f>'7,8'!I32</f>
        <v/>
      </c>
      <c r="L32" s="8">
        <f>'7,8'!N32</f>
        <v/>
      </c>
      <c r="M32" s="8">
        <f>'9,10'!I32</f>
        <v/>
      </c>
      <c r="N32" s="27">
        <f>'9,10'!N32</f>
        <v/>
      </c>
      <c r="O32" s="49">
        <f>SUM(E32:N32)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'1,2'!I33</f>
        <v/>
      </c>
      <c r="F33" s="8">
        <f>'1,2'!N33</f>
        <v/>
      </c>
      <c r="G33" s="8">
        <f>'3,4'!I33</f>
        <v/>
      </c>
      <c r="H33" s="8">
        <f>'3,4'!N33</f>
        <v/>
      </c>
      <c r="I33" s="8">
        <f>'5,6'!I33</f>
        <v/>
      </c>
      <c r="J33" s="8">
        <f>'5,6'!N33</f>
        <v/>
      </c>
      <c r="K33" s="8">
        <f>'7,8'!I33</f>
        <v/>
      </c>
      <c r="L33" s="8">
        <f>'7,8'!N33</f>
        <v/>
      </c>
      <c r="M33" s="8">
        <f>'9,10'!I33</f>
        <v/>
      </c>
      <c r="N33" s="27">
        <f>'9,10'!N33</f>
        <v/>
      </c>
      <c r="O33" s="49">
        <f>SUM(E33:N33)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'1,2'!I34</f>
        <v/>
      </c>
      <c r="F34" s="8">
        <f>'1,2'!N34</f>
        <v/>
      </c>
      <c r="G34" s="8">
        <f>'3,4'!I34</f>
        <v/>
      </c>
      <c r="H34" s="8">
        <f>'3,4'!N34</f>
        <v/>
      </c>
      <c r="I34" s="8">
        <f>'5,6'!I34</f>
        <v/>
      </c>
      <c r="J34" s="8">
        <f>'5,6'!N34</f>
        <v/>
      </c>
      <c r="K34" s="8">
        <f>'7,8'!I34</f>
        <v/>
      </c>
      <c r="L34" s="8">
        <f>'7,8'!N34</f>
        <v/>
      </c>
      <c r="M34" s="8">
        <f>'9,10'!I34</f>
        <v/>
      </c>
      <c r="N34" s="27">
        <f>'9,10'!N34</f>
        <v/>
      </c>
      <c r="O34" s="49">
        <f>SUM(E34:N34)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'1,2'!I35</f>
        <v/>
      </c>
      <c r="F35" s="8">
        <f>'1,2'!N35</f>
        <v/>
      </c>
      <c r="G35" s="8">
        <f>'3,4'!I35</f>
        <v/>
      </c>
      <c r="H35" s="8">
        <f>'3,4'!N35</f>
        <v/>
      </c>
      <c r="I35" s="8">
        <f>'5,6'!I35</f>
        <v/>
      </c>
      <c r="J35" s="8">
        <f>'5,6'!N35</f>
        <v/>
      </c>
      <c r="K35" s="8">
        <f>'7,8'!I35</f>
        <v/>
      </c>
      <c r="L35" s="8">
        <f>'7,8'!N35</f>
        <v/>
      </c>
      <c r="M35" s="8">
        <f>'9,10'!I35</f>
        <v/>
      </c>
      <c r="N35" s="27">
        <f>'9,10'!N35</f>
        <v/>
      </c>
      <c r="O35" s="49">
        <f>SUM(E35:N35)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'1,2'!I36</f>
        <v/>
      </c>
      <c r="F36" s="8">
        <f>'1,2'!N36</f>
        <v/>
      </c>
      <c r="G36" s="8">
        <f>'3,4'!I36</f>
        <v/>
      </c>
      <c r="H36" s="8">
        <f>'3,4'!N36</f>
        <v/>
      </c>
      <c r="I36" s="8">
        <f>'5,6'!I36</f>
        <v/>
      </c>
      <c r="J36" s="8">
        <f>'5,6'!N36</f>
        <v/>
      </c>
      <c r="K36" s="8">
        <f>'7,8'!I36</f>
        <v/>
      </c>
      <c r="L36" s="8">
        <f>'7,8'!N36</f>
        <v/>
      </c>
      <c r="M36" s="8">
        <f>'9,10'!I36</f>
        <v/>
      </c>
      <c r="N36" s="27">
        <f>'9,10'!N36</f>
        <v/>
      </c>
      <c r="O36" s="49">
        <f>SUM(E36:N36)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'1,2'!I37</f>
        <v/>
      </c>
      <c r="F37" s="8">
        <f>'1,2'!N37</f>
        <v/>
      </c>
      <c r="G37" s="8">
        <f>'3,4'!I37</f>
        <v/>
      </c>
      <c r="H37" s="8">
        <f>'3,4'!N37</f>
        <v/>
      </c>
      <c r="I37" s="8">
        <f>'5,6'!I37</f>
        <v/>
      </c>
      <c r="J37" s="8">
        <f>'5,6'!N37</f>
        <v/>
      </c>
      <c r="K37" s="8">
        <f>'7,8'!I37</f>
        <v/>
      </c>
      <c r="L37" s="8">
        <f>'7,8'!N37</f>
        <v/>
      </c>
      <c r="M37" s="8">
        <f>'9,10'!I37</f>
        <v/>
      </c>
      <c r="N37" s="27">
        <f>'9,10'!N37</f>
        <v/>
      </c>
      <c r="O37" s="49">
        <f>SUM(E37:N37)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'1,2'!I38</f>
        <v/>
      </c>
      <c r="F38" s="8">
        <f>'1,2'!N38</f>
        <v/>
      </c>
      <c r="G38" s="8">
        <f>'3,4'!I38</f>
        <v/>
      </c>
      <c r="H38" s="8">
        <f>'3,4'!N38</f>
        <v/>
      </c>
      <c r="I38" s="8">
        <f>'5,6'!I38</f>
        <v/>
      </c>
      <c r="J38" s="8">
        <f>'5,6'!N38</f>
        <v/>
      </c>
      <c r="K38" s="8">
        <f>'7,8'!I38</f>
        <v/>
      </c>
      <c r="L38" s="8">
        <f>'7,8'!N38</f>
        <v/>
      </c>
      <c r="M38" s="8">
        <f>'9,10'!I38</f>
        <v/>
      </c>
      <c r="N38" s="27">
        <f>'9,10'!N38</f>
        <v/>
      </c>
      <c r="O38" s="49">
        <f>SUM(E38:N38)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'1,2'!I39</f>
        <v/>
      </c>
      <c r="F39" s="8">
        <f>'1,2'!N39</f>
        <v/>
      </c>
      <c r="G39" s="8">
        <f>'3,4'!I39</f>
        <v/>
      </c>
      <c r="H39" s="8">
        <f>'3,4'!N39</f>
        <v/>
      </c>
      <c r="I39" s="8">
        <f>'5,6'!I39</f>
        <v/>
      </c>
      <c r="J39" s="8">
        <f>'5,6'!N39</f>
        <v/>
      </c>
      <c r="K39" s="8">
        <f>'7,8'!I39</f>
        <v/>
      </c>
      <c r="L39" s="8">
        <f>'7,8'!N39</f>
        <v/>
      </c>
      <c r="M39" s="8">
        <f>'9,10'!I39</f>
        <v/>
      </c>
      <c r="N39" s="27">
        <f>'9,10'!N39</f>
        <v/>
      </c>
      <c r="O39" s="49">
        <f>SUM(E39:N39)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'1,2'!I40</f>
        <v/>
      </c>
      <c r="F40" s="8">
        <f>'1,2'!N40</f>
        <v/>
      </c>
      <c r="G40" s="8">
        <f>'3,4'!I40</f>
        <v/>
      </c>
      <c r="H40" s="8">
        <f>'3,4'!N40</f>
        <v/>
      </c>
      <c r="I40" s="8">
        <f>'5,6'!I40</f>
        <v/>
      </c>
      <c r="J40" s="8">
        <f>'5,6'!N40</f>
        <v/>
      </c>
      <c r="K40" s="8">
        <f>'7,8'!I40</f>
        <v/>
      </c>
      <c r="L40" s="8">
        <f>'7,8'!N40</f>
        <v/>
      </c>
      <c r="M40" s="8">
        <f>'9,10'!I40</f>
        <v/>
      </c>
      <c r="N40" s="27">
        <f>'9,10'!N40</f>
        <v/>
      </c>
      <c r="O40" s="49">
        <f>SUM(E40:N40)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'1,2'!I41</f>
        <v/>
      </c>
      <c r="F41" s="8">
        <f>'1,2'!N41</f>
        <v/>
      </c>
      <c r="G41" s="8">
        <f>'3,4'!I41</f>
        <v/>
      </c>
      <c r="H41" s="8">
        <f>'3,4'!N41</f>
        <v/>
      </c>
      <c r="I41" s="8">
        <f>'5,6'!I41</f>
        <v/>
      </c>
      <c r="J41" s="8">
        <f>'5,6'!N41</f>
        <v/>
      </c>
      <c r="K41" s="8">
        <f>'7,8'!I41</f>
        <v/>
      </c>
      <c r="L41" s="8">
        <f>'7,8'!N41</f>
        <v/>
      </c>
      <c r="M41" s="8">
        <f>'9,10'!I41</f>
        <v/>
      </c>
      <c r="N41" s="27">
        <f>'9,10'!N41</f>
        <v/>
      </c>
      <c r="O41" s="49">
        <f>SUM(E41:N41)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'1,2'!I42</f>
        <v/>
      </c>
      <c r="F42" s="8">
        <f>'1,2'!N42</f>
        <v/>
      </c>
      <c r="G42" s="8">
        <f>'3,4'!I42</f>
        <v/>
      </c>
      <c r="H42" s="8">
        <f>'3,4'!N42</f>
        <v/>
      </c>
      <c r="I42" s="8">
        <f>'5,6'!I42</f>
        <v/>
      </c>
      <c r="J42" s="8">
        <f>'5,6'!N42</f>
        <v/>
      </c>
      <c r="K42" s="8">
        <f>'7,8'!I42</f>
        <v/>
      </c>
      <c r="L42" s="8">
        <f>'7,8'!N42</f>
        <v/>
      </c>
      <c r="M42" s="8">
        <f>'9,10'!I42</f>
        <v/>
      </c>
      <c r="N42" s="27">
        <f>'9,10'!N42</f>
        <v/>
      </c>
      <c r="O42" s="49">
        <f>SUM(E42:N42)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'1,2'!I43</f>
        <v/>
      </c>
      <c r="F43" s="8">
        <f>'1,2'!N43</f>
        <v/>
      </c>
      <c r="G43" s="8">
        <f>'3,4'!I43</f>
        <v/>
      </c>
      <c r="H43" s="8">
        <f>'3,4'!N43</f>
        <v/>
      </c>
      <c r="I43" s="8">
        <f>'5,6'!I43</f>
        <v/>
      </c>
      <c r="J43" s="8">
        <f>'5,6'!N43</f>
        <v/>
      </c>
      <c r="K43" s="8">
        <f>'7,8'!I43</f>
        <v/>
      </c>
      <c r="L43" s="8">
        <f>'7,8'!N43</f>
        <v/>
      </c>
      <c r="M43" s="8">
        <f>'9,10'!I43</f>
        <v/>
      </c>
      <c r="N43" s="27">
        <f>'9,10'!N43</f>
        <v/>
      </c>
      <c r="O43" s="49">
        <f>SUM(E43:N43)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'1,2'!I44</f>
        <v/>
      </c>
      <c r="F44" s="8">
        <f>'1,2'!N44</f>
        <v/>
      </c>
      <c r="G44" s="8">
        <f>'3,4'!I44</f>
        <v/>
      </c>
      <c r="H44" s="8">
        <f>'3,4'!N44</f>
        <v/>
      </c>
      <c r="I44" s="8">
        <f>'5,6'!I44</f>
        <v/>
      </c>
      <c r="J44" s="8">
        <f>'5,6'!N44</f>
        <v/>
      </c>
      <c r="K44" s="8">
        <f>'7,8'!I44</f>
        <v/>
      </c>
      <c r="L44" s="8">
        <f>'7,8'!N44</f>
        <v/>
      </c>
      <c r="M44" s="8">
        <f>'9,10'!I44</f>
        <v/>
      </c>
      <c r="N44" s="27">
        <f>'9,10'!N44</f>
        <v/>
      </c>
      <c r="O44" s="49">
        <f>SUM(E44:N44)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'1,2'!I45</f>
        <v/>
      </c>
      <c r="F45" s="8">
        <f>'1,2'!N45</f>
        <v/>
      </c>
      <c r="G45" s="8">
        <f>'3,4'!I45</f>
        <v/>
      </c>
      <c r="H45" s="8">
        <f>'3,4'!N45</f>
        <v/>
      </c>
      <c r="I45" s="8">
        <f>'5,6'!I45</f>
        <v/>
      </c>
      <c r="J45" s="8">
        <f>'5,6'!N45</f>
        <v/>
      </c>
      <c r="K45" s="8">
        <f>'7,8'!I45</f>
        <v/>
      </c>
      <c r="L45" s="8">
        <f>'7,8'!N45</f>
        <v/>
      </c>
      <c r="M45" s="8">
        <f>'9,10'!I45</f>
        <v/>
      </c>
      <c r="N45" s="27">
        <f>'9,10'!N45</f>
        <v/>
      </c>
      <c r="O45" s="49">
        <f>SUM(E45:N45)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'1,2'!I46</f>
        <v/>
      </c>
      <c r="F46" s="8">
        <f>'1,2'!N46</f>
        <v/>
      </c>
      <c r="G46" s="8">
        <f>'3,4'!I46</f>
        <v/>
      </c>
      <c r="H46" s="8">
        <f>'3,4'!N46</f>
        <v/>
      </c>
      <c r="I46" s="8">
        <f>'5,6'!I46</f>
        <v/>
      </c>
      <c r="J46" s="8">
        <f>'5,6'!N46</f>
        <v/>
      </c>
      <c r="K46" s="8">
        <f>'7,8'!I46</f>
        <v/>
      </c>
      <c r="L46" s="8">
        <f>'7,8'!N46</f>
        <v/>
      </c>
      <c r="M46" s="8">
        <f>'9,10'!I46</f>
        <v/>
      </c>
      <c r="N46" s="27">
        <f>'9,10'!N46</f>
        <v/>
      </c>
      <c r="O46" s="49">
        <f>SUM(E46:N46)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'1,2'!I47</f>
        <v/>
      </c>
      <c r="F47" s="8">
        <f>'1,2'!N47</f>
        <v/>
      </c>
      <c r="G47" s="8">
        <f>'3,4'!I47</f>
        <v/>
      </c>
      <c r="H47" s="8">
        <f>'3,4'!N47</f>
        <v/>
      </c>
      <c r="I47" s="8">
        <f>'5,6'!I47</f>
        <v/>
      </c>
      <c r="J47" s="8">
        <f>'5,6'!N47</f>
        <v/>
      </c>
      <c r="K47" s="8">
        <f>'7,8'!I47</f>
        <v/>
      </c>
      <c r="L47" s="8">
        <f>'7,8'!N47</f>
        <v/>
      </c>
      <c r="M47" s="8">
        <f>'9,10'!I47</f>
        <v/>
      </c>
      <c r="N47" s="27">
        <f>'9,10'!N47</f>
        <v/>
      </c>
      <c r="O47" s="49">
        <f>SUM(E47:N47)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'1,2'!I48</f>
        <v/>
      </c>
      <c r="F48" s="8">
        <f>'1,2'!N48</f>
        <v/>
      </c>
      <c r="G48" s="8">
        <f>'3,4'!I48</f>
        <v/>
      </c>
      <c r="H48" s="8">
        <f>'3,4'!N48</f>
        <v/>
      </c>
      <c r="I48" s="8">
        <f>'5,6'!I48</f>
        <v/>
      </c>
      <c r="J48" s="8">
        <f>'5,6'!N48</f>
        <v/>
      </c>
      <c r="K48" s="8">
        <f>'7,8'!I48</f>
        <v/>
      </c>
      <c r="L48" s="8">
        <f>'7,8'!N48</f>
        <v/>
      </c>
      <c r="M48" s="8">
        <f>'9,10'!I48</f>
        <v/>
      </c>
      <c r="N48" s="27">
        <f>'9,10'!N48</f>
        <v/>
      </c>
      <c r="O48" s="49">
        <f>SUM(E48:N48)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'1,2'!I49</f>
        <v/>
      </c>
      <c r="F49" s="17">
        <f>'1,2'!N49</f>
        <v/>
      </c>
      <c r="G49" s="17">
        <f>'3,4'!I49</f>
        <v/>
      </c>
      <c r="H49" s="17">
        <f>'3,4'!N49</f>
        <v/>
      </c>
      <c r="I49" s="17">
        <f>'5,6'!I49</f>
        <v/>
      </c>
      <c r="J49" s="17">
        <f>'5,6'!N49</f>
        <v/>
      </c>
      <c r="K49" s="17">
        <f>'7,8'!I49</f>
        <v/>
      </c>
      <c r="L49" s="17">
        <f>'7,8'!N49</f>
        <v/>
      </c>
      <c r="M49" s="17">
        <f>'9,10'!I49</f>
        <v/>
      </c>
      <c r="N49" s="28">
        <f>'9,10'!N49</f>
        <v/>
      </c>
      <c r="O49" s="50">
        <f>SUM(E49:N49)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'1,2'!I50</f>
        <v/>
      </c>
      <c r="F50" s="22">
        <f>'1,2'!N50</f>
        <v/>
      </c>
      <c r="G50" s="22">
        <f>'3,4'!I50</f>
        <v/>
      </c>
      <c r="H50" s="22">
        <f>'3,4'!N50</f>
        <v/>
      </c>
      <c r="I50" s="22">
        <f>'5,6'!I50</f>
        <v/>
      </c>
      <c r="J50" s="22">
        <f>'5,6'!N50</f>
        <v/>
      </c>
      <c r="K50" s="22">
        <f>'7,8'!I50</f>
        <v/>
      </c>
      <c r="L50" s="22">
        <f>'7,8'!N50</f>
        <v/>
      </c>
      <c r="M50" s="22">
        <f>'9,10'!I50</f>
        <v/>
      </c>
      <c r="N50" s="26">
        <f>'9,10'!N50</f>
        <v/>
      </c>
      <c r="O50" s="51">
        <f>SUM(E50:N50)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'1,2'!I51</f>
        <v/>
      </c>
      <c r="F51" s="8">
        <f>'1,2'!N51</f>
        <v/>
      </c>
      <c r="G51" s="8">
        <f>'3,4'!I51</f>
        <v/>
      </c>
      <c r="H51" s="8">
        <f>'3,4'!N51</f>
        <v/>
      </c>
      <c r="I51" s="8">
        <f>'5,6'!I51</f>
        <v/>
      </c>
      <c r="J51" s="8">
        <f>'5,6'!N51</f>
        <v/>
      </c>
      <c r="K51" s="8">
        <f>'7,8'!I51</f>
        <v/>
      </c>
      <c r="L51" s="8">
        <f>'7,8'!N51</f>
        <v/>
      </c>
      <c r="M51" s="8">
        <f>'9,10'!I51</f>
        <v/>
      </c>
      <c r="N51" s="27">
        <f>'9,10'!N51</f>
        <v/>
      </c>
      <c r="O51" s="49">
        <f>SUM(E51:N51)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'1,2'!I52</f>
        <v/>
      </c>
      <c r="F52" s="8">
        <f>'1,2'!N52</f>
        <v/>
      </c>
      <c r="G52" s="8">
        <f>'3,4'!I52</f>
        <v/>
      </c>
      <c r="H52" s="8">
        <f>'3,4'!N52</f>
        <v/>
      </c>
      <c r="I52" s="8">
        <f>'5,6'!I52</f>
        <v/>
      </c>
      <c r="J52" s="8">
        <f>'5,6'!N52</f>
        <v/>
      </c>
      <c r="K52" s="8">
        <f>'7,8'!I52</f>
        <v/>
      </c>
      <c r="L52" s="8">
        <f>'7,8'!N52</f>
        <v/>
      </c>
      <c r="M52" s="8">
        <f>'9,10'!I52</f>
        <v/>
      </c>
      <c r="N52" s="27">
        <f>'9,10'!N52</f>
        <v/>
      </c>
      <c r="O52" s="49">
        <f>SUM(E52:N52)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'1,2'!I53</f>
        <v/>
      </c>
      <c r="F53" s="8">
        <f>'1,2'!N53</f>
        <v/>
      </c>
      <c r="G53" s="8">
        <f>'3,4'!I53</f>
        <v/>
      </c>
      <c r="H53" s="8">
        <f>'3,4'!N53</f>
        <v/>
      </c>
      <c r="I53" s="8">
        <f>'5,6'!I53</f>
        <v/>
      </c>
      <c r="J53" s="8">
        <f>'5,6'!N53</f>
        <v/>
      </c>
      <c r="K53" s="8">
        <f>'7,8'!I53</f>
        <v/>
      </c>
      <c r="L53" s="8">
        <f>'7,8'!N53</f>
        <v/>
      </c>
      <c r="M53" s="8">
        <f>'9,10'!I53</f>
        <v/>
      </c>
      <c r="N53" s="27">
        <f>'9,10'!N53</f>
        <v/>
      </c>
      <c r="O53" s="49">
        <f>SUM(E53:N53)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'1,2'!I54</f>
        <v/>
      </c>
      <c r="F54" s="8">
        <f>'1,2'!N54</f>
        <v/>
      </c>
      <c r="G54" s="8">
        <f>'3,4'!I54</f>
        <v/>
      </c>
      <c r="H54" s="8">
        <f>'3,4'!N54</f>
        <v/>
      </c>
      <c r="I54" s="8">
        <f>'5,6'!I54</f>
        <v/>
      </c>
      <c r="J54" s="8">
        <f>'5,6'!N54</f>
        <v/>
      </c>
      <c r="K54" s="8">
        <f>'7,8'!I54</f>
        <v/>
      </c>
      <c r="L54" s="8">
        <f>'7,8'!N54</f>
        <v/>
      </c>
      <c r="M54" s="8">
        <f>'9,10'!I54</f>
        <v/>
      </c>
      <c r="N54" s="27">
        <f>'9,10'!N54</f>
        <v/>
      </c>
      <c r="O54" s="49">
        <f>SUM(E54:N54)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'1,2'!I55</f>
        <v/>
      </c>
      <c r="F55" s="8">
        <f>'1,2'!N55</f>
        <v/>
      </c>
      <c r="G55" s="8">
        <f>'3,4'!I55</f>
        <v/>
      </c>
      <c r="H55" s="8">
        <f>'3,4'!N55</f>
        <v/>
      </c>
      <c r="I55" s="8">
        <f>'5,6'!I55</f>
        <v/>
      </c>
      <c r="J55" s="8">
        <f>'5,6'!N55</f>
        <v/>
      </c>
      <c r="K55" s="8">
        <f>'7,8'!I55</f>
        <v/>
      </c>
      <c r="L55" s="8">
        <f>'7,8'!N55</f>
        <v/>
      </c>
      <c r="M55" s="8">
        <f>'9,10'!I55</f>
        <v/>
      </c>
      <c r="N55" s="27">
        <f>'9,10'!N55</f>
        <v/>
      </c>
      <c r="O55" s="49">
        <f>SUM(E55:N55)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'1,2'!I56</f>
        <v/>
      </c>
      <c r="F56" s="8">
        <f>'1,2'!N56</f>
        <v/>
      </c>
      <c r="G56" s="8">
        <f>'3,4'!I56</f>
        <v/>
      </c>
      <c r="H56" s="8">
        <f>'3,4'!N56</f>
        <v/>
      </c>
      <c r="I56" s="8">
        <f>'5,6'!I56</f>
        <v/>
      </c>
      <c r="J56" s="8">
        <f>'5,6'!N56</f>
        <v/>
      </c>
      <c r="K56" s="8">
        <f>'7,8'!I56</f>
        <v/>
      </c>
      <c r="L56" s="8">
        <f>'7,8'!N56</f>
        <v/>
      </c>
      <c r="M56" s="8">
        <f>'9,10'!I56</f>
        <v/>
      </c>
      <c r="N56" s="27">
        <f>'9,10'!N56</f>
        <v/>
      </c>
      <c r="O56" s="49">
        <f>SUM(E56:N56)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'1,2'!I57</f>
        <v/>
      </c>
      <c r="F57" s="8">
        <f>'1,2'!N57</f>
        <v/>
      </c>
      <c r="G57" s="8">
        <f>'3,4'!I57</f>
        <v/>
      </c>
      <c r="H57" s="8">
        <f>'3,4'!N57</f>
        <v/>
      </c>
      <c r="I57" s="8">
        <f>'5,6'!I57</f>
        <v/>
      </c>
      <c r="J57" s="8">
        <f>'5,6'!N57</f>
        <v/>
      </c>
      <c r="K57" s="8">
        <f>'7,8'!I57</f>
        <v/>
      </c>
      <c r="L57" s="8">
        <f>'7,8'!N57</f>
        <v/>
      </c>
      <c r="M57" s="8">
        <f>'9,10'!I57</f>
        <v/>
      </c>
      <c r="N57" s="27">
        <f>'9,10'!N57</f>
        <v/>
      </c>
      <c r="O57" s="49">
        <f>SUM(E57:N57)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'1,2'!I58</f>
        <v/>
      </c>
      <c r="F58" s="8">
        <f>'1,2'!N58</f>
        <v/>
      </c>
      <c r="G58" s="8">
        <f>'3,4'!I58</f>
        <v/>
      </c>
      <c r="H58" s="8">
        <f>'3,4'!N58</f>
        <v/>
      </c>
      <c r="I58" s="8">
        <f>'5,6'!I58</f>
        <v/>
      </c>
      <c r="J58" s="8">
        <f>'5,6'!N58</f>
        <v/>
      </c>
      <c r="K58" s="8">
        <f>'7,8'!I58</f>
        <v/>
      </c>
      <c r="L58" s="8">
        <f>'7,8'!N58</f>
        <v/>
      </c>
      <c r="M58" s="8">
        <f>'9,10'!I58</f>
        <v/>
      </c>
      <c r="N58" s="27">
        <f>'9,10'!N58</f>
        <v/>
      </c>
      <c r="O58" s="49">
        <f>SUM(E58:N58)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'1,2'!I59</f>
        <v/>
      </c>
      <c r="F59" s="8">
        <f>'1,2'!N59</f>
        <v/>
      </c>
      <c r="G59" s="8">
        <f>'3,4'!I59</f>
        <v/>
      </c>
      <c r="H59" s="8">
        <f>'3,4'!N59</f>
        <v/>
      </c>
      <c r="I59" s="8">
        <f>'5,6'!I59</f>
        <v/>
      </c>
      <c r="J59" s="8">
        <f>'5,6'!N59</f>
        <v/>
      </c>
      <c r="K59" s="8">
        <f>'7,8'!I59</f>
        <v/>
      </c>
      <c r="L59" s="8">
        <f>'7,8'!N59</f>
        <v/>
      </c>
      <c r="M59" s="8">
        <f>'9,10'!I59</f>
        <v/>
      </c>
      <c r="N59" s="27">
        <f>'9,10'!N59</f>
        <v/>
      </c>
      <c r="O59" s="49">
        <f>SUM(E59:N59)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'1,2'!I60</f>
        <v/>
      </c>
      <c r="F60" s="17">
        <f>'1,2'!N60</f>
        <v/>
      </c>
      <c r="G60" s="17">
        <f>'3,4'!I60</f>
        <v/>
      </c>
      <c r="H60" s="17">
        <f>'3,4'!N60</f>
        <v/>
      </c>
      <c r="I60" s="17">
        <f>'5,6'!I60</f>
        <v/>
      </c>
      <c r="J60" s="17">
        <f>'5,6'!N60</f>
        <v/>
      </c>
      <c r="K60" s="17">
        <f>'7,8'!I60</f>
        <v/>
      </c>
      <c r="L60" s="17">
        <f>'7,8'!N60</f>
        <v/>
      </c>
      <c r="M60" s="17">
        <f>'9,10'!I60</f>
        <v/>
      </c>
      <c r="N60" s="28">
        <f>'9,10'!N60</f>
        <v/>
      </c>
      <c r="O60" s="50">
        <f>SUM(E60:N60)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'1,2'!I61</f>
        <v/>
      </c>
      <c r="F61" s="22">
        <f>'1,2'!N61</f>
        <v/>
      </c>
      <c r="G61" s="22">
        <f>'3,4'!I61</f>
        <v/>
      </c>
      <c r="H61" s="22">
        <f>'3,4'!N61</f>
        <v/>
      </c>
      <c r="I61" s="22">
        <f>'5,6'!I61</f>
        <v/>
      </c>
      <c r="J61" s="22">
        <f>'5,6'!N61</f>
        <v/>
      </c>
      <c r="K61" s="22">
        <f>'7,8'!I61</f>
        <v/>
      </c>
      <c r="L61" s="22">
        <f>'7,8'!N61</f>
        <v/>
      </c>
      <c r="M61" s="22">
        <f>'9,10'!I61</f>
        <v/>
      </c>
      <c r="N61" s="26">
        <f>'9,10'!N61</f>
        <v/>
      </c>
      <c r="O61" s="51">
        <f>SUM(E61:N61)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'1,2'!I62</f>
        <v/>
      </c>
      <c r="F62" s="17">
        <f>'1,2'!N62</f>
        <v/>
      </c>
      <c r="G62" s="17">
        <f>'3,4'!I62</f>
        <v/>
      </c>
      <c r="H62" s="17">
        <f>'3,4'!N62</f>
        <v/>
      </c>
      <c r="I62" s="17">
        <f>'5,6'!I62</f>
        <v/>
      </c>
      <c r="J62" s="17">
        <f>'5,6'!N62</f>
        <v/>
      </c>
      <c r="K62" s="17">
        <f>'7,8'!I62</f>
        <v/>
      </c>
      <c r="L62" s="17">
        <f>'7,8'!N62</f>
        <v/>
      </c>
      <c r="M62" s="17">
        <f>'9,10'!I62</f>
        <v/>
      </c>
      <c r="N62" s="28">
        <f>'9,10'!N62</f>
        <v/>
      </c>
      <c r="O62" s="50">
        <f>SUM(E62:N62)</f>
        <v/>
      </c>
    </row>
  </sheetData>
  <mergeCells count="20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H3:H4"/>
    <mergeCell ref="J3:J4"/>
    <mergeCell ref="C1:O1"/>
    <mergeCell ref="A30:A49"/>
    <mergeCell ref="K3:K4"/>
    <mergeCell ref="C3:C4"/>
    <mergeCell ref="O3:O4"/>
    <mergeCell ref="E3:E4"/>
  </mergeCells>
  <pageMargins left="0.75" right="0.25" top="0.25" bottom="0.25" header="0.5" footer="0.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62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Thang!$F$1&amp;"-11"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Thang!$F$1&amp;"-12"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Thang!$F$1&amp;"-13"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Thang!$F$1&amp;"-14"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2" sqref="M2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Thang!$F$1&amp;"-15"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Thang!$F$1&amp;"-16"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Thang!$F$1&amp;"-17"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Thang!$F$1&amp;"-18"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Thang!$F$1&amp;"-19"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Thang!$F$1&amp;"-20"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Thang!$F$1&amp;"-21"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Thang!$F$1&amp;"-22"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5" sqref="G5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Thang!$F$1&amp;"-23"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Thang!$F$1&amp;"-24"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7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Thang!$F$1&amp;"-25"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Thang!$F$1&amp;"-26"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7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" top="0.25" bottom="0.25" header="0.5" footer="0.5"/>
  <pageSetup orientation="portrait" paperSize="9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4" sqref="E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Thang!$F$1&amp;"-27"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Thang!$F$1&amp;"-28"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selection activeCell="J4" sqref="J4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Thang!$F$1&amp;"-29"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Thang!$F$1&amp;"-30"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O1048576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6.7109375" customWidth="1" style="91" min="5" max="8"/>
    <col width="6.7109375" customWidth="1" style="107" min="9" max="9"/>
    <col width="6.7109375" customWidth="1" style="91" min="10" max="14"/>
    <col width="6.7109375" customWidth="1" style="96" min="15" max="15"/>
    <col width="9.140625" customWidth="1" style="117" min="16" max="16"/>
    <col width="9.140625" customWidth="1" style="117" min="17" max="16384"/>
  </cols>
  <sheetData>
    <row r="1" ht="18" customHeight="1">
      <c r="C1" s="94">
        <f>"LƯỢNG MƯA NGÀY TUẦN 1 THÁNG "&amp;Thang!$F$1&amp;" NĂM "&amp;Thang!$H$1</f>
        <v/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3" t="n"/>
      <c r="O2" s="5" t="n"/>
    </row>
    <row r="3" ht="13.5" customFormat="1" customHeight="1" s="48">
      <c r="A3" s="46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92" t="n">
        <v>11</v>
      </c>
      <c r="F3" s="92" t="n">
        <v>12</v>
      </c>
      <c r="G3" s="92" t="n">
        <v>13</v>
      </c>
      <c r="H3" s="92" t="n">
        <v>14</v>
      </c>
      <c r="I3" s="92" t="n">
        <v>15</v>
      </c>
      <c r="J3" s="92" t="n">
        <v>16</v>
      </c>
      <c r="K3" s="92" t="n">
        <v>17</v>
      </c>
      <c r="L3" s="92" t="n">
        <v>18</v>
      </c>
      <c r="M3" s="92" t="n">
        <v>19</v>
      </c>
      <c r="N3" s="102" t="n">
        <v>20</v>
      </c>
      <c r="O3" s="102" t="inlineStr">
        <is>
          <t>TỔNG</t>
        </is>
      </c>
    </row>
    <row r="4" ht="13.5" customFormat="1" customHeight="1" s="48" thickBot="1">
      <c r="A4" s="47" t="n"/>
      <c r="B4" s="93" t="n"/>
      <c r="C4" s="101" t="n"/>
      <c r="D4" s="101" t="n"/>
      <c r="E4" s="93" t="n"/>
      <c r="F4" s="93" t="n"/>
      <c r="G4" s="93" t="n"/>
      <c r="H4" s="93" t="n"/>
      <c r="I4" s="93" t="n"/>
      <c r="J4" s="93" t="n"/>
      <c r="K4" s="93" t="n"/>
      <c r="L4" s="93" t="n"/>
      <c r="M4" s="93" t="n"/>
      <c r="N4" s="103" t="n"/>
      <c r="O4" s="103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'11,12'!I5</f>
        <v/>
      </c>
      <c r="F5" s="22">
        <f>'11,12'!N5</f>
        <v/>
      </c>
      <c r="G5" s="22">
        <f>'13,14'!I5</f>
        <v/>
      </c>
      <c r="H5" s="22">
        <f>'13,14'!N5</f>
        <v/>
      </c>
      <c r="I5" s="22">
        <f>'15,16'!I5</f>
        <v/>
      </c>
      <c r="J5" s="22">
        <f>'15,16'!N5</f>
        <v/>
      </c>
      <c r="K5" s="22">
        <f>'17,18'!I5</f>
        <v/>
      </c>
      <c r="L5" s="22">
        <f>'17,18'!N5</f>
        <v/>
      </c>
      <c r="M5" s="22">
        <f>'19,20'!I5</f>
        <v/>
      </c>
      <c r="N5" s="26">
        <f>'19,20'!N5</f>
        <v/>
      </c>
      <c r="O5" s="49">
        <f>SUM(E5:N5)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'11,12'!I6</f>
        <v/>
      </c>
      <c r="F6" s="8">
        <f>'11,12'!N6</f>
        <v/>
      </c>
      <c r="G6" s="8">
        <f>'13,14'!I6</f>
        <v/>
      </c>
      <c r="H6" s="8">
        <f>'13,14'!N6</f>
        <v/>
      </c>
      <c r="I6" s="8">
        <f>'15,16'!I6</f>
        <v/>
      </c>
      <c r="J6" s="8">
        <f>'15,16'!N6</f>
        <v/>
      </c>
      <c r="K6" s="8">
        <f>'17,18'!I6</f>
        <v/>
      </c>
      <c r="L6" s="8">
        <f>'17,18'!N6</f>
        <v/>
      </c>
      <c r="M6" s="8">
        <f>'19,20'!I6</f>
        <v/>
      </c>
      <c r="N6" s="27">
        <f>'19,20'!N6</f>
        <v/>
      </c>
      <c r="O6" s="49">
        <f>SUM(E6:N6)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'11,12'!I7</f>
        <v/>
      </c>
      <c r="F7" s="8">
        <f>'11,12'!N7</f>
        <v/>
      </c>
      <c r="G7" s="8">
        <f>'13,14'!I7</f>
        <v/>
      </c>
      <c r="H7" s="8">
        <f>'13,14'!N7</f>
        <v/>
      </c>
      <c r="I7" s="8">
        <f>'15,16'!I7</f>
        <v/>
      </c>
      <c r="J7" s="8">
        <f>'15,16'!N7</f>
        <v/>
      </c>
      <c r="K7" s="8">
        <f>'17,18'!I7</f>
        <v/>
      </c>
      <c r="L7" s="8">
        <f>'17,18'!N7</f>
        <v/>
      </c>
      <c r="M7" s="8">
        <f>'19,20'!I7</f>
        <v/>
      </c>
      <c r="N7" s="27">
        <f>'19,20'!N7</f>
        <v/>
      </c>
      <c r="O7" s="49">
        <f>SUM(E7:N7)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'11,12'!I8</f>
        <v/>
      </c>
      <c r="F8" s="8">
        <f>'11,12'!N8</f>
        <v/>
      </c>
      <c r="G8" s="8">
        <f>'13,14'!I8</f>
        <v/>
      </c>
      <c r="H8" s="8">
        <f>'13,14'!N8</f>
        <v/>
      </c>
      <c r="I8" s="8">
        <f>'15,16'!I8</f>
        <v/>
      </c>
      <c r="J8" s="8">
        <f>'15,16'!N8</f>
        <v/>
      </c>
      <c r="K8" s="8">
        <f>'17,18'!I8</f>
        <v/>
      </c>
      <c r="L8" s="8">
        <f>'17,18'!N8</f>
        <v/>
      </c>
      <c r="M8" s="8">
        <f>'19,20'!I8</f>
        <v/>
      </c>
      <c r="N8" s="27">
        <f>'19,20'!N8</f>
        <v/>
      </c>
      <c r="O8" s="49">
        <f>SUM(E8:N8)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'11,12'!I9</f>
        <v/>
      </c>
      <c r="F9" s="8">
        <f>'11,12'!N9</f>
        <v/>
      </c>
      <c r="G9" s="8">
        <f>'13,14'!I9</f>
        <v/>
      </c>
      <c r="H9" s="8">
        <f>'13,14'!N9</f>
        <v/>
      </c>
      <c r="I9" s="8">
        <f>'15,16'!I9</f>
        <v/>
      </c>
      <c r="J9" s="8">
        <f>'15,16'!N9</f>
        <v/>
      </c>
      <c r="K9" s="8">
        <f>'17,18'!I9</f>
        <v/>
      </c>
      <c r="L9" s="8">
        <f>'17,18'!N9</f>
        <v/>
      </c>
      <c r="M9" s="8">
        <f>'19,20'!I9</f>
        <v/>
      </c>
      <c r="N9" s="27">
        <f>'19,20'!N9</f>
        <v/>
      </c>
      <c r="O9" s="49">
        <f>SUM(E9:N9)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'11,12'!I10</f>
        <v/>
      </c>
      <c r="F10" s="8">
        <f>'11,12'!N10</f>
        <v/>
      </c>
      <c r="G10" s="8">
        <f>'13,14'!I10</f>
        <v/>
      </c>
      <c r="H10" s="8">
        <f>'13,14'!N10</f>
        <v/>
      </c>
      <c r="I10" s="8">
        <f>'15,16'!I10</f>
        <v/>
      </c>
      <c r="J10" s="8">
        <f>'15,16'!N10</f>
        <v/>
      </c>
      <c r="K10" s="8">
        <f>'17,18'!I10</f>
        <v/>
      </c>
      <c r="L10" s="8">
        <f>'17,18'!N10</f>
        <v/>
      </c>
      <c r="M10" s="8">
        <f>'19,20'!I10</f>
        <v/>
      </c>
      <c r="N10" s="27">
        <f>'19,20'!N10</f>
        <v/>
      </c>
      <c r="O10" s="49">
        <f>SUM(E10:N10)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'11,12'!I11</f>
        <v/>
      </c>
      <c r="F11" s="8">
        <f>'11,12'!N11</f>
        <v/>
      </c>
      <c r="G11" s="8">
        <f>'13,14'!I11</f>
        <v/>
      </c>
      <c r="H11" s="8">
        <f>'13,14'!N11</f>
        <v/>
      </c>
      <c r="I11" s="8">
        <f>'15,16'!I11</f>
        <v/>
      </c>
      <c r="J11" s="8">
        <f>'15,16'!N11</f>
        <v/>
      </c>
      <c r="K11" s="8">
        <f>'17,18'!I11</f>
        <v/>
      </c>
      <c r="L11" s="8">
        <f>'17,18'!N11</f>
        <v/>
      </c>
      <c r="M11" s="8">
        <f>'19,20'!I11</f>
        <v/>
      </c>
      <c r="N11" s="27">
        <f>'19,20'!N11</f>
        <v/>
      </c>
      <c r="O11" s="49">
        <f>SUM(E11:N11)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'11,12'!I12</f>
        <v/>
      </c>
      <c r="F12" s="8">
        <f>'11,12'!N12</f>
        <v/>
      </c>
      <c r="G12" s="8">
        <f>'13,14'!I12</f>
        <v/>
      </c>
      <c r="H12" s="8">
        <f>'13,14'!N12</f>
        <v/>
      </c>
      <c r="I12" s="8">
        <f>'15,16'!I12</f>
        <v/>
      </c>
      <c r="J12" s="8">
        <f>'15,16'!N12</f>
        <v/>
      </c>
      <c r="K12" s="8">
        <f>'17,18'!I12</f>
        <v/>
      </c>
      <c r="L12" s="8">
        <f>'17,18'!N12</f>
        <v/>
      </c>
      <c r="M12" s="8">
        <f>'19,20'!I12</f>
        <v/>
      </c>
      <c r="N12" s="27">
        <f>'19,20'!N12</f>
        <v/>
      </c>
      <c r="O12" s="49">
        <f>SUM(E12:N12)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'11,12'!I13</f>
        <v/>
      </c>
      <c r="F13" s="8">
        <f>'11,12'!N13</f>
        <v/>
      </c>
      <c r="G13" s="8">
        <f>'13,14'!I13</f>
        <v/>
      </c>
      <c r="H13" s="8">
        <f>'13,14'!N13</f>
        <v/>
      </c>
      <c r="I13" s="8">
        <f>'15,16'!I13</f>
        <v/>
      </c>
      <c r="J13" s="8">
        <f>'15,16'!N13</f>
        <v/>
      </c>
      <c r="K13" s="8">
        <f>'17,18'!I13</f>
        <v/>
      </c>
      <c r="L13" s="8">
        <f>'17,18'!N13</f>
        <v/>
      </c>
      <c r="M13" s="8">
        <f>'19,20'!I13</f>
        <v/>
      </c>
      <c r="N13" s="27">
        <f>'19,20'!N13</f>
        <v/>
      </c>
      <c r="O13" s="49">
        <f>SUM(E13:N13)</f>
        <v/>
      </c>
    </row>
    <row r="14" ht="15.2" customHeight="1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'11,12'!I14</f>
        <v/>
      </c>
      <c r="F14" s="8">
        <f>'11,12'!N14</f>
        <v/>
      </c>
      <c r="G14" s="8">
        <f>'13,14'!I14</f>
        <v/>
      </c>
      <c r="H14" s="8">
        <f>'13,14'!N14</f>
        <v/>
      </c>
      <c r="I14" s="8">
        <f>'15,16'!I14</f>
        <v/>
      </c>
      <c r="J14" s="8">
        <f>'15,16'!N14</f>
        <v/>
      </c>
      <c r="K14" s="8">
        <f>'17,18'!I14</f>
        <v/>
      </c>
      <c r="L14" s="8">
        <f>'17,18'!N14</f>
        <v/>
      </c>
      <c r="M14" s="8">
        <f>'19,20'!I14</f>
        <v/>
      </c>
      <c r="N14" s="27">
        <f>'19,20'!N14</f>
        <v/>
      </c>
      <c r="O14" s="49">
        <f>SUM(E14:N14)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'11,12'!I15</f>
        <v/>
      </c>
      <c r="F15" s="8">
        <f>'11,12'!N15</f>
        <v/>
      </c>
      <c r="G15" s="8">
        <f>'13,14'!I15</f>
        <v/>
      </c>
      <c r="H15" s="8">
        <f>'13,14'!N15</f>
        <v/>
      </c>
      <c r="I15" s="8">
        <f>'15,16'!I15</f>
        <v/>
      </c>
      <c r="J15" s="8">
        <f>'15,16'!N15</f>
        <v/>
      </c>
      <c r="K15" s="8">
        <f>'17,18'!I15</f>
        <v/>
      </c>
      <c r="L15" s="8">
        <f>'17,18'!N15</f>
        <v/>
      </c>
      <c r="M15" s="8">
        <f>'19,20'!I15</f>
        <v/>
      </c>
      <c r="N15" s="27">
        <f>'19,20'!N15</f>
        <v/>
      </c>
      <c r="O15" s="49">
        <f>SUM(E15:N15)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'11,12'!I16</f>
        <v/>
      </c>
      <c r="F16" s="8">
        <f>'11,12'!N16</f>
        <v/>
      </c>
      <c r="G16" s="8">
        <f>'13,14'!I16</f>
        <v/>
      </c>
      <c r="H16" s="8">
        <f>'13,14'!N16</f>
        <v/>
      </c>
      <c r="I16" s="8">
        <f>'15,16'!I16</f>
        <v/>
      </c>
      <c r="J16" s="8">
        <f>'15,16'!N16</f>
        <v/>
      </c>
      <c r="K16" s="8">
        <f>'17,18'!I16</f>
        <v/>
      </c>
      <c r="L16" s="8">
        <f>'17,18'!N16</f>
        <v/>
      </c>
      <c r="M16" s="8">
        <f>'19,20'!I16</f>
        <v/>
      </c>
      <c r="N16" s="27">
        <f>'19,20'!N16</f>
        <v/>
      </c>
      <c r="O16" s="49">
        <f>SUM(E16:N16)</f>
        <v/>
      </c>
    </row>
    <row r="17" ht="15.2" customHeight="1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'11,12'!I17</f>
        <v/>
      </c>
      <c r="F17" s="8">
        <f>'11,12'!N17</f>
        <v/>
      </c>
      <c r="G17" s="8">
        <f>'13,14'!I17</f>
        <v/>
      </c>
      <c r="H17" s="8">
        <f>'13,14'!N17</f>
        <v/>
      </c>
      <c r="I17" s="8">
        <f>'15,16'!I17</f>
        <v/>
      </c>
      <c r="J17" s="8">
        <f>'15,16'!N17</f>
        <v/>
      </c>
      <c r="K17" s="8">
        <f>'17,18'!I17</f>
        <v/>
      </c>
      <c r="L17" s="8">
        <f>'17,18'!N17</f>
        <v/>
      </c>
      <c r="M17" s="8">
        <f>'19,20'!I17</f>
        <v/>
      </c>
      <c r="N17" s="27">
        <f>'19,20'!N17</f>
        <v/>
      </c>
      <c r="O17" s="49">
        <f>SUM(E17:N17)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'11,12'!I18</f>
        <v/>
      </c>
      <c r="F18" s="8">
        <f>'11,12'!N18</f>
        <v/>
      </c>
      <c r="G18" s="8">
        <f>'13,14'!I18</f>
        <v/>
      </c>
      <c r="H18" s="8">
        <f>'13,14'!N18</f>
        <v/>
      </c>
      <c r="I18" s="8">
        <f>'15,16'!I18</f>
        <v/>
      </c>
      <c r="J18" s="8">
        <f>'15,16'!N18</f>
        <v/>
      </c>
      <c r="K18" s="8">
        <f>'17,18'!I18</f>
        <v/>
      </c>
      <c r="L18" s="8">
        <f>'17,18'!N18</f>
        <v/>
      </c>
      <c r="M18" s="8">
        <f>'19,20'!I18</f>
        <v/>
      </c>
      <c r="N18" s="27">
        <f>'19,20'!N18</f>
        <v/>
      </c>
      <c r="O18" s="49">
        <f>SUM(E18:N18)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'11,12'!I19</f>
        <v/>
      </c>
      <c r="F19" s="8">
        <f>'11,12'!N19</f>
        <v/>
      </c>
      <c r="G19" s="8">
        <f>'13,14'!I19</f>
        <v/>
      </c>
      <c r="H19" s="8">
        <f>'13,14'!N19</f>
        <v/>
      </c>
      <c r="I19" s="8">
        <f>'15,16'!I19</f>
        <v/>
      </c>
      <c r="J19" s="8">
        <f>'15,16'!N19</f>
        <v/>
      </c>
      <c r="K19" s="8">
        <f>'17,18'!I19</f>
        <v/>
      </c>
      <c r="L19" s="8">
        <f>'17,18'!N19</f>
        <v/>
      </c>
      <c r="M19" s="8">
        <f>'19,20'!I19</f>
        <v/>
      </c>
      <c r="N19" s="27">
        <f>'19,20'!N19</f>
        <v/>
      </c>
      <c r="O19" s="49">
        <f>SUM(E19:N19)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'11,12'!I20</f>
        <v/>
      </c>
      <c r="F20" s="8">
        <f>'11,12'!N20</f>
        <v/>
      </c>
      <c r="G20" s="8">
        <f>'13,14'!I20</f>
        <v/>
      </c>
      <c r="H20" s="8">
        <f>'13,14'!N20</f>
        <v/>
      </c>
      <c r="I20" s="8">
        <f>'15,16'!I20</f>
        <v/>
      </c>
      <c r="J20" s="8">
        <f>'15,16'!N20</f>
        <v/>
      </c>
      <c r="K20" s="8">
        <f>'17,18'!I20</f>
        <v/>
      </c>
      <c r="L20" s="8">
        <f>'17,18'!N20</f>
        <v/>
      </c>
      <c r="M20" s="8">
        <f>'19,20'!I20</f>
        <v/>
      </c>
      <c r="N20" s="27">
        <f>'19,20'!N20</f>
        <v/>
      </c>
      <c r="O20" s="49">
        <f>SUM(E20:N20)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'11,12'!I21</f>
        <v/>
      </c>
      <c r="F21" s="8">
        <f>'11,12'!N21</f>
        <v/>
      </c>
      <c r="G21" s="8">
        <f>'13,14'!I21</f>
        <v/>
      </c>
      <c r="H21" s="8">
        <f>'13,14'!N21</f>
        <v/>
      </c>
      <c r="I21" s="8">
        <f>'15,16'!I21</f>
        <v/>
      </c>
      <c r="J21" s="8">
        <f>'15,16'!N21</f>
        <v/>
      </c>
      <c r="K21" s="8">
        <f>'17,18'!I21</f>
        <v/>
      </c>
      <c r="L21" s="8">
        <f>'17,18'!N21</f>
        <v/>
      </c>
      <c r="M21" s="8">
        <f>'19,20'!I21</f>
        <v/>
      </c>
      <c r="N21" s="27">
        <f>'19,20'!N21</f>
        <v/>
      </c>
      <c r="O21" s="49">
        <f>SUM(E21:N21)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'11,12'!I22</f>
        <v/>
      </c>
      <c r="F22" s="8">
        <f>'11,12'!N22</f>
        <v/>
      </c>
      <c r="G22" s="8">
        <f>'13,14'!I22</f>
        <v/>
      </c>
      <c r="H22" s="8">
        <f>'13,14'!N22</f>
        <v/>
      </c>
      <c r="I22" s="8">
        <f>'15,16'!I22</f>
        <v/>
      </c>
      <c r="J22" s="8">
        <f>'15,16'!N22</f>
        <v/>
      </c>
      <c r="K22" s="8">
        <f>'17,18'!I22</f>
        <v/>
      </c>
      <c r="L22" s="8">
        <f>'17,18'!N22</f>
        <v/>
      </c>
      <c r="M22" s="8">
        <f>'19,20'!I22</f>
        <v/>
      </c>
      <c r="N22" s="27">
        <f>'19,20'!N22</f>
        <v/>
      </c>
      <c r="O22" s="49">
        <f>SUM(E22:N22)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'11,12'!I23</f>
        <v/>
      </c>
      <c r="F23" s="8">
        <f>'11,12'!N23</f>
        <v/>
      </c>
      <c r="G23" s="8">
        <f>'13,14'!I23</f>
        <v/>
      </c>
      <c r="H23" s="8">
        <f>'13,14'!N23</f>
        <v/>
      </c>
      <c r="I23" s="8">
        <f>'15,16'!I23</f>
        <v/>
      </c>
      <c r="J23" s="8">
        <f>'15,16'!N23</f>
        <v/>
      </c>
      <c r="K23" s="8">
        <f>'17,18'!I23</f>
        <v/>
      </c>
      <c r="L23" s="8">
        <f>'17,18'!N23</f>
        <v/>
      </c>
      <c r="M23" s="8">
        <f>'19,20'!I23</f>
        <v/>
      </c>
      <c r="N23" s="27">
        <f>'19,20'!N23</f>
        <v/>
      </c>
      <c r="O23" s="49">
        <f>SUM(E23:N23)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'11,12'!I24</f>
        <v/>
      </c>
      <c r="F24" s="8">
        <f>'11,12'!N24</f>
        <v/>
      </c>
      <c r="G24" s="8">
        <f>'13,14'!I24</f>
        <v/>
      </c>
      <c r="H24" s="8">
        <f>'13,14'!N24</f>
        <v/>
      </c>
      <c r="I24" s="8">
        <f>'15,16'!I24</f>
        <v/>
      </c>
      <c r="J24" s="8">
        <f>'15,16'!N24</f>
        <v/>
      </c>
      <c r="K24" s="8">
        <f>'17,18'!I24</f>
        <v/>
      </c>
      <c r="L24" s="8">
        <f>'17,18'!N24</f>
        <v/>
      </c>
      <c r="M24" s="8">
        <f>'19,20'!I24</f>
        <v/>
      </c>
      <c r="N24" s="27">
        <f>'19,20'!N24</f>
        <v/>
      </c>
      <c r="O24" s="49">
        <f>SUM(E24:N24)</f>
        <v/>
      </c>
    </row>
    <row r="25" ht="15.2" customHeight="1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'11,12'!I25</f>
        <v/>
      </c>
      <c r="F25" s="8">
        <f>'11,12'!N25</f>
        <v/>
      </c>
      <c r="G25" s="8">
        <f>'13,14'!I25</f>
        <v/>
      </c>
      <c r="H25" s="8">
        <f>'13,14'!N25</f>
        <v/>
      </c>
      <c r="I25" s="8">
        <f>'15,16'!I25</f>
        <v/>
      </c>
      <c r="J25" s="8">
        <f>'15,16'!N25</f>
        <v/>
      </c>
      <c r="K25" s="8">
        <f>'17,18'!I25</f>
        <v/>
      </c>
      <c r="L25" s="8">
        <f>'17,18'!N25</f>
        <v/>
      </c>
      <c r="M25" s="8">
        <f>'19,20'!I25</f>
        <v/>
      </c>
      <c r="N25" s="27">
        <f>'19,20'!N25</f>
        <v/>
      </c>
      <c r="O25" s="49">
        <f>SUM(E25:N25)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'11,12'!I26</f>
        <v/>
      </c>
      <c r="F26" s="8">
        <f>'11,12'!N26</f>
        <v/>
      </c>
      <c r="G26" s="8">
        <f>'13,14'!I26</f>
        <v/>
      </c>
      <c r="H26" s="8">
        <f>'13,14'!N26</f>
        <v/>
      </c>
      <c r="I26" s="8">
        <f>'15,16'!I26</f>
        <v/>
      </c>
      <c r="J26" s="8">
        <f>'15,16'!N26</f>
        <v/>
      </c>
      <c r="K26" s="8">
        <f>'17,18'!I26</f>
        <v/>
      </c>
      <c r="L26" s="8">
        <f>'17,18'!N26</f>
        <v/>
      </c>
      <c r="M26" s="8">
        <f>'19,20'!I26</f>
        <v/>
      </c>
      <c r="N26" s="27">
        <f>'19,20'!N26</f>
        <v/>
      </c>
      <c r="O26" s="49">
        <f>SUM(E26:N26)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'11,12'!I27</f>
        <v/>
      </c>
      <c r="F27" s="8">
        <f>'11,12'!N27</f>
        <v/>
      </c>
      <c r="G27" s="8">
        <f>'13,14'!I27</f>
        <v/>
      </c>
      <c r="H27" s="8">
        <f>'13,14'!N27</f>
        <v/>
      </c>
      <c r="I27" s="8">
        <f>'15,16'!I27</f>
        <v/>
      </c>
      <c r="J27" s="8">
        <f>'15,16'!N27</f>
        <v/>
      </c>
      <c r="K27" s="8">
        <f>'17,18'!I27</f>
        <v/>
      </c>
      <c r="L27" s="8">
        <f>'17,18'!N27</f>
        <v/>
      </c>
      <c r="M27" s="8">
        <f>'19,20'!I27</f>
        <v/>
      </c>
      <c r="N27" s="27">
        <f>'19,20'!N27</f>
        <v/>
      </c>
      <c r="O27" s="49">
        <f>SUM(E27:N27)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'11,12'!I28</f>
        <v/>
      </c>
      <c r="F28" s="8">
        <f>'11,12'!N28</f>
        <v/>
      </c>
      <c r="G28" s="8">
        <f>'13,14'!I28</f>
        <v/>
      </c>
      <c r="H28" s="8">
        <f>'13,14'!N28</f>
        <v/>
      </c>
      <c r="I28" s="8">
        <f>'15,16'!I28</f>
        <v/>
      </c>
      <c r="J28" s="8">
        <f>'15,16'!N28</f>
        <v/>
      </c>
      <c r="K28" s="8">
        <f>'17,18'!I28</f>
        <v/>
      </c>
      <c r="L28" s="8">
        <f>'17,18'!N28</f>
        <v/>
      </c>
      <c r="M28" s="8">
        <f>'19,20'!I28</f>
        <v/>
      </c>
      <c r="N28" s="27">
        <f>'19,20'!N28</f>
        <v/>
      </c>
      <c r="O28" s="49">
        <f>SUM(E28:N28)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17">
        <f>'11,12'!I29</f>
        <v/>
      </c>
      <c r="F29" s="17">
        <f>'11,12'!N29</f>
        <v/>
      </c>
      <c r="G29" s="17">
        <f>'13,14'!I29</f>
        <v/>
      </c>
      <c r="H29" s="17">
        <f>'13,14'!N29</f>
        <v/>
      </c>
      <c r="I29" s="17">
        <f>'15,16'!I29</f>
        <v/>
      </c>
      <c r="J29" s="17">
        <f>'15,16'!N29</f>
        <v/>
      </c>
      <c r="K29" s="17">
        <f>'17,18'!I29</f>
        <v/>
      </c>
      <c r="L29" s="17">
        <f>'17,18'!N29</f>
        <v/>
      </c>
      <c r="M29" s="17">
        <f>'19,20'!I29</f>
        <v/>
      </c>
      <c r="N29" s="28">
        <f>'19,20'!N29</f>
        <v/>
      </c>
      <c r="O29" s="50">
        <f>SUM(E29:N29)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'11,12'!I30</f>
        <v/>
      </c>
      <c r="F30" s="22">
        <f>'11,12'!N30</f>
        <v/>
      </c>
      <c r="G30" s="22">
        <f>'13,14'!I30</f>
        <v/>
      </c>
      <c r="H30" s="22">
        <f>'13,14'!N30</f>
        <v/>
      </c>
      <c r="I30" s="22">
        <f>'15,16'!I30</f>
        <v/>
      </c>
      <c r="J30" s="22">
        <f>'15,16'!N30</f>
        <v/>
      </c>
      <c r="K30" s="22">
        <f>'17,18'!I30</f>
        <v/>
      </c>
      <c r="L30" s="22">
        <f>'17,18'!N30</f>
        <v/>
      </c>
      <c r="M30" s="22">
        <f>'19,20'!I30</f>
        <v/>
      </c>
      <c r="N30" s="26">
        <f>'19,20'!N30</f>
        <v/>
      </c>
      <c r="O30" s="51">
        <f>SUM(E30:N30)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'11,12'!I31</f>
        <v/>
      </c>
      <c r="F31" s="8">
        <f>'11,12'!N31</f>
        <v/>
      </c>
      <c r="G31" s="8">
        <f>'13,14'!I31</f>
        <v/>
      </c>
      <c r="H31" s="8">
        <f>'13,14'!N31</f>
        <v/>
      </c>
      <c r="I31" s="8">
        <f>'15,16'!I31</f>
        <v/>
      </c>
      <c r="J31" s="8">
        <f>'15,16'!N31</f>
        <v/>
      </c>
      <c r="K31" s="8">
        <f>'17,18'!I31</f>
        <v/>
      </c>
      <c r="L31" s="8">
        <f>'17,18'!N31</f>
        <v/>
      </c>
      <c r="M31" s="8">
        <f>'19,20'!I31</f>
        <v/>
      </c>
      <c r="N31" s="27">
        <f>'19,20'!N31</f>
        <v/>
      </c>
      <c r="O31" s="49">
        <f>SUM(E31:N31)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'11,12'!I32</f>
        <v/>
      </c>
      <c r="F32" s="8">
        <f>'11,12'!N32</f>
        <v/>
      </c>
      <c r="G32" s="8">
        <f>'13,14'!I32</f>
        <v/>
      </c>
      <c r="H32" s="8">
        <f>'13,14'!N32</f>
        <v/>
      </c>
      <c r="I32" s="8">
        <f>'15,16'!I32</f>
        <v/>
      </c>
      <c r="J32" s="8">
        <f>'15,16'!N32</f>
        <v/>
      </c>
      <c r="K32" s="8">
        <f>'17,18'!I32</f>
        <v/>
      </c>
      <c r="L32" s="8">
        <f>'17,18'!N32</f>
        <v/>
      </c>
      <c r="M32" s="8">
        <f>'19,20'!I32</f>
        <v/>
      </c>
      <c r="N32" s="27">
        <f>'19,20'!N32</f>
        <v/>
      </c>
      <c r="O32" s="49">
        <f>SUM(E32:N32)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'11,12'!I33</f>
        <v/>
      </c>
      <c r="F33" s="8">
        <f>'11,12'!N33</f>
        <v/>
      </c>
      <c r="G33" s="8">
        <f>'13,14'!I33</f>
        <v/>
      </c>
      <c r="H33" s="8">
        <f>'13,14'!N33</f>
        <v/>
      </c>
      <c r="I33" s="8">
        <f>'15,16'!I33</f>
        <v/>
      </c>
      <c r="J33" s="8">
        <f>'15,16'!N33</f>
        <v/>
      </c>
      <c r="K33" s="8">
        <f>'17,18'!I33</f>
        <v/>
      </c>
      <c r="L33" s="8">
        <f>'17,18'!N33</f>
        <v/>
      </c>
      <c r="M33" s="8">
        <f>'19,20'!I33</f>
        <v/>
      </c>
      <c r="N33" s="27">
        <f>'19,20'!N33</f>
        <v/>
      </c>
      <c r="O33" s="49">
        <f>SUM(E33:N33)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'11,12'!I34</f>
        <v/>
      </c>
      <c r="F34" s="8">
        <f>'11,12'!N34</f>
        <v/>
      </c>
      <c r="G34" s="8">
        <f>'13,14'!I34</f>
        <v/>
      </c>
      <c r="H34" s="8">
        <f>'13,14'!N34</f>
        <v/>
      </c>
      <c r="I34" s="8">
        <f>'15,16'!I34</f>
        <v/>
      </c>
      <c r="J34" s="8">
        <f>'15,16'!N34</f>
        <v/>
      </c>
      <c r="K34" s="8">
        <f>'17,18'!I34</f>
        <v/>
      </c>
      <c r="L34" s="8">
        <f>'17,18'!N34</f>
        <v/>
      </c>
      <c r="M34" s="8">
        <f>'19,20'!I34</f>
        <v/>
      </c>
      <c r="N34" s="27">
        <f>'19,20'!N34</f>
        <v/>
      </c>
      <c r="O34" s="49">
        <f>SUM(E34:N34)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'11,12'!I35</f>
        <v/>
      </c>
      <c r="F35" s="8">
        <f>'11,12'!N35</f>
        <v/>
      </c>
      <c r="G35" s="8">
        <f>'13,14'!I35</f>
        <v/>
      </c>
      <c r="H35" s="8">
        <f>'13,14'!N35</f>
        <v/>
      </c>
      <c r="I35" s="8">
        <f>'15,16'!I35</f>
        <v/>
      </c>
      <c r="J35" s="8">
        <f>'15,16'!N35</f>
        <v/>
      </c>
      <c r="K35" s="8">
        <f>'17,18'!I35</f>
        <v/>
      </c>
      <c r="L35" s="8">
        <f>'17,18'!N35</f>
        <v/>
      </c>
      <c r="M35" s="8">
        <f>'19,20'!I35</f>
        <v/>
      </c>
      <c r="N35" s="27">
        <f>'19,20'!N35</f>
        <v/>
      </c>
      <c r="O35" s="49">
        <f>SUM(E35:N35)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'11,12'!I36</f>
        <v/>
      </c>
      <c r="F36" s="8">
        <f>'11,12'!N36</f>
        <v/>
      </c>
      <c r="G36" s="8">
        <f>'13,14'!I36</f>
        <v/>
      </c>
      <c r="H36" s="8">
        <f>'13,14'!N36</f>
        <v/>
      </c>
      <c r="I36" s="8">
        <f>'15,16'!I36</f>
        <v/>
      </c>
      <c r="J36" s="8">
        <f>'15,16'!N36</f>
        <v/>
      </c>
      <c r="K36" s="8">
        <f>'17,18'!I36</f>
        <v/>
      </c>
      <c r="L36" s="8">
        <f>'17,18'!N36</f>
        <v/>
      </c>
      <c r="M36" s="8">
        <f>'19,20'!I36</f>
        <v/>
      </c>
      <c r="N36" s="27">
        <f>'19,20'!N36</f>
        <v/>
      </c>
      <c r="O36" s="49">
        <f>SUM(E36:N36)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'11,12'!I37</f>
        <v/>
      </c>
      <c r="F37" s="8">
        <f>'11,12'!N37</f>
        <v/>
      </c>
      <c r="G37" s="8">
        <f>'13,14'!I37</f>
        <v/>
      </c>
      <c r="H37" s="8">
        <f>'13,14'!N37</f>
        <v/>
      </c>
      <c r="I37" s="8">
        <f>'15,16'!I37</f>
        <v/>
      </c>
      <c r="J37" s="8">
        <f>'15,16'!N37</f>
        <v/>
      </c>
      <c r="K37" s="8">
        <f>'17,18'!I37</f>
        <v/>
      </c>
      <c r="L37" s="8">
        <f>'17,18'!N37</f>
        <v/>
      </c>
      <c r="M37" s="8">
        <f>'19,20'!I37</f>
        <v/>
      </c>
      <c r="N37" s="27">
        <f>'19,20'!N37</f>
        <v/>
      </c>
      <c r="O37" s="49">
        <f>SUM(E37:N37)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'11,12'!I38</f>
        <v/>
      </c>
      <c r="F38" s="8">
        <f>'11,12'!N38</f>
        <v/>
      </c>
      <c r="G38" s="8">
        <f>'13,14'!I38</f>
        <v/>
      </c>
      <c r="H38" s="8">
        <f>'13,14'!N38</f>
        <v/>
      </c>
      <c r="I38" s="8">
        <f>'15,16'!I38</f>
        <v/>
      </c>
      <c r="J38" s="8">
        <f>'15,16'!N38</f>
        <v/>
      </c>
      <c r="K38" s="8">
        <f>'17,18'!I38</f>
        <v/>
      </c>
      <c r="L38" s="8">
        <f>'17,18'!N38</f>
        <v/>
      </c>
      <c r="M38" s="8">
        <f>'19,20'!I38</f>
        <v/>
      </c>
      <c r="N38" s="27">
        <f>'19,20'!N38</f>
        <v/>
      </c>
      <c r="O38" s="49">
        <f>SUM(E38:N38)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'11,12'!I39</f>
        <v/>
      </c>
      <c r="F39" s="8">
        <f>'11,12'!N39</f>
        <v/>
      </c>
      <c r="G39" s="8">
        <f>'13,14'!I39</f>
        <v/>
      </c>
      <c r="H39" s="8">
        <f>'13,14'!N39</f>
        <v/>
      </c>
      <c r="I39" s="8">
        <f>'15,16'!I39</f>
        <v/>
      </c>
      <c r="J39" s="8">
        <f>'15,16'!N39</f>
        <v/>
      </c>
      <c r="K39" s="8">
        <f>'17,18'!I39</f>
        <v/>
      </c>
      <c r="L39" s="8">
        <f>'17,18'!N39</f>
        <v/>
      </c>
      <c r="M39" s="8">
        <f>'19,20'!I39</f>
        <v/>
      </c>
      <c r="N39" s="27">
        <f>'19,20'!N39</f>
        <v/>
      </c>
      <c r="O39" s="49">
        <f>SUM(E39:N39)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'11,12'!I40</f>
        <v/>
      </c>
      <c r="F40" s="8">
        <f>'11,12'!N40</f>
        <v/>
      </c>
      <c r="G40" s="8">
        <f>'13,14'!I40</f>
        <v/>
      </c>
      <c r="H40" s="8">
        <f>'13,14'!N40</f>
        <v/>
      </c>
      <c r="I40" s="8">
        <f>'15,16'!I40</f>
        <v/>
      </c>
      <c r="J40" s="8">
        <f>'15,16'!N40</f>
        <v/>
      </c>
      <c r="K40" s="8">
        <f>'17,18'!I40</f>
        <v/>
      </c>
      <c r="L40" s="8">
        <f>'17,18'!N40</f>
        <v/>
      </c>
      <c r="M40" s="8">
        <f>'19,20'!I40</f>
        <v/>
      </c>
      <c r="N40" s="27">
        <f>'19,20'!N40</f>
        <v/>
      </c>
      <c r="O40" s="49">
        <f>SUM(E40:N40)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'11,12'!I41</f>
        <v/>
      </c>
      <c r="F41" s="8">
        <f>'11,12'!N41</f>
        <v/>
      </c>
      <c r="G41" s="8">
        <f>'13,14'!I41</f>
        <v/>
      </c>
      <c r="H41" s="8">
        <f>'13,14'!N41</f>
        <v/>
      </c>
      <c r="I41" s="8">
        <f>'15,16'!I41</f>
        <v/>
      </c>
      <c r="J41" s="8">
        <f>'15,16'!N41</f>
        <v/>
      </c>
      <c r="K41" s="8">
        <f>'17,18'!I41</f>
        <v/>
      </c>
      <c r="L41" s="8">
        <f>'17,18'!N41</f>
        <v/>
      </c>
      <c r="M41" s="8">
        <f>'19,20'!I41</f>
        <v/>
      </c>
      <c r="N41" s="27">
        <f>'19,20'!N41</f>
        <v/>
      </c>
      <c r="O41" s="49">
        <f>SUM(E41:N41)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'11,12'!I42</f>
        <v/>
      </c>
      <c r="F42" s="8">
        <f>'11,12'!N42</f>
        <v/>
      </c>
      <c r="G42" s="8">
        <f>'13,14'!I42</f>
        <v/>
      </c>
      <c r="H42" s="8">
        <f>'13,14'!N42</f>
        <v/>
      </c>
      <c r="I42" s="8">
        <f>'15,16'!I42</f>
        <v/>
      </c>
      <c r="J42" s="8">
        <f>'15,16'!N42</f>
        <v/>
      </c>
      <c r="K42" s="8">
        <f>'17,18'!I42</f>
        <v/>
      </c>
      <c r="L42" s="8">
        <f>'17,18'!N42</f>
        <v/>
      </c>
      <c r="M42" s="8">
        <f>'19,20'!I42</f>
        <v/>
      </c>
      <c r="N42" s="27">
        <f>'19,20'!N42</f>
        <v/>
      </c>
      <c r="O42" s="49">
        <f>SUM(E42:N42)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'11,12'!I43</f>
        <v/>
      </c>
      <c r="F43" s="8">
        <f>'11,12'!N43</f>
        <v/>
      </c>
      <c r="G43" s="8">
        <f>'13,14'!I43</f>
        <v/>
      </c>
      <c r="H43" s="8">
        <f>'13,14'!N43</f>
        <v/>
      </c>
      <c r="I43" s="8">
        <f>'15,16'!I43</f>
        <v/>
      </c>
      <c r="J43" s="8">
        <f>'15,16'!N43</f>
        <v/>
      </c>
      <c r="K43" s="8">
        <f>'17,18'!I43</f>
        <v/>
      </c>
      <c r="L43" s="8">
        <f>'17,18'!N43</f>
        <v/>
      </c>
      <c r="M43" s="8">
        <f>'19,20'!I43</f>
        <v/>
      </c>
      <c r="N43" s="27">
        <f>'19,20'!N43</f>
        <v/>
      </c>
      <c r="O43" s="49">
        <f>SUM(E43:N43)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'11,12'!I44</f>
        <v/>
      </c>
      <c r="F44" s="8">
        <f>'11,12'!N44</f>
        <v/>
      </c>
      <c r="G44" s="8">
        <f>'13,14'!I44</f>
        <v/>
      </c>
      <c r="H44" s="8">
        <f>'13,14'!N44</f>
        <v/>
      </c>
      <c r="I44" s="8">
        <f>'15,16'!I44</f>
        <v/>
      </c>
      <c r="J44" s="8">
        <f>'15,16'!N44</f>
        <v/>
      </c>
      <c r="K44" s="8">
        <f>'17,18'!I44</f>
        <v/>
      </c>
      <c r="L44" s="8">
        <f>'17,18'!N44</f>
        <v/>
      </c>
      <c r="M44" s="8">
        <f>'19,20'!I44</f>
        <v/>
      </c>
      <c r="N44" s="27">
        <f>'19,20'!N44</f>
        <v/>
      </c>
      <c r="O44" s="49">
        <f>SUM(E44:N44)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'11,12'!I45</f>
        <v/>
      </c>
      <c r="F45" s="8">
        <f>'11,12'!N45</f>
        <v/>
      </c>
      <c r="G45" s="8">
        <f>'13,14'!I45</f>
        <v/>
      </c>
      <c r="H45" s="8">
        <f>'13,14'!N45</f>
        <v/>
      </c>
      <c r="I45" s="8">
        <f>'15,16'!I45</f>
        <v/>
      </c>
      <c r="J45" s="8">
        <f>'15,16'!N45</f>
        <v/>
      </c>
      <c r="K45" s="8">
        <f>'17,18'!I45</f>
        <v/>
      </c>
      <c r="L45" s="8">
        <f>'17,18'!N45</f>
        <v/>
      </c>
      <c r="M45" s="8">
        <f>'19,20'!I45</f>
        <v/>
      </c>
      <c r="N45" s="27">
        <f>'19,20'!N45</f>
        <v/>
      </c>
      <c r="O45" s="49">
        <f>SUM(E45:N45)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'11,12'!I46</f>
        <v/>
      </c>
      <c r="F46" s="8">
        <f>'11,12'!N46</f>
        <v/>
      </c>
      <c r="G46" s="8">
        <f>'13,14'!I46</f>
        <v/>
      </c>
      <c r="H46" s="8">
        <f>'13,14'!N46</f>
        <v/>
      </c>
      <c r="I46" s="8">
        <f>'15,16'!I46</f>
        <v/>
      </c>
      <c r="J46" s="8">
        <f>'15,16'!N46</f>
        <v/>
      </c>
      <c r="K46" s="8">
        <f>'17,18'!I46</f>
        <v/>
      </c>
      <c r="L46" s="8">
        <f>'17,18'!N46</f>
        <v/>
      </c>
      <c r="M46" s="8">
        <f>'19,20'!I46</f>
        <v/>
      </c>
      <c r="N46" s="27">
        <f>'19,20'!N46</f>
        <v/>
      </c>
      <c r="O46" s="49">
        <f>SUM(E46:N46)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'11,12'!I47</f>
        <v/>
      </c>
      <c r="F47" s="8">
        <f>'11,12'!N47</f>
        <v/>
      </c>
      <c r="G47" s="8">
        <f>'13,14'!I47</f>
        <v/>
      </c>
      <c r="H47" s="8">
        <f>'13,14'!N47</f>
        <v/>
      </c>
      <c r="I47" s="8">
        <f>'15,16'!I47</f>
        <v/>
      </c>
      <c r="J47" s="8">
        <f>'15,16'!N47</f>
        <v/>
      </c>
      <c r="K47" s="8">
        <f>'17,18'!I47</f>
        <v/>
      </c>
      <c r="L47" s="8">
        <f>'17,18'!N47</f>
        <v/>
      </c>
      <c r="M47" s="8">
        <f>'19,20'!I47</f>
        <v/>
      </c>
      <c r="N47" s="27">
        <f>'19,20'!N47</f>
        <v/>
      </c>
      <c r="O47" s="49">
        <f>SUM(E47:N47)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'11,12'!I48</f>
        <v/>
      </c>
      <c r="F48" s="8">
        <f>'11,12'!N48</f>
        <v/>
      </c>
      <c r="G48" s="8">
        <f>'13,14'!I48</f>
        <v/>
      </c>
      <c r="H48" s="8">
        <f>'13,14'!N48</f>
        <v/>
      </c>
      <c r="I48" s="8">
        <f>'15,16'!I48</f>
        <v/>
      </c>
      <c r="J48" s="8">
        <f>'15,16'!N48</f>
        <v/>
      </c>
      <c r="K48" s="8">
        <f>'17,18'!I48</f>
        <v/>
      </c>
      <c r="L48" s="8">
        <f>'17,18'!N48</f>
        <v/>
      </c>
      <c r="M48" s="8">
        <f>'19,20'!I48</f>
        <v/>
      </c>
      <c r="N48" s="27">
        <f>'19,20'!N48</f>
        <v/>
      </c>
      <c r="O48" s="49">
        <f>SUM(E48:N48)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'11,12'!I49</f>
        <v/>
      </c>
      <c r="F49" s="17">
        <f>'11,12'!N49</f>
        <v/>
      </c>
      <c r="G49" s="17">
        <f>'13,14'!I49</f>
        <v/>
      </c>
      <c r="H49" s="17">
        <f>'13,14'!N49</f>
        <v/>
      </c>
      <c r="I49" s="17">
        <f>'15,16'!I49</f>
        <v/>
      </c>
      <c r="J49" s="17">
        <f>'15,16'!N49</f>
        <v/>
      </c>
      <c r="K49" s="17">
        <f>'17,18'!I49</f>
        <v/>
      </c>
      <c r="L49" s="17">
        <f>'17,18'!N49</f>
        <v/>
      </c>
      <c r="M49" s="17">
        <f>'19,20'!I49</f>
        <v/>
      </c>
      <c r="N49" s="28">
        <f>'19,20'!N49</f>
        <v/>
      </c>
      <c r="O49" s="50">
        <f>SUM(E49:N49)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'11,12'!I50</f>
        <v/>
      </c>
      <c r="F50" s="22">
        <f>'11,12'!N50</f>
        <v/>
      </c>
      <c r="G50" s="22">
        <f>'13,14'!I50</f>
        <v/>
      </c>
      <c r="H50" s="22">
        <f>'13,14'!N50</f>
        <v/>
      </c>
      <c r="I50" s="22">
        <f>'15,16'!I50</f>
        <v/>
      </c>
      <c r="J50" s="22">
        <f>'15,16'!N50</f>
        <v/>
      </c>
      <c r="K50" s="22">
        <f>'17,18'!I50</f>
        <v/>
      </c>
      <c r="L50" s="22">
        <f>'17,18'!N50</f>
        <v/>
      </c>
      <c r="M50" s="22">
        <f>'19,20'!I50</f>
        <v/>
      </c>
      <c r="N50" s="26">
        <f>'19,20'!N50</f>
        <v/>
      </c>
      <c r="O50" s="51">
        <f>SUM(E50:N50)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'11,12'!I51</f>
        <v/>
      </c>
      <c r="F51" s="8">
        <f>'11,12'!N51</f>
        <v/>
      </c>
      <c r="G51" s="8">
        <f>'13,14'!I51</f>
        <v/>
      </c>
      <c r="H51" s="8">
        <f>'13,14'!N51</f>
        <v/>
      </c>
      <c r="I51" s="8">
        <f>'15,16'!I51</f>
        <v/>
      </c>
      <c r="J51" s="8">
        <f>'15,16'!N51</f>
        <v/>
      </c>
      <c r="K51" s="8">
        <f>'17,18'!I51</f>
        <v/>
      </c>
      <c r="L51" s="8">
        <f>'17,18'!N51</f>
        <v/>
      </c>
      <c r="M51" s="8">
        <f>'19,20'!I51</f>
        <v/>
      </c>
      <c r="N51" s="27">
        <f>'19,20'!N51</f>
        <v/>
      </c>
      <c r="O51" s="49">
        <f>SUM(E51:N51)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'11,12'!I52</f>
        <v/>
      </c>
      <c r="F52" s="8">
        <f>'11,12'!N52</f>
        <v/>
      </c>
      <c r="G52" s="8">
        <f>'13,14'!I52</f>
        <v/>
      </c>
      <c r="H52" s="8">
        <f>'13,14'!N52</f>
        <v/>
      </c>
      <c r="I52" s="8">
        <f>'15,16'!I52</f>
        <v/>
      </c>
      <c r="J52" s="8">
        <f>'15,16'!N52</f>
        <v/>
      </c>
      <c r="K52" s="8">
        <f>'17,18'!I52</f>
        <v/>
      </c>
      <c r="L52" s="8">
        <f>'17,18'!N52</f>
        <v/>
      </c>
      <c r="M52" s="8">
        <f>'19,20'!I52</f>
        <v/>
      </c>
      <c r="N52" s="27">
        <f>'19,20'!N52</f>
        <v/>
      </c>
      <c r="O52" s="49">
        <f>SUM(E52:N52)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'11,12'!I53</f>
        <v/>
      </c>
      <c r="F53" s="8">
        <f>'11,12'!N53</f>
        <v/>
      </c>
      <c r="G53" s="8">
        <f>'13,14'!I53</f>
        <v/>
      </c>
      <c r="H53" s="8">
        <f>'13,14'!N53</f>
        <v/>
      </c>
      <c r="I53" s="8">
        <f>'15,16'!I53</f>
        <v/>
      </c>
      <c r="J53" s="8">
        <f>'15,16'!N53</f>
        <v/>
      </c>
      <c r="K53" s="8">
        <f>'17,18'!I53</f>
        <v/>
      </c>
      <c r="L53" s="8">
        <f>'17,18'!N53</f>
        <v/>
      </c>
      <c r="M53" s="8">
        <f>'19,20'!I53</f>
        <v/>
      </c>
      <c r="N53" s="27">
        <f>'19,20'!N53</f>
        <v/>
      </c>
      <c r="O53" s="49">
        <f>SUM(E53:N53)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'11,12'!I54</f>
        <v/>
      </c>
      <c r="F54" s="8">
        <f>'11,12'!N54</f>
        <v/>
      </c>
      <c r="G54" s="8">
        <f>'13,14'!I54</f>
        <v/>
      </c>
      <c r="H54" s="8">
        <f>'13,14'!N54</f>
        <v/>
      </c>
      <c r="I54" s="8">
        <f>'15,16'!I54</f>
        <v/>
      </c>
      <c r="J54" s="8">
        <f>'15,16'!N54</f>
        <v/>
      </c>
      <c r="K54" s="8">
        <f>'17,18'!I54</f>
        <v/>
      </c>
      <c r="L54" s="8">
        <f>'17,18'!N54</f>
        <v/>
      </c>
      <c r="M54" s="8">
        <f>'19,20'!I54</f>
        <v/>
      </c>
      <c r="N54" s="27">
        <f>'19,20'!N54</f>
        <v/>
      </c>
      <c r="O54" s="49">
        <f>SUM(E54:N54)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'11,12'!I55</f>
        <v/>
      </c>
      <c r="F55" s="8">
        <f>'11,12'!N55</f>
        <v/>
      </c>
      <c r="G55" s="8">
        <f>'13,14'!I55</f>
        <v/>
      </c>
      <c r="H55" s="8">
        <f>'13,14'!N55</f>
        <v/>
      </c>
      <c r="I55" s="8">
        <f>'15,16'!I55</f>
        <v/>
      </c>
      <c r="J55" s="8">
        <f>'15,16'!N55</f>
        <v/>
      </c>
      <c r="K55" s="8">
        <f>'17,18'!I55</f>
        <v/>
      </c>
      <c r="L55" s="8">
        <f>'17,18'!N55</f>
        <v/>
      </c>
      <c r="M55" s="8">
        <f>'19,20'!I55</f>
        <v/>
      </c>
      <c r="N55" s="27">
        <f>'19,20'!N55</f>
        <v/>
      </c>
      <c r="O55" s="49">
        <f>SUM(E55:N55)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'11,12'!I56</f>
        <v/>
      </c>
      <c r="F56" s="8">
        <f>'11,12'!N56</f>
        <v/>
      </c>
      <c r="G56" s="8">
        <f>'13,14'!I56</f>
        <v/>
      </c>
      <c r="H56" s="8">
        <f>'13,14'!N56</f>
        <v/>
      </c>
      <c r="I56" s="8">
        <f>'15,16'!I56</f>
        <v/>
      </c>
      <c r="J56" s="8">
        <f>'15,16'!N56</f>
        <v/>
      </c>
      <c r="K56" s="8">
        <f>'17,18'!I56</f>
        <v/>
      </c>
      <c r="L56" s="8">
        <f>'17,18'!N56</f>
        <v/>
      </c>
      <c r="M56" s="8">
        <f>'19,20'!I56</f>
        <v/>
      </c>
      <c r="N56" s="27">
        <f>'19,20'!N56</f>
        <v/>
      </c>
      <c r="O56" s="49">
        <f>SUM(E56:N56)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'11,12'!I57</f>
        <v/>
      </c>
      <c r="F57" s="8">
        <f>'11,12'!N57</f>
        <v/>
      </c>
      <c r="G57" s="8">
        <f>'13,14'!I57</f>
        <v/>
      </c>
      <c r="H57" s="8">
        <f>'13,14'!N57</f>
        <v/>
      </c>
      <c r="I57" s="8">
        <f>'15,16'!I57</f>
        <v/>
      </c>
      <c r="J57" s="8">
        <f>'15,16'!N57</f>
        <v/>
      </c>
      <c r="K57" s="8">
        <f>'17,18'!I57</f>
        <v/>
      </c>
      <c r="L57" s="8">
        <f>'17,18'!N57</f>
        <v/>
      </c>
      <c r="M57" s="8">
        <f>'19,20'!I57</f>
        <v/>
      </c>
      <c r="N57" s="27">
        <f>'19,20'!N57</f>
        <v/>
      </c>
      <c r="O57" s="49">
        <f>SUM(E57:N57)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'11,12'!I58</f>
        <v/>
      </c>
      <c r="F58" s="8">
        <f>'11,12'!N58</f>
        <v/>
      </c>
      <c r="G58" s="8">
        <f>'13,14'!I58</f>
        <v/>
      </c>
      <c r="H58" s="8">
        <f>'13,14'!N58</f>
        <v/>
      </c>
      <c r="I58" s="8">
        <f>'15,16'!I58</f>
        <v/>
      </c>
      <c r="J58" s="8">
        <f>'15,16'!N58</f>
        <v/>
      </c>
      <c r="K58" s="8">
        <f>'17,18'!I58</f>
        <v/>
      </c>
      <c r="L58" s="8">
        <f>'17,18'!N58</f>
        <v/>
      </c>
      <c r="M58" s="8">
        <f>'19,20'!I58</f>
        <v/>
      </c>
      <c r="N58" s="27">
        <f>'19,20'!N58</f>
        <v/>
      </c>
      <c r="O58" s="49">
        <f>SUM(E58:N58)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'11,12'!I59</f>
        <v/>
      </c>
      <c r="F59" s="8">
        <f>'11,12'!N59</f>
        <v/>
      </c>
      <c r="G59" s="8">
        <f>'13,14'!I59</f>
        <v/>
      </c>
      <c r="H59" s="8">
        <f>'13,14'!N59</f>
        <v/>
      </c>
      <c r="I59" s="8">
        <f>'15,16'!I59</f>
        <v/>
      </c>
      <c r="J59" s="8">
        <f>'15,16'!N59</f>
        <v/>
      </c>
      <c r="K59" s="8">
        <f>'17,18'!I59</f>
        <v/>
      </c>
      <c r="L59" s="8">
        <f>'17,18'!N59</f>
        <v/>
      </c>
      <c r="M59" s="8">
        <f>'19,20'!I59</f>
        <v/>
      </c>
      <c r="N59" s="27">
        <f>'19,20'!N59</f>
        <v/>
      </c>
      <c r="O59" s="49">
        <f>SUM(E59:N59)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'11,12'!I60</f>
        <v/>
      </c>
      <c r="F60" s="17">
        <f>'11,12'!N60</f>
        <v/>
      </c>
      <c r="G60" s="17">
        <f>'13,14'!I60</f>
        <v/>
      </c>
      <c r="H60" s="17">
        <f>'13,14'!N60</f>
        <v/>
      </c>
      <c r="I60" s="17">
        <f>'15,16'!I60</f>
        <v/>
      </c>
      <c r="J60" s="17">
        <f>'15,16'!N60</f>
        <v/>
      </c>
      <c r="K60" s="17">
        <f>'17,18'!I60</f>
        <v/>
      </c>
      <c r="L60" s="17">
        <f>'17,18'!N60</f>
        <v/>
      </c>
      <c r="M60" s="17">
        <f>'19,20'!I60</f>
        <v/>
      </c>
      <c r="N60" s="28">
        <f>'19,20'!N60</f>
        <v/>
      </c>
      <c r="O60" s="50">
        <f>SUM(E60:N60)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'11,12'!I61</f>
        <v/>
      </c>
      <c r="F61" s="22">
        <f>'11,12'!N61</f>
        <v/>
      </c>
      <c r="G61" s="22">
        <f>'13,14'!I61</f>
        <v/>
      </c>
      <c r="H61" s="22">
        <f>'13,14'!N61</f>
        <v/>
      </c>
      <c r="I61" s="22">
        <f>'15,16'!I61</f>
        <v/>
      </c>
      <c r="J61" s="22">
        <f>'15,16'!N61</f>
        <v/>
      </c>
      <c r="K61" s="22">
        <f>'17,18'!I61</f>
        <v/>
      </c>
      <c r="L61" s="22">
        <f>'17,18'!N61</f>
        <v/>
      </c>
      <c r="M61" s="22">
        <f>'19,20'!I61</f>
        <v/>
      </c>
      <c r="N61" s="26">
        <f>'19,20'!N61</f>
        <v/>
      </c>
      <c r="O61" s="51">
        <f>SUM(E61:N61)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'11,12'!I62</f>
        <v/>
      </c>
      <c r="F62" s="17">
        <f>'11,12'!N62</f>
        <v/>
      </c>
      <c r="G62" s="17">
        <f>'13,14'!I62</f>
        <v/>
      </c>
      <c r="H62" s="17">
        <f>'13,14'!N62</f>
        <v/>
      </c>
      <c r="I62" s="17">
        <f>'15,16'!I62</f>
        <v/>
      </c>
      <c r="J62" s="17">
        <f>'15,16'!N62</f>
        <v/>
      </c>
      <c r="K62" s="17">
        <f>'17,18'!I62</f>
        <v/>
      </c>
      <c r="L62" s="17">
        <f>'17,18'!N62</f>
        <v/>
      </c>
      <c r="M62" s="17">
        <f>'19,20'!I62</f>
        <v/>
      </c>
      <c r="N62" s="28">
        <f>'19,20'!N62</f>
        <v/>
      </c>
      <c r="O62" s="50">
        <f>SUM(E62:N62)</f>
        <v/>
      </c>
    </row>
  </sheetData>
  <mergeCells count="20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H3:H4"/>
    <mergeCell ref="J3:J4"/>
    <mergeCell ref="C1:O1"/>
    <mergeCell ref="A30:A49"/>
    <mergeCell ref="K3:K4"/>
    <mergeCell ref="C3:C4"/>
    <mergeCell ref="O3:O4"/>
    <mergeCell ref="E3:E4"/>
  </mergeCells>
  <pageMargins left="0.75" right="0.25" top="0.25" bottom="0.25" header="0.5" footer="0.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Thang!$F$1&amp;"-31"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 t="n"/>
      <c r="K3" s="75" t="n"/>
      <c r="L3" s="75" t="n"/>
      <c r="M3" s="75" t="n"/>
      <c r="N3" s="122" t="n"/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n"/>
      <c r="K4" s="77" t="n"/>
      <c r="L4" s="73" t="n"/>
      <c r="M4" s="72" t="n"/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 t="n"/>
      <c r="K5" s="14" t="n"/>
      <c r="L5" s="14" t="n"/>
      <c r="M5" s="14" t="n"/>
      <c r="N5" s="43" t="n"/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 t="n"/>
      <c r="K6" s="10" t="n"/>
      <c r="L6" s="10" t="n"/>
      <c r="M6" s="10" t="n"/>
      <c r="N6" s="44" t="n"/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 t="n"/>
      <c r="K7" s="10" t="n"/>
      <c r="L7" s="10" t="n"/>
      <c r="M7" s="10" t="n"/>
      <c r="N7" s="44" t="n"/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 t="n"/>
      <c r="K8" s="10" t="n"/>
      <c r="L8" s="10" t="n"/>
      <c r="M8" s="10" t="n"/>
      <c r="N8" s="44" t="n"/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 t="n"/>
      <c r="K9" s="10" t="n"/>
      <c r="L9" s="10" t="n"/>
      <c r="M9" s="10" t="n"/>
      <c r="N9" s="44" t="n"/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 t="n"/>
      <c r="K10" s="10" t="n"/>
      <c r="L10" s="10" t="n"/>
      <c r="M10" s="10" t="n"/>
      <c r="N10" s="44" t="n"/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 t="n"/>
      <c r="K11" s="10" t="n"/>
      <c r="L11" s="10" t="n"/>
      <c r="M11" s="10" t="n"/>
      <c r="N11" s="44" t="n"/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 t="n"/>
      <c r="K12" s="10" t="n"/>
      <c r="L12" s="10" t="n"/>
      <c r="M12" s="10" t="n"/>
      <c r="N12" s="44" t="n"/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 t="n"/>
      <c r="K13" s="10" t="n"/>
      <c r="L13" s="10" t="n"/>
      <c r="M13" s="10" t="n"/>
      <c r="N13" s="44" t="n"/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 t="n"/>
      <c r="K14" s="10" t="n"/>
      <c r="L14" s="10" t="n"/>
      <c r="M14" s="10" t="n"/>
      <c r="N14" s="44" t="n"/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 t="n"/>
      <c r="K15" s="10" t="n"/>
      <c r="L15" s="10" t="n"/>
      <c r="M15" s="10" t="n"/>
      <c r="N15" s="44" t="n"/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 t="n"/>
      <c r="K16" s="10" t="n"/>
      <c r="L16" s="10" t="n"/>
      <c r="M16" s="10" t="n"/>
      <c r="N16" s="44" t="n"/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 t="n"/>
      <c r="K17" s="10" t="n"/>
      <c r="L17" s="10" t="n"/>
      <c r="M17" s="10" t="n"/>
      <c r="N17" s="44" t="n"/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 t="n"/>
      <c r="K18" s="10" t="n"/>
      <c r="L18" s="10" t="n"/>
      <c r="M18" s="10" t="n"/>
      <c r="N18" s="44" t="n"/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 t="n"/>
      <c r="K19" s="10" t="n"/>
      <c r="L19" s="10" t="n"/>
      <c r="M19" s="10" t="n"/>
      <c r="N19" s="44" t="n"/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 t="n"/>
      <c r="K20" s="10" t="n"/>
      <c r="L20" s="10" t="n"/>
      <c r="M20" s="10" t="n"/>
      <c r="N20" s="44" t="n"/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 t="n"/>
      <c r="K21" s="10" t="n"/>
      <c r="L21" s="10" t="n"/>
      <c r="M21" s="10" t="n"/>
      <c r="N21" s="44" t="n"/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 t="n"/>
      <c r="K22" s="10" t="n"/>
      <c r="L22" s="10" t="n"/>
      <c r="M22" s="10" t="n"/>
      <c r="N22" s="44" t="n"/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 t="n"/>
      <c r="K23" s="10" t="n"/>
      <c r="L23" s="10" t="n"/>
      <c r="M23" s="10" t="n"/>
      <c r="N23" s="44" t="n"/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 t="n"/>
      <c r="K24" s="10" t="n"/>
      <c r="L24" s="10" t="n"/>
      <c r="M24" s="10" t="n"/>
      <c r="N24" s="44" t="n"/>
      <c r="O24" s="117" t="n"/>
    </row>
    <row r="25" ht="15.2" customFormat="1" customHeight="1" s="96">
      <c r="A25" s="98" t="n"/>
      <c r="B25" s="9" t="n">
        <v>21</v>
      </c>
      <c r="C25" s="31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 t="n"/>
      <c r="K25" s="10" t="n"/>
      <c r="L25" s="10" t="n"/>
      <c r="M25" s="10" t="n"/>
      <c r="N25" s="44" t="n"/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 t="n"/>
      <c r="K26" s="10" t="n"/>
      <c r="L26" s="10" t="n"/>
      <c r="M26" s="10" t="n"/>
      <c r="N26" s="44" t="n"/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 t="n"/>
      <c r="K27" s="10" t="n"/>
      <c r="L27" s="10" t="n"/>
      <c r="M27" s="10" t="n"/>
      <c r="N27" s="44" t="n"/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 t="n"/>
      <c r="K28" s="10" t="n"/>
      <c r="L28" s="10" t="n"/>
      <c r="M28" s="10" t="n"/>
      <c r="N28" s="44" t="n"/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 t="n"/>
      <c r="K29" s="33" t="n"/>
      <c r="L29" s="33" t="n"/>
      <c r="M29" s="33" t="n"/>
      <c r="N29" s="45" t="n"/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 t="n"/>
      <c r="K30" s="14" t="n"/>
      <c r="L30" s="14" t="n"/>
      <c r="M30" s="14" t="n"/>
      <c r="N30" s="43" t="n"/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 t="n"/>
      <c r="K31" s="10" t="n"/>
      <c r="L31" s="10" t="n"/>
      <c r="M31" s="10" t="n"/>
      <c r="N31" s="44" t="n"/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 t="n"/>
      <c r="K32" s="10" t="n"/>
      <c r="L32" s="10" t="n"/>
      <c r="M32" s="10" t="n"/>
      <c r="N32" s="44" t="n"/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 t="n"/>
      <c r="K33" s="10" t="n"/>
      <c r="L33" s="10" t="n"/>
      <c r="M33" s="10" t="n"/>
      <c r="N33" s="44" t="n"/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 t="n"/>
      <c r="K34" s="10" t="n"/>
      <c r="L34" s="10" t="n"/>
      <c r="M34" s="10" t="n"/>
      <c r="N34" s="44" t="n"/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 t="n"/>
      <c r="K35" s="10" t="n"/>
      <c r="L35" s="10" t="n"/>
      <c r="M35" s="10" t="n"/>
      <c r="N35" s="44" t="n"/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 t="n"/>
      <c r="K36" s="10" t="n"/>
      <c r="L36" s="10" t="n"/>
      <c r="M36" s="10" t="n"/>
      <c r="N36" s="44" t="n"/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 t="n"/>
      <c r="K37" s="10" t="n"/>
      <c r="L37" s="10" t="n"/>
      <c r="M37" s="10" t="n"/>
      <c r="N37" s="44" t="n"/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 t="n"/>
      <c r="K38" s="10" t="n"/>
      <c r="L38" s="10" t="n"/>
      <c r="M38" s="10" t="n"/>
      <c r="N38" s="44" t="n"/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 t="n"/>
      <c r="K39" s="10" t="n"/>
      <c r="L39" s="10" t="n"/>
      <c r="M39" s="10" t="n"/>
      <c r="N39" s="44" t="n"/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 t="n"/>
      <c r="K40" s="10" t="n"/>
      <c r="L40" s="10" t="n"/>
      <c r="M40" s="10" t="n"/>
      <c r="N40" s="44" t="n"/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 t="n"/>
      <c r="K41" s="10" t="n"/>
      <c r="L41" s="10" t="n"/>
      <c r="M41" s="10" t="n"/>
      <c r="N41" s="44" t="n"/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 t="n"/>
      <c r="K42" s="10" t="n"/>
      <c r="L42" s="10" t="n"/>
      <c r="M42" s="10" t="n"/>
      <c r="N42" s="44" t="n"/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 t="n"/>
      <c r="K43" s="10" t="n"/>
      <c r="L43" s="10" t="n"/>
      <c r="M43" s="10" t="n"/>
      <c r="N43" s="44" t="n"/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 t="n"/>
      <c r="K44" s="10" t="n"/>
      <c r="L44" s="10" t="n"/>
      <c r="M44" s="10" t="n"/>
      <c r="N44" s="44" t="n"/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 t="n"/>
      <c r="K45" s="10" t="n"/>
      <c r="L45" s="10" t="n"/>
      <c r="M45" s="10" t="n"/>
      <c r="N45" s="44" t="n"/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 t="n"/>
      <c r="K46" s="10" t="n"/>
      <c r="L46" s="10" t="n"/>
      <c r="M46" s="10" t="n"/>
      <c r="N46" s="44" t="n"/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 t="n"/>
      <c r="K47" s="10" t="n"/>
      <c r="L47" s="10" t="n"/>
      <c r="M47" s="10" t="n"/>
      <c r="N47" s="44" t="n"/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 t="n"/>
      <c r="K48" s="10" t="n"/>
      <c r="L48" s="10" t="n"/>
      <c r="M48" s="10" t="n"/>
      <c r="N48" s="44" t="n"/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 t="n"/>
      <c r="K49" s="33" t="n"/>
      <c r="L49" s="33" t="n"/>
      <c r="M49" s="33" t="n"/>
      <c r="N49" s="45" t="n"/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 t="n"/>
      <c r="K50" s="14" t="n"/>
      <c r="L50" s="14" t="n"/>
      <c r="M50" s="14" t="n"/>
      <c r="N50" s="43" t="n"/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 t="n"/>
      <c r="K51" s="10" t="n"/>
      <c r="L51" s="10" t="n"/>
      <c r="M51" s="10" t="n"/>
      <c r="N51" s="44" t="n"/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 t="n"/>
      <c r="K52" s="10" t="n"/>
      <c r="L52" s="10" t="n"/>
      <c r="M52" s="10" t="n"/>
      <c r="N52" s="44" t="n"/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 t="n"/>
      <c r="K53" s="10" t="n"/>
      <c r="L53" s="10" t="n"/>
      <c r="M53" s="10" t="n"/>
      <c r="N53" s="44" t="n"/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 t="n"/>
      <c r="K54" s="10" t="n"/>
      <c r="L54" s="10" t="n"/>
      <c r="M54" s="10" t="n"/>
      <c r="N54" s="44" t="n"/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 t="n"/>
      <c r="K55" s="10" t="n"/>
      <c r="L55" s="10" t="n"/>
      <c r="M55" s="10" t="n"/>
      <c r="N55" s="44" t="n"/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 t="n"/>
      <c r="K56" s="10" t="n"/>
      <c r="L56" s="10" t="n"/>
      <c r="M56" s="10" t="n"/>
      <c r="N56" s="44" t="n"/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 t="n"/>
      <c r="K57" s="10" t="n"/>
      <c r="L57" s="10" t="n"/>
      <c r="M57" s="10" t="n"/>
      <c r="N57" s="44" t="n"/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 t="n"/>
      <c r="K58" s="10" t="n"/>
      <c r="L58" s="10" t="n"/>
      <c r="M58" s="10" t="n"/>
      <c r="N58" s="44" t="n"/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 t="n"/>
      <c r="K59" s="10" t="n"/>
      <c r="L59" s="10" t="n"/>
      <c r="M59" s="10" t="n"/>
      <c r="N59" s="44" t="n"/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 t="n"/>
      <c r="K60" s="33" t="n"/>
      <c r="L60" s="33" t="n"/>
      <c r="M60" s="33" t="n"/>
      <c r="N60" s="45" t="n"/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 t="n"/>
      <c r="K61" s="14" t="n"/>
      <c r="L61" s="14" t="n"/>
      <c r="M61" s="14" t="n"/>
      <c r="N61" s="43" t="n"/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 t="n"/>
      <c r="K62" s="33" t="n"/>
      <c r="L62" s="33" t="n"/>
      <c r="M62" s="33" t="n"/>
      <c r="N62" s="45" t="n"/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F124"/>
  <sheetViews>
    <sheetView topLeftCell="A28" workbookViewId="0">
      <selection activeCell="O44" sqref="O44"/>
    </sheetView>
  </sheetViews>
  <sheetFormatPr baseColWidth="8" defaultRowHeight="12.75"/>
  <sheetData>
    <row r="1">
      <c r="B1" t="inlineStr">
        <is>
          <t>Quy Chau</t>
        </is>
      </c>
      <c r="C1" t="inlineStr">
        <is>
          <t>Son Diem</t>
        </is>
      </c>
      <c r="D1" t="inlineStr">
        <is>
          <t>Thach Quang</t>
        </is>
      </c>
      <c r="E1" t="inlineStr">
        <is>
          <t>Bai Thuong</t>
        </is>
      </c>
      <c r="F1" t="inlineStr">
        <is>
          <t>Chu Le</t>
        </is>
      </c>
      <c r="G1" t="inlineStr">
        <is>
          <t>Cu Thon</t>
        </is>
      </c>
      <c r="H1" t="inlineStr">
        <is>
          <t>Nghia Khanh</t>
        </is>
      </c>
      <c r="I1" t="inlineStr">
        <is>
          <t>Thach Dong</t>
        </is>
      </c>
      <c r="J1" t="inlineStr">
        <is>
          <t>Chuoi</t>
        </is>
      </c>
      <c r="K1" t="inlineStr">
        <is>
          <t>Cua Dat</t>
        </is>
      </c>
      <c r="L1" t="inlineStr">
        <is>
          <t>Hoa Duyet</t>
        </is>
      </c>
      <c r="M1" t="inlineStr">
        <is>
          <t>Kim Tan(TT)</t>
        </is>
      </c>
      <c r="N1" t="inlineStr">
        <is>
          <t>Lang Chanh</t>
        </is>
      </c>
      <c r="O1" t="inlineStr">
        <is>
          <t>Len</t>
        </is>
      </c>
      <c r="P1" t="inlineStr">
        <is>
          <t>Ngoc Tra</t>
        </is>
      </c>
      <c r="Q1" t="inlineStr">
        <is>
          <t>Cam Nhuong</t>
        </is>
      </c>
      <c r="R1" t="inlineStr">
        <is>
          <t>Cua Hoi</t>
        </is>
      </c>
      <c r="S1" t="inlineStr">
        <is>
          <t>Ngoc Lac</t>
        </is>
      </c>
      <c r="T1" t="inlineStr">
        <is>
          <t>Quang Chau</t>
        </is>
      </c>
      <c r="U1" t="inlineStr">
        <is>
          <t>Thach Giam</t>
        </is>
      </c>
      <c r="V1" t="inlineStr">
        <is>
          <t>Cho Trang</t>
        </is>
      </c>
      <c r="W1" t="inlineStr">
        <is>
          <t>Hoi Xuan</t>
        </is>
      </c>
      <c r="X1" t="inlineStr">
        <is>
          <t>Muong Xen</t>
        </is>
      </c>
      <c r="Y1" t="inlineStr">
        <is>
          <t>Do Luong</t>
        </is>
      </c>
      <c r="Z1" t="inlineStr">
        <is>
          <t>Dua</t>
        </is>
      </c>
      <c r="AA1" t="inlineStr">
        <is>
          <t>Ly Nhan</t>
        </is>
      </c>
      <c r="AB1" t="inlineStr">
        <is>
          <t>Muong Lat</t>
        </is>
      </c>
      <c r="AC1" t="inlineStr">
        <is>
          <t>Yen Thuong</t>
        </is>
      </c>
      <c r="AD1" t="inlineStr">
        <is>
          <t>Cam Thuy</t>
        </is>
      </c>
      <c r="AE1" t="inlineStr">
        <is>
          <t>Con Cuong</t>
        </is>
      </c>
      <c r="AF1" t="inlineStr">
        <is>
          <t>Xuan Khanh</t>
        </is>
      </c>
      <c r="AG1" t="inlineStr">
        <is>
          <t>Do Luong HL</t>
        </is>
      </c>
      <c r="AH1" t="inlineStr">
        <is>
          <t>Nam Đàn</t>
        </is>
      </c>
      <c r="AI1" t="inlineStr">
        <is>
          <t>Giàng</t>
        </is>
      </c>
      <c r="AJ1" t="inlineStr">
        <is>
          <t>Linh Cảm</t>
        </is>
      </c>
      <c r="AK1" t="inlineStr">
        <is>
          <t>Nga Son</t>
        </is>
      </c>
      <c r="AL1" t="inlineStr">
        <is>
          <t>Nhu Xuan</t>
        </is>
      </c>
      <c r="AM1" t="inlineStr">
        <is>
          <t>Quy Hop</t>
        </is>
      </c>
      <c r="AN1" t="inlineStr">
        <is>
          <t>Tay Hieu</t>
        </is>
      </c>
      <c r="AO1" t="inlineStr">
        <is>
          <t>Bai Thuong</t>
        </is>
      </c>
      <c r="AP1" t="inlineStr">
        <is>
          <t>Quy Chau</t>
        </is>
      </c>
      <c r="AQ1" t="inlineStr">
        <is>
          <t>Con Cuong</t>
        </is>
      </c>
      <c r="AR1" t="inlineStr">
        <is>
          <t>Do Luong</t>
        </is>
      </c>
      <c r="AS1" t="inlineStr">
        <is>
          <t>Hoi Xuan</t>
        </is>
      </c>
      <c r="AT1" t="inlineStr">
        <is>
          <t>Huong Khe</t>
        </is>
      </c>
      <c r="AU1" t="inlineStr">
        <is>
          <t>Huong Son</t>
        </is>
      </c>
      <c r="AV1" t="inlineStr">
        <is>
          <t>Tuong Duong</t>
        </is>
      </c>
      <c r="AW1" t="inlineStr">
        <is>
          <t>Yen Dinh</t>
        </is>
      </c>
      <c r="AX1" t="inlineStr">
        <is>
          <t>Quynh Luu</t>
        </is>
      </c>
      <c r="AY1" t="inlineStr">
        <is>
          <t>Tinh Gia</t>
        </is>
      </c>
      <c r="AZ1" t="inlineStr">
        <is>
          <t>Ha Tinh</t>
        </is>
      </c>
      <c r="BA1" t="inlineStr">
        <is>
          <t>Ky Anh</t>
        </is>
      </c>
      <c r="BB1" t="inlineStr">
        <is>
          <t>Thanh Hoa</t>
        </is>
      </c>
      <c r="BC1" t="inlineStr">
        <is>
          <t>Hoanh Son</t>
        </is>
      </c>
      <c r="BD1" t="inlineStr">
        <is>
          <t>Sam Son</t>
        </is>
      </c>
      <c r="BE1" t="inlineStr">
        <is>
          <t>Hon Ngu</t>
        </is>
      </c>
      <c r="BF1" t="inlineStr">
        <is>
          <t>Vinh</t>
        </is>
      </c>
    </row>
    <row r="2">
      <c r="B2" t="inlineStr">
        <is>
          <t>72421</t>
        </is>
      </c>
      <c r="C2" t="inlineStr">
        <is>
          <t>72443</t>
        </is>
      </c>
      <c r="D2" t="inlineStr">
        <is>
          <t>73420</t>
        </is>
      </c>
      <c r="E2" t="inlineStr">
        <is>
          <t>73409</t>
        </is>
      </c>
      <c r="F2" t="inlineStr">
        <is>
          <t>72441</t>
        </is>
      </c>
      <c r="G2" t="inlineStr">
        <is>
          <t>73413</t>
        </is>
      </c>
      <c r="H2" t="inlineStr">
        <is>
          <t>72422</t>
        </is>
      </c>
      <c r="I2" t="inlineStr">
        <is>
          <t>72445</t>
        </is>
      </c>
      <c r="J2" t="inlineStr">
        <is>
          <t>73414</t>
        </is>
      </c>
      <c r="K2" t="inlineStr">
        <is>
          <t>73408</t>
        </is>
      </c>
      <c r="L2" t="inlineStr">
        <is>
          <t>72442</t>
        </is>
      </c>
      <c r="M2" t="inlineStr">
        <is>
          <t>73400</t>
        </is>
      </c>
      <c r="N2" t="inlineStr">
        <is>
          <t>73406</t>
        </is>
      </c>
      <c r="O2" t="inlineStr">
        <is>
          <t>73412</t>
        </is>
      </c>
      <c r="P2" t="inlineStr">
        <is>
          <t>73417</t>
        </is>
      </c>
      <c r="Q2" t="inlineStr">
        <is>
          <t>72446</t>
        </is>
      </c>
      <c r="R2" t="inlineStr">
        <is>
          <t>72436</t>
        </is>
      </c>
      <c r="S2" t="inlineStr">
        <is>
          <t>73416</t>
        </is>
      </c>
      <c r="T2" t="inlineStr">
        <is>
          <t>73411</t>
        </is>
      </c>
      <c r="U2" t="inlineStr">
        <is>
          <t>72424</t>
        </is>
      </c>
      <c r="V2" t="inlineStr">
        <is>
          <t>72429</t>
        </is>
      </c>
      <c r="W2" t="inlineStr">
        <is>
          <t>73402</t>
        </is>
      </c>
      <c r="X2" t="inlineStr">
        <is>
          <t>72423</t>
        </is>
      </c>
      <c r="Y2" t="inlineStr">
        <is>
          <t>72426</t>
        </is>
      </c>
      <c r="Z2" t="inlineStr">
        <is>
          <t>72425</t>
        </is>
      </c>
      <c r="AA2" t="inlineStr">
        <is>
          <t>73404</t>
        </is>
      </c>
      <c r="AB2" t="inlineStr">
        <is>
          <t>73401</t>
        </is>
      </c>
      <c r="AC2" t="inlineStr">
        <is>
          <t>72427</t>
        </is>
      </c>
      <c r="AD2" t="inlineStr">
        <is>
          <t>73403</t>
        </is>
      </c>
      <c r="AE2" t="inlineStr">
        <is>
          <t>72432</t>
        </is>
      </c>
      <c r="AF2" t="inlineStr">
        <is>
          <t>73410</t>
        </is>
      </c>
      <c r="AG2" t="inlineStr">
        <is>
          <t>72430</t>
        </is>
      </c>
      <c r="AH2" t="inlineStr">
        <is>
          <t>72428</t>
        </is>
      </c>
      <c r="AI2" t="inlineStr">
        <is>
          <t>73405</t>
        </is>
      </c>
      <c r="AJ2" t="inlineStr">
        <is>
          <t>72444</t>
        </is>
      </c>
      <c r="AK2" t="inlineStr">
        <is>
          <t>48/66</t>
        </is>
      </c>
      <c r="AL2" t="inlineStr">
        <is>
          <t>48/70</t>
        </is>
      </c>
      <c r="AM2" t="inlineStr">
        <is>
          <t>48/75</t>
        </is>
      </c>
      <c r="AN2" t="inlineStr">
        <is>
          <t>48/76</t>
        </is>
      </c>
      <c r="AO2" t="inlineStr">
        <is>
          <t>48/69</t>
        </is>
      </c>
      <c r="AP2" t="inlineStr">
        <is>
          <t>48/74</t>
        </is>
      </c>
      <c r="AQ2" t="inlineStr">
        <is>
          <t>48/79</t>
        </is>
      </c>
      <c r="AR2" t="inlineStr">
        <is>
          <t>48/80</t>
        </is>
      </c>
      <c r="AS2" t="inlineStr">
        <is>
          <t>48842</t>
        </is>
      </c>
      <c r="AT2" t="inlineStr">
        <is>
          <t>48/84</t>
        </is>
      </c>
      <c r="AU2" t="inlineStr">
        <is>
          <t>48/82</t>
        </is>
      </c>
      <c r="AV2" t="inlineStr">
        <is>
          <t>48844</t>
        </is>
      </c>
      <c r="AW2" t="inlineStr">
        <is>
          <t>48/67</t>
        </is>
      </c>
      <c r="AX2" t="inlineStr">
        <is>
          <t>48/77</t>
        </is>
      </c>
      <c r="AY2" t="inlineStr">
        <is>
          <t>48/72</t>
        </is>
      </c>
      <c r="AZ2" t="inlineStr">
        <is>
          <t>48846</t>
        </is>
      </c>
      <c r="BA2" t="inlineStr">
        <is>
          <t>48/86</t>
        </is>
      </c>
      <c r="BB2" t="inlineStr">
        <is>
          <t>48840</t>
        </is>
      </c>
      <c r="BC2" t="inlineStr">
        <is>
          <t>48/73</t>
        </is>
      </c>
      <c r="BD2" t="inlineStr">
        <is>
          <t>48/68</t>
        </is>
      </c>
      <c r="BE2" t="inlineStr">
        <is>
          <t>48/81</t>
        </is>
      </c>
      <c r="BF2" t="inlineStr">
        <is>
          <t>48845</t>
        </is>
      </c>
    </row>
    <row r="3">
      <c r="A3" t="inlineStr">
        <is>
          <t>06-30 01</t>
        </is>
      </c>
      <c r="H3" t="n">
        <v>5.100000000000001</v>
      </c>
      <c r="K3" t="n">
        <v>5.100000000000001</v>
      </c>
      <c r="Q3" t="n">
        <v>0</v>
      </c>
      <c r="R3" t="n">
        <v>0</v>
      </c>
      <c r="U3" t="n">
        <v>0</v>
      </c>
      <c r="X3" t="n">
        <v>0</v>
      </c>
      <c r="Y3" t="n">
        <v>0</v>
      </c>
      <c r="Z3" t="n">
        <v>0</v>
      </c>
      <c r="AA3" t="n">
        <v>0</v>
      </c>
      <c r="AC3" t="n">
        <v>0</v>
      </c>
      <c r="AE3" t="n">
        <v>0</v>
      </c>
      <c r="AK3" t="n">
        <v>0</v>
      </c>
      <c r="AM3" t="n">
        <v>0</v>
      </c>
      <c r="AO3" t="n">
        <v>0.2</v>
      </c>
      <c r="AP3" t="n">
        <v>0.2</v>
      </c>
      <c r="AT3" t="n">
        <v>0</v>
      </c>
      <c r="AV3" t="n">
        <v>0</v>
      </c>
      <c r="BC3" t="n">
        <v>0</v>
      </c>
    </row>
    <row r="4">
      <c r="A4" t="inlineStr">
        <is>
          <t>06-30 07</t>
        </is>
      </c>
      <c r="H4" t="n">
        <v>0</v>
      </c>
      <c r="K4" t="n">
        <v>0</v>
      </c>
      <c r="N4" t="n">
        <v>0</v>
      </c>
      <c r="Q4" t="n">
        <v>0</v>
      </c>
      <c r="R4" t="n">
        <v>0</v>
      </c>
      <c r="U4" t="n">
        <v>0</v>
      </c>
      <c r="X4" t="n">
        <v>0</v>
      </c>
      <c r="Y4" t="n">
        <v>0</v>
      </c>
      <c r="Z4" t="n">
        <v>0</v>
      </c>
      <c r="AA4" t="n">
        <v>0</v>
      </c>
      <c r="AC4" t="n">
        <v>0</v>
      </c>
      <c r="AE4" t="n">
        <v>0</v>
      </c>
      <c r="AK4" t="n">
        <v>0</v>
      </c>
      <c r="AT4" t="n">
        <v>0</v>
      </c>
    </row>
    <row r="5">
      <c r="A5" t="inlineStr">
        <is>
          <t>06-30 19</t>
        </is>
      </c>
      <c r="H5" t="n">
        <v>0</v>
      </c>
      <c r="K5" t="n">
        <v>0</v>
      </c>
      <c r="Q5" t="n">
        <v>0</v>
      </c>
      <c r="R5" t="n">
        <v>0</v>
      </c>
      <c r="U5" t="n">
        <v>0</v>
      </c>
      <c r="X5" t="n">
        <v>0</v>
      </c>
      <c r="Y5" t="n">
        <v>0</v>
      </c>
      <c r="AC5" t="n">
        <v>0</v>
      </c>
      <c r="AE5" t="n">
        <v>0</v>
      </c>
      <c r="AK5" t="n">
        <v>0</v>
      </c>
      <c r="AT5" t="n">
        <v>0</v>
      </c>
    </row>
    <row r="6">
      <c r="A6" t="inlineStr">
        <is>
          <t>07-01 01</t>
        </is>
      </c>
      <c r="H6" t="n">
        <v>0</v>
      </c>
      <c r="K6" t="n">
        <v>0</v>
      </c>
      <c r="U6" t="n">
        <v>0</v>
      </c>
      <c r="Z6" t="n">
        <v>0</v>
      </c>
      <c r="AA6" t="n">
        <v>0</v>
      </c>
      <c r="AC6" t="n">
        <v>0</v>
      </c>
      <c r="AE6" t="n">
        <v>0</v>
      </c>
      <c r="AK6" t="n">
        <v>0</v>
      </c>
      <c r="AM6" t="n">
        <v>0</v>
      </c>
      <c r="AT6" t="n">
        <v>0</v>
      </c>
      <c r="AV6" t="n">
        <v>0</v>
      </c>
      <c r="BC6" t="n">
        <v>0</v>
      </c>
    </row>
    <row r="7">
      <c r="A7" t="inlineStr">
        <is>
          <t>07-01 07</t>
        </is>
      </c>
      <c r="H7" t="n">
        <v>0</v>
      </c>
      <c r="K7" t="n">
        <v>0</v>
      </c>
      <c r="U7" t="n">
        <v>0</v>
      </c>
      <c r="Z7" t="n">
        <v>0</v>
      </c>
      <c r="AA7" t="n">
        <v>0</v>
      </c>
      <c r="AC7" t="n">
        <v>0</v>
      </c>
      <c r="AE7" t="n">
        <v>0</v>
      </c>
      <c r="AK7" t="n">
        <v>0</v>
      </c>
      <c r="AM7" t="n">
        <v>0</v>
      </c>
      <c r="AT7" t="n">
        <v>0</v>
      </c>
      <c r="AV7" t="n">
        <v>0</v>
      </c>
    </row>
    <row r="8">
      <c r="A8" t="inlineStr">
        <is>
          <t>07-01 19</t>
        </is>
      </c>
      <c r="H8" t="n">
        <v>0</v>
      </c>
      <c r="K8" t="n">
        <v>0</v>
      </c>
      <c r="Q8" t="n">
        <v>0</v>
      </c>
      <c r="R8" t="n">
        <v>0</v>
      </c>
      <c r="U8" t="n">
        <v>0</v>
      </c>
      <c r="Z8" t="n">
        <v>0</v>
      </c>
      <c r="AA8" t="n">
        <v>0</v>
      </c>
      <c r="AC8" t="n">
        <v>0</v>
      </c>
      <c r="AE8" t="n">
        <v>0</v>
      </c>
      <c r="AK8" t="n">
        <v>0</v>
      </c>
      <c r="AM8" t="n">
        <v>0</v>
      </c>
      <c r="AT8" t="n">
        <v>0</v>
      </c>
      <c r="AV8" t="n">
        <v>0</v>
      </c>
    </row>
    <row r="9">
      <c r="A9" t="inlineStr">
        <is>
          <t>07-02 01</t>
        </is>
      </c>
      <c r="H9" t="n">
        <v>0</v>
      </c>
      <c r="K9" t="n">
        <v>0</v>
      </c>
      <c r="P9" t="n">
        <v>0</v>
      </c>
      <c r="Q9" t="n">
        <v>0</v>
      </c>
      <c r="R9" t="n">
        <v>0</v>
      </c>
      <c r="U9" t="n">
        <v>0</v>
      </c>
      <c r="Z9" t="n">
        <v>0</v>
      </c>
      <c r="AA9" t="n">
        <v>0</v>
      </c>
      <c r="AC9" t="n">
        <v>0</v>
      </c>
      <c r="AE9" t="n">
        <v>0</v>
      </c>
      <c r="AK9" t="n">
        <v>0</v>
      </c>
      <c r="AM9" t="n">
        <v>0</v>
      </c>
      <c r="AR9" t="n">
        <v>0</v>
      </c>
      <c r="AT9" t="n">
        <v>0</v>
      </c>
      <c r="AV9" t="n">
        <v>0</v>
      </c>
      <c r="AY9" t="n">
        <v>0</v>
      </c>
      <c r="AZ9" t="n">
        <v>0</v>
      </c>
      <c r="BC9" t="n">
        <v>0</v>
      </c>
    </row>
    <row r="10">
      <c r="A10" t="inlineStr">
        <is>
          <t>07-02 13</t>
        </is>
      </c>
      <c r="H10" t="n">
        <v>0</v>
      </c>
      <c r="K10" t="n">
        <v>0</v>
      </c>
      <c r="U10" t="n">
        <v>0</v>
      </c>
      <c r="W10" t="n">
        <v>0</v>
      </c>
      <c r="X10" t="n">
        <v>0</v>
      </c>
      <c r="Y10" t="n">
        <v>0</v>
      </c>
      <c r="AC10" t="n">
        <v>0</v>
      </c>
      <c r="AE10" t="n">
        <v>0</v>
      </c>
      <c r="AK10" t="n">
        <v>0</v>
      </c>
      <c r="AT10" t="n">
        <v>0</v>
      </c>
    </row>
    <row r="11">
      <c r="A11" t="inlineStr">
        <is>
          <t>07-03 01</t>
        </is>
      </c>
      <c r="H11" t="n">
        <v>0</v>
      </c>
      <c r="K11" t="n">
        <v>0</v>
      </c>
      <c r="U11" t="n">
        <v>0</v>
      </c>
      <c r="AC11" t="n">
        <v>0</v>
      </c>
      <c r="AE11" t="n">
        <v>0</v>
      </c>
      <c r="AM11" t="n">
        <v>0</v>
      </c>
      <c r="AV11" t="n">
        <v>0</v>
      </c>
      <c r="BC11" t="n">
        <v>0</v>
      </c>
    </row>
    <row r="12">
      <c r="A12" t="inlineStr">
        <is>
          <t>07-03 07</t>
        </is>
      </c>
      <c r="H12" t="n">
        <v>0</v>
      </c>
      <c r="K12" t="n">
        <v>0</v>
      </c>
      <c r="Q12" t="n">
        <v>0</v>
      </c>
      <c r="R12" t="n">
        <v>0</v>
      </c>
      <c r="U12" t="n">
        <v>0</v>
      </c>
      <c r="X12" t="n">
        <v>0</v>
      </c>
      <c r="Y12" t="n">
        <v>0</v>
      </c>
      <c r="Z12" t="n">
        <v>0</v>
      </c>
      <c r="AA12" t="n">
        <v>0</v>
      </c>
      <c r="AC12" t="n">
        <v>0</v>
      </c>
      <c r="AE12" t="n">
        <v>0</v>
      </c>
      <c r="AK12" t="n">
        <v>0</v>
      </c>
      <c r="AM12" t="n">
        <v>0</v>
      </c>
      <c r="AN12" t="n">
        <v>0</v>
      </c>
      <c r="AQ12" t="n">
        <v>0</v>
      </c>
      <c r="AT12" t="n">
        <v>0</v>
      </c>
      <c r="AV12" t="n">
        <v>0</v>
      </c>
    </row>
    <row r="13">
      <c r="A13" t="inlineStr">
        <is>
          <t>07-03 13</t>
        </is>
      </c>
      <c r="H13" t="n">
        <v>0</v>
      </c>
      <c r="K13" t="n">
        <v>0</v>
      </c>
      <c r="Q13" t="n">
        <v>0</v>
      </c>
      <c r="R13" t="n">
        <v>0</v>
      </c>
      <c r="U13" t="n">
        <v>0</v>
      </c>
      <c r="X13" t="n">
        <v>0</v>
      </c>
      <c r="Y13" t="n">
        <v>0</v>
      </c>
      <c r="Z13" t="n">
        <v>0</v>
      </c>
      <c r="AA13" t="n">
        <v>0</v>
      </c>
      <c r="AC13" t="n">
        <v>0</v>
      </c>
      <c r="AE13" t="n">
        <v>0</v>
      </c>
      <c r="AK13" t="n">
        <v>0</v>
      </c>
      <c r="AM13" t="n">
        <v>0</v>
      </c>
      <c r="AN13" t="n">
        <v>0</v>
      </c>
      <c r="AQ13" t="n">
        <v>0</v>
      </c>
      <c r="AT13" t="n">
        <v>0</v>
      </c>
      <c r="AV13" t="n">
        <v>0</v>
      </c>
    </row>
    <row r="14">
      <c r="A14" t="inlineStr">
        <is>
          <t>07-03 19</t>
        </is>
      </c>
      <c r="D14" t="n">
        <v>2.9</v>
      </c>
      <c r="H14" t="n">
        <v>2.8</v>
      </c>
      <c r="J14" t="n">
        <v>4</v>
      </c>
      <c r="K14" t="n">
        <v>2.8</v>
      </c>
      <c r="M14" t="n">
        <v>4</v>
      </c>
      <c r="N14" t="n">
        <v>18</v>
      </c>
      <c r="O14" t="n">
        <v>2.9</v>
      </c>
      <c r="P14" t="n">
        <v>0</v>
      </c>
      <c r="Q14" t="n">
        <v>0</v>
      </c>
      <c r="R14" t="n">
        <v>0</v>
      </c>
      <c r="U14" t="n">
        <v>0</v>
      </c>
      <c r="V14" t="n">
        <v>2.9</v>
      </c>
      <c r="W14" t="n">
        <v>2.9</v>
      </c>
      <c r="X14" t="n">
        <v>0</v>
      </c>
      <c r="Y14" t="n">
        <v>0</v>
      </c>
      <c r="Z14" t="n">
        <v>0</v>
      </c>
      <c r="AA14" t="n">
        <v>0</v>
      </c>
      <c r="AC14" t="n">
        <v>0</v>
      </c>
      <c r="AD14" t="n">
        <v>2</v>
      </c>
      <c r="AE14" t="n">
        <v>0</v>
      </c>
      <c r="AK14" t="n">
        <v>0</v>
      </c>
      <c r="AM14" t="n">
        <v>0</v>
      </c>
      <c r="AN14" t="n">
        <v>0</v>
      </c>
      <c r="AQ14" t="n">
        <v>0</v>
      </c>
      <c r="AT14" t="n">
        <v>0</v>
      </c>
      <c r="AV14" t="n">
        <v>0</v>
      </c>
    </row>
    <row r="15">
      <c r="A15" t="inlineStr">
        <is>
          <t>07-04 01</t>
        </is>
      </c>
      <c r="B15" t="n">
        <v>0.1</v>
      </c>
      <c r="E15" t="n">
        <v>0.1</v>
      </c>
      <c r="H15" t="n">
        <v>0</v>
      </c>
      <c r="K15" t="n">
        <v>0</v>
      </c>
      <c r="Q15" t="n">
        <v>0</v>
      </c>
      <c r="R15" t="n">
        <v>0</v>
      </c>
      <c r="U15" t="n">
        <v>0</v>
      </c>
      <c r="X15" t="n">
        <v>0</v>
      </c>
      <c r="Y15" t="n">
        <v>0</v>
      </c>
      <c r="Z15" t="n">
        <v>0</v>
      </c>
      <c r="AA15" t="n">
        <v>0</v>
      </c>
      <c r="AC15" t="n">
        <v>0</v>
      </c>
      <c r="AE15" t="n">
        <v>0</v>
      </c>
      <c r="AK15" t="n">
        <v>0</v>
      </c>
      <c r="AM15" t="n">
        <v>0</v>
      </c>
      <c r="AN15" t="n">
        <v>0</v>
      </c>
      <c r="AQ15" t="n">
        <v>0</v>
      </c>
      <c r="AT15" t="n">
        <v>0</v>
      </c>
      <c r="AV15" t="n">
        <v>0</v>
      </c>
      <c r="AY15" t="n">
        <v>0</v>
      </c>
      <c r="AZ15" t="n">
        <v>0</v>
      </c>
      <c r="BC15" t="n">
        <v>0</v>
      </c>
    </row>
    <row r="16">
      <c r="A16" t="inlineStr">
        <is>
          <t>07-04 07</t>
        </is>
      </c>
      <c r="H16" t="n">
        <v>0</v>
      </c>
      <c r="K16" t="n">
        <v>0</v>
      </c>
      <c r="Q16" t="n">
        <v>0</v>
      </c>
      <c r="R16" t="n">
        <v>0</v>
      </c>
      <c r="U16" t="n">
        <v>0</v>
      </c>
      <c r="X16" t="n">
        <v>0</v>
      </c>
      <c r="Y16" t="n">
        <v>0</v>
      </c>
      <c r="Z16" t="n">
        <v>0</v>
      </c>
      <c r="AA16" t="n">
        <v>0</v>
      </c>
      <c r="AC16" t="n">
        <v>0</v>
      </c>
      <c r="AE16" t="n">
        <v>0</v>
      </c>
      <c r="AK16" t="n">
        <v>0</v>
      </c>
      <c r="AM16" t="n">
        <v>0</v>
      </c>
      <c r="AN16" t="n">
        <v>0</v>
      </c>
      <c r="AQ16" t="n">
        <v>0</v>
      </c>
      <c r="AT16" t="n">
        <v>0</v>
      </c>
      <c r="AV16" t="n">
        <v>0</v>
      </c>
    </row>
    <row r="17">
      <c r="A17" t="inlineStr">
        <is>
          <t>07-04 13</t>
        </is>
      </c>
      <c r="H17" t="n">
        <v>0</v>
      </c>
      <c r="K17" t="n">
        <v>0</v>
      </c>
      <c r="Q17" t="n">
        <v>0</v>
      </c>
      <c r="R17" t="n">
        <v>0</v>
      </c>
      <c r="U17" t="n">
        <v>0</v>
      </c>
      <c r="X17" t="n">
        <v>0</v>
      </c>
      <c r="Y17" t="n">
        <v>0</v>
      </c>
      <c r="Z17" t="n">
        <v>0</v>
      </c>
      <c r="AA17" t="n">
        <v>0</v>
      </c>
      <c r="AC17" t="n">
        <v>0</v>
      </c>
      <c r="AE17" t="n">
        <v>0</v>
      </c>
      <c r="AK17" t="n">
        <v>0</v>
      </c>
      <c r="AM17" t="n">
        <v>0</v>
      </c>
      <c r="AN17" t="n">
        <v>0</v>
      </c>
      <c r="AQ17" t="n">
        <v>0</v>
      </c>
      <c r="AT17" t="n">
        <v>0</v>
      </c>
      <c r="AV17" t="n">
        <v>0</v>
      </c>
    </row>
    <row r="18">
      <c r="A18" t="inlineStr">
        <is>
          <t>07-04 19</t>
        </is>
      </c>
      <c r="B18" t="n">
        <v>0</v>
      </c>
      <c r="H18" t="n">
        <v>0</v>
      </c>
      <c r="K18" t="n">
        <v>0</v>
      </c>
      <c r="M18" t="n">
        <v>0</v>
      </c>
      <c r="N18" t="n">
        <v>10</v>
      </c>
      <c r="Q18" t="n">
        <v>0</v>
      </c>
      <c r="R18" t="n">
        <v>0</v>
      </c>
      <c r="U18" t="n">
        <v>0</v>
      </c>
      <c r="X18" t="n">
        <v>0</v>
      </c>
      <c r="Y18" t="n">
        <v>0</v>
      </c>
      <c r="Z18" t="n">
        <v>0</v>
      </c>
      <c r="AA18" t="n">
        <v>0</v>
      </c>
      <c r="AC18" t="n">
        <v>0</v>
      </c>
      <c r="AE18" t="n">
        <v>0</v>
      </c>
      <c r="AK18" t="n">
        <v>0</v>
      </c>
      <c r="AM18" t="n">
        <v>0</v>
      </c>
      <c r="AN18" t="n">
        <v>0</v>
      </c>
      <c r="AQ18" t="n">
        <v>0</v>
      </c>
      <c r="AT18" t="n">
        <v>0</v>
      </c>
      <c r="AV18" t="n">
        <v>0</v>
      </c>
    </row>
    <row r="19">
      <c r="A19" t="inlineStr">
        <is>
          <t>07-05 01</t>
        </is>
      </c>
      <c r="B19" t="n">
        <v>21.3</v>
      </c>
      <c r="H19" t="n">
        <v>0</v>
      </c>
      <c r="K19" t="n">
        <v>0</v>
      </c>
      <c r="M19" t="n">
        <v>21.3</v>
      </c>
      <c r="Q19" t="n">
        <v>0</v>
      </c>
      <c r="R19" t="n">
        <v>0</v>
      </c>
      <c r="U19" t="n">
        <v>0</v>
      </c>
      <c r="X19" t="n">
        <v>0</v>
      </c>
      <c r="Y19" t="n">
        <v>0</v>
      </c>
      <c r="Z19" t="n">
        <v>0</v>
      </c>
      <c r="AA19" t="n">
        <v>0</v>
      </c>
      <c r="AC19" t="n">
        <v>0</v>
      </c>
      <c r="AE19" t="n">
        <v>0</v>
      </c>
      <c r="AK19" t="n">
        <v>0</v>
      </c>
      <c r="AL19" t="n">
        <v>0.3</v>
      </c>
      <c r="AM19" t="n">
        <v>0</v>
      </c>
      <c r="AN19" t="n">
        <v>0</v>
      </c>
      <c r="AQ19" t="n">
        <v>0</v>
      </c>
      <c r="AT19" t="n">
        <v>0</v>
      </c>
      <c r="AV19" t="n">
        <v>0.3</v>
      </c>
      <c r="AY19" t="n">
        <v>0</v>
      </c>
      <c r="AZ19" t="n">
        <v>0</v>
      </c>
      <c r="BC19" t="n">
        <v>0</v>
      </c>
    </row>
    <row r="20">
      <c r="A20" t="inlineStr">
        <is>
          <t>07-05 07</t>
        </is>
      </c>
      <c r="H20" t="n">
        <v>0</v>
      </c>
      <c r="K20" t="n">
        <v>0</v>
      </c>
      <c r="Q20" t="n">
        <v>0</v>
      </c>
      <c r="R20" t="n">
        <v>0</v>
      </c>
      <c r="U20" t="n">
        <v>0</v>
      </c>
      <c r="W20" t="n">
        <v>0.8</v>
      </c>
      <c r="X20" t="n">
        <v>0.8</v>
      </c>
      <c r="Y20" t="n">
        <v>0</v>
      </c>
      <c r="Z20" t="n">
        <v>0</v>
      </c>
      <c r="AA20" t="n">
        <v>0</v>
      </c>
      <c r="AC20" t="n">
        <v>0</v>
      </c>
      <c r="AE20" t="n">
        <v>0</v>
      </c>
      <c r="AM20" t="n">
        <v>0</v>
      </c>
      <c r="AN20" t="n">
        <v>0</v>
      </c>
      <c r="AQ20" t="n">
        <v>0</v>
      </c>
      <c r="AV20" t="n">
        <v>0</v>
      </c>
      <c r="AY20" t="n">
        <v>0</v>
      </c>
      <c r="AZ20" t="n">
        <v>0</v>
      </c>
    </row>
    <row r="21">
      <c r="A21" t="inlineStr">
        <is>
          <t>07-05 13</t>
        </is>
      </c>
      <c r="H21" t="n">
        <v>0</v>
      </c>
      <c r="K21" t="n">
        <v>0</v>
      </c>
      <c r="Q21" t="n">
        <v>0</v>
      </c>
      <c r="R21" t="n">
        <v>0</v>
      </c>
      <c r="U21" t="n">
        <v>0</v>
      </c>
      <c r="X21" t="n">
        <v>0</v>
      </c>
      <c r="Y21" t="n">
        <v>0</v>
      </c>
      <c r="Z21" t="n">
        <v>0</v>
      </c>
      <c r="AA21" t="n">
        <v>0</v>
      </c>
      <c r="AC21" t="n">
        <v>0</v>
      </c>
      <c r="AE21" t="n">
        <v>0</v>
      </c>
      <c r="AM21" t="n">
        <v>0</v>
      </c>
      <c r="AN21" t="n">
        <v>0</v>
      </c>
      <c r="AQ21" t="n">
        <v>0</v>
      </c>
      <c r="AV21" t="n">
        <v>0</v>
      </c>
    </row>
    <row r="22">
      <c r="A22" t="inlineStr">
        <is>
          <t>07-05 19</t>
        </is>
      </c>
      <c r="B22" t="n">
        <v>1.5</v>
      </c>
      <c r="E22" t="n">
        <v>4.5</v>
      </c>
      <c r="H22" t="n">
        <v>28.1</v>
      </c>
      <c r="K22" t="n">
        <v>28.1</v>
      </c>
      <c r="M22" t="n">
        <v>1.5</v>
      </c>
      <c r="N22" t="n">
        <v>2</v>
      </c>
      <c r="Q22" t="n">
        <v>0</v>
      </c>
      <c r="R22" t="n">
        <v>0</v>
      </c>
      <c r="U22" t="n">
        <v>0</v>
      </c>
      <c r="X22" t="n">
        <v>0</v>
      </c>
      <c r="Y22" t="n">
        <v>0</v>
      </c>
      <c r="Z22" t="n">
        <v>0</v>
      </c>
      <c r="AA22" t="n">
        <v>0</v>
      </c>
      <c r="AC22" t="n">
        <v>0</v>
      </c>
      <c r="AD22" t="n">
        <v>2</v>
      </c>
      <c r="AE22" t="n">
        <v>0</v>
      </c>
      <c r="AK22" t="n">
        <v>0</v>
      </c>
      <c r="AM22" t="n">
        <v>0</v>
      </c>
      <c r="AN22" t="n">
        <v>0</v>
      </c>
      <c r="AO22" t="n">
        <v>3.4</v>
      </c>
      <c r="AQ22" t="n">
        <v>0</v>
      </c>
      <c r="AT22" t="n">
        <v>0</v>
      </c>
      <c r="AV22" t="n">
        <v>0</v>
      </c>
    </row>
    <row r="23">
      <c r="A23" t="inlineStr">
        <is>
          <t>07-06 01</t>
        </is>
      </c>
      <c r="B23" t="n">
        <v>1</v>
      </c>
      <c r="D23" t="n">
        <v>5.4</v>
      </c>
      <c r="E23" t="n">
        <v>5.5</v>
      </c>
      <c r="H23" t="n">
        <v>0.2</v>
      </c>
      <c r="K23" t="n">
        <v>0.2</v>
      </c>
      <c r="M23" t="n">
        <v>1</v>
      </c>
      <c r="O23" t="n">
        <v>5.4</v>
      </c>
      <c r="U23" t="n">
        <v>0</v>
      </c>
      <c r="V23" t="n">
        <v>15.6</v>
      </c>
      <c r="W23" t="n">
        <v>15.6</v>
      </c>
      <c r="X23" t="n">
        <v>0</v>
      </c>
      <c r="Y23" t="n">
        <v>0</v>
      </c>
      <c r="Z23" t="n">
        <v>0</v>
      </c>
      <c r="AA23" t="n">
        <v>0</v>
      </c>
      <c r="AC23" t="n">
        <v>0</v>
      </c>
      <c r="AD23" t="n">
        <v>2</v>
      </c>
      <c r="AE23" t="n">
        <v>0</v>
      </c>
      <c r="AK23" t="n">
        <v>0</v>
      </c>
      <c r="AL23" t="n">
        <v>0.1</v>
      </c>
      <c r="AM23" t="n">
        <v>0</v>
      </c>
      <c r="AN23" t="n">
        <v>0</v>
      </c>
      <c r="AO23" t="n">
        <v>4.5</v>
      </c>
      <c r="AQ23" t="n">
        <v>0</v>
      </c>
      <c r="AR23" t="n">
        <v>0</v>
      </c>
      <c r="AS23" t="n">
        <v>8.700000000000001</v>
      </c>
      <c r="AT23" t="n">
        <v>0</v>
      </c>
      <c r="AV23" t="n">
        <v>0.1</v>
      </c>
      <c r="BC23" t="n">
        <v>0</v>
      </c>
    </row>
    <row r="24">
      <c r="A24" t="inlineStr">
        <is>
          <t>07-06 07</t>
        </is>
      </c>
      <c r="H24" t="n">
        <v>0</v>
      </c>
      <c r="K24" t="n">
        <v>0</v>
      </c>
      <c r="Q24" t="n">
        <v>0</v>
      </c>
      <c r="R24" t="n">
        <v>0</v>
      </c>
      <c r="U24" t="n">
        <v>0</v>
      </c>
      <c r="X24" t="n">
        <v>0</v>
      </c>
      <c r="Y24" t="n">
        <v>0</v>
      </c>
      <c r="Z24" t="n">
        <v>0</v>
      </c>
      <c r="AA24" t="n">
        <v>0</v>
      </c>
      <c r="AC24" t="n">
        <v>0</v>
      </c>
      <c r="AE24" t="n">
        <v>0</v>
      </c>
      <c r="AK24" t="n">
        <v>4.5</v>
      </c>
      <c r="AM24" t="n">
        <v>0</v>
      </c>
      <c r="AO24" t="n">
        <v>4.5</v>
      </c>
      <c r="AV24" t="n">
        <v>0</v>
      </c>
    </row>
    <row r="25">
      <c r="A25" t="inlineStr">
        <is>
          <t>07-06 13</t>
        </is>
      </c>
      <c r="H25" t="n">
        <v>0</v>
      </c>
      <c r="K25" t="n">
        <v>0</v>
      </c>
      <c r="Q25" t="n">
        <v>0</v>
      </c>
      <c r="R25" t="n">
        <v>0</v>
      </c>
      <c r="U25" t="n">
        <v>0</v>
      </c>
      <c r="X25" t="n">
        <v>0</v>
      </c>
      <c r="Y25" t="n">
        <v>0</v>
      </c>
      <c r="Z25" t="n">
        <v>0</v>
      </c>
      <c r="AA25" t="n">
        <v>0</v>
      </c>
      <c r="AC25" t="n">
        <v>0</v>
      </c>
      <c r="AE25" t="n">
        <v>0</v>
      </c>
      <c r="AK25" t="n">
        <v>4.5</v>
      </c>
      <c r="AM25" t="n">
        <v>0</v>
      </c>
      <c r="AN25" t="n">
        <v>0</v>
      </c>
      <c r="AO25" t="n">
        <v>4.5</v>
      </c>
      <c r="AQ25" t="n">
        <v>0</v>
      </c>
      <c r="AV25" t="n">
        <v>0</v>
      </c>
    </row>
    <row r="26">
      <c r="A26" t="inlineStr">
        <is>
          <t>07-06 19</t>
        </is>
      </c>
      <c r="H26" t="n">
        <v>0</v>
      </c>
      <c r="K26" t="n">
        <v>0</v>
      </c>
      <c r="P26" t="n">
        <v>0</v>
      </c>
      <c r="Q26" t="n">
        <v>0</v>
      </c>
      <c r="R26" t="n">
        <v>0</v>
      </c>
      <c r="U26" t="n">
        <v>0</v>
      </c>
      <c r="X26" t="n">
        <v>0</v>
      </c>
      <c r="Y26" t="n">
        <v>0</v>
      </c>
      <c r="Z26" t="n">
        <v>0</v>
      </c>
      <c r="AA26" t="n">
        <v>0</v>
      </c>
      <c r="AC26" t="n">
        <v>0</v>
      </c>
      <c r="AE26" t="n">
        <v>0</v>
      </c>
      <c r="AK26" t="n">
        <v>0</v>
      </c>
      <c r="AM26" t="n">
        <v>0</v>
      </c>
      <c r="AN26" t="n">
        <v>0</v>
      </c>
      <c r="AO26" t="n">
        <v>4.5</v>
      </c>
      <c r="AQ26" t="n">
        <v>0</v>
      </c>
      <c r="AT26" t="n">
        <v>0</v>
      </c>
      <c r="AV26" t="n">
        <v>0</v>
      </c>
    </row>
    <row r="27">
      <c r="A27" t="inlineStr">
        <is>
          <t>07-07 01</t>
        </is>
      </c>
      <c r="H27" t="n">
        <v>0</v>
      </c>
      <c r="K27" t="n">
        <v>0</v>
      </c>
      <c r="P27" t="n">
        <v>0</v>
      </c>
      <c r="Q27" t="n">
        <v>0</v>
      </c>
      <c r="R27" t="n">
        <v>0</v>
      </c>
      <c r="U27" t="n">
        <v>0</v>
      </c>
      <c r="V27" t="n">
        <v>20.7</v>
      </c>
      <c r="W27" t="n">
        <v>20.7</v>
      </c>
      <c r="X27" t="n">
        <v>0</v>
      </c>
      <c r="Y27" t="n">
        <v>0</v>
      </c>
      <c r="Z27" t="n">
        <v>0</v>
      </c>
      <c r="AA27" t="n">
        <v>0</v>
      </c>
      <c r="AC27" t="n">
        <v>0</v>
      </c>
      <c r="AE27" t="n">
        <v>0</v>
      </c>
      <c r="AK27" t="n">
        <v>0</v>
      </c>
      <c r="AM27" t="n">
        <v>0</v>
      </c>
      <c r="AN27" t="n">
        <v>0</v>
      </c>
      <c r="AQ27" t="n">
        <v>0</v>
      </c>
      <c r="AS27" t="n">
        <v>24</v>
      </c>
      <c r="AT27" t="n">
        <v>0</v>
      </c>
      <c r="AV27" t="n">
        <v>0</v>
      </c>
      <c r="AY27" t="n">
        <v>0</v>
      </c>
      <c r="AZ27" t="n">
        <v>0</v>
      </c>
      <c r="BC27" t="n">
        <v>0</v>
      </c>
    </row>
    <row r="28">
      <c r="A28" t="inlineStr">
        <is>
          <t>07-07 07</t>
        </is>
      </c>
      <c r="H28" t="n">
        <v>0</v>
      </c>
      <c r="K28" t="n">
        <v>0</v>
      </c>
      <c r="P28" t="n">
        <v>0</v>
      </c>
      <c r="Q28" t="n">
        <v>0</v>
      </c>
      <c r="R28" t="n">
        <v>0</v>
      </c>
      <c r="U28" t="n">
        <v>0</v>
      </c>
      <c r="X28" t="n">
        <v>0</v>
      </c>
      <c r="Y28" t="n">
        <v>0</v>
      </c>
      <c r="Z28" t="n">
        <v>0</v>
      </c>
      <c r="AA28" t="n">
        <v>0</v>
      </c>
      <c r="AC28" t="n">
        <v>0</v>
      </c>
      <c r="AE28" t="n">
        <v>0</v>
      </c>
      <c r="AM28" t="n">
        <v>0</v>
      </c>
      <c r="AV28" t="n">
        <v>0</v>
      </c>
    </row>
    <row r="29">
      <c r="A29" t="inlineStr">
        <is>
          <t>07-07 13</t>
        </is>
      </c>
      <c r="H29" t="n">
        <v>0</v>
      </c>
      <c r="K29" t="n">
        <v>0</v>
      </c>
      <c r="P29" t="n">
        <v>0</v>
      </c>
      <c r="Q29" t="n">
        <v>0</v>
      </c>
      <c r="U29" t="n">
        <v>0</v>
      </c>
      <c r="X29" t="n">
        <v>0</v>
      </c>
      <c r="Y29" t="n">
        <v>0</v>
      </c>
      <c r="Z29" t="n">
        <v>0</v>
      </c>
      <c r="AA29" t="n">
        <v>0</v>
      </c>
      <c r="AC29" t="n">
        <v>0</v>
      </c>
      <c r="AE29" t="n">
        <v>0</v>
      </c>
      <c r="AM29" t="n">
        <v>0</v>
      </c>
      <c r="AN29" t="n">
        <v>0</v>
      </c>
      <c r="AQ29" t="n">
        <v>0</v>
      </c>
      <c r="AV29" t="n">
        <v>0</v>
      </c>
    </row>
    <row r="30">
      <c r="A30" t="inlineStr">
        <is>
          <t>07-07 19</t>
        </is>
      </c>
      <c r="H30" t="n">
        <v>0</v>
      </c>
      <c r="K30" t="n">
        <v>0</v>
      </c>
      <c r="Q30" t="n">
        <v>0</v>
      </c>
      <c r="R30" t="n">
        <v>0</v>
      </c>
      <c r="U30" t="n">
        <v>0</v>
      </c>
      <c r="X30" t="n">
        <v>0</v>
      </c>
      <c r="Y30" t="n">
        <v>0</v>
      </c>
      <c r="Z30" t="n">
        <v>0</v>
      </c>
      <c r="AA30" t="n">
        <v>0</v>
      </c>
      <c r="AC30" t="n">
        <v>0</v>
      </c>
      <c r="AE30" t="n">
        <v>0</v>
      </c>
      <c r="AK30" t="n">
        <v>0</v>
      </c>
      <c r="AM30" t="n">
        <v>0</v>
      </c>
      <c r="AN30" t="n">
        <v>0</v>
      </c>
      <c r="AQ30" t="n">
        <v>0</v>
      </c>
      <c r="AT30" t="n">
        <v>0</v>
      </c>
      <c r="AV30" t="n">
        <v>0</v>
      </c>
    </row>
    <row r="31">
      <c r="A31" t="inlineStr">
        <is>
          <t>07-08 01</t>
        </is>
      </c>
      <c r="H31" t="n">
        <v>0</v>
      </c>
      <c r="K31" t="n">
        <v>0</v>
      </c>
      <c r="Q31" t="n">
        <v>0</v>
      </c>
      <c r="R31" t="n">
        <v>0</v>
      </c>
      <c r="U31" t="n">
        <v>0</v>
      </c>
      <c r="X31" t="n">
        <v>0</v>
      </c>
      <c r="Y31" t="n">
        <v>0</v>
      </c>
      <c r="Z31" t="n">
        <v>0</v>
      </c>
      <c r="AA31" t="n">
        <v>0</v>
      </c>
      <c r="AC31" t="n">
        <v>0</v>
      </c>
      <c r="AE31" t="n">
        <v>0</v>
      </c>
      <c r="AK31" t="n">
        <v>0</v>
      </c>
      <c r="AM31" t="n">
        <v>0</v>
      </c>
      <c r="AN31" t="n">
        <v>0</v>
      </c>
      <c r="AQ31" t="n">
        <v>0</v>
      </c>
      <c r="AT31" t="n">
        <v>0</v>
      </c>
      <c r="AV31" t="n">
        <v>0</v>
      </c>
      <c r="AY31" t="n">
        <v>0</v>
      </c>
      <c r="AZ31" t="n">
        <v>0</v>
      </c>
      <c r="BC31" t="n">
        <v>0</v>
      </c>
    </row>
    <row r="32">
      <c r="A32" t="inlineStr">
        <is>
          <t>07-08 07</t>
        </is>
      </c>
      <c r="H32" t="n">
        <v>0</v>
      </c>
      <c r="K32" t="n">
        <v>0</v>
      </c>
      <c r="N32" t="n">
        <v>5</v>
      </c>
      <c r="Q32" t="n">
        <v>0</v>
      </c>
      <c r="R32" t="n">
        <v>0</v>
      </c>
      <c r="U32" t="n">
        <v>0</v>
      </c>
      <c r="X32" t="n">
        <v>0</v>
      </c>
      <c r="Y32" t="n">
        <v>0</v>
      </c>
      <c r="Z32" t="n">
        <v>0</v>
      </c>
      <c r="AA32" t="n">
        <v>0</v>
      </c>
      <c r="AC32" t="n">
        <v>0</v>
      </c>
      <c r="AE32" t="n">
        <v>0</v>
      </c>
      <c r="AM32" t="n">
        <v>0</v>
      </c>
      <c r="AN32" t="n">
        <v>0</v>
      </c>
      <c r="AQ32" t="n">
        <v>0</v>
      </c>
      <c r="AV32" t="n">
        <v>0</v>
      </c>
    </row>
    <row r="33">
      <c r="A33" t="inlineStr">
        <is>
          <t>07-08 13</t>
        </is>
      </c>
      <c r="B33" t="n">
        <v>3.9</v>
      </c>
      <c r="H33" t="n">
        <v>0</v>
      </c>
      <c r="K33" t="n">
        <v>0</v>
      </c>
      <c r="M33" t="n">
        <v>3.9</v>
      </c>
      <c r="U33" t="n">
        <v>0</v>
      </c>
      <c r="X33" t="n">
        <v>0</v>
      </c>
      <c r="Y33" t="n">
        <v>0</v>
      </c>
      <c r="Z33" t="n">
        <v>0</v>
      </c>
      <c r="AA33" t="n">
        <v>0</v>
      </c>
      <c r="AC33" t="n">
        <v>0</v>
      </c>
      <c r="AE33" t="n">
        <v>0</v>
      </c>
      <c r="AM33" t="n">
        <v>0</v>
      </c>
      <c r="AV33" t="n">
        <v>0</v>
      </c>
    </row>
    <row r="34">
      <c r="A34" t="inlineStr">
        <is>
          <t>07-08 19</t>
        </is>
      </c>
      <c r="H34" t="n">
        <v>0</v>
      </c>
      <c r="K34" t="n">
        <v>0</v>
      </c>
      <c r="Q34" t="n">
        <v>0</v>
      </c>
      <c r="R34" t="n">
        <v>0</v>
      </c>
      <c r="U34" t="n">
        <v>0</v>
      </c>
      <c r="X34" t="n">
        <v>0</v>
      </c>
      <c r="Y34" t="n">
        <v>0</v>
      </c>
      <c r="Z34" t="n">
        <v>0</v>
      </c>
      <c r="AA34" t="n">
        <v>0</v>
      </c>
      <c r="AC34" t="n">
        <v>0</v>
      </c>
      <c r="AE34" t="n">
        <v>1.9</v>
      </c>
      <c r="AK34" t="n">
        <v>0</v>
      </c>
      <c r="AM34" t="n">
        <v>0</v>
      </c>
      <c r="AT34" t="n">
        <v>0</v>
      </c>
      <c r="AV34" t="n">
        <v>0</v>
      </c>
    </row>
    <row r="35">
      <c r="A35" t="inlineStr">
        <is>
          <t>07-09 01</t>
        </is>
      </c>
      <c r="B35" t="n">
        <v>18.7</v>
      </c>
      <c r="D35" t="n">
        <v>75</v>
      </c>
      <c r="E35" t="n">
        <v>2</v>
      </c>
      <c r="F35" t="n">
        <v>0</v>
      </c>
      <c r="J35" t="n">
        <v>0</v>
      </c>
      <c r="K35" t="n">
        <v>19</v>
      </c>
      <c r="L35" t="n">
        <v>3</v>
      </c>
      <c r="M35" t="n">
        <v>51.2</v>
      </c>
      <c r="N35" t="n">
        <v>19</v>
      </c>
      <c r="O35" t="n">
        <v>3</v>
      </c>
      <c r="Q35" t="n">
        <v>0</v>
      </c>
      <c r="R35" t="n">
        <v>0</v>
      </c>
      <c r="U35" t="n">
        <v>0</v>
      </c>
      <c r="W35" t="n">
        <v>4.600000000000001</v>
      </c>
      <c r="X35" t="n">
        <v>4.600000000000001</v>
      </c>
      <c r="Y35" t="n">
        <v>0</v>
      </c>
      <c r="AC35" t="n">
        <v>14.6</v>
      </c>
      <c r="AD35" t="n">
        <v>95</v>
      </c>
      <c r="AE35" t="n">
        <v>0</v>
      </c>
      <c r="AK35" t="n">
        <v>0</v>
      </c>
      <c r="AM35" t="n">
        <v>0</v>
      </c>
      <c r="AO35" t="n">
        <v>1.3</v>
      </c>
      <c r="AP35" t="n">
        <v>21.2</v>
      </c>
      <c r="AQ35" t="n">
        <v>97.3</v>
      </c>
      <c r="AR35" t="n">
        <v>0</v>
      </c>
      <c r="AS35" t="n">
        <v>97.3</v>
      </c>
      <c r="AT35" t="n">
        <v>0</v>
      </c>
      <c r="AV35" t="n">
        <v>0</v>
      </c>
      <c r="AW35" t="n">
        <v>34.4</v>
      </c>
      <c r="AY35" t="n">
        <v>0</v>
      </c>
      <c r="AZ35" t="n">
        <v>0</v>
      </c>
      <c r="BB35" t="n">
        <v>0</v>
      </c>
      <c r="BC35" t="n">
        <v>0</v>
      </c>
      <c r="BD35" t="n">
        <v>0.2</v>
      </c>
      <c r="BE35" t="n">
        <v>0.2</v>
      </c>
    </row>
    <row r="36">
      <c r="A36" t="inlineStr">
        <is>
          <t>07-09 07</t>
        </is>
      </c>
      <c r="B36" t="n">
        <v>0</v>
      </c>
      <c r="K36" t="n">
        <v>1</v>
      </c>
      <c r="M36" t="n">
        <v>0</v>
      </c>
      <c r="N36" t="n">
        <v>1</v>
      </c>
      <c r="Q36" t="n">
        <v>0</v>
      </c>
      <c r="R36" t="n">
        <v>0</v>
      </c>
      <c r="U36" t="n">
        <v>0</v>
      </c>
      <c r="W36" t="n">
        <v>0.4</v>
      </c>
      <c r="X36" t="n">
        <v>0.4</v>
      </c>
      <c r="Y36" t="n">
        <v>0</v>
      </c>
      <c r="Z36" t="n">
        <v>0</v>
      </c>
      <c r="AA36" t="n">
        <v>0</v>
      </c>
      <c r="AC36" t="n">
        <v>0</v>
      </c>
      <c r="AD36" t="n">
        <v>0</v>
      </c>
      <c r="AE36" t="n">
        <v>0</v>
      </c>
      <c r="AK36" t="n">
        <v>1.3</v>
      </c>
      <c r="AM36" t="n">
        <v>0</v>
      </c>
      <c r="AO36" t="n">
        <v>1.3</v>
      </c>
      <c r="AV36" t="n">
        <v>0</v>
      </c>
      <c r="AY36" t="n">
        <v>0</v>
      </c>
      <c r="AZ36" t="n">
        <v>0</v>
      </c>
      <c r="BB36" t="n">
        <v>0</v>
      </c>
    </row>
    <row r="37">
      <c r="A37" t="inlineStr">
        <is>
          <t>07-09 13</t>
        </is>
      </c>
      <c r="Q37" t="n">
        <v>0</v>
      </c>
      <c r="R37" t="n">
        <v>0</v>
      </c>
      <c r="U37" t="n">
        <v>0</v>
      </c>
      <c r="X37" t="n">
        <v>0</v>
      </c>
      <c r="Y37" t="n">
        <v>0</v>
      </c>
      <c r="Z37" t="n">
        <v>0</v>
      </c>
      <c r="AA37" t="n">
        <v>0</v>
      </c>
      <c r="AC37" t="n">
        <v>0</v>
      </c>
      <c r="AE37" t="n">
        <v>0</v>
      </c>
      <c r="AK37" t="n">
        <v>1.3</v>
      </c>
      <c r="AM37" t="n">
        <v>0</v>
      </c>
      <c r="AO37" t="n">
        <v>1.3</v>
      </c>
      <c r="AV37" t="n">
        <v>0</v>
      </c>
    </row>
    <row r="38">
      <c r="A38" t="inlineStr">
        <is>
          <t>07-09 19</t>
        </is>
      </c>
      <c r="C38" t="n">
        <v>0</v>
      </c>
      <c r="E38" t="n">
        <v>0</v>
      </c>
      <c r="F38" t="n">
        <v>0.8</v>
      </c>
      <c r="G38" t="n">
        <v>42.3</v>
      </c>
      <c r="H38" t="n">
        <v>42.3</v>
      </c>
      <c r="I38" t="n">
        <v>0</v>
      </c>
      <c r="J38" t="n">
        <v>0.8</v>
      </c>
      <c r="K38" t="n">
        <v>28</v>
      </c>
      <c r="L38" t="n">
        <v>3.7</v>
      </c>
      <c r="M38" t="n">
        <v>30</v>
      </c>
      <c r="N38" t="n">
        <v>0</v>
      </c>
      <c r="P38" t="n">
        <v>0.4</v>
      </c>
      <c r="Q38" t="n">
        <v>10.7</v>
      </c>
      <c r="R38" t="n">
        <v>0</v>
      </c>
      <c r="T38" t="n">
        <v>12</v>
      </c>
      <c r="U38" t="n">
        <v>0</v>
      </c>
      <c r="V38" t="n">
        <v>12</v>
      </c>
      <c r="X38" t="n">
        <v>3.5</v>
      </c>
      <c r="Y38" t="n">
        <v>3.5</v>
      </c>
      <c r="Z38" t="n">
        <v>8.6</v>
      </c>
      <c r="AA38" t="n">
        <v>41.2</v>
      </c>
      <c r="AC38" t="n">
        <v>6.100000000000001</v>
      </c>
      <c r="AE38" t="n">
        <v>0</v>
      </c>
      <c r="AI38" t="n">
        <v>6.3</v>
      </c>
      <c r="AJ38" t="n">
        <v>6.3</v>
      </c>
      <c r="AK38" t="n">
        <v>0</v>
      </c>
      <c r="AM38" t="n">
        <v>16.2</v>
      </c>
      <c r="AO38" t="n">
        <v>9.700000000000001</v>
      </c>
      <c r="AT38" t="n">
        <v>0</v>
      </c>
      <c r="AV38" t="n">
        <v>16.2</v>
      </c>
    </row>
    <row r="39">
      <c r="A39" t="inlineStr">
        <is>
          <t>07-10 01</t>
        </is>
      </c>
      <c r="B39" t="n">
        <v>2</v>
      </c>
      <c r="E39" t="n">
        <v>0.1</v>
      </c>
      <c r="J39" t="n">
        <v>5</v>
      </c>
      <c r="M39" t="n">
        <v>5</v>
      </c>
      <c r="Q39" t="n">
        <v>0</v>
      </c>
      <c r="R39" t="n">
        <v>0</v>
      </c>
      <c r="U39" t="n">
        <v>0</v>
      </c>
      <c r="X39" t="n">
        <v>0</v>
      </c>
      <c r="Y39" t="n">
        <v>0</v>
      </c>
      <c r="Z39" t="n">
        <v>3.9</v>
      </c>
      <c r="AA39" t="n">
        <v>3.9</v>
      </c>
      <c r="AC39" t="n">
        <v>0</v>
      </c>
      <c r="AE39" t="n">
        <v>0</v>
      </c>
      <c r="AH39" t="n">
        <v>0.1</v>
      </c>
      <c r="AI39" t="n">
        <v>0.1</v>
      </c>
      <c r="AK39" t="n">
        <v>1</v>
      </c>
      <c r="AM39" t="n">
        <v>0</v>
      </c>
      <c r="AO39" t="n">
        <v>0.1</v>
      </c>
      <c r="AP39" t="n">
        <v>0.6</v>
      </c>
      <c r="AR39" t="n">
        <v>0</v>
      </c>
      <c r="AT39" t="n">
        <v>0</v>
      </c>
      <c r="AV39" t="n">
        <v>0</v>
      </c>
      <c r="AW39" t="n">
        <v>2.7</v>
      </c>
      <c r="BB39" t="n">
        <v>0.1</v>
      </c>
      <c r="BC39" t="n">
        <v>0.6</v>
      </c>
      <c r="BD39" t="n">
        <v>1.2</v>
      </c>
      <c r="BE39" t="n">
        <v>1.2</v>
      </c>
      <c r="BF39" t="n">
        <v>5.2</v>
      </c>
    </row>
    <row r="40">
      <c r="A40" t="inlineStr">
        <is>
          <t>07-10 07</t>
        </is>
      </c>
      <c r="H40" t="n">
        <v>0</v>
      </c>
      <c r="K40" t="n">
        <v>0</v>
      </c>
      <c r="Q40" t="n">
        <v>0</v>
      </c>
      <c r="R40" t="n">
        <v>0</v>
      </c>
      <c r="U40" t="n">
        <v>0</v>
      </c>
      <c r="X40" t="n">
        <v>0</v>
      </c>
      <c r="Y40" t="n">
        <v>0</v>
      </c>
      <c r="Z40" t="n">
        <v>0</v>
      </c>
      <c r="AA40" t="n">
        <v>0</v>
      </c>
      <c r="AC40" t="n">
        <v>0</v>
      </c>
      <c r="AE40" t="n">
        <v>0</v>
      </c>
      <c r="AK40" t="n">
        <v>0.1</v>
      </c>
      <c r="AM40" t="n">
        <v>0</v>
      </c>
      <c r="AO40" t="n">
        <v>0.1</v>
      </c>
      <c r="AV40" t="n">
        <v>0</v>
      </c>
      <c r="BC40" t="n">
        <v>0.6</v>
      </c>
      <c r="BD40" t="n">
        <v>1.2</v>
      </c>
      <c r="BE40" t="n">
        <v>1.2</v>
      </c>
    </row>
    <row r="41">
      <c r="A41" t="inlineStr">
        <is>
          <t>07-10 13</t>
        </is>
      </c>
      <c r="H41" t="n">
        <v>0</v>
      </c>
      <c r="K41" t="n">
        <v>0</v>
      </c>
      <c r="P41" t="n">
        <v>0</v>
      </c>
      <c r="Q41" t="n">
        <v>0</v>
      </c>
      <c r="R41" t="n">
        <v>0</v>
      </c>
      <c r="U41" t="n">
        <v>0</v>
      </c>
      <c r="X41" t="n">
        <v>0</v>
      </c>
      <c r="Y41" t="n">
        <v>0</v>
      </c>
      <c r="Z41" t="n">
        <v>0</v>
      </c>
      <c r="AA41" t="n">
        <v>0</v>
      </c>
      <c r="AC41" t="n">
        <v>0</v>
      </c>
      <c r="AE41" t="n">
        <v>0</v>
      </c>
      <c r="AK41" t="n">
        <v>0.1</v>
      </c>
      <c r="AM41" t="n">
        <v>0</v>
      </c>
      <c r="AO41" t="n">
        <v>0.1</v>
      </c>
      <c r="AV41" t="n">
        <v>0</v>
      </c>
      <c r="BC41" t="n">
        <v>0.6</v>
      </c>
      <c r="BD41" t="n">
        <v>1.2</v>
      </c>
      <c r="BE41" t="n">
        <v>1.2</v>
      </c>
    </row>
    <row r="42">
      <c r="A42" t="inlineStr">
        <is>
          <t>07-10 19</t>
        </is>
      </c>
      <c r="B42" t="n">
        <v>0</v>
      </c>
      <c r="E42" t="n">
        <v>0</v>
      </c>
      <c r="G42" t="n">
        <v>2.1</v>
      </c>
      <c r="H42" t="n">
        <v>2.1</v>
      </c>
      <c r="K42" t="n">
        <v>0</v>
      </c>
      <c r="P42" t="n">
        <v>12.2</v>
      </c>
      <c r="Q42" t="n">
        <v>12.2</v>
      </c>
      <c r="R42" t="n">
        <v>0</v>
      </c>
      <c r="T42" t="n">
        <v>22.7</v>
      </c>
      <c r="U42" t="n">
        <v>0</v>
      </c>
      <c r="V42" t="n">
        <v>22.7</v>
      </c>
      <c r="W42" t="n">
        <v>1</v>
      </c>
      <c r="X42" t="n">
        <v>1</v>
      </c>
      <c r="Y42" t="n">
        <v>1</v>
      </c>
      <c r="Z42" t="n">
        <v>0</v>
      </c>
      <c r="AA42" t="n">
        <v>0</v>
      </c>
      <c r="AC42" t="n">
        <v>0</v>
      </c>
      <c r="AE42" t="n">
        <v>0</v>
      </c>
      <c r="AI42" t="n">
        <v>0.9</v>
      </c>
      <c r="AJ42" t="n">
        <v>0.9</v>
      </c>
      <c r="AK42" t="n">
        <v>0.1</v>
      </c>
      <c r="AM42" t="n">
        <v>0</v>
      </c>
      <c r="AO42" t="n">
        <v>0.1</v>
      </c>
      <c r="AV42" t="n">
        <v>0</v>
      </c>
      <c r="BC42" t="n">
        <v>0.6</v>
      </c>
    </row>
    <row r="43">
      <c r="A43" t="inlineStr">
        <is>
          <t>07-11 01</t>
        </is>
      </c>
      <c r="H43" t="n">
        <v>0</v>
      </c>
      <c r="K43" t="n">
        <v>0</v>
      </c>
      <c r="P43" t="n">
        <v>0</v>
      </c>
      <c r="Q43" t="n">
        <v>0</v>
      </c>
      <c r="R43" t="n">
        <v>0</v>
      </c>
      <c r="U43" t="n">
        <v>0</v>
      </c>
      <c r="V43" t="n">
        <v>6.8</v>
      </c>
      <c r="W43" t="n">
        <v>6.8</v>
      </c>
      <c r="X43" t="n">
        <v>0</v>
      </c>
      <c r="Y43" t="n">
        <v>0</v>
      </c>
      <c r="Z43" t="n">
        <v>0</v>
      </c>
      <c r="AA43" t="n">
        <v>0</v>
      </c>
      <c r="AC43" t="n">
        <v>0</v>
      </c>
      <c r="AE43" t="n">
        <v>0</v>
      </c>
      <c r="AK43" t="n">
        <v>0</v>
      </c>
      <c r="AM43" t="n">
        <v>0</v>
      </c>
      <c r="AQ43" t="n">
        <v>2.6</v>
      </c>
      <c r="AS43" t="n">
        <v>2.6</v>
      </c>
      <c r="AT43" t="n">
        <v>0</v>
      </c>
      <c r="AV43" t="n">
        <v>0</v>
      </c>
      <c r="AY43" t="n">
        <v>0</v>
      </c>
      <c r="AZ43" t="n">
        <v>0</v>
      </c>
      <c r="BC43" t="n">
        <v>0</v>
      </c>
    </row>
    <row r="44">
      <c r="A44" t="inlineStr">
        <is>
          <t>07-11 07</t>
        </is>
      </c>
      <c r="H44" t="n">
        <v>0</v>
      </c>
      <c r="K44" t="n">
        <v>0</v>
      </c>
      <c r="P44" t="n">
        <v>0</v>
      </c>
      <c r="Q44" t="n">
        <v>0</v>
      </c>
      <c r="R44" t="n">
        <v>0</v>
      </c>
      <c r="U44" t="n">
        <v>0</v>
      </c>
      <c r="X44" t="n">
        <v>0</v>
      </c>
      <c r="Y44" t="n">
        <v>0</v>
      </c>
      <c r="Z44" t="n">
        <v>0</v>
      </c>
      <c r="AA44" t="n">
        <v>0</v>
      </c>
      <c r="AC44" t="n">
        <v>0</v>
      </c>
      <c r="AE44" t="n">
        <v>0</v>
      </c>
      <c r="AM44" t="n">
        <v>0</v>
      </c>
      <c r="AV44" t="n">
        <v>0</v>
      </c>
    </row>
    <row r="45">
      <c r="A45" t="inlineStr">
        <is>
          <t>07-11 13</t>
        </is>
      </c>
      <c r="H45" t="n">
        <v>0</v>
      </c>
      <c r="K45" t="n">
        <v>0</v>
      </c>
      <c r="P45" t="n">
        <v>0</v>
      </c>
      <c r="Q45" t="n">
        <v>0</v>
      </c>
      <c r="R45" t="n">
        <v>0</v>
      </c>
      <c r="U45" t="n">
        <v>0</v>
      </c>
      <c r="X45" t="n">
        <v>0</v>
      </c>
      <c r="Y45" t="n">
        <v>0</v>
      </c>
      <c r="Z45" t="n">
        <v>0</v>
      </c>
      <c r="AA45" t="n">
        <v>0</v>
      </c>
      <c r="AC45" t="n">
        <v>0</v>
      </c>
      <c r="AE45" t="n">
        <v>0</v>
      </c>
      <c r="AM45" t="n">
        <v>0</v>
      </c>
      <c r="AV45" t="n">
        <v>0</v>
      </c>
    </row>
    <row r="46">
      <c r="A46" t="inlineStr">
        <is>
          <t>07-11 19</t>
        </is>
      </c>
      <c r="H46" t="n">
        <v>0</v>
      </c>
      <c r="K46" t="n">
        <v>0</v>
      </c>
      <c r="N46" t="n">
        <v>0</v>
      </c>
      <c r="P46" t="n">
        <v>0</v>
      </c>
      <c r="Q46" t="n">
        <v>0</v>
      </c>
      <c r="R46" t="n">
        <v>0</v>
      </c>
      <c r="U46" t="n">
        <v>0</v>
      </c>
      <c r="V46" t="n">
        <v>18.7</v>
      </c>
      <c r="W46" t="n">
        <v>18.7</v>
      </c>
      <c r="X46" t="n">
        <v>21.1</v>
      </c>
      <c r="Y46" t="n">
        <v>0</v>
      </c>
      <c r="Z46" t="n">
        <v>0</v>
      </c>
      <c r="AA46" t="n">
        <v>0</v>
      </c>
      <c r="AC46" t="n">
        <v>0</v>
      </c>
      <c r="AE46" t="n">
        <v>0</v>
      </c>
      <c r="AM46" t="n">
        <v>11.5</v>
      </c>
      <c r="AV46" t="n">
        <v>11.5</v>
      </c>
    </row>
    <row r="47">
      <c r="A47" t="inlineStr">
        <is>
          <t>07-12 01</t>
        </is>
      </c>
      <c r="H47" t="n">
        <v>0</v>
      </c>
      <c r="K47" t="n">
        <v>0</v>
      </c>
      <c r="P47" t="n">
        <v>0</v>
      </c>
      <c r="Q47" t="n">
        <v>0</v>
      </c>
      <c r="U47" t="n">
        <v>0</v>
      </c>
      <c r="X47" t="n">
        <v>0</v>
      </c>
      <c r="Y47" t="n">
        <v>0</v>
      </c>
      <c r="Z47" t="n">
        <v>0</v>
      </c>
      <c r="AA47" t="n">
        <v>0</v>
      </c>
      <c r="AC47" t="n">
        <v>0</v>
      </c>
      <c r="AE47" t="n">
        <v>0</v>
      </c>
      <c r="AK47" t="n">
        <v>0</v>
      </c>
      <c r="AM47" t="n">
        <v>0</v>
      </c>
      <c r="AT47" t="n">
        <v>0</v>
      </c>
      <c r="AV47" t="n">
        <v>0</v>
      </c>
      <c r="AY47" t="n">
        <v>0</v>
      </c>
      <c r="AZ47" t="n">
        <v>0</v>
      </c>
      <c r="BC47" t="n">
        <v>0</v>
      </c>
    </row>
    <row r="48">
      <c r="A48" t="inlineStr">
        <is>
          <t>07-12 07</t>
        </is>
      </c>
      <c r="H48" t="n">
        <v>0</v>
      </c>
      <c r="K48" t="n">
        <v>0</v>
      </c>
      <c r="P48" t="n">
        <v>0</v>
      </c>
      <c r="Q48" t="n">
        <v>0</v>
      </c>
      <c r="R48" t="n">
        <v>0</v>
      </c>
      <c r="U48" t="n">
        <v>0</v>
      </c>
      <c r="X48" t="n">
        <v>0</v>
      </c>
      <c r="Y48" t="n">
        <v>0</v>
      </c>
      <c r="Z48" t="n">
        <v>0</v>
      </c>
      <c r="AA48" t="n">
        <v>0</v>
      </c>
      <c r="AC48" t="n">
        <v>0</v>
      </c>
      <c r="AE48" t="n">
        <v>0</v>
      </c>
      <c r="AM48" t="n">
        <v>0</v>
      </c>
      <c r="AV48" t="n">
        <v>0</v>
      </c>
    </row>
    <row r="49">
      <c r="A49" t="inlineStr">
        <is>
          <t>07-12 13</t>
        </is>
      </c>
      <c r="H49" t="n">
        <v>0</v>
      </c>
      <c r="K49" t="n">
        <v>0</v>
      </c>
      <c r="U49" t="n">
        <v>0</v>
      </c>
      <c r="X49" t="n">
        <v>0</v>
      </c>
      <c r="Y49" t="n">
        <v>0</v>
      </c>
      <c r="Z49" t="n">
        <v>0</v>
      </c>
      <c r="AA49" t="n">
        <v>0</v>
      </c>
      <c r="AC49" t="n">
        <v>0</v>
      </c>
      <c r="AE49" t="n">
        <v>0</v>
      </c>
      <c r="AM49" t="n">
        <v>0</v>
      </c>
      <c r="AV49" t="n">
        <v>0</v>
      </c>
    </row>
    <row r="50">
      <c r="A50" t="inlineStr">
        <is>
          <t>07-12 19</t>
        </is>
      </c>
      <c r="C50" t="n">
        <v>4</v>
      </c>
      <c r="E50" t="n">
        <v>2.5</v>
      </c>
      <c r="F50" t="n">
        <v>4</v>
      </c>
      <c r="H50" t="n">
        <v>0</v>
      </c>
      <c r="I50" t="n">
        <v>2.5</v>
      </c>
      <c r="K50" t="n">
        <v>0</v>
      </c>
      <c r="Q50" t="n">
        <v>0</v>
      </c>
      <c r="R50" t="n">
        <v>0</v>
      </c>
      <c r="U50" t="n">
        <v>0</v>
      </c>
      <c r="W50" t="n">
        <v>0.5</v>
      </c>
      <c r="X50" t="n">
        <v>0.5</v>
      </c>
      <c r="Y50" t="n">
        <v>0</v>
      </c>
      <c r="Z50" t="n">
        <v>0</v>
      </c>
      <c r="AA50" t="n">
        <v>0</v>
      </c>
      <c r="AC50" t="n">
        <v>0</v>
      </c>
      <c r="AE50" t="n">
        <v>0</v>
      </c>
      <c r="AL50" t="n">
        <v>10.1</v>
      </c>
      <c r="AM50" t="n">
        <v>0</v>
      </c>
      <c r="AV50" t="n">
        <v>10.1</v>
      </c>
    </row>
    <row r="51">
      <c r="A51" t="inlineStr">
        <is>
          <t>07-13 01</t>
        </is>
      </c>
      <c r="D51" t="n">
        <v>8.5</v>
      </c>
      <c r="F51" t="n">
        <v>0</v>
      </c>
      <c r="H51" t="n">
        <v>5</v>
      </c>
      <c r="J51" t="n">
        <v>0</v>
      </c>
      <c r="K51" t="n">
        <v>5</v>
      </c>
      <c r="O51" t="n">
        <v>8.5</v>
      </c>
      <c r="U51" t="n">
        <v>0</v>
      </c>
      <c r="V51" t="n">
        <v>7.600000000000001</v>
      </c>
      <c r="W51" t="n">
        <v>7.600000000000001</v>
      </c>
      <c r="X51" t="n">
        <v>0</v>
      </c>
      <c r="Y51" t="n">
        <v>0</v>
      </c>
      <c r="Z51" t="n">
        <v>0</v>
      </c>
      <c r="AA51" t="n">
        <v>0</v>
      </c>
      <c r="AC51" t="n">
        <v>0</v>
      </c>
      <c r="AD51" t="n">
        <v>31.5</v>
      </c>
      <c r="AE51" t="n">
        <v>0</v>
      </c>
      <c r="AH51" t="n">
        <v>14.4</v>
      </c>
      <c r="AI51" t="n">
        <v>14.4</v>
      </c>
      <c r="AL51" t="n">
        <v>3.4</v>
      </c>
      <c r="AM51" t="n">
        <v>0</v>
      </c>
      <c r="AQ51" t="n">
        <v>6.8</v>
      </c>
      <c r="AR51" t="n">
        <v>0</v>
      </c>
      <c r="AS51" t="n">
        <v>6.8</v>
      </c>
      <c r="AT51" t="n">
        <v>0</v>
      </c>
      <c r="AU51" t="n">
        <v>3.4</v>
      </c>
      <c r="AV51" t="n">
        <v>0</v>
      </c>
      <c r="AY51" t="n">
        <v>0</v>
      </c>
      <c r="AZ51" t="n">
        <v>0</v>
      </c>
      <c r="BC51" t="n">
        <v>0</v>
      </c>
    </row>
    <row r="52">
      <c r="A52" t="inlineStr">
        <is>
          <t>07-13 07</t>
        </is>
      </c>
      <c r="H52" t="n">
        <v>0</v>
      </c>
      <c r="K52" t="n">
        <v>0</v>
      </c>
      <c r="Q52" t="n">
        <v>0</v>
      </c>
      <c r="R52" t="n">
        <v>0</v>
      </c>
      <c r="U52" t="n">
        <v>0</v>
      </c>
      <c r="X52" t="n">
        <v>0</v>
      </c>
      <c r="Y52" t="n">
        <v>0</v>
      </c>
      <c r="Z52" t="n">
        <v>0</v>
      </c>
      <c r="AA52" t="n">
        <v>0</v>
      </c>
      <c r="AC52" t="n">
        <v>0</v>
      </c>
      <c r="AD52" t="n">
        <v>31.5</v>
      </c>
      <c r="AE52" t="n">
        <v>0</v>
      </c>
      <c r="AM52" t="n">
        <v>0</v>
      </c>
      <c r="AV52" t="n">
        <v>0</v>
      </c>
      <c r="BB52" t="n">
        <v>2.5</v>
      </c>
    </row>
    <row r="53">
      <c r="A53" t="inlineStr">
        <is>
          <t>07-13 13</t>
        </is>
      </c>
      <c r="H53" t="n">
        <v>0</v>
      </c>
      <c r="K53" t="n">
        <v>0</v>
      </c>
      <c r="U53" t="n">
        <v>0</v>
      </c>
      <c r="X53" t="n">
        <v>0</v>
      </c>
      <c r="Y53" t="n">
        <v>0</v>
      </c>
      <c r="Z53" t="n">
        <v>0</v>
      </c>
      <c r="AA53" t="n">
        <v>0</v>
      </c>
      <c r="AC53" t="n">
        <v>0</v>
      </c>
      <c r="AE53" t="n">
        <v>0</v>
      </c>
    </row>
    <row r="54">
      <c r="A54" t="inlineStr">
        <is>
          <t>07-13 19</t>
        </is>
      </c>
      <c r="G54" t="n">
        <v>24.4</v>
      </c>
      <c r="H54" t="n">
        <v>24.4</v>
      </c>
      <c r="K54" t="n">
        <v>0</v>
      </c>
      <c r="Q54" t="n">
        <v>0</v>
      </c>
      <c r="R54" t="n">
        <v>0</v>
      </c>
      <c r="U54" t="n">
        <v>42.9</v>
      </c>
      <c r="Z54" t="n">
        <v>0</v>
      </c>
      <c r="AA54" t="n">
        <v>0</v>
      </c>
      <c r="AC54" t="n">
        <v>0</v>
      </c>
      <c r="AE54" t="n">
        <v>0</v>
      </c>
      <c r="AL54" t="n">
        <v>44.9</v>
      </c>
      <c r="AV54" t="n">
        <v>44.9</v>
      </c>
    </row>
    <row r="55">
      <c r="A55" t="inlineStr">
        <is>
          <t>07-14 01</t>
        </is>
      </c>
      <c r="H55" t="n">
        <v>0</v>
      </c>
      <c r="K55" t="n">
        <v>0</v>
      </c>
      <c r="Q55" t="n">
        <v>0</v>
      </c>
      <c r="R55" t="n">
        <v>0</v>
      </c>
      <c r="U55" t="n">
        <v>0</v>
      </c>
      <c r="X55" t="n">
        <v>0</v>
      </c>
      <c r="Y55" t="n">
        <v>0</v>
      </c>
      <c r="Z55" t="n">
        <v>0</v>
      </c>
      <c r="AA55" t="n">
        <v>0</v>
      </c>
      <c r="AC55" t="n">
        <v>0</v>
      </c>
      <c r="AE55" t="n">
        <v>0</v>
      </c>
      <c r="AO55" t="n">
        <v>13.4</v>
      </c>
      <c r="AP55" t="n">
        <v>13.4</v>
      </c>
      <c r="AR55" t="n">
        <v>0</v>
      </c>
      <c r="AT55" t="n">
        <v>0</v>
      </c>
      <c r="AY55" t="n">
        <v>0</v>
      </c>
      <c r="AZ55" t="n">
        <v>0</v>
      </c>
      <c r="BC55" t="n">
        <v>0</v>
      </c>
    </row>
    <row r="56">
      <c r="A56" t="inlineStr">
        <is>
          <t>07-14 07</t>
        </is>
      </c>
      <c r="H56" t="n">
        <v>0</v>
      </c>
      <c r="K56" t="n">
        <v>0</v>
      </c>
      <c r="Q56" t="n">
        <v>0</v>
      </c>
      <c r="R56" t="n">
        <v>0</v>
      </c>
      <c r="U56" t="n">
        <v>0</v>
      </c>
      <c r="X56" t="n">
        <v>0</v>
      </c>
      <c r="Y56" t="n">
        <v>0</v>
      </c>
      <c r="Z56" t="n">
        <v>0</v>
      </c>
      <c r="AA56" t="n">
        <v>0</v>
      </c>
      <c r="AC56" t="n">
        <v>0</v>
      </c>
      <c r="AE56" t="n">
        <v>0</v>
      </c>
      <c r="AM56" t="n">
        <v>0</v>
      </c>
      <c r="AV56" t="n">
        <v>0</v>
      </c>
    </row>
    <row r="57">
      <c r="A57" t="inlineStr">
        <is>
          <t>07-14 13</t>
        </is>
      </c>
      <c r="H57" t="n">
        <v>0</v>
      </c>
      <c r="K57" t="n">
        <v>0</v>
      </c>
      <c r="Q57" t="n">
        <v>0</v>
      </c>
      <c r="R57" t="n">
        <v>0</v>
      </c>
      <c r="U57" t="n">
        <v>0</v>
      </c>
      <c r="X57" t="n">
        <v>0</v>
      </c>
      <c r="Y57" t="n">
        <v>0</v>
      </c>
      <c r="Z57" t="n">
        <v>0</v>
      </c>
      <c r="AA57" t="n">
        <v>0</v>
      </c>
      <c r="AC57" t="n">
        <v>0</v>
      </c>
      <c r="AE57" t="n">
        <v>0</v>
      </c>
    </row>
    <row r="58">
      <c r="A58" t="inlineStr">
        <is>
          <t>07-14 19</t>
        </is>
      </c>
      <c r="B58" t="n">
        <v>22.3</v>
      </c>
      <c r="D58" t="n">
        <v>8</v>
      </c>
      <c r="E58" t="n">
        <v>22.3</v>
      </c>
      <c r="F58" t="n">
        <v>25.5</v>
      </c>
      <c r="G58" t="n">
        <v>0.1</v>
      </c>
      <c r="H58" t="n">
        <v>9.300000000000001</v>
      </c>
      <c r="J58" t="n">
        <v>25.5</v>
      </c>
      <c r="K58" t="n">
        <v>64</v>
      </c>
      <c r="L58" t="n">
        <v>7</v>
      </c>
      <c r="M58" t="n">
        <v>23</v>
      </c>
      <c r="N58" t="n">
        <v>5</v>
      </c>
      <c r="O58" t="n">
        <v>7</v>
      </c>
      <c r="Q58" t="n">
        <v>0</v>
      </c>
      <c r="R58" t="n">
        <v>0</v>
      </c>
      <c r="U58" t="n">
        <v>0</v>
      </c>
      <c r="V58" t="n">
        <v>22.4</v>
      </c>
      <c r="W58" t="n">
        <v>22.4</v>
      </c>
      <c r="X58" t="n">
        <v>0</v>
      </c>
      <c r="Y58" t="n">
        <v>0</v>
      </c>
      <c r="Z58" t="n">
        <v>24.5</v>
      </c>
      <c r="AA58" t="n">
        <v>24.5</v>
      </c>
      <c r="AC58" t="n">
        <v>0</v>
      </c>
      <c r="AD58" t="n">
        <v>45</v>
      </c>
      <c r="AE58" t="n">
        <v>1.3</v>
      </c>
      <c r="AH58" t="n">
        <v>1</v>
      </c>
      <c r="AI58" t="n">
        <v>1.4</v>
      </c>
      <c r="AJ58" t="n">
        <v>1</v>
      </c>
      <c r="AK58" t="n">
        <v>21.7</v>
      </c>
      <c r="AM58" t="n">
        <v>0</v>
      </c>
      <c r="AO58" t="n">
        <v>21.7</v>
      </c>
      <c r="AV58" t="n">
        <v>0</v>
      </c>
    </row>
    <row r="59">
      <c r="A59" t="inlineStr">
        <is>
          <t>07-15 01</t>
        </is>
      </c>
      <c r="H59" t="n">
        <v>0</v>
      </c>
      <c r="K59" t="n">
        <v>0</v>
      </c>
      <c r="Q59" t="n">
        <v>0</v>
      </c>
      <c r="R59" t="n">
        <v>0</v>
      </c>
      <c r="U59" t="n">
        <v>0</v>
      </c>
      <c r="X59" t="n">
        <v>0</v>
      </c>
      <c r="Y59" t="n">
        <v>0</v>
      </c>
      <c r="Z59" t="n">
        <v>0</v>
      </c>
      <c r="AA59" t="n">
        <v>0</v>
      </c>
      <c r="AC59" t="n">
        <v>0</v>
      </c>
      <c r="AE59" t="n">
        <v>0</v>
      </c>
      <c r="AK59" t="n">
        <v>0.1</v>
      </c>
      <c r="AM59" t="n">
        <v>0</v>
      </c>
      <c r="AO59" t="n">
        <v>0.1</v>
      </c>
      <c r="AV59" t="n">
        <v>0</v>
      </c>
      <c r="AY59" t="n">
        <v>0</v>
      </c>
      <c r="AZ59" t="n">
        <v>0</v>
      </c>
      <c r="BC59" t="n">
        <v>0</v>
      </c>
    </row>
    <row r="60">
      <c r="A60" t="inlineStr">
        <is>
          <t>07-15 07</t>
        </is>
      </c>
      <c r="H60" t="n">
        <v>0</v>
      </c>
      <c r="K60" t="n">
        <v>0</v>
      </c>
      <c r="Q60" t="n">
        <v>0</v>
      </c>
      <c r="R60" t="n">
        <v>0</v>
      </c>
      <c r="U60" t="n">
        <v>0</v>
      </c>
      <c r="X60" t="n">
        <v>0</v>
      </c>
      <c r="Y60" t="n">
        <v>0</v>
      </c>
      <c r="Z60" t="n">
        <v>0</v>
      </c>
      <c r="AA60" t="n">
        <v>0</v>
      </c>
      <c r="AC60" t="n">
        <v>0</v>
      </c>
      <c r="AE60" t="n">
        <v>0</v>
      </c>
      <c r="AM60" t="n">
        <v>0</v>
      </c>
      <c r="AV60" t="n">
        <v>0</v>
      </c>
    </row>
    <row r="61">
      <c r="A61" t="inlineStr">
        <is>
          <t>07-15 13</t>
        </is>
      </c>
      <c r="C61" t="n">
        <v>0</v>
      </c>
      <c r="H61" t="n">
        <v>0</v>
      </c>
      <c r="K61" t="n">
        <v>0</v>
      </c>
      <c r="N61" t="n">
        <v>0</v>
      </c>
      <c r="Q61" t="n">
        <v>0</v>
      </c>
      <c r="R61" t="n">
        <v>0</v>
      </c>
      <c r="U61" t="n">
        <v>0</v>
      </c>
      <c r="X61" t="n">
        <v>0</v>
      </c>
      <c r="Y61" t="n">
        <v>0</v>
      </c>
      <c r="Z61" t="n">
        <v>0</v>
      </c>
      <c r="AA61" t="n">
        <v>0</v>
      </c>
      <c r="AC61" t="n">
        <v>0</v>
      </c>
      <c r="AE61" t="n">
        <v>0</v>
      </c>
      <c r="AM61" t="n">
        <v>0</v>
      </c>
      <c r="AV61" t="n">
        <v>0</v>
      </c>
    </row>
    <row r="62">
      <c r="A62" t="inlineStr">
        <is>
          <t>07-15 19</t>
        </is>
      </c>
      <c r="G62" t="n">
        <v>19.2</v>
      </c>
      <c r="H62" t="n">
        <v>19.2</v>
      </c>
      <c r="I62" t="n">
        <v>2.8</v>
      </c>
      <c r="K62" t="n">
        <v>1.1</v>
      </c>
      <c r="L62" t="n">
        <v>2.8</v>
      </c>
      <c r="P62" t="n">
        <v>5.7</v>
      </c>
      <c r="Q62" t="n">
        <v>5.7</v>
      </c>
      <c r="R62" t="n">
        <v>0</v>
      </c>
      <c r="U62" t="n">
        <v>29.8</v>
      </c>
      <c r="W62" t="n">
        <v>1.6</v>
      </c>
      <c r="X62" t="n">
        <v>1.6</v>
      </c>
      <c r="Y62" t="n">
        <v>1.5</v>
      </c>
      <c r="Z62" t="n">
        <v>48.6</v>
      </c>
      <c r="AA62" t="n">
        <v>0</v>
      </c>
      <c r="AC62" t="n">
        <v>25.4</v>
      </c>
      <c r="AE62" t="n">
        <v>25.2</v>
      </c>
      <c r="AH62" t="n">
        <v>3.9</v>
      </c>
      <c r="AI62" t="n">
        <v>0.7000000000000001</v>
      </c>
      <c r="AJ62" t="n">
        <v>0.7000000000000001</v>
      </c>
      <c r="AL62" t="n">
        <v>32.5</v>
      </c>
      <c r="AM62" t="n">
        <v>22</v>
      </c>
      <c r="AN62" t="n">
        <v>57</v>
      </c>
      <c r="AV62" t="n">
        <v>32.5</v>
      </c>
      <c r="AW62" t="n">
        <v>57</v>
      </c>
    </row>
    <row r="63">
      <c r="A63" t="inlineStr">
        <is>
          <t>07-16 01</t>
        </is>
      </c>
      <c r="E63" t="n">
        <v>5.600000000000001</v>
      </c>
      <c r="H63" t="n">
        <v>0</v>
      </c>
      <c r="I63" t="n">
        <v>5.600000000000001</v>
      </c>
      <c r="K63" t="n">
        <v>0</v>
      </c>
      <c r="Q63" t="n">
        <v>0</v>
      </c>
      <c r="R63" t="n">
        <v>0</v>
      </c>
      <c r="U63" t="n">
        <v>0</v>
      </c>
      <c r="W63" t="n">
        <v>17.1</v>
      </c>
      <c r="X63" t="n">
        <v>17.1</v>
      </c>
      <c r="Y63" t="n">
        <v>0</v>
      </c>
      <c r="Z63" t="n">
        <v>0</v>
      </c>
      <c r="AA63" t="n">
        <v>0</v>
      </c>
      <c r="AC63" t="n">
        <v>0</v>
      </c>
      <c r="AE63" t="n">
        <v>0.8</v>
      </c>
      <c r="AL63" t="n">
        <v>0.4</v>
      </c>
      <c r="AM63" t="n">
        <v>0</v>
      </c>
      <c r="AN63" t="n">
        <v>1.5</v>
      </c>
      <c r="AQ63" t="n">
        <v>1.5</v>
      </c>
      <c r="AS63" t="n">
        <v>26.8</v>
      </c>
      <c r="AU63" t="n">
        <v>26.8</v>
      </c>
      <c r="AV63" t="n">
        <v>0.4</v>
      </c>
      <c r="AY63" t="n">
        <v>0.3</v>
      </c>
      <c r="AZ63" t="n">
        <v>0.3</v>
      </c>
      <c r="BC63" t="n">
        <v>0</v>
      </c>
    </row>
    <row r="64">
      <c r="A64" t="inlineStr">
        <is>
          <t>07-16 07</t>
        </is>
      </c>
      <c r="H64" t="n">
        <v>0</v>
      </c>
      <c r="K64" t="n">
        <v>0</v>
      </c>
      <c r="Q64" t="n">
        <v>0</v>
      </c>
      <c r="R64" t="n">
        <v>0</v>
      </c>
      <c r="U64" t="n">
        <v>0</v>
      </c>
      <c r="W64" t="n">
        <v>0.2</v>
      </c>
      <c r="X64" t="n">
        <v>0.2</v>
      </c>
      <c r="Y64" t="n">
        <v>0</v>
      </c>
      <c r="Z64" t="n">
        <v>0</v>
      </c>
      <c r="AA64" t="n">
        <v>0</v>
      </c>
      <c r="AC64" t="n">
        <v>0</v>
      </c>
      <c r="AE64" t="n">
        <v>0</v>
      </c>
      <c r="AI64" t="n">
        <v>0.5</v>
      </c>
      <c r="AJ64" t="n">
        <v>0.5</v>
      </c>
      <c r="AL64" t="n">
        <v>0.4</v>
      </c>
      <c r="AM64" t="n">
        <v>0</v>
      </c>
      <c r="AV64" t="n">
        <v>0.4</v>
      </c>
    </row>
    <row r="65">
      <c r="A65" t="inlineStr">
        <is>
          <t>07-16 13</t>
        </is>
      </c>
      <c r="F65" t="n">
        <v>0</v>
      </c>
      <c r="H65" t="n">
        <v>0</v>
      </c>
      <c r="J65" t="n">
        <v>0</v>
      </c>
      <c r="K65" t="n">
        <v>0</v>
      </c>
      <c r="P65" t="n">
        <v>0</v>
      </c>
      <c r="Q65" t="n">
        <v>0</v>
      </c>
      <c r="R65" t="n">
        <v>0</v>
      </c>
      <c r="U65" t="n">
        <v>0</v>
      </c>
      <c r="X65" t="n">
        <v>0</v>
      </c>
      <c r="Y65" t="n">
        <v>0</v>
      </c>
      <c r="Z65" t="n">
        <v>0</v>
      </c>
      <c r="AA65" t="n">
        <v>0</v>
      </c>
      <c r="AC65" t="n">
        <v>0</v>
      </c>
      <c r="AE65" t="n">
        <v>0</v>
      </c>
      <c r="AH65" t="n">
        <v>1.9</v>
      </c>
      <c r="AJ65" t="n">
        <v>1.9</v>
      </c>
      <c r="AL65" t="n">
        <v>0.4</v>
      </c>
      <c r="AM65" t="n">
        <v>6.4</v>
      </c>
      <c r="AN65" t="n">
        <v>1.5</v>
      </c>
      <c r="AQ65" t="n">
        <v>1.5</v>
      </c>
      <c r="AV65" t="n">
        <v>0.4</v>
      </c>
      <c r="AX65" t="n">
        <v>7.4</v>
      </c>
      <c r="BA65" t="n">
        <v>7.4</v>
      </c>
      <c r="BF65" t="n">
        <v>6.5</v>
      </c>
    </row>
    <row r="66">
      <c r="A66" t="inlineStr">
        <is>
          <t>07-17 07</t>
        </is>
      </c>
      <c r="C66" t="n">
        <v>0</v>
      </c>
      <c r="E66" t="n">
        <v>21.5</v>
      </c>
      <c r="F66" t="n">
        <v>5.2</v>
      </c>
      <c r="H66" t="n">
        <v>0</v>
      </c>
      <c r="I66" t="n">
        <v>21.5</v>
      </c>
      <c r="J66" t="n">
        <v>0.2</v>
      </c>
      <c r="K66" t="n">
        <v>0</v>
      </c>
      <c r="L66" t="n">
        <v>5.8</v>
      </c>
      <c r="N66" t="n">
        <v>0</v>
      </c>
      <c r="P66" t="n">
        <v>1.1</v>
      </c>
      <c r="Q66" t="n">
        <v>21.9</v>
      </c>
      <c r="R66" t="n">
        <v>4.7</v>
      </c>
      <c r="T66" t="n">
        <v>3.9</v>
      </c>
      <c r="U66" t="n">
        <v>0</v>
      </c>
      <c r="V66" t="n">
        <v>3.9</v>
      </c>
      <c r="X66" t="n">
        <v>1</v>
      </c>
      <c r="Y66" t="n">
        <v>1</v>
      </c>
      <c r="Z66" t="n">
        <v>0</v>
      </c>
      <c r="AA66" t="n">
        <v>0</v>
      </c>
      <c r="AC66" t="n">
        <v>1.6</v>
      </c>
      <c r="AE66" t="n">
        <v>0</v>
      </c>
      <c r="AI66" t="n">
        <v>2.2</v>
      </c>
      <c r="AJ66" t="n">
        <v>2.2</v>
      </c>
      <c r="AM66" t="n">
        <v>0.3</v>
      </c>
      <c r="AN66" t="n">
        <v>0</v>
      </c>
      <c r="AQ66" t="n">
        <v>0</v>
      </c>
      <c r="AV66" t="n">
        <v>0.3</v>
      </c>
      <c r="AX66" t="n">
        <v>4.2</v>
      </c>
      <c r="AY66" t="n">
        <v>2.3</v>
      </c>
      <c r="AZ66" t="n">
        <v>6.9</v>
      </c>
      <c r="BA66" t="n">
        <v>6.9</v>
      </c>
      <c r="BB66" t="n">
        <v>0</v>
      </c>
      <c r="BC66" t="n">
        <v>0.2</v>
      </c>
      <c r="BD66" t="n">
        <v>8.700000000000001</v>
      </c>
      <c r="BE66" t="n">
        <v>8.700000000000001</v>
      </c>
      <c r="BF66" t="n">
        <v>5</v>
      </c>
    </row>
    <row r="67">
      <c r="A67" t="inlineStr">
        <is>
          <t>07-17 13</t>
        </is>
      </c>
      <c r="E67" t="n">
        <v>0.2</v>
      </c>
      <c r="H67" t="n">
        <v>0</v>
      </c>
      <c r="I67" t="n">
        <v>0.2</v>
      </c>
      <c r="K67" t="n">
        <v>0</v>
      </c>
      <c r="Q67" t="n">
        <v>0</v>
      </c>
      <c r="R67" t="n">
        <v>0</v>
      </c>
      <c r="U67" t="n">
        <v>0</v>
      </c>
      <c r="X67" t="n">
        <v>0</v>
      </c>
      <c r="Y67" t="n">
        <v>0</v>
      </c>
      <c r="Z67" t="n">
        <v>0</v>
      </c>
      <c r="AA67" t="n">
        <v>0</v>
      </c>
      <c r="AC67" t="n">
        <v>0</v>
      </c>
      <c r="AE67" t="n">
        <v>0</v>
      </c>
      <c r="AN67" t="n">
        <v>0</v>
      </c>
      <c r="AP67" t="n">
        <v>1</v>
      </c>
      <c r="AQ67" t="n">
        <v>0</v>
      </c>
      <c r="AR67" t="n">
        <v>1</v>
      </c>
      <c r="AX67" t="n">
        <v>4.2</v>
      </c>
      <c r="BA67" t="n">
        <v>4.2</v>
      </c>
      <c r="BC67" t="n">
        <v>0.2</v>
      </c>
      <c r="BF67" t="n">
        <v>5</v>
      </c>
    </row>
    <row r="68">
      <c r="A68" t="inlineStr">
        <is>
          <t>07-17 19</t>
        </is>
      </c>
      <c r="H68" t="n">
        <v>0</v>
      </c>
      <c r="K68" t="n">
        <v>0</v>
      </c>
      <c r="Q68" t="n">
        <v>0</v>
      </c>
      <c r="R68" t="n">
        <v>0</v>
      </c>
      <c r="U68" t="n">
        <v>0</v>
      </c>
      <c r="X68" t="n">
        <v>0</v>
      </c>
      <c r="Y68" t="n">
        <v>0</v>
      </c>
      <c r="Z68" t="n">
        <v>0</v>
      </c>
      <c r="AA68" t="n">
        <v>0</v>
      </c>
      <c r="AC68" t="n">
        <v>0</v>
      </c>
      <c r="AE68" t="n">
        <v>0</v>
      </c>
      <c r="AN68" t="n">
        <v>0</v>
      </c>
      <c r="AQ68" t="n">
        <v>0</v>
      </c>
      <c r="AX68" t="n">
        <v>4.2</v>
      </c>
      <c r="BA68" t="n">
        <v>4.2</v>
      </c>
      <c r="BC68" t="n">
        <v>0.2</v>
      </c>
    </row>
    <row r="69">
      <c r="A69" t="inlineStr">
        <is>
          <t>07-18 01</t>
        </is>
      </c>
      <c r="H69" t="n">
        <v>0</v>
      </c>
      <c r="K69" t="n">
        <v>0</v>
      </c>
      <c r="Q69" t="n">
        <v>0</v>
      </c>
      <c r="R69" t="n">
        <v>0</v>
      </c>
      <c r="U69" t="n">
        <v>0</v>
      </c>
      <c r="X69" t="n">
        <v>0</v>
      </c>
      <c r="Y69" t="n">
        <v>0</v>
      </c>
      <c r="Z69" t="n">
        <v>0</v>
      </c>
      <c r="AA69" t="n">
        <v>0</v>
      </c>
      <c r="AC69" t="n">
        <v>0</v>
      </c>
      <c r="AE69" t="n">
        <v>0</v>
      </c>
      <c r="AM69" t="n">
        <v>0</v>
      </c>
      <c r="AN69" t="n">
        <v>0</v>
      </c>
      <c r="AQ69" t="n">
        <v>0</v>
      </c>
      <c r="AR69" t="n">
        <v>0</v>
      </c>
      <c r="AT69" t="n">
        <v>0</v>
      </c>
      <c r="AV69" t="n">
        <v>0</v>
      </c>
      <c r="AY69" t="n">
        <v>0</v>
      </c>
      <c r="AZ69" t="n">
        <v>0</v>
      </c>
      <c r="BC69" t="n">
        <v>0</v>
      </c>
    </row>
    <row r="70">
      <c r="A70" t="inlineStr">
        <is>
          <t>07-18 07</t>
        </is>
      </c>
      <c r="H70" t="n">
        <v>0</v>
      </c>
      <c r="K70" t="n">
        <v>0</v>
      </c>
      <c r="Q70" t="n">
        <v>0</v>
      </c>
      <c r="R70" t="n">
        <v>0</v>
      </c>
      <c r="U70" t="n">
        <v>0</v>
      </c>
      <c r="X70" t="n">
        <v>0</v>
      </c>
      <c r="Y70" t="n">
        <v>0</v>
      </c>
      <c r="Z70" t="n">
        <v>0</v>
      </c>
      <c r="AA70" t="n">
        <v>0</v>
      </c>
      <c r="AC70" t="n">
        <v>0</v>
      </c>
      <c r="AE70" t="n">
        <v>0</v>
      </c>
      <c r="AM70" t="n">
        <v>0</v>
      </c>
      <c r="AN70" t="n">
        <v>0</v>
      </c>
      <c r="AQ70" t="n">
        <v>0</v>
      </c>
      <c r="AV70" t="n">
        <v>0</v>
      </c>
    </row>
    <row r="71">
      <c r="A71" t="inlineStr">
        <is>
          <t>07-18 13</t>
        </is>
      </c>
      <c r="H71" t="n">
        <v>0</v>
      </c>
      <c r="K71" t="n">
        <v>0</v>
      </c>
      <c r="Q71" t="n">
        <v>0</v>
      </c>
      <c r="R71" t="n">
        <v>0</v>
      </c>
      <c r="U71" t="n">
        <v>0</v>
      </c>
      <c r="X71" t="n">
        <v>0</v>
      </c>
      <c r="Y71" t="n">
        <v>0</v>
      </c>
      <c r="Z71" t="n">
        <v>0</v>
      </c>
      <c r="AA71" t="n">
        <v>0</v>
      </c>
      <c r="AC71" t="n">
        <v>0</v>
      </c>
      <c r="AE71" t="n">
        <v>0</v>
      </c>
      <c r="AM71" t="n">
        <v>0</v>
      </c>
      <c r="AN71" t="n">
        <v>0</v>
      </c>
      <c r="AQ71" t="n">
        <v>0</v>
      </c>
      <c r="AV71" t="n">
        <v>0</v>
      </c>
    </row>
    <row r="72">
      <c r="A72" t="inlineStr">
        <is>
          <t>07-18 19</t>
        </is>
      </c>
      <c r="B72" t="n">
        <v>17.8</v>
      </c>
      <c r="G72" t="n">
        <v>2.1</v>
      </c>
      <c r="H72" t="n">
        <v>2.1</v>
      </c>
      <c r="K72" t="n">
        <v>0</v>
      </c>
      <c r="M72" t="n">
        <v>17.8</v>
      </c>
      <c r="P72" t="n">
        <v>0</v>
      </c>
      <c r="Q72" t="n">
        <v>0</v>
      </c>
      <c r="R72" t="n">
        <v>0</v>
      </c>
      <c r="T72" t="n">
        <v>7</v>
      </c>
      <c r="U72" t="n">
        <v>0</v>
      </c>
      <c r="V72" t="n">
        <v>7</v>
      </c>
      <c r="X72" t="n">
        <v>5.5</v>
      </c>
      <c r="Y72" t="n">
        <v>5.5</v>
      </c>
      <c r="Z72" t="n">
        <v>0</v>
      </c>
      <c r="AA72" t="n">
        <v>0</v>
      </c>
      <c r="AC72" t="n">
        <v>0</v>
      </c>
      <c r="AE72" t="n">
        <v>0</v>
      </c>
      <c r="AI72" t="n">
        <v>4.8</v>
      </c>
      <c r="AJ72" t="n">
        <v>4.8</v>
      </c>
      <c r="AM72" t="n">
        <v>0</v>
      </c>
      <c r="AN72" t="n">
        <v>0</v>
      </c>
      <c r="AQ72" t="n">
        <v>0</v>
      </c>
      <c r="AV72" t="n">
        <v>0</v>
      </c>
      <c r="BF72" t="n">
        <v>11.9</v>
      </c>
    </row>
    <row r="73">
      <c r="A73" t="inlineStr">
        <is>
          <t>07-19 01</t>
        </is>
      </c>
      <c r="B73" t="n">
        <v>3.4</v>
      </c>
      <c r="D73" t="n">
        <v>12.4</v>
      </c>
      <c r="E73" t="n">
        <v>14.8</v>
      </c>
      <c r="F73" t="n">
        <v>8.4</v>
      </c>
      <c r="G73" t="n">
        <v>12.4</v>
      </c>
      <c r="H73" t="n">
        <v>32.1</v>
      </c>
      <c r="J73" t="n">
        <v>8.4</v>
      </c>
      <c r="K73" t="n">
        <v>18.3</v>
      </c>
      <c r="L73" t="n">
        <v>10</v>
      </c>
      <c r="M73" t="n">
        <v>0</v>
      </c>
      <c r="N73" t="n">
        <v>0</v>
      </c>
      <c r="O73" t="n">
        <v>10</v>
      </c>
      <c r="P73" t="n">
        <v>23.2</v>
      </c>
      <c r="Q73" t="n">
        <v>0</v>
      </c>
      <c r="R73" t="n">
        <v>0</v>
      </c>
      <c r="U73" t="n">
        <v>0</v>
      </c>
      <c r="X73" t="n">
        <v>0</v>
      </c>
      <c r="Y73" t="n">
        <v>0</v>
      </c>
      <c r="Z73" t="n">
        <v>7.7</v>
      </c>
      <c r="AA73" t="n">
        <v>7.7</v>
      </c>
      <c r="AC73" t="n">
        <v>0</v>
      </c>
      <c r="AE73" t="n">
        <v>0</v>
      </c>
      <c r="AH73" t="n">
        <v>12.2</v>
      </c>
      <c r="AI73" t="n">
        <v>12.2</v>
      </c>
      <c r="AK73" t="n">
        <v>8.300000000000001</v>
      </c>
      <c r="AL73" t="n">
        <v>10.5</v>
      </c>
      <c r="AM73" t="n">
        <v>22.5</v>
      </c>
      <c r="AN73" t="n">
        <v>47.3</v>
      </c>
      <c r="AO73" t="n">
        <v>15.3</v>
      </c>
      <c r="AP73" t="n">
        <v>9.700000000000001</v>
      </c>
      <c r="AQ73" t="n">
        <v>0</v>
      </c>
      <c r="AR73" t="n">
        <v>0.4</v>
      </c>
      <c r="AS73" t="n">
        <v>0.1</v>
      </c>
      <c r="AT73" t="n">
        <v>8.300000000000001</v>
      </c>
      <c r="AU73" t="n">
        <v>10.5</v>
      </c>
      <c r="AV73" t="n">
        <v>22.5</v>
      </c>
      <c r="AW73" t="n">
        <v>17.8</v>
      </c>
      <c r="AX73" t="n">
        <v>112.3</v>
      </c>
      <c r="AY73" t="n">
        <v>52.8</v>
      </c>
      <c r="AZ73" t="n">
        <v>0</v>
      </c>
      <c r="BA73" t="n">
        <v>112.3</v>
      </c>
      <c r="BC73" t="n">
        <v>0</v>
      </c>
      <c r="BD73" t="n">
        <v>15.2</v>
      </c>
      <c r="BE73" t="n">
        <v>15.2</v>
      </c>
    </row>
    <row r="74">
      <c r="A74" t="inlineStr">
        <is>
          <t>07-19 07</t>
        </is>
      </c>
      <c r="B74" t="n">
        <v>13.5</v>
      </c>
      <c r="D74" t="n">
        <v>0</v>
      </c>
      <c r="E74" t="n">
        <v>0.1</v>
      </c>
      <c r="F74" t="n">
        <v>4.5</v>
      </c>
      <c r="G74" t="n">
        <v>1.5</v>
      </c>
      <c r="H74" t="n">
        <v>6.2</v>
      </c>
      <c r="J74" t="n">
        <v>4.5</v>
      </c>
      <c r="K74" t="n">
        <v>1.4</v>
      </c>
      <c r="L74" t="n">
        <v>1.2</v>
      </c>
      <c r="M74" t="n">
        <v>13.5</v>
      </c>
      <c r="O74" t="n">
        <v>1.2</v>
      </c>
      <c r="P74" t="n">
        <v>3.7</v>
      </c>
      <c r="Q74" t="n">
        <v>0</v>
      </c>
      <c r="R74" t="n">
        <v>0</v>
      </c>
      <c r="U74" t="n">
        <v>0</v>
      </c>
      <c r="V74" t="n">
        <v>43.2</v>
      </c>
      <c r="W74" t="n">
        <v>43.2</v>
      </c>
      <c r="X74" t="n">
        <v>0</v>
      </c>
      <c r="Y74" t="n">
        <v>0</v>
      </c>
      <c r="Z74" t="n">
        <v>0</v>
      </c>
      <c r="AA74" t="n">
        <v>0</v>
      </c>
      <c r="AC74" t="n">
        <v>0</v>
      </c>
      <c r="AE74" t="n">
        <v>0</v>
      </c>
      <c r="AH74" t="n">
        <v>0.4</v>
      </c>
      <c r="AI74" t="n">
        <v>0.4</v>
      </c>
      <c r="AK74" t="n">
        <v>15.6</v>
      </c>
      <c r="AM74" t="n">
        <v>0.6</v>
      </c>
      <c r="AN74" t="n">
        <v>0</v>
      </c>
      <c r="AO74" t="n">
        <v>15.6</v>
      </c>
      <c r="AQ74" t="n">
        <v>0</v>
      </c>
      <c r="AV74" t="n">
        <v>0.6</v>
      </c>
      <c r="AX74" t="n">
        <v>0.3</v>
      </c>
      <c r="BA74" t="n">
        <v>0.3</v>
      </c>
      <c r="BB74" t="n">
        <v>12.2</v>
      </c>
    </row>
    <row r="75">
      <c r="A75" t="inlineStr">
        <is>
          <t>07-19 13</t>
        </is>
      </c>
      <c r="H75" t="n">
        <v>0</v>
      </c>
      <c r="K75" t="n">
        <v>0</v>
      </c>
      <c r="P75" t="n">
        <v>0</v>
      </c>
      <c r="Q75" t="n">
        <v>0</v>
      </c>
      <c r="R75" t="n">
        <v>0</v>
      </c>
      <c r="U75" t="n">
        <v>0</v>
      </c>
      <c r="X75" t="n">
        <v>0</v>
      </c>
      <c r="Y75" t="n">
        <v>0</v>
      </c>
      <c r="Z75" t="n">
        <v>0</v>
      </c>
      <c r="AA75" t="n">
        <v>0</v>
      </c>
      <c r="AC75" t="n">
        <v>0</v>
      </c>
      <c r="AE75" t="n">
        <v>0</v>
      </c>
      <c r="AM75" t="n">
        <v>23.1</v>
      </c>
      <c r="AN75" t="n">
        <v>0</v>
      </c>
      <c r="AQ75" t="n">
        <v>0</v>
      </c>
      <c r="AV75" t="n">
        <v>23.1</v>
      </c>
      <c r="BB75" t="n">
        <v>12.2</v>
      </c>
    </row>
    <row r="76">
      <c r="A76" t="inlineStr">
        <is>
          <t>07-19 19</t>
        </is>
      </c>
      <c r="B76" t="n">
        <v>0</v>
      </c>
      <c r="C76" t="n">
        <v>2.7</v>
      </c>
      <c r="D76" t="n">
        <v>7</v>
      </c>
      <c r="E76" t="n">
        <v>0</v>
      </c>
      <c r="F76" t="n">
        <v>6.2</v>
      </c>
      <c r="G76" t="n">
        <v>7</v>
      </c>
      <c r="H76" t="n">
        <v>1.1</v>
      </c>
      <c r="I76" t="n">
        <v>0.1</v>
      </c>
      <c r="K76" t="n">
        <v>8.199999999999999</v>
      </c>
      <c r="L76" t="n">
        <v>13.2</v>
      </c>
      <c r="N76" t="n">
        <v>0</v>
      </c>
      <c r="O76" t="n">
        <v>6</v>
      </c>
      <c r="P76" t="n">
        <v>0</v>
      </c>
      <c r="Q76" t="n">
        <v>0</v>
      </c>
      <c r="R76" t="n">
        <v>0</v>
      </c>
      <c r="T76" t="n">
        <v>1</v>
      </c>
      <c r="U76" t="n">
        <v>28</v>
      </c>
      <c r="V76" t="n">
        <v>1</v>
      </c>
      <c r="X76" t="n">
        <v>56</v>
      </c>
      <c r="Y76" t="n">
        <v>56</v>
      </c>
      <c r="Z76" t="n">
        <v>0</v>
      </c>
      <c r="AA76" t="n">
        <v>0</v>
      </c>
      <c r="AC76" t="n">
        <v>75.40000000000001</v>
      </c>
      <c r="AE76" t="n">
        <v>0.3</v>
      </c>
      <c r="AH76" t="n">
        <v>0.4</v>
      </c>
      <c r="AI76" t="n">
        <v>4.600000000000001</v>
      </c>
      <c r="AJ76" t="n">
        <v>6.100000000000001</v>
      </c>
      <c r="AK76" t="n">
        <v>16.1</v>
      </c>
      <c r="AL76" t="n">
        <v>17.6</v>
      </c>
      <c r="AM76" t="n">
        <v>23.1</v>
      </c>
      <c r="AN76" t="n">
        <v>0.4</v>
      </c>
      <c r="AO76" t="n">
        <v>16.1</v>
      </c>
      <c r="AQ76" t="n">
        <v>0.4</v>
      </c>
      <c r="AV76" t="n">
        <v>17.6</v>
      </c>
      <c r="AZ76" t="n">
        <v>0.6</v>
      </c>
      <c r="BA76" t="n">
        <v>0.6</v>
      </c>
      <c r="BB76" t="n">
        <v>12.2</v>
      </c>
    </row>
    <row r="77">
      <c r="A77" t="inlineStr">
        <is>
          <t>07-20 01</t>
        </is>
      </c>
      <c r="B77" t="n">
        <v>1</v>
      </c>
      <c r="D77" t="n">
        <v>7.600000000000001</v>
      </c>
      <c r="E77" t="n">
        <v>1</v>
      </c>
      <c r="F77" t="n">
        <v>8</v>
      </c>
      <c r="G77" t="n">
        <v>7.600000000000001</v>
      </c>
      <c r="H77" t="n">
        <v>0.6</v>
      </c>
      <c r="J77" t="n">
        <v>8</v>
      </c>
      <c r="K77" t="n">
        <v>0.6</v>
      </c>
      <c r="L77" t="n">
        <v>10</v>
      </c>
      <c r="M77" t="n">
        <v>12</v>
      </c>
      <c r="N77" t="n">
        <v>7</v>
      </c>
      <c r="O77" t="n">
        <v>10</v>
      </c>
      <c r="P77" t="n">
        <v>0</v>
      </c>
      <c r="Q77" t="n">
        <v>0</v>
      </c>
      <c r="R77" t="n">
        <v>0</v>
      </c>
      <c r="U77" t="n">
        <v>8</v>
      </c>
      <c r="W77" t="n">
        <v>21</v>
      </c>
      <c r="X77" t="n">
        <v>21</v>
      </c>
      <c r="Y77" t="n">
        <v>0</v>
      </c>
      <c r="Z77" t="n">
        <v>5.2</v>
      </c>
      <c r="AA77" t="n">
        <v>5.2</v>
      </c>
      <c r="AC77" t="n">
        <v>0</v>
      </c>
      <c r="AE77" t="n">
        <v>6.8</v>
      </c>
      <c r="AH77" t="n">
        <v>22.4</v>
      </c>
      <c r="AI77" t="n">
        <v>22.4</v>
      </c>
      <c r="AK77" t="n">
        <v>20.8</v>
      </c>
      <c r="AL77" t="n">
        <v>2.9</v>
      </c>
      <c r="AM77" t="n">
        <v>0.5</v>
      </c>
      <c r="AN77" t="n">
        <v>0.1</v>
      </c>
      <c r="AO77" t="n">
        <v>2.6</v>
      </c>
      <c r="AP77" t="n">
        <v>3.6</v>
      </c>
      <c r="AQ77" t="n">
        <v>7.8</v>
      </c>
      <c r="AS77" t="n">
        <v>3.5</v>
      </c>
      <c r="AT77" t="n">
        <v>20.8</v>
      </c>
      <c r="AU77" t="n">
        <v>2.9</v>
      </c>
      <c r="AV77" t="n">
        <v>12</v>
      </c>
      <c r="AW77" t="n">
        <v>16.5</v>
      </c>
      <c r="AX77" t="n">
        <v>0.1</v>
      </c>
      <c r="AY77" t="n">
        <v>4.4</v>
      </c>
      <c r="AZ77" t="n">
        <v>0</v>
      </c>
      <c r="BA77" t="n">
        <v>0.1</v>
      </c>
      <c r="BB77" t="n">
        <v>0.3</v>
      </c>
      <c r="BC77" t="n">
        <v>0</v>
      </c>
      <c r="BD77" t="n">
        <v>6.600000000000001</v>
      </c>
      <c r="BE77" t="n">
        <v>6.600000000000001</v>
      </c>
    </row>
    <row r="78">
      <c r="A78" t="inlineStr">
        <is>
          <t>07-20 07</t>
        </is>
      </c>
      <c r="B78" t="n">
        <v>24</v>
      </c>
      <c r="C78" t="n">
        <v>10.2</v>
      </c>
      <c r="D78" t="n">
        <v>17.2</v>
      </c>
      <c r="E78" t="n">
        <v>24</v>
      </c>
      <c r="F78" t="n">
        <v>10.2</v>
      </c>
      <c r="G78" t="n">
        <v>45</v>
      </c>
      <c r="H78" t="n">
        <v>4.3</v>
      </c>
      <c r="J78" t="n">
        <v>30</v>
      </c>
      <c r="K78" t="n">
        <v>40.1</v>
      </c>
      <c r="L78" t="n">
        <v>33</v>
      </c>
      <c r="M78" t="n">
        <v>73</v>
      </c>
      <c r="N78" t="n">
        <v>20</v>
      </c>
      <c r="O78" t="n">
        <v>33</v>
      </c>
      <c r="P78" t="n">
        <v>4.9</v>
      </c>
      <c r="Q78" t="n">
        <v>0</v>
      </c>
      <c r="R78" t="n">
        <v>0</v>
      </c>
      <c r="U78" t="n">
        <v>23.8</v>
      </c>
      <c r="V78" t="n">
        <v>49.4</v>
      </c>
      <c r="W78" t="n">
        <v>49.4</v>
      </c>
      <c r="X78" t="n">
        <v>21</v>
      </c>
      <c r="Y78" t="n">
        <v>0</v>
      </c>
      <c r="Z78" t="n">
        <v>6.7</v>
      </c>
      <c r="AA78" t="n">
        <v>6.7</v>
      </c>
      <c r="AC78" t="n">
        <v>0</v>
      </c>
      <c r="AD78" t="n">
        <v>74</v>
      </c>
      <c r="AE78" t="n">
        <v>0.1</v>
      </c>
      <c r="AH78" t="n">
        <v>2.4</v>
      </c>
      <c r="AI78" t="n">
        <v>2.4</v>
      </c>
      <c r="AK78" t="n">
        <v>27.9</v>
      </c>
      <c r="AL78" t="n">
        <v>36.6</v>
      </c>
      <c r="AM78" t="n">
        <v>4.8</v>
      </c>
      <c r="AN78" t="n">
        <v>7.8</v>
      </c>
      <c r="AO78" t="n">
        <v>27.9</v>
      </c>
      <c r="AQ78" t="n">
        <v>7.8</v>
      </c>
      <c r="AV78" t="n">
        <v>36.6</v>
      </c>
      <c r="AX78" t="n">
        <v>2.3</v>
      </c>
      <c r="AY78" t="n">
        <v>2.3</v>
      </c>
      <c r="AZ78" t="n">
        <v>8.5</v>
      </c>
      <c r="BA78" t="n">
        <v>8.5</v>
      </c>
      <c r="BB78" t="n">
        <v>12.5</v>
      </c>
    </row>
    <row r="79">
      <c r="A79" t="inlineStr">
        <is>
          <t>07-20 13</t>
        </is>
      </c>
      <c r="D79" t="n">
        <v>2.4</v>
      </c>
      <c r="G79" t="n">
        <v>2.3</v>
      </c>
      <c r="H79" t="n">
        <v>0.3</v>
      </c>
      <c r="J79" t="n">
        <v>3</v>
      </c>
      <c r="K79" t="n">
        <v>0</v>
      </c>
      <c r="L79" t="n">
        <v>1.2</v>
      </c>
      <c r="M79" t="n">
        <v>3</v>
      </c>
      <c r="O79" t="n">
        <v>1.2</v>
      </c>
      <c r="Q79" t="n">
        <v>0</v>
      </c>
      <c r="R79" t="n">
        <v>0</v>
      </c>
      <c r="T79" t="n">
        <v>0.1</v>
      </c>
      <c r="U79" t="n">
        <v>0</v>
      </c>
      <c r="V79" t="n">
        <v>0.1</v>
      </c>
      <c r="W79" t="n">
        <v>2.8</v>
      </c>
      <c r="X79" t="n">
        <v>0</v>
      </c>
      <c r="Y79" t="n">
        <v>0</v>
      </c>
      <c r="Z79" t="n">
        <v>0</v>
      </c>
      <c r="AA79" t="n">
        <v>0</v>
      </c>
      <c r="AC79" t="n">
        <v>0</v>
      </c>
      <c r="AD79" t="n">
        <v>1</v>
      </c>
      <c r="AE79" t="n">
        <v>0</v>
      </c>
      <c r="AK79" t="n">
        <v>28</v>
      </c>
      <c r="AL79" t="n">
        <v>36.6</v>
      </c>
      <c r="AM79" t="n">
        <v>4.8</v>
      </c>
      <c r="AN79" t="n">
        <v>7.8</v>
      </c>
      <c r="AO79" t="n">
        <v>28</v>
      </c>
      <c r="AQ79" t="n">
        <v>7.8</v>
      </c>
      <c r="AV79" t="n">
        <v>36.6</v>
      </c>
      <c r="AX79" t="n">
        <v>8.800000000000001</v>
      </c>
      <c r="AY79" t="n">
        <v>0.2</v>
      </c>
      <c r="BA79" t="n">
        <v>8.800000000000001</v>
      </c>
      <c r="BB79" t="n">
        <v>12.5</v>
      </c>
      <c r="BF79" t="n">
        <v>4.600000000000001</v>
      </c>
    </row>
    <row r="80">
      <c r="A80" t="inlineStr">
        <is>
          <t>07-20 19</t>
        </is>
      </c>
      <c r="B80" t="n">
        <v>1.3</v>
      </c>
      <c r="C80" t="n">
        <v>0</v>
      </c>
      <c r="F80" t="n">
        <v>5.100000000000001</v>
      </c>
      <c r="H80" t="n">
        <v>0.1</v>
      </c>
      <c r="J80" t="n">
        <v>5.100000000000001</v>
      </c>
      <c r="K80" t="n">
        <v>0.1</v>
      </c>
      <c r="M80" t="n">
        <v>1.3</v>
      </c>
      <c r="N80" t="n">
        <v>0</v>
      </c>
      <c r="Q80" t="n">
        <v>0</v>
      </c>
      <c r="R80" t="n">
        <v>0</v>
      </c>
      <c r="U80" t="n">
        <v>0</v>
      </c>
      <c r="X80" t="n">
        <v>3.5</v>
      </c>
      <c r="Y80" t="n">
        <v>3.5</v>
      </c>
      <c r="Z80" t="n">
        <v>0</v>
      </c>
      <c r="AA80" t="n">
        <v>0</v>
      </c>
      <c r="AC80" t="n">
        <v>0</v>
      </c>
      <c r="AE80" t="n">
        <v>0</v>
      </c>
      <c r="AL80" t="n">
        <v>36.6</v>
      </c>
      <c r="AM80" t="n">
        <v>4.8</v>
      </c>
      <c r="AN80" t="n">
        <v>7.8</v>
      </c>
      <c r="AQ80" t="n">
        <v>7.8</v>
      </c>
      <c r="AV80" t="n">
        <v>36.6</v>
      </c>
      <c r="AX80" t="n">
        <v>8.9</v>
      </c>
      <c r="BA80" t="n">
        <v>8.9</v>
      </c>
      <c r="BB80" t="n">
        <v>12.5</v>
      </c>
      <c r="BF80" t="n">
        <v>4.600000000000001</v>
      </c>
    </row>
    <row r="81">
      <c r="A81" t="inlineStr">
        <is>
          <t>07-21 01</t>
        </is>
      </c>
      <c r="C81" t="n">
        <v>0</v>
      </c>
      <c r="E81" t="n">
        <v>0.4</v>
      </c>
      <c r="F81" t="n">
        <v>2.7</v>
      </c>
      <c r="H81" t="n">
        <v>0</v>
      </c>
      <c r="I81" t="n">
        <v>0.4</v>
      </c>
      <c r="J81" t="n">
        <v>1</v>
      </c>
      <c r="K81" t="n">
        <v>0</v>
      </c>
      <c r="L81" t="n">
        <v>4.1</v>
      </c>
      <c r="N81" t="n">
        <v>0</v>
      </c>
      <c r="P81" t="n">
        <v>1.9</v>
      </c>
      <c r="Q81" t="n">
        <v>1.9</v>
      </c>
      <c r="R81" t="n">
        <v>1</v>
      </c>
      <c r="T81" t="n">
        <v>1.4</v>
      </c>
      <c r="U81" t="n">
        <v>0</v>
      </c>
      <c r="V81" t="n">
        <v>1.4</v>
      </c>
      <c r="X81" t="n">
        <v>13.5</v>
      </c>
      <c r="Y81" t="n">
        <v>13.5</v>
      </c>
      <c r="Z81" t="n">
        <v>4.600000000000001</v>
      </c>
      <c r="AA81" t="n">
        <v>0</v>
      </c>
      <c r="AC81" t="n">
        <v>1.2</v>
      </c>
      <c r="AE81" t="n">
        <v>0.5</v>
      </c>
      <c r="AH81" t="n">
        <v>8</v>
      </c>
      <c r="AI81" t="n">
        <v>2.6</v>
      </c>
      <c r="AJ81" t="n">
        <v>2.6</v>
      </c>
      <c r="AL81" t="n">
        <v>0.2</v>
      </c>
      <c r="AM81" t="n">
        <v>0</v>
      </c>
      <c r="AN81" t="n">
        <v>2.1</v>
      </c>
      <c r="AP81" t="n">
        <v>24</v>
      </c>
      <c r="AQ81" t="n">
        <v>2.1</v>
      </c>
      <c r="AR81" t="n">
        <v>24</v>
      </c>
      <c r="AT81" t="n">
        <v>0</v>
      </c>
      <c r="AU81" t="n">
        <v>0.2</v>
      </c>
      <c r="AV81" t="n">
        <v>0</v>
      </c>
      <c r="AX81" t="n">
        <v>5</v>
      </c>
      <c r="AY81" t="n">
        <v>5</v>
      </c>
      <c r="AZ81" t="n">
        <v>1.1</v>
      </c>
      <c r="BB81" t="n">
        <v>4.1</v>
      </c>
      <c r="BC81" t="n">
        <v>0</v>
      </c>
      <c r="BF81" t="n">
        <v>7.2</v>
      </c>
    </row>
    <row r="82">
      <c r="A82" t="inlineStr">
        <is>
          <t>07-21 07</t>
        </is>
      </c>
      <c r="B82" t="n">
        <v>7.600000000000001</v>
      </c>
      <c r="D82" t="n">
        <v>0.2</v>
      </c>
      <c r="E82" t="n">
        <v>7.600000000000001</v>
      </c>
      <c r="G82" t="n">
        <v>11.7</v>
      </c>
      <c r="H82" t="n">
        <v>6.9</v>
      </c>
      <c r="I82" t="n">
        <v>35.5</v>
      </c>
      <c r="J82" t="n">
        <v>6.4</v>
      </c>
      <c r="K82" t="n">
        <v>1</v>
      </c>
      <c r="L82" t="n">
        <v>3.8</v>
      </c>
      <c r="M82" t="n">
        <v>6.4</v>
      </c>
      <c r="N82" t="n">
        <v>18</v>
      </c>
      <c r="O82" t="n">
        <v>28.2</v>
      </c>
      <c r="P82" t="n">
        <v>1.4</v>
      </c>
      <c r="Q82" t="n">
        <v>12.2</v>
      </c>
      <c r="R82" t="n">
        <v>8</v>
      </c>
      <c r="T82" t="n">
        <v>5</v>
      </c>
      <c r="U82" t="n">
        <v>20</v>
      </c>
      <c r="V82" t="n">
        <v>6</v>
      </c>
      <c r="W82" t="n">
        <v>27.4</v>
      </c>
      <c r="X82" t="n">
        <v>27.4</v>
      </c>
      <c r="Y82" t="n">
        <v>5</v>
      </c>
      <c r="Z82" t="n">
        <v>27.4</v>
      </c>
      <c r="AA82" t="n">
        <v>4.7</v>
      </c>
      <c r="AB82" t="n">
        <v>5</v>
      </c>
      <c r="AC82" t="n">
        <v>2</v>
      </c>
      <c r="AE82" t="n">
        <v>53.2</v>
      </c>
      <c r="AH82" t="n">
        <v>5.4</v>
      </c>
      <c r="AI82" t="n">
        <v>5.4</v>
      </c>
      <c r="AJ82" t="n">
        <v>6.100000000000001</v>
      </c>
      <c r="AL82" t="n">
        <v>22</v>
      </c>
      <c r="AN82" t="n">
        <v>64</v>
      </c>
      <c r="AQ82" t="n">
        <v>64</v>
      </c>
      <c r="AR82" t="n">
        <v>11</v>
      </c>
      <c r="AT82" t="n">
        <v>11</v>
      </c>
      <c r="AV82" t="n">
        <v>22</v>
      </c>
      <c r="AY82" t="n">
        <v>33</v>
      </c>
      <c r="AZ82" t="n">
        <v>33</v>
      </c>
      <c r="BB82" t="n">
        <v>6.9</v>
      </c>
      <c r="BF82" t="n">
        <v>28.8</v>
      </c>
    </row>
    <row r="83">
      <c r="A83" t="inlineStr">
        <is>
          <t>07-21 13</t>
        </is>
      </c>
      <c r="C83" t="n">
        <v>7.600000000000001</v>
      </c>
      <c r="D83" t="n">
        <v>1.3</v>
      </c>
      <c r="E83" t="n">
        <v>112.3</v>
      </c>
      <c r="F83" t="n">
        <v>8.1</v>
      </c>
      <c r="G83" t="n">
        <v>3</v>
      </c>
      <c r="H83" t="n">
        <v>0</v>
      </c>
      <c r="I83" t="n">
        <v>112.3</v>
      </c>
      <c r="J83" t="n">
        <v>0</v>
      </c>
      <c r="K83" t="n">
        <v>0</v>
      </c>
      <c r="L83" t="n">
        <v>24.7</v>
      </c>
      <c r="M83" t="n">
        <v>0.7000000000000001</v>
      </c>
      <c r="N83" t="n">
        <v>0</v>
      </c>
      <c r="O83" t="n">
        <v>1.3</v>
      </c>
      <c r="P83" t="n">
        <v>95</v>
      </c>
      <c r="Q83" t="n">
        <v>95</v>
      </c>
      <c r="R83" t="n">
        <v>30</v>
      </c>
      <c r="T83" t="n">
        <v>18.4</v>
      </c>
      <c r="U83" t="n">
        <v>4</v>
      </c>
      <c r="V83" t="n">
        <v>18.4</v>
      </c>
      <c r="W83" t="n">
        <v>4.600000000000001</v>
      </c>
      <c r="X83" t="n">
        <v>4.600000000000001</v>
      </c>
      <c r="Y83" t="n">
        <v>8.5</v>
      </c>
      <c r="Z83" t="n">
        <v>2.2</v>
      </c>
      <c r="AA83" t="n">
        <v>0</v>
      </c>
      <c r="AC83" t="n">
        <v>23.7</v>
      </c>
      <c r="AD83" t="n">
        <v>0</v>
      </c>
      <c r="AE83" t="n">
        <v>3.1</v>
      </c>
      <c r="AH83" t="n">
        <v>29.4</v>
      </c>
      <c r="AI83" t="n">
        <v>8.300000000000001</v>
      </c>
      <c r="AJ83" t="n">
        <v>8.300000000000001</v>
      </c>
      <c r="AK83" t="n">
        <v>0.1</v>
      </c>
      <c r="AL83" t="n">
        <v>0.2</v>
      </c>
      <c r="AM83" t="n">
        <v>18</v>
      </c>
      <c r="AN83" t="n">
        <v>10.6</v>
      </c>
      <c r="AO83" t="n">
        <v>0.1</v>
      </c>
      <c r="AP83" t="n">
        <v>0.1</v>
      </c>
      <c r="AQ83" t="n">
        <v>1.9</v>
      </c>
      <c r="AR83" t="n">
        <v>13.8</v>
      </c>
      <c r="AT83" t="n">
        <v>1.7</v>
      </c>
      <c r="AU83" t="n">
        <v>0.2</v>
      </c>
      <c r="AV83" t="n">
        <v>3</v>
      </c>
      <c r="AW83" t="n">
        <v>10.6</v>
      </c>
      <c r="AX83" t="n">
        <v>21.8</v>
      </c>
      <c r="AY83" t="n">
        <v>133.6</v>
      </c>
      <c r="AZ83" t="n">
        <v>133.6</v>
      </c>
      <c r="BA83" t="n">
        <v>4.600000000000001</v>
      </c>
      <c r="BB83" t="n">
        <v>0.4</v>
      </c>
      <c r="BC83" t="n">
        <v>17.3</v>
      </c>
      <c r="BD83" t="n">
        <v>0.1</v>
      </c>
      <c r="BE83" t="n">
        <v>25.1</v>
      </c>
      <c r="BF83" t="n">
        <v>28.9</v>
      </c>
    </row>
    <row r="84">
      <c r="A84" t="inlineStr">
        <is>
          <t>07-21 19</t>
        </is>
      </c>
      <c r="C84" t="n">
        <v>0</v>
      </c>
      <c r="F84" t="n">
        <v>0.4</v>
      </c>
      <c r="G84" t="n">
        <v>7.600000000000001</v>
      </c>
      <c r="H84" t="n">
        <v>7.600000000000001</v>
      </c>
      <c r="J84" t="n">
        <v>0.4</v>
      </c>
      <c r="K84" t="n">
        <v>1.1</v>
      </c>
      <c r="N84" t="n">
        <v>0</v>
      </c>
      <c r="Q84" t="n">
        <v>0.7000000000000001</v>
      </c>
      <c r="R84" t="n">
        <v>0.7000000000000001</v>
      </c>
      <c r="T84" t="n">
        <v>3.2</v>
      </c>
      <c r="U84" t="n">
        <v>0</v>
      </c>
      <c r="V84" t="n">
        <v>3.2</v>
      </c>
      <c r="W84" t="n">
        <v>4.600000000000001</v>
      </c>
      <c r="X84" t="n">
        <v>4.600000000000001</v>
      </c>
      <c r="Y84" t="n">
        <v>0.5</v>
      </c>
      <c r="Z84" t="n">
        <v>4.600000000000001</v>
      </c>
      <c r="AA84" t="n">
        <v>0</v>
      </c>
      <c r="AC84" t="n">
        <v>2.8</v>
      </c>
      <c r="AE84" t="n">
        <v>0.6</v>
      </c>
      <c r="AH84" t="n">
        <v>0</v>
      </c>
      <c r="AI84" t="n">
        <v>0</v>
      </c>
      <c r="AK84" t="n">
        <v>0.1</v>
      </c>
      <c r="AL84" t="n">
        <v>9.5</v>
      </c>
      <c r="AM84" t="n">
        <v>1.1</v>
      </c>
      <c r="AN84" t="n">
        <v>0.1</v>
      </c>
      <c r="AO84" t="n">
        <v>0.1</v>
      </c>
      <c r="AP84" t="n">
        <v>3.3</v>
      </c>
      <c r="AQ84" t="n">
        <v>1</v>
      </c>
      <c r="AR84" t="n">
        <v>1.5</v>
      </c>
      <c r="AS84" t="n">
        <v>10.8</v>
      </c>
      <c r="AT84" t="n">
        <v>0.2</v>
      </c>
      <c r="AU84" t="n">
        <v>10.8</v>
      </c>
      <c r="AV84" t="n">
        <v>0.7000000000000001</v>
      </c>
      <c r="AW84" t="n">
        <v>0.1</v>
      </c>
      <c r="AZ84" t="n">
        <v>0.1</v>
      </c>
      <c r="BA84" t="n">
        <v>0.1</v>
      </c>
    </row>
    <row r="85">
      <c r="A85" t="inlineStr">
        <is>
          <t>07-22 01</t>
        </is>
      </c>
      <c r="B85" t="n">
        <v>1.2</v>
      </c>
      <c r="D85" t="n">
        <v>1.4</v>
      </c>
      <c r="E85" t="n">
        <v>1.2</v>
      </c>
      <c r="F85" t="n">
        <v>0</v>
      </c>
      <c r="G85" t="n">
        <v>1.4</v>
      </c>
      <c r="H85" t="n">
        <v>6</v>
      </c>
      <c r="J85" t="n">
        <v>0</v>
      </c>
      <c r="K85" t="n">
        <v>6</v>
      </c>
      <c r="L85" t="n">
        <v>1</v>
      </c>
      <c r="N85" t="n">
        <v>0</v>
      </c>
      <c r="O85" t="n">
        <v>1</v>
      </c>
      <c r="P85" t="n">
        <v>2.1</v>
      </c>
      <c r="Q85" t="n">
        <v>2</v>
      </c>
      <c r="R85" t="n">
        <v>2</v>
      </c>
      <c r="T85" t="n">
        <v>2</v>
      </c>
      <c r="U85" t="n">
        <v>18</v>
      </c>
      <c r="V85" t="n">
        <v>2</v>
      </c>
      <c r="W85" t="n">
        <v>3.2</v>
      </c>
      <c r="X85" t="n">
        <v>0.2</v>
      </c>
      <c r="Y85" t="n">
        <v>1.5</v>
      </c>
      <c r="Z85" t="n">
        <v>0</v>
      </c>
      <c r="AA85" t="n">
        <v>0</v>
      </c>
      <c r="AC85" t="n">
        <v>2.3</v>
      </c>
      <c r="AE85" t="n">
        <v>4</v>
      </c>
      <c r="AH85" t="n">
        <v>7.8</v>
      </c>
      <c r="AI85" t="n">
        <v>0</v>
      </c>
      <c r="AJ85" t="n">
        <v>7.8</v>
      </c>
      <c r="AK85" t="n">
        <v>2</v>
      </c>
      <c r="AL85" t="n">
        <v>0.1</v>
      </c>
      <c r="AM85" t="n">
        <v>0.1</v>
      </c>
      <c r="AN85" t="n">
        <v>0.1</v>
      </c>
      <c r="AO85" t="n">
        <v>2</v>
      </c>
      <c r="AP85" t="n">
        <v>0.5</v>
      </c>
      <c r="AQ85" t="n">
        <v>3.9</v>
      </c>
      <c r="AS85" t="n">
        <v>1.5</v>
      </c>
      <c r="AU85" t="n">
        <v>0.1</v>
      </c>
      <c r="AV85" t="n">
        <v>16.4</v>
      </c>
      <c r="AW85" t="n">
        <v>4.5</v>
      </c>
      <c r="AX85" t="n">
        <v>6.8</v>
      </c>
      <c r="AY85" t="n">
        <v>6.8</v>
      </c>
      <c r="AZ85" t="n">
        <v>13.2</v>
      </c>
      <c r="BB85" t="n">
        <v>1.5</v>
      </c>
      <c r="BD85" t="n">
        <v>0.6</v>
      </c>
      <c r="BE85" t="n">
        <v>0.6</v>
      </c>
    </row>
    <row r="86">
      <c r="A86" t="inlineStr">
        <is>
          <t>07-22 07</t>
        </is>
      </c>
      <c r="B86" t="n">
        <v>11.4</v>
      </c>
      <c r="D86" t="n">
        <v>30.9</v>
      </c>
      <c r="E86" t="n">
        <v>11.4</v>
      </c>
      <c r="F86" t="n">
        <v>0.9</v>
      </c>
      <c r="G86" t="n">
        <v>30.9</v>
      </c>
      <c r="H86" t="n">
        <v>19.3</v>
      </c>
      <c r="J86" t="n">
        <v>0.9</v>
      </c>
      <c r="K86" t="n">
        <v>16.8</v>
      </c>
      <c r="L86" t="n">
        <v>58</v>
      </c>
      <c r="M86" t="n">
        <v>40</v>
      </c>
      <c r="N86" t="n">
        <v>9</v>
      </c>
      <c r="O86" t="n">
        <v>58</v>
      </c>
      <c r="P86" t="n">
        <v>12.2</v>
      </c>
      <c r="Q86" t="n">
        <v>2.4</v>
      </c>
      <c r="R86" t="n">
        <v>2.4</v>
      </c>
      <c r="T86" t="n">
        <v>66</v>
      </c>
      <c r="U86" t="n">
        <v>0</v>
      </c>
      <c r="W86" t="n">
        <v>0.2</v>
      </c>
      <c r="X86" t="n">
        <v>0.2</v>
      </c>
      <c r="Y86" t="n">
        <v>7</v>
      </c>
      <c r="Z86" t="n">
        <v>1.8</v>
      </c>
      <c r="AA86" t="n">
        <v>37.3</v>
      </c>
      <c r="AB86" t="n">
        <v>66</v>
      </c>
      <c r="AC86" t="n">
        <v>0</v>
      </c>
      <c r="AD86" t="n">
        <v>9.5</v>
      </c>
      <c r="AE86" t="n">
        <v>0</v>
      </c>
      <c r="AH86" t="n">
        <v>28.4</v>
      </c>
      <c r="AI86" t="n">
        <v>28.4</v>
      </c>
      <c r="AK86" t="n">
        <v>6</v>
      </c>
      <c r="AL86" t="n">
        <v>0.8</v>
      </c>
      <c r="AM86" t="n">
        <v>1.7</v>
      </c>
      <c r="AN86" t="n">
        <v>0.8</v>
      </c>
      <c r="AO86" t="n">
        <v>12.9</v>
      </c>
      <c r="AP86" t="n">
        <v>0.2</v>
      </c>
      <c r="AR86" t="n">
        <v>6.4</v>
      </c>
      <c r="AT86" t="n">
        <v>6</v>
      </c>
      <c r="AU86" t="n">
        <v>0.8</v>
      </c>
      <c r="AV86" t="n">
        <v>1.7</v>
      </c>
      <c r="AW86" t="n">
        <v>28.2</v>
      </c>
      <c r="AX86" t="n">
        <v>5.600000000000001</v>
      </c>
      <c r="AY86" t="n">
        <v>11.9</v>
      </c>
      <c r="BA86" t="n">
        <v>5.600000000000001</v>
      </c>
      <c r="BB86" t="n">
        <v>127.8</v>
      </c>
      <c r="BD86" t="n">
        <v>92.2</v>
      </c>
      <c r="BE86" t="n">
        <v>92.2</v>
      </c>
    </row>
    <row r="87">
      <c r="A87" t="inlineStr">
        <is>
          <t>07-22 13</t>
        </is>
      </c>
      <c r="B87" t="n">
        <v>0.1</v>
      </c>
      <c r="E87" t="n">
        <v>0.1</v>
      </c>
      <c r="H87" t="n">
        <v>0</v>
      </c>
      <c r="K87" t="n">
        <v>0</v>
      </c>
      <c r="P87" t="n">
        <v>6</v>
      </c>
      <c r="Q87" t="n">
        <v>6</v>
      </c>
      <c r="R87" t="n">
        <v>0</v>
      </c>
      <c r="T87" t="n">
        <v>0.3</v>
      </c>
      <c r="U87" t="n">
        <v>0</v>
      </c>
      <c r="V87" t="n">
        <v>0.3</v>
      </c>
      <c r="X87" t="n">
        <v>0</v>
      </c>
      <c r="Y87" t="n">
        <v>0</v>
      </c>
      <c r="Z87" t="n">
        <v>0</v>
      </c>
      <c r="AA87" t="n">
        <v>0</v>
      </c>
      <c r="AC87" t="n">
        <v>0</v>
      </c>
      <c r="AE87" t="n">
        <v>0</v>
      </c>
      <c r="AL87" t="n">
        <v>0.1</v>
      </c>
      <c r="AM87" t="n">
        <v>0.1</v>
      </c>
      <c r="AU87" t="n">
        <v>0.1</v>
      </c>
      <c r="AW87" t="n">
        <v>0.1</v>
      </c>
      <c r="AX87" t="n">
        <v>0.2</v>
      </c>
      <c r="AZ87" t="n">
        <v>0.1</v>
      </c>
      <c r="BA87" t="n">
        <v>0.1</v>
      </c>
      <c r="BB87" t="n">
        <v>129.3</v>
      </c>
      <c r="BC87" t="n">
        <v>2.9</v>
      </c>
      <c r="BD87" t="n">
        <v>0.1</v>
      </c>
      <c r="BE87" t="n">
        <v>0.1</v>
      </c>
    </row>
    <row r="88">
      <c r="A88" t="inlineStr">
        <is>
          <t>07-22 19</t>
        </is>
      </c>
      <c r="H88" t="n">
        <v>0</v>
      </c>
      <c r="K88" t="n">
        <v>0</v>
      </c>
      <c r="P88" t="n">
        <v>0.1</v>
      </c>
      <c r="Q88" t="n">
        <v>0.1</v>
      </c>
      <c r="R88" t="n">
        <v>0</v>
      </c>
      <c r="T88" t="n">
        <v>0.1</v>
      </c>
      <c r="U88" t="n">
        <v>0</v>
      </c>
      <c r="V88" t="n">
        <v>0.1</v>
      </c>
      <c r="X88" t="n">
        <v>0</v>
      </c>
      <c r="Y88" t="n">
        <v>0</v>
      </c>
      <c r="Z88" t="n">
        <v>0</v>
      </c>
      <c r="AA88" t="n">
        <v>0</v>
      </c>
      <c r="AC88" t="n">
        <v>0</v>
      </c>
      <c r="AE88" t="n">
        <v>0</v>
      </c>
      <c r="AL88" t="n">
        <v>0.4</v>
      </c>
      <c r="AU88" t="n">
        <v>0.4</v>
      </c>
      <c r="BF88" t="n">
        <v>2.3</v>
      </c>
    </row>
    <row r="89">
      <c r="A89" t="inlineStr">
        <is>
          <t>07-23 01</t>
        </is>
      </c>
      <c r="H89" t="n">
        <v>0</v>
      </c>
      <c r="K89" t="n">
        <v>0</v>
      </c>
      <c r="Q89" t="n">
        <v>0</v>
      </c>
      <c r="R89" t="n">
        <v>0</v>
      </c>
      <c r="U89" t="n">
        <v>0</v>
      </c>
      <c r="X89" t="n">
        <v>0</v>
      </c>
      <c r="Y89" t="n">
        <v>0</v>
      </c>
      <c r="Z89" t="n">
        <v>0</v>
      </c>
      <c r="AA89" t="n">
        <v>0</v>
      </c>
      <c r="AC89" t="n">
        <v>0</v>
      </c>
      <c r="AE89" t="n">
        <v>0</v>
      </c>
      <c r="AY89" t="n">
        <v>0</v>
      </c>
      <c r="AZ89" t="n">
        <v>0</v>
      </c>
    </row>
    <row r="90">
      <c r="A90" t="inlineStr">
        <is>
          <t>07-23 07</t>
        </is>
      </c>
      <c r="H90" t="n">
        <v>0</v>
      </c>
      <c r="K90" t="n">
        <v>0</v>
      </c>
      <c r="Q90" t="n">
        <v>0</v>
      </c>
      <c r="R90" t="n">
        <v>0</v>
      </c>
      <c r="U90" t="n">
        <v>0</v>
      </c>
      <c r="X90" t="n">
        <v>0</v>
      </c>
      <c r="Y90" t="n">
        <v>0</v>
      </c>
      <c r="Z90" t="n">
        <v>0</v>
      </c>
      <c r="AA90" t="n">
        <v>0</v>
      </c>
      <c r="AC90" t="n">
        <v>0</v>
      </c>
      <c r="AE90" t="n">
        <v>0</v>
      </c>
      <c r="AM90" t="n">
        <v>0</v>
      </c>
      <c r="AV90" t="n">
        <v>0</v>
      </c>
    </row>
    <row r="91">
      <c r="A91" t="inlineStr">
        <is>
          <t>07-23 13</t>
        </is>
      </c>
      <c r="H91" t="n">
        <v>0</v>
      </c>
      <c r="K91" t="n">
        <v>0</v>
      </c>
      <c r="Q91" t="n">
        <v>0</v>
      </c>
      <c r="R91" t="n">
        <v>0</v>
      </c>
      <c r="U91" t="n">
        <v>0</v>
      </c>
      <c r="X91" t="n">
        <v>0</v>
      </c>
      <c r="Y91" t="n">
        <v>0</v>
      </c>
      <c r="Z91" t="n">
        <v>0</v>
      </c>
      <c r="AA91" t="n">
        <v>0</v>
      </c>
      <c r="AC91" t="n">
        <v>0</v>
      </c>
      <c r="AE91" t="n">
        <v>0</v>
      </c>
      <c r="AK91" t="n">
        <v>0</v>
      </c>
      <c r="AM91" t="n">
        <v>0</v>
      </c>
      <c r="AT91" t="n">
        <v>0</v>
      </c>
      <c r="AV91" t="n">
        <v>0</v>
      </c>
    </row>
    <row r="92">
      <c r="A92" t="inlineStr">
        <is>
          <t>07-23 19</t>
        </is>
      </c>
      <c r="H92" t="n">
        <v>0</v>
      </c>
      <c r="K92" t="n">
        <v>0</v>
      </c>
      <c r="Q92" t="n">
        <v>0</v>
      </c>
      <c r="R92" t="n">
        <v>0</v>
      </c>
      <c r="U92" t="n">
        <v>0</v>
      </c>
      <c r="X92" t="n">
        <v>0</v>
      </c>
      <c r="Y92" t="n">
        <v>0</v>
      </c>
      <c r="Z92" t="n">
        <v>0</v>
      </c>
      <c r="AA92" t="n">
        <v>0</v>
      </c>
      <c r="AC92" t="n">
        <v>0</v>
      </c>
      <c r="AE92" t="n">
        <v>0</v>
      </c>
      <c r="AK92" t="n">
        <v>0</v>
      </c>
      <c r="AM92" t="n">
        <v>0</v>
      </c>
      <c r="AT92" t="n">
        <v>0</v>
      </c>
      <c r="AV92" t="n">
        <v>0</v>
      </c>
    </row>
    <row r="93">
      <c r="A93" t="inlineStr">
        <is>
          <t>07-24 01</t>
        </is>
      </c>
      <c r="H93" t="n">
        <v>0</v>
      </c>
      <c r="K93" t="n">
        <v>0</v>
      </c>
      <c r="U93" t="n">
        <v>0</v>
      </c>
      <c r="X93" t="n">
        <v>0</v>
      </c>
      <c r="Y93" t="n">
        <v>0</v>
      </c>
      <c r="Z93" t="n">
        <v>0</v>
      </c>
      <c r="AA93" t="n">
        <v>0</v>
      </c>
      <c r="AC93" t="n">
        <v>0</v>
      </c>
      <c r="AE93" t="n">
        <v>0</v>
      </c>
      <c r="AK93" t="n">
        <v>0</v>
      </c>
      <c r="AM93" t="n">
        <v>0</v>
      </c>
      <c r="AT93" t="n">
        <v>0</v>
      </c>
      <c r="AV93" t="n">
        <v>0</v>
      </c>
      <c r="AY93" t="n">
        <v>0</v>
      </c>
      <c r="AZ93" t="n">
        <v>0</v>
      </c>
    </row>
    <row r="94">
      <c r="A94" t="inlineStr">
        <is>
          <t>07-24 07</t>
        </is>
      </c>
      <c r="H94" t="n">
        <v>0</v>
      </c>
      <c r="K94" t="n">
        <v>0</v>
      </c>
      <c r="P94" t="n">
        <v>30.9</v>
      </c>
      <c r="Q94" t="n">
        <v>0</v>
      </c>
      <c r="R94" t="n">
        <v>0</v>
      </c>
      <c r="U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C94" t="n">
        <v>0</v>
      </c>
      <c r="AE94" t="n">
        <v>0</v>
      </c>
      <c r="AK94" t="n">
        <v>0.8</v>
      </c>
      <c r="AM94" t="n">
        <v>0</v>
      </c>
      <c r="AT94" t="n">
        <v>0.8</v>
      </c>
      <c r="AV94" t="n">
        <v>0</v>
      </c>
      <c r="AX94" t="n">
        <v>1.9</v>
      </c>
      <c r="BA94" t="n">
        <v>1.9</v>
      </c>
    </row>
    <row r="95">
      <c r="A95" t="inlineStr">
        <is>
          <t>07-24 13</t>
        </is>
      </c>
      <c r="H95" t="n">
        <v>0</v>
      </c>
      <c r="K95" t="n">
        <v>0</v>
      </c>
      <c r="Q95" t="n">
        <v>0</v>
      </c>
      <c r="R95" t="n">
        <v>0</v>
      </c>
      <c r="U95" t="n">
        <v>0</v>
      </c>
      <c r="X95" t="n">
        <v>0</v>
      </c>
      <c r="Y95" t="n">
        <v>0</v>
      </c>
      <c r="Z95" t="n">
        <v>0</v>
      </c>
      <c r="AA95" t="n">
        <v>0</v>
      </c>
      <c r="AC95" t="n">
        <v>0</v>
      </c>
      <c r="AE95" t="n">
        <v>0</v>
      </c>
      <c r="AK95" t="n">
        <v>0</v>
      </c>
      <c r="AM95" t="n">
        <v>0</v>
      </c>
      <c r="AT95" t="n">
        <v>0</v>
      </c>
      <c r="AV95" t="n">
        <v>0</v>
      </c>
    </row>
    <row r="96">
      <c r="A96" t="inlineStr">
        <is>
          <t>07-24 19</t>
        </is>
      </c>
      <c r="H96" t="n">
        <v>0</v>
      </c>
      <c r="K96" t="n">
        <v>0</v>
      </c>
      <c r="Q96" t="n">
        <v>0</v>
      </c>
      <c r="R96" t="n">
        <v>0</v>
      </c>
      <c r="U96" t="n">
        <v>0</v>
      </c>
      <c r="X96" t="n">
        <v>0</v>
      </c>
      <c r="Y96" t="n">
        <v>0</v>
      </c>
      <c r="Z96" t="n">
        <v>0</v>
      </c>
      <c r="AA96" t="n">
        <v>0</v>
      </c>
      <c r="AC96" t="n">
        <v>0</v>
      </c>
      <c r="AE96" t="n">
        <v>0</v>
      </c>
      <c r="AK96" t="n">
        <v>0</v>
      </c>
      <c r="AM96" t="n">
        <v>0</v>
      </c>
      <c r="AT96" t="n">
        <v>0</v>
      </c>
      <c r="AV96" t="n">
        <v>0</v>
      </c>
    </row>
    <row r="97">
      <c r="A97" t="inlineStr">
        <is>
          <t>07-25 01</t>
        </is>
      </c>
      <c r="H97" t="n">
        <v>0</v>
      </c>
      <c r="K97" t="n">
        <v>0</v>
      </c>
      <c r="Q97" t="n">
        <v>0</v>
      </c>
      <c r="R97" t="n">
        <v>0</v>
      </c>
      <c r="U97" t="n">
        <v>0</v>
      </c>
      <c r="W97" t="n">
        <v>1.4</v>
      </c>
      <c r="X97" t="n">
        <v>1.4</v>
      </c>
      <c r="Y97" t="n">
        <v>0</v>
      </c>
      <c r="Z97" t="n">
        <v>0</v>
      </c>
      <c r="AA97" t="n">
        <v>0</v>
      </c>
      <c r="AC97" t="n">
        <v>0</v>
      </c>
      <c r="AE97" t="n">
        <v>0</v>
      </c>
      <c r="AK97" t="n">
        <v>0</v>
      </c>
      <c r="AM97" t="n">
        <v>0</v>
      </c>
      <c r="AT97" t="n">
        <v>0</v>
      </c>
      <c r="AV97" t="n">
        <v>0</v>
      </c>
      <c r="AY97" t="n">
        <v>0</v>
      </c>
      <c r="AZ97" t="n">
        <v>0</v>
      </c>
    </row>
    <row r="98">
      <c r="A98" t="inlineStr">
        <is>
          <t>07-25 07</t>
        </is>
      </c>
      <c r="D98" t="n">
        <v>5.600000000000001</v>
      </c>
      <c r="G98" t="n">
        <v>5.600000000000001</v>
      </c>
      <c r="H98" t="n">
        <v>0</v>
      </c>
      <c r="K98" t="n">
        <v>0</v>
      </c>
      <c r="Q98" t="n">
        <v>0</v>
      </c>
      <c r="R98" t="n">
        <v>0</v>
      </c>
      <c r="U98" t="n">
        <v>0</v>
      </c>
      <c r="W98" t="n">
        <v>1.4</v>
      </c>
      <c r="X98" t="n">
        <v>1.4</v>
      </c>
      <c r="Y98" t="n">
        <v>0</v>
      </c>
      <c r="Z98" t="n">
        <v>0</v>
      </c>
      <c r="AA98" t="n">
        <v>0</v>
      </c>
      <c r="AC98" t="n">
        <v>0</v>
      </c>
      <c r="AE98" t="n">
        <v>0</v>
      </c>
      <c r="AK98" t="n">
        <v>0</v>
      </c>
      <c r="AM98" t="n">
        <v>0</v>
      </c>
      <c r="AT98" t="n">
        <v>0</v>
      </c>
      <c r="AV98" t="n">
        <v>0</v>
      </c>
      <c r="AX98" t="n">
        <v>0.2</v>
      </c>
      <c r="BA98" t="n">
        <v>0.2</v>
      </c>
    </row>
    <row r="99">
      <c r="A99" t="inlineStr">
        <is>
          <t>07-25 13</t>
        </is>
      </c>
      <c r="H99" t="n">
        <v>0</v>
      </c>
      <c r="K99" t="n">
        <v>0</v>
      </c>
      <c r="Q99" t="n">
        <v>0</v>
      </c>
      <c r="R99" t="n">
        <v>0</v>
      </c>
      <c r="U99" t="n">
        <v>0</v>
      </c>
      <c r="X99" t="n">
        <v>0</v>
      </c>
      <c r="Y99" t="n">
        <v>0</v>
      </c>
      <c r="Z99" t="n">
        <v>0</v>
      </c>
      <c r="AA99" t="n">
        <v>0</v>
      </c>
      <c r="AC99" t="n">
        <v>0</v>
      </c>
      <c r="AE99" t="n">
        <v>0</v>
      </c>
      <c r="AK99" t="n">
        <v>0</v>
      </c>
      <c r="AM99" t="n">
        <v>0</v>
      </c>
      <c r="AT99" t="n">
        <v>0</v>
      </c>
      <c r="AV99" t="n">
        <v>0</v>
      </c>
    </row>
    <row r="100">
      <c r="A100" t="inlineStr">
        <is>
          <t>07-25 19</t>
        </is>
      </c>
      <c r="H100" t="n">
        <v>0</v>
      </c>
      <c r="K100" t="n">
        <v>0</v>
      </c>
      <c r="Q100" t="n">
        <v>0</v>
      </c>
      <c r="R100" t="n">
        <v>0</v>
      </c>
      <c r="U100" t="n">
        <v>0</v>
      </c>
      <c r="X100" t="n">
        <v>0</v>
      </c>
      <c r="Y100" t="n">
        <v>0</v>
      </c>
      <c r="Z100" t="n">
        <v>0</v>
      </c>
      <c r="AA100" t="n">
        <v>0</v>
      </c>
      <c r="AC100" t="n">
        <v>0</v>
      </c>
      <c r="AE100" t="n">
        <v>0</v>
      </c>
      <c r="AK100" t="n">
        <v>0</v>
      </c>
      <c r="AM100" t="n">
        <v>0</v>
      </c>
      <c r="AP100" t="n">
        <v>0.6</v>
      </c>
      <c r="AR100" t="n">
        <v>0.6</v>
      </c>
      <c r="AT100" t="n">
        <v>0</v>
      </c>
      <c r="AV100" t="n">
        <v>0</v>
      </c>
    </row>
    <row r="101">
      <c r="A101" t="inlineStr">
        <is>
          <t>07-26 01</t>
        </is>
      </c>
      <c r="H101" t="n">
        <v>0</v>
      </c>
      <c r="K101" t="n">
        <v>0</v>
      </c>
      <c r="Q101" t="n">
        <v>0</v>
      </c>
      <c r="R101" t="n">
        <v>0</v>
      </c>
      <c r="U101" t="n">
        <v>0</v>
      </c>
      <c r="X101" t="n">
        <v>0</v>
      </c>
      <c r="Y101" t="n">
        <v>0</v>
      </c>
      <c r="Z101" t="n">
        <v>0</v>
      </c>
      <c r="AA101" t="n">
        <v>0</v>
      </c>
      <c r="AC101" t="n">
        <v>0</v>
      </c>
      <c r="AE101" t="n">
        <v>0</v>
      </c>
      <c r="AK101" t="n">
        <v>0</v>
      </c>
      <c r="AM101" t="n">
        <v>0</v>
      </c>
      <c r="AT101" t="n">
        <v>0</v>
      </c>
      <c r="AV101" t="n">
        <v>0</v>
      </c>
      <c r="AY101" t="n">
        <v>0</v>
      </c>
      <c r="AZ101" t="n">
        <v>0</v>
      </c>
    </row>
    <row r="102">
      <c r="A102" t="inlineStr">
        <is>
          <t>07-26 07</t>
        </is>
      </c>
      <c r="H102" t="n">
        <v>0</v>
      </c>
      <c r="K102" t="n">
        <v>0</v>
      </c>
      <c r="Q102" t="n">
        <v>0</v>
      </c>
      <c r="R102" t="n">
        <v>0</v>
      </c>
      <c r="U102" t="n">
        <v>0</v>
      </c>
      <c r="X102" t="n">
        <v>0</v>
      </c>
      <c r="Y102" t="n">
        <v>0</v>
      </c>
      <c r="Z102" t="n">
        <v>0</v>
      </c>
      <c r="AA102" t="n">
        <v>0</v>
      </c>
      <c r="AC102" t="n">
        <v>0</v>
      </c>
      <c r="AE102" t="n">
        <v>0</v>
      </c>
      <c r="AK102" t="n">
        <v>0</v>
      </c>
      <c r="AT102" t="n">
        <v>0</v>
      </c>
      <c r="AY102" t="n">
        <v>0</v>
      </c>
      <c r="AZ102" t="n">
        <v>0</v>
      </c>
    </row>
    <row r="103">
      <c r="A103" t="inlineStr">
        <is>
          <t>07-26 13</t>
        </is>
      </c>
      <c r="H103" t="n">
        <v>0</v>
      </c>
      <c r="K103" t="n">
        <v>0</v>
      </c>
      <c r="Q103" t="n">
        <v>0</v>
      </c>
      <c r="R103" t="n">
        <v>0</v>
      </c>
      <c r="U103" t="n">
        <v>0</v>
      </c>
      <c r="X103" t="n">
        <v>0</v>
      </c>
      <c r="Y103" t="n">
        <v>0</v>
      </c>
      <c r="Z103" t="n">
        <v>0</v>
      </c>
      <c r="AA103" t="n">
        <v>0</v>
      </c>
      <c r="AC103" t="n">
        <v>0</v>
      </c>
      <c r="AE103" t="n">
        <v>0</v>
      </c>
      <c r="AK103" t="n">
        <v>0</v>
      </c>
      <c r="AT103" t="n">
        <v>0</v>
      </c>
    </row>
    <row r="104">
      <c r="A104" t="inlineStr">
        <is>
          <t>07-26 19</t>
        </is>
      </c>
      <c r="H104" t="n">
        <v>0</v>
      </c>
      <c r="K104" t="n">
        <v>0</v>
      </c>
      <c r="U104" t="n">
        <v>0</v>
      </c>
      <c r="X104" t="n">
        <v>0</v>
      </c>
      <c r="Y104" t="n">
        <v>0</v>
      </c>
      <c r="Z104" t="n">
        <v>0</v>
      </c>
      <c r="AA104" t="n">
        <v>0</v>
      </c>
      <c r="AC104" t="n">
        <v>0</v>
      </c>
      <c r="AE104" t="n">
        <v>0</v>
      </c>
      <c r="AK104" t="n">
        <v>0</v>
      </c>
      <c r="AT104" t="n">
        <v>0</v>
      </c>
    </row>
    <row r="105">
      <c r="A105" t="inlineStr">
        <is>
          <t>07-27 01</t>
        </is>
      </c>
      <c r="B105" t="n">
        <v>12.5</v>
      </c>
      <c r="H105" t="n">
        <v>0</v>
      </c>
      <c r="K105" t="n">
        <v>0</v>
      </c>
      <c r="M105" t="n">
        <v>12.5</v>
      </c>
      <c r="Q105" t="n">
        <v>0</v>
      </c>
      <c r="R105" t="n">
        <v>0</v>
      </c>
      <c r="U105" t="n">
        <v>0</v>
      </c>
      <c r="X105" t="n">
        <v>0</v>
      </c>
      <c r="Y105" t="n">
        <v>0</v>
      </c>
      <c r="Z105" t="n">
        <v>0</v>
      </c>
      <c r="AA105" t="n">
        <v>0</v>
      </c>
      <c r="AC105" t="n">
        <v>0</v>
      </c>
      <c r="AE105" t="n">
        <v>0</v>
      </c>
      <c r="AK105" t="n">
        <v>0</v>
      </c>
      <c r="AO105" t="n">
        <v>15.4</v>
      </c>
      <c r="AP105" t="n">
        <v>15.4</v>
      </c>
      <c r="AT105" t="n">
        <v>0</v>
      </c>
    </row>
    <row r="106">
      <c r="A106" t="inlineStr">
        <is>
          <t>07-27 07</t>
        </is>
      </c>
      <c r="H106" t="n">
        <v>0</v>
      </c>
      <c r="K106" t="n">
        <v>0</v>
      </c>
      <c r="Q106" t="n">
        <v>0</v>
      </c>
      <c r="R106" t="n">
        <v>0</v>
      </c>
      <c r="T106" t="n">
        <v>0.1</v>
      </c>
      <c r="U106" t="n">
        <v>0</v>
      </c>
      <c r="V106" t="n">
        <v>0.1</v>
      </c>
      <c r="X106" t="n">
        <v>0</v>
      </c>
      <c r="Y106" t="n">
        <v>0</v>
      </c>
      <c r="Z106" t="n">
        <v>0</v>
      </c>
      <c r="AA106" t="n">
        <v>0</v>
      </c>
      <c r="AC106" t="n">
        <v>0</v>
      </c>
      <c r="AE106" t="n">
        <v>0</v>
      </c>
      <c r="AK106" t="n">
        <v>0</v>
      </c>
      <c r="AT106" t="n">
        <v>0</v>
      </c>
    </row>
    <row r="107">
      <c r="A107" t="inlineStr">
        <is>
          <t>07-27 13</t>
        </is>
      </c>
      <c r="U107" t="n">
        <v>0</v>
      </c>
      <c r="AC107" t="n">
        <v>0</v>
      </c>
      <c r="AE107" t="n">
        <v>0</v>
      </c>
      <c r="AK107" t="n">
        <v>0</v>
      </c>
      <c r="AT107" t="n">
        <v>0</v>
      </c>
    </row>
    <row r="108">
      <c r="A108" t="inlineStr">
        <is>
          <t>07-27 19</t>
        </is>
      </c>
      <c r="B108" t="n">
        <v>2.1</v>
      </c>
      <c r="H108" t="n">
        <v>0</v>
      </c>
      <c r="K108" t="n">
        <v>0</v>
      </c>
      <c r="M108" t="n">
        <v>2.1</v>
      </c>
      <c r="Q108" t="n">
        <v>0</v>
      </c>
      <c r="R108" t="n">
        <v>0</v>
      </c>
      <c r="U108" t="n">
        <v>0</v>
      </c>
      <c r="X108" t="n">
        <v>0</v>
      </c>
      <c r="Y108" t="n">
        <v>0</v>
      </c>
      <c r="Z108" t="n">
        <v>0</v>
      </c>
      <c r="AA108" t="n">
        <v>0</v>
      </c>
      <c r="AC108" t="n">
        <v>0</v>
      </c>
      <c r="AD108" t="n">
        <v>0.2</v>
      </c>
      <c r="AE108" t="n">
        <v>0</v>
      </c>
      <c r="AK108" t="n">
        <v>0</v>
      </c>
      <c r="AM108" t="n">
        <v>4</v>
      </c>
      <c r="AO108" t="n">
        <v>15</v>
      </c>
      <c r="AP108" t="n">
        <v>15</v>
      </c>
      <c r="AT108" t="n">
        <v>0</v>
      </c>
      <c r="AV108" t="n">
        <v>4</v>
      </c>
    </row>
    <row r="109">
      <c r="A109" t="inlineStr">
        <is>
          <t>07-28 01</t>
        </is>
      </c>
      <c r="B109" t="n">
        <v>5.2</v>
      </c>
      <c r="D109" t="n">
        <v>16</v>
      </c>
      <c r="E109" t="n">
        <v>29</v>
      </c>
      <c r="G109" t="n">
        <v>3.1</v>
      </c>
      <c r="H109" t="n">
        <v>3.1</v>
      </c>
      <c r="J109" t="n">
        <v>2</v>
      </c>
      <c r="K109" t="n">
        <v>7.7</v>
      </c>
      <c r="M109" t="n">
        <v>2</v>
      </c>
      <c r="O109" t="n">
        <v>16</v>
      </c>
      <c r="U109" t="n">
        <v>0</v>
      </c>
      <c r="X109" t="n">
        <v>1</v>
      </c>
      <c r="Y109" t="n">
        <v>1</v>
      </c>
      <c r="Z109" t="n">
        <v>1</v>
      </c>
      <c r="AA109" t="n">
        <v>1</v>
      </c>
      <c r="AC109" t="n">
        <v>0</v>
      </c>
      <c r="AD109" t="n">
        <v>10.1</v>
      </c>
      <c r="AE109" t="n">
        <v>0</v>
      </c>
      <c r="AH109" t="n">
        <v>1.2</v>
      </c>
      <c r="AI109" t="n">
        <v>1.2</v>
      </c>
      <c r="AK109" t="n">
        <v>0</v>
      </c>
      <c r="AL109" t="n">
        <v>0.1</v>
      </c>
      <c r="AM109" t="n">
        <v>19.1</v>
      </c>
      <c r="AN109" t="n">
        <v>11.9</v>
      </c>
      <c r="AO109" t="n">
        <v>34</v>
      </c>
      <c r="AP109" t="n">
        <v>5.7</v>
      </c>
      <c r="AR109" t="n">
        <v>0.5</v>
      </c>
      <c r="AT109" t="n">
        <v>0</v>
      </c>
      <c r="AU109" t="n">
        <v>0.1</v>
      </c>
      <c r="AV109" t="n">
        <v>19.1</v>
      </c>
      <c r="AW109" t="n">
        <v>4.2</v>
      </c>
      <c r="AY109" t="n">
        <v>0</v>
      </c>
      <c r="AZ109" t="n">
        <v>0</v>
      </c>
      <c r="BB109" t="n">
        <v>24.2</v>
      </c>
    </row>
    <row r="110">
      <c r="A110" t="inlineStr">
        <is>
          <t>07-28 07</t>
        </is>
      </c>
      <c r="B110" t="n">
        <v>2.1</v>
      </c>
      <c r="D110" t="n">
        <v>1.5</v>
      </c>
      <c r="E110" t="n">
        <v>2.1</v>
      </c>
      <c r="H110" t="n">
        <v>1.3</v>
      </c>
      <c r="K110" t="n">
        <v>1.3</v>
      </c>
      <c r="L110" t="n">
        <v>11</v>
      </c>
      <c r="O110" t="n">
        <v>11</v>
      </c>
      <c r="P110" t="n">
        <v>1.9</v>
      </c>
      <c r="Q110" t="n">
        <v>0</v>
      </c>
      <c r="R110" t="n">
        <v>0</v>
      </c>
      <c r="T110" t="n">
        <v>2</v>
      </c>
      <c r="U110" t="n">
        <v>0</v>
      </c>
      <c r="V110" t="n">
        <v>1.2</v>
      </c>
      <c r="X110" t="n">
        <v>0</v>
      </c>
      <c r="Y110" t="n">
        <v>0</v>
      </c>
      <c r="Z110" t="n">
        <v>0</v>
      </c>
      <c r="AA110" t="n">
        <v>0</v>
      </c>
      <c r="AB110" t="n">
        <v>2</v>
      </c>
      <c r="AC110" t="n">
        <v>0</v>
      </c>
      <c r="AD110" t="n">
        <v>1</v>
      </c>
      <c r="AE110" t="n">
        <v>0</v>
      </c>
      <c r="AH110" t="n">
        <v>0.6</v>
      </c>
      <c r="AI110" t="n">
        <v>0.6</v>
      </c>
      <c r="AJ110" t="n">
        <v>1.5</v>
      </c>
      <c r="AK110" t="n">
        <v>0</v>
      </c>
      <c r="AL110" t="n">
        <v>11.2</v>
      </c>
      <c r="AN110" t="n">
        <v>2.7</v>
      </c>
      <c r="AS110" t="n">
        <v>5.7</v>
      </c>
      <c r="AT110" t="n">
        <v>0</v>
      </c>
      <c r="AU110" t="n">
        <v>5.7</v>
      </c>
      <c r="AW110" t="n">
        <v>2.7</v>
      </c>
      <c r="AX110" t="n">
        <v>3.5</v>
      </c>
      <c r="AY110" t="n">
        <v>0</v>
      </c>
      <c r="AZ110" t="n">
        <v>0</v>
      </c>
      <c r="BA110" t="n">
        <v>3.5</v>
      </c>
      <c r="BB110" t="n">
        <v>24.2</v>
      </c>
      <c r="BF110" t="n">
        <v>1.4</v>
      </c>
    </row>
    <row r="111">
      <c r="A111" t="inlineStr">
        <is>
          <t>07-28 13</t>
        </is>
      </c>
      <c r="H111" t="n">
        <v>0</v>
      </c>
      <c r="K111" t="n">
        <v>0</v>
      </c>
      <c r="Q111" t="n">
        <v>0</v>
      </c>
      <c r="R111" t="n">
        <v>0</v>
      </c>
      <c r="U111" t="n">
        <v>0</v>
      </c>
      <c r="X111" t="n">
        <v>0</v>
      </c>
      <c r="Y111" t="n">
        <v>0</v>
      </c>
      <c r="Z111" t="n">
        <v>0</v>
      </c>
      <c r="AA111" t="n">
        <v>0</v>
      </c>
      <c r="AC111" t="n">
        <v>0</v>
      </c>
      <c r="AE111" t="n">
        <v>0</v>
      </c>
      <c r="AK111" t="n">
        <v>0</v>
      </c>
      <c r="AN111" t="n">
        <v>14.7</v>
      </c>
      <c r="AT111" t="n">
        <v>0</v>
      </c>
      <c r="AW111" t="n">
        <v>14.7</v>
      </c>
      <c r="AY111" t="n">
        <v>0</v>
      </c>
      <c r="AZ111" t="n">
        <v>0</v>
      </c>
      <c r="BF111" t="n">
        <v>1</v>
      </c>
    </row>
    <row r="112">
      <c r="A112" t="inlineStr">
        <is>
          <t>07-28 19</t>
        </is>
      </c>
      <c r="B112" t="n">
        <v>0.1</v>
      </c>
      <c r="C112" t="n">
        <v>0</v>
      </c>
      <c r="E112" t="n">
        <v>13</v>
      </c>
      <c r="G112" t="n">
        <v>10.3</v>
      </c>
      <c r="H112" t="n">
        <v>10.3</v>
      </c>
      <c r="I112" t="n">
        <v>3.2</v>
      </c>
      <c r="K112" t="n">
        <v>19</v>
      </c>
      <c r="L112" t="n">
        <v>3.2</v>
      </c>
      <c r="M112" t="n">
        <v>0.1</v>
      </c>
      <c r="N112" t="n">
        <v>0</v>
      </c>
      <c r="P112" t="n">
        <v>79.10000000000001</v>
      </c>
      <c r="Q112" t="n">
        <v>79.10000000000001</v>
      </c>
      <c r="R112" t="n">
        <v>10.2</v>
      </c>
      <c r="T112" t="n">
        <v>19.2</v>
      </c>
      <c r="U112" t="n">
        <v>0</v>
      </c>
      <c r="V112" t="n">
        <v>19.2</v>
      </c>
      <c r="X112" t="n">
        <v>0</v>
      </c>
      <c r="Y112" t="n">
        <v>0</v>
      </c>
      <c r="Z112" t="n">
        <v>0</v>
      </c>
      <c r="AA112" t="n">
        <v>0</v>
      </c>
      <c r="AC112" t="n">
        <v>0.9</v>
      </c>
      <c r="AE112" t="n">
        <v>33.5</v>
      </c>
      <c r="AH112" t="n">
        <v>3.9</v>
      </c>
      <c r="AI112" t="n">
        <v>25.1</v>
      </c>
      <c r="AJ112" t="n">
        <v>25.1</v>
      </c>
      <c r="AK112" t="n">
        <v>0</v>
      </c>
      <c r="AM112" t="n">
        <v>24</v>
      </c>
      <c r="AN112" t="n">
        <v>7.100000000000001</v>
      </c>
      <c r="AO112" t="n">
        <v>0.9</v>
      </c>
      <c r="AP112" t="n">
        <v>0.9</v>
      </c>
      <c r="AQ112" t="n">
        <v>22</v>
      </c>
      <c r="AR112" t="n">
        <v>0.1</v>
      </c>
      <c r="AS112" t="n">
        <v>5.7</v>
      </c>
      <c r="AT112" t="n">
        <v>0</v>
      </c>
      <c r="AU112" t="n">
        <v>5.7</v>
      </c>
      <c r="AV112" t="n">
        <v>24</v>
      </c>
      <c r="AW112" t="n">
        <v>7.100000000000001</v>
      </c>
      <c r="AZ112" t="n">
        <v>21</v>
      </c>
      <c r="BA112" t="n">
        <v>21</v>
      </c>
      <c r="BC112" t="n">
        <v>12</v>
      </c>
    </row>
    <row r="113">
      <c r="A113" t="inlineStr">
        <is>
          <t>07-29 01</t>
        </is>
      </c>
      <c r="B113" t="n">
        <v>1</v>
      </c>
      <c r="C113" t="n">
        <v>0</v>
      </c>
      <c r="E113" t="n">
        <v>1</v>
      </c>
      <c r="F113" t="n">
        <v>6.2</v>
      </c>
      <c r="G113" t="n">
        <v>21.1</v>
      </c>
      <c r="H113" t="n">
        <v>21.1</v>
      </c>
      <c r="J113" t="n">
        <v>6.2</v>
      </c>
      <c r="N113" t="n">
        <v>0</v>
      </c>
      <c r="Q113" t="n">
        <v>0</v>
      </c>
      <c r="R113" t="n">
        <v>0</v>
      </c>
      <c r="U113" t="n">
        <v>2</v>
      </c>
      <c r="W113" t="n">
        <v>0.4</v>
      </c>
      <c r="X113" t="n">
        <v>0.4</v>
      </c>
      <c r="Y113" t="n">
        <v>1.5</v>
      </c>
      <c r="Z113" t="n">
        <v>39</v>
      </c>
      <c r="AA113" t="n">
        <v>39</v>
      </c>
      <c r="AC113" t="n">
        <v>17</v>
      </c>
      <c r="AE113" t="n">
        <v>1</v>
      </c>
      <c r="AL113" t="n">
        <v>1.5</v>
      </c>
      <c r="AN113" t="n">
        <v>31.3</v>
      </c>
      <c r="AV113" t="n">
        <v>1.5</v>
      </c>
      <c r="AW113" t="n">
        <v>31.3</v>
      </c>
    </row>
    <row r="114">
      <c r="A114" t="inlineStr">
        <is>
          <t>07-29 07</t>
        </is>
      </c>
      <c r="B114" t="n">
        <v>1</v>
      </c>
      <c r="H114" t="n">
        <v>0</v>
      </c>
      <c r="K114" t="n">
        <v>0</v>
      </c>
      <c r="M114" t="n">
        <v>1</v>
      </c>
      <c r="Q114" t="n">
        <v>0</v>
      </c>
      <c r="R114" t="n">
        <v>0</v>
      </c>
      <c r="U114" t="n">
        <v>0</v>
      </c>
      <c r="W114" t="n">
        <v>0.4</v>
      </c>
      <c r="X114" t="n">
        <v>0.4</v>
      </c>
      <c r="Y114" t="n">
        <v>0</v>
      </c>
      <c r="Z114" t="n">
        <v>0</v>
      </c>
      <c r="AA114" t="n">
        <v>0</v>
      </c>
      <c r="AC114" t="n">
        <v>0</v>
      </c>
      <c r="AE114" t="n">
        <v>0.2</v>
      </c>
      <c r="AK114" t="n">
        <v>0</v>
      </c>
      <c r="AN114" t="n">
        <v>31.3</v>
      </c>
      <c r="AS114" t="n">
        <v>4</v>
      </c>
      <c r="AT114" t="n">
        <v>0</v>
      </c>
      <c r="AU114" t="n">
        <v>4</v>
      </c>
      <c r="AW114" t="n">
        <v>31.3</v>
      </c>
    </row>
    <row r="115">
      <c r="A115" t="inlineStr">
        <is>
          <t>07-29 13</t>
        </is>
      </c>
      <c r="B115" t="n">
        <v>0</v>
      </c>
      <c r="H115" t="n">
        <v>0</v>
      </c>
      <c r="K115" t="n">
        <v>0</v>
      </c>
      <c r="M115" t="n">
        <v>0</v>
      </c>
      <c r="U115" t="n">
        <v>0</v>
      </c>
      <c r="Z115" t="n">
        <v>0</v>
      </c>
      <c r="AA115" t="n">
        <v>0</v>
      </c>
      <c r="AC115" t="n">
        <v>0</v>
      </c>
      <c r="AE115" t="n">
        <v>0</v>
      </c>
      <c r="BB115" t="n">
        <v>11.3</v>
      </c>
    </row>
    <row r="116">
      <c r="A116" t="inlineStr">
        <is>
          <t>07-29 19</t>
        </is>
      </c>
      <c r="D116" t="n">
        <v>5.5</v>
      </c>
      <c r="H116" t="n">
        <v>0.3</v>
      </c>
      <c r="K116" t="n">
        <v>0.3</v>
      </c>
      <c r="N116" t="n">
        <v>3</v>
      </c>
      <c r="O116" t="n">
        <v>5.5</v>
      </c>
      <c r="Q116" t="n">
        <v>0</v>
      </c>
      <c r="R116" t="n">
        <v>0</v>
      </c>
      <c r="U116" t="n">
        <v>0</v>
      </c>
      <c r="V116" t="n">
        <v>4.8</v>
      </c>
      <c r="W116" t="n">
        <v>4.8</v>
      </c>
      <c r="X116" t="n">
        <v>0</v>
      </c>
      <c r="Y116" t="n">
        <v>0</v>
      </c>
      <c r="Z116" t="n">
        <v>0.6</v>
      </c>
      <c r="AA116" t="n">
        <v>0.6</v>
      </c>
      <c r="AC116" t="n">
        <v>0</v>
      </c>
      <c r="AE116" t="n">
        <v>0</v>
      </c>
      <c r="AN116" t="n">
        <v>1.9</v>
      </c>
      <c r="AQ116" t="n">
        <v>4.7</v>
      </c>
      <c r="AS116" t="n">
        <v>4.7</v>
      </c>
      <c r="AW116" t="n">
        <v>1.9</v>
      </c>
      <c r="AZ116" t="n">
        <v>1.4</v>
      </c>
      <c r="BA116" t="n">
        <v>1.4</v>
      </c>
      <c r="BB116" t="n">
        <v>11.3</v>
      </c>
    </row>
    <row r="117">
      <c r="A117" t="inlineStr">
        <is>
          <t>07-30 01</t>
        </is>
      </c>
      <c r="B117" t="n">
        <v>0.2</v>
      </c>
      <c r="H117" t="n">
        <v>0</v>
      </c>
      <c r="K117" t="n">
        <v>0</v>
      </c>
      <c r="M117" t="n">
        <v>0.2</v>
      </c>
      <c r="Q117" t="n">
        <v>0</v>
      </c>
      <c r="R117" t="n">
        <v>0</v>
      </c>
      <c r="T117" t="n">
        <v>1.1</v>
      </c>
      <c r="U117" t="n">
        <v>0</v>
      </c>
      <c r="V117" t="n">
        <v>24.3</v>
      </c>
      <c r="W117" t="n">
        <v>24.3</v>
      </c>
      <c r="X117" t="n">
        <v>2.7</v>
      </c>
      <c r="Y117" t="n">
        <v>0</v>
      </c>
      <c r="Z117" t="n">
        <v>0</v>
      </c>
      <c r="AA117" t="n">
        <v>0</v>
      </c>
      <c r="AB117" t="n">
        <v>1.1</v>
      </c>
      <c r="AC117" t="n">
        <v>0</v>
      </c>
      <c r="AE117" t="n">
        <v>0</v>
      </c>
      <c r="AQ117" t="n">
        <v>23.6</v>
      </c>
      <c r="AS117" t="n">
        <v>23.6</v>
      </c>
      <c r="AX117" t="n">
        <v>0.2</v>
      </c>
      <c r="AY117" t="n">
        <v>0.2</v>
      </c>
      <c r="AZ117" t="n">
        <v>0</v>
      </c>
    </row>
    <row r="118">
      <c r="A118" t="inlineStr">
        <is>
          <t>07-30 07</t>
        </is>
      </c>
      <c r="D118" t="n">
        <v>0.4</v>
      </c>
      <c r="F118" t="n">
        <v>2</v>
      </c>
      <c r="G118" t="n">
        <v>0.4</v>
      </c>
      <c r="H118" t="n">
        <v>0</v>
      </c>
      <c r="J118" t="n">
        <v>2</v>
      </c>
      <c r="K118" t="n">
        <v>0</v>
      </c>
      <c r="M118" t="n">
        <v>7</v>
      </c>
      <c r="P118" t="n">
        <v>36.6</v>
      </c>
      <c r="Q118" t="n">
        <v>0</v>
      </c>
      <c r="R118" t="n">
        <v>0</v>
      </c>
      <c r="T118" t="n">
        <v>21.9</v>
      </c>
      <c r="U118" t="n">
        <v>0</v>
      </c>
      <c r="W118" t="n">
        <v>2.7</v>
      </c>
      <c r="X118" t="n">
        <v>2.7</v>
      </c>
      <c r="Y118" t="n">
        <v>0</v>
      </c>
      <c r="Z118" t="n">
        <v>38.3</v>
      </c>
      <c r="AA118" t="n">
        <v>38.3</v>
      </c>
      <c r="AB118" t="n">
        <v>21.9</v>
      </c>
      <c r="AC118" t="n">
        <v>0</v>
      </c>
      <c r="AE118" t="n">
        <v>0</v>
      </c>
      <c r="AH118" t="n">
        <v>4.5</v>
      </c>
      <c r="AI118" t="n">
        <v>4.5</v>
      </c>
      <c r="AK118" t="n">
        <v>11.1</v>
      </c>
      <c r="AM118" t="n">
        <v>6.3</v>
      </c>
      <c r="AT118" t="n">
        <v>11.1</v>
      </c>
      <c r="AW118" t="n">
        <v>6.3</v>
      </c>
      <c r="BB118" t="n">
        <v>0.3</v>
      </c>
      <c r="BD118" t="n">
        <v>10.2</v>
      </c>
      <c r="BE118" t="n">
        <v>10.2</v>
      </c>
    </row>
    <row r="119">
      <c r="A119" t="inlineStr">
        <is>
          <t>07-30 13</t>
        </is>
      </c>
      <c r="D119" t="n">
        <v>0</v>
      </c>
      <c r="G119" t="n">
        <v>20</v>
      </c>
      <c r="H119" t="n">
        <v>0</v>
      </c>
      <c r="J119" t="n">
        <v>3</v>
      </c>
      <c r="K119" t="n">
        <v>0</v>
      </c>
      <c r="L119" t="n">
        <v>1.2</v>
      </c>
      <c r="M119" t="n">
        <v>3</v>
      </c>
      <c r="O119" t="n">
        <v>1.2</v>
      </c>
      <c r="Q119" t="n">
        <v>0</v>
      </c>
      <c r="R119" t="n">
        <v>0</v>
      </c>
      <c r="T119" t="n">
        <v>3.4</v>
      </c>
      <c r="U119" t="n">
        <v>18</v>
      </c>
      <c r="V119" t="n">
        <v>3.4</v>
      </c>
      <c r="W119" t="n">
        <v>1.5</v>
      </c>
      <c r="X119" t="n">
        <v>1.5</v>
      </c>
      <c r="Y119" t="n">
        <v>0</v>
      </c>
      <c r="Z119" t="n">
        <v>0</v>
      </c>
      <c r="AA119" t="n">
        <v>0</v>
      </c>
      <c r="AC119" t="n">
        <v>0</v>
      </c>
      <c r="AD119" t="n">
        <v>5</v>
      </c>
      <c r="AE119" t="n">
        <v>0</v>
      </c>
      <c r="AH119" t="n">
        <v>1.5</v>
      </c>
      <c r="AI119" t="n">
        <v>1.5</v>
      </c>
      <c r="AL119" t="n">
        <v>20</v>
      </c>
      <c r="AM119" t="n">
        <v>1.4</v>
      </c>
      <c r="AV119" t="n">
        <v>20</v>
      </c>
      <c r="BB119" t="n">
        <v>0</v>
      </c>
    </row>
    <row r="120">
      <c r="A120" t="inlineStr">
        <is>
          <t>07-30 19</t>
        </is>
      </c>
      <c r="B120" t="n">
        <v>4.600000000000001</v>
      </c>
      <c r="D120" t="n">
        <v>1.1</v>
      </c>
      <c r="F120" t="n">
        <v>1.9</v>
      </c>
      <c r="G120" t="n">
        <v>1.1</v>
      </c>
      <c r="H120" t="n">
        <v>0.6</v>
      </c>
      <c r="I120" t="n">
        <v>0.2</v>
      </c>
      <c r="J120" t="n">
        <v>1.9</v>
      </c>
      <c r="K120" t="n">
        <v>0.6</v>
      </c>
      <c r="L120" t="n">
        <v>0.2</v>
      </c>
      <c r="M120" t="n">
        <v>4.600000000000001</v>
      </c>
      <c r="N120" t="n">
        <v>0</v>
      </c>
      <c r="O120" t="n">
        <v>1</v>
      </c>
      <c r="Q120" t="n">
        <v>0</v>
      </c>
      <c r="R120" t="n">
        <v>0</v>
      </c>
      <c r="T120" t="n">
        <v>2.7</v>
      </c>
      <c r="U120" t="n">
        <v>0</v>
      </c>
      <c r="V120" t="n">
        <v>2.7</v>
      </c>
      <c r="W120" t="n">
        <v>1.5</v>
      </c>
      <c r="X120" t="n">
        <v>1.5</v>
      </c>
      <c r="Y120" t="n">
        <v>0</v>
      </c>
      <c r="Z120" t="n">
        <v>0</v>
      </c>
      <c r="AA120" t="n">
        <v>0</v>
      </c>
      <c r="AC120" t="n">
        <v>0</v>
      </c>
      <c r="AE120" t="n">
        <v>0</v>
      </c>
      <c r="AH120" t="n">
        <v>1</v>
      </c>
      <c r="AI120" t="n">
        <v>1</v>
      </c>
      <c r="AK120" t="n">
        <v>4</v>
      </c>
      <c r="AL120" t="n">
        <v>3.9</v>
      </c>
      <c r="AM120" t="n">
        <v>0.8</v>
      </c>
      <c r="AN120" t="n">
        <v>0.4</v>
      </c>
      <c r="AO120" t="n">
        <v>4</v>
      </c>
      <c r="AP120" t="n">
        <v>15.7</v>
      </c>
      <c r="AV120" t="n">
        <v>3.9</v>
      </c>
      <c r="AW120" t="n">
        <v>0.4</v>
      </c>
      <c r="AX120" t="n">
        <v>7.5</v>
      </c>
      <c r="AY120" t="n">
        <v>7.5</v>
      </c>
    </row>
    <row r="121">
      <c r="A121" t="inlineStr">
        <is>
          <t>07-31 01</t>
        </is>
      </c>
      <c r="D121" t="n">
        <v>1.5</v>
      </c>
      <c r="G121" t="n">
        <v>30.6</v>
      </c>
      <c r="H121" t="n">
        <v>0</v>
      </c>
      <c r="K121" t="n">
        <v>0</v>
      </c>
      <c r="L121" t="n">
        <v>1.3</v>
      </c>
      <c r="N121" t="n">
        <v>0</v>
      </c>
      <c r="O121" t="n">
        <v>1.3</v>
      </c>
      <c r="Q121" t="n">
        <v>0</v>
      </c>
      <c r="R121" t="n">
        <v>0</v>
      </c>
      <c r="U121" t="n">
        <v>0</v>
      </c>
      <c r="V121" t="n">
        <v>47.8</v>
      </c>
      <c r="W121" t="n">
        <v>47.8</v>
      </c>
      <c r="X121" t="n">
        <v>0.5</v>
      </c>
      <c r="Y121" t="n">
        <v>0</v>
      </c>
      <c r="Z121" t="n">
        <v>0</v>
      </c>
      <c r="AA121" t="n">
        <v>0</v>
      </c>
      <c r="AC121" t="n">
        <v>0</v>
      </c>
      <c r="AD121" t="n">
        <v>8</v>
      </c>
      <c r="AE121" t="n">
        <v>0</v>
      </c>
      <c r="AK121" t="n">
        <v>60</v>
      </c>
      <c r="AM121" t="n">
        <v>0</v>
      </c>
      <c r="AN121" t="n">
        <v>0.3</v>
      </c>
      <c r="AQ121" t="n">
        <v>0.3</v>
      </c>
      <c r="AS121" t="n">
        <v>42</v>
      </c>
      <c r="AT121" t="n">
        <v>60</v>
      </c>
      <c r="AV121" t="n">
        <v>0</v>
      </c>
      <c r="AY121" t="n">
        <v>0</v>
      </c>
      <c r="AZ121" t="n">
        <v>0</v>
      </c>
      <c r="BB121" t="n">
        <v>2</v>
      </c>
    </row>
    <row r="122">
      <c r="A122" t="inlineStr">
        <is>
          <t>07-31 07</t>
        </is>
      </c>
      <c r="B122" t="n">
        <v>0</v>
      </c>
      <c r="H122" t="n">
        <v>0</v>
      </c>
      <c r="J122" t="n">
        <v>1</v>
      </c>
      <c r="K122" t="n">
        <v>0</v>
      </c>
      <c r="M122" t="n">
        <v>1</v>
      </c>
      <c r="N122" t="n">
        <v>1</v>
      </c>
      <c r="Q122" t="n">
        <v>0</v>
      </c>
      <c r="R122" t="n">
        <v>0</v>
      </c>
      <c r="U122" t="n">
        <v>2.4</v>
      </c>
      <c r="V122" t="n">
        <v>1.7</v>
      </c>
      <c r="W122" t="n">
        <v>1.7</v>
      </c>
      <c r="X122" t="n">
        <v>0.2</v>
      </c>
      <c r="Y122" t="n">
        <v>0</v>
      </c>
      <c r="Z122" t="n">
        <v>0</v>
      </c>
      <c r="AA122" t="n">
        <v>0</v>
      </c>
      <c r="AC122" t="n">
        <v>0</v>
      </c>
      <c r="AD122" t="n">
        <v>3</v>
      </c>
      <c r="AE122" t="n">
        <v>0</v>
      </c>
      <c r="AK122" t="n">
        <v>0.3</v>
      </c>
      <c r="AL122" t="n">
        <v>2.4</v>
      </c>
      <c r="AM122" t="n">
        <v>0</v>
      </c>
      <c r="AO122" t="n">
        <v>0.5</v>
      </c>
      <c r="AP122" t="n">
        <v>0.5</v>
      </c>
      <c r="AQ122" t="n">
        <v>1.5</v>
      </c>
      <c r="AS122" t="n">
        <v>1.5</v>
      </c>
      <c r="AT122" t="n">
        <v>0.3</v>
      </c>
      <c r="AV122" t="n">
        <v>2.4</v>
      </c>
    </row>
    <row r="123">
      <c r="A123" t="inlineStr">
        <is>
          <t>07-31 13</t>
        </is>
      </c>
      <c r="B123" t="n">
        <v>0</v>
      </c>
      <c r="H123" t="n">
        <v>0</v>
      </c>
      <c r="J123" t="n">
        <v>0.2</v>
      </c>
      <c r="K123" t="n">
        <v>0</v>
      </c>
      <c r="M123" t="n">
        <v>0.2</v>
      </c>
      <c r="Q123" t="n">
        <v>0</v>
      </c>
      <c r="R123" t="n">
        <v>0</v>
      </c>
      <c r="U123" t="n">
        <v>0</v>
      </c>
      <c r="Z123" t="n">
        <v>0</v>
      </c>
      <c r="AA123" t="n">
        <v>0</v>
      </c>
      <c r="AC123" t="n">
        <v>0</v>
      </c>
      <c r="AE123" t="n">
        <v>0</v>
      </c>
      <c r="AM123" t="n">
        <v>0</v>
      </c>
      <c r="AV123" t="n">
        <v>0</v>
      </c>
    </row>
    <row r="124">
      <c r="A124" t="inlineStr">
        <is>
          <t>07-31 19</t>
        </is>
      </c>
      <c r="B124" t="n">
        <v>28.5</v>
      </c>
      <c r="D124" t="n">
        <v>8.300000000000001</v>
      </c>
      <c r="F124" t="n">
        <v>4</v>
      </c>
      <c r="G124" t="n">
        <v>58.7</v>
      </c>
      <c r="H124" t="n">
        <v>22.7</v>
      </c>
      <c r="J124" t="n">
        <v>4</v>
      </c>
      <c r="K124" t="n">
        <v>22.7</v>
      </c>
      <c r="L124" t="n">
        <v>80.3</v>
      </c>
      <c r="M124" t="n">
        <v>30</v>
      </c>
      <c r="N124" t="n">
        <v>17</v>
      </c>
      <c r="O124" t="n">
        <v>80.3</v>
      </c>
      <c r="Q124" t="n">
        <v>0</v>
      </c>
      <c r="R124" t="n">
        <v>0</v>
      </c>
      <c r="V124" t="n">
        <v>23.7</v>
      </c>
      <c r="W124" t="n">
        <v>23.7</v>
      </c>
      <c r="X124" t="n">
        <v>0</v>
      </c>
      <c r="Y124" t="n">
        <v>0</v>
      </c>
      <c r="Z124" t="n">
        <v>13</v>
      </c>
      <c r="AA124" t="n">
        <v>13</v>
      </c>
      <c r="AD124" t="n">
        <v>47</v>
      </c>
      <c r="AE124" t="n">
        <v>0</v>
      </c>
      <c r="AH124" t="n">
        <v>13</v>
      </c>
      <c r="AI124" t="n">
        <v>13</v>
      </c>
      <c r="AK124" t="n">
        <v>80</v>
      </c>
      <c r="AL124" t="n">
        <v>0.2</v>
      </c>
      <c r="AM124" t="n">
        <v>0.1</v>
      </c>
      <c r="AO124" t="n">
        <v>0.6</v>
      </c>
      <c r="AP124" t="n">
        <v>0.6</v>
      </c>
      <c r="AQ124" t="n">
        <v>12.8</v>
      </c>
      <c r="AS124" t="n">
        <v>12.8</v>
      </c>
      <c r="AT124" t="n">
        <v>80</v>
      </c>
      <c r="AU124" t="n">
        <v>0.2</v>
      </c>
      <c r="AV124" t="n">
        <v>0.1</v>
      </c>
      <c r="AW124" t="n">
        <v>66.8</v>
      </c>
      <c r="AX124" t="n">
        <v>1.9</v>
      </c>
      <c r="AY124" t="n">
        <v>1.9</v>
      </c>
      <c r="BB124" t="n">
        <v>3.7</v>
      </c>
      <c r="BD124" t="n">
        <v>12.1</v>
      </c>
      <c r="BE124" t="n">
        <v>12.1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1:P1048576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6.7109375" customWidth="1" style="91" min="5" max="15"/>
    <col width="6.7109375" customWidth="1" style="96" min="16" max="16"/>
    <col width="9.140625" customWidth="1" style="117" min="17" max="17"/>
    <col width="9.140625" customWidth="1" style="117" min="18" max="16384"/>
  </cols>
  <sheetData>
    <row r="1" ht="18" customHeight="1">
      <c r="C1" s="94">
        <f>"LƯỢNG MƯA NGÀY TUẦN 3 THÁNG "&amp;Thang!$F$1&amp;" NĂM "&amp;Thang!$H$1</f>
        <v/>
      </c>
      <c r="P1" s="15" t="n"/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3" t="n"/>
      <c r="O2" s="3" t="n"/>
      <c r="P2" s="5" t="n"/>
    </row>
    <row r="3" ht="14.25" customFormat="1" customHeight="1" s="48">
      <c r="A3" s="46" t="inlineStr">
        <is>
          <t xml:space="preserve">                   THANH HOÁ</t>
        </is>
      </c>
      <c r="B3" s="110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110" t="n">
        <v>21</v>
      </c>
      <c r="F3" s="110" t="n">
        <v>22</v>
      </c>
      <c r="G3" s="110" t="n">
        <v>23</v>
      </c>
      <c r="H3" s="110" t="n">
        <v>24</v>
      </c>
      <c r="I3" s="110" t="n">
        <v>25</v>
      </c>
      <c r="J3" s="110" t="n">
        <v>26</v>
      </c>
      <c r="K3" s="110" t="n">
        <v>27</v>
      </c>
      <c r="L3" s="110" t="n">
        <v>28</v>
      </c>
      <c r="M3" s="110" t="n">
        <v>29</v>
      </c>
      <c r="N3" s="114" t="n">
        <v>30</v>
      </c>
      <c r="O3" s="112" t="n">
        <v>31</v>
      </c>
      <c r="P3" s="108" t="inlineStr">
        <is>
          <t>TỔNG</t>
        </is>
      </c>
    </row>
    <row r="4" ht="14.25" customFormat="1" customHeight="1" s="48" thickBot="1">
      <c r="A4" s="57" t="n"/>
      <c r="B4" s="111" t="n"/>
      <c r="C4" s="101" t="n"/>
      <c r="D4" s="101" t="n"/>
      <c r="E4" s="111" t="n"/>
      <c r="F4" s="111" t="n"/>
      <c r="G4" s="111" t="n"/>
      <c r="H4" s="111" t="n"/>
      <c r="I4" s="111" t="n"/>
      <c r="J4" s="111" t="n"/>
      <c r="K4" s="111" t="n"/>
      <c r="L4" s="111" t="n"/>
      <c r="M4" s="111" t="n"/>
      <c r="N4" s="115" t="n"/>
      <c r="O4" s="113" t="n"/>
      <c r="P4" s="10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'21,22'!I5</f>
        <v/>
      </c>
      <c r="F5" s="22">
        <f>'21,22'!N5</f>
        <v/>
      </c>
      <c r="G5" s="22">
        <f>'23,24'!I5</f>
        <v/>
      </c>
      <c r="H5" s="22">
        <f>'23,24'!N5</f>
        <v/>
      </c>
      <c r="I5" s="22">
        <f>'25,26'!I5</f>
        <v/>
      </c>
      <c r="J5" s="22">
        <f>'25,26'!N5</f>
        <v/>
      </c>
      <c r="K5" s="22">
        <f>'27,28'!I5</f>
        <v/>
      </c>
      <c r="L5" s="22">
        <f>'27,28'!N5</f>
        <v/>
      </c>
      <c r="M5" s="22">
        <f>'29,30'!I5</f>
        <v/>
      </c>
      <c r="N5" s="40">
        <f>'29,30'!N5</f>
        <v/>
      </c>
      <c r="O5" s="58">
        <f>'31'!I5</f>
        <v/>
      </c>
      <c r="P5" s="59">
        <f>SUM(E5:O5)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'21,22'!I6</f>
        <v/>
      </c>
      <c r="F6" s="8">
        <f>'21,22'!N6</f>
        <v/>
      </c>
      <c r="G6" s="8">
        <f>'23,24'!I6</f>
        <v/>
      </c>
      <c r="H6" s="8">
        <f>'23,24'!N6</f>
        <v/>
      </c>
      <c r="I6" s="8">
        <f>'25,26'!I6</f>
        <v/>
      </c>
      <c r="J6" s="8">
        <f>'25,26'!N6</f>
        <v/>
      </c>
      <c r="K6" s="8">
        <f>'27,28'!I6</f>
        <v/>
      </c>
      <c r="L6" s="8">
        <f>'27,28'!N6</f>
        <v/>
      </c>
      <c r="M6" s="8">
        <f>'29,30'!I6</f>
        <v/>
      </c>
      <c r="N6" s="41">
        <f>'29,30'!N6</f>
        <v/>
      </c>
      <c r="O6" s="56">
        <f>'31'!I6</f>
        <v/>
      </c>
      <c r="P6" s="53">
        <f>SUM(E6:O6)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'21,22'!I7</f>
        <v/>
      </c>
      <c r="F7" s="8">
        <f>'21,22'!N7</f>
        <v/>
      </c>
      <c r="G7" s="8">
        <f>'23,24'!I7</f>
        <v/>
      </c>
      <c r="H7" s="8">
        <f>'23,24'!N7</f>
        <v/>
      </c>
      <c r="I7" s="8">
        <f>'25,26'!I7</f>
        <v/>
      </c>
      <c r="J7" s="8">
        <f>'25,26'!N7</f>
        <v/>
      </c>
      <c r="K7" s="8">
        <f>'27,28'!I7</f>
        <v/>
      </c>
      <c r="L7" s="8">
        <f>'27,28'!N7</f>
        <v/>
      </c>
      <c r="M7" s="8">
        <f>'29,30'!I7</f>
        <v/>
      </c>
      <c r="N7" s="41">
        <f>'29,30'!N7</f>
        <v/>
      </c>
      <c r="O7" s="56">
        <f>'31'!I7</f>
        <v/>
      </c>
      <c r="P7" s="53">
        <f>SUM(E7:O7)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'21,22'!I8</f>
        <v/>
      </c>
      <c r="F8" s="8">
        <f>'21,22'!N8</f>
        <v/>
      </c>
      <c r="G8" s="8">
        <f>'23,24'!I8</f>
        <v/>
      </c>
      <c r="H8" s="8">
        <f>'23,24'!N8</f>
        <v/>
      </c>
      <c r="I8" s="8">
        <f>'25,26'!I8</f>
        <v/>
      </c>
      <c r="J8" s="8">
        <f>'25,26'!N8</f>
        <v/>
      </c>
      <c r="K8" s="8">
        <f>'27,28'!I8</f>
        <v/>
      </c>
      <c r="L8" s="8">
        <f>'27,28'!N8</f>
        <v/>
      </c>
      <c r="M8" s="8">
        <f>'29,30'!I8</f>
        <v/>
      </c>
      <c r="N8" s="41">
        <f>'29,30'!N8</f>
        <v/>
      </c>
      <c r="O8" s="56">
        <f>'31'!I8</f>
        <v/>
      </c>
      <c r="P8" s="53">
        <f>SUM(E8:O8)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'21,22'!I9</f>
        <v/>
      </c>
      <c r="F9" s="8">
        <f>'21,22'!N9</f>
        <v/>
      </c>
      <c r="G9" s="8">
        <f>'23,24'!I9</f>
        <v/>
      </c>
      <c r="H9" s="8">
        <f>'23,24'!N9</f>
        <v/>
      </c>
      <c r="I9" s="8">
        <f>'25,26'!I9</f>
        <v/>
      </c>
      <c r="J9" s="8">
        <f>'25,26'!N9</f>
        <v/>
      </c>
      <c r="K9" s="8">
        <f>'27,28'!I9</f>
        <v/>
      </c>
      <c r="L9" s="8">
        <f>'27,28'!N9</f>
        <v/>
      </c>
      <c r="M9" s="8">
        <f>'29,30'!I9</f>
        <v/>
      </c>
      <c r="N9" s="41">
        <f>'29,30'!N9</f>
        <v/>
      </c>
      <c r="O9" s="56">
        <f>'31'!I9</f>
        <v/>
      </c>
      <c r="P9" s="53">
        <f>SUM(E9:O9)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'21,22'!I10</f>
        <v/>
      </c>
      <c r="F10" s="8">
        <f>'21,22'!N10</f>
        <v/>
      </c>
      <c r="G10" s="8">
        <f>'23,24'!I10</f>
        <v/>
      </c>
      <c r="H10" s="8">
        <f>'23,24'!N10</f>
        <v/>
      </c>
      <c r="I10" s="8">
        <f>'25,26'!I10</f>
        <v/>
      </c>
      <c r="J10" s="8">
        <f>'25,26'!N10</f>
        <v/>
      </c>
      <c r="K10" s="8">
        <f>'27,28'!I10</f>
        <v/>
      </c>
      <c r="L10" s="8">
        <f>'27,28'!N10</f>
        <v/>
      </c>
      <c r="M10" s="8">
        <f>'29,30'!I10</f>
        <v/>
      </c>
      <c r="N10" s="41">
        <f>'29,30'!N10</f>
        <v/>
      </c>
      <c r="O10" s="56">
        <f>'31'!I10</f>
        <v/>
      </c>
      <c r="P10" s="53">
        <f>SUM(E10:O10)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'21,22'!I11</f>
        <v/>
      </c>
      <c r="F11" s="8">
        <f>'21,22'!N11</f>
        <v/>
      </c>
      <c r="G11" s="8">
        <f>'23,24'!I11</f>
        <v/>
      </c>
      <c r="H11" s="8">
        <f>'23,24'!N11</f>
        <v/>
      </c>
      <c r="I11" s="8">
        <f>'25,26'!I11</f>
        <v/>
      </c>
      <c r="J11" s="8">
        <f>'25,26'!N11</f>
        <v/>
      </c>
      <c r="K11" s="8">
        <f>'27,28'!I11</f>
        <v/>
      </c>
      <c r="L11" s="8">
        <f>'27,28'!N11</f>
        <v/>
      </c>
      <c r="M11" s="8">
        <f>'29,30'!I11</f>
        <v/>
      </c>
      <c r="N11" s="41">
        <f>'29,30'!N11</f>
        <v/>
      </c>
      <c r="O11" s="56">
        <f>'31'!I11</f>
        <v/>
      </c>
      <c r="P11" s="53">
        <f>SUM(E11:O11)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'21,22'!I12</f>
        <v/>
      </c>
      <c r="F12" s="8">
        <f>'21,22'!N12</f>
        <v/>
      </c>
      <c r="G12" s="8">
        <f>'23,24'!I12</f>
        <v/>
      </c>
      <c r="H12" s="8">
        <f>'23,24'!N12</f>
        <v/>
      </c>
      <c r="I12" s="8">
        <f>'25,26'!I12</f>
        <v/>
      </c>
      <c r="J12" s="8">
        <f>'25,26'!N12</f>
        <v/>
      </c>
      <c r="K12" s="8">
        <f>'27,28'!I12</f>
        <v/>
      </c>
      <c r="L12" s="8">
        <f>'27,28'!N12</f>
        <v/>
      </c>
      <c r="M12" s="8">
        <f>'29,30'!I12</f>
        <v/>
      </c>
      <c r="N12" s="41">
        <f>'29,30'!N12</f>
        <v/>
      </c>
      <c r="O12" s="56">
        <f>'31'!I12</f>
        <v/>
      </c>
      <c r="P12" s="53">
        <f>SUM(E12:O12)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'21,22'!I13</f>
        <v/>
      </c>
      <c r="F13" s="8">
        <f>'21,22'!N13</f>
        <v/>
      </c>
      <c r="G13" s="8">
        <f>'23,24'!I13</f>
        <v/>
      </c>
      <c r="H13" s="8">
        <f>'23,24'!N13</f>
        <v/>
      </c>
      <c r="I13" s="8">
        <f>'25,26'!I13</f>
        <v/>
      </c>
      <c r="J13" s="8">
        <f>'25,26'!N13</f>
        <v/>
      </c>
      <c r="K13" s="8">
        <f>'27,28'!I13</f>
        <v/>
      </c>
      <c r="L13" s="8">
        <f>'27,28'!N13</f>
        <v/>
      </c>
      <c r="M13" s="8">
        <f>'29,30'!I13</f>
        <v/>
      </c>
      <c r="N13" s="41">
        <f>'29,30'!N13</f>
        <v/>
      </c>
      <c r="O13" s="56">
        <f>'31'!I13</f>
        <v/>
      </c>
      <c r="P13" s="53">
        <f>SUM(E13:O13)</f>
        <v/>
      </c>
    </row>
    <row r="14" ht="15.2" customHeight="1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'21,22'!I14</f>
        <v/>
      </c>
      <c r="F14" s="8">
        <f>'21,22'!N14</f>
        <v/>
      </c>
      <c r="G14" s="8">
        <f>'23,24'!I14</f>
        <v/>
      </c>
      <c r="H14" s="8">
        <f>'23,24'!N14</f>
        <v/>
      </c>
      <c r="I14" s="8">
        <f>'25,26'!I14</f>
        <v/>
      </c>
      <c r="J14" s="8">
        <f>'25,26'!N14</f>
        <v/>
      </c>
      <c r="K14" s="8">
        <f>'27,28'!I14</f>
        <v/>
      </c>
      <c r="L14" s="8">
        <f>'27,28'!N14</f>
        <v/>
      </c>
      <c r="M14" s="8">
        <f>'29,30'!I14</f>
        <v/>
      </c>
      <c r="N14" s="41">
        <f>'29,30'!N14</f>
        <v/>
      </c>
      <c r="O14" s="56">
        <f>'31'!I14</f>
        <v/>
      </c>
      <c r="P14" s="53">
        <f>SUM(E14:O14)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'21,22'!I15</f>
        <v/>
      </c>
      <c r="F15" s="8">
        <f>'21,22'!N15</f>
        <v/>
      </c>
      <c r="G15" s="8">
        <f>'23,24'!I15</f>
        <v/>
      </c>
      <c r="H15" s="8">
        <f>'23,24'!N15</f>
        <v/>
      </c>
      <c r="I15" s="8">
        <f>'25,26'!I15</f>
        <v/>
      </c>
      <c r="J15" s="8">
        <f>'25,26'!N15</f>
        <v/>
      </c>
      <c r="K15" s="8">
        <f>'27,28'!I15</f>
        <v/>
      </c>
      <c r="L15" s="8">
        <f>'27,28'!N15</f>
        <v/>
      </c>
      <c r="M15" s="8">
        <f>'29,30'!I15</f>
        <v/>
      </c>
      <c r="N15" s="41">
        <f>'29,30'!N15</f>
        <v/>
      </c>
      <c r="O15" s="56">
        <f>'31'!I15</f>
        <v/>
      </c>
      <c r="P15" s="53">
        <f>SUM(E15:O15)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'21,22'!I16</f>
        <v/>
      </c>
      <c r="F16" s="8">
        <f>'21,22'!N16</f>
        <v/>
      </c>
      <c r="G16" s="8">
        <f>'23,24'!I16</f>
        <v/>
      </c>
      <c r="H16" s="8">
        <f>'23,24'!N16</f>
        <v/>
      </c>
      <c r="I16" s="8">
        <f>'25,26'!I16</f>
        <v/>
      </c>
      <c r="J16" s="8">
        <f>'25,26'!N16</f>
        <v/>
      </c>
      <c r="K16" s="8">
        <f>'27,28'!I16</f>
        <v/>
      </c>
      <c r="L16" s="8">
        <f>'27,28'!N16</f>
        <v/>
      </c>
      <c r="M16" s="8">
        <f>'29,30'!I16</f>
        <v/>
      </c>
      <c r="N16" s="41">
        <f>'29,30'!N16</f>
        <v/>
      </c>
      <c r="O16" s="56">
        <f>'31'!I16</f>
        <v/>
      </c>
      <c r="P16" s="53">
        <f>SUM(E16:O16)</f>
        <v/>
      </c>
    </row>
    <row r="17" ht="15.2" customHeight="1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'21,22'!I17</f>
        <v/>
      </c>
      <c r="F17" s="8">
        <f>'21,22'!N17</f>
        <v/>
      </c>
      <c r="G17" s="8">
        <f>'23,24'!I17</f>
        <v/>
      </c>
      <c r="H17" s="8">
        <f>'23,24'!N17</f>
        <v/>
      </c>
      <c r="I17" s="8">
        <f>'25,26'!I17</f>
        <v/>
      </c>
      <c r="J17" s="8">
        <f>'25,26'!N17</f>
        <v/>
      </c>
      <c r="K17" s="8">
        <f>'27,28'!I17</f>
        <v/>
      </c>
      <c r="L17" s="8">
        <f>'27,28'!N17</f>
        <v/>
      </c>
      <c r="M17" s="8">
        <f>'29,30'!I17</f>
        <v/>
      </c>
      <c r="N17" s="41">
        <f>'29,30'!N17</f>
        <v/>
      </c>
      <c r="O17" s="56">
        <f>'31'!I17</f>
        <v/>
      </c>
      <c r="P17" s="53">
        <f>SUM(E17:O17)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'21,22'!I18</f>
        <v/>
      </c>
      <c r="F18" s="8">
        <f>'21,22'!N18</f>
        <v/>
      </c>
      <c r="G18" s="8">
        <f>'23,24'!I18</f>
        <v/>
      </c>
      <c r="H18" s="8">
        <f>'23,24'!N18</f>
        <v/>
      </c>
      <c r="I18" s="8">
        <f>'25,26'!I18</f>
        <v/>
      </c>
      <c r="J18" s="8">
        <f>'25,26'!N18</f>
        <v/>
      </c>
      <c r="K18" s="8">
        <f>'27,28'!I18</f>
        <v/>
      </c>
      <c r="L18" s="8">
        <f>'27,28'!N18</f>
        <v/>
      </c>
      <c r="M18" s="8">
        <f>'29,30'!I18</f>
        <v/>
      </c>
      <c r="N18" s="41">
        <f>'29,30'!N18</f>
        <v/>
      </c>
      <c r="O18" s="56">
        <f>'31'!I18</f>
        <v/>
      </c>
      <c r="P18" s="53">
        <f>SUM(E18:O18)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'21,22'!I19</f>
        <v/>
      </c>
      <c r="F19" s="8">
        <f>'21,22'!N19</f>
        <v/>
      </c>
      <c r="G19" s="8">
        <f>'23,24'!I19</f>
        <v/>
      </c>
      <c r="H19" s="8">
        <f>'23,24'!N19</f>
        <v/>
      </c>
      <c r="I19" s="8">
        <f>'25,26'!I19</f>
        <v/>
      </c>
      <c r="J19" s="8">
        <f>'25,26'!N19</f>
        <v/>
      </c>
      <c r="K19" s="8">
        <f>'27,28'!I19</f>
        <v/>
      </c>
      <c r="L19" s="8">
        <f>'27,28'!N19</f>
        <v/>
      </c>
      <c r="M19" s="8">
        <f>'29,30'!I19</f>
        <v/>
      </c>
      <c r="N19" s="41">
        <f>'29,30'!N19</f>
        <v/>
      </c>
      <c r="O19" s="56">
        <f>'31'!I19</f>
        <v/>
      </c>
      <c r="P19" s="53">
        <f>SUM(E19:O19)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'21,22'!I20</f>
        <v/>
      </c>
      <c r="F20" s="8">
        <f>'21,22'!N20</f>
        <v/>
      </c>
      <c r="G20" s="8">
        <f>'23,24'!I20</f>
        <v/>
      </c>
      <c r="H20" s="8">
        <f>'23,24'!N20</f>
        <v/>
      </c>
      <c r="I20" s="8">
        <f>'25,26'!I20</f>
        <v/>
      </c>
      <c r="J20" s="8">
        <f>'25,26'!N20</f>
        <v/>
      </c>
      <c r="K20" s="8">
        <f>'27,28'!I20</f>
        <v/>
      </c>
      <c r="L20" s="8">
        <f>'27,28'!N20</f>
        <v/>
      </c>
      <c r="M20" s="8">
        <f>'29,30'!I20</f>
        <v/>
      </c>
      <c r="N20" s="41">
        <f>'29,30'!N20</f>
        <v/>
      </c>
      <c r="O20" s="56">
        <f>'31'!I20</f>
        <v/>
      </c>
      <c r="P20" s="53">
        <f>SUM(E20:O20)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'21,22'!I21</f>
        <v/>
      </c>
      <c r="F21" s="8">
        <f>'21,22'!N21</f>
        <v/>
      </c>
      <c r="G21" s="8">
        <f>'23,24'!I21</f>
        <v/>
      </c>
      <c r="H21" s="8">
        <f>'23,24'!N21</f>
        <v/>
      </c>
      <c r="I21" s="8">
        <f>'25,26'!I21</f>
        <v/>
      </c>
      <c r="J21" s="8">
        <f>'25,26'!N21</f>
        <v/>
      </c>
      <c r="K21" s="8">
        <f>'27,28'!I21</f>
        <v/>
      </c>
      <c r="L21" s="8">
        <f>'27,28'!N21</f>
        <v/>
      </c>
      <c r="M21" s="8">
        <f>'29,30'!I21</f>
        <v/>
      </c>
      <c r="N21" s="41">
        <f>'29,30'!N21</f>
        <v/>
      </c>
      <c r="O21" s="56">
        <f>'31'!I21</f>
        <v/>
      </c>
      <c r="P21" s="53">
        <f>SUM(E21:O21)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'21,22'!I22</f>
        <v/>
      </c>
      <c r="F22" s="8">
        <f>'21,22'!N22</f>
        <v/>
      </c>
      <c r="G22" s="8">
        <f>'23,24'!I22</f>
        <v/>
      </c>
      <c r="H22" s="8">
        <f>'23,24'!N22</f>
        <v/>
      </c>
      <c r="I22" s="8">
        <f>'25,26'!I22</f>
        <v/>
      </c>
      <c r="J22" s="8">
        <f>'25,26'!N22</f>
        <v/>
      </c>
      <c r="K22" s="8">
        <f>'27,28'!I22</f>
        <v/>
      </c>
      <c r="L22" s="8">
        <f>'27,28'!N22</f>
        <v/>
      </c>
      <c r="M22" s="8">
        <f>'29,30'!I22</f>
        <v/>
      </c>
      <c r="N22" s="41">
        <f>'29,30'!N22</f>
        <v/>
      </c>
      <c r="O22" s="56">
        <f>'31'!I22</f>
        <v/>
      </c>
      <c r="P22" s="53">
        <f>SUM(E22:O22)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'21,22'!I23</f>
        <v/>
      </c>
      <c r="F23" s="8">
        <f>'21,22'!N23</f>
        <v/>
      </c>
      <c r="G23" s="8">
        <f>'23,24'!I23</f>
        <v/>
      </c>
      <c r="H23" s="8">
        <f>'23,24'!N23</f>
        <v/>
      </c>
      <c r="I23" s="8">
        <f>'25,26'!I23</f>
        <v/>
      </c>
      <c r="J23" s="8">
        <f>'25,26'!N23</f>
        <v/>
      </c>
      <c r="K23" s="8">
        <f>'27,28'!I23</f>
        <v/>
      </c>
      <c r="L23" s="8">
        <f>'27,28'!N23</f>
        <v/>
      </c>
      <c r="M23" s="8">
        <f>'29,30'!I23</f>
        <v/>
      </c>
      <c r="N23" s="41">
        <f>'29,30'!N23</f>
        <v/>
      </c>
      <c r="O23" s="56">
        <f>'31'!I23</f>
        <v/>
      </c>
      <c r="P23" s="53">
        <f>SUM(E23:O23)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'21,22'!I24</f>
        <v/>
      </c>
      <c r="F24" s="8">
        <f>'21,22'!N24</f>
        <v/>
      </c>
      <c r="G24" s="8">
        <f>'23,24'!I24</f>
        <v/>
      </c>
      <c r="H24" s="8">
        <f>'23,24'!N24</f>
        <v/>
      </c>
      <c r="I24" s="8">
        <f>'25,26'!I24</f>
        <v/>
      </c>
      <c r="J24" s="8">
        <f>'25,26'!N24</f>
        <v/>
      </c>
      <c r="K24" s="8">
        <f>'27,28'!I24</f>
        <v/>
      </c>
      <c r="L24" s="8">
        <f>'27,28'!N24</f>
        <v/>
      </c>
      <c r="M24" s="8">
        <f>'29,30'!I24</f>
        <v/>
      </c>
      <c r="N24" s="41">
        <f>'29,30'!N24</f>
        <v/>
      </c>
      <c r="O24" s="56">
        <f>'31'!I24</f>
        <v/>
      </c>
      <c r="P24" s="53">
        <f>SUM(E24:O24)</f>
        <v/>
      </c>
    </row>
    <row r="25" ht="15.2" customHeight="1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'21,22'!I25</f>
        <v/>
      </c>
      <c r="F25" s="8">
        <f>'21,22'!N25</f>
        <v/>
      </c>
      <c r="G25" s="8">
        <f>'23,24'!I25</f>
        <v/>
      </c>
      <c r="H25" s="8">
        <f>'23,24'!N25</f>
        <v/>
      </c>
      <c r="I25" s="8">
        <f>'25,26'!I25</f>
        <v/>
      </c>
      <c r="J25" s="8">
        <f>'25,26'!N25</f>
        <v/>
      </c>
      <c r="K25" s="8">
        <f>'27,28'!I25</f>
        <v/>
      </c>
      <c r="L25" s="8">
        <f>'27,28'!N25</f>
        <v/>
      </c>
      <c r="M25" s="8">
        <f>'29,30'!I25</f>
        <v/>
      </c>
      <c r="N25" s="41">
        <f>'29,30'!N25</f>
        <v/>
      </c>
      <c r="O25" s="56">
        <f>'31'!I25</f>
        <v/>
      </c>
      <c r="P25" s="54">
        <f>SUM(E25:O25)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'21,22'!I26</f>
        <v/>
      </c>
      <c r="F26" s="8">
        <f>'21,22'!N26</f>
        <v/>
      </c>
      <c r="G26" s="8">
        <f>'23,24'!I26</f>
        <v/>
      </c>
      <c r="H26" s="8">
        <f>'23,24'!N26</f>
        <v/>
      </c>
      <c r="I26" s="8">
        <f>'25,26'!I26</f>
        <v/>
      </c>
      <c r="J26" s="8">
        <f>'25,26'!N26</f>
        <v/>
      </c>
      <c r="K26" s="8">
        <f>'27,28'!I26</f>
        <v/>
      </c>
      <c r="L26" s="8">
        <f>'27,28'!N26</f>
        <v/>
      </c>
      <c r="M26" s="8">
        <f>'29,30'!I26</f>
        <v/>
      </c>
      <c r="N26" s="41">
        <f>'29,30'!N26</f>
        <v/>
      </c>
      <c r="O26" s="56">
        <f>'31'!I26</f>
        <v/>
      </c>
      <c r="P26" s="52">
        <f>SUM(E26:O26)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'21,22'!I27</f>
        <v/>
      </c>
      <c r="F27" s="8">
        <f>'21,22'!N27</f>
        <v/>
      </c>
      <c r="G27" s="8">
        <f>'23,24'!I27</f>
        <v/>
      </c>
      <c r="H27" s="8">
        <f>'23,24'!N27</f>
        <v/>
      </c>
      <c r="I27" s="8">
        <f>'25,26'!I27</f>
        <v/>
      </c>
      <c r="J27" s="8">
        <f>'25,26'!N27</f>
        <v/>
      </c>
      <c r="K27" s="8">
        <f>'27,28'!I27</f>
        <v/>
      </c>
      <c r="L27" s="8">
        <f>'27,28'!N27</f>
        <v/>
      </c>
      <c r="M27" s="8">
        <f>'29,30'!I27</f>
        <v/>
      </c>
      <c r="N27" s="41">
        <f>'29,30'!N27</f>
        <v/>
      </c>
      <c r="O27" s="56">
        <f>'31'!I27</f>
        <v/>
      </c>
      <c r="P27" s="53">
        <f>SUM(E27:O27)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'21,22'!I28</f>
        <v/>
      </c>
      <c r="F28" s="8">
        <f>'21,22'!N28</f>
        <v/>
      </c>
      <c r="G28" s="8">
        <f>'23,24'!I28</f>
        <v/>
      </c>
      <c r="H28" s="8">
        <f>'23,24'!N28</f>
        <v/>
      </c>
      <c r="I28" s="8">
        <f>'25,26'!I28</f>
        <v/>
      </c>
      <c r="J28" s="8">
        <f>'25,26'!N28</f>
        <v/>
      </c>
      <c r="K28" s="8">
        <f>'27,28'!I28</f>
        <v/>
      </c>
      <c r="L28" s="8">
        <f>'27,28'!N28</f>
        <v/>
      </c>
      <c r="M28" s="8">
        <f>'29,30'!I28</f>
        <v/>
      </c>
      <c r="N28" s="41">
        <f>'29,30'!N28</f>
        <v/>
      </c>
      <c r="O28" s="56">
        <f>'31'!I28</f>
        <v/>
      </c>
      <c r="P28" s="53">
        <f>SUM(E28:O28)</f>
        <v/>
      </c>
    </row>
    <row r="29" ht="15.2" customHeight="1" thickBot="1">
      <c r="A29" s="99" t="n"/>
      <c r="B29" s="62" t="n">
        <v>25</v>
      </c>
      <c r="C29" s="63" t="inlineStr">
        <is>
          <t>KT Nga Sơn</t>
        </is>
      </c>
      <c r="D29" s="64" t="inlineStr">
        <is>
          <t>48/66</t>
        </is>
      </c>
      <c r="E29" s="65">
        <f>'21,22'!I29</f>
        <v/>
      </c>
      <c r="F29" s="65">
        <f>'21,22'!N29</f>
        <v/>
      </c>
      <c r="G29" s="65">
        <f>'23,24'!I29</f>
        <v/>
      </c>
      <c r="H29" s="65">
        <f>'23,24'!N29</f>
        <v/>
      </c>
      <c r="I29" s="65">
        <f>'25,26'!I29</f>
        <v/>
      </c>
      <c r="J29" s="65">
        <f>'25,26'!N29</f>
        <v/>
      </c>
      <c r="K29" s="65">
        <f>'27,28'!I29</f>
        <v/>
      </c>
      <c r="L29" s="65">
        <f>'27,28'!N29</f>
        <v/>
      </c>
      <c r="M29" s="65">
        <f>'29,30'!I29</f>
        <v/>
      </c>
      <c r="N29" s="66">
        <f>'29,30'!N29</f>
        <v/>
      </c>
      <c r="O29" s="61">
        <f>'31'!I29</f>
        <v/>
      </c>
      <c r="P29" s="54">
        <f>SUM(E29:O29)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'21,22'!I30</f>
        <v/>
      </c>
      <c r="F30" s="22">
        <f>'21,22'!N30</f>
        <v/>
      </c>
      <c r="G30" s="22">
        <f>'23,24'!I30</f>
        <v/>
      </c>
      <c r="H30" s="22">
        <f>'23,24'!N30</f>
        <v/>
      </c>
      <c r="I30" s="22">
        <f>'25,26'!I30</f>
        <v/>
      </c>
      <c r="J30" s="22">
        <f>'25,26'!N30</f>
        <v/>
      </c>
      <c r="K30" s="22">
        <f>'27,28'!I30</f>
        <v/>
      </c>
      <c r="L30" s="22">
        <f>'27,28'!N30</f>
        <v/>
      </c>
      <c r="M30" s="22">
        <f>'29,30'!I30</f>
        <v/>
      </c>
      <c r="N30" s="40">
        <f>'29,30'!N30</f>
        <v/>
      </c>
      <c r="O30" s="58">
        <f>'31'!I30</f>
        <v/>
      </c>
      <c r="P30" s="59">
        <f>SUM(E30:O30)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'21,22'!I31</f>
        <v/>
      </c>
      <c r="F31" s="8">
        <f>'21,22'!N31</f>
        <v/>
      </c>
      <c r="G31" s="8">
        <f>'23,24'!I31</f>
        <v/>
      </c>
      <c r="H31" s="8">
        <f>'23,24'!N31</f>
        <v/>
      </c>
      <c r="I31" s="8">
        <f>'25,26'!I31</f>
        <v/>
      </c>
      <c r="J31" s="8">
        <f>'25,26'!N31</f>
        <v/>
      </c>
      <c r="K31" s="8">
        <f>'27,28'!I31</f>
        <v/>
      </c>
      <c r="L31" s="8">
        <f>'27,28'!N31</f>
        <v/>
      </c>
      <c r="M31" s="8">
        <f>'29,30'!I31</f>
        <v/>
      </c>
      <c r="N31" s="41">
        <f>'29,30'!N31</f>
        <v/>
      </c>
      <c r="O31" s="56">
        <f>'31'!I31</f>
        <v/>
      </c>
      <c r="P31" s="53">
        <f>SUM(E31:O31)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'21,22'!I32</f>
        <v/>
      </c>
      <c r="F32" s="8">
        <f>'21,22'!N32</f>
        <v/>
      </c>
      <c r="G32" s="8">
        <f>'23,24'!I32</f>
        <v/>
      </c>
      <c r="H32" s="8">
        <f>'23,24'!N32</f>
        <v/>
      </c>
      <c r="I32" s="8">
        <f>'25,26'!I32</f>
        <v/>
      </c>
      <c r="J32" s="8">
        <f>'25,26'!N32</f>
        <v/>
      </c>
      <c r="K32" s="8">
        <f>'27,28'!I32</f>
        <v/>
      </c>
      <c r="L32" s="8">
        <f>'27,28'!N32</f>
        <v/>
      </c>
      <c r="M32" s="8">
        <f>'29,30'!I32</f>
        <v/>
      </c>
      <c r="N32" s="41">
        <f>'29,30'!N32</f>
        <v/>
      </c>
      <c r="O32" s="56">
        <f>'31'!I32</f>
        <v/>
      </c>
      <c r="P32" s="53">
        <f>SUM(E32:O32)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'21,22'!I33</f>
        <v/>
      </c>
      <c r="F33" s="8">
        <f>'21,22'!N33</f>
        <v/>
      </c>
      <c r="G33" s="8">
        <f>'23,24'!I33</f>
        <v/>
      </c>
      <c r="H33" s="8">
        <f>'23,24'!N33</f>
        <v/>
      </c>
      <c r="I33" s="8">
        <f>'25,26'!I33</f>
        <v/>
      </c>
      <c r="J33" s="8">
        <f>'25,26'!N33</f>
        <v/>
      </c>
      <c r="K33" s="8">
        <f>'27,28'!I33</f>
        <v/>
      </c>
      <c r="L33" s="8">
        <f>'27,28'!N33</f>
        <v/>
      </c>
      <c r="M33" s="8">
        <f>'29,30'!I33</f>
        <v/>
      </c>
      <c r="N33" s="41">
        <f>'29,30'!N33</f>
        <v/>
      </c>
      <c r="O33" s="56">
        <f>'31'!I33</f>
        <v/>
      </c>
      <c r="P33" s="53">
        <f>SUM(E33:O33)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'21,22'!I34</f>
        <v/>
      </c>
      <c r="F34" s="8">
        <f>'21,22'!N34</f>
        <v/>
      </c>
      <c r="G34" s="8">
        <f>'23,24'!I34</f>
        <v/>
      </c>
      <c r="H34" s="8">
        <f>'23,24'!N34</f>
        <v/>
      </c>
      <c r="I34" s="8">
        <f>'25,26'!I34</f>
        <v/>
      </c>
      <c r="J34" s="8">
        <f>'25,26'!N34</f>
        <v/>
      </c>
      <c r="K34" s="8">
        <f>'27,28'!I34</f>
        <v/>
      </c>
      <c r="L34" s="8">
        <f>'27,28'!N34</f>
        <v/>
      </c>
      <c r="M34" s="8">
        <f>'29,30'!I34</f>
        <v/>
      </c>
      <c r="N34" s="41">
        <f>'29,30'!N34</f>
        <v/>
      </c>
      <c r="O34" s="56">
        <f>'31'!I34</f>
        <v/>
      </c>
      <c r="P34" s="53">
        <f>SUM(E34:O34)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'21,22'!I35</f>
        <v/>
      </c>
      <c r="F35" s="8">
        <f>'21,22'!N35</f>
        <v/>
      </c>
      <c r="G35" s="8">
        <f>'23,24'!I35</f>
        <v/>
      </c>
      <c r="H35" s="8">
        <f>'23,24'!N35</f>
        <v/>
      </c>
      <c r="I35" s="8">
        <f>'25,26'!I35</f>
        <v/>
      </c>
      <c r="J35" s="8">
        <f>'25,26'!N35</f>
        <v/>
      </c>
      <c r="K35" s="8">
        <f>'27,28'!I35</f>
        <v/>
      </c>
      <c r="L35" s="8">
        <f>'27,28'!N35</f>
        <v/>
      </c>
      <c r="M35" s="8">
        <f>'29,30'!I35</f>
        <v/>
      </c>
      <c r="N35" s="41">
        <f>'29,30'!N35</f>
        <v/>
      </c>
      <c r="O35" s="56">
        <f>'31'!I35</f>
        <v/>
      </c>
      <c r="P35" s="53" t="n"/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'21,22'!I36</f>
        <v/>
      </c>
      <c r="F36" s="8">
        <f>'21,22'!N36</f>
        <v/>
      </c>
      <c r="G36" s="8">
        <f>'23,24'!I36</f>
        <v/>
      </c>
      <c r="H36" s="8">
        <f>'23,24'!N36</f>
        <v/>
      </c>
      <c r="I36" s="8">
        <f>'25,26'!I36</f>
        <v/>
      </c>
      <c r="J36" s="8">
        <f>'25,26'!N36</f>
        <v/>
      </c>
      <c r="K36" s="8">
        <f>'27,28'!I36</f>
        <v/>
      </c>
      <c r="L36" s="8">
        <f>'27,28'!N36</f>
        <v/>
      </c>
      <c r="M36" s="8">
        <f>'29,30'!I36</f>
        <v/>
      </c>
      <c r="N36" s="41">
        <f>'29,30'!N36</f>
        <v/>
      </c>
      <c r="O36" s="56">
        <f>'31'!I36</f>
        <v/>
      </c>
      <c r="P36" s="53">
        <f>SUM(E36:O36)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'21,22'!I37</f>
        <v/>
      </c>
      <c r="F37" s="8">
        <f>'21,22'!N37</f>
        <v/>
      </c>
      <c r="G37" s="8">
        <f>'23,24'!I37</f>
        <v/>
      </c>
      <c r="H37" s="8">
        <f>'23,24'!N37</f>
        <v/>
      </c>
      <c r="I37" s="8">
        <f>'25,26'!I37</f>
        <v/>
      </c>
      <c r="J37" s="8">
        <f>'25,26'!N37</f>
        <v/>
      </c>
      <c r="K37" s="8">
        <f>'27,28'!I37</f>
        <v/>
      </c>
      <c r="L37" s="8">
        <f>'27,28'!N37</f>
        <v/>
      </c>
      <c r="M37" s="8">
        <f>'29,30'!I37</f>
        <v/>
      </c>
      <c r="N37" s="41">
        <f>'29,30'!N37</f>
        <v/>
      </c>
      <c r="O37" s="56">
        <f>'31'!I37</f>
        <v/>
      </c>
      <c r="P37" s="53">
        <f>SUM(E37:O37)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'21,22'!I38</f>
        <v/>
      </c>
      <c r="F38" s="8">
        <f>'21,22'!N38</f>
        <v/>
      </c>
      <c r="G38" s="8">
        <f>'23,24'!I38</f>
        <v/>
      </c>
      <c r="H38" s="8">
        <f>'23,24'!N38</f>
        <v/>
      </c>
      <c r="I38" s="8">
        <f>'25,26'!I38</f>
        <v/>
      </c>
      <c r="J38" s="8">
        <f>'25,26'!N38</f>
        <v/>
      </c>
      <c r="K38" s="8">
        <f>'27,28'!I38</f>
        <v/>
      </c>
      <c r="L38" s="8">
        <f>'27,28'!N38</f>
        <v/>
      </c>
      <c r="M38" s="8">
        <f>'29,30'!I38</f>
        <v/>
      </c>
      <c r="N38" s="41">
        <f>'29,30'!N38</f>
        <v/>
      </c>
      <c r="O38" s="56">
        <f>'31'!I38</f>
        <v/>
      </c>
      <c r="P38" s="53">
        <f>SUM(E38:O38)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'21,22'!I39</f>
        <v/>
      </c>
      <c r="F39" s="8">
        <f>'21,22'!N39</f>
        <v/>
      </c>
      <c r="G39" s="8">
        <f>'23,24'!I39</f>
        <v/>
      </c>
      <c r="H39" s="8">
        <f>'23,24'!N39</f>
        <v/>
      </c>
      <c r="I39" s="8">
        <f>'25,26'!I39</f>
        <v/>
      </c>
      <c r="J39" s="8">
        <f>'25,26'!N39</f>
        <v/>
      </c>
      <c r="K39" s="8">
        <f>'27,28'!I39</f>
        <v/>
      </c>
      <c r="L39" s="8">
        <f>'27,28'!N39</f>
        <v/>
      </c>
      <c r="M39" s="8">
        <f>'29,30'!I39</f>
        <v/>
      </c>
      <c r="N39" s="41">
        <f>'29,30'!N39</f>
        <v/>
      </c>
      <c r="O39" s="56">
        <f>'31'!I39</f>
        <v/>
      </c>
      <c r="P39" s="53">
        <f>SUM(E39:O39)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'21,22'!I40</f>
        <v/>
      </c>
      <c r="F40" s="8">
        <f>'21,22'!N40</f>
        <v/>
      </c>
      <c r="G40" s="8">
        <f>'23,24'!I40</f>
        <v/>
      </c>
      <c r="H40" s="8">
        <f>'23,24'!N40</f>
        <v/>
      </c>
      <c r="I40" s="8">
        <f>'25,26'!I40</f>
        <v/>
      </c>
      <c r="J40" s="8">
        <f>'25,26'!N40</f>
        <v/>
      </c>
      <c r="K40" s="8">
        <f>'27,28'!I40</f>
        <v/>
      </c>
      <c r="L40" s="8">
        <f>'27,28'!N40</f>
        <v/>
      </c>
      <c r="M40" s="8">
        <f>'29,30'!I40</f>
        <v/>
      </c>
      <c r="N40" s="41">
        <f>'29,30'!N40</f>
        <v/>
      </c>
      <c r="O40" s="56">
        <f>'31'!I40</f>
        <v/>
      </c>
      <c r="P40" s="53">
        <f>SUM(E40:O40)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'21,22'!I41</f>
        <v/>
      </c>
      <c r="F41" s="8">
        <f>'21,22'!N41</f>
        <v/>
      </c>
      <c r="G41" s="8">
        <f>'23,24'!I41</f>
        <v/>
      </c>
      <c r="H41" s="8">
        <f>'23,24'!N41</f>
        <v/>
      </c>
      <c r="I41" s="8">
        <f>'25,26'!I41</f>
        <v/>
      </c>
      <c r="J41" s="8">
        <f>'25,26'!N41</f>
        <v/>
      </c>
      <c r="K41" s="8">
        <f>'27,28'!I41</f>
        <v/>
      </c>
      <c r="L41" s="8">
        <f>'27,28'!N41</f>
        <v/>
      </c>
      <c r="M41" s="8">
        <f>'29,30'!I41</f>
        <v/>
      </c>
      <c r="N41" s="41">
        <f>'29,30'!N41</f>
        <v/>
      </c>
      <c r="O41" s="56">
        <f>'31'!I41</f>
        <v/>
      </c>
      <c r="P41" s="53">
        <f>SUM(E41:O41)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'21,22'!I42</f>
        <v/>
      </c>
      <c r="F42" s="8">
        <f>'21,22'!N42</f>
        <v/>
      </c>
      <c r="G42" s="8">
        <f>'23,24'!I42</f>
        <v/>
      </c>
      <c r="H42" s="8">
        <f>'23,24'!N42</f>
        <v/>
      </c>
      <c r="I42" s="8">
        <f>'25,26'!I42</f>
        <v/>
      </c>
      <c r="J42" s="8">
        <f>'25,26'!N42</f>
        <v/>
      </c>
      <c r="K42" s="8">
        <f>'27,28'!I42</f>
        <v/>
      </c>
      <c r="L42" s="8">
        <f>'27,28'!N42</f>
        <v/>
      </c>
      <c r="M42" s="8">
        <f>'29,30'!I42</f>
        <v/>
      </c>
      <c r="N42" s="41">
        <f>'29,30'!N42</f>
        <v/>
      </c>
      <c r="O42" s="56">
        <f>'31'!I42</f>
        <v/>
      </c>
      <c r="P42" s="53">
        <f>SUM(E42:O42)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'21,22'!I43</f>
        <v/>
      </c>
      <c r="F43" s="8">
        <f>'21,22'!N43</f>
        <v/>
      </c>
      <c r="G43" s="8">
        <f>'23,24'!I43</f>
        <v/>
      </c>
      <c r="H43" s="8">
        <f>'23,24'!N43</f>
        <v/>
      </c>
      <c r="I43" s="8">
        <f>'25,26'!I43</f>
        <v/>
      </c>
      <c r="J43" s="8">
        <f>'25,26'!N43</f>
        <v/>
      </c>
      <c r="K43" s="8">
        <f>'27,28'!I43</f>
        <v/>
      </c>
      <c r="L43" s="8">
        <f>'27,28'!N43</f>
        <v/>
      </c>
      <c r="M43" s="8">
        <f>'29,30'!I43</f>
        <v/>
      </c>
      <c r="N43" s="41">
        <f>'29,30'!N43</f>
        <v/>
      </c>
      <c r="O43" s="56">
        <f>'31'!I43</f>
        <v/>
      </c>
      <c r="P43" s="54">
        <f>SUM(E43:O43)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'21,22'!I44</f>
        <v/>
      </c>
      <c r="F44" s="8">
        <f>'21,22'!N44</f>
        <v/>
      </c>
      <c r="G44" s="8">
        <f>'23,24'!I44</f>
        <v/>
      </c>
      <c r="H44" s="8">
        <f>'23,24'!N44</f>
        <v/>
      </c>
      <c r="I44" s="8">
        <f>'25,26'!I44</f>
        <v/>
      </c>
      <c r="J44" s="8">
        <f>'25,26'!N44</f>
        <v/>
      </c>
      <c r="K44" s="8">
        <f>'27,28'!I44</f>
        <v/>
      </c>
      <c r="L44" s="8">
        <f>'27,28'!N44</f>
        <v/>
      </c>
      <c r="M44" s="8">
        <f>'29,30'!I44</f>
        <v/>
      </c>
      <c r="N44" s="41">
        <f>'29,30'!N44</f>
        <v/>
      </c>
      <c r="O44" s="56">
        <f>'31'!I44</f>
        <v/>
      </c>
      <c r="P44" s="52">
        <f>SUM(E44:O44)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'21,22'!I45</f>
        <v/>
      </c>
      <c r="F45" s="8">
        <f>'21,22'!N45</f>
        <v/>
      </c>
      <c r="G45" s="8">
        <f>'23,24'!I45</f>
        <v/>
      </c>
      <c r="H45" s="8">
        <f>'23,24'!N45</f>
        <v/>
      </c>
      <c r="I45" s="8">
        <f>'25,26'!I45</f>
        <v/>
      </c>
      <c r="J45" s="8">
        <f>'25,26'!N45</f>
        <v/>
      </c>
      <c r="K45" s="8">
        <f>'27,28'!I45</f>
        <v/>
      </c>
      <c r="L45" s="8">
        <f>'27,28'!N45</f>
        <v/>
      </c>
      <c r="M45" s="8">
        <f>'29,30'!I45</f>
        <v/>
      </c>
      <c r="N45" s="41">
        <f>'29,30'!N45</f>
        <v/>
      </c>
      <c r="O45" s="56">
        <f>'31'!I45</f>
        <v/>
      </c>
      <c r="P45" s="53">
        <f>SUM(E45:O45)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'21,22'!I46</f>
        <v/>
      </c>
      <c r="F46" s="8">
        <f>'21,22'!N46</f>
        <v/>
      </c>
      <c r="G46" s="8">
        <f>'23,24'!I46</f>
        <v/>
      </c>
      <c r="H46" s="8">
        <f>'23,24'!N46</f>
        <v/>
      </c>
      <c r="I46" s="8">
        <f>'25,26'!I46</f>
        <v/>
      </c>
      <c r="J46" s="8">
        <f>'25,26'!N46</f>
        <v/>
      </c>
      <c r="K46" s="8">
        <f>'27,28'!I46</f>
        <v/>
      </c>
      <c r="L46" s="8">
        <f>'27,28'!N46</f>
        <v/>
      </c>
      <c r="M46" s="8">
        <f>'29,30'!I46</f>
        <v/>
      </c>
      <c r="N46" s="41">
        <f>'29,30'!N46</f>
        <v/>
      </c>
      <c r="O46" s="56">
        <f>'31'!I46</f>
        <v/>
      </c>
      <c r="P46" s="53">
        <f>SUM(E46:O46)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'21,22'!I47</f>
        <v/>
      </c>
      <c r="F47" s="8">
        <f>'21,22'!N47</f>
        <v/>
      </c>
      <c r="G47" s="8">
        <f>'23,24'!I47</f>
        <v/>
      </c>
      <c r="H47" s="8">
        <f>'23,24'!N47</f>
        <v/>
      </c>
      <c r="I47" s="8">
        <f>'25,26'!I47</f>
        <v/>
      </c>
      <c r="J47" s="8">
        <f>'25,26'!N47</f>
        <v/>
      </c>
      <c r="K47" s="8">
        <f>'27,28'!I47</f>
        <v/>
      </c>
      <c r="L47" s="8">
        <f>'27,28'!N47</f>
        <v/>
      </c>
      <c r="M47" s="8">
        <f>'29,30'!I47</f>
        <v/>
      </c>
      <c r="N47" s="41">
        <f>'29,30'!N47</f>
        <v/>
      </c>
      <c r="O47" s="56">
        <f>'31'!I47</f>
        <v/>
      </c>
      <c r="P47" s="53">
        <f>SUM(E47:O47)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'21,22'!I48</f>
        <v/>
      </c>
      <c r="F48" s="8">
        <f>'21,22'!N48</f>
        <v/>
      </c>
      <c r="G48" s="8">
        <f>'23,24'!I48</f>
        <v/>
      </c>
      <c r="H48" s="8">
        <f>'23,24'!N48</f>
        <v/>
      </c>
      <c r="I48" s="8">
        <f>'25,26'!I48</f>
        <v/>
      </c>
      <c r="J48" s="8">
        <f>'25,26'!N48</f>
        <v/>
      </c>
      <c r="K48" s="8">
        <f>'27,28'!I48</f>
        <v/>
      </c>
      <c r="L48" s="8">
        <f>'27,28'!N48</f>
        <v/>
      </c>
      <c r="M48" s="8">
        <f>'29,30'!I48</f>
        <v/>
      </c>
      <c r="N48" s="41">
        <f>'29,30'!N48</f>
        <v/>
      </c>
      <c r="O48" s="56">
        <f>'31'!I48</f>
        <v/>
      </c>
      <c r="P48" s="53">
        <f>SUM(E48:O48)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'21,22'!I49</f>
        <v/>
      </c>
      <c r="F49" s="17">
        <f>'21,22'!N49</f>
        <v/>
      </c>
      <c r="G49" s="17">
        <f>'23,24'!I49</f>
        <v/>
      </c>
      <c r="H49" s="17">
        <f>'23,24'!N49</f>
        <v/>
      </c>
      <c r="I49" s="17">
        <f>'25,26'!I49</f>
        <v/>
      </c>
      <c r="J49" s="17">
        <f>'25,26'!N49</f>
        <v/>
      </c>
      <c r="K49" s="17">
        <f>'27,28'!I49</f>
        <v/>
      </c>
      <c r="L49" s="17">
        <f>'27,28'!N49</f>
        <v/>
      </c>
      <c r="M49" s="17">
        <f>'29,30'!I49</f>
        <v/>
      </c>
      <c r="N49" s="42">
        <f>'29,30'!N49</f>
        <v/>
      </c>
      <c r="O49" s="60">
        <f>'31'!I49</f>
        <v/>
      </c>
      <c r="P49" s="55">
        <f>SUM(E49:O49)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'21,22'!I50</f>
        <v/>
      </c>
      <c r="F50" s="22">
        <f>'21,22'!N50</f>
        <v/>
      </c>
      <c r="G50" s="22">
        <f>'23,24'!I50</f>
        <v/>
      </c>
      <c r="H50" s="22">
        <f>'23,24'!N50</f>
        <v/>
      </c>
      <c r="I50" s="22">
        <f>'25,26'!I50</f>
        <v/>
      </c>
      <c r="J50" s="22">
        <f>'25,26'!N50</f>
        <v/>
      </c>
      <c r="K50" s="22">
        <f>'27,28'!I50</f>
        <v/>
      </c>
      <c r="L50" s="22">
        <f>'27,28'!N50</f>
        <v/>
      </c>
      <c r="M50" s="22">
        <f>'29,30'!I50</f>
        <v/>
      </c>
      <c r="N50" s="40">
        <f>'29,30'!N50</f>
        <v/>
      </c>
      <c r="O50" s="58">
        <f>'31'!I50</f>
        <v/>
      </c>
      <c r="P50" s="69">
        <f>SUM(E50:O50)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'21,22'!I51</f>
        <v/>
      </c>
      <c r="F51" s="8">
        <f>'21,22'!N51</f>
        <v/>
      </c>
      <c r="G51" s="8">
        <f>'23,24'!I51</f>
        <v/>
      </c>
      <c r="H51" s="8">
        <f>'23,24'!N51</f>
        <v/>
      </c>
      <c r="I51" s="8">
        <f>'25,26'!I51</f>
        <v/>
      </c>
      <c r="J51" s="8">
        <f>'25,26'!N51</f>
        <v/>
      </c>
      <c r="K51" s="8">
        <f>'27,28'!I51</f>
        <v/>
      </c>
      <c r="L51" s="8">
        <f>'27,28'!N51</f>
        <v/>
      </c>
      <c r="M51" s="8">
        <f>'29,30'!I51</f>
        <v/>
      </c>
      <c r="N51" s="41">
        <f>'29,30'!N51</f>
        <v/>
      </c>
      <c r="O51" s="56">
        <f>'31'!I51</f>
        <v/>
      </c>
      <c r="P51" s="70">
        <f>SUM(E51:O51)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'21,22'!I52</f>
        <v/>
      </c>
      <c r="F52" s="8">
        <f>'21,22'!N52</f>
        <v/>
      </c>
      <c r="G52" s="8">
        <f>'23,24'!I52</f>
        <v/>
      </c>
      <c r="H52" s="8">
        <f>'23,24'!N52</f>
        <v/>
      </c>
      <c r="I52" s="8">
        <f>'25,26'!I52</f>
        <v/>
      </c>
      <c r="J52" s="8">
        <f>'25,26'!N52</f>
        <v/>
      </c>
      <c r="K52" s="8">
        <f>'27,28'!I52</f>
        <v/>
      </c>
      <c r="L52" s="8">
        <f>'27,28'!N52</f>
        <v/>
      </c>
      <c r="M52" s="8">
        <f>'29,30'!I52</f>
        <v/>
      </c>
      <c r="N52" s="41">
        <f>'29,30'!N52</f>
        <v/>
      </c>
      <c r="O52" s="56">
        <f>'31'!I52</f>
        <v/>
      </c>
      <c r="P52" s="70">
        <f>SUM(E52:O52)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'21,22'!I53</f>
        <v/>
      </c>
      <c r="F53" s="8">
        <f>'21,22'!N53</f>
        <v/>
      </c>
      <c r="G53" s="8">
        <f>'23,24'!I53</f>
        <v/>
      </c>
      <c r="H53" s="8">
        <f>'23,24'!N53</f>
        <v/>
      </c>
      <c r="I53" s="8">
        <f>'25,26'!I53</f>
        <v/>
      </c>
      <c r="J53" s="8">
        <f>'25,26'!N53</f>
        <v/>
      </c>
      <c r="K53" s="8">
        <f>'27,28'!I53</f>
        <v/>
      </c>
      <c r="L53" s="8">
        <f>'27,28'!N53</f>
        <v/>
      </c>
      <c r="M53" s="8">
        <f>'29,30'!I53</f>
        <v/>
      </c>
      <c r="N53" s="41">
        <f>'29,30'!N53</f>
        <v/>
      </c>
      <c r="O53" s="56">
        <f>'31'!I53</f>
        <v/>
      </c>
      <c r="P53" s="70">
        <f>SUM(E53:O53)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'21,22'!I54</f>
        <v/>
      </c>
      <c r="F54" s="8">
        <f>'21,22'!N54</f>
        <v/>
      </c>
      <c r="G54" s="8">
        <f>'23,24'!I54</f>
        <v/>
      </c>
      <c r="H54" s="8">
        <f>'23,24'!N54</f>
        <v/>
      </c>
      <c r="I54" s="8">
        <f>'25,26'!I54</f>
        <v/>
      </c>
      <c r="J54" s="8">
        <f>'25,26'!N54</f>
        <v/>
      </c>
      <c r="K54" s="8">
        <f>'27,28'!I54</f>
        <v/>
      </c>
      <c r="L54" s="8">
        <f>'27,28'!N54</f>
        <v/>
      </c>
      <c r="M54" s="8">
        <f>'29,30'!I54</f>
        <v/>
      </c>
      <c r="N54" s="41">
        <f>'29,30'!N54</f>
        <v/>
      </c>
      <c r="O54" s="56">
        <f>'31'!I54</f>
        <v/>
      </c>
      <c r="P54" s="70">
        <f>SUM(E54:O54)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'21,22'!I55</f>
        <v/>
      </c>
      <c r="F55" s="8">
        <f>'21,22'!N55</f>
        <v/>
      </c>
      <c r="G55" s="8">
        <f>'23,24'!I55</f>
        <v/>
      </c>
      <c r="H55" s="8">
        <f>'23,24'!N55</f>
        <v/>
      </c>
      <c r="I55" s="8">
        <f>'25,26'!I55</f>
        <v/>
      </c>
      <c r="J55" s="8">
        <f>'25,26'!N55</f>
        <v/>
      </c>
      <c r="K55" s="8">
        <f>'27,28'!I55</f>
        <v/>
      </c>
      <c r="L55" s="8">
        <f>'27,28'!N55</f>
        <v/>
      </c>
      <c r="M55" s="8">
        <f>'29,30'!I55</f>
        <v/>
      </c>
      <c r="N55" s="41">
        <f>'29,30'!N55</f>
        <v/>
      </c>
      <c r="O55" s="56">
        <f>'31'!I55</f>
        <v/>
      </c>
      <c r="P55" s="70">
        <f>SUM(E55:O55)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'21,22'!I56</f>
        <v/>
      </c>
      <c r="F56" s="8">
        <f>'21,22'!N56</f>
        <v/>
      </c>
      <c r="G56" s="8">
        <f>'23,24'!I56</f>
        <v/>
      </c>
      <c r="H56" s="8">
        <f>'23,24'!N56</f>
        <v/>
      </c>
      <c r="I56" s="8">
        <f>'25,26'!I56</f>
        <v/>
      </c>
      <c r="J56" s="8">
        <f>'25,26'!N56</f>
        <v/>
      </c>
      <c r="K56" s="8">
        <f>'27,28'!I56</f>
        <v/>
      </c>
      <c r="L56" s="8">
        <f>'27,28'!N56</f>
        <v/>
      </c>
      <c r="M56" s="8">
        <f>'29,30'!I56</f>
        <v/>
      </c>
      <c r="N56" s="41">
        <f>'29,30'!N56</f>
        <v/>
      </c>
      <c r="O56" s="56">
        <f>'31'!I56</f>
        <v/>
      </c>
      <c r="P56" s="70">
        <f>SUM(E56:O56)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'21,22'!I57</f>
        <v/>
      </c>
      <c r="F57" s="8">
        <f>'21,22'!N57</f>
        <v/>
      </c>
      <c r="G57" s="8">
        <f>'23,24'!I57</f>
        <v/>
      </c>
      <c r="H57" s="8">
        <f>'23,24'!N57</f>
        <v/>
      </c>
      <c r="I57" s="8">
        <f>'25,26'!I57</f>
        <v/>
      </c>
      <c r="J57" s="8">
        <f>'25,26'!N57</f>
        <v/>
      </c>
      <c r="K57" s="8">
        <f>'27,28'!I57</f>
        <v/>
      </c>
      <c r="L57" s="8">
        <f>'27,28'!N57</f>
        <v/>
      </c>
      <c r="M57" s="8">
        <f>'29,30'!I57</f>
        <v/>
      </c>
      <c r="N57" s="41">
        <f>'29,30'!N57</f>
        <v/>
      </c>
      <c r="O57" s="56">
        <f>'31'!I57</f>
        <v/>
      </c>
      <c r="P57" s="70">
        <f>SUM(E57:O57)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'21,22'!I58</f>
        <v/>
      </c>
      <c r="F58" s="8">
        <f>'21,22'!N58</f>
        <v/>
      </c>
      <c r="G58" s="8">
        <f>'23,24'!I58</f>
        <v/>
      </c>
      <c r="H58" s="8">
        <f>'23,24'!N58</f>
        <v/>
      </c>
      <c r="I58" s="8">
        <f>'25,26'!I58</f>
        <v/>
      </c>
      <c r="J58" s="8">
        <f>'25,26'!N58</f>
        <v/>
      </c>
      <c r="K58" s="8">
        <f>'27,28'!I58</f>
        <v/>
      </c>
      <c r="L58" s="8">
        <f>'27,28'!N58</f>
        <v/>
      </c>
      <c r="M58" s="8">
        <f>'29,30'!I58</f>
        <v/>
      </c>
      <c r="N58" s="41">
        <f>'29,30'!N58</f>
        <v/>
      </c>
      <c r="O58" s="56">
        <f>'31'!I58</f>
        <v/>
      </c>
      <c r="P58" s="71" t="n"/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'21,22'!I59</f>
        <v/>
      </c>
      <c r="F59" s="8">
        <f>'21,22'!N59</f>
        <v/>
      </c>
      <c r="G59" s="8">
        <f>'23,24'!I59</f>
        <v/>
      </c>
      <c r="H59" s="8">
        <f>'23,24'!N59</f>
        <v/>
      </c>
      <c r="I59" s="8">
        <f>'25,26'!I59</f>
        <v/>
      </c>
      <c r="J59" s="8">
        <f>'25,26'!N59</f>
        <v/>
      </c>
      <c r="K59" s="8">
        <f>'27,28'!I59</f>
        <v/>
      </c>
      <c r="L59" s="8">
        <f>'27,28'!N59</f>
        <v/>
      </c>
      <c r="M59" s="8">
        <f>'29,30'!I59</f>
        <v/>
      </c>
      <c r="N59" s="41">
        <f>'29,30'!N59</f>
        <v/>
      </c>
      <c r="O59" s="56">
        <f>'31'!I59</f>
        <v/>
      </c>
      <c r="P59" s="71" t="n"/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'21,22'!I60</f>
        <v/>
      </c>
      <c r="F60" s="17">
        <f>'21,22'!N60</f>
        <v/>
      </c>
      <c r="G60" s="17">
        <f>'23,24'!I60</f>
        <v/>
      </c>
      <c r="H60" s="17">
        <f>'23,24'!N60</f>
        <v/>
      </c>
      <c r="I60" s="17">
        <f>'25,26'!I60</f>
        <v/>
      </c>
      <c r="J60" s="17">
        <f>'25,26'!N60</f>
        <v/>
      </c>
      <c r="K60" s="17">
        <f>'27,28'!I60</f>
        <v/>
      </c>
      <c r="L60" s="17">
        <f>'27,28'!N60</f>
        <v/>
      </c>
      <c r="M60" s="17">
        <f>'29,30'!I60</f>
        <v/>
      </c>
      <c r="N60" s="42">
        <f>'29,30'!N60</f>
        <v/>
      </c>
      <c r="O60" s="60">
        <f>'31'!I60</f>
        <v/>
      </c>
      <c r="P60" s="68" t="n"/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'21,22'!I61</f>
        <v/>
      </c>
      <c r="F61" s="22">
        <f>'21,22'!N61</f>
        <v/>
      </c>
      <c r="G61" s="22">
        <f>'23,24'!I61</f>
        <v/>
      </c>
      <c r="H61" s="22">
        <f>'23,24'!N61</f>
        <v/>
      </c>
      <c r="I61" s="22">
        <f>'25,26'!I61</f>
        <v/>
      </c>
      <c r="J61" s="22">
        <f>'25,26'!N61</f>
        <v/>
      </c>
      <c r="K61" s="22">
        <f>'27,28'!I61</f>
        <v/>
      </c>
      <c r="L61" s="22">
        <f>'27,28'!N61</f>
        <v/>
      </c>
      <c r="M61" s="22">
        <f>'29,30'!I61</f>
        <v/>
      </c>
      <c r="N61" s="40">
        <f>'29,30'!N61</f>
        <v/>
      </c>
      <c r="O61" s="58">
        <f>'31'!I61</f>
        <v/>
      </c>
      <c r="P61" s="67" t="n"/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'21,22'!I62</f>
        <v/>
      </c>
      <c r="F62" s="17">
        <f>'21,22'!N62</f>
        <v/>
      </c>
      <c r="G62" s="17">
        <f>'23,24'!I62</f>
        <v/>
      </c>
      <c r="H62" s="17">
        <f>'23,24'!N62</f>
        <v/>
      </c>
      <c r="I62" s="17">
        <f>'25,26'!I62</f>
        <v/>
      </c>
      <c r="J62" s="17">
        <f>'25,26'!N62</f>
        <v/>
      </c>
      <c r="K62" s="17">
        <f>'27,28'!I62</f>
        <v/>
      </c>
      <c r="L62" s="17">
        <f>'27,28'!N62</f>
        <v/>
      </c>
      <c r="M62" s="17">
        <f>'29,30'!I62</f>
        <v/>
      </c>
      <c r="N62" s="42">
        <f>'29,30'!N62</f>
        <v/>
      </c>
      <c r="O62" s="60">
        <f>'31'!I62</f>
        <v/>
      </c>
      <c r="P62" s="68" t="n"/>
    </row>
  </sheetData>
  <mergeCells count="21">
    <mergeCell ref="A61:A62"/>
    <mergeCell ref="L3:L4"/>
    <mergeCell ref="B3:B4"/>
    <mergeCell ref="N3:N4"/>
    <mergeCell ref="F3:F4"/>
    <mergeCell ref="A50:A60"/>
    <mergeCell ref="A5:A29"/>
    <mergeCell ref="G3:G4"/>
    <mergeCell ref="M3:M4"/>
    <mergeCell ref="I3:I4"/>
    <mergeCell ref="D3:D4"/>
    <mergeCell ref="F2:J2"/>
    <mergeCell ref="P3:P4"/>
    <mergeCell ref="H3:H4"/>
    <mergeCell ref="J3:J4"/>
    <mergeCell ref="C1:O1"/>
    <mergeCell ref="A30:A49"/>
    <mergeCell ref="K3:K4"/>
    <mergeCell ref="C3:C4"/>
    <mergeCell ref="O3:O4"/>
    <mergeCell ref="E3:E4"/>
  </mergeCells>
  <pageMargins left="0.5" right="0" top="0.25" bottom="0.25" header="0.5" footer="0.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I15" sqref="I15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8.140625" customWidth="1" style="117" min="3" max="3"/>
    <col width="6.28515625" customWidth="1" style="95" min="4" max="4"/>
    <col width="7" customWidth="1" style="91" min="5" max="6"/>
    <col width="7.7109375" customWidth="1" style="91" min="7" max="7"/>
    <col width="12.42578125" customWidth="1" style="91" min="8" max="8"/>
    <col width="9.140625" customWidth="1" style="117" min="9" max="9"/>
    <col width="9.140625" customWidth="1" style="117" min="10" max="10"/>
    <col width="9.7109375" bestFit="1" customWidth="1" style="117" min="11" max="11"/>
    <col width="9.140625" customWidth="1" style="117" min="12" max="16384"/>
  </cols>
  <sheetData>
    <row r="1" ht="18" customHeight="1">
      <c r="A1" s="116" t="inlineStr">
        <is>
          <t>TỔNG LƯỢNG MƯA THÁNG</t>
        </is>
      </c>
      <c r="F1" s="79">
        <f>MID(CELL("filename"),SEARCH(".xlsx",CELL("filename"))-7,2)</f>
        <v/>
      </c>
      <c r="G1" s="116" t="inlineStr">
        <is>
          <t xml:space="preserve">năm </t>
        </is>
      </c>
      <c r="H1" s="79">
        <f>MID(CELL("filename"),SEARCH(".xlsx",CELL("filename"))-4,4)</f>
        <v/>
      </c>
    </row>
    <row r="2" ht="16.5" customHeight="1" thickBot="1">
      <c r="A2" s="90" t="inlineStr">
        <is>
          <t>(Theo điện báo)</t>
        </is>
      </c>
    </row>
    <row r="3" ht="13.5" customFormat="1" customHeight="1" s="48">
      <c r="A3" s="46" t="inlineStr">
        <is>
          <t xml:space="preserve">                   THANH HOÁ</t>
        </is>
      </c>
      <c r="B3" s="110" t="inlineStr">
        <is>
          <t>TT</t>
        </is>
      </c>
      <c r="C3" s="100" t="inlineStr">
        <is>
          <t xml:space="preserve">Trạm </t>
        </is>
      </c>
      <c r="D3" s="100" t="inlineStr">
        <is>
          <t>Mã số</t>
        </is>
      </c>
      <c r="E3" s="110" t="inlineStr">
        <is>
          <t>Tuần 1</t>
        </is>
      </c>
      <c r="F3" s="110" t="inlineStr">
        <is>
          <t>Tuần 2</t>
        </is>
      </c>
      <c r="G3" s="110" t="inlineStr">
        <is>
          <t>Tuần 3</t>
        </is>
      </c>
      <c r="H3" s="118" t="inlineStr">
        <is>
          <t>Tổng Tháng</t>
        </is>
      </c>
    </row>
    <row r="4" ht="13.5" customFormat="1" customHeight="1" s="48" thickBot="1">
      <c r="A4" s="57" t="n"/>
      <c r="B4" s="111" t="n"/>
      <c r="C4" s="101" t="n"/>
      <c r="D4" s="101" t="n"/>
      <c r="E4" s="111" t="n"/>
      <c r="F4" s="111" t="n"/>
      <c r="G4" s="111" t="n"/>
      <c r="H4" s="11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22">
        <f>'Tuan 1'!O5</f>
        <v/>
      </c>
      <c r="F5" s="22">
        <f>'Tuan 2'!O5</f>
        <v/>
      </c>
      <c r="G5" s="22">
        <f>'Tuan 3'!P5</f>
        <v/>
      </c>
      <c r="H5" s="23">
        <f>SUM(E5:G5)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8">
        <f>'Tuan 1'!O6</f>
        <v/>
      </c>
      <c r="F6" s="8">
        <f>'Tuan 2'!O6</f>
        <v/>
      </c>
      <c r="G6" s="8">
        <f>'Tuan 3'!P6</f>
        <v/>
      </c>
      <c r="H6" s="18">
        <f>SUM(E6:G6)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8">
        <f>'Tuan 1'!O7</f>
        <v/>
      </c>
      <c r="F7" s="8">
        <f>'Tuan 2'!O7</f>
        <v/>
      </c>
      <c r="G7" s="8">
        <f>'Tuan 3'!P7</f>
        <v/>
      </c>
      <c r="H7" s="18">
        <f>SUM(E7:G7)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8">
        <f>'Tuan 1'!O8</f>
        <v/>
      </c>
      <c r="F8" s="8">
        <f>'Tuan 2'!O8</f>
        <v/>
      </c>
      <c r="G8" s="8">
        <f>'Tuan 3'!P8</f>
        <v/>
      </c>
      <c r="H8" s="18">
        <f>SUM(E8:G8)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8">
        <f>'Tuan 1'!O9</f>
        <v/>
      </c>
      <c r="F9" s="8">
        <f>'Tuan 2'!O9</f>
        <v/>
      </c>
      <c r="G9" s="8">
        <f>'Tuan 3'!P9</f>
        <v/>
      </c>
      <c r="H9" s="18">
        <f>SUM(E9:G9)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8">
        <f>'Tuan 1'!O10</f>
        <v/>
      </c>
      <c r="F10" s="8">
        <f>'Tuan 2'!O10</f>
        <v/>
      </c>
      <c r="G10" s="8">
        <f>'Tuan 3'!P10</f>
        <v/>
      </c>
      <c r="H10" s="18">
        <f>SUM(E10:G10)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8">
        <f>'Tuan 1'!O11</f>
        <v/>
      </c>
      <c r="F11" s="8">
        <f>'Tuan 2'!O11</f>
        <v/>
      </c>
      <c r="G11" s="8">
        <f>'Tuan 3'!P11</f>
        <v/>
      </c>
      <c r="H11" s="18">
        <f>SUM(E11:G11)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8">
        <f>'Tuan 1'!O12</f>
        <v/>
      </c>
      <c r="F12" s="8">
        <f>'Tuan 2'!O12</f>
        <v/>
      </c>
      <c r="G12" s="8">
        <f>'Tuan 3'!P12</f>
        <v/>
      </c>
      <c r="H12" s="18">
        <f>SUM(E12:G12)</f>
        <v/>
      </c>
    </row>
    <row r="13" ht="15.2" customHeight="1">
      <c r="A13" s="98" t="n"/>
      <c r="B13" s="9" t="n">
        <v>9</v>
      </c>
      <c r="C13" s="7" t="inlineStr">
        <is>
          <t>TV Giàng</t>
        </is>
      </c>
      <c r="D13" s="6" t="n">
        <v>73405</v>
      </c>
      <c r="E13" s="8">
        <f>'Tuan 1'!O13</f>
        <v/>
      </c>
      <c r="F13" s="8">
        <f>'Tuan 2'!O13</f>
        <v/>
      </c>
      <c r="G13" s="8">
        <f>'Tuan 3'!P13</f>
        <v/>
      </c>
      <c r="H13" s="18">
        <f>SUM(E13:G13)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8">
        <f>'Tuan 1'!O14</f>
        <v/>
      </c>
      <c r="F14" s="8">
        <f>'Tuan 2'!O14</f>
        <v/>
      </c>
      <c r="G14" s="8">
        <f>'Tuan 3'!P14</f>
        <v/>
      </c>
      <c r="H14" s="18">
        <f>SUM(E14:G14)</f>
        <v/>
      </c>
    </row>
    <row r="15" ht="15.2" customHeight="1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8">
        <f>'Tuan 1'!O15</f>
        <v/>
      </c>
      <c r="F15" s="8">
        <f>'Tuan 2'!O15</f>
        <v/>
      </c>
      <c r="G15" s="8">
        <f>'Tuan 3'!P15</f>
        <v/>
      </c>
      <c r="H15" s="18">
        <f>SUM(E15:G15)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8">
        <f>'Tuan 1'!O16</f>
        <v/>
      </c>
      <c r="F16" s="8">
        <f>'Tuan 2'!O16</f>
        <v/>
      </c>
      <c r="G16" s="8">
        <f>'Tuan 3'!P16</f>
        <v/>
      </c>
      <c r="H16" s="18">
        <f>SUM(E16:G16)</f>
        <v/>
      </c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8">
        <f>'Tuan 1'!O17</f>
        <v/>
      </c>
      <c r="F17" s="8">
        <f>'Tuan 2'!O17</f>
        <v/>
      </c>
      <c r="G17" s="8">
        <f>'Tuan 3'!P17</f>
        <v/>
      </c>
      <c r="H17" s="18">
        <f>SUM(E17:G17)</f>
        <v/>
      </c>
    </row>
    <row r="18" ht="15.2" customHeight="1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8">
        <f>'Tuan 1'!O18</f>
        <v/>
      </c>
      <c r="F18" s="8">
        <f>'Tuan 2'!O18</f>
        <v/>
      </c>
      <c r="G18" s="8">
        <f>'Tuan 3'!P18</f>
        <v/>
      </c>
      <c r="H18" s="18">
        <f>SUM(E18:G18)</f>
        <v/>
      </c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8">
        <f>'Tuan 1'!O19</f>
        <v/>
      </c>
      <c r="F19" s="8">
        <f>'Tuan 2'!O19</f>
        <v/>
      </c>
      <c r="G19" s="8">
        <f>'Tuan 3'!P19</f>
        <v/>
      </c>
      <c r="H19" s="18">
        <f>SUM(E19:G19)</f>
        <v/>
      </c>
    </row>
    <row r="20" ht="15.2" customFormat="1" customHeight="1" s="96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8">
        <f>'Tuan 1'!O20</f>
        <v/>
      </c>
      <c r="F20" s="8">
        <f>'Tuan 2'!O20</f>
        <v/>
      </c>
      <c r="G20" s="8">
        <f>'Tuan 3'!P20</f>
        <v/>
      </c>
      <c r="H20" s="18">
        <f>SUM(E20:G20)</f>
        <v/>
      </c>
    </row>
    <row r="21" ht="15.2" customHeight="1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8">
        <f>'Tuan 1'!O21</f>
        <v/>
      </c>
      <c r="F21" s="8">
        <f>'Tuan 2'!O21</f>
        <v/>
      </c>
      <c r="G21" s="8">
        <f>'Tuan 3'!P21</f>
        <v/>
      </c>
      <c r="H21" s="18">
        <f>SUM(E21:G21)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6" t="n">
        <v>73412</v>
      </c>
      <c r="E22" s="8">
        <f>'Tuan 1'!O22</f>
        <v/>
      </c>
      <c r="F22" s="8">
        <f>'Tuan 2'!O22</f>
        <v/>
      </c>
      <c r="G22" s="8">
        <f>'Tuan 3'!P22</f>
        <v/>
      </c>
      <c r="H22" s="18">
        <f>SUM(E22:G22)</f>
        <v/>
      </c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8">
        <f>'Tuan 1'!O23</f>
        <v/>
      </c>
      <c r="F23" s="8">
        <f>'Tuan 2'!O23</f>
        <v/>
      </c>
      <c r="G23" s="8">
        <f>'Tuan 3'!P23</f>
        <v/>
      </c>
      <c r="H23" s="18">
        <f>SUM(E23:G23)</f>
        <v/>
      </c>
    </row>
    <row r="24" ht="15.2" customHeight="1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8">
        <f>'Tuan 1'!O24</f>
        <v/>
      </c>
      <c r="F24" s="8">
        <f>'Tuan 2'!O24</f>
        <v/>
      </c>
      <c r="G24" s="8">
        <f>'Tuan 3'!P24</f>
        <v/>
      </c>
      <c r="H24" s="18">
        <f>SUM(E24:G24)</f>
        <v/>
      </c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8">
        <f>'Tuan 1'!O25</f>
        <v/>
      </c>
      <c r="F25" s="8">
        <f>'Tuan 2'!O25</f>
        <v/>
      </c>
      <c r="G25" s="8">
        <f>'Tuan 3'!P25</f>
        <v/>
      </c>
      <c r="H25" s="18">
        <f>SUM(E25:G25)</f>
        <v/>
      </c>
    </row>
    <row r="26" ht="15.2" customHeight="1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8">
        <f>'Tuan 1'!O26</f>
        <v/>
      </c>
      <c r="F26" s="8">
        <f>'Tuan 2'!O26</f>
        <v/>
      </c>
      <c r="G26" s="8">
        <f>'Tuan 3'!P26</f>
        <v/>
      </c>
      <c r="H26" s="18">
        <f>SUM(E26:G26)</f>
        <v/>
      </c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8">
        <f>'Tuan 1'!O27</f>
        <v/>
      </c>
      <c r="F27" s="8">
        <f>'Tuan 2'!O27</f>
        <v/>
      </c>
      <c r="G27" s="8">
        <f>'Tuan 3'!P27</f>
        <v/>
      </c>
      <c r="H27" s="18">
        <f>SUM(E27:G27)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8">
        <f>'Tuan 1'!O28</f>
        <v/>
      </c>
      <c r="F28" s="8">
        <f>'Tuan 2'!O28</f>
        <v/>
      </c>
      <c r="G28" s="8">
        <f>'Tuan 3'!P28</f>
        <v/>
      </c>
      <c r="H28" s="18">
        <f>SUM(E28:G28)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17">
        <f>'Tuan 1'!O29</f>
        <v/>
      </c>
      <c r="F29" s="17">
        <f>'Tuan 2'!O29</f>
        <v/>
      </c>
      <c r="G29" s="17">
        <f>'Tuan 3'!P29</f>
        <v/>
      </c>
      <c r="H29" s="19">
        <f>SUM(E29:G29)</f>
        <v/>
      </c>
    </row>
    <row r="30" ht="15.2" customFormat="1" customHeight="1" s="96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22">
        <f>'Tuan 1'!O30</f>
        <v/>
      </c>
      <c r="F30" s="22">
        <f>'Tuan 2'!O30</f>
        <v/>
      </c>
      <c r="G30" s="22">
        <f>'Tuan 3'!P30</f>
        <v/>
      </c>
      <c r="H30" s="23">
        <f>SUM(E30:G30)</f>
        <v/>
      </c>
    </row>
    <row r="31" ht="15.2" customHeight="1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8">
        <f>'Tuan 1'!O31</f>
        <v/>
      </c>
      <c r="F31" s="8">
        <f>'Tuan 2'!O31</f>
        <v/>
      </c>
      <c r="G31" s="8">
        <f>'Tuan 3'!P31</f>
        <v/>
      </c>
      <c r="H31" s="18">
        <f>SUM(E31:G31)</f>
        <v/>
      </c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8">
        <f>'Tuan 1'!O32</f>
        <v/>
      </c>
      <c r="F32" s="8">
        <f>'Tuan 2'!O32</f>
        <v/>
      </c>
      <c r="G32" s="8">
        <f>'Tuan 3'!P32</f>
        <v/>
      </c>
      <c r="H32" s="18">
        <f>SUM(E32:G32)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8">
        <f>'Tuan 1'!O33</f>
        <v/>
      </c>
      <c r="F33" s="8">
        <f>'Tuan 2'!O33</f>
        <v/>
      </c>
      <c r="G33" s="8">
        <f>'Tuan 3'!P33</f>
        <v/>
      </c>
      <c r="H33" s="18">
        <f>SUM(E33:G33)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8">
        <f>'Tuan 1'!O34</f>
        <v/>
      </c>
      <c r="F34" s="8">
        <f>'Tuan 2'!O34</f>
        <v/>
      </c>
      <c r="G34" s="8">
        <f>'Tuan 3'!P34</f>
        <v/>
      </c>
      <c r="H34" s="18">
        <f>SUM(E34:G34)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8">
        <f>'Tuan 1'!O35</f>
        <v/>
      </c>
      <c r="F35" s="8">
        <f>'Tuan 2'!O35</f>
        <v/>
      </c>
      <c r="G35" s="8">
        <f>'Tuan 3'!P35</f>
        <v/>
      </c>
      <c r="H35" s="18">
        <f>SUM(E35:G35)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8">
        <f>'Tuan 1'!O36</f>
        <v/>
      </c>
      <c r="F36" s="8">
        <f>'Tuan 2'!O36</f>
        <v/>
      </c>
      <c r="G36" s="8">
        <f>'Tuan 3'!P36</f>
        <v/>
      </c>
      <c r="H36" s="18">
        <f>SUM(E36:G36)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8">
        <f>'Tuan 1'!O37</f>
        <v/>
      </c>
      <c r="F37" s="8">
        <f>'Tuan 2'!O37</f>
        <v/>
      </c>
      <c r="G37" s="8">
        <f>'Tuan 3'!P37</f>
        <v/>
      </c>
      <c r="H37" s="18">
        <f>SUM(E37:G37)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8">
        <f>'Tuan 1'!O38</f>
        <v/>
      </c>
      <c r="F38" s="8">
        <f>'Tuan 2'!O38</f>
        <v/>
      </c>
      <c r="G38" s="8">
        <f>'Tuan 3'!P38</f>
        <v/>
      </c>
      <c r="H38" s="18">
        <f>SUM(E38:G38)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8">
        <f>'Tuan 1'!O39</f>
        <v/>
      </c>
      <c r="F39" s="8">
        <f>'Tuan 2'!O39</f>
        <v/>
      </c>
      <c r="G39" s="8">
        <f>'Tuan 3'!P39</f>
        <v/>
      </c>
      <c r="H39" s="18">
        <f>SUM(E39:G39)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8">
        <f>'Tuan 1'!O40</f>
        <v/>
      </c>
      <c r="F40" s="8">
        <f>'Tuan 2'!O40</f>
        <v/>
      </c>
      <c r="G40" s="8">
        <f>'Tuan 3'!P40</f>
        <v/>
      </c>
      <c r="H40" s="18">
        <f>SUM(E40:G40)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8">
        <f>'Tuan 1'!O41</f>
        <v/>
      </c>
      <c r="F41" s="8">
        <f>'Tuan 2'!O41</f>
        <v/>
      </c>
      <c r="G41" s="8">
        <f>'Tuan 3'!P41</f>
        <v/>
      </c>
      <c r="H41" s="18">
        <f>SUM(E41:G41)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8">
        <f>'Tuan 1'!O42</f>
        <v/>
      </c>
      <c r="F42" s="8">
        <f>'Tuan 2'!O42</f>
        <v/>
      </c>
      <c r="G42" s="8">
        <f>'Tuan 3'!P42</f>
        <v/>
      </c>
      <c r="H42" s="18">
        <f>SUM(E42:G42)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8">
        <f>'Tuan 1'!O43</f>
        <v/>
      </c>
      <c r="F43" s="8">
        <f>'Tuan 2'!O43</f>
        <v/>
      </c>
      <c r="G43" s="8">
        <f>'Tuan 3'!P43</f>
        <v/>
      </c>
      <c r="H43" s="18">
        <f>SUM(E43:G43)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8">
        <f>'Tuan 1'!O44</f>
        <v/>
      </c>
      <c r="F44" s="8">
        <f>'Tuan 2'!O44</f>
        <v/>
      </c>
      <c r="G44" s="8">
        <f>'Tuan 3'!P44</f>
        <v/>
      </c>
      <c r="H44" s="18">
        <f>SUM(E44:G44)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8">
        <f>'Tuan 1'!O45</f>
        <v/>
      </c>
      <c r="F45" s="8">
        <f>'Tuan 2'!O45</f>
        <v/>
      </c>
      <c r="G45" s="8">
        <f>'Tuan 3'!P45</f>
        <v/>
      </c>
      <c r="H45" s="18">
        <f>SUM(E45:G45)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8">
        <f>'Tuan 1'!O46</f>
        <v/>
      </c>
      <c r="F46" s="8">
        <f>'Tuan 2'!O46</f>
        <v/>
      </c>
      <c r="G46" s="8">
        <f>'Tuan 3'!P46</f>
        <v/>
      </c>
      <c r="H46" s="18">
        <f>SUM(E46:G46)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8">
        <f>'Tuan 1'!O47</f>
        <v/>
      </c>
      <c r="F47" s="8">
        <f>'Tuan 2'!O47</f>
        <v/>
      </c>
      <c r="G47" s="8">
        <f>'Tuan 3'!P47</f>
        <v/>
      </c>
      <c r="H47" s="18">
        <f>SUM(E47:G47)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8">
        <f>'Tuan 1'!O48</f>
        <v/>
      </c>
      <c r="F48" s="8">
        <f>'Tuan 2'!O48</f>
        <v/>
      </c>
      <c r="G48" s="8">
        <f>'Tuan 3'!P48</f>
        <v/>
      </c>
      <c r="H48" s="18">
        <f>SUM(E48:G48)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17">
        <f>'Tuan 1'!O49</f>
        <v/>
      </c>
      <c r="F49" s="17">
        <f>'Tuan 2'!O49</f>
        <v/>
      </c>
      <c r="G49" s="17">
        <f>'Tuan 3'!P49</f>
        <v/>
      </c>
      <c r="H49" s="19">
        <f>SUM(E49:G49)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22">
        <f>'Tuan 1'!O50</f>
        <v/>
      </c>
      <c r="F50" s="22">
        <f>'Tuan 2'!O50</f>
        <v/>
      </c>
      <c r="G50" s="22">
        <f>'Tuan 3'!P50</f>
        <v/>
      </c>
      <c r="H50" s="23">
        <f>SUM(E50:G50)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8">
        <f>'Tuan 1'!O51</f>
        <v/>
      </c>
      <c r="F51" s="8">
        <f>'Tuan 2'!O51</f>
        <v/>
      </c>
      <c r="G51" s="8">
        <f>'Tuan 3'!P51</f>
        <v/>
      </c>
      <c r="H51" s="18">
        <f>SUM(E51:G51)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8">
        <f>'Tuan 1'!O52</f>
        <v/>
      </c>
      <c r="F52" s="8">
        <f>'Tuan 2'!O52</f>
        <v/>
      </c>
      <c r="G52" s="8">
        <f>'Tuan 3'!P52</f>
        <v/>
      </c>
      <c r="H52" s="18">
        <f>SUM(E52:G52)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8">
        <f>'Tuan 1'!O53</f>
        <v/>
      </c>
      <c r="F53" s="8">
        <f>'Tuan 2'!O53</f>
        <v/>
      </c>
      <c r="G53" s="8">
        <f>'Tuan 3'!P53</f>
        <v/>
      </c>
      <c r="H53" s="18">
        <f>SUM(E53:G53)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8">
        <f>'Tuan 1'!O54</f>
        <v/>
      </c>
      <c r="F54" s="8">
        <f>'Tuan 2'!O54</f>
        <v/>
      </c>
      <c r="G54" s="8">
        <f>'Tuan 3'!P54</f>
        <v/>
      </c>
      <c r="H54" s="18">
        <f>SUM(E54:G54)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8">
        <f>'Tuan 1'!O55</f>
        <v/>
      </c>
      <c r="F55" s="8">
        <f>'Tuan 2'!O55</f>
        <v/>
      </c>
      <c r="G55" s="8">
        <f>'Tuan 3'!P55</f>
        <v/>
      </c>
      <c r="H55" s="18">
        <f>SUM(E55:G55)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8">
        <f>'Tuan 1'!O56</f>
        <v/>
      </c>
      <c r="F56" s="8">
        <f>'Tuan 2'!O56</f>
        <v/>
      </c>
      <c r="G56" s="8">
        <f>'Tuan 3'!P56</f>
        <v/>
      </c>
      <c r="H56" s="18">
        <f>SUM(E56:G56)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8">
        <f>'Tuan 1'!O57</f>
        <v/>
      </c>
      <c r="F57" s="8">
        <f>'Tuan 2'!O57</f>
        <v/>
      </c>
      <c r="G57" s="8">
        <f>'Tuan 3'!P57</f>
        <v/>
      </c>
      <c r="H57" s="18">
        <f>SUM(E57:G57)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8">
        <f>'Tuan 1'!O58</f>
        <v/>
      </c>
      <c r="F58" s="8">
        <f>'Tuan 2'!O58</f>
        <v/>
      </c>
      <c r="G58" s="8">
        <f>'Tuan 3'!P58</f>
        <v/>
      </c>
      <c r="H58" s="18">
        <f>SUM(E58:G58)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8">
        <f>'Tuan 1'!O59</f>
        <v/>
      </c>
      <c r="F59" s="8">
        <f>'Tuan 2'!O59</f>
        <v/>
      </c>
      <c r="G59" s="8">
        <f>'Tuan 3'!P59</f>
        <v/>
      </c>
      <c r="H59" s="18">
        <f>SUM(E59:G59)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17">
        <f>'Tuan 1'!O60</f>
        <v/>
      </c>
      <c r="F60" s="17">
        <f>'Tuan 2'!O60</f>
        <v/>
      </c>
      <c r="G60" s="17">
        <f>'Tuan 3'!P60</f>
        <v/>
      </c>
      <c r="H60" s="19">
        <f>SUM(E60:G60)</f>
        <v/>
      </c>
    </row>
    <row r="61" ht="15.2" customHeight="1">
      <c r="A61" s="120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22">
        <f>'Tuan 1'!O61</f>
        <v/>
      </c>
      <c r="F61" s="22">
        <f>'Tuan 2'!O61</f>
        <v/>
      </c>
      <c r="G61" s="22">
        <f>'Tuan 3'!P61</f>
        <v/>
      </c>
      <c r="H61" s="23">
        <f>SUM(E61:G61)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17">
        <f>'Tuan 1'!O62</f>
        <v/>
      </c>
      <c r="F62" s="17">
        <f>'Tuan 2'!O62</f>
        <v/>
      </c>
      <c r="G62" s="17">
        <f>'Tuan 3'!P62</f>
        <v/>
      </c>
      <c r="H62" s="19">
        <f>SUM(E62:G62)</f>
        <v/>
      </c>
    </row>
  </sheetData>
  <mergeCells count="13">
    <mergeCell ref="A30:A49"/>
    <mergeCell ref="A61:A62"/>
    <mergeCell ref="C3:C4"/>
    <mergeCell ref="A2:H2"/>
    <mergeCell ref="B3:B4"/>
    <mergeCell ref="E3:E4"/>
    <mergeCell ref="G3:G4"/>
    <mergeCell ref="H3:H4"/>
    <mergeCell ref="F3:F4"/>
    <mergeCell ref="D3:D4"/>
    <mergeCell ref="A50:A60"/>
    <mergeCell ref="A1:E1"/>
    <mergeCell ref="A5:A29"/>
  </mergeCells>
  <pageMargins left="0.75" right="0.75" top="0.5" bottom="0" header="0.5" footer="0.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2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12" sqref="K1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92" t="inlineStr">
        <is>
          <t xml:space="preserve">Trạm </t>
        </is>
      </c>
      <c r="D3" s="126" t="inlineStr">
        <is>
          <t>Mã số</t>
        </is>
      </c>
      <c r="E3" s="75">
        <f>Thang!$F$1&amp;"-01"</f>
        <v/>
      </c>
      <c r="F3" s="75">
        <f>Thang!$F$1&amp;"-01"</f>
        <v/>
      </c>
      <c r="G3" s="75">
        <f>Thang!$F$1&amp;"-01"</f>
        <v/>
      </c>
      <c r="H3" s="75">
        <f>Thang!$F$1&amp;"-01"</f>
        <v/>
      </c>
      <c r="I3" s="124" t="inlineStr">
        <is>
          <t>Tổng</t>
        </is>
      </c>
      <c r="J3" s="75">
        <f>Thang!$F$1&amp;"-02"</f>
        <v/>
      </c>
      <c r="K3" s="75">
        <f>Thang!$F$1&amp;"-02"</f>
        <v/>
      </c>
      <c r="L3" s="75">
        <f>Thang!$F$1&amp;"-02"</f>
        <v/>
      </c>
      <c r="M3" s="75">
        <f>Thang!$F$1&amp;"-02"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93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48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80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48">
      <c r="A6" s="98" t="n"/>
      <c r="B6" s="9" t="n">
        <v>2</v>
      </c>
      <c r="C6" s="16" t="inlineStr">
        <is>
          <t>TV Hồi Xuân</t>
        </is>
      </c>
      <c r="D6" s="81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82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82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82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82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82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82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82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82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82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Format="1" customHeight="1" s="96">
      <c r="A16" s="98" t="n"/>
      <c r="B16" s="9" t="n">
        <v>12</v>
      </c>
      <c r="C16" s="7" t="inlineStr">
        <is>
          <t>TV Bái Thượng</t>
        </is>
      </c>
      <c r="D16" s="82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82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82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</row>
    <row r="19" ht="15.2" customFormat="1" customHeight="1" s="96">
      <c r="A19" s="98" t="n"/>
      <c r="B19" s="9" t="n">
        <v>15</v>
      </c>
      <c r="C19" s="7" t="inlineStr">
        <is>
          <t>TV Xuân Khánh</t>
        </is>
      </c>
      <c r="D19" s="82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</row>
    <row r="20" ht="15.2" customFormat="1" customHeight="1" s="96">
      <c r="A20" s="98" t="n"/>
      <c r="B20" s="9" t="n">
        <v>16</v>
      </c>
      <c r="C20" s="7" t="inlineStr">
        <is>
          <t>KT Thanh Hóa</t>
        </is>
      </c>
      <c r="D20" s="82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82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</row>
    <row r="22" ht="15.2" customFormat="1" customHeight="1" s="96">
      <c r="A22" s="98" t="n"/>
      <c r="B22" s="9" t="n">
        <v>18</v>
      </c>
      <c r="C22" s="7" t="inlineStr">
        <is>
          <t>TV Lèn</t>
        </is>
      </c>
      <c r="D22" s="82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</row>
    <row r="23" ht="15.2" customFormat="1" customHeight="1" s="96">
      <c r="A23" s="98" t="n"/>
      <c r="B23" s="9" t="n">
        <v>19</v>
      </c>
      <c r="C23" s="7" t="inlineStr">
        <is>
          <t>Tv Cụ Thôn</t>
        </is>
      </c>
      <c r="D23" s="82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82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82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82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</row>
    <row r="27" ht="15.2" customFormat="1" customHeight="1" s="96">
      <c r="A27" s="98" t="n"/>
      <c r="B27" s="9" t="n">
        <v>23</v>
      </c>
      <c r="C27" s="7" t="inlineStr">
        <is>
          <t>HVMT Sầm Sơn</t>
        </is>
      </c>
      <c r="D27" s="82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82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83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Format="1" customHeight="1" s="96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84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82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</row>
    <row r="32" ht="15.2" customFormat="1" customHeight="1" s="96">
      <c r="A32" s="98" t="n"/>
      <c r="B32" s="9" t="n">
        <v>28</v>
      </c>
      <c r="C32" s="7" t="inlineStr">
        <is>
          <t>TV Quỳ Châu</t>
        </is>
      </c>
      <c r="D32" s="82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82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82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Format="1" customHeight="1" s="96">
      <c r="A35" s="98" t="n"/>
      <c r="B35" s="9" t="n">
        <v>31</v>
      </c>
      <c r="C35" s="7" t="inlineStr">
        <is>
          <t>TV Nghĩa Khánh</t>
        </is>
      </c>
      <c r="D35" s="82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82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Height="1">
      <c r="A37" s="98" t="n"/>
      <c r="B37" s="9" t="n">
        <v>33</v>
      </c>
      <c r="C37" s="7" t="inlineStr">
        <is>
          <t>TV Thạch Giám</t>
        </is>
      </c>
      <c r="D37" s="82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82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82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82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Format="1" customHeight="1" s="96">
      <c r="A41" s="98" t="n"/>
      <c r="B41" s="9" t="n">
        <v>37</v>
      </c>
      <c r="C41" s="7" t="inlineStr">
        <is>
          <t>TV Dừa</t>
        </is>
      </c>
      <c r="D41" s="82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82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82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82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82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82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Format="1" customHeight="1" s="96">
      <c r="A47" s="98" t="n"/>
      <c r="B47" s="9" t="n">
        <v>43</v>
      </c>
      <c r="C47" s="7" t="inlineStr">
        <is>
          <t>KT Vinh</t>
        </is>
      </c>
      <c r="D47" s="82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Format="1" customHeight="1" s="96">
      <c r="A48" s="98" t="n"/>
      <c r="B48" s="9" t="n">
        <v>44</v>
      </c>
      <c r="C48" s="7" t="inlineStr">
        <is>
          <t>TV Cửa Hội</t>
        </is>
      </c>
      <c r="D48" s="82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Format="1" customHeight="1" s="96" thickBot="1">
      <c r="A49" s="99" t="n"/>
      <c r="B49" s="21" t="n">
        <v>45</v>
      </c>
      <c r="C49" s="24" t="inlineStr">
        <is>
          <t>KT Hòn Ngư</t>
        </is>
      </c>
      <c r="D49" s="83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84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82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82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82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82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Format="1" customHeight="1" s="96">
      <c r="A55" s="98" t="n"/>
      <c r="B55" s="9" t="n">
        <v>51</v>
      </c>
      <c r="C55" s="7" t="inlineStr">
        <is>
          <t>TV Linh Cảm</t>
        </is>
      </c>
      <c r="D55" s="82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Format="1" customHeight="1" s="96">
      <c r="A56" s="98" t="n"/>
      <c r="B56" s="9" t="n">
        <v>52</v>
      </c>
      <c r="C56" s="7" t="inlineStr">
        <is>
          <t>KT Hà Tĩnh</t>
        </is>
      </c>
      <c r="D56" s="82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Format="1" customHeight="1" s="96">
      <c r="A57" s="98" t="n"/>
      <c r="B57" s="9" t="n">
        <v>53</v>
      </c>
      <c r="C57" s="7" t="inlineStr">
        <is>
          <t>TV Thạch Đồng</t>
        </is>
      </c>
      <c r="D57" s="82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Format="1" customHeight="1" s="96">
      <c r="A58" s="98" t="n"/>
      <c r="B58" s="9" t="n">
        <v>54</v>
      </c>
      <c r="C58" s="7" t="inlineStr">
        <is>
          <t>TV Cẩm Nhượng</t>
        </is>
      </c>
      <c r="D58" s="82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82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83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85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86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" right="0" top="0.25" bottom="0.2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62"/>
  <sheetViews>
    <sheetView zoomScaleNormal="100" workbookViewId="0">
      <pane xSplit="9" ySplit="2" topLeftCell="J39" activePane="bottomRight" state="frozen"/>
      <selection pane="topRight" activeCell="J1" sqref="J1"/>
      <selection pane="bottomLeft" activeCell="A3" sqref="A3"/>
      <selection pane="bottomRight" activeCell="E3" sqref="E3:N6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Thang!$F$1&amp;"-03"</f>
        <v/>
      </c>
      <c r="F3" s="75">
        <f>Thang!$F$1&amp;"-03"</f>
        <v/>
      </c>
      <c r="G3" s="75">
        <f>Thang!$F$1&amp;"-03"</f>
        <v/>
      </c>
      <c r="H3" s="75">
        <f>Thang!$F$1&amp;"-03"</f>
        <v/>
      </c>
      <c r="I3" s="124" t="inlineStr">
        <is>
          <t>Tổng</t>
        </is>
      </c>
      <c r="J3" s="75">
        <f>Thang!$F$1&amp;"-04"</f>
        <v/>
      </c>
      <c r="K3" s="75">
        <f>Thang!$F$1&amp;"-04"</f>
        <v/>
      </c>
      <c r="L3" s="75">
        <f>Thang!$F$1&amp;"-04"</f>
        <v/>
      </c>
      <c r="M3" s="75">
        <f>Thang!$F$1&amp;"-04"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9" ySplit="4" topLeftCell="J50" activePane="bottomRight" state="frozen"/>
      <selection pane="topRight" activeCell="J1" sqref="J1"/>
      <selection pane="bottomLeft" activeCell="A5" sqref="A5"/>
      <selection pane="bottomRight" activeCell="E3" sqref="E3:N6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Thang!$F$1&amp;"-05"</f>
        <v/>
      </c>
      <c r="F3" s="75">
        <f>Thang!$F$1&amp;"-05"</f>
        <v/>
      </c>
      <c r="G3" s="75">
        <f>Thang!$F$1&amp;"-05"</f>
        <v/>
      </c>
      <c r="H3" s="75">
        <f>Thang!$F$1&amp;"-05"</f>
        <v/>
      </c>
      <c r="I3" s="124" t="inlineStr">
        <is>
          <t>Tổng</t>
        </is>
      </c>
      <c r="J3" s="75">
        <f>Thang!$F$1&amp;"-06"</f>
        <v/>
      </c>
      <c r="K3" s="75">
        <f>Thang!$F$1&amp;"-06"</f>
        <v/>
      </c>
      <c r="L3" s="75">
        <f>Thang!$F$1&amp;"-06"</f>
        <v/>
      </c>
      <c r="M3" s="75">
        <f>Thang!$F$1&amp;"-06"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Xuân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Xuân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Xén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3.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Thang!$F$1&amp;"-07"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Thang!$F$1&amp;"-08"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3.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-uân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-uân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A50:A60"/>
    <mergeCell ref="D3:D4"/>
    <mergeCell ref="A5:A29"/>
    <mergeCell ref="F2:J2"/>
  </mergeCells>
  <pageMargins left="0.75" right="0.25" top="0.25" bottom="0.25" header="0.5" footer="0.5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62"/>
  <sheetViews>
    <sheetView zoomScaleNormal="100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E3" sqref="E3:N62"/>
    </sheetView>
  </sheetViews>
  <sheetFormatPr baseColWidth="8" defaultRowHeight="11.25" customHeight="1"/>
  <cols>
    <col width="4.140625" customWidth="1" style="117" min="1" max="1"/>
    <col width="4" bestFit="1" customWidth="1" style="95" min="2" max="2"/>
    <col width="15.28515625" customWidth="1" style="117" min="3" max="3"/>
    <col width="6.28515625" customWidth="1" style="95" min="4" max="4"/>
    <col width="5.7109375" customWidth="1" style="91" min="5" max="8"/>
    <col width="5.7109375" customWidth="1" style="107" min="9" max="9"/>
    <col width="5.7109375" customWidth="1" style="91" min="10" max="13"/>
    <col width="5.5703125" customWidth="1" style="96" min="14" max="14"/>
    <col width="9.140625" customWidth="1" style="117" min="15" max="15"/>
    <col width="9.140625" customWidth="1" style="117" min="16" max="16384"/>
  </cols>
  <sheetData>
    <row r="1" ht="18" customHeight="1">
      <c r="C1" s="94" t="inlineStr">
        <is>
          <t>BIỂU GHI LƯỢNG MƯA GIỜ</t>
        </is>
      </c>
    </row>
    <row r="2" ht="16.5" customHeight="1" thickBot="1">
      <c r="D2" s="117" t="n"/>
      <c r="E2" s="117" t="n"/>
      <c r="F2" s="90" t="inlineStr">
        <is>
          <t>(Theo điện báo)</t>
        </is>
      </c>
      <c r="K2" s="117" t="n"/>
      <c r="L2" s="117" t="n"/>
      <c r="M2" s="3" t="inlineStr">
        <is>
          <t>Đơn vị tính: mm</t>
        </is>
      </c>
      <c r="N2" s="5" t="n"/>
    </row>
    <row r="3" ht="14.25" customFormat="1" customHeight="1" s="48">
      <c r="A3" s="11" t="inlineStr">
        <is>
          <t xml:space="preserve">                   THANH HOÁ</t>
        </is>
      </c>
      <c r="B3" s="92" t="inlineStr">
        <is>
          <t>TT</t>
        </is>
      </c>
      <c r="C3" s="100" t="inlineStr">
        <is>
          <t xml:space="preserve">Trạm </t>
        </is>
      </c>
      <c r="D3" s="126" t="inlineStr">
        <is>
          <t>Mã số</t>
        </is>
      </c>
      <c r="E3" s="75">
        <f>Thang!$F$1&amp;"-09"</f>
        <v/>
      </c>
      <c r="F3" s="75">
        <f>$E$3</f>
        <v/>
      </c>
      <c r="G3" s="75">
        <f>$E$3</f>
        <v/>
      </c>
      <c r="H3" s="75">
        <f>$E$3</f>
        <v/>
      </c>
      <c r="I3" s="124" t="inlineStr">
        <is>
          <t>Tổng</t>
        </is>
      </c>
      <c r="J3" s="75">
        <f>Thang!$F$1&amp;"-10"</f>
        <v/>
      </c>
      <c r="K3" s="75">
        <f>$J$3</f>
        <v/>
      </c>
      <c r="L3" s="75">
        <f>$J$3</f>
        <v/>
      </c>
      <c r="M3" s="75">
        <f>$J$3</f>
        <v/>
      </c>
      <c r="N3" s="122" t="inlineStr">
        <is>
          <t>Tổng</t>
        </is>
      </c>
    </row>
    <row r="4" ht="14.25" customFormat="1" customHeight="1" s="48" thickBot="1">
      <c r="A4" s="32" t="n"/>
      <c r="B4" s="93" t="n"/>
      <c r="C4" s="101" t="n"/>
      <c r="D4" s="127" t="n"/>
      <c r="E4" s="76" t="inlineStr">
        <is>
          <t>01</t>
        </is>
      </c>
      <c r="F4" s="77" t="inlineStr">
        <is>
          <t>07</t>
        </is>
      </c>
      <c r="G4" s="73" t="n">
        <v>13</v>
      </c>
      <c r="H4" s="72" t="n">
        <v>19</v>
      </c>
      <c r="I4" s="128" t="n"/>
      <c r="J4" s="76" t="inlineStr">
        <is>
          <t>01</t>
        </is>
      </c>
      <c r="K4" s="77" t="inlineStr">
        <is>
          <t>07</t>
        </is>
      </c>
      <c r="L4" s="73" t="n">
        <v>13</v>
      </c>
      <c r="M4" s="72" t="n">
        <v>19</v>
      </c>
      <c r="N4" s="129" t="n"/>
    </row>
    <row r="5" ht="15.2" customFormat="1" customHeight="1" s="96">
      <c r="A5" s="106" t="inlineStr">
        <is>
          <t>Thanh Hóa</t>
        </is>
      </c>
      <c r="B5" s="12" t="n">
        <v>1</v>
      </c>
      <c r="C5" s="13" t="inlineStr">
        <is>
          <t>TV Mường Lát</t>
        </is>
      </c>
      <c r="D5" s="12" t="n">
        <v>73401</v>
      </c>
      <c r="E5" s="14">
        <f>IF(ISNA(INDEX(Precip!$B$3:$BE$200,MATCH(E$3&amp;" "&amp;E$4,Precip!$A$3:$A$200,0),MATCH($D5,Precip!$B$2:$BF$2,0))),"",INDEX(Precip!$B$3:$BE$200,MATCH(E$3&amp;" "&amp;E$4,Precip!$A$3:$A$200,0),MATCH($D5,Precip!$B$2:$BF$2,0)))</f>
        <v/>
      </c>
      <c r="F5" s="14">
        <f>IF(ISNA(INDEX(Precip!$B$3:$BE$200,MATCH(F$3&amp;" "&amp;F$4,Precip!$A$3:$A$200,0),MATCH($D5,Precip!$B$2:$BF$2,0))),"",INDEX(Precip!$B$3:$BE$200,MATCH(F$3&amp;" "&amp;F$4,Precip!$A$3:$A$200,0),MATCH($D5,Precip!$B$2:$BF$2,0)))</f>
        <v/>
      </c>
      <c r="G5" s="14">
        <f>IF(ISNA(INDEX(Precip!$B$3:$BE$200,MATCH(G$3&amp;" "&amp;G$4,Precip!$A$3:$A$200,0),MATCH($D5,Precip!$B$2:$BF$2,0))),"",INDEX(Precip!$B$3:$BE$200,MATCH(G$3&amp;" "&amp;G$4,Precip!$A$3:$A$200,0),MATCH($D5,Precip!$B$2:$BF$2,0)))</f>
        <v/>
      </c>
      <c r="H5" s="14">
        <f>IF(ISNA(INDEX(Precip!$B$3:$BE$200,MATCH(H$3&amp;" "&amp;H$4,Precip!$A$3:$A$200,0),MATCH($D5,Precip!$B$2:$BF$2,0))),"",INDEX(Precip!$B$3:$BE$200,MATCH(H$3&amp;" "&amp;H$4,Precip!$A$3:$A$200,0),MATCH($D5,Precip!$B$2:$BF$2,0)))</f>
        <v/>
      </c>
      <c r="I5" s="87">
        <f>+IF(AND(OR(E5="-",E5=""),OR(F5="-",F5=""),OR(G5="-",G5=""),OR(H5="-",H5="")),"-",SUM(E5:H5))</f>
        <v/>
      </c>
      <c r="J5" s="14">
        <f>IF(ISNA(INDEX(Precip!$B$3:$BE$200,MATCH(J$3&amp;" "&amp;J$4,Precip!$A$3:$A$200,0),MATCH($D5,Precip!$B$2:$BF$2,0))),"",INDEX(Precip!$B$3:$BE$200,MATCH(J$3&amp;" "&amp;J$4,Precip!$A$3:$A$200,0),MATCH($D5,Precip!$B$2:$BF$2,0)))</f>
        <v/>
      </c>
      <c r="K5" s="14">
        <f>IF(ISNA(INDEX(Precip!$B$3:$BE$200,MATCH(K$3&amp;" "&amp;K$4,Precip!$A$3:$A$200,0),MATCH($D5,Precip!$B$2:$BF$2,0))),"",INDEX(Precip!$B$3:$BE$200,MATCH(K$3&amp;" "&amp;K$4,Precip!$A$3:$A$200,0),MATCH($D5,Precip!$B$2:$BF$2,0)))</f>
        <v/>
      </c>
      <c r="L5" s="14">
        <f>IF(ISNA(INDEX(Precip!$B$3:$BE$200,MATCH(L$3&amp;" "&amp;L$4,Precip!$A$3:$A$200,0),MATCH($D5,Precip!$B$2:$BF$2,0))),"",INDEX(Precip!$B$3:$BE$200,MATCH(L$3&amp;" "&amp;L$4,Precip!$A$3:$A$200,0),MATCH($D5,Precip!$B$2:$BF$2,0)))</f>
        <v/>
      </c>
      <c r="M5" s="14">
        <f>IF(ISNA(INDEX(Precip!$B$3:$BE$200,MATCH(M$3&amp;" "&amp;M$4,Precip!$A$3:$A$200,0),MATCH($D5,Precip!$B$2:$BF$2,0))),"",INDEX(Precip!$B$3:$BE$200,MATCH(M$3&amp;" "&amp;M$4,Precip!$A$3:$A$200,0),MATCH($D5,Precip!$B$2:$BF$2,0)))</f>
        <v/>
      </c>
      <c r="N5" s="43">
        <f>+IF(AND(OR(J5="-",J5=""),OR(K5="-",K5=""),OR(L5="-",L5=""),OR(M5="-",M5="")),"-",SUM(J5:M5))</f>
        <v/>
      </c>
    </row>
    <row r="6" ht="15.2" customFormat="1" customHeight="1" s="96">
      <c r="A6" s="98" t="n"/>
      <c r="B6" s="9" t="n">
        <v>2</v>
      </c>
      <c r="C6" s="16" t="inlineStr">
        <is>
          <t>TV Hồi Xuân</t>
        </is>
      </c>
      <c r="D6" s="9" t="n">
        <v>73402</v>
      </c>
      <c r="E6" s="10">
        <f>IF(ISNA(INDEX(Precip!$B$3:$BE$200,MATCH(E$3&amp;" "&amp;E$4,Precip!$A$3:$A$200,0),MATCH($D6,Precip!$B$2:$BF$2,0))),"",INDEX(Precip!$B$3:$BE$200,MATCH(E$3&amp;" "&amp;E$4,Precip!$A$3:$A$200,0),MATCH($D6,Precip!$B$2:$BF$2,0)))</f>
        <v/>
      </c>
      <c r="F6" s="10">
        <f>IF(ISNA(INDEX(Precip!$B$3:$BE$200,MATCH(F$3&amp;" "&amp;F$4,Precip!$A$3:$A$200,0),MATCH($D6,Precip!$B$2:$BF$2,0))),"",INDEX(Precip!$B$3:$BE$200,MATCH(F$3&amp;" "&amp;F$4,Precip!$A$3:$A$200,0),MATCH($D6,Precip!$B$2:$BF$2,0)))</f>
        <v/>
      </c>
      <c r="G6" s="10">
        <f>IF(ISNA(INDEX(Precip!$B$3:$BE$200,MATCH(G$3&amp;" "&amp;G$4,Precip!$A$3:$A$200,0),MATCH($D6,Precip!$B$2:$BF$2,0))),"",INDEX(Precip!$B$3:$BE$200,MATCH(G$3&amp;" "&amp;G$4,Precip!$A$3:$A$200,0),MATCH($D6,Precip!$B$2:$BF$2,0)))</f>
        <v/>
      </c>
      <c r="H6" s="10">
        <f>IF(ISNA(INDEX(Precip!$B$3:$BE$200,MATCH(H$3&amp;" "&amp;H$4,Precip!$A$3:$A$200,0),MATCH($D6,Precip!$B$2:$BF$2,0))),"",INDEX(Precip!$B$3:$BE$200,MATCH(H$3&amp;" "&amp;H$4,Precip!$A$3:$A$200,0),MATCH($D6,Precip!$B$2:$BF$2,0)))</f>
        <v/>
      </c>
      <c r="I6" s="88">
        <f>+IF(AND(OR(E6="-",E6=""),OR(F6="-",F6=""),OR(G6="-",G6=""),OR(H6="-",H6="")),"-",SUM(E6:H6))</f>
        <v/>
      </c>
      <c r="J6" s="10">
        <f>IF(ISNA(INDEX(Precip!$B$3:$BE$200,MATCH(J$3&amp;" "&amp;J$4,Precip!$A$3:$A$200,0),MATCH($D6,Precip!$B$2:$BF$2,0))),"",INDEX(Precip!$B$3:$BE$200,MATCH(J$3&amp;" "&amp;J$4,Precip!$A$3:$A$200,0),MATCH($D6,Precip!$B$2:$BF$2,0)))</f>
        <v/>
      </c>
      <c r="K6" s="10">
        <f>IF(ISNA(INDEX(Precip!$B$3:$BE$200,MATCH(K$3&amp;" "&amp;K$4,Precip!$A$3:$A$200,0),MATCH($D6,Precip!$B$2:$BF$2,0))),"",INDEX(Precip!$B$3:$BE$200,MATCH(K$3&amp;" "&amp;K$4,Precip!$A$3:$A$200,0),MATCH($D6,Precip!$B$2:$BF$2,0)))</f>
        <v/>
      </c>
      <c r="L6" s="10">
        <f>IF(ISNA(INDEX(Precip!$B$3:$BE$200,MATCH(L$3&amp;" "&amp;L$4,Precip!$A$3:$A$200,0),MATCH($D6,Precip!$B$2:$BF$2,0))),"",INDEX(Precip!$B$3:$BE$200,MATCH(L$3&amp;" "&amp;L$4,Precip!$A$3:$A$200,0),MATCH($D6,Precip!$B$2:$BF$2,0)))</f>
        <v/>
      </c>
      <c r="M6" s="10">
        <f>IF(ISNA(INDEX(Precip!$B$3:$BE$200,MATCH(M$3&amp;" "&amp;M$4,Precip!$A$3:$A$200,0),MATCH($D6,Precip!$B$2:$BF$2,0))),"",INDEX(Precip!$B$3:$BE$200,MATCH(M$3&amp;" "&amp;M$4,Precip!$A$3:$A$200,0),MATCH($D6,Precip!$B$2:$BF$2,0)))</f>
        <v/>
      </c>
      <c r="N6" s="44">
        <f>+IF(AND(OR(J6="-",J6=""),OR(K6="-",K6=""),OR(L6="-",L6=""),OR(M6="-",M6="")),"-",SUM(J6:M6))</f>
        <v/>
      </c>
    </row>
    <row r="7" ht="15.2" customFormat="1" customHeight="1" s="96">
      <c r="A7" s="98" t="n"/>
      <c r="B7" s="9" t="n">
        <v>3</v>
      </c>
      <c r="C7" s="7" t="inlineStr">
        <is>
          <t>KT Hồi Xuân</t>
        </is>
      </c>
      <c r="D7" s="6" t="n">
        <v>48842</v>
      </c>
      <c r="E7" s="10">
        <f>IF(ISNA(INDEX(Precip!$B$3:$BE$200,MATCH(E$3&amp;" "&amp;E$4,Precip!$A$3:$A$200,0),MATCH($D7,Precip!$B$2:$BF$2,0))),"",INDEX(Precip!$B$3:$BE$200,MATCH(E$3&amp;" "&amp;E$4,Precip!$A$3:$A$200,0),MATCH($D7,Precip!$B$2:$BF$2,0)))</f>
        <v/>
      </c>
      <c r="F7" s="10">
        <f>IF(ISNA(INDEX(Precip!$B$3:$BE$200,MATCH(F$3&amp;" "&amp;F$4,Precip!$A$3:$A$200,0),MATCH($D7,Precip!$B$2:$BF$2,0))),"",INDEX(Precip!$B$3:$BE$200,MATCH(F$3&amp;" "&amp;F$4,Precip!$A$3:$A$200,0),MATCH($D7,Precip!$B$2:$BF$2,0)))</f>
        <v/>
      </c>
      <c r="G7" s="10">
        <f>IF(ISNA(INDEX(Precip!$B$3:$BE$200,MATCH(G$3&amp;" "&amp;G$4,Precip!$A$3:$A$200,0),MATCH($D7,Precip!$B$2:$BF$2,0))),"",INDEX(Precip!$B$3:$BE$200,MATCH(G$3&amp;" "&amp;G$4,Precip!$A$3:$A$200,0),MATCH($D7,Precip!$B$2:$BF$2,0)))</f>
        <v/>
      </c>
      <c r="H7" s="10">
        <f>IF(ISNA(INDEX(Precip!$B$3:$BE$200,MATCH(H$3&amp;" "&amp;H$4,Precip!$A$3:$A$200,0),MATCH($D7,Precip!$B$2:$BF$2,0))),"",INDEX(Precip!$B$3:$BE$200,MATCH(H$3&amp;" "&amp;H$4,Precip!$A$3:$A$200,0),MATCH($D7,Precip!$B$2:$BF$2,0)))</f>
        <v/>
      </c>
      <c r="I7" s="88">
        <f>+IF(AND(OR(E7="-",E7=""),OR(F7="-",F7=""),OR(G7="-",G7=""),OR(H7="-",H7="")),"-",SUM(E7:H7))</f>
        <v/>
      </c>
      <c r="J7" s="10">
        <f>IF(ISNA(INDEX(Precip!$B$3:$BE$200,MATCH(J$3&amp;" "&amp;J$4,Precip!$A$3:$A$200,0),MATCH($D7,Precip!$B$2:$BF$2,0))),"",INDEX(Precip!$B$3:$BE$200,MATCH(J$3&amp;" "&amp;J$4,Precip!$A$3:$A$200,0),MATCH($D7,Precip!$B$2:$BF$2,0)))</f>
        <v/>
      </c>
      <c r="K7" s="10">
        <f>IF(ISNA(INDEX(Precip!$B$3:$BE$200,MATCH(K$3&amp;" "&amp;K$4,Precip!$A$3:$A$200,0),MATCH($D7,Precip!$B$2:$BF$2,0))),"",INDEX(Precip!$B$3:$BE$200,MATCH(K$3&amp;" "&amp;K$4,Precip!$A$3:$A$200,0),MATCH($D7,Precip!$B$2:$BF$2,0)))</f>
        <v/>
      </c>
      <c r="L7" s="10">
        <f>IF(ISNA(INDEX(Precip!$B$3:$BE$200,MATCH(L$3&amp;" "&amp;L$4,Precip!$A$3:$A$200,0),MATCH($D7,Precip!$B$2:$BF$2,0))),"",INDEX(Precip!$B$3:$BE$200,MATCH(L$3&amp;" "&amp;L$4,Precip!$A$3:$A$200,0),MATCH($D7,Precip!$B$2:$BF$2,0)))</f>
        <v/>
      </c>
      <c r="M7" s="10">
        <f>IF(ISNA(INDEX(Precip!$B$3:$BE$200,MATCH(M$3&amp;" "&amp;M$4,Precip!$A$3:$A$200,0),MATCH($D7,Precip!$B$2:$BF$2,0))),"",INDEX(Precip!$B$3:$BE$200,MATCH(M$3&amp;" "&amp;M$4,Precip!$A$3:$A$200,0),MATCH($D7,Precip!$B$2:$BF$2,0)))</f>
        <v/>
      </c>
      <c r="N7" s="44">
        <f>+IF(AND(OR(J7="-",J7=""),OR(K7="-",K7=""),OR(L7="-",L7=""),OR(M7="-",M7="")),"-",SUM(J7:M7))</f>
        <v/>
      </c>
    </row>
    <row r="8" ht="15.2" customFormat="1" customHeight="1" s="96">
      <c r="A8" s="98" t="n"/>
      <c r="B8" s="9" t="n">
        <v>4</v>
      </c>
      <c r="C8" s="7" t="inlineStr">
        <is>
          <t xml:space="preserve">TV Cẩm Thuỷ </t>
        </is>
      </c>
      <c r="D8" s="6" t="n">
        <v>73403</v>
      </c>
      <c r="E8" s="10">
        <f>IF(ISNA(INDEX(Precip!$B$3:$BE$200,MATCH(E$3&amp;" "&amp;E$4,Precip!$A$3:$A$200,0),MATCH($D8,Precip!$B$2:$BF$2,0))),"",INDEX(Precip!$B$3:$BE$200,MATCH(E$3&amp;" "&amp;E$4,Precip!$A$3:$A$200,0),MATCH($D8,Precip!$B$2:$BF$2,0)))</f>
        <v/>
      </c>
      <c r="F8" s="10">
        <f>IF(ISNA(INDEX(Precip!$B$3:$BE$200,MATCH(F$3&amp;" "&amp;F$4,Precip!$A$3:$A$200,0),MATCH($D8,Precip!$B$2:$BF$2,0))),"",INDEX(Precip!$B$3:$BE$200,MATCH(F$3&amp;" "&amp;F$4,Precip!$A$3:$A$200,0),MATCH($D8,Precip!$B$2:$BF$2,0)))</f>
        <v/>
      </c>
      <c r="G8" s="10">
        <f>IF(ISNA(INDEX(Precip!$B$3:$BE$200,MATCH(G$3&amp;" "&amp;G$4,Precip!$A$3:$A$200,0),MATCH($D8,Precip!$B$2:$BF$2,0))),"",INDEX(Precip!$B$3:$BE$200,MATCH(G$3&amp;" "&amp;G$4,Precip!$A$3:$A$200,0),MATCH($D8,Precip!$B$2:$BF$2,0)))</f>
        <v/>
      </c>
      <c r="H8" s="10">
        <f>IF(ISNA(INDEX(Precip!$B$3:$BE$200,MATCH(H$3&amp;" "&amp;H$4,Precip!$A$3:$A$200,0),MATCH($D8,Precip!$B$2:$BF$2,0))),"",INDEX(Precip!$B$3:$BE$200,MATCH(H$3&amp;" "&amp;H$4,Precip!$A$3:$A$200,0),MATCH($D8,Precip!$B$2:$BF$2,0)))</f>
        <v/>
      </c>
      <c r="I8" s="88">
        <f>+IF(AND(OR(E8="-",E8=""),OR(F8="-",F8=""),OR(G8="-",G8=""),OR(H8="-",H8="")),"-",SUM(E8:H8))</f>
        <v/>
      </c>
      <c r="J8" s="10">
        <f>IF(ISNA(INDEX(Precip!$B$3:$BE$200,MATCH(J$3&amp;" "&amp;J$4,Precip!$A$3:$A$200,0),MATCH($D8,Precip!$B$2:$BF$2,0))),"",INDEX(Precip!$B$3:$BE$200,MATCH(J$3&amp;" "&amp;J$4,Precip!$A$3:$A$200,0),MATCH($D8,Precip!$B$2:$BF$2,0)))</f>
        <v/>
      </c>
      <c r="K8" s="10">
        <f>IF(ISNA(INDEX(Precip!$B$3:$BE$200,MATCH(K$3&amp;" "&amp;K$4,Precip!$A$3:$A$200,0),MATCH($D8,Precip!$B$2:$BF$2,0))),"",INDEX(Precip!$B$3:$BE$200,MATCH(K$3&amp;" "&amp;K$4,Precip!$A$3:$A$200,0),MATCH($D8,Precip!$B$2:$BF$2,0)))</f>
        <v/>
      </c>
      <c r="L8" s="10">
        <f>IF(ISNA(INDEX(Precip!$B$3:$BE$200,MATCH(L$3&amp;" "&amp;L$4,Precip!$A$3:$A$200,0),MATCH($D8,Precip!$B$2:$BF$2,0))),"",INDEX(Precip!$B$3:$BE$200,MATCH(L$3&amp;" "&amp;L$4,Precip!$A$3:$A$200,0),MATCH($D8,Precip!$B$2:$BF$2,0)))</f>
        <v/>
      </c>
      <c r="M8" s="10">
        <f>IF(ISNA(INDEX(Precip!$B$3:$BE$200,MATCH(M$3&amp;" "&amp;M$4,Precip!$A$3:$A$200,0),MATCH($D8,Precip!$B$2:$BF$2,0))),"",INDEX(Precip!$B$3:$BE$200,MATCH(M$3&amp;" "&amp;M$4,Precip!$A$3:$A$200,0),MATCH($D8,Precip!$B$2:$BF$2,0)))</f>
        <v/>
      </c>
      <c r="N8" s="44">
        <f>+IF(AND(OR(J8="-",J8=""),OR(K8="-",K8=""),OR(L8="-",L8=""),OR(M8="-",M8="")),"-",SUM(J8:M8))</f>
        <v/>
      </c>
    </row>
    <row r="9" ht="15.2" customFormat="1" customHeight="1" s="96">
      <c r="A9" s="98" t="n"/>
      <c r="B9" s="9" t="n">
        <v>5</v>
      </c>
      <c r="C9" s="7" t="inlineStr">
        <is>
          <t>TV Thạch Quảng</t>
        </is>
      </c>
      <c r="D9" s="6" t="n">
        <v>73420</v>
      </c>
      <c r="E9" s="10">
        <f>IF(ISNA(INDEX(Precip!$B$3:$BE$200,MATCH(E$3&amp;" "&amp;E$4,Precip!$A$3:$A$200,0),MATCH($D9,Precip!$B$2:$BF$2,0))),"",INDEX(Precip!$B$3:$BE$200,MATCH(E$3&amp;" "&amp;E$4,Precip!$A$3:$A$200,0),MATCH($D9,Precip!$B$2:$BF$2,0)))</f>
        <v/>
      </c>
      <c r="F9" s="10">
        <f>IF(ISNA(INDEX(Precip!$B$3:$BE$200,MATCH(F$3&amp;" "&amp;F$4,Precip!$A$3:$A$200,0),MATCH($D9,Precip!$B$2:$BF$2,0))),"",INDEX(Precip!$B$3:$BE$200,MATCH(F$3&amp;" "&amp;F$4,Precip!$A$3:$A$200,0),MATCH($D9,Precip!$B$2:$BF$2,0)))</f>
        <v/>
      </c>
      <c r="G9" s="10">
        <f>IF(ISNA(INDEX(Precip!$B$3:$BE$200,MATCH(G$3&amp;" "&amp;G$4,Precip!$A$3:$A$200,0),MATCH($D9,Precip!$B$2:$BF$2,0))),"",INDEX(Precip!$B$3:$BE$200,MATCH(G$3&amp;" "&amp;G$4,Precip!$A$3:$A$200,0),MATCH($D9,Precip!$B$2:$BF$2,0)))</f>
        <v/>
      </c>
      <c r="H9" s="10">
        <f>IF(ISNA(INDEX(Precip!$B$3:$BE$200,MATCH(H$3&amp;" "&amp;H$4,Precip!$A$3:$A$200,0),MATCH($D9,Precip!$B$2:$BF$2,0))),"",INDEX(Precip!$B$3:$BE$200,MATCH(H$3&amp;" "&amp;H$4,Precip!$A$3:$A$200,0),MATCH($D9,Precip!$B$2:$BF$2,0)))</f>
        <v/>
      </c>
      <c r="I9" s="88">
        <f>+IF(AND(OR(E9="-",E9=""),OR(F9="-",F9=""),OR(G9="-",G9=""),OR(H9="-",H9="")),"-",SUM(E9:H9))</f>
        <v/>
      </c>
      <c r="J9" s="10">
        <f>IF(ISNA(INDEX(Precip!$B$3:$BE$200,MATCH(J$3&amp;" "&amp;J$4,Precip!$A$3:$A$200,0),MATCH($D9,Precip!$B$2:$BF$2,0))),"",INDEX(Precip!$B$3:$BE$200,MATCH(J$3&amp;" "&amp;J$4,Precip!$A$3:$A$200,0),MATCH($D9,Precip!$B$2:$BF$2,0)))</f>
        <v/>
      </c>
      <c r="K9" s="10">
        <f>IF(ISNA(INDEX(Precip!$B$3:$BE$200,MATCH(K$3&amp;" "&amp;K$4,Precip!$A$3:$A$200,0),MATCH($D9,Precip!$B$2:$BF$2,0))),"",INDEX(Precip!$B$3:$BE$200,MATCH(K$3&amp;" "&amp;K$4,Precip!$A$3:$A$200,0),MATCH($D9,Precip!$B$2:$BF$2,0)))</f>
        <v/>
      </c>
      <c r="L9" s="10">
        <f>IF(ISNA(INDEX(Precip!$B$3:$BE$200,MATCH(L$3&amp;" "&amp;L$4,Precip!$A$3:$A$200,0),MATCH($D9,Precip!$B$2:$BF$2,0))),"",INDEX(Precip!$B$3:$BE$200,MATCH(L$3&amp;" "&amp;L$4,Precip!$A$3:$A$200,0),MATCH($D9,Precip!$B$2:$BF$2,0)))</f>
        <v/>
      </c>
      <c r="M9" s="10">
        <f>IF(ISNA(INDEX(Precip!$B$3:$BE$200,MATCH(M$3&amp;" "&amp;M$4,Precip!$A$3:$A$200,0),MATCH($D9,Precip!$B$2:$BF$2,0))),"",INDEX(Precip!$B$3:$BE$200,MATCH(M$3&amp;" "&amp;M$4,Precip!$A$3:$A$200,0),MATCH($D9,Precip!$B$2:$BF$2,0)))</f>
        <v/>
      </c>
      <c r="N9" s="44">
        <f>+IF(AND(OR(J9="-",J9=""),OR(K9="-",K9=""),OR(L9="-",L9=""),OR(M9="-",M9="")),"-",SUM(J9:M9))</f>
        <v/>
      </c>
    </row>
    <row r="10" ht="15.2" customFormat="1" customHeight="1" s="96">
      <c r="A10" s="98" t="n"/>
      <c r="B10" s="9" t="n">
        <v>6</v>
      </c>
      <c r="C10" s="7" t="inlineStr">
        <is>
          <t>TV Thạch Thành</t>
        </is>
      </c>
      <c r="D10" s="6" t="n">
        <v>73400</v>
      </c>
      <c r="E10" s="10">
        <f>IF(ISNA(INDEX(Precip!$B$3:$BE$200,MATCH(E$3&amp;" "&amp;E$4,Precip!$A$3:$A$200,0),MATCH($D10,Precip!$B$2:$BF$2,0))),"",INDEX(Precip!$B$3:$BE$200,MATCH(E$3&amp;" "&amp;E$4,Precip!$A$3:$A$200,0),MATCH($D10,Precip!$B$2:$BF$2,0)))</f>
        <v/>
      </c>
      <c r="F10" s="10">
        <f>IF(ISNA(INDEX(Precip!$B$3:$BE$200,MATCH(F$3&amp;" "&amp;F$4,Precip!$A$3:$A$200,0),MATCH($D10,Precip!$B$2:$BF$2,0))),"",INDEX(Precip!$B$3:$BE$200,MATCH(F$3&amp;" "&amp;F$4,Precip!$A$3:$A$200,0),MATCH($D10,Precip!$B$2:$BF$2,0)))</f>
        <v/>
      </c>
      <c r="G10" s="10">
        <f>IF(ISNA(INDEX(Precip!$B$3:$BE$200,MATCH(G$3&amp;" "&amp;G$4,Precip!$A$3:$A$200,0),MATCH($D10,Precip!$B$2:$BF$2,0))),"",INDEX(Precip!$B$3:$BE$200,MATCH(G$3&amp;" "&amp;G$4,Precip!$A$3:$A$200,0),MATCH($D10,Precip!$B$2:$BF$2,0)))</f>
        <v/>
      </c>
      <c r="H10" s="10">
        <f>IF(ISNA(INDEX(Precip!$B$3:$BE$200,MATCH(H$3&amp;" "&amp;H$4,Precip!$A$3:$A$200,0),MATCH($D10,Precip!$B$2:$BF$2,0))),"",INDEX(Precip!$B$3:$BE$200,MATCH(H$3&amp;" "&amp;H$4,Precip!$A$3:$A$200,0),MATCH($D10,Precip!$B$2:$BF$2,0)))</f>
        <v/>
      </c>
      <c r="I10" s="88">
        <f>+IF(AND(OR(E10="-",E10=""),OR(F10="-",F10=""),OR(G10="-",G10=""),OR(H10="-",H10="")),"-",SUM(E10:H10))</f>
        <v/>
      </c>
      <c r="J10" s="10">
        <f>IF(ISNA(INDEX(Precip!$B$3:$BE$200,MATCH(J$3&amp;" "&amp;J$4,Precip!$A$3:$A$200,0),MATCH($D10,Precip!$B$2:$BF$2,0))),"",INDEX(Precip!$B$3:$BE$200,MATCH(J$3&amp;" "&amp;J$4,Precip!$A$3:$A$200,0),MATCH($D10,Precip!$B$2:$BF$2,0)))</f>
        <v/>
      </c>
      <c r="K10" s="10">
        <f>IF(ISNA(INDEX(Precip!$B$3:$BE$200,MATCH(K$3&amp;" "&amp;K$4,Precip!$A$3:$A$200,0),MATCH($D10,Precip!$B$2:$BF$2,0))),"",INDEX(Precip!$B$3:$BE$200,MATCH(K$3&amp;" "&amp;K$4,Precip!$A$3:$A$200,0),MATCH($D10,Precip!$B$2:$BF$2,0)))</f>
        <v/>
      </c>
      <c r="L10" s="10">
        <f>IF(ISNA(INDEX(Precip!$B$3:$BE$200,MATCH(L$3&amp;" "&amp;L$4,Precip!$A$3:$A$200,0),MATCH($D10,Precip!$B$2:$BF$2,0))),"",INDEX(Precip!$B$3:$BE$200,MATCH(L$3&amp;" "&amp;L$4,Precip!$A$3:$A$200,0),MATCH($D10,Precip!$B$2:$BF$2,0)))</f>
        <v/>
      </c>
      <c r="M10" s="10">
        <f>IF(ISNA(INDEX(Precip!$B$3:$BE$200,MATCH(M$3&amp;" "&amp;M$4,Precip!$A$3:$A$200,0),MATCH($D10,Precip!$B$2:$BF$2,0))),"",INDEX(Precip!$B$3:$BE$200,MATCH(M$3&amp;" "&amp;M$4,Precip!$A$3:$A$200,0),MATCH($D10,Precip!$B$2:$BF$2,0)))</f>
        <v/>
      </c>
      <c r="N10" s="44">
        <f>+IF(AND(OR(J10="-",J10=""),OR(K10="-",K10=""),OR(L10="-",L10=""),OR(M10="-",M10="")),"-",SUM(J10:M10))</f>
        <v/>
      </c>
    </row>
    <row r="11" ht="15.2" customFormat="1" customHeight="1" s="96">
      <c r="A11" s="98" t="n"/>
      <c r="B11" s="9" t="n">
        <v>7</v>
      </c>
      <c r="C11" s="7" t="inlineStr">
        <is>
          <t>TV Lý Nhân</t>
        </is>
      </c>
      <c r="D11" s="6" t="n">
        <v>73404</v>
      </c>
      <c r="E11" s="10">
        <f>IF(ISNA(INDEX(Precip!$B$3:$BE$200,MATCH(E$3&amp;" "&amp;E$4,Precip!$A$3:$A$200,0),MATCH($D11,Precip!$B$2:$BF$2,0))),"",INDEX(Precip!$B$3:$BE$200,MATCH(E$3&amp;" "&amp;E$4,Precip!$A$3:$A$200,0),MATCH($D11,Precip!$B$2:$BF$2,0)))</f>
        <v/>
      </c>
      <c r="F11" s="10">
        <f>IF(ISNA(INDEX(Precip!$B$3:$BE$200,MATCH(F$3&amp;" "&amp;F$4,Precip!$A$3:$A$200,0),MATCH($D11,Precip!$B$2:$BF$2,0))),"",INDEX(Precip!$B$3:$BE$200,MATCH(F$3&amp;" "&amp;F$4,Precip!$A$3:$A$200,0),MATCH($D11,Precip!$B$2:$BF$2,0)))</f>
        <v/>
      </c>
      <c r="G11" s="10">
        <f>IF(ISNA(INDEX(Precip!$B$3:$BE$200,MATCH(G$3&amp;" "&amp;G$4,Precip!$A$3:$A$200,0),MATCH($D11,Precip!$B$2:$BF$2,0))),"",INDEX(Precip!$B$3:$BE$200,MATCH(G$3&amp;" "&amp;G$4,Precip!$A$3:$A$200,0),MATCH($D11,Precip!$B$2:$BF$2,0)))</f>
        <v/>
      </c>
      <c r="H11" s="10">
        <f>IF(ISNA(INDEX(Precip!$B$3:$BE$200,MATCH(H$3&amp;" "&amp;H$4,Precip!$A$3:$A$200,0),MATCH($D11,Precip!$B$2:$BF$2,0))),"",INDEX(Precip!$B$3:$BE$200,MATCH(H$3&amp;" "&amp;H$4,Precip!$A$3:$A$200,0),MATCH($D11,Precip!$B$2:$BF$2,0)))</f>
        <v/>
      </c>
      <c r="I11" s="88">
        <f>+IF(AND(OR(E11="-",E11=""),OR(F11="-",F11=""),OR(G11="-",G11=""),OR(H11="-",H11="")),"-",SUM(E11:H11))</f>
        <v/>
      </c>
      <c r="J11" s="10">
        <f>IF(ISNA(INDEX(Precip!$B$3:$BE$200,MATCH(J$3&amp;" "&amp;J$4,Precip!$A$3:$A$200,0),MATCH($D11,Precip!$B$2:$BF$2,0))),"",INDEX(Precip!$B$3:$BE$200,MATCH(J$3&amp;" "&amp;J$4,Precip!$A$3:$A$200,0),MATCH($D11,Precip!$B$2:$BF$2,0)))</f>
        <v/>
      </c>
      <c r="K11" s="10">
        <f>IF(ISNA(INDEX(Precip!$B$3:$BE$200,MATCH(K$3&amp;" "&amp;K$4,Precip!$A$3:$A$200,0),MATCH($D11,Precip!$B$2:$BF$2,0))),"",INDEX(Precip!$B$3:$BE$200,MATCH(K$3&amp;" "&amp;K$4,Precip!$A$3:$A$200,0),MATCH($D11,Precip!$B$2:$BF$2,0)))</f>
        <v/>
      </c>
      <c r="L11" s="10">
        <f>IF(ISNA(INDEX(Precip!$B$3:$BE$200,MATCH(L$3&amp;" "&amp;L$4,Precip!$A$3:$A$200,0),MATCH($D11,Precip!$B$2:$BF$2,0))),"",INDEX(Precip!$B$3:$BE$200,MATCH(L$3&amp;" "&amp;L$4,Precip!$A$3:$A$200,0),MATCH($D11,Precip!$B$2:$BF$2,0)))</f>
        <v/>
      </c>
      <c r="M11" s="10">
        <f>IF(ISNA(INDEX(Precip!$B$3:$BE$200,MATCH(M$3&amp;" "&amp;M$4,Precip!$A$3:$A$200,0),MATCH($D11,Precip!$B$2:$BF$2,0))),"",INDEX(Precip!$B$3:$BE$200,MATCH(M$3&amp;" "&amp;M$4,Precip!$A$3:$A$200,0),MATCH($D11,Precip!$B$2:$BF$2,0)))</f>
        <v/>
      </c>
      <c r="N11" s="44">
        <f>+IF(AND(OR(J11="-",J11=""),OR(K11="-",K11=""),OR(L11="-",L11=""),OR(M11="-",M11="")),"-",SUM(J11:M11))</f>
        <v/>
      </c>
    </row>
    <row r="12" ht="15.2" customFormat="1" customHeight="1" s="96">
      <c r="A12" s="98" t="n"/>
      <c r="B12" s="9" t="n">
        <v>8</v>
      </c>
      <c r="C12" s="7" t="inlineStr">
        <is>
          <t>KT Yên Định</t>
        </is>
      </c>
      <c r="D12" s="6" t="inlineStr">
        <is>
          <t>48/67</t>
        </is>
      </c>
      <c r="E12" s="10">
        <f>IF(ISNA(INDEX(Precip!$B$3:$BE$200,MATCH(E$3&amp;" "&amp;E$4,Precip!$A$3:$A$200,0),MATCH($D12,Precip!$B$2:$BF$2,0))),"",INDEX(Precip!$B$3:$BE$200,MATCH(E$3&amp;" "&amp;E$4,Precip!$A$3:$A$200,0),MATCH($D12,Precip!$B$2:$BF$2,0)))</f>
        <v/>
      </c>
      <c r="F12" s="10">
        <f>IF(ISNA(INDEX(Precip!$B$3:$BE$200,MATCH(F$3&amp;" "&amp;F$4,Precip!$A$3:$A$200,0),MATCH($D12,Precip!$B$2:$BF$2,0))),"",INDEX(Precip!$B$3:$BE$200,MATCH(F$3&amp;" "&amp;F$4,Precip!$A$3:$A$200,0),MATCH($D12,Precip!$B$2:$BF$2,0)))</f>
        <v/>
      </c>
      <c r="G12" s="10">
        <f>IF(ISNA(INDEX(Precip!$B$3:$BE$200,MATCH(G$3&amp;" "&amp;G$4,Precip!$A$3:$A$200,0),MATCH($D12,Precip!$B$2:$BF$2,0))),"",INDEX(Precip!$B$3:$BE$200,MATCH(G$3&amp;" "&amp;G$4,Precip!$A$3:$A$200,0),MATCH($D12,Precip!$B$2:$BF$2,0)))</f>
        <v/>
      </c>
      <c r="H12" s="10">
        <f>IF(ISNA(INDEX(Precip!$B$3:$BE$200,MATCH(H$3&amp;" "&amp;H$4,Precip!$A$3:$A$200,0),MATCH($D12,Precip!$B$2:$BF$2,0))),"",INDEX(Precip!$B$3:$BE$200,MATCH(H$3&amp;" "&amp;H$4,Precip!$A$3:$A$200,0),MATCH($D12,Precip!$B$2:$BF$2,0)))</f>
        <v/>
      </c>
      <c r="I12" s="88">
        <f>+IF(AND(OR(E12="-",E12=""),OR(F12="-",F12=""),OR(G12="-",G12=""),OR(H12="-",H12="")),"-",SUM(E12:H12))</f>
        <v/>
      </c>
      <c r="J12" s="10">
        <f>IF(ISNA(INDEX(Precip!$B$3:$BE$200,MATCH(J$3&amp;" "&amp;J$4,Precip!$A$3:$A$200,0),MATCH($D12,Precip!$B$2:$BF$2,0))),"",INDEX(Precip!$B$3:$BE$200,MATCH(J$3&amp;" "&amp;J$4,Precip!$A$3:$A$200,0),MATCH($D12,Precip!$B$2:$BF$2,0)))</f>
        <v/>
      </c>
      <c r="K12" s="10">
        <f>IF(ISNA(INDEX(Precip!$B$3:$BE$200,MATCH(K$3&amp;" "&amp;K$4,Precip!$A$3:$A$200,0),MATCH($D12,Precip!$B$2:$BF$2,0))),"",INDEX(Precip!$B$3:$BE$200,MATCH(K$3&amp;" "&amp;K$4,Precip!$A$3:$A$200,0),MATCH($D12,Precip!$B$2:$BF$2,0)))</f>
        <v/>
      </c>
      <c r="L12" s="10">
        <f>IF(ISNA(INDEX(Precip!$B$3:$BE$200,MATCH(L$3&amp;" "&amp;L$4,Precip!$A$3:$A$200,0),MATCH($D12,Precip!$B$2:$BF$2,0))),"",INDEX(Precip!$B$3:$BE$200,MATCH(L$3&amp;" "&amp;L$4,Precip!$A$3:$A$200,0),MATCH($D12,Precip!$B$2:$BF$2,0)))</f>
        <v/>
      </c>
      <c r="M12" s="10">
        <f>IF(ISNA(INDEX(Precip!$B$3:$BE$200,MATCH(M$3&amp;" "&amp;M$4,Precip!$A$3:$A$200,0),MATCH($D12,Precip!$B$2:$BF$2,0))),"",INDEX(Precip!$B$3:$BE$200,MATCH(M$3&amp;" "&amp;M$4,Precip!$A$3:$A$200,0),MATCH($D12,Precip!$B$2:$BF$2,0)))</f>
        <v/>
      </c>
      <c r="N12" s="44">
        <f>+IF(AND(OR(J12="-",J12=""),OR(K12="-",K12=""),OR(L12="-",L12=""),OR(M12="-",M12="")),"-",SUM(J12:M12))</f>
        <v/>
      </c>
    </row>
    <row r="13" ht="15.2" customFormat="1" customHeight="1" s="96">
      <c r="A13" s="98" t="n"/>
      <c r="B13" s="9" t="n">
        <v>9</v>
      </c>
      <c r="C13" s="7" t="inlineStr">
        <is>
          <t>TV Giàng</t>
        </is>
      </c>
      <c r="D13" s="6" t="n">
        <v>73405</v>
      </c>
      <c r="E13" s="10">
        <f>IF(ISNA(INDEX(Precip!$B$3:$BE$200,MATCH(E$3&amp;" "&amp;E$4,Precip!$A$3:$A$200,0),MATCH($D13,Precip!$B$2:$BF$2,0))),"",INDEX(Precip!$B$3:$BE$200,MATCH(E$3&amp;" "&amp;E$4,Precip!$A$3:$A$200,0),MATCH($D13,Precip!$B$2:$BF$2,0)))</f>
        <v/>
      </c>
      <c r="F13" s="10">
        <f>IF(ISNA(INDEX(Precip!$B$3:$BE$200,MATCH(F$3&amp;" "&amp;F$4,Precip!$A$3:$A$200,0),MATCH($D13,Precip!$B$2:$BF$2,0))),"",INDEX(Precip!$B$3:$BE$200,MATCH(F$3&amp;" "&amp;F$4,Precip!$A$3:$A$200,0),MATCH($D13,Precip!$B$2:$BF$2,0)))</f>
        <v/>
      </c>
      <c r="G13" s="10">
        <f>IF(ISNA(INDEX(Precip!$B$3:$BE$200,MATCH(G$3&amp;" "&amp;G$4,Precip!$A$3:$A$200,0),MATCH($D13,Precip!$B$2:$BF$2,0))),"",INDEX(Precip!$B$3:$BE$200,MATCH(G$3&amp;" "&amp;G$4,Precip!$A$3:$A$200,0),MATCH($D13,Precip!$B$2:$BF$2,0)))</f>
        <v/>
      </c>
      <c r="H13" s="10">
        <f>IF(ISNA(INDEX(Precip!$B$3:$BE$200,MATCH(H$3&amp;" "&amp;H$4,Precip!$A$3:$A$200,0),MATCH($D13,Precip!$B$2:$BF$2,0))),"",INDEX(Precip!$B$3:$BE$200,MATCH(H$3&amp;" "&amp;H$4,Precip!$A$3:$A$200,0),MATCH($D13,Precip!$B$2:$BF$2,0)))</f>
        <v/>
      </c>
      <c r="I13" s="88">
        <f>+IF(AND(OR(E13="-",E13=""),OR(F13="-",F13=""),OR(G13="-",G13=""),OR(H13="-",H13="")),"-",SUM(E13:H13))</f>
        <v/>
      </c>
      <c r="J13" s="10">
        <f>IF(ISNA(INDEX(Precip!$B$3:$BE$200,MATCH(J$3&amp;" "&amp;J$4,Precip!$A$3:$A$200,0),MATCH($D13,Precip!$B$2:$BF$2,0))),"",INDEX(Precip!$B$3:$BE$200,MATCH(J$3&amp;" "&amp;J$4,Precip!$A$3:$A$200,0),MATCH($D13,Precip!$B$2:$BF$2,0)))</f>
        <v/>
      </c>
      <c r="K13" s="10">
        <f>IF(ISNA(INDEX(Precip!$B$3:$BE$200,MATCH(K$3&amp;" "&amp;K$4,Precip!$A$3:$A$200,0),MATCH($D13,Precip!$B$2:$BF$2,0))),"",INDEX(Precip!$B$3:$BE$200,MATCH(K$3&amp;" "&amp;K$4,Precip!$A$3:$A$200,0),MATCH($D13,Precip!$B$2:$BF$2,0)))</f>
        <v/>
      </c>
      <c r="L13" s="10">
        <f>IF(ISNA(INDEX(Precip!$B$3:$BE$200,MATCH(L$3&amp;" "&amp;L$4,Precip!$A$3:$A$200,0),MATCH($D13,Precip!$B$2:$BF$2,0))),"",INDEX(Precip!$B$3:$BE$200,MATCH(L$3&amp;" "&amp;L$4,Precip!$A$3:$A$200,0),MATCH($D13,Precip!$B$2:$BF$2,0)))</f>
        <v/>
      </c>
      <c r="M13" s="10">
        <f>IF(ISNA(INDEX(Precip!$B$3:$BE$200,MATCH(M$3&amp;" "&amp;M$4,Precip!$A$3:$A$200,0),MATCH($D13,Precip!$B$2:$BF$2,0))),"",INDEX(Precip!$B$3:$BE$200,MATCH(M$3&amp;" "&amp;M$4,Precip!$A$3:$A$200,0),MATCH($D13,Precip!$B$2:$BF$2,0)))</f>
        <v/>
      </c>
      <c r="N13" s="44">
        <f>+IF(AND(OR(J13="-",J13=""),OR(K13="-",K13=""),OR(L13="-",L13=""),OR(M13="-",M13="")),"-",SUM(J13:M13))</f>
        <v/>
      </c>
    </row>
    <row r="14" ht="15.2" customFormat="1" customHeight="1" s="96">
      <c r="A14" s="98" t="n"/>
      <c r="B14" s="9" t="n">
        <v>10</v>
      </c>
      <c r="C14" s="7" t="inlineStr">
        <is>
          <t>TV Lang Chánh</t>
        </is>
      </c>
      <c r="D14" s="6" t="n">
        <v>73406</v>
      </c>
      <c r="E14" s="10">
        <f>IF(ISNA(INDEX(Precip!$B$3:$BE$200,MATCH(E$3&amp;" "&amp;E$4,Precip!$A$3:$A$200,0),MATCH($D14,Precip!$B$2:$BF$2,0))),"",INDEX(Precip!$B$3:$BE$200,MATCH(E$3&amp;" "&amp;E$4,Precip!$A$3:$A$200,0),MATCH($D14,Precip!$B$2:$BF$2,0)))</f>
        <v/>
      </c>
      <c r="F14" s="10">
        <f>IF(ISNA(INDEX(Precip!$B$3:$BE$200,MATCH(F$3&amp;" "&amp;F$4,Precip!$A$3:$A$200,0),MATCH($D14,Precip!$B$2:$BF$2,0))),"",INDEX(Precip!$B$3:$BE$200,MATCH(F$3&amp;" "&amp;F$4,Precip!$A$3:$A$200,0),MATCH($D14,Precip!$B$2:$BF$2,0)))</f>
        <v/>
      </c>
      <c r="G14" s="10">
        <f>IF(ISNA(INDEX(Precip!$B$3:$BE$200,MATCH(G$3&amp;" "&amp;G$4,Precip!$A$3:$A$200,0),MATCH($D14,Precip!$B$2:$BF$2,0))),"",INDEX(Precip!$B$3:$BE$200,MATCH(G$3&amp;" "&amp;G$4,Precip!$A$3:$A$200,0),MATCH($D14,Precip!$B$2:$BF$2,0)))</f>
        <v/>
      </c>
      <c r="H14" s="10">
        <f>IF(ISNA(INDEX(Precip!$B$3:$BE$200,MATCH(H$3&amp;" "&amp;H$4,Precip!$A$3:$A$200,0),MATCH($D14,Precip!$B$2:$BF$2,0))),"",INDEX(Precip!$B$3:$BE$200,MATCH(H$3&amp;" "&amp;H$4,Precip!$A$3:$A$200,0),MATCH($D14,Precip!$B$2:$BF$2,0)))</f>
        <v/>
      </c>
      <c r="I14" s="88">
        <f>+IF(AND(OR(E14="-",E14=""),OR(F14="-",F14=""),OR(G14="-",G14=""),OR(H14="-",H14="")),"-",SUM(E14:H14))</f>
        <v/>
      </c>
      <c r="J14" s="10">
        <f>IF(ISNA(INDEX(Precip!$B$3:$BE$200,MATCH(J$3&amp;" "&amp;J$4,Precip!$A$3:$A$200,0),MATCH($D14,Precip!$B$2:$BF$2,0))),"",INDEX(Precip!$B$3:$BE$200,MATCH(J$3&amp;" "&amp;J$4,Precip!$A$3:$A$200,0),MATCH($D14,Precip!$B$2:$BF$2,0)))</f>
        <v/>
      </c>
      <c r="K14" s="10">
        <f>IF(ISNA(INDEX(Precip!$B$3:$BE$200,MATCH(K$3&amp;" "&amp;K$4,Precip!$A$3:$A$200,0),MATCH($D14,Precip!$B$2:$BF$2,0))),"",INDEX(Precip!$B$3:$BE$200,MATCH(K$3&amp;" "&amp;K$4,Precip!$A$3:$A$200,0),MATCH($D14,Precip!$B$2:$BF$2,0)))</f>
        <v/>
      </c>
      <c r="L14" s="10">
        <f>IF(ISNA(INDEX(Precip!$B$3:$BE$200,MATCH(L$3&amp;" "&amp;L$4,Precip!$A$3:$A$200,0),MATCH($D14,Precip!$B$2:$BF$2,0))),"",INDEX(Precip!$B$3:$BE$200,MATCH(L$3&amp;" "&amp;L$4,Precip!$A$3:$A$200,0),MATCH($D14,Precip!$B$2:$BF$2,0)))</f>
        <v/>
      </c>
      <c r="M14" s="10">
        <f>IF(ISNA(INDEX(Precip!$B$3:$BE$200,MATCH(M$3&amp;" "&amp;M$4,Precip!$A$3:$A$200,0),MATCH($D14,Precip!$B$2:$BF$2,0))),"",INDEX(Precip!$B$3:$BE$200,MATCH(M$3&amp;" "&amp;M$4,Precip!$A$3:$A$200,0),MATCH($D14,Precip!$B$2:$BF$2,0)))</f>
        <v/>
      </c>
      <c r="N14" s="44">
        <f>+IF(AND(OR(J14="-",J14=""),OR(K14="-",K14=""),OR(L14="-",L14=""),OR(M14="-",M14="")),"-",SUM(J14:M14))</f>
        <v/>
      </c>
      <c r="O14" s="117" t="n"/>
    </row>
    <row r="15" ht="15.2" customFormat="1" customHeight="1" s="96">
      <c r="A15" s="98" t="n"/>
      <c r="B15" s="9" t="n">
        <v>11</v>
      </c>
      <c r="C15" s="7" t="inlineStr">
        <is>
          <t>TV Cửa Đạt</t>
        </is>
      </c>
      <c r="D15" s="6" t="n">
        <v>73408</v>
      </c>
      <c r="E15" s="10">
        <f>IF(ISNA(INDEX(Precip!$B$3:$BE$200,MATCH(E$3&amp;" "&amp;E$4,Precip!$A$3:$A$200,0),MATCH($D15,Precip!$B$2:$BF$2,0))),"",INDEX(Precip!$B$3:$BE$200,MATCH(E$3&amp;" "&amp;E$4,Precip!$A$3:$A$200,0),MATCH($D15,Precip!$B$2:$BF$2,0)))</f>
        <v/>
      </c>
      <c r="F15" s="10">
        <f>IF(ISNA(INDEX(Precip!$B$3:$BE$200,MATCH(F$3&amp;" "&amp;F$4,Precip!$A$3:$A$200,0),MATCH($D15,Precip!$B$2:$BF$2,0))),"",INDEX(Precip!$B$3:$BE$200,MATCH(F$3&amp;" "&amp;F$4,Precip!$A$3:$A$200,0),MATCH($D15,Precip!$B$2:$BF$2,0)))</f>
        <v/>
      </c>
      <c r="G15" s="10">
        <f>IF(ISNA(INDEX(Precip!$B$3:$BE$200,MATCH(G$3&amp;" "&amp;G$4,Precip!$A$3:$A$200,0),MATCH($D15,Precip!$B$2:$BF$2,0))),"",INDEX(Precip!$B$3:$BE$200,MATCH(G$3&amp;" "&amp;G$4,Precip!$A$3:$A$200,0),MATCH($D15,Precip!$B$2:$BF$2,0)))</f>
        <v/>
      </c>
      <c r="H15" s="10">
        <f>IF(ISNA(INDEX(Precip!$B$3:$BE$200,MATCH(H$3&amp;" "&amp;H$4,Precip!$A$3:$A$200,0),MATCH($D15,Precip!$B$2:$BF$2,0))),"",INDEX(Precip!$B$3:$BE$200,MATCH(H$3&amp;" "&amp;H$4,Precip!$A$3:$A$200,0),MATCH($D15,Precip!$B$2:$BF$2,0)))</f>
        <v/>
      </c>
      <c r="I15" s="88">
        <f>+IF(AND(OR(E15="-",E15=""),OR(F15="-",F15=""),OR(G15="-",G15=""),OR(H15="-",H15="")),"-",SUM(E15:H15))</f>
        <v/>
      </c>
      <c r="J15" s="10">
        <f>IF(ISNA(INDEX(Precip!$B$3:$BE$200,MATCH(J$3&amp;" "&amp;J$4,Precip!$A$3:$A$200,0),MATCH($D15,Precip!$B$2:$BF$2,0))),"",INDEX(Precip!$B$3:$BE$200,MATCH(J$3&amp;" "&amp;J$4,Precip!$A$3:$A$200,0),MATCH($D15,Precip!$B$2:$BF$2,0)))</f>
        <v/>
      </c>
      <c r="K15" s="10">
        <f>IF(ISNA(INDEX(Precip!$B$3:$BE$200,MATCH(K$3&amp;" "&amp;K$4,Precip!$A$3:$A$200,0),MATCH($D15,Precip!$B$2:$BF$2,0))),"",INDEX(Precip!$B$3:$BE$200,MATCH(K$3&amp;" "&amp;K$4,Precip!$A$3:$A$200,0),MATCH($D15,Precip!$B$2:$BF$2,0)))</f>
        <v/>
      </c>
      <c r="L15" s="10">
        <f>IF(ISNA(INDEX(Precip!$B$3:$BE$200,MATCH(L$3&amp;" "&amp;L$4,Precip!$A$3:$A$200,0),MATCH($D15,Precip!$B$2:$BF$2,0))),"",INDEX(Precip!$B$3:$BE$200,MATCH(L$3&amp;" "&amp;L$4,Precip!$A$3:$A$200,0),MATCH($D15,Precip!$B$2:$BF$2,0)))</f>
        <v/>
      </c>
      <c r="M15" s="10">
        <f>IF(ISNA(INDEX(Precip!$B$3:$BE$200,MATCH(M$3&amp;" "&amp;M$4,Precip!$A$3:$A$200,0),MATCH($D15,Precip!$B$2:$BF$2,0))),"",INDEX(Precip!$B$3:$BE$200,MATCH(M$3&amp;" "&amp;M$4,Precip!$A$3:$A$200,0),MATCH($D15,Precip!$B$2:$BF$2,0)))</f>
        <v/>
      </c>
      <c r="N15" s="44">
        <f>+IF(AND(OR(J15="-",J15=""),OR(K15="-",K15=""),OR(L15="-",L15=""),OR(M15="-",M15="")),"-",SUM(J15:M15))</f>
        <v/>
      </c>
    </row>
    <row r="16" ht="15.2" customHeight="1">
      <c r="A16" s="98" t="n"/>
      <c r="B16" s="9" t="n">
        <v>12</v>
      </c>
      <c r="C16" s="7" t="inlineStr">
        <is>
          <t>TV Bái Thượng</t>
        </is>
      </c>
      <c r="D16" s="6" t="n">
        <v>73409</v>
      </c>
      <c r="E16" s="10">
        <f>IF(ISNA(INDEX(Precip!$B$3:$BE$200,MATCH(E$3&amp;" "&amp;E$4,Precip!$A$3:$A$200,0),MATCH($D16,Precip!$B$2:$BF$2,0))),"",INDEX(Precip!$B$3:$BE$200,MATCH(E$3&amp;" "&amp;E$4,Precip!$A$3:$A$200,0),MATCH($D16,Precip!$B$2:$BF$2,0)))</f>
        <v/>
      </c>
      <c r="F16" s="10">
        <f>IF(ISNA(INDEX(Precip!$B$3:$BE$200,MATCH(F$3&amp;" "&amp;F$4,Precip!$A$3:$A$200,0),MATCH($D16,Precip!$B$2:$BF$2,0))),"",INDEX(Precip!$B$3:$BE$200,MATCH(F$3&amp;" "&amp;F$4,Precip!$A$3:$A$200,0),MATCH($D16,Precip!$B$2:$BF$2,0)))</f>
        <v/>
      </c>
      <c r="G16" s="10">
        <f>IF(ISNA(INDEX(Precip!$B$3:$BE$200,MATCH(G$3&amp;" "&amp;G$4,Precip!$A$3:$A$200,0),MATCH($D16,Precip!$B$2:$BF$2,0))),"",INDEX(Precip!$B$3:$BE$200,MATCH(G$3&amp;" "&amp;G$4,Precip!$A$3:$A$200,0),MATCH($D16,Precip!$B$2:$BF$2,0)))</f>
        <v/>
      </c>
      <c r="H16" s="10">
        <f>IF(ISNA(INDEX(Precip!$B$3:$BE$200,MATCH(H$3&amp;" "&amp;H$4,Precip!$A$3:$A$200,0),MATCH($D16,Precip!$B$2:$BF$2,0))),"",INDEX(Precip!$B$3:$BE$200,MATCH(H$3&amp;" "&amp;H$4,Precip!$A$3:$A$200,0),MATCH($D16,Precip!$B$2:$BF$2,0)))</f>
        <v/>
      </c>
      <c r="I16" s="88">
        <f>+IF(AND(OR(E16="-",E16=""),OR(F16="-",F16=""),OR(G16="-",G16=""),OR(H16="-",H16="")),"-",SUM(E16:H16))</f>
        <v/>
      </c>
      <c r="J16" s="10">
        <f>IF(ISNA(INDEX(Precip!$B$3:$BE$200,MATCH(J$3&amp;" "&amp;J$4,Precip!$A$3:$A$200,0),MATCH($D16,Precip!$B$2:$BF$2,0))),"",INDEX(Precip!$B$3:$BE$200,MATCH(J$3&amp;" "&amp;J$4,Precip!$A$3:$A$200,0),MATCH($D16,Precip!$B$2:$BF$2,0)))</f>
        <v/>
      </c>
      <c r="K16" s="10">
        <f>IF(ISNA(INDEX(Precip!$B$3:$BE$200,MATCH(K$3&amp;" "&amp;K$4,Precip!$A$3:$A$200,0),MATCH($D16,Precip!$B$2:$BF$2,0))),"",INDEX(Precip!$B$3:$BE$200,MATCH(K$3&amp;" "&amp;K$4,Precip!$A$3:$A$200,0),MATCH($D16,Precip!$B$2:$BF$2,0)))</f>
        <v/>
      </c>
      <c r="L16" s="10">
        <f>IF(ISNA(INDEX(Precip!$B$3:$BE$200,MATCH(L$3&amp;" "&amp;L$4,Precip!$A$3:$A$200,0),MATCH($D16,Precip!$B$2:$BF$2,0))),"",INDEX(Precip!$B$3:$BE$200,MATCH(L$3&amp;" "&amp;L$4,Precip!$A$3:$A$200,0),MATCH($D16,Precip!$B$2:$BF$2,0)))</f>
        <v/>
      </c>
      <c r="M16" s="10">
        <f>IF(ISNA(INDEX(Precip!$B$3:$BE$200,MATCH(M$3&amp;" "&amp;M$4,Precip!$A$3:$A$200,0),MATCH($D16,Precip!$B$2:$BF$2,0))),"",INDEX(Precip!$B$3:$BE$200,MATCH(M$3&amp;" "&amp;M$4,Precip!$A$3:$A$200,0),MATCH($D16,Precip!$B$2:$BF$2,0)))</f>
        <v/>
      </c>
      <c r="N16" s="44">
        <f>+IF(AND(OR(J16="-",J16=""),OR(K16="-",K16=""),OR(L16="-",L16=""),OR(M16="-",M16="")),"-",SUM(J16:M16))</f>
        <v/>
      </c>
      <c r="O16" s="96" t="n"/>
    </row>
    <row r="17" ht="15.2" customFormat="1" customHeight="1" s="96">
      <c r="A17" s="98" t="n"/>
      <c r="B17" s="9" t="n">
        <v>13</v>
      </c>
      <c r="C17" s="7" t="inlineStr">
        <is>
          <t>KT Bái Thượng</t>
        </is>
      </c>
      <c r="D17" s="6" t="inlineStr">
        <is>
          <t>48/69</t>
        </is>
      </c>
      <c r="E17" s="10">
        <f>IF(ISNA(INDEX(Precip!$B$3:$BE$200,MATCH(E$3&amp;" "&amp;E$4,Precip!$A$3:$A$200,0),MATCH($D17,Precip!$B$2:$BF$2,0))),"",INDEX(Precip!$B$3:$BE$200,MATCH(E$3&amp;" "&amp;E$4,Precip!$A$3:$A$200,0),MATCH($D17,Precip!$B$2:$BF$2,0)))</f>
        <v/>
      </c>
      <c r="F17" s="10">
        <f>IF(ISNA(INDEX(Precip!$B$3:$BE$200,MATCH(F$3&amp;" "&amp;F$4,Precip!$A$3:$A$200,0),MATCH($D17,Precip!$B$2:$BF$2,0))),"",INDEX(Precip!$B$3:$BE$200,MATCH(F$3&amp;" "&amp;F$4,Precip!$A$3:$A$200,0),MATCH($D17,Precip!$B$2:$BF$2,0)))</f>
        <v/>
      </c>
      <c r="G17" s="10">
        <f>IF(ISNA(INDEX(Precip!$B$3:$BE$200,MATCH(G$3&amp;" "&amp;G$4,Precip!$A$3:$A$200,0),MATCH($D17,Precip!$B$2:$BF$2,0))),"",INDEX(Precip!$B$3:$BE$200,MATCH(G$3&amp;" "&amp;G$4,Precip!$A$3:$A$200,0),MATCH($D17,Precip!$B$2:$BF$2,0)))</f>
        <v/>
      </c>
      <c r="H17" s="10">
        <f>IF(ISNA(INDEX(Precip!$B$3:$BE$200,MATCH(H$3&amp;" "&amp;H$4,Precip!$A$3:$A$200,0),MATCH($D17,Precip!$B$2:$BF$2,0))),"",INDEX(Precip!$B$3:$BE$200,MATCH(H$3&amp;" "&amp;H$4,Precip!$A$3:$A$200,0),MATCH($D17,Precip!$B$2:$BF$2,0)))</f>
        <v/>
      </c>
      <c r="I17" s="88">
        <f>+IF(AND(OR(E17="-",E17=""),OR(F17="-",F17=""),OR(G17="-",G17=""),OR(H17="-",H17="")),"-",SUM(E17:H17))</f>
        <v/>
      </c>
      <c r="J17" s="10">
        <f>IF(ISNA(INDEX(Precip!$B$3:$BE$200,MATCH(J$3&amp;" "&amp;J$4,Precip!$A$3:$A$200,0),MATCH($D17,Precip!$B$2:$BF$2,0))),"",INDEX(Precip!$B$3:$BE$200,MATCH(J$3&amp;" "&amp;J$4,Precip!$A$3:$A$200,0),MATCH($D17,Precip!$B$2:$BF$2,0)))</f>
        <v/>
      </c>
      <c r="K17" s="10">
        <f>IF(ISNA(INDEX(Precip!$B$3:$BE$200,MATCH(K$3&amp;" "&amp;K$4,Precip!$A$3:$A$200,0),MATCH($D17,Precip!$B$2:$BF$2,0))),"",INDEX(Precip!$B$3:$BE$200,MATCH(K$3&amp;" "&amp;K$4,Precip!$A$3:$A$200,0),MATCH($D17,Precip!$B$2:$BF$2,0)))</f>
        <v/>
      </c>
      <c r="L17" s="10">
        <f>IF(ISNA(INDEX(Precip!$B$3:$BE$200,MATCH(L$3&amp;" "&amp;L$4,Precip!$A$3:$A$200,0),MATCH($D17,Precip!$B$2:$BF$2,0))),"",INDEX(Precip!$B$3:$BE$200,MATCH(L$3&amp;" "&amp;L$4,Precip!$A$3:$A$200,0),MATCH($D17,Precip!$B$2:$BF$2,0)))</f>
        <v/>
      </c>
      <c r="M17" s="10">
        <f>IF(ISNA(INDEX(Precip!$B$3:$BE$200,MATCH(M$3&amp;" "&amp;M$4,Precip!$A$3:$A$200,0),MATCH($D17,Precip!$B$2:$BF$2,0))),"",INDEX(Precip!$B$3:$BE$200,MATCH(M$3&amp;" "&amp;M$4,Precip!$A$3:$A$200,0),MATCH($D17,Precip!$B$2:$BF$2,0)))</f>
        <v/>
      </c>
      <c r="N17" s="44">
        <f>+IF(AND(OR(J17="-",J17=""),OR(K17="-",K17=""),OR(L17="-",L17=""),OR(M17="-",M17="")),"-",SUM(J17:M17))</f>
        <v/>
      </c>
      <c r="O17" s="117" t="n"/>
    </row>
    <row r="18" ht="15.2" customFormat="1" customHeight="1" s="96">
      <c r="A18" s="98" t="n"/>
      <c r="B18" s="9" t="n">
        <v>14</v>
      </c>
      <c r="C18" s="7" t="inlineStr">
        <is>
          <t>KT Như -uân</t>
        </is>
      </c>
      <c r="D18" s="6" t="inlineStr">
        <is>
          <t>48/70</t>
        </is>
      </c>
      <c r="E18" s="10">
        <f>IF(ISNA(INDEX(Precip!$B$3:$BE$200,MATCH(E$3&amp;" "&amp;E$4,Precip!$A$3:$A$200,0),MATCH($D18,Precip!$B$2:$BF$2,0))),"",INDEX(Precip!$B$3:$BE$200,MATCH(E$3&amp;" "&amp;E$4,Precip!$A$3:$A$200,0),MATCH($D18,Precip!$B$2:$BF$2,0)))</f>
        <v/>
      </c>
      <c r="F18" s="10">
        <f>IF(ISNA(INDEX(Precip!$B$3:$BE$200,MATCH(F$3&amp;" "&amp;F$4,Precip!$A$3:$A$200,0),MATCH($D18,Precip!$B$2:$BF$2,0))),"",INDEX(Precip!$B$3:$BE$200,MATCH(F$3&amp;" "&amp;F$4,Precip!$A$3:$A$200,0),MATCH($D18,Precip!$B$2:$BF$2,0)))</f>
        <v/>
      </c>
      <c r="G18" s="10">
        <f>IF(ISNA(INDEX(Precip!$B$3:$BE$200,MATCH(G$3&amp;" "&amp;G$4,Precip!$A$3:$A$200,0),MATCH($D18,Precip!$B$2:$BF$2,0))),"",INDEX(Precip!$B$3:$BE$200,MATCH(G$3&amp;" "&amp;G$4,Precip!$A$3:$A$200,0),MATCH($D18,Precip!$B$2:$BF$2,0)))</f>
        <v/>
      </c>
      <c r="H18" s="10">
        <f>IF(ISNA(INDEX(Precip!$B$3:$BE$200,MATCH(H$3&amp;" "&amp;H$4,Precip!$A$3:$A$200,0),MATCH($D18,Precip!$B$2:$BF$2,0))),"",INDEX(Precip!$B$3:$BE$200,MATCH(H$3&amp;" "&amp;H$4,Precip!$A$3:$A$200,0),MATCH($D18,Precip!$B$2:$BF$2,0)))</f>
        <v/>
      </c>
      <c r="I18" s="88">
        <f>+IF(AND(OR(E18="-",E18=""),OR(F18="-",F18=""),OR(G18="-",G18=""),OR(H18="-",H18="")),"-",SUM(E18:H18))</f>
        <v/>
      </c>
      <c r="J18" s="10">
        <f>IF(ISNA(INDEX(Precip!$B$3:$BE$200,MATCH(J$3&amp;" "&amp;J$4,Precip!$A$3:$A$200,0),MATCH($D18,Precip!$B$2:$BF$2,0))),"",INDEX(Precip!$B$3:$BE$200,MATCH(J$3&amp;" "&amp;J$4,Precip!$A$3:$A$200,0),MATCH($D18,Precip!$B$2:$BF$2,0)))</f>
        <v/>
      </c>
      <c r="K18" s="10">
        <f>IF(ISNA(INDEX(Precip!$B$3:$BE$200,MATCH(K$3&amp;" "&amp;K$4,Precip!$A$3:$A$200,0),MATCH($D18,Precip!$B$2:$BF$2,0))),"",INDEX(Precip!$B$3:$BE$200,MATCH(K$3&amp;" "&amp;K$4,Precip!$A$3:$A$200,0),MATCH($D18,Precip!$B$2:$BF$2,0)))</f>
        <v/>
      </c>
      <c r="L18" s="10">
        <f>IF(ISNA(INDEX(Precip!$B$3:$BE$200,MATCH(L$3&amp;" "&amp;L$4,Precip!$A$3:$A$200,0),MATCH($D18,Precip!$B$2:$BF$2,0))),"",INDEX(Precip!$B$3:$BE$200,MATCH(L$3&amp;" "&amp;L$4,Precip!$A$3:$A$200,0),MATCH($D18,Precip!$B$2:$BF$2,0)))</f>
        <v/>
      </c>
      <c r="M18" s="10">
        <f>IF(ISNA(INDEX(Precip!$B$3:$BE$200,MATCH(M$3&amp;" "&amp;M$4,Precip!$A$3:$A$200,0),MATCH($D18,Precip!$B$2:$BF$2,0))),"",INDEX(Precip!$B$3:$BE$200,MATCH(M$3&amp;" "&amp;M$4,Precip!$A$3:$A$200,0),MATCH($D18,Precip!$B$2:$BF$2,0)))</f>
        <v/>
      </c>
      <c r="N18" s="44">
        <f>+IF(AND(OR(J18="-",J18=""),OR(K18="-",K18=""),OR(L18="-",L18=""),OR(M18="-",M18="")),"-",SUM(J18:M18))</f>
        <v/>
      </c>
      <c r="O18" s="117" t="n"/>
    </row>
    <row r="19" ht="15.2" customHeight="1">
      <c r="A19" s="98" t="n"/>
      <c r="B19" s="9" t="n">
        <v>15</v>
      </c>
      <c r="C19" s="7" t="inlineStr">
        <is>
          <t>TV -uân Khánh</t>
        </is>
      </c>
      <c r="D19" s="6" t="n">
        <v>73410</v>
      </c>
      <c r="E19" s="10">
        <f>IF(ISNA(INDEX(Precip!$B$3:$BE$200,MATCH(E$3&amp;" "&amp;E$4,Precip!$A$3:$A$200,0),MATCH($D19,Precip!$B$2:$BF$2,0))),"",INDEX(Precip!$B$3:$BE$200,MATCH(E$3&amp;" "&amp;E$4,Precip!$A$3:$A$200,0),MATCH($D19,Precip!$B$2:$BF$2,0)))</f>
        <v/>
      </c>
      <c r="F19" s="10">
        <f>IF(ISNA(INDEX(Precip!$B$3:$BE$200,MATCH(F$3&amp;" "&amp;F$4,Precip!$A$3:$A$200,0),MATCH($D19,Precip!$B$2:$BF$2,0))),"",INDEX(Precip!$B$3:$BE$200,MATCH(F$3&amp;" "&amp;F$4,Precip!$A$3:$A$200,0),MATCH($D19,Precip!$B$2:$BF$2,0)))</f>
        <v/>
      </c>
      <c r="G19" s="10">
        <f>IF(ISNA(INDEX(Precip!$B$3:$BE$200,MATCH(G$3&amp;" "&amp;G$4,Precip!$A$3:$A$200,0),MATCH($D19,Precip!$B$2:$BF$2,0))),"",INDEX(Precip!$B$3:$BE$200,MATCH(G$3&amp;" "&amp;G$4,Precip!$A$3:$A$200,0),MATCH($D19,Precip!$B$2:$BF$2,0)))</f>
        <v/>
      </c>
      <c r="H19" s="10">
        <f>IF(ISNA(INDEX(Precip!$B$3:$BE$200,MATCH(H$3&amp;" "&amp;H$4,Precip!$A$3:$A$200,0),MATCH($D19,Precip!$B$2:$BF$2,0))),"",INDEX(Precip!$B$3:$BE$200,MATCH(H$3&amp;" "&amp;H$4,Precip!$A$3:$A$200,0),MATCH($D19,Precip!$B$2:$BF$2,0)))</f>
        <v/>
      </c>
      <c r="I19" s="88">
        <f>+IF(AND(OR(E19="-",E19=""),OR(F19="-",F19=""),OR(G19="-",G19=""),OR(H19="-",H19="")),"-",SUM(E19:H19))</f>
        <v/>
      </c>
      <c r="J19" s="10">
        <f>IF(ISNA(INDEX(Precip!$B$3:$BE$200,MATCH(J$3&amp;" "&amp;J$4,Precip!$A$3:$A$200,0),MATCH($D19,Precip!$B$2:$BF$2,0))),"",INDEX(Precip!$B$3:$BE$200,MATCH(J$3&amp;" "&amp;J$4,Precip!$A$3:$A$200,0),MATCH($D19,Precip!$B$2:$BF$2,0)))</f>
        <v/>
      </c>
      <c r="K19" s="10">
        <f>IF(ISNA(INDEX(Precip!$B$3:$BE$200,MATCH(K$3&amp;" "&amp;K$4,Precip!$A$3:$A$200,0),MATCH($D19,Precip!$B$2:$BF$2,0))),"",INDEX(Precip!$B$3:$BE$200,MATCH(K$3&amp;" "&amp;K$4,Precip!$A$3:$A$200,0),MATCH($D19,Precip!$B$2:$BF$2,0)))</f>
        <v/>
      </c>
      <c r="L19" s="10">
        <f>IF(ISNA(INDEX(Precip!$B$3:$BE$200,MATCH(L$3&amp;" "&amp;L$4,Precip!$A$3:$A$200,0),MATCH($D19,Precip!$B$2:$BF$2,0))),"",INDEX(Precip!$B$3:$BE$200,MATCH(L$3&amp;" "&amp;L$4,Precip!$A$3:$A$200,0),MATCH($D19,Precip!$B$2:$BF$2,0)))</f>
        <v/>
      </c>
      <c r="M19" s="10">
        <f>IF(ISNA(INDEX(Precip!$B$3:$BE$200,MATCH(M$3&amp;" "&amp;M$4,Precip!$A$3:$A$200,0),MATCH($D19,Precip!$B$2:$BF$2,0))),"",INDEX(Precip!$B$3:$BE$200,MATCH(M$3&amp;" "&amp;M$4,Precip!$A$3:$A$200,0),MATCH($D19,Precip!$B$2:$BF$2,0)))</f>
        <v/>
      </c>
      <c r="N19" s="44">
        <f>+IF(AND(OR(J19="-",J19=""),OR(K19="-",K19=""),OR(L19="-",L19=""),OR(M19="-",M19="")),"-",SUM(J19:M19))</f>
        <v/>
      </c>
      <c r="O19" s="96" t="n"/>
    </row>
    <row r="20" ht="15.2" customHeight="1">
      <c r="A20" s="98" t="n"/>
      <c r="B20" s="9" t="n">
        <v>16</v>
      </c>
      <c r="C20" s="7" t="inlineStr">
        <is>
          <t>KT Thanh Hóa</t>
        </is>
      </c>
      <c r="D20" s="6" t="n">
        <v>48840</v>
      </c>
      <c r="E20" s="10">
        <f>IF(ISNA(INDEX(Precip!$B$3:$BE$200,MATCH(E$3&amp;" "&amp;E$4,Precip!$A$3:$A$200,0),MATCH($D20,Precip!$B$2:$BF$2,0))),"",INDEX(Precip!$B$3:$BE$200,MATCH(E$3&amp;" "&amp;E$4,Precip!$A$3:$A$200,0),MATCH($D20,Precip!$B$2:$BF$2,0)))</f>
        <v/>
      </c>
      <c r="F20" s="10">
        <f>IF(ISNA(INDEX(Precip!$B$3:$BE$200,MATCH(F$3&amp;" "&amp;F$4,Precip!$A$3:$A$200,0),MATCH($D20,Precip!$B$2:$BF$2,0))),"",INDEX(Precip!$B$3:$BE$200,MATCH(F$3&amp;" "&amp;F$4,Precip!$A$3:$A$200,0),MATCH($D20,Precip!$B$2:$BF$2,0)))</f>
        <v/>
      </c>
      <c r="G20" s="10">
        <f>IF(ISNA(INDEX(Precip!$B$3:$BE$200,MATCH(G$3&amp;" "&amp;G$4,Precip!$A$3:$A$200,0),MATCH($D20,Precip!$B$2:$BF$2,0))),"",INDEX(Precip!$B$3:$BE$200,MATCH(G$3&amp;" "&amp;G$4,Precip!$A$3:$A$200,0),MATCH($D20,Precip!$B$2:$BF$2,0)))</f>
        <v/>
      </c>
      <c r="H20" s="10">
        <f>IF(ISNA(INDEX(Precip!$B$3:$BE$200,MATCH(H$3&amp;" "&amp;H$4,Precip!$A$3:$A$200,0),MATCH($D20,Precip!$B$2:$BF$2,0))),"",INDEX(Precip!$B$3:$BE$200,MATCH(H$3&amp;" "&amp;H$4,Precip!$A$3:$A$200,0),MATCH($D20,Precip!$B$2:$BF$2,0)))</f>
        <v/>
      </c>
      <c r="I20" s="88">
        <f>+IF(AND(OR(E20="-",E20=""),OR(F20="-",F20=""),OR(G20="-",G20=""),OR(H20="-",H20="")),"-",SUM(E20:H20))</f>
        <v/>
      </c>
      <c r="J20" s="10">
        <f>IF(ISNA(INDEX(Precip!$B$3:$BE$200,MATCH(J$3&amp;" "&amp;J$4,Precip!$A$3:$A$200,0),MATCH($D20,Precip!$B$2:$BF$2,0))),"",INDEX(Precip!$B$3:$BE$200,MATCH(J$3&amp;" "&amp;J$4,Precip!$A$3:$A$200,0),MATCH($D20,Precip!$B$2:$BF$2,0)))</f>
        <v/>
      </c>
      <c r="K20" s="10">
        <f>IF(ISNA(INDEX(Precip!$B$3:$BE$200,MATCH(K$3&amp;" "&amp;K$4,Precip!$A$3:$A$200,0),MATCH($D20,Precip!$B$2:$BF$2,0))),"",INDEX(Precip!$B$3:$BE$200,MATCH(K$3&amp;" "&amp;K$4,Precip!$A$3:$A$200,0),MATCH($D20,Precip!$B$2:$BF$2,0)))</f>
        <v/>
      </c>
      <c r="L20" s="10">
        <f>IF(ISNA(INDEX(Precip!$B$3:$BE$200,MATCH(L$3&amp;" "&amp;L$4,Precip!$A$3:$A$200,0),MATCH($D20,Precip!$B$2:$BF$2,0))),"",INDEX(Precip!$B$3:$BE$200,MATCH(L$3&amp;" "&amp;L$4,Precip!$A$3:$A$200,0),MATCH($D20,Precip!$B$2:$BF$2,0)))</f>
        <v/>
      </c>
      <c r="M20" s="10">
        <f>IF(ISNA(INDEX(Precip!$B$3:$BE$200,MATCH(M$3&amp;" "&amp;M$4,Precip!$A$3:$A$200,0),MATCH($D20,Precip!$B$2:$BF$2,0))),"",INDEX(Precip!$B$3:$BE$200,MATCH(M$3&amp;" "&amp;M$4,Precip!$A$3:$A$200,0),MATCH($D20,Precip!$B$2:$BF$2,0)))</f>
        <v/>
      </c>
      <c r="N20" s="44">
        <f>+IF(AND(OR(J20="-",J20=""),OR(K20="-",K20=""),OR(L20="-",L20=""),OR(M20="-",M20="")),"-",SUM(J20:M20))</f>
        <v/>
      </c>
    </row>
    <row r="21" ht="15.2" customFormat="1" customHeight="1" s="96">
      <c r="A21" s="98" t="n"/>
      <c r="B21" s="9" t="n">
        <v>17</v>
      </c>
      <c r="C21" s="7" t="inlineStr">
        <is>
          <t>TV Quảng Châu</t>
        </is>
      </c>
      <c r="D21" s="6" t="n">
        <v>73411</v>
      </c>
      <c r="E21" s="10">
        <f>IF(ISNA(INDEX(Precip!$B$3:$BE$200,MATCH(E$3&amp;" "&amp;E$4,Precip!$A$3:$A$200,0),MATCH($D21,Precip!$B$2:$BF$2,0))),"",INDEX(Precip!$B$3:$BE$200,MATCH(E$3&amp;" "&amp;E$4,Precip!$A$3:$A$200,0),MATCH($D21,Precip!$B$2:$BF$2,0)))</f>
        <v/>
      </c>
      <c r="F21" s="10">
        <f>IF(ISNA(INDEX(Precip!$B$3:$BE$200,MATCH(F$3&amp;" "&amp;F$4,Precip!$A$3:$A$200,0),MATCH($D21,Precip!$B$2:$BF$2,0))),"",INDEX(Precip!$B$3:$BE$200,MATCH(F$3&amp;" "&amp;F$4,Precip!$A$3:$A$200,0),MATCH($D21,Precip!$B$2:$BF$2,0)))</f>
        <v/>
      </c>
      <c r="G21" s="10">
        <f>IF(ISNA(INDEX(Precip!$B$3:$BE$200,MATCH(G$3&amp;" "&amp;G$4,Precip!$A$3:$A$200,0),MATCH($D21,Precip!$B$2:$BF$2,0))),"",INDEX(Precip!$B$3:$BE$200,MATCH(G$3&amp;" "&amp;G$4,Precip!$A$3:$A$200,0),MATCH($D21,Precip!$B$2:$BF$2,0)))</f>
        <v/>
      </c>
      <c r="H21" s="10">
        <f>IF(ISNA(INDEX(Precip!$B$3:$BE$200,MATCH(H$3&amp;" "&amp;H$4,Precip!$A$3:$A$200,0),MATCH($D21,Precip!$B$2:$BF$2,0))),"",INDEX(Precip!$B$3:$BE$200,MATCH(H$3&amp;" "&amp;H$4,Precip!$A$3:$A$200,0),MATCH($D21,Precip!$B$2:$BF$2,0)))</f>
        <v/>
      </c>
      <c r="I21" s="88">
        <f>+IF(AND(OR(E21="-",E21=""),OR(F21="-",F21=""),OR(G21="-",G21=""),OR(H21="-",H21="")),"-",SUM(E21:H21))</f>
        <v/>
      </c>
      <c r="J21" s="10">
        <f>IF(ISNA(INDEX(Precip!$B$3:$BE$200,MATCH(J$3&amp;" "&amp;J$4,Precip!$A$3:$A$200,0),MATCH($D21,Precip!$B$2:$BF$2,0))),"",INDEX(Precip!$B$3:$BE$200,MATCH(J$3&amp;" "&amp;J$4,Precip!$A$3:$A$200,0),MATCH($D21,Precip!$B$2:$BF$2,0)))</f>
        <v/>
      </c>
      <c r="K21" s="10">
        <f>IF(ISNA(INDEX(Precip!$B$3:$BE$200,MATCH(K$3&amp;" "&amp;K$4,Precip!$A$3:$A$200,0),MATCH($D21,Precip!$B$2:$BF$2,0))),"",INDEX(Precip!$B$3:$BE$200,MATCH(K$3&amp;" "&amp;K$4,Precip!$A$3:$A$200,0),MATCH($D21,Precip!$B$2:$BF$2,0)))</f>
        <v/>
      </c>
      <c r="L21" s="10">
        <f>IF(ISNA(INDEX(Precip!$B$3:$BE$200,MATCH(L$3&amp;" "&amp;L$4,Precip!$A$3:$A$200,0),MATCH($D21,Precip!$B$2:$BF$2,0))),"",INDEX(Precip!$B$3:$BE$200,MATCH(L$3&amp;" "&amp;L$4,Precip!$A$3:$A$200,0),MATCH($D21,Precip!$B$2:$BF$2,0)))</f>
        <v/>
      </c>
      <c r="M21" s="10">
        <f>IF(ISNA(INDEX(Precip!$B$3:$BE$200,MATCH(M$3&amp;" "&amp;M$4,Precip!$A$3:$A$200,0),MATCH($D21,Precip!$B$2:$BF$2,0))),"",INDEX(Precip!$B$3:$BE$200,MATCH(M$3&amp;" "&amp;M$4,Precip!$A$3:$A$200,0),MATCH($D21,Precip!$B$2:$BF$2,0)))</f>
        <v/>
      </c>
      <c r="N21" s="44">
        <f>+IF(AND(OR(J21="-",J21=""),OR(K21="-",K21=""),OR(L21="-",L21=""),OR(M21="-",M21="")),"-",SUM(J21:M21))</f>
        <v/>
      </c>
      <c r="O21" s="117" t="n"/>
    </row>
    <row r="22" ht="15.2" customHeight="1">
      <c r="A22" s="98" t="n"/>
      <c r="B22" s="9" t="n">
        <v>18</v>
      </c>
      <c r="C22" s="7" t="inlineStr">
        <is>
          <t>TV Lèn</t>
        </is>
      </c>
      <c r="D22" s="6" t="n">
        <v>73412</v>
      </c>
      <c r="E22" s="10">
        <f>IF(ISNA(INDEX(Precip!$B$3:$BE$200,MATCH(E$3&amp;" "&amp;E$4,Precip!$A$3:$A$200,0),MATCH($D22,Precip!$B$2:$BF$2,0))),"",INDEX(Precip!$B$3:$BE$200,MATCH(E$3&amp;" "&amp;E$4,Precip!$A$3:$A$200,0),MATCH($D22,Precip!$B$2:$BF$2,0)))</f>
        <v/>
      </c>
      <c r="F22" s="10">
        <f>IF(ISNA(INDEX(Precip!$B$3:$BE$200,MATCH(F$3&amp;" "&amp;F$4,Precip!$A$3:$A$200,0),MATCH($D22,Precip!$B$2:$BF$2,0))),"",INDEX(Precip!$B$3:$BE$200,MATCH(F$3&amp;" "&amp;F$4,Precip!$A$3:$A$200,0),MATCH($D22,Precip!$B$2:$BF$2,0)))</f>
        <v/>
      </c>
      <c r="G22" s="10">
        <f>IF(ISNA(INDEX(Precip!$B$3:$BE$200,MATCH(G$3&amp;" "&amp;G$4,Precip!$A$3:$A$200,0),MATCH($D22,Precip!$B$2:$BF$2,0))),"",INDEX(Precip!$B$3:$BE$200,MATCH(G$3&amp;" "&amp;G$4,Precip!$A$3:$A$200,0),MATCH($D22,Precip!$B$2:$BF$2,0)))</f>
        <v/>
      </c>
      <c r="H22" s="10">
        <f>IF(ISNA(INDEX(Precip!$B$3:$BE$200,MATCH(H$3&amp;" "&amp;H$4,Precip!$A$3:$A$200,0),MATCH($D22,Precip!$B$2:$BF$2,0))),"",INDEX(Precip!$B$3:$BE$200,MATCH(H$3&amp;" "&amp;H$4,Precip!$A$3:$A$200,0),MATCH($D22,Precip!$B$2:$BF$2,0)))</f>
        <v/>
      </c>
      <c r="I22" s="88">
        <f>+IF(AND(OR(E22="-",E22=""),OR(F22="-",F22=""),OR(G22="-",G22=""),OR(H22="-",H22="")),"-",SUM(E22:H22))</f>
        <v/>
      </c>
      <c r="J22" s="10">
        <f>IF(ISNA(INDEX(Precip!$B$3:$BE$200,MATCH(J$3&amp;" "&amp;J$4,Precip!$A$3:$A$200,0),MATCH($D22,Precip!$B$2:$BF$2,0))),"",INDEX(Precip!$B$3:$BE$200,MATCH(J$3&amp;" "&amp;J$4,Precip!$A$3:$A$200,0),MATCH($D22,Precip!$B$2:$BF$2,0)))</f>
        <v/>
      </c>
      <c r="K22" s="10">
        <f>IF(ISNA(INDEX(Precip!$B$3:$BE$200,MATCH(K$3&amp;" "&amp;K$4,Precip!$A$3:$A$200,0),MATCH($D22,Precip!$B$2:$BF$2,0))),"",INDEX(Precip!$B$3:$BE$200,MATCH(K$3&amp;" "&amp;K$4,Precip!$A$3:$A$200,0),MATCH($D22,Precip!$B$2:$BF$2,0)))</f>
        <v/>
      </c>
      <c r="L22" s="10">
        <f>IF(ISNA(INDEX(Precip!$B$3:$BE$200,MATCH(L$3&amp;" "&amp;L$4,Precip!$A$3:$A$200,0),MATCH($D22,Precip!$B$2:$BF$2,0))),"",INDEX(Precip!$B$3:$BE$200,MATCH(L$3&amp;" "&amp;L$4,Precip!$A$3:$A$200,0),MATCH($D22,Precip!$B$2:$BF$2,0)))</f>
        <v/>
      </c>
      <c r="M22" s="10">
        <f>IF(ISNA(INDEX(Precip!$B$3:$BE$200,MATCH(M$3&amp;" "&amp;M$4,Precip!$A$3:$A$200,0),MATCH($D22,Precip!$B$2:$BF$2,0))),"",INDEX(Precip!$B$3:$BE$200,MATCH(M$3&amp;" "&amp;M$4,Precip!$A$3:$A$200,0),MATCH($D22,Precip!$B$2:$BF$2,0)))</f>
        <v/>
      </c>
      <c r="N22" s="44">
        <f>+IF(AND(OR(J22="-",J22=""),OR(K22="-",K22=""),OR(L22="-",L22=""),OR(M22="-",M22="")),"-",SUM(J22:M22))</f>
        <v/>
      </c>
      <c r="O22" s="96" t="n"/>
    </row>
    <row r="23" ht="15.2" customHeight="1">
      <c r="A23" s="98" t="n"/>
      <c r="B23" s="9" t="n">
        <v>19</v>
      </c>
      <c r="C23" s="7" t="inlineStr">
        <is>
          <t>Tv Cụ Thôn</t>
        </is>
      </c>
      <c r="D23" s="6" t="n">
        <v>73413</v>
      </c>
      <c r="E23" s="10">
        <f>IF(ISNA(INDEX(Precip!$B$3:$BE$200,MATCH(E$3&amp;" "&amp;E$4,Precip!$A$3:$A$200,0),MATCH($D23,Precip!$B$2:$BF$2,0))),"",INDEX(Precip!$B$3:$BE$200,MATCH(E$3&amp;" "&amp;E$4,Precip!$A$3:$A$200,0),MATCH($D23,Precip!$B$2:$BF$2,0)))</f>
        <v/>
      </c>
      <c r="F23" s="10">
        <f>IF(ISNA(INDEX(Precip!$B$3:$BE$200,MATCH(F$3&amp;" "&amp;F$4,Precip!$A$3:$A$200,0),MATCH($D23,Precip!$B$2:$BF$2,0))),"",INDEX(Precip!$B$3:$BE$200,MATCH(F$3&amp;" "&amp;F$4,Precip!$A$3:$A$200,0),MATCH($D23,Precip!$B$2:$BF$2,0)))</f>
        <v/>
      </c>
      <c r="G23" s="10">
        <f>IF(ISNA(INDEX(Precip!$B$3:$BE$200,MATCH(G$3&amp;" "&amp;G$4,Precip!$A$3:$A$200,0),MATCH($D23,Precip!$B$2:$BF$2,0))),"",INDEX(Precip!$B$3:$BE$200,MATCH(G$3&amp;" "&amp;G$4,Precip!$A$3:$A$200,0),MATCH($D23,Precip!$B$2:$BF$2,0)))</f>
        <v/>
      </c>
      <c r="H23" s="10">
        <f>IF(ISNA(INDEX(Precip!$B$3:$BE$200,MATCH(H$3&amp;" "&amp;H$4,Precip!$A$3:$A$200,0),MATCH($D23,Precip!$B$2:$BF$2,0))),"",INDEX(Precip!$B$3:$BE$200,MATCH(H$3&amp;" "&amp;H$4,Precip!$A$3:$A$200,0),MATCH($D23,Precip!$B$2:$BF$2,0)))</f>
        <v/>
      </c>
      <c r="I23" s="88">
        <f>+IF(AND(OR(E23="-",E23=""),OR(F23="-",F23=""),OR(G23="-",G23=""),OR(H23="-",H23="")),"-",SUM(E23:H23))</f>
        <v/>
      </c>
      <c r="J23" s="10">
        <f>IF(ISNA(INDEX(Precip!$B$3:$BE$200,MATCH(J$3&amp;" "&amp;J$4,Precip!$A$3:$A$200,0),MATCH($D23,Precip!$B$2:$BF$2,0))),"",INDEX(Precip!$B$3:$BE$200,MATCH(J$3&amp;" "&amp;J$4,Precip!$A$3:$A$200,0),MATCH($D23,Precip!$B$2:$BF$2,0)))</f>
        <v/>
      </c>
      <c r="K23" s="10">
        <f>IF(ISNA(INDEX(Precip!$B$3:$BE$200,MATCH(K$3&amp;" "&amp;K$4,Precip!$A$3:$A$200,0),MATCH($D23,Precip!$B$2:$BF$2,0))),"",INDEX(Precip!$B$3:$BE$200,MATCH(K$3&amp;" "&amp;K$4,Precip!$A$3:$A$200,0),MATCH($D23,Precip!$B$2:$BF$2,0)))</f>
        <v/>
      </c>
      <c r="L23" s="10">
        <f>IF(ISNA(INDEX(Precip!$B$3:$BE$200,MATCH(L$3&amp;" "&amp;L$4,Precip!$A$3:$A$200,0),MATCH($D23,Precip!$B$2:$BF$2,0))),"",INDEX(Precip!$B$3:$BE$200,MATCH(L$3&amp;" "&amp;L$4,Precip!$A$3:$A$200,0),MATCH($D23,Precip!$B$2:$BF$2,0)))</f>
        <v/>
      </c>
      <c r="M23" s="10">
        <f>IF(ISNA(INDEX(Precip!$B$3:$BE$200,MATCH(M$3&amp;" "&amp;M$4,Precip!$A$3:$A$200,0),MATCH($D23,Precip!$B$2:$BF$2,0))),"",INDEX(Precip!$B$3:$BE$200,MATCH(M$3&amp;" "&amp;M$4,Precip!$A$3:$A$200,0),MATCH($D23,Precip!$B$2:$BF$2,0)))</f>
        <v/>
      </c>
      <c r="N23" s="44">
        <f>+IF(AND(OR(J23="-",J23=""),OR(K23="-",K23=""),OR(L23="-",L23=""),OR(M23="-",M23="")),"-",SUM(J23:M23))</f>
        <v/>
      </c>
      <c r="O23" s="96" t="n"/>
    </row>
    <row r="24" ht="15.2" customFormat="1" customHeight="1" s="96">
      <c r="A24" s="98" t="n"/>
      <c r="B24" s="9" t="n">
        <v>20</v>
      </c>
      <c r="C24" s="7" t="inlineStr">
        <is>
          <t>TV Chuối</t>
        </is>
      </c>
      <c r="D24" s="6" t="n">
        <v>73414</v>
      </c>
      <c r="E24" s="10">
        <f>IF(ISNA(INDEX(Precip!$B$3:$BE$200,MATCH(E$3&amp;" "&amp;E$4,Precip!$A$3:$A$200,0),MATCH($D24,Precip!$B$2:$BF$2,0))),"",INDEX(Precip!$B$3:$BE$200,MATCH(E$3&amp;" "&amp;E$4,Precip!$A$3:$A$200,0),MATCH($D24,Precip!$B$2:$BF$2,0)))</f>
        <v/>
      </c>
      <c r="F24" s="10">
        <f>IF(ISNA(INDEX(Precip!$B$3:$BE$200,MATCH(F$3&amp;" "&amp;F$4,Precip!$A$3:$A$200,0),MATCH($D24,Precip!$B$2:$BF$2,0))),"",INDEX(Precip!$B$3:$BE$200,MATCH(F$3&amp;" "&amp;F$4,Precip!$A$3:$A$200,0),MATCH($D24,Precip!$B$2:$BF$2,0)))</f>
        <v/>
      </c>
      <c r="G24" s="10">
        <f>IF(ISNA(INDEX(Precip!$B$3:$BE$200,MATCH(G$3&amp;" "&amp;G$4,Precip!$A$3:$A$200,0),MATCH($D24,Precip!$B$2:$BF$2,0))),"",INDEX(Precip!$B$3:$BE$200,MATCH(G$3&amp;" "&amp;G$4,Precip!$A$3:$A$200,0),MATCH($D24,Precip!$B$2:$BF$2,0)))</f>
        <v/>
      </c>
      <c r="H24" s="10">
        <f>IF(ISNA(INDEX(Precip!$B$3:$BE$200,MATCH(H$3&amp;" "&amp;H$4,Precip!$A$3:$A$200,0),MATCH($D24,Precip!$B$2:$BF$2,0))),"",INDEX(Precip!$B$3:$BE$200,MATCH(H$3&amp;" "&amp;H$4,Precip!$A$3:$A$200,0),MATCH($D24,Precip!$B$2:$BF$2,0)))</f>
        <v/>
      </c>
      <c r="I24" s="88">
        <f>+IF(AND(OR(E24="-",E24=""),OR(F24="-",F24=""),OR(G24="-",G24=""),OR(H24="-",H24="")),"-",SUM(E24:H24))</f>
        <v/>
      </c>
      <c r="J24" s="10">
        <f>IF(ISNA(INDEX(Precip!$B$3:$BE$200,MATCH(J$3&amp;" "&amp;J$4,Precip!$A$3:$A$200,0),MATCH($D24,Precip!$B$2:$BF$2,0))),"",INDEX(Precip!$B$3:$BE$200,MATCH(J$3&amp;" "&amp;J$4,Precip!$A$3:$A$200,0),MATCH($D24,Precip!$B$2:$BF$2,0)))</f>
        <v/>
      </c>
      <c r="K24" s="10">
        <f>IF(ISNA(INDEX(Precip!$B$3:$BE$200,MATCH(K$3&amp;" "&amp;K$4,Precip!$A$3:$A$200,0),MATCH($D24,Precip!$B$2:$BF$2,0))),"",INDEX(Precip!$B$3:$BE$200,MATCH(K$3&amp;" "&amp;K$4,Precip!$A$3:$A$200,0),MATCH($D24,Precip!$B$2:$BF$2,0)))</f>
        <v/>
      </c>
      <c r="L24" s="10">
        <f>IF(ISNA(INDEX(Precip!$B$3:$BE$200,MATCH(L$3&amp;" "&amp;L$4,Precip!$A$3:$A$200,0),MATCH($D24,Precip!$B$2:$BF$2,0))),"",INDEX(Precip!$B$3:$BE$200,MATCH(L$3&amp;" "&amp;L$4,Precip!$A$3:$A$200,0),MATCH($D24,Precip!$B$2:$BF$2,0)))</f>
        <v/>
      </c>
      <c r="M24" s="10">
        <f>IF(ISNA(INDEX(Precip!$B$3:$BE$200,MATCH(M$3&amp;" "&amp;M$4,Precip!$A$3:$A$200,0),MATCH($D24,Precip!$B$2:$BF$2,0))),"",INDEX(Precip!$B$3:$BE$200,MATCH(M$3&amp;" "&amp;M$4,Precip!$A$3:$A$200,0),MATCH($D24,Precip!$B$2:$BF$2,0)))</f>
        <v/>
      </c>
      <c r="N24" s="44">
        <f>+IF(AND(OR(J24="-",J24=""),OR(K24="-",K24=""),OR(L24="-",L24=""),OR(M24="-",M24="")),"-",SUM(J24:M24))</f>
        <v/>
      </c>
      <c r="O24" s="117" t="n"/>
    </row>
    <row r="25" ht="15.2" customFormat="1" customHeight="1" s="96">
      <c r="A25" s="98" t="n"/>
      <c r="B25" s="9" t="n">
        <v>21</v>
      </c>
      <c r="C25" s="20" t="inlineStr">
        <is>
          <t>TV Ngoc Lac</t>
        </is>
      </c>
      <c r="D25" s="6" t="n">
        <v>73416</v>
      </c>
      <c r="E25" s="10">
        <f>IF(ISNA(INDEX(Precip!$B$3:$BE$200,MATCH(E$3&amp;" "&amp;E$4,Precip!$A$3:$A$200,0),MATCH($D25,Precip!$B$2:$BF$2,0))),"",INDEX(Precip!$B$3:$BE$200,MATCH(E$3&amp;" "&amp;E$4,Precip!$A$3:$A$200,0),MATCH($D25,Precip!$B$2:$BF$2,0)))</f>
        <v/>
      </c>
      <c r="F25" s="10">
        <f>IF(ISNA(INDEX(Precip!$B$3:$BE$200,MATCH(F$3&amp;" "&amp;F$4,Precip!$A$3:$A$200,0),MATCH($D25,Precip!$B$2:$BF$2,0))),"",INDEX(Precip!$B$3:$BE$200,MATCH(F$3&amp;" "&amp;F$4,Precip!$A$3:$A$200,0),MATCH($D25,Precip!$B$2:$BF$2,0)))</f>
        <v/>
      </c>
      <c r="G25" s="10">
        <f>IF(ISNA(INDEX(Precip!$B$3:$BE$200,MATCH(G$3&amp;" "&amp;G$4,Precip!$A$3:$A$200,0),MATCH($D25,Precip!$B$2:$BF$2,0))),"",INDEX(Precip!$B$3:$BE$200,MATCH(G$3&amp;" "&amp;G$4,Precip!$A$3:$A$200,0),MATCH($D25,Precip!$B$2:$BF$2,0)))</f>
        <v/>
      </c>
      <c r="H25" s="10">
        <f>IF(ISNA(INDEX(Precip!$B$3:$BE$200,MATCH(H$3&amp;" "&amp;H$4,Precip!$A$3:$A$200,0),MATCH($D25,Precip!$B$2:$BF$2,0))),"",INDEX(Precip!$B$3:$BE$200,MATCH(H$3&amp;" "&amp;H$4,Precip!$A$3:$A$200,0),MATCH($D25,Precip!$B$2:$BF$2,0)))</f>
        <v/>
      </c>
      <c r="I25" s="88">
        <f>+IF(AND(OR(E25="-",E25=""),OR(F25="-",F25=""),OR(G25="-",G25=""),OR(H25="-",H25="")),"-",SUM(E25:H25))</f>
        <v/>
      </c>
      <c r="J25" s="10">
        <f>IF(ISNA(INDEX(Precip!$B$3:$BE$200,MATCH(J$3&amp;" "&amp;J$4,Precip!$A$3:$A$200,0),MATCH($D25,Precip!$B$2:$BF$2,0))),"",INDEX(Precip!$B$3:$BE$200,MATCH(J$3&amp;" "&amp;J$4,Precip!$A$3:$A$200,0),MATCH($D25,Precip!$B$2:$BF$2,0)))</f>
        <v/>
      </c>
      <c r="K25" s="10">
        <f>IF(ISNA(INDEX(Precip!$B$3:$BE$200,MATCH(K$3&amp;" "&amp;K$4,Precip!$A$3:$A$200,0),MATCH($D25,Precip!$B$2:$BF$2,0))),"",INDEX(Precip!$B$3:$BE$200,MATCH(K$3&amp;" "&amp;K$4,Precip!$A$3:$A$200,0),MATCH($D25,Precip!$B$2:$BF$2,0)))</f>
        <v/>
      </c>
      <c r="L25" s="10">
        <f>IF(ISNA(INDEX(Precip!$B$3:$BE$200,MATCH(L$3&amp;" "&amp;L$4,Precip!$A$3:$A$200,0),MATCH($D25,Precip!$B$2:$BF$2,0))),"",INDEX(Precip!$B$3:$BE$200,MATCH(L$3&amp;" "&amp;L$4,Precip!$A$3:$A$200,0),MATCH($D25,Precip!$B$2:$BF$2,0)))</f>
        <v/>
      </c>
      <c r="M25" s="10">
        <f>IF(ISNA(INDEX(Precip!$B$3:$BE$200,MATCH(M$3&amp;" "&amp;M$4,Precip!$A$3:$A$200,0),MATCH($D25,Precip!$B$2:$BF$2,0))),"",INDEX(Precip!$B$3:$BE$200,MATCH(M$3&amp;" "&amp;M$4,Precip!$A$3:$A$200,0),MATCH($D25,Precip!$B$2:$BF$2,0)))</f>
        <v/>
      </c>
      <c r="N25" s="44">
        <f>+IF(AND(OR(J25="-",J25=""),OR(K25="-",K25=""),OR(L25="-",L25=""),OR(M25="-",M25="")),"-",SUM(J25:M25))</f>
        <v/>
      </c>
      <c r="O25" s="117" t="n"/>
    </row>
    <row r="26" ht="15.2" customFormat="1" customHeight="1" s="96">
      <c r="A26" s="98" t="n"/>
      <c r="B26" s="9" t="n">
        <v>22</v>
      </c>
      <c r="C26" s="7" t="inlineStr">
        <is>
          <t>TV Ngọc Trà</t>
        </is>
      </c>
      <c r="D26" s="6" t="n">
        <v>73417</v>
      </c>
      <c r="E26" s="10">
        <f>IF(ISNA(INDEX(Precip!$B$3:$BE$200,MATCH(E$3&amp;" "&amp;E$4,Precip!$A$3:$A$200,0),MATCH($D26,Precip!$B$2:$BF$2,0))),"",INDEX(Precip!$B$3:$BE$200,MATCH(E$3&amp;" "&amp;E$4,Precip!$A$3:$A$200,0),MATCH($D26,Precip!$B$2:$BF$2,0)))</f>
        <v/>
      </c>
      <c r="F26" s="10">
        <f>IF(ISNA(INDEX(Precip!$B$3:$BE$200,MATCH(F$3&amp;" "&amp;F$4,Precip!$A$3:$A$200,0),MATCH($D26,Precip!$B$2:$BF$2,0))),"",INDEX(Precip!$B$3:$BE$200,MATCH(F$3&amp;" "&amp;F$4,Precip!$A$3:$A$200,0),MATCH($D26,Precip!$B$2:$BF$2,0)))</f>
        <v/>
      </c>
      <c r="G26" s="10">
        <f>IF(ISNA(INDEX(Precip!$B$3:$BE$200,MATCH(G$3&amp;" "&amp;G$4,Precip!$A$3:$A$200,0),MATCH($D26,Precip!$B$2:$BF$2,0))),"",INDEX(Precip!$B$3:$BE$200,MATCH(G$3&amp;" "&amp;G$4,Precip!$A$3:$A$200,0),MATCH($D26,Precip!$B$2:$BF$2,0)))</f>
        <v/>
      </c>
      <c r="H26" s="10">
        <f>IF(ISNA(INDEX(Precip!$B$3:$BE$200,MATCH(H$3&amp;" "&amp;H$4,Precip!$A$3:$A$200,0),MATCH($D26,Precip!$B$2:$BF$2,0))),"",INDEX(Precip!$B$3:$BE$200,MATCH(H$3&amp;" "&amp;H$4,Precip!$A$3:$A$200,0),MATCH($D26,Precip!$B$2:$BF$2,0)))</f>
        <v/>
      </c>
      <c r="I26" s="88">
        <f>+IF(AND(OR(E26="-",E26=""),OR(F26="-",F26=""),OR(G26="-",G26=""),OR(H26="-",H26="")),"-",SUM(E26:H26))</f>
        <v/>
      </c>
      <c r="J26" s="10">
        <f>IF(ISNA(INDEX(Precip!$B$3:$BE$200,MATCH(J$3&amp;" "&amp;J$4,Precip!$A$3:$A$200,0),MATCH($D26,Precip!$B$2:$BF$2,0))),"",INDEX(Precip!$B$3:$BE$200,MATCH(J$3&amp;" "&amp;J$4,Precip!$A$3:$A$200,0),MATCH($D26,Precip!$B$2:$BF$2,0)))</f>
        <v/>
      </c>
      <c r="K26" s="10">
        <f>IF(ISNA(INDEX(Precip!$B$3:$BE$200,MATCH(K$3&amp;" "&amp;K$4,Precip!$A$3:$A$200,0),MATCH($D26,Precip!$B$2:$BF$2,0))),"",INDEX(Precip!$B$3:$BE$200,MATCH(K$3&amp;" "&amp;K$4,Precip!$A$3:$A$200,0),MATCH($D26,Precip!$B$2:$BF$2,0)))</f>
        <v/>
      </c>
      <c r="L26" s="10">
        <f>IF(ISNA(INDEX(Precip!$B$3:$BE$200,MATCH(L$3&amp;" "&amp;L$4,Precip!$A$3:$A$200,0),MATCH($D26,Precip!$B$2:$BF$2,0))),"",INDEX(Precip!$B$3:$BE$200,MATCH(L$3&amp;" "&amp;L$4,Precip!$A$3:$A$200,0),MATCH($D26,Precip!$B$2:$BF$2,0)))</f>
        <v/>
      </c>
      <c r="M26" s="10">
        <f>IF(ISNA(INDEX(Precip!$B$3:$BE$200,MATCH(M$3&amp;" "&amp;M$4,Precip!$A$3:$A$200,0),MATCH($D26,Precip!$B$2:$BF$2,0))),"",INDEX(Precip!$B$3:$BE$200,MATCH(M$3&amp;" "&amp;M$4,Precip!$A$3:$A$200,0),MATCH($D26,Precip!$B$2:$BF$2,0)))</f>
        <v/>
      </c>
      <c r="N26" s="44">
        <f>+IF(AND(OR(J26="-",J26=""),OR(K26="-",K26=""),OR(L26="-",L26=""),OR(M26="-",M26="")),"-",SUM(J26:M26))</f>
        <v/>
      </c>
      <c r="O26" s="117" t="n"/>
    </row>
    <row r="27" ht="15.2" customHeight="1">
      <c r="A27" s="98" t="n"/>
      <c r="B27" s="9" t="n">
        <v>23</v>
      </c>
      <c r="C27" s="7" t="inlineStr">
        <is>
          <t>HVMT Sầm Sơn</t>
        </is>
      </c>
      <c r="D27" s="6" t="inlineStr">
        <is>
          <t>48/68</t>
        </is>
      </c>
      <c r="E27" s="10">
        <f>IF(ISNA(INDEX(Precip!$B$3:$BE$200,MATCH(E$3&amp;" "&amp;E$4,Precip!$A$3:$A$200,0),MATCH($D27,Precip!$B$2:$BF$2,0))),"",INDEX(Precip!$B$3:$BE$200,MATCH(E$3&amp;" "&amp;E$4,Precip!$A$3:$A$200,0),MATCH($D27,Precip!$B$2:$BF$2,0)))</f>
        <v/>
      </c>
      <c r="F27" s="10">
        <f>IF(ISNA(INDEX(Precip!$B$3:$BE$200,MATCH(F$3&amp;" "&amp;F$4,Precip!$A$3:$A$200,0),MATCH($D27,Precip!$B$2:$BF$2,0))),"",INDEX(Precip!$B$3:$BE$200,MATCH(F$3&amp;" "&amp;F$4,Precip!$A$3:$A$200,0),MATCH($D27,Precip!$B$2:$BF$2,0)))</f>
        <v/>
      </c>
      <c r="G27" s="10">
        <f>IF(ISNA(INDEX(Precip!$B$3:$BE$200,MATCH(G$3&amp;" "&amp;G$4,Precip!$A$3:$A$200,0),MATCH($D27,Precip!$B$2:$BF$2,0))),"",INDEX(Precip!$B$3:$BE$200,MATCH(G$3&amp;" "&amp;G$4,Precip!$A$3:$A$200,0),MATCH($D27,Precip!$B$2:$BF$2,0)))</f>
        <v/>
      </c>
      <c r="H27" s="10">
        <f>IF(ISNA(INDEX(Precip!$B$3:$BE$200,MATCH(H$3&amp;" "&amp;H$4,Precip!$A$3:$A$200,0),MATCH($D27,Precip!$B$2:$BF$2,0))),"",INDEX(Precip!$B$3:$BE$200,MATCH(H$3&amp;" "&amp;H$4,Precip!$A$3:$A$200,0),MATCH($D27,Precip!$B$2:$BF$2,0)))</f>
        <v/>
      </c>
      <c r="I27" s="88">
        <f>+IF(AND(OR(E27="-",E27=""),OR(F27="-",F27=""),OR(G27="-",G27=""),OR(H27="-",H27="")),"-",SUM(E27:H27))</f>
        <v/>
      </c>
      <c r="J27" s="10">
        <f>IF(ISNA(INDEX(Precip!$B$3:$BE$200,MATCH(J$3&amp;" "&amp;J$4,Precip!$A$3:$A$200,0),MATCH($D27,Precip!$B$2:$BF$2,0))),"",INDEX(Precip!$B$3:$BE$200,MATCH(J$3&amp;" "&amp;J$4,Precip!$A$3:$A$200,0),MATCH($D27,Precip!$B$2:$BF$2,0)))</f>
        <v/>
      </c>
      <c r="K27" s="10">
        <f>IF(ISNA(INDEX(Precip!$B$3:$BE$200,MATCH(K$3&amp;" "&amp;K$4,Precip!$A$3:$A$200,0),MATCH($D27,Precip!$B$2:$BF$2,0))),"",INDEX(Precip!$B$3:$BE$200,MATCH(K$3&amp;" "&amp;K$4,Precip!$A$3:$A$200,0),MATCH($D27,Precip!$B$2:$BF$2,0)))</f>
        <v/>
      </c>
      <c r="L27" s="10">
        <f>IF(ISNA(INDEX(Precip!$B$3:$BE$200,MATCH(L$3&amp;" "&amp;L$4,Precip!$A$3:$A$200,0),MATCH($D27,Precip!$B$2:$BF$2,0))),"",INDEX(Precip!$B$3:$BE$200,MATCH(L$3&amp;" "&amp;L$4,Precip!$A$3:$A$200,0),MATCH($D27,Precip!$B$2:$BF$2,0)))</f>
        <v/>
      </c>
      <c r="M27" s="10">
        <f>IF(ISNA(INDEX(Precip!$B$3:$BE$200,MATCH(M$3&amp;" "&amp;M$4,Precip!$A$3:$A$200,0),MATCH($D27,Precip!$B$2:$BF$2,0))),"",INDEX(Precip!$B$3:$BE$200,MATCH(M$3&amp;" "&amp;M$4,Precip!$A$3:$A$200,0),MATCH($D27,Precip!$B$2:$BF$2,0)))</f>
        <v/>
      </c>
      <c r="N27" s="44">
        <f>+IF(AND(OR(J27="-",J27=""),OR(K27="-",K27=""),OR(L27="-",L27=""),OR(M27="-",M27="")),"-",SUM(J27:M27))</f>
        <v/>
      </c>
      <c r="O27" s="96" t="n"/>
    </row>
    <row r="28" ht="15.2" customHeight="1">
      <c r="A28" s="98" t="n"/>
      <c r="B28" s="9" t="n">
        <v>24</v>
      </c>
      <c r="C28" s="7" t="inlineStr">
        <is>
          <t>KT Tĩnh Gia</t>
        </is>
      </c>
      <c r="D28" s="6" t="inlineStr">
        <is>
          <t>48/72</t>
        </is>
      </c>
      <c r="E28" s="10">
        <f>IF(ISNA(INDEX(Precip!$B$3:$BE$200,MATCH(E$3&amp;" "&amp;E$4,Precip!$A$3:$A$200,0),MATCH($D28,Precip!$B$2:$BF$2,0))),"",INDEX(Precip!$B$3:$BE$200,MATCH(E$3&amp;" "&amp;E$4,Precip!$A$3:$A$200,0),MATCH($D28,Precip!$B$2:$BF$2,0)))</f>
        <v/>
      </c>
      <c r="F28" s="10">
        <f>IF(ISNA(INDEX(Precip!$B$3:$BE$200,MATCH(F$3&amp;" "&amp;F$4,Precip!$A$3:$A$200,0),MATCH($D28,Precip!$B$2:$BF$2,0))),"",INDEX(Precip!$B$3:$BE$200,MATCH(F$3&amp;" "&amp;F$4,Precip!$A$3:$A$200,0),MATCH($D28,Precip!$B$2:$BF$2,0)))</f>
        <v/>
      </c>
      <c r="G28" s="10">
        <f>IF(ISNA(INDEX(Precip!$B$3:$BE$200,MATCH(G$3&amp;" "&amp;G$4,Precip!$A$3:$A$200,0),MATCH($D28,Precip!$B$2:$BF$2,0))),"",INDEX(Precip!$B$3:$BE$200,MATCH(G$3&amp;" "&amp;G$4,Precip!$A$3:$A$200,0),MATCH($D28,Precip!$B$2:$BF$2,0)))</f>
        <v/>
      </c>
      <c r="H28" s="10">
        <f>IF(ISNA(INDEX(Precip!$B$3:$BE$200,MATCH(H$3&amp;" "&amp;H$4,Precip!$A$3:$A$200,0),MATCH($D28,Precip!$B$2:$BF$2,0))),"",INDEX(Precip!$B$3:$BE$200,MATCH(H$3&amp;" "&amp;H$4,Precip!$A$3:$A$200,0),MATCH($D28,Precip!$B$2:$BF$2,0)))</f>
        <v/>
      </c>
      <c r="I28" s="88">
        <f>+IF(AND(OR(E28="-",E28=""),OR(F28="-",F28=""),OR(G28="-",G28=""),OR(H28="-",H28="")),"-",SUM(E28:H28))</f>
        <v/>
      </c>
      <c r="J28" s="10">
        <f>IF(ISNA(INDEX(Precip!$B$3:$BE$200,MATCH(J$3&amp;" "&amp;J$4,Precip!$A$3:$A$200,0),MATCH($D28,Precip!$B$2:$BF$2,0))),"",INDEX(Precip!$B$3:$BE$200,MATCH(J$3&amp;" "&amp;J$4,Precip!$A$3:$A$200,0),MATCH($D28,Precip!$B$2:$BF$2,0)))</f>
        <v/>
      </c>
      <c r="K28" s="10">
        <f>IF(ISNA(INDEX(Precip!$B$3:$BE$200,MATCH(K$3&amp;" "&amp;K$4,Precip!$A$3:$A$200,0),MATCH($D28,Precip!$B$2:$BF$2,0))),"",INDEX(Precip!$B$3:$BE$200,MATCH(K$3&amp;" "&amp;K$4,Precip!$A$3:$A$200,0),MATCH($D28,Precip!$B$2:$BF$2,0)))</f>
        <v/>
      </c>
      <c r="L28" s="10">
        <f>IF(ISNA(INDEX(Precip!$B$3:$BE$200,MATCH(L$3&amp;" "&amp;L$4,Precip!$A$3:$A$200,0),MATCH($D28,Precip!$B$2:$BF$2,0))),"",INDEX(Precip!$B$3:$BE$200,MATCH(L$3&amp;" "&amp;L$4,Precip!$A$3:$A$200,0),MATCH($D28,Precip!$B$2:$BF$2,0)))</f>
        <v/>
      </c>
      <c r="M28" s="10">
        <f>IF(ISNA(INDEX(Precip!$B$3:$BE$200,MATCH(M$3&amp;" "&amp;M$4,Precip!$A$3:$A$200,0),MATCH($D28,Precip!$B$2:$BF$2,0))),"",INDEX(Precip!$B$3:$BE$200,MATCH(M$3&amp;" "&amp;M$4,Precip!$A$3:$A$200,0),MATCH($D28,Precip!$B$2:$BF$2,0)))</f>
        <v/>
      </c>
      <c r="N28" s="44">
        <f>+IF(AND(OR(J28="-",J28=""),OR(K28="-",K28=""),OR(L28="-",L28=""),OR(M28="-",M28="")),"-",SUM(J28:M28))</f>
        <v/>
      </c>
    </row>
    <row r="29" ht="15.2" customHeight="1" thickBot="1">
      <c r="A29" s="99" t="n"/>
      <c r="B29" s="21" t="n">
        <v>25</v>
      </c>
      <c r="C29" s="24" t="inlineStr">
        <is>
          <t>KT Nga Sơn</t>
        </is>
      </c>
      <c r="D29" s="25" t="inlineStr">
        <is>
          <t>48/66</t>
        </is>
      </c>
      <c r="E29" s="33">
        <f>IF(ISNA(INDEX(Precip!$B$3:$BE$200,MATCH(E$3&amp;" "&amp;E$4,Precip!$A$3:$A$200,0),MATCH($D29,Precip!$B$2:$BF$2,0))),"",INDEX(Precip!$B$3:$BE$200,MATCH(E$3&amp;" "&amp;E$4,Precip!$A$3:$A$200,0),MATCH($D29,Precip!$B$2:$BF$2,0)))</f>
        <v/>
      </c>
      <c r="F29" s="33">
        <f>IF(ISNA(INDEX(Precip!$B$3:$BE$200,MATCH(F$3&amp;" "&amp;F$4,Precip!$A$3:$A$200,0),MATCH($D29,Precip!$B$2:$BF$2,0))),"",INDEX(Precip!$B$3:$BE$200,MATCH(F$3&amp;" "&amp;F$4,Precip!$A$3:$A$200,0),MATCH($D29,Precip!$B$2:$BF$2,0)))</f>
        <v/>
      </c>
      <c r="G29" s="33">
        <f>IF(ISNA(INDEX(Precip!$B$3:$BE$200,MATCH(G$3&amp;" "&amp;G$4,Precip!$A$3:$A$200,0),MATCH($D29,Precip!$B$2:$BF$2,0))),"",INDEX(Precip!$B$3:$BE$200,MATCH(G$3&amp;" "&amp;G$4,Precip!$A$3:$A$200,0),MATCH($D29,Precip!$B$2:$BF$2,0)))</f>
        <v/>
      </c>
      <c r="H29" s="33">
        <f>IF(ISNA(INDEX(Precip!$B$3:$BE$200,MATCH(H$3&amp;" "&amp;H$4,Precip!$A$3:$A$200,0),MATCH($D29,Precip!$B$2:$BF$2,0))),"",INDEX(Precip!$B$3:$BE$200,MATCH(H$3&amp;" "&amp;H$4,Precip!$A$3:$A$200,0),MATCH($D29,Precip!$B$2:$BF$2,0)))</f>
        <v/>
      </c>
      <c r="I29" s="89">
        <f>+IF(AND(OR(E29="-",E29=""),OR(F29="-",F29=""),OR(G29="-",G29=""),OR(H29="-",H29="")),"-",SUM(E29:H29))</f>
        <v/>
      </c>
      <c r="J29" s="33">
        <f>IF(ISNA(INDEX(Precip!$B$3:$BE$200,MATCH(J$3&amp;" "&amp;J$4,Precip!$A$3:$A$200,0),MATCH($D29,Precip!$B$2:$BF$2,0))),"",INDEX(Precip!$B$3:$BE$200,MATCH(J$3&amp;" "&amp;J$4,Precip!$A$3:$A$200,0),MATCH($D29,Precip!$B$2:$BF$2,0)))</f>
        <v/>
      </c>
      <c r="K29" s="33">
        <f>IF(ISNA(INDEX(Precip!$B$3:$BE$200,MATCH(K$3&amp;" "&amp;K$4,Precip!$A$3:$A$200,0),MATCH($D29,Precip!$B$2:$BF$2,0))),"",INDEX(Precip!$B$3:$BE$200,MATCH(K$3&amp;" "&amp;K$4,Precip!$A$3:$A$200,0),MATCH($D29,Precip!$B$2:$BF$2,0)))</f>
        <v/>
      </c>
      <c r="L29" s="33">
        <f>IF(ISNA(INDEX(Precip!$B$3:$BE$200,MATCH(L$3&amp;" "&amp;L$4,Precip!$A$3:$A$200,0),MATCH($D29,Precip!$B$2:$BF$2,0))),"",INDEX(Precip!$B$3:$BE$200,MATCH(L$3&amp;" "&amp;L$4,Precip!$A$3:$A$200,0),MATCH($D29,Precip!$B$2:$BF$2,0)))</f>
        <v/>
      </c>
      <c r="M29" s="33">
        <f>IF(ISNA(INDEX(Precip!$B$3:$BE$200,MATCH(M$3&amp;" "&amp;M$4,Precip!$A$3:$A$200,0),MATCH($D29,Precip!$B$2:$BF$2,0))),"",INDEX(Precip!$B$3:$BE$200,MATCH(M$3&amp;" "&amp;M$4,Precip!$A$3:$A$200,0),MATCH($D29,Precip!$B$2:$BF$2,0)))</f>
        <v/>
      </c>
      <c r="N29" s="45">
        <f>+IF(AND(OR(J29="-",J29=""),OR(K29="-",K29=""),OR(L29="-",L29=""),OR(M29="-",M29="")),"-",SUM(J29:M29))</f>
        <v/>
      </c>
    </row>
    <row r="30" ht="15.2" customHeight="1">
      <c r="A30" s="97" t="inlineStr">
        <is>
          <t xml:space="preserve">                           NGHỆ AN</t>
        </is>
      </c>
      <c r="B30" s="12" t="n">
        <v>26</v>
      </c>
      <c r="C30" s="29" t="inlineStr">
        <is>
          <t>KT Quỳnh Lưu</t>
        </is>
      </c>
      <c r="D30" s="30" t="inlineStr">
        <is>
          <t>48/77</t>
        </is>
      </c>
      <c r="E30" s="14">
        <f>IF(ISNA(INDEX(Precip!$B$3:$BE$200,MATCH(E$3&amp;" "&amp;E$4,Precip!$A$3:$A$200,0),MATCH($D30,Precip!$B$2:$BF$2,0))),"",INDEX(Precip!$B$3:$BE$200,MATCH(E$3&amp;" "&amp;E$4,Precip!$A$3:$A$200,0),MATCH($D30,Precip!$B$2:$BF$2,0)))</f>
        <v/>
      </c>
      <c r="F30" s="14">
        <f>IF(ISNA(INDEX(Precip!$B$3:$BE$200,MATCH(F$3&amp;" "&amp;F$4,Precip!$A$3:$A$200,0),MATCH($D30,Precip!$B$2:$BF$2,0))),"",INDEX(Precip!$B$3:$BE$200,MATCH(F$3&amp;" "&amp;F$4,Precip!$A$3:$A$200,0),MATCH($D30,Precip!$B$2:$BF$2,0)))</f>
        <v/>
      </c>
      <c r="G30" s="14">
        <f>IF(ISNA(INDEX(Precip!$B$3:$BE$200,MATCH(G$3&amp;" "&amp;G$4,Precip!$A$3:$A$200,0),MATCH($D30,Precip!$B$2:$BF$2,0))),"",INDEX(Precip!$B$3:$BE$200,MATCH(G$3&amp;" "&amp;G$4,Precip!$A$3:$A$200,0),MATCH($D30,Precip!$B$2:$BF$2,0)))</f>
        <v/>
      </c>
      <c r="H30" s="14">
        <f>IF(ISNA(INDEX(Precip!$B$3:$BE$200,MATCH(H$3&amp;" "&amp;H$4,Precip!$A$3:$A$200,0),MATCH($D30,Precip!$B$2:$BF$2,0))),"",INDEX(Precip!$B$3:$BE$200,MATCH(H$3&amp;" "&amp;H$4,Precip!$A$3:$A$200,0),MATCH($D30,Precip!$B$2:$BF$2,0)))</f>
        <v/>
      </c>
      <c r="I30" s="87">
        <f>+IF(AND(OR(E30="-",E30=""),OR(F30="-",F30=""),OR(G30="-",G30=""),OR(H30="-",H30="")),"-",SUM(E30:H30))</f>
        <v/>
      </c>
      <c r="J30" s="14">
        <f>IF(ISNA(INDEX(Precip!$B$3:$BE$200,MATCH(J$3&amp;" "&amp;J$4,Precip!$A$3:$A$200,0),MATCH($D30,Precip!$B$2:$BF$2,0))),"",INDEX(Precip!$B$3:$BE$200,MATCH(J$3&amp;" "&amp;J$4,Precip!$A$3:$A$200,0),MATCH($D30,Precip!$B$2:$BF$2,0)))</f>
        <v/>
      </c>
      <c r="K30" s="14">
        <f>IF(ISNA(INDEX(Precip!$B$3:$BE$200,MATCH(K$3&amp;" "&amp;K$4,Precip!$A$3:$A$200,0),MATCH($D30,Precip!$B$2:$BF$2,0))),"",INDEX(Precip!$B$3:$BE$200,MATCH(K$3&amp;" "&amp;K$4,Precip!$A$3:$A$200,0),MATCH($D30,Precip!$B$2:$BF$2,0)))</f>
        <v/>
      </c>
      <c r="L30" s="14">
        <f>IF(ISNA(INDEX(Precip!$B$3:$BE$200,MATCH(L$3&amp;" "&amp;L$4,Precip!$A$3:$A$200,0),MATCH($D30,Precip!$B$2:$BF$2,0))),"",INDEX(Precip!$B$3:$BE$200,MATCH(L$3&amp;" "&amp;L$4,Precip!$A$3:$A$200,0),MATCH($D30,Precip!$B$2:$BF$2,0)))</f>
        <v/>
      </c>
      <c r="M30" s="14">
        <f>IF(ISNA(INDEX(Precip!$B$3:$BE$200,MATCH(M$3&amp;" "&amp;M$4,Precip!$A$3:$A$200,0),MATCH($D30,Precip!$B$2:$BF$2,0))),"",INDEX(Precip!$B$3:$BE$200,MATCH(M$3&amp;" "&amp;M$4,Precip!$A$3:$A$200,0),MATCH($D30,Precip!$B$2:$BF$2,0)))</f>
        <v/>
      </c>
      <c r="N30" s="43">
        <f>+IF(AND(OR(J30="-",J30=""),OR(K30="-",K30=""),OR(L30="-",L30=""),OR(M30="-",M30="")),"-",SUM(J30:M30))</f>
        <v/>
      </c>
    </row>
    <row r="31" ht="15.2" customFormat="1" customHeight="1" s="96">
      <c r="A31" s="98" t="n"/>
      <c r="B31" s="9" t="n">
        <v>27</v>
      </c>
      <c r="C31" s="7" t="inlineStr">
        <is>
          <t>KT Quỳ Châu</t>
        </is>
      </c>
      <c r="D31" s="6" t="inlineStr">
        <is>
          <t>48/74</t>
        </is>
      </c>
      <c r="E31" s="10">
        <f>IF(ISNA(INDEX(Precip!$B$3:$BE$200,MATCH(E$3&amp;" "&amp;E$4,Precip!$A$3:$A$200,0),MATCH($D31,Precip!$B$2:$BF$2,0))),"",INDEX(Precip!$B$3:$BE$200,MATCH(E$3&amp;" "&amp;E$4,Precip!$A$3:$A$200,0),MATCH($D31,Precip!$B$2:$BF$2,0)))</f>
        <v/>
      </c>
      <c r="F31" s="10">
        <f>IF(ISNA(INDEX(Precip!$B$3:$BE$200,MATCH(F$3&amp;" "&amp;F$4,Precip!$A$3:$A$200,0),MATCH($D31,Precip!$B$2:$BF$2,0))),"",INDEX(Precip!$B$3:$BE$200,MATCH(F$3&amp;" "&amp;F$4,Precip!$A$3:$A$200,0),MATCH($D31,Precip!$B$2:$BF$2,0)))</f>
        <v/>
      </c>
      <c r="G31" s="10">
        <f>IF(ISNA(INDEX(Precip!$B$3:$BE$200,MATCH(G$3&amp;" "&amp;G$4,Precip!$A$3:$A$200,0),MATCH($D31,Precip!$B$2:$BF$2,0))),"",INDEX(Precip!$B$3:$BE$200,MATCH(G$3&amp;" "&amp;G$4,Precip!$A$3:$A$200,0),MATCH($D31,Precip!$B$2:$BF$2,0)))</f>
        <v/>
      </c>
      <c r="H31" s="10">
        <f>IF(ISNA(INDEX(Precip!$B$3:$BE$200,MATCH(H$3&amp;" "&amp;H$4,Precip!$A$3:$A$200,0),MATCH($D31,Precip!$B$2:$BF$2,0))),"",INDEX(Precip!$B$3:$BE$200,MATCH(H$3&amp;" "&amp;H$4,Precip!$A$3:$A$200,0),MATCH($D31,Precip!$B$2:$BF$2,0)))</f>
        <v/>
      </c>
      <c r="I31" s="88">
        <f>+IF(AND(OR(E31="-",E31=""),OR(F31="-",F31=""),OR(G31="-",G31=""),OR(H31="-",H31="")),"-",SUM(E31:H31))</f>
        <v/>
      </c>
      <c r="J31" s="10">
        <f>IF(ISNA(INDEX(Precip!$B$3:$BE$200,MATCH(J$3&amp;" "&amp;J$4,Precip!$A$3:$A$200,0),MATCH($D31,Precip!$B$2:$BF$2,0))),"",INDEX(Precip!$B$3:$BE$200,MATCH(J$3&amp;" "&amp;J$4,Precip!$A$3:$A$200,0),MATCH($D31,Precip!$B$2:$BF$2,0)))</f>
        <v/>
      </c>
      <c r="K31" s="10">
        <f>IF(ISNA(INDEX(Precip!$B$3:$BE$200,MATCH(K$3&amp;" "&amp;K$4,Precip!$A$3:$A$200,0),MATCH($D31,Precip!$B$2:$BF$2,0))),"",INDEX(Precip!$B$3:$BE$200,MATCH(K$3&amp;" "&amp;K$4,Precip!$A$3:$A$200,0),MATCH($D31,Precip!$B$2:$BF$2,0)))</f>
        <v/>
      </c>
      <c r="L31" s="10">
        <f>IF(ISNA(INDEX(Precip!$B$3:$BE$200,MATCH(L$3&amp;" "&amp;L$4,Precip!$A$3:$A$200,0),MATCH($D31,Precip!$B$2:$BF$2,0))),"",INDEX(Precip!$B$3:$BE$200,MATCH(L$3&amp;" "&amp;L$4,Precip!$A$3:$A$200,0),MATCH($D31,Precip!$B$2:$BF$2,0)))</f>
        <v/>
      </c>
      <c r="M31" s="10">
        <f>IF(ISNA(INDEX(Precip!$B$3:$BE$200,MATCH(M$3&amp;" "&amp;M$4,Precip!$A$3:$A$200,0),MATCH($D31,Precip!$B$2:$BF$2,0))),"",INDEX(Precip!$B$3:$BE$200,MATCH(M$3&amp;" "&amp;M$4,Precip!$A$3:$A$200,0),MATCH($D31,Precip!$B$2:$BF$2,0)))</f>
        <v/>
      </c>
      <c r="N31" s="44">
        <f>+IF(AND(OR(J31="-",J31=""),OR(K31="-",K31=""),OR(L31="-",L31=""),OR(M31="-",M31="")),"-",SUM(J31:M31))</f>
        <v/>
      </c>
      <c r="O31" s="117" t="n"/>
    </row>
    <row r="32" ht="15.2" customHeight="1">
      <c r="A32" s="98" t="n"/>
      <c r="B32" s="9" t="n">
        <v>28</v>
      </c>
      <c r="C32" s="7" t="inlineStr">
        <is>
          <t>TV Quỳ Châu</t>
        </is>
      </c>
      <c r="D32" s="6" t="n">
        <v>72421</v>
      </c>
      <c r="E32" s="10">
        <f>IF(ISNA(INDEX(Precip!$B$3:$BE$200,MATCH(E$3&amp;" "&amp;E$4,Precip!$A$3:$A$200,0),MATCH($D32,Precip!$B$2:$BF$2,0))),"",INDEX(Precip!$B$3:$BE$200,MATCH(E$3&amp;" "&amp;E$4,Precip!$A$3:$A$200,0),MATCH($D32,Precip!$B$2:$BF$2,0)))</f>
        <v/>
      </c>
      <c r="F32" s="10">
        <f>IF(ISNA(INDEX(Precip!$B$3:$BE$200,MATCH(F$3&amp;" "&amp;F$4,Precip!$A$3:$A$200,0),MATCH($D32,Precip!$B$2:$BF$2,0))),"",INDEX(Precip!$B$3:$BE$200,MATCH(F$3&amp;" "&amp;F$4,Precip!$A$3:$A$200,0),MATCH($D32,Precip!$B$2:$BF$2,0)))</f>
        <v/>
      </c>
      <c r="G32" s="10">
        <f>IF(ISNA(INDEX(Precip!$B$3:$BE$200,MATCH(G$3&amp;" "&amp;G$4,Precip!$A$3:$A$200,0),MATCH($D32,Precip!$B$2:$BF$2,0))),"",INDEX(Precip!$B$3:$BE$200,MATCH(G$3&amp;" "&amp;G$4,Precip!$A$3:$A$200,0),MATCH($D32,Precip!$B$2:$BF$2,0)))</f>
        <v/>
      </c>
      <c r="H32" s="10">
        <f>IF(ISNA(INDEX(Precip!$B$3:$BE$200,MATCH(H$3&amp;" "&amp;H$4,Precip!$A$3:$A$200,0),MATCH($D32,Precip!$B$2:$BF$2,0))),"",INDEX(Precip!$B$3:$BE$200,MATCH(H$3&amp;" "&amp;H$4,Precip!$A$3:$A$200,0),MATCH($D32,Precip!$B$2:$BF$2,0)))</f>
        <v/>
      </c>
      <c r="I32" s="88">
        <f>+IF(AND(OR(E32="-",E32=""),OR(F32="-",F32=""),OR(G32="-",G32=""),OR(H32="-",H32="")),"-",SUM(E32:H32))</f>
        <v/>
      </c>
      <c r="J32" s="10">
        <f>IF(ISNA(INDEX(Precip!$B$3:$BE$200,MATCH(J$3&amp;" "&amp;J$4,Precip!$A$3:$A$200,0),MATCH($D32,Precip!$B$2:$BF$2,0))),"",INDEX(Precip!$B$3:$BE$200,MATCH(J$3&amp;" "&amp;J$4,Precip!$A$3:$A$200,0),MATCH($D32,Precip!$B$2:$BF$2,0)))</f>
        <v/>
      </c>
      <c r="K32" s="10">
        <f>IF(ISNA(INDEX(Precip!$B$3:$BE$200,MATCH(K$3&amp;" "&amp;K$4,Precip!$A$3:$A$200,0),MATCH($D32,Precip!$B$2:$BF$2,0))),"",INDEX(Precip!$B$3:$BE$200,MATCH(K$3&amp;" "&amp;K$4,Precip!$A$3:$A$200,0),MATCH($D32,Precip!$B$2:$BF$2,0)))</f>
        <v/>
      </c>
      <c r="L32" s="10">
        <f>IF(ISNA(INDEX(Precip!$B$3:$BE$200,MATCH(L$3&amp;" "&amp;L$4,Precip!$A$3:$A$200,0),MATCH($D32,Precip!$B$2:$BF$2,0))),"",INDEX(Precip!$B$3:$BE$200,MATCH(L$3&amp;" "&amp;L$4,Precip!$A$3:$A$200,0),MATCH($D32,Precip!$B$2:$BF$2,0)))</f>
        <v/>
      </c>
      <c r="M32" s="10">
        <f>IF(ISNA(INDEX(Precip!$B$3:$BE$200,MATCH(M$3&amp;" "&amp;M$4,Precip!$A$3:$A$200,0),MATCH($D32,Precip!$B$2:$BF$2,0))),"",INDEX(Precip!$B$3:$BE$200,MATCH(M$3&amp;" "&amp;M$4,Precip!$A$3:$A$200,0),MATCH($D32,Precip!$B$2:$BF$2,0)))</f>
        <v/>
      </c>
      <c r="N32" s="44">
        <f>+IF(AND(OR(J32="-",J32=""),OR(K32="-",K32=""),OR(L32="-",L32=""),OR(M32="-",M32="")),"-",SUM(J32:M32))</f>
        <v/>
      </c>
    </row>
    <row r="33" ht="15.2" customHeight="1">
      <c r="A33" s="98" t="n"/>
      <c r="B33" s="9" t="n">
        <v>29</v>
      </c>
      <c r="C33" s="7" t="inlineStr">
        <is>
          <t>KT Quỳ Hợp</t>
        </is>
      </c>
      <c r="D33" s="6" t="inlineStr">
        <is>
          <t>48/75</t>
        </is>
      </c>
      <c r="E33" s="10">
        <f>IF(ISNA(INDEX(Precip!$B$3:$BE$200,MATCH(E$3&amp;" "&amp;E$4,Precip!$A$3:$A$200,0),MATCH($D33,Precip!$B$2:$BF$2,0))),"",INDEX(Precip!$B$3:$BE$200,MATCH(E$3&amp;" "&amp;E$4,Precip!$A$3:$A$200,0),MATCH($D33,Precip!$B$2:$BF$2,0)))</f>
        <v/>
      </c>
      <c r="F33" s="10">
        <f>IF(ISNA(INDEX(Precip!$B$3:$BE$200,MATCH(F$3&amp;" "&amp;F$4,Precip!$A$3:$A$200,0),MATCH($D33,Precip!$B$2:$BF$2,0))),"",INDEX(Precip!$B$3:$BE$200,MATCH(F$3&amp;" "&amp;F$4,Precip!$A$3:$A$200,0),MATCH($D33,Precip!$B$2:$BF$2,0)))</f>
        <v/>
      </c>
      <c r="G33" s="10">
        <f>IF(ISNA(INDEX(Precip!$B$3:$BE$200,MATCH(G$3&amp;" "&amp;G$4,Precip!$A$3:$A$200,0),MATCH($D33,Precip!$B$2:$BF$2,0))),"",INDEX(Precip!$B$3:$BE$200,MATCH(G$3&amp;" "&amp;G$4,Precip!$A$3:$A$200,0),MATCH($D33,Precip!$B$2:$BF$2,0)))</f>
        <v/>
      </c>
      <c r="H33" s="10">
        <f>IF(ISNA(INDEX(Precip!$B$3:$BE$200,MATCH(H$3&amp;" "&amp;H$4,Precip!$A$3:$A$200,0),MATCH($D33,Precip!$B$2:$BF$2,0))),"",INDEX(Precip!$B$3:$BE$200,MATCH(H$3&amp;" "&amp;H$4,Precip!$A$3:$A$200,0),MATCH($D33,Precip!$B$2:$BF$2,0)))</f>
        <v/>
      </c>
      <c r="I33" s="88">
        <f>+IF(AND(OR(E33="-",E33=""),OR(F33="-",F33=""),OR(G33="-",G33=""),OR(H33="-",H33="")),"-",SUM(E33:H33))</f>
        <v/>
      </c>
      <c r="J33" s="10">
        <f>IF(ISNA(INDEX(Precip!$B$3:$BE$200,MATCH(J$3&amp;" "&amp;J$4,Precip!$A$3:$A$200,0),MATCH($D33,Precip!$B$2:$BF$2,0))),"",INDEX(Precip!$B$3:$BE$200,MATCH(J$3&amp;" "&amp;J$4,Precip!$A$3:$A$200,0),MATCH($D33,Precip!$B$2:$BF$2,0)))</f>
        <v/>
      </c>
      <c r="K33" s="10">
        <f>IF(ISNA(INDEX(Precip!$B$3:$BE$200,MATCH(K$3&amp;" "&amp;K$4,Precip!$A$3:$A$200,0),MATCH($D33,Precip!$B$2:$BF$2,0))),"",INDEX(Precip!$B$3:$BE$200,MATCH(K$3&amp;" "&amp;K$4,Precip!$A$3:$A$200,0),MATCH($D33,Precip!$B$2:$BF$2,0)))</f>
        <v/>
      </c>
      <c r="L33" s="10">
        <f>IF(ISNA(INDEX(Precip!$B$3:$BE$200,MATCH(L$3&amp;" "&amp;L$4,Precip!$A$3:$A$200,0),MATCH($D33,Precip!$B$2:$BF$2,0))),"",INDEX(Precip!$B$3:$BE$200,MATCH(L$3&amp;" "&amp;L$4,Precip!$A$3:$A$200,0),MATCH($D33,Precip!$B$2:$BF$2,0)))</f>
        <v/>
      </c>
      <c r="M33" s="10">
        <f>IF(ISNA(INDEX(Precip!$B$3:$BE$200,MATCH(M$3&amp;" "&amp;M$4,Precip!$A$3:$A$200,0),MATCH($D33,Precip!$B$2:$BF$2,0))),"",INDEX(Precip!$B$3:$BE$200,MATCH(M$3&amp;" "&amp;M$4,Precip!$A$3:$A$200,0),MATCH($D33,Precip!$B$2:$BF$2,0)))</f>
        <v/>
      </c>
      <c r="N33" s="44">
        <f>+IF(AND(OR(J33="-",J33=""),OR(K33="-",K33=""),OR(L33="-",L33=""),OR(M33="-",M33="")),"-",SUM(J33:M33))</f>
        <v/>
      </c>
      <c r="O33" s="96" t="n"/>
    </row>
    <row r="34" ht="15.2" customHeight="1">
      <c r="A34" s="98" t="n"/>
      <c r="B34" s="9" t="n">
        <v>30</v>
      </c>
      <c r="C34" s="7" t="inlineStr">
        <is>
          <t>KT Tây Hiếu</t>
        </is>
      </c>
      <c r="D34" s="6" t="inlineStr">
        <is>
          <t>48/76</t>
        </is>
      </c>
      <c r="E34" s="10">
        <f>IF(ISNA(INDEX(Precip!$B$3:$BE$200,MATCH(E$3&amp;" "&amp;E$4,Precip!$A$3:$A$200,0),MATCH($D34,Precip!$B$2:$BF$2,0))),"",INDEX(Precip!$B$3:$BE$200,MATCH(E$3&amp;" "&amp;E$4,Precip!$A$3:$A$200,0),MATCH($D34,Precip!$B$2:$BF$2,0)))</f>
        <v/>
      </c>
      <c r="F34" s="10">
        <f>IF(ISNA(INDEX(Precip!$B$3:$BE$200,MATCH(F$3&amp;" "&amp;F$4,Precip!$A$3:$A$200,0),MATCH($D34,Precip!$B$2:$BF$2,0))),"",INDEX(Precip!$B$3:$BE$200,MATCH(F$3&amp;" "&amp;F$4,Precip!$A$3:$A$200,0),MATCH($D34,Precip!$B$2:$BF$2,0)))</f>
        <v/>
      </c>
      <c r="G34" s="10">
        <f>IF(ISNA(INDEX(Precip!$B$3:$BE$200,MATCH(G$3&amp;" "&amp;G$4,Precip!$A$3:$A$200,0),MATCH($D34,Precip!$B$2:$BF$2,0))),"",INDEX(Precip!$B$3:$BE$200,MATCH(G$3&amp;" "&amp;G$4,Precip!$A$3:$A$200,0),MATCH($D34,Precip!$B$2:$BF$2,0)))</f>
        <v/>
      </c>
      <c r="H34" s="10">
        <f>IF(ISNA(INDEX(Precip!$B$3:$BE$200,MATCH(H$3&amp;" "&amp;H$4,Precip!$A$3:$A$200,0),MATCH($D34,Precip!$B$2:$BF$2,0))),"",INDEX(Precip!$B$3:$BE$200,MATCH(H$3&amp;" "&amp;H$4,Precip!$A$3:$A$200,0),MATCH($D34,Precip!$B$2:$BF$2,0)))</f>
        <v/>
      </c>
      <c r="I34" s="88">
        <f>+IF(AND(OR(E34="-",E34=""),OR(F34="-",F34=""),OR(G34="-",G34=""),OR(H34="-",H34="")),"-",SUM(E34:H34))</f>
        <v/>
      </c>
      <c r="J34" s="10">
        <f>IF(ISNA(INDEX(Precip!$B$3:$BE$200,MATCH(J$3&amp;" "&amp;J$4,Precip!$A$3:$A$200,0),MATCH($D34,Precip!$B$2:$BF$2,0))),"",INDEX(Precip!$B$3:$BE$200,MATCH(J$3&amp;" "&amp;J$4,Precip!$A$3:$A$200,0),MATCH($D34,Precip!$B$2:$BF$2,0)))</f>
        <v/>
      </c>
      <c r="K34" s="10">
        <f>IF(ISNA(INDEX(Precip!$B$3:$BE$200,MATCH(K$3&amp;" "&amp;K$4,Precip!$A$3:$A$200,0),MATCH($D34,Precip!$B$2:$BF$2,0))),"",INDEX(Precip!$B$3:$BE$200,MATCH(K$3&amp;" "&amp;K$4,Precip!$A$3:$A$200,0),MATCH($D34,Precip!$B$2:$BF$2,0)))</f>
        <v/>
      </c>
      <c r="L34" s="10">
        <f>IF(ISNA(INDEX(Precip!$B$3:$BE$200,MATCH(L$3&amp;" "&amp;L$4,Precip!$A$3:$A$200,0),MATCH($D34,Precip!$B$2:$BF$2,0))),"",INDEX(Precip!$B$3:$BE$200,MATCH(L$3&amp;" "&amp;L$4,Precip!$A$3:$A$200,0),MATCH($D34,Precip!$B$2:$BF$2,0)))</f>
        <v/>
      </c>
      <c r="M34" s="10">
        <f>IF(ISNA(INDEX(Precip!$B$3:$BE$200,MATCH(M$3&amp;" "&amp;M$4,Precip!$A$3:$A$200,0),MATCH($D34,Precip!$B$2:$BF$2,0))),"",INDEX(Precip!$B$3:$BE$200,MATCH(M$3&amp;" "&amp;M$4,Precip!$A$3:$A$200,0),MATCH($D34,Precip!$B$2:$BF$2,0)))</f>
        <v/>
      </c>
      <c r="N34" s="44">
        <f>+IF(AND(OR(J34="-",J34=""),OR(K34="-",K34=""),OR(L34="-",L34=""),OR(M34="-",M34="")),"-",SUM(J34:M34))</f>
        <v/>
      </c>
    </row>
    <row r="35" ht="15.2" customHeight="1">
      <c r="A35" s="98" t="n"/>
      <c r="B35" s="9" t="n">
        <v>31</v>
      </c>
      <c r="C35" s="7" t="inlineStr">
        <is>
          <t>TV Nghĩa Khánh</t>
        </is>
      </c>
      <c r="D35" s="6" t="n">
        <v>72422</v>
      </c>
      <c r="E35" s="10">
        <f>IF(ISNA(INDEX(Precip!$B$3:$BE$200,MATCH(E$3&amp;" "&amp;E$4,Precip!$A$3:$A$200,0),MATCH($D35,Precip!$B$2:$BF$2,0))),"",INDEX(Precip!$B$3:$BE$200,MATCH(E$3&amp;" "&amp;E$4,Precip!$A$3:$A$200,0),MATCH($D35,Precip!$B$2:$BF$2,0)))</f>
        <v/>
      </c>
      <c r="F35" s="10">
        <f>IF(ISNA(INDEX(Precip!$B$3:$BE$200,MATCH(F$3&amp;" "&amp;F$4,Precip!$A$3:$A$200,0),MATCH($D35,Precip!$B$2:$BF$2,0))),"",INDEX(Precip!$B$3:$BE$200,MATCH(F$3&amp;" "&amp;F$4,Precip!$A$3:$A$200,0),MATCH($D35,Precip!$B$2:$BF$2,0)))</f>
        <v/>
      </c>
      <c r="G35" s="10">
        <f>IF(ISNA(INDEX(Precip!$B$3:$BE$200,MATCH(G$3&amp;" "&amp;G$4,Precip!$A$3:$A$200,0),MATCH($D35,Precip!$B$2:$BF$2,0))),"",INDEX(Precip!$B$3:$BE$200,MATCH(G$3&amp;" "&amp;G$4,Precip!$A$3:$A$200,0),MATCH($D35,Precip!$B$2:$BF$2,0)))</f>
        <v/>
      </c>
      <c r="H35" s="10">
        <f>IF(ISNA(INDEX(Precip!$B$3:$BE$200,MATCH(H$3&amp;" "&amp;H$4,Precip!$A$3:$A$200,0),MATCH($D35,Precip!$B$2:$BF$2,0))),"",INDEX(Precip!$B$3:$BE$200,MATCH(H$3&amp;" "&amp;H$4,Precip!$A$3:$A$200,0),MATCH($D35,Precip!$B$2:$BF$2,0)))</f>
        <v/>
      </c>
      <c r="I35" s="88">
        <f>+IF(AND(OR(E35="-",E35=""),OR(F35="-",F35=""),OR(G35="-",G35=""),OR(H35="-",H35="")),"-",SUM(E35:H35))</f>
        <v/>
      </c>
      <c r="J35" s="10">
        <f>IF(ISNA(INDEX(Precip!$B$3:$BE$200,MATCH(J$3&amp;" "&amp;J$4,Precip!$A$3:$A$200,0),MATCH($D35,Precip!$B$2:$BF$2,0))),"",INDEX(Precip!$B$3:$BE$200,MATCH(J$3&amp;" "&amp;J$4,Precip!$A$3:$A$200,0),MATCH($D35,Precip!$B$2:$BF$2,0)))</f>
        <v/>
      </c>
      <c r="K35" s="10">
        <f>IF(ISNA(INDEX(Precip!$B$3:$BE$200,MATCH(K$3&amp;" "&amp;K$4,Precip!$A$3:$A$200,0),MATCH($D35,Precip!$B$2:$BF$2,0))),"",INDEX(Precip!$B$3:$BE$200,MATCH(K$3&amp;" "&amp;K$4,Precip!$A$3:$A$200,0),MATCH($D35,Precip!$B$2:$BF$2,0)))</f>
        <v/>
      </c>
      <c r="L35" s="10">
        <f>IF(ISNA(INDEX(Precip!$B$3:$BE$200,MATCH(L$3&amp;" "&amp;L$4,Precip!$A$3:$A$200,0),MATCH($D35,Precip!$B$2:$BF$2,0))),"",INDEX(Precip!$B$3:$BE$200,MATCH(L$3&amp;" "&amp;L$4,Precip!$A$3:$A$200,0),MATCH($D35,Precip!$B$2:$BF$2,0)))</f>
        <v/>
      </c>
      <c r="M35" s="10">
        <f>IF(ISNA(INDEX(Precip!$B$3:$BE$200,MATCH(M$3&amp;" "&amp;M$4,Precip!$A$3:$A$200,0),MATCH($D35,Precip!$B$2:$BF$2,0))),"",INDEX(Precip!$B$3:$BE$200,MATCH(M$3&amp;" "&amp;M$4,Precip!$A$3:$A$200,0),MATCH($D35,Precip!$B$2:$BF$2,0)))</f>
        <v/>
      </c>
      <c r="N35" s="44">
        <f>+IF(AND(OR(J35="-",J35=""),OR(K35="-",K35=""),OR(L35="-",L35=""),OR(M35="-",M35="")),"-",SUM(J35:M35))</f>
        <v/>
      </c>
    </row>
    <row r="36" ht="15.2" customHeight="1">
      <c r="A36" s="98" t="n"/>
      <c r="B36" s="9" t="n">
        <v>32</v>
      </c>
      <c r="C36" s="7" t="inlineStr">
        <is>
          <t>TV Mường -én</t>
        </is>
      </c>
      <c r="D36" s="6" t="n">
        <v>72423</v>
      </c>
      <c r="E36" s="10">
        <f>IF(ISNA(INDEX(Precip!$B$3:$BE$200,MATCH(E$3&amp;" "&amp;E$4,Precip!$A$3:$A$200,0),MATCH($D36,Precip!$B$2:$BF$2,0))),"",INDEX(Precip!$B$3:$BE$200,MATCH(E$3&amp;" "&amp;E$4,Precip!$A$3:$A$200,0),MATCH($D36,Precip!$B$2:$BF$2,0)))</f>
        <v/>
      </c>
      <c r="F36" s="10">
        <f>IF(ISNA(INDEX(Precip!$B$3:$BE$200,MATCH(F$3&amp;" "&amp;F$4,Precip!$A$3:$A$200,0),MATCH($D36,Precip!$B$2:$BF$2,0))),"",INDEX(Precip!$B$3:$BE$200,MATCH(F$3&amp;" "&amp;F$4,Precip!$A$3:$A$200,0),MATCH($D36,Precip!$B$2:$BF$2,0)))</f>
        <v/>
      </c>
      <c r="G36" s="10">
        <f>IF(ISNA(INDEX(Precip!$B$3:$BE$200,MATCH(G$3&amp;" "&amp;G$4,Precip!$A$3:$A$200,0),MATCH($D36,Precip!$B$2:$BF$2,0))),"",INDEX(Precip!$B$3:$BE$200,MATCH(G$3&amp;" "&amp;G$4,Precip!$A$3:$A$200,0),MATCH($D36,Precip!$B$2:$BF$2,0)))</f>
        <v/>
      </c>
      <c r="H36" s="10">
        <f>IF(ISNA(INDEX(Precip!$B$3:$BE$200,MATCH(H$3&amp;" "&amp;H$4,Precip!$A$3:$A$200,0),MATCH($D36,Precip!$B$2:$BF$2,0))),"",INDEX(Precip!$B$3:$BE$200,MATCH(H$3&amp;" "&amp;H$4,Precip!$A$3:$A$200,0),MATCH($D36,Precip!$B$2:$BF$2,0)))</f>
        <v/>
      </c>
      <c r="I36" s="88">
        <f>+IF(AND(OR(E36="-",E36=""),OR(F36="-",F36=""),OR(G36="-",G36=""),OR(H36="-",H36="")),"-",SUM(E36:H36))</f>
        <v/>
      </c>
      <c r="J36" s="10">
        <f>IF(ISNA(INDEX(Precip!$B$3:$BE$200,MATCH(J$3&amp;" "&amp;J$4,Precip!$A$3:$A$200,0),MATCH($D36,Precip!$B$2:$BF$2,0))),"",INDEX(Precip!$B$3:$BE$200,MATCH(J$3&amp;" "&amp;J$4,Precip!$A$3:$A$200,0),MATCH($D36,Precip!$B$2:$BF$2,0)))</f>
        <v/>
      </c>
      <c r="K36" s="10">
        <f>IF(ISNA(INDEX(Precip!$B$3:$BE$200,MATCH(K$3&amp;" "&amp;K$4,Precip!$A$3:$A$200,0),MATCH($D36,Precip!$B$2:$BF$2,0))),"",INDEX(Precip!$B$3:$BE$200,MATCH(K$3&amp;" "&amp;K$4,Precip!$A$3:$A$200,0),MATCH($D36,Precip!$B$2:$BF$2,0)))</f>
        <v/>
      </c>
      <c r="L36" s="10">
        <f>IF(ISNA(INDEX(Precip!$B$3:$BE$200,MATCH(L$3&amp;" "&amp;L$4,Precip!$A$3:$A$200,0),MATCH($D36,Precip!$B$2:$BF$2,0))),"",INDEX(Precip!$B$3:$BE$200,MATCH(L$3&amp;" "&amp;L$4,Precip!$A$3:$A$200,0),MATCH($D36,Precip!$B$2:$BF$2,0)))</f>
        <v/>
      </c>
      <c r="M36" s="10">
        <f>IF(ISNA(INDEX(Precip!$B$3:$BE$200,MATCH(M$3&amp;" "&amp;M$4,Precip!$A$3:$A$200,0),MATCH($D36,Precip!$B$2:$BF$2,0))),"",INDEX(Precip!$B$3:$BE$200,MATCH(M$3&amp;" "&amp;M$4,Precip!$A$3:$A$200,0),MATCH($D36,Precip!$B$2:$BF$2,0)))</f>
        <v/>
      </c>
      <c r="N36" s="44">
        <f>+IF(AND(OR(J36="-",J36=""),OR(K36="-",K36=""),OR(L36="-",L36=""),OR(M36="-",M36="")),"-",SUM(J36:M36))</f>
        <v/>
      </c>
    </row>
    <row r="37" ht="15.2" customFormat="1" customHeight="1" s="96">
      <c r="A37" s="98" t="n"/>
      <c r="B37" s="9" t="n">
        <v>33</v>
      </c>
      <c r="C37" s="7" t="inlineStr">
        <is>
          <t>TV Thạch Giám</t>
        </is>
      </c>
      <c r="D37" s="6" t="n">
        <v>72424</v>
      </c>
      <c r="E37" s="10">
        <f>IF(ISNA(INDEX(Precip!$B$3:$BE$200,MATCH(E$3&amp;" "&amp;E$4,Precip!$A$3:$A$200,0),MATCH($D37,Precip!$B$2:$BF$2,0))),"",INDEX(Precip!$B$3:$BE$200,MATCH(E$3&amp;" "&amp;E$4,Precip!$A$3:$A$200,0),MATCH($D37,Precip!$B$2:$BF$2,0)))</f>
        <v/>
      </c>
      <c r="F37" s="10">
        <f>IF(ISNA(INDEX(Precip!$B$3:$BE$200,MATCH(F$3&amp;" "&amp;F$4,Precip!$A$3:$A$200,0),MATCH($D37,Precip!$B$2:$BF$2,0))),"",INDEX(Precip!$B$3:$BE$200,MATCH(F$3&amp;" "&amp;F$4,Precip!$A$3:$A$200,0),MATCH($D37,Precip!$B$2:$BF$2,0)))</f>
        <v/>
      </c>
      <c r="G37" s="10">
        <f>IF(ISNA(INDEX(Precip!$B$3:$BE$200,MATCH(G$3&amp;" "&amp;G$4,Precip!$A$3:$A$200,0),MATCH($D37,Precip!$B$2:$BF$2,0))),"",INDEX(Precip!$B$3:$BE$200,MATCH(G$3&amp;" "&amp;G$4,Precip!$A$3:$A$200,0),MATCH($D37,Precip!$B$2:$BF$2,0)))</f>
        <v/>
      </c>
      <c r="H37" s="10">
        <f>IF(ISNA(INDEX(Precip!$B$3:$BE$200,MATCH(H$3&amp;" "&amp;H$4,Precip!$A$3:$A$200,0),MATCH($D37,Precip!$B$2:$BF$2,0))),"",INDEX(Precip!$B$3:$BE$200,MATCH(H$3&amp;" "&amp;H$4,Precip!$A$3:$A$200,0),MATCH($D37,Precip!$B$2:$BF$2,0)))</f>
        <v/>
      </c>
      <c r="I37" s="88">
        <f>+IF(AND(OR(E37="-",E37=""),OR(F37="-",F37=""),OR(G37="-",G37=""),OR(H37="-",H37="")),"-",SUM(E37:H37))</f>
        <v/>
      </c>
      <c r="J37" s="10">
        <f>IF(ISNA(INDEX(Precip!$B$3:$BE$200,MATCH(J$3&amp;" "&amp;J$4,Precip!$A$3:$A$200,0),MATCH($D37,Precip!$B$2:$BF$2,0))),"",INDEX(Precip!$B$3:$BE$200,MATCH(J$3&amp;" "&amp;J$4,Precip!$A$3:$A$200,0),MATCH($D37,Precip!$B$2:$BF$2,0)))</f>
        <v/>
      </c>
      <c r="K37" s="10">
        <f>IF(ISNA(INDEX(Precip!$B$3:$BE$200,MATCH(K$3&amp;" "&amp;K$4,Precip!$A$3:$A$200,0),MATCH($D37,Precip!$B$2:$BF$2,0))),"",INDEX(Precip!$B$3:$BE$200,MATCH(K$3&amp;" "&amp;K$4,Precip!$A$3:$A$200,0),MATCH($D37,Precip!$B$2:$BF$2,0)))</f>
        <v/>
      </c>
      <c r="L37" s="10">
        <f>IF(ISNA(INDEX(Precip!$B$3:$BE$200,MATCH(L$3&amp;" "&amp;L$4,Precip!$A$3:$A$200,0),MATCH($D37,Precip!$B$2:$BF$2,0))),"",INDEX(Precip!$B$3:$BE$200,MATCH(L$3&amp;" "&amp;L$4,Precip!$A$3:$A$200,0),MATCH($D37,Precip!$B$2:$BF$2,0)))</f>
        <v/>
      </c>
      <c r="M37" s="10">
        <f>IF(ISNA(INDEX(Precip!$B$3:$BE$200,MATCH(M$3&amp;" "&amp;M$4,Precip!$A$3:$A$200,0),MATCH($D37,Precip!$B$2:$BF$2,0))),"",INDEX(Precip!$B$3:$BE$200,MATCH(M$3&amp;" "&amp;M$4,Precip!$A$3:$A$200,0),MATCH($D37,Precip!$B$2:$BF$2,0)))</f>
        <v/>
      </c>
      <c r="N37" s="44">
        <f>+IF(AND(OR(J37="-",J37=""),OR(K37="-",K37=""),OR(L37="-",L37=""),OR(M37="-",M37="")),"-",SUM(J37:M37))</f>
        <v/>
      </c>
      <c r="O37" s="117" t="n"/>
    </row>
    <row r="38" ht="15.2" customHeight="1">
      <c r="A38" s="98" t="n"/>
      <c r="B38" s="9" t="n">
        <v>34</v>
      </c>
      <c r="C38" s="7" t="inlineStr">
        <is>
          <t>KT Con Cuông</t>
        </is>
      </c>
      <c r="D38" s="6" t="inlineStr">
        <is>
          <t>48/79</t>
        </is>
      </c>
      <c r="E38" s="10">
        <f>IF(ISNA(INDEX(Precip!$B$3:$BE$200,MATCH(E$3&amp;" "&amp;E$4,Precip!$A$3:$A$200,0),MATCH($D38,Precip!$B$2:$BF$2,0))),"",INDEX(Precip!$B$3:$BE$200,MATCH(E$3&amp;" "&amp;E$4,Precip!$A$3:$A$200,0),MATCH($D38,Precip!$B$2:$BF$2,0)))</f>
        <v/>
      </c>
      <c r="F38" s="10">
        <f>IF(ISNA(INDEX(Precip!$B$3:$BE$200,MATCH(F$3&amp;" "&amp;F$4,Precip!$A$3:$A$200,0),MATCH($D38,Precip!$B$2:$BF$2,0))),"",INDEX(Precip!$B$3:$BE$200,MATCH(F$3&amp;" "&amp;F$4,Precip!$A$3:$A$200,0),MATCH($D38,Precip!$B$2:$BF$2,0)))</f>
        <v/>
      </c>
      <c r="G38" s="10">
        <f>IF(ISNA(INDEX(Precip!$B$3:$BE$200,MATCH(G$3&amp;" "&amp;G$4,Precip!$A$3:$A$200,0),MATCH($D38,Precip!$B$2:$BF$2,0))),"",INDEX(Precip!$B$3:$BE$200,MATCH(G$3&amp;" "&amp;G$4,Precip!$A$3:$A$200,0),MATCH($D38,Precip!$B$2:$BF$2,0)))</f>
        <v/>
      </c>
      <c r="H38" s="10">
        <f>IF(ISNA(INDEX(Precip!$B$3:$BE$200,MATCH(H$3&amp;" "&amp;H$4,Precip!$A$3:$A$200,0),MATCH($D38,Precip!$B$2:$BF$2,0))),"",INDEX(Precip!$B$3:$BE$200,MATCH(H$3&amp;" "&amp;H$4,Precip!$A$3:$A$200,0),MATCH($D38,Precip!$B$2:$BF$2,0)))</f>
        <v/>
      </c>
      <c r="I38" s="88">
        <f>+IF(AND(OR(E38="-",E38=""),OR(F38="-",F38=""),OR(G38="-",G38=""),OR(H38="-",H38="")),"-",SUM(E38:H38))</f>
        <v/>
      </c>
      <c r="J38" s="10">
        <f>IF(ISNA(INDEX(Precip!$B$3:$BE$200,MATCH(J$3&amp;" "&amp;J$4,Precip!$A$3:$A$200,0),MATCH($D38,Precip!$B$2:$BF$2,0))),"",INDEX(Precip!$B$3:$BE$200,MATCH(J$3&amp;" "&amp;J$4,Precip!$A$3:$A$200,0),MATCH($D38,Precip!$B$2:$BF$2,0)))</f>
        <v/>
      </c>
      <c r="K38" s="10">
        <f>IF(ISNA(INDEX(Precip!$B$3:$BE$200,MATCH(K$3&amp;" "&amp;K$4,Precip!$A$3:$A$200,0),MATCH($D38,Precip!$B$2:$BF$2,0))),"",INDEX(Precip!$B$3:$BE$200,MATCH(K$3&amp;" "&amp;K$4,Precip!$A$3:$A$200,0),MATCH($D38,Precip!$B$2:$BF$2,0)))</f>
        <v/>
      </c>
      <c r="L38" s="10">
        <f>IF(ISNA(INDEX(Precip!$B$3:$BE$200,MATCH(L$3&amp;" "&amp;L$4,Precip!$A$3:$A$200,0),MATCH($D38,Precip!$B$2:$BF$2,0))),"",INDEX(Precip!$B$3:$BE$200,MATCH(L$3&amp;" "&amp;L$4,Precip!$A$3:$A$200,0),MATCH($D38,Precip!$B$2:$BF$2,0)))</f>
        <v/>
      </c>
      <c r="M38" s="10">
        <f>IF(ISNA(INDEX(Precip!$B$3:$BE$200,MATCH(M$3&amp;" "&amp;M$4,Precip!$A$3:$A$200,0),MATCH($D38,Precip!$B$2:$BF$2,0))),"",INDEX(Precip!$B$3:$BE$200,MATCH(M$3&amp;" "&amp;M$4,Precip!$A$3:$A$200,0),MATCH($D38,Precip!$B$2:$BF$2,0)))</f>
        <v/>
      </c>
      <c r="N38" s="44">
        <f>+IF(AND(OR(J38="-",J38=""),OR(K38="-",K38=""),OR(L38="-",L38=""),OR(M38="-",M38="")),"-",SUM(J38:M38))</f>
        <v/>
      </c>
    </row>
    <row r="39" ht="15.2" customHeight="1">
      <c r="A39" s="98" t="n"/>
      <c r="B39" s="9" t="n">
        <v>35</v>
      </c>
      <c r="C39" s="7" t="inlineStr">
        <is>
          <t>TV Con Cuông</t>
        </is>
      </c>
      <c r="D39" s="6" t="n">
        <v>72432</v>
      </c>
      <c r="E39" s="10">
        <f>IF(ISNA(INDEX(Precip!$B$3:$BE$200,MATCH(E$3&amp;" "&amp;E$4,Precip!$A$3:$A$200,0),MATCH($D39,Precip!$B$2:$BF$2,0))),"",INDEX(Precip!$B$3:$BE$200,MATCH(E$3&amp;" "&amp;E$4,Precip!$A$3:$A$200,0),MATCH($D39,Precip!$B$2:$BF$2,0)))</f>
        <v/>
      </c>
      <c r="F39" s="10">
        <f>IF(ISNA(INDEX(Precip!$B$3:$BE$200,MATCH(F$3&amp;" "&amp;F$4,Precip!$A$3:$A$200,0),MATCH($D39,Precip!$B$2:$BF$2,0))),"",INDEX(Precip!$B$3:$BE$200,MATCH(F$3&amp;" "&amp;F$4,Precip!$A$3:$A$200,0),MATCH($D39,Precip!$B$2:$BF$2,0)))</f>
        <v/>
      </c>
      <c r="G39" s="10">
        <f>IF(ISNA(INDEX(Precip!$B$3:$BE$200,MATCH(G$3&amp;" "&amp;G$4,Precip!$A$3:$A$200,0),MATCH($D39,Precip!$B$2:$BF$2,0))),"",INDEX(Precip!$B$3:$BE$200,MATCH(G$3&amp;" "&amp;G$4,Precip!$A$3:$A$200,0),MATCH($D39,Precip!$B$2:$BF$2,0)))</f>
        <v/>
      </c>
      <c r="H39" s="10">
        <f>IF(ISNA(INDEX(Precip!$B$3:$BE$200,MATCH(H$3&amp;" "&amp;H$4,Precip!$A$3:$A$200,0),MATCH($D39,Precip!$B$2:$BF$2,0))),"",INDEX(Precip!$B$3:$BE$200,MATCH(H$3&amp;" "&amp;H$4,Precip!$A$3:$A$200,0),MATCH($D39,Precip!$B$2:$BF$2,0)))</f>
        <v/>
      </c>
      <c r="I39" s="88">
        <f>+IF(AND(OR(E39="-",E39=""),OR(F39="-",F39=""),OR(G39="-",G39=""),OR(H39="-",H39="")),"-",SUM(E39:H39))</f>
        <v/>
      </c>
      <c r="J39" s="10">
        <f>IF(ISNA(INDEX(Precip!$B$3:$BE$200,MATCH(J$3&amp;" "&amp;J$4,Precip!$A$3:$A$200,0),MATCH($D39,Precip!$B$2:$BF$2,0))),"",INDEX(Precip!$B$3:$BE$200,MATCH(J$3&amp;" "&amp;J$4,Precip!$A$3:$A$200,0),MATCH($D39,Precip!$B$2:$BF$2,0)))</f>
        <v/>
      </c>
      <c r="K39" s="10">
        <f>IF(ISNA(INDEX(Precip!$B$3:$BE$200,MATCH(K$3&amp;" "&amp;K$4,Precip!$A$3:$A$200,0),MATCH($D39,Precip!$B$2:$BF$2,0))),"",INDEX(Precip!$B$3:$BE$200,MATCH(K$3&amp;" "&amp;K$4,Precip!$A$3:$A$200,0),MATCH($D39,Precip!$B$2:$BF$2,0)))</f>
        <v/>
      </c>
      <c r="L39" s="10">
        <f>IF(ISNA(INDEX(Precip!$B$3:$BE$200,MATCH(L$3&amp;" "&amp;L$4,Precip!$A$3:$A$200,0),MATCH($D39,Precip!$B$2:$BF$2,0))),"",INDEX(Precip!$B$3:$BE$200,MATCH(L$3&amp;" "&amp;L$4,Precip!$A$3:$A$200,0),MATCH($D39,Precip!$B$2:$BF$2,0)))</f>
        <v/>
      </c>
      <c r="M39" s="10">
        <f>IF(ISNA(INDEX(Precip!$B$3:$BE$200,MATCH(M$3&amp;" "&amp;M$4,Precip!$A$3:$A$200,0),MATCH($D39,Precip!$B$2:$BF$2,0))),"",INDEX(Precip!$B$3:$BE$200,MATCH(M$3&amp;" "&amp;M$4,Precip!$A$3:$A$200,0),MATCH($D39,Precip!$B$2:$BF$2,0)))</f>
        <v/>
      </c>
      <c r="N39" s="44">
        <f>+IF(AND(OR(J39="-",J39=""),OR(K39="-",K39=""),OR(L39="-",L39=""),OR(M39="-",M39="")),"-",SUM(J39:M39))</f>
        <v/>
      </c>
    </row>
    <row r="40" ht="15.2" customHeight="1">
      <c r="A40" s="98" t="n"/>
      <c r="B40" s="9" t="n">
        <v>36</v>
      </c>
      <c r="C40" s="7" t="inlineStr">
        <is>
          <t>KT Tương Dương</t>
        </is>
      </c>
      <c r="D40" s="6" t="n">
        <v>48844</v>
      </c>
      <c r="E40" s="10">
        <f>IF(ISNA(INDEX(Precip!$B$3:$BE$200,MATCH(E$3&amp;" "&amp;E$4,Precip!$A$3:$A$200,0),MATCH($D40,Precip!$B$2:$BF$2,0))),"",INDEX(Precip!$B$3:$BE$200,MATCH(E$3&amp;" "&amp;E$4,Precip!$A$3:$A$200,0),MATCH($D40,Precip!$B$2:$BF$2,0)))</f>
        <v/>
      </c>
      <c r="F40" s="10">
        <f>IF(ISNA(INDEX(Precip!$B$3:$BE$200,MATCH(F$3&amp;" "&amp;F$4,Precip!$A$3:$A$200,0),MATCH($D40,Precip!$B$2:$BF$2,0))),"",INDEX(Precip!$B$3:$BE$200,MATCH(F$3&amp;" "&amp;F$4,Precip!$A$3:$A$200,0),MATCH($D40,Precip!$B$2:$BF$2,0)))</f>
        <v/>
      </c>
      <c r="G40" s="10">
        <f>IF(ISNA(INDEX(Precip!$B$3:$BE$200,MATCH(G$3&amp;" "&amp;G$4,Precip!$A$3:$A$200,0),MATCH($D40,Precip!$B$2:$BF$2,0))),"",INDEX(Precip!$B$3:$BE$200,MATCH(G$3&amp;" "&amp;G$4,Precip!$A$3:$A$200,0),MATCH($D40,Precip!$B$2:$BF$2,0)))</f>
        <v/>
      </c>
      <c r="H40" s="10">
        <f>IF(ISNA(INDEX(Precip!$B$3:$BE$200,MATCH(H$3&amp;" "&amp;H$4,Precip!$A$3:$A$200,0),MATCH($D40,Precip!$B$2:$BF$2,0))),"",INDEX(Precip!$B$3:$BE$200,MATCH(H$3&amp;" "&amp;H$4,Precip!$A$3:$A$200,0),MATCH($D40,Precip!$B$2:$BF$2,0)))</f>
        <v/>
      </c>
      <c r="I40" s="88">
        <f>+IF(AND(OR(E40="-",E40=""),OR(F40="-",F40=""),OR(G40="-",G40=""),OR(H40="-",H40="")),"-",SUM(E40:H40))</f>
        <v/>
      </c>
      <c r="J40" s="10">
        <f>IF(ISNA(INDEX(Precip!$B$3:$BE$200,MATCH(J$3&amp;" "&amp;J$4,Precip!$A$3:$A$200,0),MATCH($D40,Precip!$B$2:$BF$2,0))),"",INDEX(Precip!$B$3:$BE$200,MATCH(J$3&amp;" "&amp;J$4,Precip!$A$3:$A$200,0),MATCH($D40,Precip!$B$2:$BF$2,0)))</f>
        <v/>
      </c>
      <c r="K40" s="10">
        <f>IF(ISNA(INDEX(Precip!$B$3:$BE$200,MATCH(K$3&amp;" "&amp;K$4,Precip!$A$3:$A$200,0),MATCH($D40,Precip!$B$2:$BF$2,0))),"",INDEX(Precip!$B$3:$BE$200,MATCH(K$3&amp;" "&amp;K$4,Precip!$A$3:$A$200,0),MATCH($D40,Precip!$B$2:$BF$2,0)))</f>
        <v/>
      </c>
      <c r="L40" s="10">
        <f>IF(ISNA(INDEX(Precip!$B$3:$BE$200,MATCH(L$3&amp;" "&amp;L$4,Precip!$A$3:$A$200,0),MATCH($D40,Precip!$B$2:$BF$2,0))),"",INDEX(Precip!$B$3:$BE$200,MATCH(L$3&amp;" "&amp;L$4,Precip!$A$3:$A$200,0),MATCH($D40,Precip!$B$2:$BF$2,0)))</f>
        <v/>
      </c>
      <c r="M40" s="10">
        <f>IF(ISNA(INDEX(Precip!$B$3:$BE$200,MATCH(M$3&amp;" "&amp;M$4,Precip!$A$3:$A$200,0),MATCH($D40,Precip!$B$2:$BF$2,0))),"",INDEX(Precip!$B$3:$BE$200,MATCH(M$3&amp;" "&amp;M$4,Precip!$A$3:$A$200,0),MATCH($D40,Precip!$B$2:$BF$2,0)))</f>
        <v/>
      </c>
      <c r="N40" s="44">
        <f>+IF(AND(OR(J40="-",J40=""),OR(K40="-",K40=""),OR(L40="-",L40=""),OR(M40="-",M40="")),"-",SUM(J40:M40))</f>
        <v/>
      </c>
    </row>
    <row r="41" ht="15.2" customHeight="1">
      <c r="A41" s="98" t="n"/>
      <c r="B41" s="9" t="n">
        <v>37</v>
      </c>
      <c r="C41" s="7" t="inlineStr">
        <is>
          <t>TV Dừa</t>
        </is>
      </c>
      <c r="D41" s="6" t="n">
        <v>72425</v>
      </c>
      <c r="E41" s="10">
        <f>IF(ISNA(INDEX(Precip!$B$3:$BE$200,MATCH(E$3&amp;" "&amp;E$4,Precip!$A$3:$A$200,0),MATCH($D41,Precip!$B$2:$BF$2,0))),"",INDEX(Precip!$B$3:$BE$200,MATCH(E$3&amp;" "&amp;E$4,Precip!$A$3:$A$200,0),MATCH($D41,Precip!$B$2:$BF$2,0)))</f>
        <v/>
      </c>
      <c r="F41" s="10">
        <f>IF(ISNA(INDEX(Precip!$B$3:$BE$200,MATCH(F$3&amp;" "&amp;F$4,Precip!$A$3:$A$200,0),MATCH($D41,Precip!$B$2:$BF$2,0))),"",INDEX(Precip!$B$3:$BE$200,MATCH(F$3&amp;" "&amp;F$4,Precip!$A$3:$A$200,0),MATCH($D41,Precip!$B$2:$BF$2,0)))</f>
        <v/>
      </c>
      <c r="G41" s="10">
        <f>IF(ISNA(INDEX(Precip!$B$3:$BE$200,MATCH(G$3&amp;" "&amp;G$4,Precip!$A$3:$A$200,0),MATCH($D41,Precip!$B$2:$BF$2,0))),"",INDEX(Precip!$B$3:$BE$200,MATCH(G$3&amp;" "&amp;G$4,Precip!$A$3:$A$200,0),MATCH($D41,Precip!$B$2:$BF$2,0)))</f>
        <v/>
      </c>
      <c r="H41" s="10">
        <f>IF(ISNA(INDEX(Precip!$B$3:$BE$200,MATCH(H$3&amp;" "&amp;H$4,Precip!$A$3:$A$200,0),MATCH($D41,Precip!$B$2:$BF$2,0))),"",INDEX(Precip!$B$3:$BE$200,MATCH(H$3&amp;" "&amp;H$4,Precip!$A$3:$A$200,0),MATCH($D41,Precip!$B$2:$BF$2,0)))</f>
        <v/>
      </c>
      <c r="I41" s="88">
        <f>+IF(AND(OR(E41="-",E41=""),OR(F41="-",F41=""),OR(G41="-",G41=""),OR(H41="-",H41="")),"-",SUM(E41:H41))</f>
        <v/>
      </c>
      <c r="J41" s="10">
        <f>IF(ISNA(INDEX(Precip!$B$3:$BE$200,MATCH(J$3&amp;" "&amp;J$4,Precip!$A$3:$A$200,0),MATCH($D41,Precip!$B$2:$BF$2,0))),"",INDEX(Precip!$B$3:$BE$200,MATCH(J$3&amp;" "&amp;J$4,Precip!$A$3:$A$200,0),MATCH($D41,Precip!$B$2:$BF$2,0)))</f>
        <v/>
      </c>
      <c r="K41" s="10">
        <f>IF(ISNA(INDEX(Precip!$B$3:$BE$200,MATCH(K$3&amp;" "&amp;K$4,Precip!$A$3:$A$200,0),MATCH($D41,Precip!$B$2:$BF$2,0))),"",INDEX(Precip!$B$3:$BE$200,MATCH(K$3&amp;" "&amp;K$4,Precip!$A$3:$A$200,0),MATCH($D41,Precip!$B$2:$BF$2,0)))</f>
        <v/>
      </c>
      <c r="L41" s="10">
        <f>IF(ISNA(INDEX(Precip!$B$3:$BE$200,MATCH(L$3&amp;" "&amp;L$4,Precip!$A$3:$A$200,0),MATCH($D41,Precip!$B$2:$BF$2,0))),"",INDEX(Precip!$B$3:$BE$200,MATCH(L$3&amp;" "&amp;L$4,Precip!$A$3:$A$200,0),MATCH($D41,Precip!$B$2:$BF$2,0)))</f>
        <v/>
      </c>
      <c r="M41" s="10">
        <f>IF(ISNA(INDEX(Precip!$B$3:$BE$200,MATCH(M$3&amp;" "&amp;M$4,Precip!$A$3:$A$200,0),MATCH($D41,Precip!$B$2:$BF$2,0))),"",INDEX(Precip!$B$3:$BE$200,MATCH(M$3&amp;" "&amp;M$4,Precip!$A$3:$A$200,0),MATCH($D41,Precip!$B$2:$BF$2,0)))</f>
        <v/>
      </c>
      <c r="N41" s="44">
        <f>+IF(AND(OR(J41="-",J41=""),OR(K41="-",K41=""),OR(L41="-",L41=""),OR(M41="-",M41="")),"-",SUM(J41:M41))</f>
        <v/>
      </c>
    </row>
    <row r="42" ht="15.2" customHeight="1">
      <c r="A42" s="98" t="n"/>
      <c r="B42" s="9" t="n">
        <v>38</v>
      </c>
      <c r="C42" s="7" t="inlineStr">
        <is>
          <t>TV Đô Lương</t>
        </is>
      </c>
      <c r="D42" s="6" t="n">
        <v>72426</v>
      </c>
      <c r="E42" s="10">
        <f>IF(ISNA(INDEX(Precip!$B$3:$BE$200,MATCH(E$3&amp;" "&amp;E$4,Precip!$A$3:$A$200,0),MATCH($D42,Precip!$B$2:$BF$2,0))),"",INDEX(Precip!$B$3:$BE$200,MATCH(E$3&amp;" "&amp;E$4,Precip!$A$3:$A$200,0),MATCH($D42,Precip!$B$2:$BF$2,0)))</f>
        <v/>
      </c>
      <c r="F42" s="10">
        <f>IF(ISNA(INDEX(Precip!$B$3:$BE$200,MATCH(F$3&amp;" "&amp;F$4,Precip!$A$3:$A$200,0),MATCH($D42,Precip!$B$2:$BF$2,0))),"",INDEX(Precip!$B$3:$BE$200,MATCH(F$3&amp;" "&amp;F$4,Precip!$A$3:$A$200,0),MATCH($D42,Precip!$B$2:$BF$2,0)))</f>
        <v/>
      </c>
      <c r="G42" s="10">
        <f>IF(ISNA(INDEX(Precip!$B$3:$BE$200,MATCH(G$3&amp;" "&amp;G$4,Precip!$A$3:$A$200,0),MATCH($D42,Precip!$B$2:$BF$2,0))),"",INDEX(Precip!$B$3:$BE$200,MATCH(G$3&amp;" "&amp;G$4,Precip!$A$3:$A$200,0),MATCH($D42,Precip!$B$2:$BF$2,0)))</f>
        <v/>
      </c>
      <c r="H42" s="10">
        <f>IF(ISNA(INDEX(Precip!$B$3:$BE$200,MATCH(H$3&amp;" "&amp;H$4,Precip!$A$3:$A$200,0),MATCH($D42,Precip!$B$2:$BF$2,0))),"",INDEX(Precip!$B$3:$BE$200,MATCH(H$3&amp;" "&amp;H$4,Precip!$A$3:$A$200,0),MATCH($D42,Precip!$B$2:$BF$2,0)))</f>
        <v/>
      </c>
      <c r="I42" s="88">
        <f>+IF(AND(OR(E42="-",E42=""),OR(F42="-",F42=""),OR(G42="-",G42=""),OR(H42="-",H42="")),"-",SUM(E42:H42))</f>
        <v/>
      </c>
      <c r="J42" s="10">
        <f>IF(ISNA(INDEX(Precip!$B$3:$BE$200,MATCH(J$3&amp;" "&amp;J$4,Precip!$A$3:$A$200,0),MATCH($D42,Precip!$B$2:$BF$2,0))),"",INDEX(Precip!$B$3:$BE$200,MATCH(J$3&amp;" "&amp;J$4,Precip!$A$3:$A$200,0),MATCH($D42,Precip!$B$2:$BF$2,0)))</f>
        <v/>
      </c>
      <c r="K42" s="10">
        <f>IF(ISNA(INDEX(Precip!$B$3:$BE$200,MATCH(K$3&amp;" "&amp;K$4,Precip!$A$3:$A$200,0),MATCH($D42,Precip!$B$2:$BF$2,0))),"",INDEX(Precip!$B$3:$BE$200,MATCH(K$3&amp;" "&amp;K$4,Precip!$A$3:$A$200,0),MATCH($D42,Precip!$B$2:$BF$2,0)))</f>
        <v/>
      </c>
      <c r="L42" s="10">
        <f>IF(ISNA(INDEX(Precip!$B$3:$BE$200,MATCH(L$3&amp;" "&amp;L$4,Precip!$A$3:$A$200,0),MATCH($D42,Precip!$B$2:$BF$2,0))),"",INDEX(Precip!$B$3:$BE$200,MATCH(L$3&amp;" "&amp;L$4,Precip!$A$3:$A$200,0),MATCH($D42,Precip!$B$2:$BF$2,0)))</f>
        <v/>
      </c>
      <c r="M42" s="10">
        <f>IF(ISNA(INDEX(Precip!$B$3:$BE$200,MATCH(M$3&amp;" "&amp;M$4,Precip!$A$3:$A$200,0),MATCH($D42,Precip!$B$2:$BF$2,0))),"",INDEX(Precip!$B$3:$BE$200,MATCH(M$3&amp;" "&amp;M$4,Precip!$A$3:$A$200,0),MATCH($D42,Precip!$B$2:$BF$2,0)))</f>
        <v/>
      </c>
      <c r="N42" s="44">
        <f>+IF(AND(OR(J42="-",J42=""),OR(K42="-",K42=""),OR(L42="-",L42=""),OR(M42="-",M42="")),"-",SUM(J42:M42))</f>
        <v/>
      </c>
    </row>
    <row r="43" ht="15.2" customHeight="1">
      <c r="A43" s="98" t="n"/>
      <c r="B43" s="9" t="n">
        <v>39</v>
      </c>
      <c r="C43" s="7" t="inlineStr">
        <is>
          <t>KT Đô Lương</t>
        </is>
      </c>
      <c r="D43" s="6" t="inlineStr">
        <is>
          <t>48/80</t>
        </is>
      </c>
      <c r="E43" s="10">
        <f>IF(ISNA(INDEX(Precip!$B$3:$BE$200,MATCH(E$3&amp;" "&amp;E$4,Precip!$A$3:$A$200,0),MATCH($D43,Precip!$B$2:$BF$2,0))),"",INDEX(Precip!$B$3:$BE$200,MATCH(E$3&amp;" "&amp;E$4,Precip!$A$3:$A$200,0),MATCH($D43,Precip!$B$2:$BF$2,0)))</f>
        <v/>
      </c>
      <c r="F43" s="10">
        <f>IF(ISNA(INDEX(Precip!$B$3:$BE$200,MATCH(F$3&amp;" "&amp;F$4,Precip!$A$3:$A$200,0),MATCH($D43,Precip!$B$2:$BF$2,0))),"",INDEX(Precip!$B$3:$BE$200,MATCH(F$3&amp;" "&amp;F$4,Precip!$A$3:$A$200,0),MATCH($D43,Precip!$B$2:$BF$2,0)))</f>
        <v/>
      </c>
      <c r="G43" s="10">
        <f>IF(ISNA(INDEX(Precip!$B$3:$BE$200,MATCH(G$3&amp;" "&amp;G$4,Precip!$A$3:$A$200,0),MATCH($D43,Precip!$B$2:$BF$2,0))),"",INDEX(Precip!$B$3:$BE$200,MATCH(G$3&amp;" "&amp;G$4,Precip!$A$3:$A$200,0),MATCH($D43,Precip!$B$2:$BF$2,0)))</f>
        <v/>
      </c>
      <c r="H43" s="10">
        <f>IF(ISNA(INDEX(Precip!$B$3:$BE$200,MATCH(H$3&amp;" "&amp;H$4,Precip!$A$3:$A$200,0),MATCH($D43,Precip!$B$2:$BF$2,0))),"",INDEX(Precip!$B$3:$BE$200,MATCH(H$3&amp;" "&amp;H$4,Precip!$A$3:$A$200,0),MATCH($D43,Precip!$B$2:$BF$2,0)))</f>
        <v/>
      </c>
      <c r="I43" s="88">
        <f>+IF(AND(OR(E43="-",E43=""),OR(F43="-",F43=""),OR(G43="-",G43=""),OR(H43="-",H43="")),"-",SUM(E43:H43))</f>
        <v/>
      </c>
      <c r="J43" s="10">
        <f>IF(ISNA(INDEX(Precip!$B$3:$BE$200,MATCH(J$3&amp;" "&amp;J$4,Precip!$A$3:$A$200,0),MATCH($D43,Precip!$B$2:$BF$2,0))),"",INDEX(Precip!$B$3:$BE$200,MATCH(J$3&amp;" "&amp;J$4,Precip!$A$3:$A$200,0),MATCH($D43,Precip!$B$2:$BF$2,0)))</f>
        <v/>
      </c>
      <c r="K43" s="10">
        <f>IF(ISNA(INDEX(Precip!$B$3:$BE$200,MATCH(K$3&amp;" "&amp;K$4,Precip!$A$3:$A$200,0),MATCH($D43,Precip!$B$2:$BF$2,0))),"",INDEX(Precip!$B$3:$BE$200,MATCH(K$3&amp;" "&amp;K$4,Precip!$A$3:$A$200,0),MATCH($D43,Precip!$B$2:$BF$2,0)))</f>
        <v/>
      </c>
      <c r="L43" s="10">
        <f>IF(ISNA(INDEX(Precip!$B$3:$BE$200,MATCH(L$3&amp;" "&amp;L$4,Precip!$A$3:$A$200,0),MATCH($D43,Precip!$B$2:$BF$2,0))),"",INDEX(Precip!$B$3:$BE$200,MATCH(L$3&amp;" "&amp;L$4,Precip!$A$3:$A$200,0),MATCH($D43,Precip!$B$2:$BF$2,0)))</f>
        <v/>
      </c>
      <c r="M43" s="10">
        <f>IF(ISNA(INDEX(Precip!$B$3:$BE$200,MATCH(M$3&amp;" "&amp;M$4,Precip!$A$3:$A$200,0),MATCH($D43,Precip!$B$2:$BF$2,0))),"",INDEX(Precip!$B$3:$BE$200,MATCH(M$3&amp;" "&amp;M$4,Precip!$A$3:$A$200,0),MATCH($D43,Precip!$B$2:$BF$2,0)))</f>
        <v/>
      </c>
      <c r="N43" s="44">
        <f>+IF(AND(OR(J43="-",J43=""),OR(K43="-",K43=""),OR(L43="-",L43=""),OR(M43="-",M43="")),"-",SUM(J43:M43))</f>
        <v/>
      </c>
    </row>
    <row r="44" ht="15.2" customHeight="1">
      <c r="A44" s="98" t="n"/>
      <c r="B44" s="9" t="n">
        <v>40</v>
      </c>
      <c r="C44" s="7" t="inlineStr">
        <is>
          <t>TV Yên Thượng</t>
        </is>
      </c>
      <c r="D44" s="6" t="n">
        <v>72427</v>
      </c>
      <c r="E44" s="10">
        <f>IF(ISNA(INDEX(Precip!$B$3:$BE$200,MATCH(E$3&amp;" "&amp;E$4,Precip!$A$3:$A$200,0),MATCH($D44,Precip!$B$2:$BF$2,0))),"",INDEX(Precip!$B$3:$BE$200,MATCH(E$3&amp;" "&amp;E$4,Precip!$A$3:$A$200,0),MATCH($D44,Precip!$B$2:$BF$2,0)))</f>
        <v/>
      </c>
      <c r="F44" s="10">
        <f>IF(ISNA(INDEX(Precip!$B$3:$BE$200,MATCH(F$3&amp;" "&amp;F$4,Precip!$A$3:$A$200,0),MATCH($D44,Precip!$B$2:$BF$2,0))),"",INDEX(Precip!$B$3:$BE$200,MATCH(F$3&amp;" "&amp;F$4,Precip!$A$3:$A$200,0),MATCH($D44,Precip!$B$2:$BF$2,0)))</f>
        <v/>
      </c>
      <c r="G44" s="10">
        <f>IF(ISNA(INDEX(Precip!$B$3:$BE$200,MATCH(G$3&amp;" "&amp;G$4,Precip!$A$3:$A$200,0),MATCH($D44,Precip!$B$2:$BF$2,0))),"",INDEX(Precip!$B$3:$BE$200,MATCH(G$3&amp;" "&amp;G$4,Precip!$A$3:$A$200,0),MATCH($D44,Precip!$B$2:$BF$2,0)))</f>
        <v/>
      </c>
      <c r="H44" s="10">
        <f>IF(ISNA(INDEX(Precip!$B$3:$BE$200,MATCH(H$3&amp;" "&amp;H$4,Precip!$A$3:$A$200,0),MATCH($D44,Precip!$B$2:$BF$2,0))),"",INDEX(Precip!$B$3:$BE$200,MATCH(H$3&amp;" "&amp;H$4,Precip!$A$3:$A$200,0),MATCH($D44,Precip!$B$2:$BF$2,0)))</f>
        <v/>
      </c>
      <c r="I44" s="88">
        <f>+IF(AND(OR(E44="-",E44=""),OR(F44="-",F44=""),OR(G44="-",G44=""),OR(H44="-",H44="")),"-",SUM(E44:H44))</f>
        <v/>
      </c>
      <c r="J44" s="10">
        <f>IF(ISNA(INDEX(Precip!$B$3:$BE$200,MATCH(J$3&amp;" "&amp;J$4,Precip!$A$3:$A$200,0),MATCH($D44,Precip!$B$2:$BF$2,0))),"",INDEX(Precip!$B$3:$BE$200,MATCH(J$3&amp;" "&amp;J$4,Precip!$A$3:$A$200,0),MATCH($D44,Precip!$B$2:$BF$2,0)))</f>
        <v/>
      </c>
      <c r="K44" s="10">
        <f>IF(ISNA(INDEX(Precip!$B$3:$BE$200,MATCH(K$3&amp;" "&amp;K$4,Precip!$A$3:$A$200,0),MATCH($D44,Precip!$B$2:$BF$2,0))),"",INDEX(Precip!$B$3:$BE$200,MATCH(K$3&amp;" "&amp;K$4,Precip!$A$3:$A$200,0),MATCH($D44,Precip!$B$2:$BF$2,0)))</f>
        <v/>
      </c>
      <c r="L44" s="10">
        <f>IF(ISNA(INDEX(Precip!$B$3:$BE$200,MATCH(L$3&amp;" "&amp;L$4,Precip!$A$3:$A$200,0),MATCH($D44,Precip!$B$2:$BF$2,0))),"",INDEX(Precip!$B$3:$BE$200,MATCH(L$3&amp;" "&amp;L$4,Precip!$A$3:$A$200,0),MATCH($D44,Precip!$B$2:$BF$2,0)))</f>
        <v/>
      </c>
      <c r="M44" s="10">
        <f>IF(ISNA(INDEX(Precip!$B$3:$BE$200,MATCH(M$3&amp;" "&amp;M$4,Precip!$A$3:$A$200,0),MATCH($D44,Precip!$B$2:$BF$2,0))),"",INDEX(Precip!$B$3:$BE$200,MATCH(M$3&amp;" "&amp;M$4,Precip!$A$3:$A$200,0),MATCH($D44,Precip!$B$2:$BF$2,0)))</f>
        <v/>
      </c>
      <c r="N44" s="44">
        <f>+IF(AND(OR(J44="-",J44=""),OR(K44="-",K44=""),OR(L44="-",L44=""),OR(M44="-",M44="")),"-",SUM(J44:M44))</f>
        <v/>
      </c>
    </row>
    <row r="45" ht="15.2" customHeight="1">
      <c r="A45" s="98" t="n"/>
      <c r="B45" s="9" t="n">
        <v>41</v>
      </c>
      <c r="C45" s="7" t="inlineStr">
        <is>
          <t>TV Nam Đàn</t>
        </is>
      </c>
      <c r="D45" s="6" t="n">
        <v>72428</v>
      </c>
      <c r="E45" s="10">
        <f>IF(ISNA(INDEX(Precip!$B$3:$BE$200,MATCH(E$3&amp;" "&amp;E$4,Precip!$A$3:$A$200,0),MATCH($D45,Precip!$B$2:$BF$2,0))),"",INDEX(Precip!$B$3:$BE$200,MATCH(E$3&amp;" "&amp;E$4,Precip!$A$3:$A$200,0),MATCH($D45,Precip!$B$2:$BF$2,0)))</f>
        <v/>
      </c>
      <c r="F45" s="10">
        <f>IF(ISNA(INDEX(Precip!$B$3:$BE$200,MATCH(F$3&amp;" "&amp;F$4,Precip!$A$3:$A$200,0),MATCH($D45,Precip!$B$2:$BF$2,0))),"",INDEX(Precip!$B$3:$BE$200,MATCH(F$3&amp;" "&amp;F$4,Precip!$A$3:$A$200,0),MATCH($D45,Precip!$B$2:$BF$2,0)))</f>
        <v/>
      </c>
      <c r="G45" s="10">
        <f>IF(ISNA(INDEX(Precip!$B$3:$BE$200,MATCH(G$3&amp;" "&amp;G$4,Precip!$A$3:$A$200,0),MATCH($D45,Precip!$B$2:$BF$2,0))),"",INDEX(Precip!$B$3:$BE$200,MATCH(G$3&amp;" "&amp;G$4,Precip!$A$3:$A$200,0),MATCH($D45,Precip!$B$2:$BF$2,0)))</f>
        <v/>
      </c>
      <c r="H45" s="10">
        <f>IF(ISNA(INDEX(Precip!$B$3:$BE$200,MATCH(H$3&amp;" "&amp;H$4,Precip!$A$3:$A$200,0),MATCH($D45,Precip!$B$2:$BF$2,0))),"",INDEX(Precip!$B$3:$BE$200,MATCH(H$3&amp;" "&amp;H$4,Precip!$A$3:$A$200,0),MATCH($D45,Precip!$B$2:$BF$2,0)))</f>
        <v/>
      </c>
      <c r="I45" s="88">
        <f>+IF(AND(OR(E45="-",E45=""),OR(F45="-",F45=""),OR(G45="-",G45=""),OR(H45="-",H45="")),"-",SUM(E45:H45))</f>
        <v/>
      </c>
      <c r="J45" s="10">
        <f>IF(ISNA(INDEX(Precip!$B$3:$BE$200,MATCH(J$3&amp;" "&amp;J$4,Precip!$A$3:$A$200,0),MATCH($D45,Precip!$B$2:$BF$2,0))),"",INDEX(Precip!$B$3:$BE$200,MATCH(J$3&amp;" "&amp;J$4,Precip!$A$3:$A$200,0),MATCH($D45,Precip!$B$2:$BF$2,0)))</f>
        <v/>
      </c>
      <c r="K45" s="10">
        <f>IF(ISNA(INDEX(Precip!$B$3:$BE$200,MATCH(K$3&amp;" "&amp;K$4,Precip!$A$3:$A$200,0),MATCH($D45,Precip!$B$2:$BF$2,0))),"",INDEX(Precip!$B$3:$BE$200,MATCH(K$3&amp;" "&amp;K$4,Precip!$A$3:$A$200,0),MATCH($D45,Precip!$B$2:$BF$2,0)))</f>
        <v/>
      </c>
      <c r="L45" s="10">
        <f>IF(ISNA(INDEX(Precip!$B$3:$BE$200,MATCH(L$3&amp;" "&amp;L$4,Precip!$A$3:$A$200,0),MATCH($D45,Precip!$B$2:$BF$2,0))),"",INDEX(Precip!$B$3:$BE$200,MATCH(L$3&amp;" "&amp;L$4,Precip!$A$3:$A$200,0),MATCH($D45,Precip!$B$2:$BF$2,0)))</f>
        <v/>
      </c>
      <c r="M45" s="10">
        <f>IF(ISNA(INDEX(Precip!$B$3:$BE$200,MATCH(M$3&amp;" "&amp;M$4,Precip!$A$3:$A$200,0),MATCH($D45,Precip!$B$2:$BF$2,0))),"",INDEX(Precip!$B$3:$BE$200,MATCH(M$3&amp;" "&amp;M$4,Precip!$A$3:$A$200,0),MATCH($D45,Precip!$B$2:$BF$2,0)))</f>
        <v/>
      </c>
      <c r="N45" s="44">
        <f>+IF(AND(OR(J45="-",J45=""),OR(K45="-",K45=""),OR(L45="-",L45=""),OR(M45="-",M45="")),"-",SUM(J45:M45))</f>
        <v/>
      </c>
    </row>
    <row r="46" ht="15.2" customHeight="1">
      <c r="A46" s="98" t="n"/>
      <c r="B46" s="9" t="n">
        <v>42</v>
      </c>
      <c r="C46" s="7" t="inlineStr">
        <is>
          <t>TV Chợ Tràng</t>
        </is>
      </c>
      <c r="D46" s="6" t="n">
        <v>72429</v>
      </c>
      <c r="E46" s="10">
        <f>IF(ISNA(INDEX(Precip!$B$3:$BE$200,MATCH(E$3&amp;" "&amp;E$4,Precip!$A$3:$A$200,0),MATCH($D46,Precip!$B$2:$BF$2,0))),"",INDEX(Precip!$B$3:$BE$200,MATCH(E$3&amp;" "&amp;E$4,Precip!$A$3:$A$200,0),MATCH($D46,Precip!$B$2:$BF$2,0)))</f>
        <v/>
      </c>
      <c r="F46" s="10">
        <f>IF(ISNA(INDEX(Precip!$B$3:$BE$200,MATCH(F$3&amp;" "&amp;F$4,Precip!$A$3:$A$200,0),MATCH($D46,Precip!$B$2:$BF$2,0))),"",INDEX(Precip!$B$3:$BE$200,MATCH(F$3&amp;" "&amp;F$4,Precip!$A$3:$A$200,0),MATCH($D46,Precip!$B$2:$BF$2,0)))</f>
        <v/>
      </c>
      <c r="G46" s="10">
        <f>IF(ISNA(INDEX(Precip!$B$3:$BE$200,MATCH(G$3&amp;" "&amp;G$4,Precip!$A$3:$A$200,0),MATCH($D46,Precip!$B$2:$BF$2,0))),"",INDEX(Precip!$B$3:$BE$200,MATCH(G$3&amp;" "&amp;G$4,Precip!$A$3:$A$200,0),MATCH($D46,Precip!$B$2:$BF$2,0)))</f>
        <v/>
      </c>
      <c r="H46" s="10">
        <f>IF(ISNA(INDEX(Precip!$B$3:$BE$200,MATCH(H$3&amp;" "&amp;H$4,Precip!$A$3:$A$200,0),MATCH($D46,Precip!$B$2:$BF$2,0))),"",INDEX(Precip!$B$3:$BE$200,MATCH(H$3&amp;" "&amp;H$4,Precip!$A$3:$A$200,0),MATCH($D46,Precip!$B$2:$BF$2,0)))</f>
        <v/>
      </c>
      <c r="I46" s="88">
        <f>+IF(AND(OR(E46="-",E46=""),OR(F46="-",F46=""),OR(G46="-",G46=""),OR(H46="-",H46="")),"-",SUM(E46:H46))</f>
        <v/>
      </c>
      <c r="J46" s="10">
        <f>IF(ISNA(INDEX(Precip!$B$3:$BE$200,MATCH(J$3&amp;" "&amp;J$4,Precip!$A$3:$A$200,0),MATCH($D46,Precip!$B$2:$BF$2,0))),"",INDEX(Precip!$B$3:$BE$200,MATCH(J$3&amp;" "&amp;J$4,Precip!$A$3:$A$200,0),MATCH($D46,Precip!$B$2:$BF$2,0)))</f>
        <v/>
      </c>
      <c r="K46" s="10">
        <f>IF(ISNA(INDEX(Precip!$B$3:$BE$200,MATCH(K$3&amp;" "&amp;K$4,Precip!$A$3:$A$200,0),MATCH($D46,Precip!$B$2:$BF$2,0))),"",INDEX(Precip!$B$3:$BE$200,MATCH(K$3&amp;" "&amp;K$4,Precip!$A$3:$A$200,0),MATCH($D46,Precip!$B$2:$BF$2,0)))</f>
        <v/>
      </c>
      <c r="L46" s="10">
        <f>IF(ISNA(INDEX(Precip!$B$3:$BE$200,MATCH(L$3&amp;" "&amp;L$4,Precip!$A$3:$A$200,0),MATCH($D46,Precip!$B$2:$BF$2,0))),"",INDEX(Precip!$B$3:$BE$200,MATCH(L$3&amp;" "&amp;L$4,Precip!$A$3:$A$200,0),MATCH($D46,Precip!$B$2:$BF$2,0)))</f>
        <v/>
      </c>
      <c r="M46" s="10">
        <f>IF(ISNA(INDEX(Precip!$B$3:$BE$200,MATCH(M$3&amp;" "&amp;M$4,Precip!$A$3:$A$200,0),MATCH($D46,Precip!$B$2:$BF$2,0))),"",INDEX(Precip!$B$3:$BE$200,MATCH(M$3&amp;" "&amp;M$4,Precip!$A$3:$A$200,0),MATCH($D46,Precip!$B$2:$BF$2,0)))</f>
        <v/>
      </c>
      <c r="N46" s="44">
        <f>+IF(AND(OR(J46="-",J46=""),OR(K46="-",K46=""),OR(L46="-",L46=""),OR(M46="-",M46="")),"-",SUM(J46:M46))</f>
        <v/>
      </c>
    </row>
    <row r="47" ht="15.2" customHeight="1">
      <c r="A47" s="98" t="n"/>
      <c r="B47" s="9" t="n">
        <v>43</v>
      </c>
      <c r="C47" s="7" t="inlineStr">
        <is>
          <t>KT Vinh</t>
        </is>
      </c>
      <c r="D47" s="6" t="n">
        <v>48845</v>
      </c>
      <c r="E47" s="10">
        <f>IF(ISNA(INDEX(Precip!$B$3:$BE$200,MATCH(E$3&amp;" "&amp;E$4,Precip!$A$3:$A$200,0),MATCH($D47,Precip!$B$2:$BF$2,0))),"",INDEX(Precip!$B$3:$BE$200,MATCH(E$3&amp;" "&amp;E$4,Precip!$A$3:$A$200,0),MATCH($D47,Precip!$B$2:$BF$2,0)))</f>
        <v/>
      </c>
      <c r="F47" s="10">
        <f>IF(ISNA(INDEX(Precip!$B$3:$BE$200,MATCH(F$3&amp;" "&amp;F$4,Precip!$A$3:$A$200,0),MATCH($D47,Precip!$B$2:$BF$2,0))),"",INDEX(Precip!$B$3:$BE$200,MATCH(F$3&amp;" "&amp;F$4,Precip!$A$3:$A$200,0),MATCH($D47,Precip!$B$2:$BF$2,0)))</f>
        <v/>
      </c>
      <c r="G47" s="10">
        <f>IF(ISNA(INDEX(Precip!$B$3:$BE$200,MATCH(G$3&amp;" "&amp;G$4,Precip!$A$3:$A$200,0),MATCH($D47,Precip!$B$2:$BF$2,0))),"",INDEX(Precip!$B$3:$BE$200,MATCH(G$3&amp;" "&amp;G$4,Precip!$A$3:$A$200,0),MATCH($D47,Precip!$B$2:$BF$2,0)))</f>
        <v/>
      </c>
      <c r="H47" s="10">
        <f>IF(ISNA(INDEX(Precip!$B$3:$BE$200,MATCH(H$3&amp;" "&amp;H$4,Precip!$A$3:$A$200,0),MATCH($D47,Precip!$B$2:$BF$2,0))),"",INDEX(Precip!$B$3:$BE$200,MATCH(H$3&amp;" "&amp;H$4,Precip!$A$3:$A$200,0),MATCH($D47,Precip!$B$2:$BF$2,0)))</f>
        <v/>
      </c>
      <c r="I47" s="88">
        <f>+IF(AND(OR(E47="-",E47=""),OR(F47="-",F47=""),OR(G47="-",G47=""),OR(H47="-",H47="")),"-",SUM(E47:H47))</f>
        <v/>
      </c>
      <c r="J47" s="10">
        <f>IF(ISNA(INDEX(Precip!$B$3:$BE$200,MATCH(J$3&amp;" "&amp;J$4,Precip!$A$3:$A$200,0),MATCH($D47,Precip!$B$2:$BF$2,0))),"",INDEX(Precip!$B$3:$BE$200,MATCH(J$3&amp;" "&amp;J$4,Precip!$A$3:$A$200,0),MATCH($D47,Precip!$B$2:$BF$2,0)))</f>
        <v/>
      </c>
      <c r="K47" s="10">
        <f>IF(ISNA(INDEX(Precip!$B$3:$BE$200,MATCH(K$3&amp;" "&amp;K$4,Precip!$A$3:$A$200,0),MATCH($D47,Precip!$B$2:$BF$2,0))),"",INDEX(Precip!$B$3:$BE$200,MATCH(K$3&amp;" "&amp;K$4,Precip!$A$3:$A$200,0),MATCH($D47,Precip!$B$2:$BF$2,0)))</f>
        <v/>
      </c>
      <c r="L47" s="10">
        <f>IF(ISNA(INDEX(Precip!$B$3:$BE$200,MATCH(L$3&amp;" "&amp;L$4,Precip!$A$3:$A$200,0),MATCH($D47,Precip!$B$2:$BF$2,0))),"",INDEX(Precip!$B$3:$BE$200,MATCH(L$3&amp;" "&amp;L$4,Precip!$A$3:$A$200,0),MATCH($D47,Precip!$B$2:$BF$2,0)))</f>
        <v/>
      </c>
      <c r="M47" s="10">
        <f>IF(ISNA(INDEX(Precip!$B$3:$BE$200,MATCH(M$3&amp;" "&amp;M$4,Precip!$A$3:$A$200,0),MATCH($D47,Precip!$B$2:$BF$2,0))),"",INDEX(Precip!$B$3:$BE$200,MATCH(M$3&amp;" "&amp;M$4,Precip!$A$3:$A$200,0),MATCH($D47,Precip!$B$2:$BF$2,0)))</f>
        <v/>
      </c>
      <c r="N47" s="44">
        <f>+IF(AND(OR(J47="-",J47=""),OR(K47="-",K47=""),OR(L47="-",L47=""),OR(M47="-",M47="")),"-",SUM(J47:M47))</f>
        <v/>
      </c>
    </row>
    <row r="48" ht="15.2" customHeight="1">
      <c r="A48" s="98" t="n"/>
      <c r="B48" s="9" t="n">
        <v>44</v>
      </c>
      <c r="C48" s="7" t="inlineStr">
        <is>
          <t>TV Cửa Hội</t>
        </is>
      </c>
      <c r="D48" s="6" t="n">
        <v>72436</v>
      </c>
      <c r="E48" s="10">
        <f>IF(ISNA(INDEX(Precip!$B$3:$BE$200,MATCH(E$3&amp;" "&amp;E$4,Precip!$A$3:$A$200,0),MATCH($D48,Precip!$B$2:$BF$2,0))),"",INDEX(Precip!$B$3:$BE$200,MATCH(E$3&amp;" "&amp;E$4,Precip!$A$3:$A$200,0),MATCH($D48,Precip!$B$2:$BF$2,0)))</f>
        <v/>
      </c>
      <c r="F48" s="10">
        <f>IF(ISNA(INDEX(Precip!$B$3:$BE$200,MATCH(F$3&amp;" "&amp;F$4,Precip!$A$3:$A$200,0),MATCH($D48,Precip!$B$2:$BF$2,0))),"",INDEX(Precip!$B$3:$BE$200,MATCH(F$3&amp;" "&amp;F$4,Precip!$A$3:$A$200,0),MATCH($D48,Precip!$B$2:$BF$2,0)))</f>
        <v/>
      </c>
      <c r="G48" s="10">
        <f>IF(ISNA(INDEX(Precip!$B$3:$BE$200,MATCH(G$3&amp;" "&amp;G$4,Precip!$A$3:$A$200,0),MATCH($D48,Precip!$B$2:$BF$2,0))),"",INDEX(Precip!$B$3:$BE$200,MATCH(G$3&amp;" "&amp;G$4,Precip!$A$3:$A$200,0),MATCH($D48,Precip!$B$2:$BF$2,0)))</f>
        <v/>
      </c>
      <c r="H48" s="10">
        <f>IF(ISNA(INDEX(Precip!$B$3:$BE$200,MATCH(H$3&amp;" "&amp;H$4,Precip!$A$3:$A$200,0),MATCH($D48,Precip!$B$2:$BF$2,0))),"",INDEX(Precip!$B$3:$BE$200,MATCH(H$3&amp;" "&amp;H$4,Precip!$A$3:$A$200,0),MATCH($D48,Precip!$B$2:$BF$2,0)))</f>
        <v/>
      </c>
      <c r="I48" s="88">
        <f>+IF(AND(OR(E48="-",E48=""),OR(F48="-",F48=""),OR(G48="-",G48=""),OR(H48="-",H48="")),"-",SUM(E48:H48))</f>
        <v/>
      </c>
      <c r="J48" s="10">
        <f>IF(ISNA(INDEX(Precip!$B$3:$BE$200,MATCH(J$3&amp;" "&amp;J$4,Precip!$A$3:$A$200,0),MATCH($D48,Precip!$B$2:$BF$2,0))),"",INDEX(Precip!$B$3:$BE$200,MATCH(J$3&amp;" "&amp;J$4,Precip!$A$3:$A$200,0),MATCH($D48,Precip!$B$2:$BF$2,0)))</f>
        <v/>
      </c>
      <c r="K48" s="10">
        <f>IF(ISNA(INDEX(Precip!$B$3:$BE$200,MATCH(K$3&amp;" "&amp;K$4,Precip!$A$3:$A$200,0),MATCH($D48,Precip!$B$2:$BF$2,0))),"",INDEX(Precip!$B$3:$BE$200,MATCH(K$3&amp;" "&amp;K$4,Precip!$A$3:$A$200,0),MATCH($D48,Precip!$B$2:$BF$2,0)))</f>
        <v/>
      </c>
      <c r="L48" s="10">
        <f>IF(ISNA(INDEX(Precip!$B$3:$BE$200,MATCH(L$3&amp;" "&amp;L$4,Precip!$A$3:$A$200,0),MATCH($D48,Precip!$B$2:$BF$2,0))),"",INDEX(Precip!$B$3:$BE$200,MATCH(L$3&amp;" "&amp;L$4,Precip!$A$3:$A$200,0),MATCH($D48,Precip!$B$2:$BF$2,0)))</f>
        <v/>
      </c>
      <c r="M48" s="10">
        <f>IF(ISNA(INDEX(Precip!$B$3:$BE$200,MATCH(M$3&amp;" "&amp;M$4,Precip!$A$3:$A$200,0),MATCH($D48,Precip!$B$2:$BF$2,0))),"",INDEX(Precip!$B$3:$BE$200,MATCH(M$3&amp;" "&amp;M$4,Precip!$A$3:$A$200,0),MATCH($D48,Precip!$B$2:$BF$2,0)))</f>
        <v/>
      </c>
      <c r="N48" s="44">
        <f>+IF(AND(OR(J48="-",J48=""),OR(K48="-",K48=""),OR(L48="-",L48=""),OR(M48="-",M48="")),"-",SUM(J48:M48))</f>
        <v/>
      </c>
    </row>
    <row r="49" ht="15.2" customHeight="1" thickBot="1">
      <c r="A49" s="99" t="n"/>
      <c r="B49" s="21" t="n">
        <v>45</v>
      </c>
      <c r="C49" s="24" t="inlineStr">
        <is>
          <t>KT Hòn Ngư</t>
        </is>
      </c>
      <c r="D49" s="25" t="inlineStr">
        <is>
          <t>48/81</t>
        </is>
      </c>
      <c r="E49" s="33">
        <f>IF(ISNA(INDEX(Precip!$B$3:$BE$200,MATCH(E$3&amp;" "&amp;E$4,Precip!$A$3:$A$200,0),MATCH($D49,Precip!$B$2:$BF$2,0))),"",INDEX(Precip!$B$3:$BE$200,MATCH(E$3&amp;" "&amp;E$4,Precip!$A$3:$A$200,0),MATCH($D49,Precip!$B$2:$BF$2,0)))</f>
        <v/>
      </c>
      <c r="F49" s="33">
        <f>IF(ISNA(INDEX(Precip!$B$3:$BE$200,MATCH(F$3&amp;" "&amp;F$4,Precip!$A$3:$A$200,0),MATCH($D49,Precip!$B$2:$BF$2,0))),"",INDEX(Precip!$B$3:$BE$200,MATCH(F$3&amp;" "&amp;F$4,Precip!$A$3:$A$200,0),MATCH($D49,Precip!$B$2:$BF$2,0)))</f>
        <v/>
      </c>
      <c r="G49" s="33">
        <f>IF(ISNA(INDEX(Precip!$B$3:$BE$200,MATCH(G$3&amp;" "&amp;G$4,Precip!$A$3:$A$200,0),MATCH($D49,Precip!$B$2:$BF$2,0))),"",INDEX(Precip!$B$3:$BE$200,MATCH(G$3&amp;" "&amp;G$4,Precip!$A$3:$A$200,0),MATCH($D49,Precip!$B$2:$BF$2,0)))</f>
        <v/>
      </c>
      <c r="H49" s="33">
        <f>IF(ISNA(INDEX(Precip!$B$3:$BE$200,MATCH(H$3&amp;" "&amp;H$4,Precip!$A$3:$A$200,0),MATCH($D49,Precip!$B$2:$BF$2,0))),"",INDEX(Precip!$B$3:$BE$200,MATCH(H$3&amp;" "&amp;H$4,Precip!$A$3:$A$200,0),MATCH($D49,Precip!$B$2:$BF$2,0)))</f>
        <v/>
      </c>
      <c r="I49" s="89">
        <f>+IF(AND(OR(E49="-",E49=""),OR(F49="-",F49=""),OR(G49="-",G49=""),OR(H49="-",H49="")),"-",SUM(E49:H49))</f>
        <v/>
      </c>
      <c r="J49" s="33">
        <f>IF(ISNA(INDEX(Precip!$B$3:$BE$200,MATCH(J$3&amp;" "&amp;J$4,Precip!$A$3:$A$200,0),MATCH($D49,Precip!$B$2:$BF$2,0))),"",INDEX(Precip!$B$3:$BE$200,MATCH(J$3&amp;" "&amp;J$4,Precip!$A$3:$A$200,0),MATCH($D49,Precip!$B$2:$BF$2,0)))</f>
        <v/>
      </c>
      <c r="K49" s="33">
        <f>IF(ISNA(INDEX(Precip!$B$3:$BE$200,MATCH(K$3&amp;" "&amp;K$4,Precip!$A$3:$A$200,0),MATCH($D49,Precip!$B$2:$BF$2,0))),"",INDEX(Precip!$B$3:$BE$200,MATCH(K$3&amp;" "&amp;K$4,Precip!$A$3:$A$200,0),MATCH($D49,Precip!$B$2:$BF$2,0)))</f>
        <v/>
      </c>
      <c r="L49" s="33">
        <f>IF(ISNA(INDEX(Precip!$B$3:$BE$200,MATCH(L$3&amp;" "&amp;L$4,Precip!$A$3:$A$200,0),MATCH($D49,Precip!$B$2:$BF$2,0))),"",INDEX(Precip!$B$3:$BE$200,MATCH(L$3&amp;" "&amp;L$4,Precip!$A$3:$A$200,0),MATCH($D49,Precip!$B$2:$BF$2,0)))</f>
        <v/>
      </c>
      <c r="M49" s="33">
        <f>IF(ISNA(INDEX(Precip!$B$3:$BE$200,MATCH(M$3&amp;" "&amp;M$4,Precip!$A$3:$A$200,0),MATCH($D49,Precip!$B$2:$BF$2,0))),"",INDEX(Precip!$B$3:$BE$200,MATCH(M$3&amp;" "&amp;M$4,Precip!$A$3:$A$200,0),MATCH($D49,Precip!$B$2:$BF$2,0)))</f>
        <v/>
      </c>
      <c r="N49" s="45">
        <f>+IF(AND(OR(J49="-",J49=""),OR(K49="-",K49=""),OR(L49="-",L49=""),OR(M49="-",M49="")),"-",SUM(J49:M49))</f>
        <v/>
      </c>
    </row>
    <row r="50" ht="15.2" customHeight="1">
      <c r="A50" s="105" t="inlineStr">
        <is>
          <t xml:space="preserve">             HÀ TĨNH</t>
        </is>
      </c>
      <c r="B50" s="12" t="n">
        <v>46</v>
      </c>
      <c r="C50" s="29" t="inlineStr">
        <is>
          <t>TV Chu Lễ</t>
        </is>
      </c>
      <c r="D50" s="30" t="n">
        <v>72441</v>
      </c>
      <c r="E50" s="14">
        <f>IF(ISNA(INDEX(Precip!$B$3:$BE$200,MATCH(E$3&amp;" "&amp;E$4,Precip!$A$3:$A$200,0),MATCH($D50,Precip!$B$2:$BF$2,0))),"",INDEX(Precip!$B$3:$BE$200,MATCH(E$3&amp;" "&amp;E$4,Precip!$A$3:$A$200,0),MATCH($D50,Precip!$B$2:$BF$2,0)))</f>
        <v/>
      </c>
      <c r="F50" s="14">
        <f>IF(ISNA(INDEX(Precip!$B$3:$BE$200,MATCH(F$3&amp;" "&amp;F$4,Precip!$A$3:$A$200,0),MATCH($D50,Precip!$B$2:$BF$2,0))),"",INDEX(Precip!$B$3:$BE$200,MATCH(F$3&amp;" "&amp;F$4,Precip!$A$3:$A$200,0),MATCH($D50,Precip!$B$2:$BF$2,0)))</f>
        <v/>
      </c>
      <c r="G50" s="14">
        <f>IF(ISNA(INDEX(Precip!$B$3:$BE$200,MATCH(G$3&amp;" "&amp;G$4,Precip!$A$3:$A$200,0),MATCH($D50,Precip!$B$2:$BF$2,0))),"",INDEX(Precip!$B$3:$BE$200,MATCH(G$3&amp;" "&amp;G$4,Precip!$A$3:$A$200,0),MATCH($D50,Precip!$B$2:$BF$2,0)))</f>
        <v/>
      </c>
      <c r="H50" s="14">
        <f>IF(ISNA(INDEX(Precip!$B$3:$BE$200,MATCH(H$3&amp;" "&amp;H$4,Precip!$A$3:$A$200,0),MATCH($D50,Precip!$B$2:$BF$2,0))),"",INDEX(Precip!$B$3:$BE$200,MATCH(H$3&amp;" "&amp;H$4,Precip!$A$3:$A$200,0),MATCH($D50,Precip!$B$2:$BF$2,0)))</f>
        <v/>
      </c>
      <c r="I50" s="87">
        <f>+IF(AND(OR(E50="-",E50=""),OR(F50="-",F50=""),OR(G50="-",G50=""),OR(H50="-",H50="")),"-",SUM(E50:H50))</f>
        <v/>
      </c>
      <c r="J50" s="14">
        <f>IF(ISNA(INDEX(Precip!$B$3:$BE$200,MATCH(J$3&amp;" "&amp;J$4,Precip!$A$3:$A$200,0),MATCH($D50,Precip!$B$2:$BF$2,0))),"",INDEX(Precip!$B$3:$BE$200,MATCH(J$3&amp;" "&amp;J$4,Precip!$A$3:$A$200,0),MATCH($D50,Precip!$B$2:$BF$2,0)))</f>
        <v/>
      </c>
      <c r="K50" s="14">
        <f>IF(ISNA(INDEX(Precip!$B$3:$BE$200,MATCH(K$3&amp;" "&amp;K$4,Precip!$A$3:$A$200,0),MATCH($D50,Precip!$B$2:$BF$2,0))),"",INDEX(Precip!$B$3:$BE$200,MATCH(K$3&amp;" "&amp;K$4,Precip!$A$3:$A$200,0),MATCH($D50,Precip!$B$2:$BF$2,0)))</f>
        <v/>
      </c>
      <c r="L50" s="14">
        <f>IF(ISNA(INDEX(Precip!$B$3:$BE$200,MATCH(L$3&amp;" "&amp;L$4,Precip!$A$3:$A$200,0),MATCH($D50,Precip!$B$2:$BF$2,0))),"",INDEX(Precip!$B$3:$BE$200,MATCH(L$3&amp;" "&amp;L$4,Precip!$A$3:$A$200,0),MATCH($D50,Precip!$B$2:$BF$2,0)))</f>
        <v/>
      </c>
      <c r="M50" s="14">
        <f>IF(ISNA(INDEX(Precip!$B$3:$BE$200,MATCH(M$3&amp;" "&amp;M$4,Precip!$A$3:$A$200,0),MATCH($D50,Precip!$B$2:$BF$2,0))),"",INDEX(Precip!$B$3:$BE$200,MATCH(M$3&amp;" "&amp;M$4,Precip!$A$3:$A$200,0),MATCH($D50,Precip!$B$2:$BF$2,0)))</f>
        <v/>
      </c>
      <c r="N50" s="43">
        <f>+IF(AND(OR(J50="-",J50=""),OR(K50="-",K50=""),OR(L50="-",L50=""),OR(M50="-",M50="")),"-",SUM(J50:M50))</f>
        <v/>
      </c>
    </row>
    <row r="51" ht="15.2" customHeight="1">
      <c r="A51" s="98" t="n"/>
      <c r="B51" s="9" t="n">
        <v>47</v>
      </c>
      <c r="C51" s="7" t="inlineStr">
        <is>
          <t>KT Hương Khê</t>
        </is>
      </c>
      <c r="D51" s="6" t="inlineStr">
        <is>
          <t>48/84</t>
        </is>
      </c>
      <c r="E51" s="10">
        <f>IF(ISNA(INDEX(Precip!$B$3:$BE$200,MATCH(E$3&amp;" "&amp;E$4,Precip!$A$3:$A$200,0),MATCH($D51,Precip!$B$2:$BF$2,0))),"",INDEX(Precip!$B$3:$BE$200,MATCH(E$3&amp;" "&amp;E$4,Precip!$A$3:$A$200,0),MATCH($D51,Precip!$B$2:$BF$2,0)))</f>
        <v/>
      </c>
      <c r="F51" s="10">
        <f>IF(ISNA(INDEX(Precip!$B$3:$BE$200,MATCH(F$3&amp;" "&amp;F$4,Precip!$A$3:$A$200,0),MATCH($D51,Precip!$B$2:$BF$2,0))),"",INDEX(Precip!$B$3:$BE$200,MATCH(F$3&amp;" "&amp;F$4,Precip!$A$3:$A$200,0),MATCH($D51,Precip!$B$2:$BF$2,0)))</f>
        <v/>
      </c>
      <c r="G51" s="10">
        <f>IF(ISNA(INDEX(Precip!$B$3:$BE$200,MATCH(G$3&amp;" "&amp;G$4,Precip!$A$3:$A$200,0),MATCH($D51,Precip!$B$2:$BF$2,0))),"",INDEX(Precip!$B$3:$BE$200,MATCH(G$3&amp;" "&amp;G$4,Precip!$A$3:$A$200,0),MATCH($D51,Precip!$B$2:$BF$2,0)))</f>
        <v/>
      </c>
      <c r="H51" s="10">
        <f>IF(ISNA(INDEX(Precip!$B$3:$BE$200,MATCH(H$3&amp;" "&amp;H$4,Precip!$A$3:$A$200,0),MATCH($D51,Precip!$B$2:$BF$2,0))),"",INDEX(Precip!$B$3:$BE$200,MATCH(H$3&amp;" "&amp;H$4,Precip!$A$3:$A$200,0),MATCH($D51,Precip!$B$2:$BF$2,0)))</f>
        <v/>
      </c>
      <c r="I51" s="88">
        <f>+IF(AND(OR(E51="-",E51=""),OR(F51="-",F51=""),OR(G51="-",G51=""),OR(H51="-",H51="")),"-",SUM(E51:H51))</f>
        <v/>
      </c>
      <c r="J51" s="10">
        <f>IF(ISNA(INDEX(Precip!$B$3:$BE$200,MATCH(J$3&amp;" "&amp;J$4,Precip!$A$3:$A$200,0),MATCH($D51,Precip!$B$2:$BF$2,0))),"",INDEX(Precip!$B$3:$BE$200,MATCH(J$3&amp;" "&amp;J$4,Precip!$A$3:$A$200,0),MATCH($D51,Precip!$B$2:$BF$2,0)))</f>
        <v/>
      </c>
      <c r="K51" s="10">
        <f>IF(ISNA(INDEX(Precip!$B$3:$BE$200,MATCH(K$3&amp;" "&amp;K$4,Precip!$A$3:$A$200,0),MATCH($D51,Precip!$B$2:$BF$2,0))),"",INDEX(Precip!$B$3:$BE$200,MATCH(K$3&amp;" "&amp;K$4,Precip!$A$3:$A$200,0),MATCH($D51,Precip!$B$2:$BF$2,0)))</f>
        <v/>
      </c>
      <c r="L51" s="10">
        <f>IF(ISNA(INDEX(Precip!$B$3:$BE$200,MATCH(L$3&amp;" "&amp;L$4,Precip!$A$3:$A$200,0),MATCH($D51,Precip!$B$2:$BF$2,0))),"",INDEX(Precip!$B$3:$BE$200,MATCH(L$3&amp;" "&amp;L$4,Precip!$A$3:$A$200,0),MATCH($D51,Precip!$B$2:$BF$2,0)))</f>
        <v/>
      </c>
      <c r="M51" s="10">
        <f>IF(ISNA(INDEX(Precip!$B$3:$BE$200,MATCH(M$3&amp;" "&amp;M$4,Precip!$A$3:$A$200,0),MATCH($D51,Precip!$B$2:$BF$2,0))),"",INDEX(Precip!$B$3:$BE$200,MATCH(M$3&amp;" "&amp;M$4,Precip!$A$3:$A$200,0),MATCH($D51,Precip!$B$2:$BF$2,0)))</f>
        <v/>
      </c>
      <c r="N51" s="44">
        <f>+IF(AND(OR(J51="-",J51=""),OR(K51="-",K51=""),OR(L51="-",L51=""),OR(M51="-",M51="")),"-",SUM(J51:M51))</f>
        <v/>
      </c>
    </row>
    <row r="52" ht="15.2" customHeight="1">
      <c r="A52" s="98" t="n"/>
      <c r="B52" s="9" t="n">
        <v>48</v>
      </c>
      <c r="C52" s="7" t="inlineStr">
        <is>
          <t>TV Hòa Duyệt</t>
        </is>
      </c>
      <c r="D52" s="6" t="n">
        <v>72442</v>
      </c>
      <c r="E52" s="10">
        <f>IF(ISNA(INDEX(Precip!$B$3:$BE$200,MATCH(E$3&amp;" "&amp;E$4,Precip!$A$3:$A$200,0),MATCH($D52,Precip!$B$2:$BF$2,0))),"",INDEX(Precip!$B$3:$BE$200,MATCH(E$3&amp;" "&amp;E$4,Precip!$A$3:$A$200,0),MATCH($D52,Precip!$B$2:$BF$2,0)))</f>
        <v/>
      </c>
      <c r="F52" s="10">
        <f>IF(ISNA(INDEX(Precip!$B$3:$BE$200,MATCH(F$3&amp;" "&amp;F$4,Precip!$A$3:$A$200,0),MATCH($D52,Precip!$B$2:$BF$2,0))),"",INDEX(Precip!$B$3:$BE$200,MATCH(F$3&amp;" "&amp;F$4,Precip!$A$3:$A$200,0),MATCH($D52,Precip!$B$2:$BF$2,0)))</f>
        <v/>
      </c>
      <c r="G52" s="10">
        <f>IF(ISNA(INDEX(Precip!$B$3:$BE$200,MATCH(G$3&amp;" "&amp;G$4,Precip!$A$3:$A$200,0),MATCH($D52,Precip!$B$2:$BF$2,0))),"",INDEX(Precip!$B$3:$BE$200,MATCH(G$3&amp;" "&amp;G$4,Precip!$A$3:$A$200,0),MATCH($D52,Precip!$B$2:$BF$2,0)))</f>
        <v/>
      </c>
      <c r="H52" s="10">
        <f>IF(ISNA(INDEX(Precip!$B$3:$BE$200,MATCH(H$3&amp;" "&amp;H$4,Precip!$A$3:$A$200,0),MATCH($D52,Precip!$B$2:$BF$2,0))),"",INDEX(Precip!$B$3:$BE$200,MATCH(H$3&amp;" "&amp;H$4,Precip!$A$3:$A$200,0),MATCH($D52,Precip!$B$2:$BF$2,0)))</f>
        <v/>
      </c>
      <c r="I52" s="88">
        <f>+IF(AND(OR(E52="-",E52=""),OR(F52="-",F52=""),OR(G52="-",G52=""),OR(H52="-",H52="")),"-",SUM(E52:H52))</f>
        <v/>
      </c>
      <c r="J52" s="10">
        <f>IF(ISNA(INDEX(Precip!$B$3:$BE$200,MATCH(J$3&amp;" "&amp;J$4,Precip!$A$3:$A$200,0),MATCH($D52,Precip!$B$2:$BF$2,0))),"",INDEX(Precip!$B$3:$BE$200,MATCH(J$3&amp;" "&amp;J$4,Precip!$A$3:$A$200,0),MATCH($D52,Precip!$B$2:$BF$2,0)))</f>
        <v/>
      </c>
      <c r="K52" s="10">
        <f>IF(ISNA(INDEX(Precip!$B$3:$BE$200,MATCH(K$3&amp;" "&amp;K$4,Precip!$A$3:$A$200,0),MATCH($D52,Precip!$B$2:$BF$2,0))),"",INDEX(Precip!$B$3:$BE$200,MATCH(K$3&amp;" "&amp;K$4,Precip!$A$3:$A$200,0),MATCH($D52,Precip!$B$2:$BF$2,0)))</f>
        <v/>
      </c>
      <c r="L52" s="10">
        <f>IF(ISNA(INDEX(Precip!$B$3:$BE$200,MATCH(L$3&amp;" "&amp;L$4,Precip!$A$3:$A$200,0),MATCH($D52,Precip!$B$2:$BF$2,0))),"",INDEX(Precip!$B$3:$BE$200,MATCH(L$3&amp;" "&amp;L$4,Precip!$A$3:$A$200,0),MATCH($D52,Precip!$B$2:$BF$2,0)))</f>
        <v/>
      </c>
      <c r="M52" s="10">
        <f>IF(ISNA(INDEX(Precip!$B$3:$BE$200,MATCH(M$3&amp;" "&amp;M$4,Precip!$A$3:$A$200,0),MATCH($D52,Precip!$B$2:$BF$2,0))),"",INDEX(Precip!$B$3:$BE$200,MATCH(M$3&amp;" "&amp;M$4,Precip!$A$3:$A$200,0),MATCH($D52,Precip!$B$2:$BF$2,0)))</f>
        <v/>
      </c>
      <c r="N52" s="44">
        <f>+IF(AND(OR(J52="-",J52=""),OR(K52="-",K52=""),OR(L52="-",L52=""),OR(M52="-",M52="")),"-",SUM(J52:M52))</f>
        <v/>
      </c>
    </row>
    <row r="53" ht="15.2" customHeight="1">
      <c r="A53" s="98" t="n"/>
      <c r="B53" s="9" t="n">
        <v>49</v>
      </c>
      <c r="C53" s="7" t="inlineStr">
        <is>
          <t>TV Sơn Diệm</t>
        </is>
      </c>
      <c r="D53" s="6" t="n">
        <v>72443</v>
      </c>
      <c r="E53" s="10">
        <f>IF(ISNA(INDEX(Precip!$B$3:$BE$200,MATCH(E$3&amp;" "&amp;E$4,Precip!$A$3:$A$200,0),MATCH($D53,Precip!$B$2:$BF$2,0))),"",INDEX(Precip!$B$3:$BE$200,MATCH(E$3&amp;" "&amp;E$4,Precip!$A$3:$A$200,0),MATCH($D53,Precip!$B$2:$BF$2,0)))</f>
        <v/>
      </c>
      <c r="F53" s="10">
        <f>IF(ISNA(INDEX(Precip!$B$3:$BE$200,MATCH(F$3&amp;" "&amp;F$4,Precip!$A$3:$A$200,0),MATCH($D53,Precip!$B$2:$BF$2,0))),"",INDEX(Precip!$B$3:$BE$200,MATCH(F$3&amp;" "&amp;F$4,Precip!$A$3:$A$200,0),MATCH($D53,Precip!$B$2:$BF$2,0)))</f>
        <v/>
      </c>
      <c r="G53" s="10">
        <f>IF(ISNA(INDEX(Precip!$B$3:$BE$200,MATCH(G$3&amp;" "&amp;G$4,Precip!$A$3:$A$200,0),MATCH($D53,Precip!$B$2:$BF$2,0))),"",INDEX(Precip!$B$3:$BE$200,MATCH(G$3&amp;" "&amp;G$4,Precip!$A$3:$A$200,0),MATCH($D53,Precip!$B$2:$BF$2,0)))</f>
        <v/>
      </c>
      <c r="H53" s="10">
        <f>IF(ISNA(INDEX(Precip!$B$3:$BE$200,MATCH(H$3&amp;" "&amp;H$4,Precip!$A$3:$A$200,0),MATCH($D53,Precip!$B$2:$BF$2,0))),"",INDEX(Precip!$B$3:$BE$200,MATCH(H$3&amp;" "&amp;H$4,Precip!$A$3:$A$200,0),MATCH($D53,Precip!$B$2:$BF$2,0)))</f>
        <v/>
      </c>
      <c r="I53" s="88">
        <f>+IF(AND(OR(E53="-",E53=""),OR(F53="-",F53=""),OR(G53="-",G53=""),OR(H53="-",H53="")),"-",SUM(E53:H53))</f>
        <v/>
      </c>
      <c r="J53" s="10">
        <f>IF(ISNA(INDEX(Precip!$B$3:$BE$200,MATCH(J$3&amp;" "&amp;J$4,Precip!$A$3:$A$200,0),MATCH($D53,Precip!$B$2:$BF$2,0))),"",INDEX(Precip!$B$3:$BE$200,MATCH(J$3&amp;" "&amp;J$4,Precip!$A$3:$A$200,0),MATCH($D53,Precip!$B$2:$BF$2,0)))</f>
        <v/>
      </c>
      <c r="K53" s="10">
        <f>IF(ISNA(INDEX(Precip!$B$3:$BE$200,MATCH(K$3&amp;" "&amp;K$4,Precip!$A$3:$A$200,0),MATCH($D53,Precip!$B$2:$BF$2,0))),"",INDEX(Precip!$B$3:$BE$200,MATCH(K$3&amp;" "&amp;K$4,Precip!$A$3:$A$200,0),MATCH($D53,Precip!$B$2:$BF$2,0)))</f>
        <v/>
      </c>
      <c r="L53" s="10">
        <f>IF(ISNA(INDEX(Precip!$B$3:$BE$200,MATCH(L$3&amp;" "&amp;L$4,Precip!$A$3:$A$200,0),MATCH($D53,Precip!$B$2:$BF$2,0))),"",INDEX(Precip!$B$3:$BE$200,MATCH(L$3&amp;" "&amp;L$4,Precip!$A$3:$A$200,0),MATCH($D53,Precip!$B$2:$BF$2,0)))</f>
        <v/>
      </c>
      <c r="M53" s="10">
        <f>IF(ISNA(INDEX(Precip!$B$3:$BE$200,MATCH(M$3&amp;" "&amp;M$4,Precip!$A$3:$A$200,0),MATCH($D53,Precip!$B$2:$BF$2,0))),"",INDEX(Precip!$B$3:$BE$200,MATCH(M$3&amp;" "&amp;M$4,Precip!$A$3:$A$200,0),MATCH($D53,Precip!$B$2:$BF$2,0)))</f>
        <v/>
      </c>
      <c r="N53" s="44">
        <f>+IF(AND(OR(J53="-",J53=""),OR(K53="-",K53=""),OR(L53="-",L53=""),OR(M53="-",M53="")),"-",SUM(J53:M53))</f>
        <v/>
      </c>
    </row>
    <row r="54" ht="15.2" customHeight="1">
      <c r="A54" s="98" t="n"/>
      <c r="B54" s="9" t="n">
        <v>50</v>
      </c>
      <c r="C54" s="7" t="inlineStr">
        <is>
          <t>KT Hương Sơn</t>
        </is>
      </c>
      <c r="D54" s="6" t="inlineStr">
        <is>
          <t>48/82</t>
        </is>
      </c>
      <c r="E54" s="10">
        <f>IF(ISNA(INDEX(Precip!$B$3:$BE$200,MATCH(E$3&amp;" "&amp;E$4,Precip!$A$3:$A$200,0),MATCH($D54,Precip!$B$2:$BF$2,0))),"",INDEX(Precip!$B$3:$BE$200,MATCH(E$3&amp;" "&amp;E$4,Precip!$A$3:$A$200,0),MATCH($D54,Precip!$B$2:$BF$2,0)))</f>
        <v/>
      </c>
      <c r="F54" s="10">
        <f>IF(ISNA(INDEX(Precip!$B$3:$BE$200,MATCH(F$3&amp;" "&amp;F$4,Precip!$A$3:$A$200,0),MATCH($D54,Precip!$B$2:$BF$2,0))),"",INDEX(Precip!$B$3:$BE$200,MATCH(F$3&amp;" "&amp;F$4,Precip!$A$3:$A$200,0),MATCH($D54,Precip!$B$2:$BF$2,0)))</f>
        <v/>
      </c>
      <c r="G54" s="10">
        <f>IF(ISNA(INDEX(Precip!$B$3:$BE$200,MATCH(G$3&amp;" "&amp;G$4,Precip!$A$3:$A$200,0),MATCH($D54,Precip!$B$2:$BF$2,0))),"",INDEX(Precip!$B$3:$BE$200,MATCH(G$3&amp;" "&amp;G$4,Precip!$A$3:$A$200,0),MATCH($D54,Precip!$B$2:$BF$2,0)))</f>
        <v/>
      </c>
      <c r="H54" s="10">
        <f>IF(ISNA(INDEX(Precip!$B$3:$BE$200,MATCH(H$3&amp;" "&amp;H$4,Precip!$A$3:$A$200,0),MATCH($D54,Precip!$B$2:$BF$2,0))),"",INDEX(Precip!$B$3:$BE$200,MATCH(H$3&amp;" "&amp;H$4,Precip!$A$3:$A$200,0),MATCH($D54,Precip!$B$2:$BF$2,0)))</f>
        <v/>
      </c>
      <c r="I54" s="88">
        <f>+IF(AND(OR(E54="-",E54=""),OR(F54="-",F54=""),OR(G54="-",G54=""),OR(H54="-",H54="")),"-",SUM(E54:H54))</f>
        <v/>
      </c>
      <c r="J54" s="10">
        <f>IF(ISNA(INDEX(Precip!$B$3:$BE$200,MATCH(J$3&amp;" "&amp;J$4,Precip!$A$3:$A$200,0),MATCH($D54,Precip!$B$2:$BF$2,0))),"",INDEX(Precip!$B$3:$BE$200,MATCH(J$3&amp;" "&amp;J$4,Precip!$A$3:$A$200,0),MATCH($D54,Precip!$B$2:$BF$2,0)))</f>
        <v/>
      </c>
      <c r="K54" s="10">
        <f>IF(ISNA(INDEX(Precip!$B$3:$BE$200,MATCH(K$3&amp;" "&amp;K$4,Precip!$A$3:$A$200,0),MATCH($D54,Precip!$B$2:$BF$2,0))),"",INDEX(Precip!$B$3:$BE$200,MATCH(K$3&amp;" "&amp;K$4,Precip!$A$3:$A$200,0),MATCH($D54,Precip!$B$2:$BF$2,0)))</f>
        <v/>
      </c>
      <c r="L54" s="10">
        <f>IF(ISNA(INDEX(Precip!$B$3:$BE$200,MATCH(L$3&amp;" "&amp;L$4,Precip!$A$3:$A$200,0),MATCH($D54,Precip!$B$2:$BF$2,0))),"",INDEX(Precip!$B$3:$BE$200,MATCH(L$3&amp;" "&amp;L$4,Precip!$A$3:$A$200,0),MATCH($D54,Precip!$B$2:$BF$2,0)))</f>
        <v/>
      </c>
      <c r="M54" s="10">
        <f>IF(ISNA(INDEX(Precip!$B$3:$BE$200,MATCH(M$3&amp;" "&amp;M$4,Precip!$A$3:$A$200,0),MATCH($D54,Precip!$B$2:$BF$2,0))),"",INDEX(Precip!$B$3:$BE$200,MATCH(M$3&amp;" "&amp;M$4,Precip!$A$3:$A$200,0),MATCH($D54,Precip!$B$2:$BF$2,0)))</f>
        <v/>
      </c>
      <c r="N54" s="44">
        <f>+IF(AND(OR(J54="-",J54=""),OR(K54="-",K54=""),OR(L54="-",L54=""),OR(M54="-",M54="")),"-",SUM(J54:M54))</f>
        <v/>
      </c>
    </row>
    <row r="55" ht="15.2" customHeight="1">
      <c r="A55" s="98" t="n"/>
      <c r="B55" s="9" t="n">
        <v>51</v>
      </c>
      <c r="C55" s="7" t="inlineStr">
        <is>
          <t>TV Linh Cảm</t>
        </is>
      </c>
      <c r="D55" s="6" t="n">
        <v>72444</v>
      </c>
      <c r="E55" s="10">
        <f>IF(ISNA(INDEX(Precip!$B$3:$BE$200,MATCH(E$3&amp;" "&amp;E$4,Precip!$A$3:$A$200,0),MATCH($D55,Precip!$B$2:$BF$2,0))),"",INDEX(Precip!$B$3:$BE$200,MATCH(E$3&amp;" "&amp;E$4,Precip!$A$3:$A$200,0),MATCH($D55,Precip!$B$2:$BF$2,0)))</f>
        <v/>
      </c>
      <c r="F55" s="10">
        <f>IF(ISNA(INDEX(Precip!$B$3:$BE$200,MATCH(F$3&amp;" "&amp;F$4,Precip!$A$3:$A$200,0),MATCH($D55,Precip!$B$2:$BF$2,0))),"",INDEX(Precip!$B$3:$BE$200,MATCH(F$3&amp;" "&amp;F$4,Precip!$A$3:$A$200,0),MATCH($D55,Precip!$B$2:$BF$2,0)))</f>
        <v/>
      </c>
      <c r="G55" s="10">
        <f>IF(ISNA(INDEX(Precip!$B$3:$BE$200,MATCH(G$3&amp;" "&amp;G$4,Precip!$A$3:$A$200,0),MATCH($D55,Precip!$B$2:$BF$2,0))),"",INDEX(Precip!$B$3:$BE$200,MATCH(G$3&amp;" "&amp;G$4,Precip!$A$3:$A$200,0),MATCH($D55,Precip!$B$2:$BF$2,0)))</f>
        <v/>
      </c>
      <c r="H55" s="10">
        <f>IF(ISNA(INDEX(Precip!$B$3:$BE$200,MATCH(H$3&amp;" "&amp;H$4,Precip!$A$3:$A$200,0),MATCH($D55,Precip!$B$2:$BF$2,0))),"",INDEX(Precip!$B$3:$BE$200,MATCH(H$3&amp;" "&amp;H$4,Precip!$A$3:$A$200,0),MATCH($D55,Precip!$B$2:$BF$2,0)))</f>
        <v/>
      </c>
      <c r="I55" s="88">
        <f>+IF(AND(OR(E55="-",E55=""),OR(F55="-",F55=""),OR(G55="-",G55=""),OR(H55="-",H55="")),"-",SUM(E55:H55))</f>
        <v/>
      </c>
      <c r="J55" s="10">
        <f>IF(ISNA(INDEX(Precip!$B$3:$BE$200,MATCH(J$3&amp;" "&amp;J$4,Precip!$A$3:$A$200,0),MATCH($D55,Precip!$B$2:$BF$2,0))),"",INDEX(Precip!$B$3:$BE$200,MATCH(J$3&amp;" "&amp;J$4,Precip!$A$3:$A$200,0),MATCH($D55,Precip!$B$2:$BF$2,0)))</f>
        <v/>
      </c>
      <c r="K55" s="10">
        <f>IF(ISNA(INDEX(Precip!$B$3:$BE$200,MATCH(K$3&amp;" "&amp;K$4,Precip!$A$3:$A$200,0),MATCH($D55,Precip!$B$2:$BF$2,0))),"",INDEX(Precip!$B$3:$BE$200,MATCH(K$3&amp;" "&amp;K$4,Precip!$A$3:$A$200,0),MATCH($D55,Precip!$B$2:$BF$2,0)))</f>
        <v/>
      </c>
      <c r="L55" s="10">
        <f>IF(ISNA(INDEX(Precip!$B$3:$BE$200,MATCH(L$3&amp;" "&amp;L$4,Precip!$A$3:$A$200,0),MATCH($D55,Precip!$B$2:$BF$2,0))),"",INDEX(Precip!$B$3:$BE$200,MATCH(L$3&amp;" "&amp;L$4,Precip!$A$3:$A$200,0),MATCH($D55,Precip!$B$2:$BF$2,0)))</f>
        <v/>
      </c>
      <c r="M55" s="10">
        <f>IF(ISNA(INDEX(Precip!$B$3:$BE$200,MATCH(M$3&amp;" "&amp;M$4,Precip!$A$3:$A$200,0),MATCH($D55,Precip!$B$2:$BF$2,0))),"",INDEX(Precip!$B$3:$BE$200,MATCH(M$3&amp;" "&amp;M$4,Precip!$A$3:$A$200,0),MATCH($D55,Precip!$B$2:$BF$2,0)))</f>
        <v/>
      </c>
      <c r="N55" s="44">
        <f>+IF(AND(OR(J55="-",J55=""),OR(K55="-",K55=""),OR(L55="-",L55=""),OR(M55="-",M55="")),"-",SUM(J55:M55))</f>
        <v/>
      </c>
    </row>
    <row r="56" ht="15.2" customHeight="1">
      <c r="A56" s="98" t="n"/>
      <c r="B56" s="9" t="n">
        <v>52</v>
      </c>
      <c r="C56" s="7" t="inlineStr">
        <is>
          <t>KT Hà Tĩnh</t>
        </is>
      </c>
      <c r="D56" s="6" t="n">
        <v>48846</v>
      </c>
      <c r="E56" s="10">
        <f>IF(ISNA(INDEX(Precip!$B$3:$BE$200,MATCH(E$3&amp;" "&amp;E$4,Precip!$A$3:$A$200,0),MATCH($D56,Precip!$B$2:$BF$2,0))),"",INDEX(Precip!$B$3:$BE$200,MATCH(E$3&amp;" "&amp;E$4,Precip!$A$3:$A$200,0),MATCH($D56,Precip!$B$2:$BF$2,0)))</f>
        <v/>
      </c>
      <c r="F56" s="10">
        <f>IF(ISNA(INDEX(Precip!$B$3:$BE$200,MATCH(F$3&amp;" "&amp;F$4,Precip!$A$3:$A$200,0),MATCH($D56,Precip!$B$2:$BF$2,0))),"",INDEX(Precip!$B$3:$BE$200,MATCH(F$3&amp;" "&amp;F$4,Precip!$A$3:$A$200,0),MATCH($D56,Precip!$B$2:$BF$2,0)))</f>
        <v/>
      </c>
      <c r="G56" s="10">
        <f>IF(ISNA(INDEX(Precip!$B$3:$BE$200,MATCH(G$3&amp;" "&amp;G$4,Precip!$A$3:$A$200,0),MATCH($D56,Precip!$B$2:$BF$2,0))),"",INDEX(Precip!$B$3:$BE$200,MATCH(G$3&amp;" "&amp;G$4,Precip!$A$3:$A$200,0),MATCH($D56,Precip!$B$2:$BF$2,0)))</f>
        <v/>
      </c>
      <c r="H56" s="10">
        <f>IF(ISNA(INDEX(Precip!$B$3:$BE$200,MATCH(H$3&amp;" "&amp;H$4,Precip!$A$3:$A$200,0),MATCH($D56,Precip!$B$2:$BF$2,0))),"",INDEX(Precip!$B$3:$BE$200,MATCH(H$3&amp;" "&amp;H$4,Precip!$A$3:$A$200,0),MATCH($D56,Precip!$B$2:$BF$2,0)))</f>
        <v/>
      </c>
      <c r="I56" s="88">
        <f>+IF(AND(OR(E56="-",E56=""),OR(F56="-",F56=""),OR(G56="-",G56=""),OR(H56="-",H56="")),"-",SUM(E56:H56))</f>
        <v/>
      </c>
      <c r="J56" s="10">
        <f>IF(ISNA(INDEX(Precip!$B$3:$BE$200,MATCH(J$3&amp;" "&amp;J$4,Precip!$A$3:$A$200,0),MATCH($D56,Precip!$B$2:$BF$2,0))),"",INDEX(Precip!$B$3:$BE$200,MATCH(J$3&amp;" "&amp;J$4,Precip!$A$3:$A$200,0),MATCH($D56,Precip!$B$2:$BF$2,0)))</f>
        <v/>
      </c>
      <c r="K56" s="10">
        <f>IF(ISNA(INDEX(Precip!$B$3:$BE$200,MATCH(K$3&amp;" "&amp;K$4,Precip!$A$3:$A$200,0),MATCH($D56,Precip!$B$2:$BF$2,0))),"",INDEX(Precip!$B$3:$BE$200,MATCH(K$3&amp;" "&amp;K$4,Precip!$A$3:$A$200,0),MATCH($D56,Precip!$B$2:$BF$2,0)))</f>
        <v/>
      </c>
      <c r="L56" s="10">
        <f>IF(ISNA(INDEX(Precip!$B$3:$BE$200,MATCH(L$3&amp;" "&amp;L$4,Precip!$A$3:$A$200,0),MATCH($D56,Precip!$B$2:$BF$2,0))),"",INDEX(Precip!$B$3:$BE$200,MATCH(L$3&amp;" "&amp;L$4,Precip!$A$3:$A$200,0),MATCH($D56,Precip!$B$2:$BF$2,0)))</f>
        <v/>
      </c>
      <c r="M56" s="10">
        <f>IF(ISNA(INDEX(Precip!$B$3:$BE$200,MATCH(M$3&amp;" "&amp;M$4,Precip!$A$3:$A$200,0),MATCH($D56,Precip!$B$2:$BF$2,0))),"",INDEX(Precip!$B$3:$BE$200,MATCH(M$3&amp;" "&amp;M$4,Precip!$A$3:$A$200,0),MATCH($D56,Precip!$B$2:$BF$2,0)))</f>
        <v/>
      </c>
      <c r="N56" s="44">
        <f>+IF(AND(OR(J56="-",J56=""),OR(K56="-",K56=""),OR(L56="-",L56=""),OR(M56="-",M56="")),"-",SUM(J56:M56))</f>
        <v/>
      </c>
    </row>
    <row r="57" ht="15.2" customHeight="1">
      <c r="A57" s="98" t="n"/>
      <c r="B57" s="9" t="n">
        <v>53</v>
      </c>
      <c r="C57" s="7" t="inlineStr">
        <is>
          <t>TV Thạch Đồng</t>
        </is>
      </c>
      <c r="D57" s="6" t="n">
        <v>72445</v>
      </c>
      <c r="E57" s="10">
        <f>IF(ISNA(INDEX(Precip!$B$3:$BE$200,MATCH(E$3&amp;" "&amp;E$4,Precip!$A$3:$A$200,0),MATCH($D57,Precip!$B$2:$BF$2,0))),"",INDEX(Precip!$B$3:$BE$200,MATCH(E$3&amp;" "&amp;E$4,Precip!$A$3:$A$200,0),MATCH($D57,Precip!$B$2:$BF$2,0)))</f>
        <v/>
      </c>
      <c r="F57" s="10">
        <f>IF(ISNA(INDEX(Precip!$B$3:$BE$200,MATCH(F$3&amp;" "&amp;F$4,Precip!$A$3:$A$200,0),MATCH($D57,Precip!$B$2:$BF$2,0))),"",INDEX(Precip!$B$3:$BE$200,MATCH(F$3&amp;" "&amp;F$4,Precip!$A$3:$A$200,0),MATCH($D57,Precip!$B$2:$BF$2,0)))</f>
        <v/>
      </c>
      <c r="G57" s="10">
        <f>IF(ISNA(INDEX(Precip!$B$3:$BE$200,MATCH(G$3&amp;" "&amp;G$4,Precip!$A$3:$A$200,0),MATCH($D57,Precip!$B$2:$BF$2,0))),"",INDEX(Precip!$B$3:$BE$200,MATCH(G$3&amp;" "&amp;G$4,Precip!$A$3:$A$200,0),MATCH($D57,Precip!$B$2:$BF$2,0)))</f>
        <v/>
      </c>
      <c r="H57" s="10">
        <f>IF(ISNA(INDEX(Precip!$B$3:$BE$200,MATCH(H$3&amp;" "&amp;H$4,Precip!$A$3:$A$200,0),MATCH($D57,Precip!$B$2:$BF$2,0))),"",INDEX(Precip!$B$3:$BE$200,MATCH(H$3&amp;" "&amp;H$4,Precip!$A$3:$A$200,0),MATCH($D57,Precip!$B$2:$BF$2,0)))</f>
        <v/>
      </c>
      <c r="I57" s="88">
        <f>+IF(AND(OR(E57="-",E57=""),OR(F57="-",F57=""),OR(G57="-",G57=""),OR(H57="-",H57="")),"-",SUM(E57:H57))</f>
        <v/>
      </c>
      <c r="J57" s="10">
        <f>IF(ISNA(INDEX(Precip!$B$3:$BE$200,MATCH(J$3&amp;" "&amp;J$4,Precip!$A$3:$A$200,0),MATCH($D57,Precip!$B$2:$BF$2,0))),"",INDEX(Precip!$B$3:$BE$200,MATCH(J$3&amp;" "&amp;J$4,Precip!$A$3:$A$200,0),MATCH($D57,Precip!$B$2:$BF$2,0)))</f>
        <v/>
      </c>
      <c r="K57" s="10">
        <f>IF(ISNA(INDEX(Precip!$B$3:$BE$200,MATCH(K$3&amp;" "&amp;K$4,Precip!$A$3:$A$200,0),MATCH($D57,Precip!$B$2:$BF$2,0))),"",INDEX(Precip!$B$3:$BE$200,MATCH(K$3&amp;" "&amp;K$4,Precip!$A$3:$A$200,0),MATCH($D57,Precip!$B$2:$BF$2,0)))</f>
        <v/>
      </c>
      <c r="L57" s="10">
        <f>IF(ISNA(INDEX(Precip!$B$3:$BE$200,MATCH(L$3&amp;" "&amp;L$4,Precip!$A$3:$A$200,0),MATCH($D57,Precip!$B$2:$BF$2,0))),"",INDEX(Precip!$B$3:$BE$200,MATCH(L$3&amp;" "&amp;L$4,Precip!$A$3:$A$200,0),MATCH($D57,Precip!$B$2:$BF$2,0)))</f>
        <v/>
      </c>
      <c r="M57" s="10">
        <f>IF(ISNA(INDEX(Precip!$B$3:$BE$200,MATCH(M$3&amp;" "&amp;M$4,Precip!$A$3:$A$200,0),MATCH($D57,Precip!$B$2:$BF$2,0))),"",INDEX(Precip!$B$3:$BE$200,MATCH(M$3&amp;" "&amp;M$4,Precip!$A$3:$A$200,0),MATCH($D57,Precip!$B$2:$BF$2,0)))</f>
        <v/>
      </c>
      <c r="N57" s="44">
        <f>+IF(AND(OR(J57="-",J57=""),OR(K57="-",K57=""),OR(L57="-",L57=""),OR(M57="-",M57="")),"-",SUM(J57:M57))</f>
        <v/>
      </c>
    </row>
    <row r="58" ht="15.2" customHeight="1">
      <c r="A58" s="98" t="n"/>
      <c r="B58" s="9" t="n">
        <v>54</v>
      </c>
      <c r="C58" s="7" t="inlineStr">
        <is>
          <t>TV Cẩm Nhượng</t>
        </is>
      </c>
      <c r="D58" s="6" t="n">
        <v>72446</v>
      </c>
      <c r="E58" s="10">
        <f>IF(ISNA(INDEX(Precip!$B$3:$BE$200,MATCH(E$3&amp;" "&amp;E$4,Precip!$A$3:$A$200,0),MATCH($D58,Precip!$B$2:$BF$2,0))),"",INDEX(Precip!$B$3:$BE$200,MATCH(E$3&amp;" "&amp;E$4,Precip!$A$3:$A$200,0),MATCH($D58,Precip!$B$2:$BF$2,0)))</f>
        <v/>
      </c>
      <c r="F58" s="10">
        <f>IF(ISNA(INDEX(Precip!$B$3:$BE$200,MATCH(F$3&amp;" "&amp;F$4,Precip!$A$3:$A$200,0),MATCH($D58,Precip!$B$2:$BF$2,0))),"",INDEX(Precip!$B$3:$BE$200,MATCH(F$3&amp;" "&amp;F$4,Precip!$A$3:$A$200,0),MATCH($D58,Precip!$B$2:$BF$2,0)))</f>
        <v/>
      </c>
      <c r="G58" s="10">
        <f>IF(ISNA(INDEX(Precip!$B$3:$BE$200,MATCH(G$3&amp;" "&amp;G$4,Precip!$A$3:$A$200,0),MATCH($D58,Precip!$B$2:$BF$2,0))),"",INDEX(Precip!$B$3:$BE$200,MATCH(G$3&amp;" "&amp;G$4,Precip!$A$3:$A$200,0),MATCH($D58,Precip!$B$2:$BF$2,0)))</f>
        <v/>
      </c>
      <c r="H58" s="10">
        <f>IF(ISNA(INDEX(Precip!$B$3:$BE$200,MATCH(H$3&amp;" "&amp;H$4,Precip!$A$3:$A$200,0),MATCH($D58,Precip!$B$2:$BF$2,0))),"",INDEX(Precip!$B$3:$BE$200,MATCH(H$3&amp;" "&amp;H$4,Precip!$A$3:$A$200,0),MATCH($D58,Precip!$B$2:$BF$2,0)))</f>
        <v/>
      </c>
      <c r="I58" s="88">
        <f>+IF(AND(OR(E58="-",E58=""),OR(F58="-",F58=""),OR(G58="-",G58=""),OR(H58="-",H58="")),"-",SUM(E58:H58))</f>
        <v/>
      </c>
      <c r="J58" s="10">
        <f>IF(ISNA(INDEX(Precip!$B$3:$BE$200,MATCH(J$3&amp;" "&amp;J$4,Precip!$A$3:$A$200,0),MATCH($D58,Precip!$B$2:$BF$2,0))),"",INDEX(Precip!$B$3:$BE$200,MATCH(J$3&amp;" "&amp;J$4,Precip!$A$3:$A$200,0),MATCH($D58,Precip!$B$2:$BF$2,0)))</f>
        <v/>
      </c>
      <c r="K58" s="10">
        <f>IF(ISNA(INDEX(Precip!$B$3:$BE$200,MATCH(K$3&amp;" "&amp;K$4,Precip!$A$3:$A$200,0),MATCH($D58,Precip!$B$2:$BF$2,0))),"",INDEX(Precip!$B$3:$BE$200,MATCH(K$3&amp;" "&amp;K$4,Precip!$A$3:$A$200,0),MATCH($D58,Precip!$B$2:$BF$2,0)))</f>
        <v/>
      </c>
      <c r="L58" s="10">
        <f>IF(ISNA(INDEX(Precip!$B$3:$BE$200,MATCH(L$3&amp;" "&amp;L$4,Precip!$A$3:$A$200,0),MATCH($D58,Precip!$B$2:$BF$2,0))),"",INDEX(Precip!$B$3:$BE$200,MATCH(L$3&amp;" "&amp;L$4,Precip!$A$3:$A$200,0),MATCH($D58,Precip!$B$2:$BF$2,0)))</f>
        <v/>
      </c>
      <c r="M58" s="10">
        <f>IF(ISNA(INDEX(Precip!$B$3:$BE$200,MATCH(M$3&amp;" "&amp;M$4,Precip!$A$3:$A$200,0),MATCH($D58,Precip!$B$2:$BF$2,0))),"",INDEX(Precip!$B$3:$BE$200,MATCH(M$3&amp;" "&amp;M$4,Precip!$A$3:$A$200,0),MATCH($D58,Precip!$B$2:$BF$2,0)))</f>
        <v/>
      </c>
      <c r="N58" s="44">
        <f>+IF(AND(OR(J58="-",J58=""),OR(K58="-",K58=""),OR(L58="-",L58=""),OR(M58="-",M58="")),"-",SUM(J58:M58))</f>
        <v/>
      </c>
    </row>
    <row r="59" ht="15.2" customHeight="1">
      <c r="A59" s="98" t="n"/>
      <c r="B59" s="9" t="n">
        <v>55</v>
      </c>
      <c r="C59" s="7" t="inlineStr">
        <is>
          <t>KT Kỳ Anh</t>
        </is>
      </c>
      <c r="D59" s="6" t="inlineStr">
        <is>
          <t>48/86</t>
        </is>
      </c>
      <c r="E59" s="10">
        <f>IF(ISNA(INDEX(Precip!$B$3:$BE$200,MATCH(E$3&amp;" "&amp;E$4,Precip!$A$3:$A$200,0),MATCH($D59,Precip!$B$2:$BF$2,0))),"",INDEX(Precip!$B$3:$BE$200,MATCH(E$3&amp;" "&amp;E$4,Precip!$A$3:$A$200,0),MATCH($D59,Precip!$B$2:$BF$2,0)))</f>
        <v/>
      </c>
      <c r="F59" s="10">
        <f>IF(ISNA(INDEX(Precip!$B$3:$BE$200,MATCH(F$3&amp;" "&amp;F$4,Precip!$A$3:$A$200,0),MATCH($D59,Precip!$B$2:$BF$2,0))),"",INDEX(Precip!$B$3:$BE$200,MATCH(F$3&amp;" "&amp;F$4,Precip!$A$3:$A$200,0),MATCH($D59,Precip!$B$2:$BF$2,0)))</f>
        <v/>
      </c>
      <c r="G59" s="10">
        <f>IF(ISNA(INDEX(Precip!$B$3:$BE$200,MATCH(G$3&amp;" "&amp;G$4,Precip!$A$3:$A$200,0),MATCH($D59,Precip!$B$2:$BF$2,0))),"",INDEX(Precip!$B$3:$BE$200,MATCH(G$3&amp;" "&amp;G$4,Precip!$A$3:$A$200,0),MATCH($D59,Precip!$B$2:$BF$2,0)))</f>
        <v/>
      </c>
      <c r="H59" s="10">
        <f>IF(ISNA(INDEX(Precip!$B$3:$BE$200,MATCH(H$3&amp;" "&amp;H$4,Precip!$A$3:$A$200,0),MATCH($D59,Precip!$B$2:$BF$2,0))),"",INDEX(Precip!$B$3:$BE$200,MATCH(H$3&amp;" "&amp;H$4,Precip!$A$3:$A$200,0),MATCH($D59,Precip!$B$2:$BF$2,0)))</f>
        <v/>
      </c>
      <c r="I59" s="88">
        <f>+IF(AND(OR(E59="-",E59=""),OR(F59="-",F59=""),OR(G59="-",G59=""),OR(H59="-",H59="")),"-",SUM(E59:H59))</f>
        <v/>
      </c>
      <c r="J59" s="10">
        <f>IF(ISNA(INDEX(Precip!$B$3:$BE$200,MATCH(J$3&amp;" "&amp;J$4,Precip!$A$3:$A$200,0),MATCH($D59,Precip!$B$2:$BF$2,0))),"",INDEX(Precip!$B$3:$BE$200,MATCH(J$3&amp;" "&amp;J$4,Precip!$A$3:$A$200,0),MATCH($D59,Precip!$B$2:$BF$2,0)))</f>
        <v/>
      </c>
      <c r="K59" s="10">
        <f>IF(ISNA(INDEX(Precip!$B$3:$BE$200,MATCH(K$3&amp;" "&amp;K$4,Precip!$A$3:$A$200,0),MATCH($D59,Precip!$B$2:$BF$2,0))),"",INDEX(Precip!$B$3:$BE$200,MATCH(K$3&amp;" "&amp;K$4,Precip!$A$3:$A$200,0),MATCH($D59,Precip!$B$2:$BF$2,0)))</f>
        <v/>
      </c>
      <c r="L59" s="10">
        <f>IF(ISNA(INDEX(Precip!$B$3:$BE$200,MATCH(L$3&amp;" "&amp;L$4,Precip!$A$3:$A$200,0),MATCH($D59,Precip!$B$2:$BF$2,0))),"",INDEX(Precip!$B$3:$BE$200,MATCH(L$3&amp;" "&amp;L$4,Precip!$A$3:$A$200,0),MATCH($D59,Precip!$B$2:$BF$2,0)))</f>
        <v/>
      </c>
      <c r="M59" s="10">
        <f>IF(ISNA(INDEX(Precip!$B$3:$BE$200,MATCH(M$3&amp;" "&amp;M$4,Precip!$A$3:$A$200,0),MATCH($D59,Precip!$B$2:$BF$2,0))),"",INDEX(Precip!$B$3:$BE$200,MATCH(M$3&amp;" "&amp;M$4,Precip!$A$3:$A$200,0),MATCH($D59,Precip!$B$2:$BF$2,0)))</f>
        <v/>
      </c>
      <c r="N59" s="44">
        <f>+IF(AND(OR(J59="-",J59=""),OR(K59="-",K59=""),OR(L59="-",L59=""),OR(M59="-",M59="")),"-",SUM(J59:M59))</f>
        <v/>
      </c>
    </row>
    <row r="60" ht="15.2" customHeight="1" thickBot="1">
      <c r="A60" s="99" t="n"/>
      <c r="B60" s="21" t="n">
        <v>56</v>
      </c>
      <c r="C60" s="24" t="inlineStr">
        <is>
          <t>KT Hoành Sơn</t>
        </is>
      </c>
      <c r="D60" s="25" t="inlineStr">
        <is>
          <t>48/73</t>
        </is>
      </c>
      <c r="E60" s="33">
        <f>IF(ISNA(INDEX(Precip!$B$3:$BE$200,MATCH(E$3&amp;" "&amp;E$4,Precip!$A$3:$A$200,0),MATCH($D60,Precip!$B$2:$BF$2,0))),"",INDEX(Precip!$B$3:$BE$200,MATCH(E$3&amp;" "&amp;E$4,Precip!$A$3:$A$200,0),MATCH($D60,Precip!$B$2:$BF$2,0)))</f>
        <v/>
      </c>
      <c r="F60" s="33">
        <f>IF(ISNA(INDEX(Precip!$B$3:$BE$200,MATCH(F$3&amp;" "&amp;F$4,Precip!$A$3:$A$200,0),MATCH($D60,Precip!$B$2:$BF$2,0))),"",INDEX(Precip!$B$3:$BE$200,MATCH(F$3&amp;" "&amp;F$4,Precip!$A$3:$A$200,0),MATCH($D60,Precip!$B$2:$BF$2,0)))</f>
        <v/>
      </c>
      <c r="G60" s="33">
        <f>IF(ISNA(INDEX(Precip!$B$3:$BE$200,MATCH(G$3&amp;" "&amp;G$4,Precip!$A$3:$A$200,0),MATCH($D60,Precip!$B$2:$BF$2,0))),"",INDEX(Precip!$B$3:$BE$200,MATCH(G$3&amp;" "&amp;G$4,Precip!$A$3:$A$200,0),MATCH($D60,Precip!$B$2:$BF$2,0)))</f>
        <v/>
      </c>
      <c r="H60" s="33">
        <f>IF(ISNA(INDEX(Precip!$B$3:$BE$200,MATCH(H$3&amp;" "&amp;H$4,Precip!$A$3:$A$200,0),MATCH($D60,Precip!$B$2:$BF$2,0))),"",INDEX(Precip!$B$3:$BE$200,MATCH(H$3&amp;" "&amp;H$4,Precip!$A$3:$A$200,0),MATCH($D60,Precip!$B$2:$BF$2,0)))</f>
        <v/>
      </c>
      <c r="I60" s="89">
        <f>+IF(AND(OR(E60="-",E60=""),OR(F60="-",F60=""),OR(G60="-",G60=""),OR(H60="-",H60="")),"-",SUM(E60:H60))</f>
        <v/>
      </c>
      <c r="J60" s="33">
        <f>IF(ISNA(INDEX(Precip!$B$3:$BE$200,MATCH(J$3&amp;" "&amp;J$4,Precip!$A$3:$A$200,0),MATCH($D60,Precip!$B$2:$BF$2,0))),"",INDEX(Precip!$B$3:$BE$200,MATCH(J$3&amp;" "&amp;J$4,Precip!$A$3:$A$200,0),MATCH($D60,Precip!$B$2:$BF$2,0)))</f>
        <v/>
      </c>
      <c r="K60" s="33">
        <f>IF(ISNA(INDEX(Precip!$B$3:$BE$200,MATCH(K$3&amp;" "&amp;K$4,Precip!$A$3:$A$200,0),MATCH($D60,Precip!$B$2:$BF$2,0))),"",INDEX(Precip!$B$3:$BE$200,MATCH(K$3&amp;" "&amp;K$4,Precip!$A$3:$A$200,0),MATCH($D60,Precip!$B$2:$BF$2,0)))</f>
        <v/>
      </c>
      <c r="L60" s="33">
        <f>IF(ISNA(INDEX(Precip!$B$3:$BE$200,MATCH(L$3&amp;" "&amp;L$4,Precip!$A$3:$A$200,0),MATCH($D60,Precip!$B$2:$BF$2,0))),"",INDEX(Precip!$B$3:$BE$200,MATCH(L$3&amp;" "&amp;L$4,Precip!$A$3:$A$200,0),MATCH($D60,Precip!$B$2:$BF$2,0)))</f>
        <v/>
      </c>
      <c r="M60" s="33">
        <f>IF(ISNA(INDEX(Precip!$B$3:$BE$200,MATCH(M$3&amp;" "&amp;M$4,Precip!$A$3:$A$200,0),MATCH($D60,Precip!$B$2:$BF$2,0))),"",INDEX(Precip!$B$3:$BE$200,MATCH(M$3&amp;" "&amp;M$4,Precip!$A$3:$A$200,0),MATCH($D60,Precip!$B$2:$BF$2,0)))</f>
        <v/>
      </c>
      <c r="N60" s="45">
        <f>+IF(AND(OR(J60="-",J60=""),OR(K60="-",K60=""),OR(L60="-",L60=""),OR(M60="-",M60="")),"-",SUM(J60:M60))</f>
        <v/>
      </c>
    </row>
    <row r="61" ht="15.2" customHeight="1">
      <c r="A61" s="104" t="inlineStr">
        <is>
          <t>Dự Án</t>
        </is>
      </c>
      <c r="B61" s="12" t="n">
        <v>57</v>
      </c>
      <c r="C61" s="36" t="inlineStr">
        <is>
          <t>Mỹ Lý</t>
        </is>
      </c>
      <c r="D61" s="37" t="inlineStr">
        <is>
          <t>08A</t>
        </is>
      </c>
      <c r="E61" s="14">
        <f>IF(ISNA(INDEX(Precip!$B$3:$BE$200,MATCH(E$3&amp;" "&amp;E$4,Precip!$A$3:$A$200,0),MATCH($D61,Precip!$B$2:$BF$2,0))),"",INDEX(Precip!$B$3:$BE$200,MATCH(E$3&amp;" "&amp;E$4,Precip!$A$3:$A$200,0),MATCH($D61,Precip!$B$2:$BF$2,0)))</f>
        <v/>
      </c>
      <c r="F61" s="14">
        <f>IF(ISNA(INDEX(Precip!$B$3:$BE$200,MATCH(F$3&amp;" "&amp;F$4,Precip!$A$3:$A$200,0),MATCH($D61,Precip!$B$2:$BF$2,0))),"",INDEX(Precip!$B$3:$BE$200,MATCH(F$3&amp;" "&amp;F$4,Precip!$A$3:$A$200,0),MATCH($D61,Precip!$B$2:$BF$2,0)))</f>
        <v/>
      </c>
      <c r="G61" s="14">
        <f>IF(ISNA(INDEX(Precip!$B$3:$BE$200,MATCH(G$3&amp;" "&amp;G$4,Precip!$A$3:$A$200,0),MATCH($D61,Precip!$B$2:$BF$2,0))),"",INDEX(Precip!$B$3:$BE$200,MATCH(G$3&amp;" "&amp;G$4,Precip!$A$3:$A$200,0),MATCH($D61,Precip!$B$2:$BF$2,0)))</f>
        <v/>
      </c>
      <c r="H61" s="14">
        <f>IF(ISNA(INDEX(Precip!$B$3:$BE$200,MATCH(H$3&amp;" "&amp;H$4,Precip!$A$3:$A$200,0),MATCH($D61,Precip!$B$2:$BF$2,0))),"",INDEX(Precip!$B$3:$BE$200,MATCH(H$3&amp;" "&amp;H$4,Precip!$A$3:$A$200,0),MATCH($D61,Precip!$B$2:$BF$2,0)))</f>
        <v/>
      </c>
      <c r="I61" s="87">
        <f>+IF(AND(OR(E61="-",E61=""),OR(F61="-",F61=""),OR(G61="-",G61=""),OR(H61="-",H61="")),"-",SUM(E61:H61))</f>
        <v/>
      </c>
      <c r="J61" s="14">
        <f>IF(ISNA(INDEX(Precip!$B$3:$BE$200,MATCH(J$3&amp;" "&amp;J$4,Precip!$A$3:$A$200,0),MATCH($D61,Precip!$B$2:$BF$2,0))),"",INDEX(Precip!$B$3:$BE$200,MATCH(J$3&amp;" "&amp;J$4,Precip!$A$3:$A$200,0),MATCH($D61,Precip!$B$2:$BF$2,0)))</f>
        <v/>
      </c>
      <c r="K61" s="14">
        <f>IF(ISNA(INDEX(Precip!$B$3:$BE$200,MATCH(K$3&amp;" "&amp;K$4,Precip!$A$3:$A$200,0),MATCH($D61,Precip!$B$2:$BF$2,0))),"",INDEX(Precip!$B$3:$BE$200,MATCH(K$3&amp;" "&amp;K$4,Precip!$A$3:$A$200,0),MATCH($D61,Precip!$B$2:$BF$2,0)))</f>
        <v/>
      </c>
      <c r="L61" s="14">
        <f>IF(ISNA(INDEX(Precip!$B$3:$BE$200,MATCH(L$3&amp;" "&amp;L$4,Precip!$A$3:$A$200,0),MATCH($D61,Precip!$B$2:$BF$2,0))),"",INDEX(Precip!$B$3:$BE$200,MATCH(L$3&amp;" "&amp;L$4,Precip!$A$3:$A$200,0),MATCH($D61,Precip!$B$2:$BF$2,0)))</f>
        <v/>
      </c>
      <c r="M61" s="14">
        <f>IF(ISNA(INDEX(Precip!$B$3:$BE$200,MATCH(M$3&amp;" "&amp;M$4,Precip!$A$3:$A$200,0),MATCH($D61,Precip!$B$2:$BF$2,0))),"",INDEX(Precip!$B$3:$BE$200,MATCH(M$3&amp;" "&amp;M$4,Precip!$A$3:$A$200,0),MATCH($D61,Precip!$B$2:$BF$2,0)))</f>
        <v/>
      </c>
      <c r="N61" s="43">
        <f>+IF(AND(OR(J61="-",J61=""),OR(K61="-",K61=""),OR(L61="-",L61=""),OR(M61="-",M61="")),"-",SUM(J61:M61))</f>
        <v/>
      </c>
    </row>
    <row r="62" ht="15.2" customHeight="1" thickBot="1">
      <c r="A62" s="99" t="n"/>
      <c r="B62" s="21" t="n">
        <v>58</v>
      </c>
      <c r="C62" s="38" t="inlineStr">
        <is>
          <t>Hủa Na</t>
        </is>
      </c>
      <c r="D62" s="39" t="inlineStr">
        <is>
          <t>08C</t>
        </is>
      </c>
      <c r="E62" s="33">
        <f>IF(ISNA(INDEX(Precip!$B$3:$BE$200,MATCH(E$3&amp;" "&amp;E$4,Precip!$A$3:$A$200,0),MATCH($D62,Precip!$B$2:$BF$2,0))),"",INDEX(Precip!$B$3:$BE$200,MATCH(E$3&amp;" "&amp;E$4,Precip!$A$3:$A$200,0),MATCH($D62,Precip!$B$2:$BF$2,0)))</f>
        <v/>
      </c>
      <c r="F62" s="33">
        <f>IF(ISNA(INDEX(Precip!$B$3:$BE$200,MATCH(F$3&amp;" "&amp;F$4,Precip!$A$3:$A$200,0),MATCH($D62,Precip!$B$2:$BF$2,0))),"",INDEX(Precip!$B$3:$BE$200,MATCH(F$3&amp;" "&amp;F$4,Precip!$A$3:$A$200,0),MATCH($D62,Precip!$B$2:$BF$2,0)))</f>
        <v/>
      </c>
      <c r="G62" s="33">
        <f>IF(ISNA(INDEX(Precip!$B$3:$BE$200,MATCH(G$3&amp;" "&amp;G$4,Precip!$A$3:$A$200,0),MATCH($D62,Precip!$B$2:$BF$2,0))),"",INDEX(Precip!$B$3:$BE$200,MATCH(G$3&amp;" "&amp;G$4,Precip!$A$3:$A$200,0),MATCH($D62,Precip!$B$2:$BF$2,0)))</f>
        <v/>
      </c>
      <c r="H62" s="33">
        <f>IF(ISNA(INDEX(Precip!$B$3:$BE$200,MATCH(H$3&amp;" "&amp;H$4,Precip!$A$3:$A$200,0),MATCH($D62,Precip!$B$2:$BF$2,0))),"",INDEX(Precip!$B$3:$BE$200,MATCH(H$3&amp;" "&amp;H$4,Precip!$A$3:$A$200,0),MATCH($D62,Precip!$B$2:$BF$2,0)))</f>
        <v/>
      </c>
      <c r="I62" s="89">
        <f>+IF(AND(OR(E62="-",E62=""),OR(F62="-",F62=""),OR(G62="-",G62=""),OR(H62="-",H62="")),"-",SUM(E62:H62))</f>
        <v/>
      </c>
      <c r="J62" s="33">
        <f>IF(ISNA(INDEX(Precip!$B$3:$BE$200,MATCH(J$3&amp;" "&amp;J$4,Precip!$A$3:$A$200,0),MATCH($D62,Precip!$B$2:$BF$2,0))),"",INDEX(Precip!$B$3:$BE$200,MATCH(J$3&amp;" "&amp;J$4,Precip!$A$3:$A$200,0),MATCH($D62,Precip!$B$2:$BF$2,0)))</f>
        <v/>
      </c>
      <c r="K62" s="33">
        <f>IF(ISNA(INDEX(Precip!$B$3:$BE$200,MATCH(K$3&amp;" "&amp;K$4,Precip!$A$3:$A$200,0),MATCH($D62,Precip!$B$2:$BF$2,0))),"",INDEX(Precip!$B$3:$BE$200,MATCH(K$3&amp;" "&amp;K$4,Precip!$A$3:$A$200,0),MATCH($D62,Precip!$B$2:$BF$2,0)))</f>
        <v/>
      </c>
      <c r="L62" s="33">
        <f>IF(ISNA(INDEX(Precip!$B$3:$BE$200,MATCH(L$3&amp;" "&amp;L$4,Precip!$A$3:$A$200,0),MATCH($D62,Precip!$B$2:$BF$2,0))),"",INDEX(Precip!$B$3:$BE$200,MATCH(L$3&amp;" "&amp;L$4,Precip!$A$3:$A$200,0),MATCH($D62,Precip!$B$2:$BF$2,0)))</f>
        <v/>
      </c>
      <c r="M62" s="33">
        <f>IF(ISNA(INDEX(Precip!$B$3:$BE$200,MATCH(M$3&amp;" "&amp;M$4,Precip!$A$3:$A$200,0),MATCH($D62,Precip!$B$2:$BF$2,0))),"",INDEX(Precip!$B$3:$BE$200,MATCH(M$3&amp;" "&amp;M$4,Precip!$A$3:$A$200,0),MATCH($D62,Precip!$B$2:$BF$2,0)))</f>
        <v/>
      </c>
      <c r="N62" s="45">
        <f>+IF(AND(OR(J62="-",J62=""),OR(K62="-",K62=""),OR(L62="-",L62=""),OR(M62="-",M62="")),"-",SUM(J62:M62))</f>
        <v/>
      </c>
    </row>
  </sheetData>
  <mergeCells count="11">
    <mergeCell ref="A30:A49"/>
    <mergeCell ref="A61:A62"/>
    <mergeCell ref="C1:N1"/>
    <mergeCell ref="C3:C4"/>
    <mergeCell ref="B3:B4"/>
    <mergeCell ref="N3:N4"/>
    <mergeCell ref="I3:I4"/>
    <mergeCell ref="D3:D4"/>
    <mergeCell ref="A50:A60"/>
    <mergeCell ref="A5:A29"/>
    <mergeCell ref="F2:J2"/>
  </mergeCells>
  <pageMargins left="0.75" right="0.25" top="0.25" bottom="0.25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tuanhiep</dc:creator>
  <dcterms:created xsi:type="dcterms:W3CDTF">2009-07-14T00:25:10Z</dcterms:created>
  <dcterms:modified xsi:type="dcterms:W3CDTF">2023-08-02T04:28:24Z</dcterms:modified>
  <cp:lastModifiedBy>DAO ANH CONG</cp:lastModifiedBy>
  <cp:lastPrinted>2017-06-27T02:16:57Z</cp:lastPrinted>
</cp:coreProperties>
</file>