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drawings/drawing1.xml" ContentType="application/vnd.openxmlformats-officedocument.drawing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07" firstSheet="3" activeTab="35" autoFilterDateGrouping="1"/>
  </bookViews>
  <sheets>
    <sheet name="StartUp" sheetId="1" state="veryHidden" r:id="rId1"/>
    <sheet name="Tuần 1,2" sheetId="2" state="visible" r:id="rId2"/>
    <sheet name="Tuần 3,4" sheetId="3" state="visible" r:id="rId3"/>
    <sheet name="Tuần 5,6" sheetId="4" state="visible" r:id="rId4"/>
    <sheet name="Tháng" sheetId="5" state="visible" r:id="rId5"/>
    <sheet name="1" sheetId="6" state="visible" r:id="rId6"/>
    <sheet name="2" sheetId="7" state="visible" r:id="rId7"/>
    <sheet name="3" sheetId="8" state="visible" r:id="rId8"/>
    <sheet name="4" sheetId="9" state="visible" r:id="rId9"/>
    <sheet name="5" sheetId="10" state="visible" r:id="rId10"/>
    <sheet name="6" sheetId="11" state="visible" r:id="rId11"/>
    <sheet name="7" sheetId="12" state="visible" r:id="rId12"/>
    <sheet name="8" sheetId="13" state="visible" r:id="rId13"/>
    <sheet name="9" sheetId="14" state="visible" r:id="rId14"/>
    <sheet name="10" sheetId="15" state="visible" r:id="rId15"/>
    <sheet name="11" sheetId="16" state="visible" r:id="rId16"/>
    <sheet name="12" sheetId="17" state="visible" r:id="rId17"/>
    <sheet name="13" sheetId="18" state="visible" r:id="rId18"/>
    <sheet name="14" sheetId="19" state="visible" r:id="rId19"/>
    <sheet name="15" sheetId="20" state="visible" r:id="rId20"/>
    <sheet name="16" sheetId="21" state="visible" r:id="rId21"/>
    <sheet name="17" sheetId="22" state="visible" r:id="rId22"/>
    <sheet name="18" sheetId="23" state="visible" r:id="rId23"/>
    <sheet name="19" sheetId="24" state="visible" r:id="rId24"/>
    <sheet name="20" sheetId="25" state="visible" r:id="rId25"/>
    <sheet name="21" sheetId="26" state="visible" r:id="rId26"/>
    <sheet name="22" sheetId="27" state="visible" r:id="rId27"/>
    <sheet name="23" sheetId="28" state="visible" r:id="rId28"/>
    <sheet name="24" sheetId="29" state="visible" r:id="rId29"/>
    <sheet name="25" sheetId="30" state="visible" r:id="rId30"/>
    <sheet name="26" sheetId="31" state="visible" r:id="rId31"/>
    <sheet name="27" sheetId="32" state="visible" r:id="rId32"/>
    <sheet name="28" sheetId="33" state="visible" r:id="rId33"/>
    <sheet name="29" sheetId="34" state="visible" r:id="rId34"/>
    <sheet name="30" sheetId="35" state="visible" r:id="rId35"/>
    <sheet name="31" sheetId="36" state="visible" r:id="rId36"/>
    <sheet name="solieuthucdo" sheetId="37" state="visible" r:id="rId37"/>
    <sheet name="Duongquatrinh" sheetId="38" state="visible" r:id="rId38"/>
    <sheet name="S" sheetId="39" state="visible" r:id="rId39"/>
    <sheet name="Q" sheetId="40" state="visible" r:id="rId4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hh&quot;h&quot;"/>
    <numFmt numFmtId="166" formatCode="dd/m"/>
  </numFmts>
  <fonts count="17">
    <font>
      <name val="Arial"/>
      <sz val="10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1"/>
    </font>
    <font>
      <name val="Times New Roman"/>
      <family val="1"/>
      <b val="1"/>
      <i val="1"/>
      <sz val="10"/>
    </font>
    <font>
      <name val="Times New Roman"/>
      <family val="1"/>
      <color indexed="8"/>
      <sz val="10.5"/>
    </font>
    <font>
      <name val="Times New Roman"/>
      <family val="1"/>
      <sz val="10"/>
    </font>
    <font>
      <name val="Times New Roman"/>
      <family val="1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color indexed="10"/>
      <sz val="12"/>
    </font>
    <font>
      <name val="Times New Roman"/>
      <family val="1"/>
      <color indexed="10"/>
      <sz val="11"/>
    </font>
    <font>
      <name val="Times New Roman"/>
      <family val="1"/>
      <b val="1"/>
      <color rgb="FFFF0000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0" pivotButton="0" quotePrefix="0" xfId="0"/>
    <xf numFmtId="164" fontId="1" fillId="0" borderId="0" applyAlignment="1" pivotButton="0" quotePrefix="0" xfId="0">
      <alignment horizontal="center"/>
    </xf>
    <xf numFmtId="0" fontId="5" fillId="0" borderId="0" pivotButton="0" quotePrefix="0" xfId="0"/>
    <xf numFmtId="0" fontId="4" fillId="0" borderId="0" pivotButton="0" quotePrefix="0" xfId="0"/>
    <xf numFmtId="164" fontId="3" fillId="0" borderId="0" applyAlignment="1" pivotButton="0" quotePrefix="0" xfId="0">
      <alignment horizontal="center"/>
    </xf>
    <xf numFmtId="0" fontId="7" fillId="0" borderId="0" pivotButton="0" quotePrefix="0" xfId="0"/>
    <xf numFmtId="164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164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/>
    </xf>
    <xf numFmtId="164" fontId="8" fillId="0" borderId="4" applyAlignment="1" pivotButton="0" quotePrefix="0" xfId="0">
      <alignment horizontal="center"/>
    </xf>
    <xf numFmtId="164" fontId="8" fillId="0" borderId="5" applyAlignment="1" pivotButton="0" quotePrefix="0" xfId="0">
      <alignment horizontal="center"/>
    </xf>
    <xf numFmtId="164" fontId="8" fillId="0" borderId="6" applyAlignment="1" pivotButton="0" quotePrefix="0" xfId="0">
      <alignment horizontal="center"/>
    </xf>
    <xf numFmtId="0" fontId="9" fillId="0" borderId="10" applyAlignment="1" pivotButton="0" quotePrefix="0" xfId="0">
      <alignment horizontal="center" vertical="center"/>
    </xf>
    <xf numFmtId="164" fontId="8" fillId="0" borderId="10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/>
    </xf>
    <xf numFmtId="0" fontId="6" fillId="0" borderId="0" pivotButton="0" quotePrefix="0" xfId="0"/>
    <xf numFmtId="0" fontId="10" fillId="0" borderId="13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164" fontId="8" fillId="0" borderId="16" applyAlignment="1" pivotButton="0" quotePrefix="0" xfId="0">
      <alignment horizontal="center"/>
    </xf>
    <xf numFmtId="164" fontId="8" fillId="0" borderId="17" applyAlignment="1" pivotButton="0" quotePrefix="0" xfId="0">
      <alignment horizontal="center"/>
    </xf>
    <xf numFmtId="164" fontId="8" fillId="0" borderId="18" applyAlignment="1" pivotButton="0" quotePrefix="0" xfId="0">
      <alignment horizontal="center"/>
    </xf>
    <xf numFmtId="164" fontId="8" fillId="0" borderId="19" applyAlignment="1" pivotButton="0" quotePrefix="0" xfId="0">
      <alignment horizontal="center"/>
    </xf>
    <xf numFmtId="164" fontId="8" fillId="0" borderId="20" applyAlignment="1" pivotButton="0" quotePrefix="0" xfId="0">
      <alignment horizontal="center"/>
    </xf>
    <xf numFmtId="164" fontId="8" fillId="0" borderId="21" applyAlignment="1" pivotButton="0" quotePrefix="0" xfId="0">
      <alignment horizontal="center"/>
    </xf>
    <xf numFmtId="164" fontId="8" fillId="0" borderId="22" applyAlignment="1" pivotButton="0" quotePrefix="0" xfId="0">
      <alignment horizontal="center"/>
    </xf>
    <xf numFmtId="164" fontId="8" fillId="0" borderId="23" applyAlignment="1" pivotButton="0" quotePrefix="0" xfId="0">
      <alignment horizontal="center"/>
    </xf>
    <xf numFmtId="164" fontId="8" fillId="0" borderId="24" applyAlignment="1" pivotButton="0" quotePrefix="0" xfId="0">
      <alignment horizontal="center"/>
    </xf>
    <xf numFmtId="164" fontId="8" fillId="0" borderId="12" applyAlignment="1" pivotButton="0" quotePrefix="0" xfId="0">
      <alignment horizontal="center"/>
    </xf>
    <xf numFmtId="164" fontId="8" fillId="0" borderId="25" applyAlignment="1" pivotButton="0" quotePrefix="0" xfId="0">
      <alignment horizontal="center"/>
    </xf>
    <xf numFmtId="164" fontId="8" fillId="0" borderId="26" applyAlignment="1" pivotButton="0" quotePrefix="0" xfId="0">
      <alignment horizontal="center"/>
    </xf>
    <xf numFmtId="164" fontId="8" fillId="0" borderId="27" applyAlignment="1" pivotButton="0" quotePrefix="0" xfId="0">
      <alignment horizontal="center"/>
    </xf>
    <xf numFmtId="0" fontId="10" fillId="0" borderId="22" applyAlignment="1" pivotButton="0" quotePrefix="0" xfId="0">
      <alignment horizontal="center"/>
    </xf>
    <xf numFmtId="0" fontId="10" fillId="0" borderId="28" applyAlignment="1" pivotButton="0" quotePrefix="0" xfId="0">
      <alignment horizontal="center"/>
    </xf>
    <xf numFmtId="0" fontId="10" fillId="0" borderId="21" applyAlignment="1" pivotButton="0" quotePrefix="0" xfId="0">
      <alignment horizontal="center"/>
    </xf>
    <xf numFmtId="0" fontId="10" fillId="0" borderId="29" applyAlignment="1" pivotButton="0" quotePrefix="0" xfId="0">
      <alignment horizontal="center"/>
    </xf>
    <xf numFmtId="164" fontId="4" fillId="0" borderId="2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4" fillId="0" borderId="5" applyAlignment="1" pivotButton="0" quotePrefix="0" xfId="0">
      <alignment horizontal="center"/>
    </xf>
    <xf numFmtId="164" fontId="4" fillId="0" borderId="3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4" fontId="8" fillId="0" borderId="30" applyAlignment="1" pivotButton="0" quotePrefix="0" xfId="0">
      <alignment horizontal="center"/>
    </xf>
    <xf numFmtId="164" fontId="8" fillId="0" borderId="29" applyAlignment="1" pivotButton="0" quotePrefix="0" xfId="0">
      <alignment horizontal="center"/>
    </xf>
    <xf numFmtId="164" fontId="8" fillId="0" borderId="31" applyAlignment="1" pivotButton="0" quotePrefix="0" xfId="0">
      <alignment horizontal="center"/>
    </xf>
    <xf numFmtId="0" fontId="9" fillId="0" borderId="0" pivotButton="0" quotePrefix="0" xfId="0"/>
    <xf numFmtId="1" fontId="8" fillId="0" borderId="16" applyAlignment="1" pivotButton="0" quotePrefix="0" xfId="0">
      <alignment horizontal="center" vertical="center"/>
    </xf>
    <xf numFmtId="1" fontId="8" fillId="0" borderId="2" applyAlignment="1" pivotButton="0" quotePrefix="0" xfId="0">
      <alignment horizontal="center" vertical="center"/>
    </xf>
    <xf numFmtId="1" fontId="8" fillId="0" borderId="17" applyAlignment="1" pivotButton="0" quotePrefix="0" xfId="0">
      <alignment horizontal="center" vertical="center"/>
    </xf>
    <xf numFmtId="1" fontId="8" fillId="0" borderId="1" applyAlignment="1" pivotButton="0" quotePrefix="0" xfId="0">
      <alignment horizontal="center" vertical="center"/>
    </xf>
    <xf numFmtId="1" fontId="8" fillId="0" borderId="18" applyAlignment="1" pivotButton="0" quotePrefix="0" xfId="0">
      <alignment horizontal="center" vertical="center"/>
    </xf>
    <xf numFmtId="1" fontId="8" fillId="0" borderId="3" applyAlignment="1" pivotButton="0" quotePrefix="0" xfId="0">
      <alignment horizontal="center" vertical="center"/>
    </xf>
    <xf numFmtId="1" fontId="8" fillId="0" borderId="26" applyAlignment="1" pivotButton="0" quotePrefix="0" xfId="0">
      <alignment horizontal="center" vertical="center"/>
    </xf>
    <xf numFmtId="1" fontId="8" fillId="0" borderId="12" applyAlignment="1" pivotButton="0" quotePrefix="0" xfId="0">
      <alignment horizontal="center" vertical="center"/>
    </xf>
    <xf numFmtId="1" fontId="11" fillId="0" borderId="16" applyAlignment="1" pivotButton="0" quotePrefix="0" xfId="0">
      <alignment horizontal="center" vertical="center"/>
    </xf>
    <xf numFmtId="1" fontId="11" fillId="0" borderId="2" applyAlignment="1" pivotButton="0" quotePrefix="0" xfId="0">
      <alignment horizontal="center" vertical="center"/>
    </xf>
    <xf numFmtId="1" fontId="11" fillId="0" borderId="17" applyAlignment="1" pivotButton="0" quotePrefix="0" xfId="0">
      <alignment horizontal="center" vertical="center"/>
    </xf>
    <xf numFmtId="1" fontId="11" fillId="0" borderId="1" applyAlignment="1" pivotButton="0" quotePrefix="0" xfId="0">
      <alignment horizontal="center" vertical="center"/>
    </xf>
    <xf numFmtId="1" fontId="11" fillId="0" borderId="18" applyAlignment="1" pivotButton="0" quotePrefix="0" xfId="0">
      <alignment horizontal="center" vertical="center"/>
    </xf>
    <xf numFmtId="1" fontId="11" fillId="0" borderId="3" applyAlignment="1" pivotButton="0" quotePrefix="0" xfId="0">
      <alignment horizontal="center" vertical="center"/>
    </xf>
    <xf numFmtId="164" fontId="8" fillId="0" borderId="32" applyAlignment="1" pivotButton="0" quotePrefix="0" xfId="0">
      <alignment horizontal="center"/>
    </xf>
    <xf numFmtId="164" fontId="8" fillId="0" borderId="33" applyAlignment="1" pivotButton="0" quotePrefix="0" xfId="0">
      <alignment horizontal="center"/>
    </xf>
    <xf numFmtId="164" fontId="8" fillId="0" borderId="34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0" borderId="10" applyAlignment="1" pivotButton="0" quotePrefix="0" xfId="0">
      <alignment horizontal="center"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1" fontId="1" fillId="0" borderId="12" applyAlignment="1" pivotButton="0" quotePrefix="0" xfId="0">
      <alignment horizontal="center" vertical="center"/>
    </xf>
    <xf numFmtId="1" fontId="1" fillId="0" borderId="25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8" fillId="0" borderId="33" applyAlignment="1" pivotButton="0" quotePrefix="0" xfId="0">
      <alignment horizontal="center" vertical="center"/>
    </xf>
    <xf numFmtId="1" fontId="8" fillId="0" borderId="10" applyAlignment="1" pivotButton="0" quotePrefix="0" xfId="0">
      <alignment horizontal="center" vertical="center"/>
    </xf>
    <xf numFmtId="1" fontId="1" fillId="0" borderId="34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4" fillId="0" borderId="10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 textRotation="90"/>
    </xf>
    <xf numFmtId="0" fontId="10" fillId="0" borderId="14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3" fillId="0" borderId="19" applyAlignment="1" pivotButton="0" quotePrefix="0" xfId="0">
      <alignment horizontal="center" textRotation="90"/>
    </xf>
    <xf numFmtId="0" fontId="4" fillId="0" borderId="35" applyAlignment="1" pivotButton="0" quotePrefix="0" xfId="0">
      <alignment horizontal="center" vertical="center"/>
    </xf>
    <xf numFmtId="164" fontId="8" fillId="0" borderId="43" applyAlignment="1" pivotButton="0" quotePrefix="0" xfId="0">
      <alignment horizontal="center"/>
    </xf>
    <xf numFmtId="164" fontId="8" fillId="0" borderId="44" applyAlignment="1" pivotButton="0" quotePrefix="0" xfId="0">
      <alignment horizontal="center"/>
    </xf>
    <xf numFmtId="164" fontId="8" fillId="0" borderId="45" applyAlignment="1" pivotButton="0" quotePrefix="0" xfId="0">
      <alignment horizontal="center"/>
    </xf>
    <xf numFmtId="164" fontId="8" fillId="0" borderId="46" applyAlignment="1" pivotButton="0" quotePrefix="0" xfId="0">
      <alignment horizontal="center"/>
    </xf>
    <xf numFmtId="164" fontId="8" fillId="0" borderId="47" applyAlignment="1" pivotButton="0" quotePrefix="0" xfId="0">
      <alignment horizontal="center"/>
    </xf>
    <xf numFmtId="164" fontId="8" fillId="0" borderId="48" applyAlignment="1" pivotButton="0" quotePrefix="0" xfId="0">
      <alignment horizontal="center"/>
    </xf>
    <xf numFmtId="164" fontId="8" fillId="0" borderId="49" applyAlignment="1" pivotButton="0" quotePrefix="0" xfId="0">
      <alignment horizontal="center"/>
    </xf>
    <xf numFmtId="164" fontId="8" fillId="0" borderId="50" applyAlignment="1" pivotButton="0" quotePrefix="0" xfId="0">
      <alignment horizontal="center"/>
    </xf>
    <xf numFmtId="164" fontId="8" fillId="0" borderId="51" applyAlignment="1" pivotButton="0" quotePrefix="0" xfId="0">
      <alignment horizontal="center"/>
    </xf>
    <xf numFmtId="164" fontId="8" fillId="0" borderId="52" applyAlignment="1" pivotButton="0" quotePrefix="0" xfId="0">
      <alignment horizontal="center"/>
    </xf>
    <xf numFmtId="164" fontId="8" fillId="0" borderId="42" applyAlignment="1" pivotButton="0" quotePrefix="0" xfId="0">
      <alignment horizontal="center"/>
    </xf>
    <xf numFmtId="0" fontId="16" fillId="0" borderId="56" applyAlignment="1" pivotButton="0" quotePrefix="0" xfId="0">
      <alignment horizontal="center" vertical="center"/>
    </xf>
    <xf numFmtId="0" fontId="16" fillId="0" borderId="57" applyAlignment="1" pivotButton="0" quotePrefix="0" xfId="0">
      <alignment horizontal="left" vertical="center" wrapText="1"/>
    </xf>
    <xf numFmtId="1" fontId="1" fillId="0" borderId="57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/>
    </xf>
    <xf numFmtId="0" fontId="16" fillId="0" borderId="59" applyAlignment="1" pivotButton="0" quotePrefix="0" xfId="0">
      <alignment horizontal="center" vertical="center"/>
    </xf>
    <xf numFmtId="0" fontId="16" fillId="0" borderId="6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57" applyAlignment="1" pivotButton="0" quotePrefix="0" xfId="0">
      <alignment horizontal="left" vertical="center"/>
    </xf>
    <xf numFmtId="0" fontId="1" fillId="0" borderId="58" applyAlignment="1" pivotButton="0" quotePrefix="0" xfId="0">
      <alignment horizontal="center" vertical="center"/>
    </xf>
    <xf numFmtId="0" fontId="1" fillId="0" borderId="57" applyAlignment="1" pivotButton="0" quotePrefix="0" xfId="0">
      <alignment horizontal="left" vertical="center" wrapText="1"/>
    </xf>
    <xf numFmtId="164" fontId="1" fillId="0" borderId="57" applyAlignment="1" pivotButton="0" quotePrefix="0" xfId="0">
      <alignment horizontal="center" vertical="center"/>
    </xf>
    <xf numFmtId="0" fontId="16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left" vertical="center" wrapText="1"/>
    </xf>
    <xf numFmtId="0" fontId="1" fillId="0" borderId="6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13" pivotButton="0" quotePrefix="0" xfId="0"/>
    <xf numFmtId="0" fontId="1" fillId="0" borderId="21" pivotButton="0" quotePrefix="0" xfId="0"/>
    <xf numFmtId="0" fontId="1" fillId="0" borderId="22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 wrapText="1"/>
    </xf>
    <xf numFmtId="0" fontId="1" fillId="0" borderId="12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 wrapText="1"/>
    </xf>
    <xf numFmtId="0" fontId="1" fillId="0" borderId="17" pivotButton="0" quotePrefix="0" xfId="0"/>
    <xf numFmtId="0" fontId="1" fillId="0" borderId="33" pivotButton="0" quotePrefix="0" xfId="0"/>
    <xf numFmtId="1" fontId="1" fillId="0" borderId="20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1" fontId="1" fillId="0" borderId="30" applyAlignment="1" pivotButton="0" quotePrefix="0" xfId="0">
      <alignment horizontal="center" vertical="center"/>
    </xf>
    <xf numFmtId="0" fontId="1" fillId="0" borderId="16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/>
    </xf>
    <xf numFmtId="0" fontId="1" fillId="0" borderId="18" applyAlignment="1" pivotButton="0" quotePrefix="0" xfId="0">
      <alignment vertical="center" wrapText="1"/>
    </xf>
    <xf numFmtId="1" fontId="1" fillId="0" borderId="2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1" fillId="0" borderId="54" pivotButton="0" quotePrefix="0" xfId="0"/>
    <xf numFmtId="0" fontId="1" fillId="0" borderId="56" pivotButton="0" quotePrefix="0" xfId="0"/>
    <xf numFmtId="0" fontId="3" fillId="0" borderId="58" applyAlignment="1" pivotButton="0" quotePrefix="0" xfId="0">
      <alignment horizontal="center" vertical="center"/>
    </xf>
    <xf numFmtId="0" fontId="1" fillId="0" borderId="59" applyAlignment="1" pivotButton="0" quotePrefix="0" xfId="0">
      <alignment vertical="center" wrapText="1"/>
    </xf>
    <xf numFmtId="1" fontId="1" fillId="0" borderId="60" applyAlignment="1" pivotButton="0" quotePrefix="0" xfId="0">
      <alignment horizontal="center" vertical="center"/>
    </xf>
    <xf numFmtId="1" fontId="1" fillId="0" borderId="64" applyAlignment="1" pivotButton="0" quotePrefix="0" xfId="0">
      <alignment horizontal="center" vertical="center"/>
    </xf>
    <xf numFmtId="1" fontId="1" fillId="0" borderId="58" applyAlignment="1" pivotButton="0" quotePrefix="0" xfId="0">
      <alignment horizontal="center" vertical="center"/>
    </xf>
    <xf numFmtId="0" fontId="13" fillId="0" borderId="23" applyAlignment="1" pivotButton="0" quotePrefix="0" xfId="0">
      <alignment horizontal="center" textRotation="90"/>
    </xf>
    <xf numFmtId="0" fontId="10" fillId="0" borderId="24" applyAlignment="1" pivotButton="0" quotePrefix="0" xfId="0">
      <alignment horizontal="center" vertical="center"/>
    </xf>
    <xf numFmtId="0" fontId="10" fillId="0" borderId="2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7" applyAlignment="1" pivotButton="0" quotePrefix="0" xfId="0">
      <alignment horizontal="center" vertical="center"/>
    </xf>
    <xf numFmtId="0" fontId="1" fillId="0" borderId="60" applyAlignment="1" pivotButton="0" quotePrefix="0" xfId="0">
      <alignment horizontal="left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165" fontId="3" fillId="0" borderId="57" applyAlignment="1" pivotButton="0" quotePrefix="0" xfId="0">
      <alignment horizontal="center" vertical="center"/>
    </xf>
    <xf numFmtId="165" fontId="3" fillId="0" borderId="58" applyAlignment="1" pivotButton="0" quotePrefix="0" xfId="0">
      <alignment horizontal="center" vertical="center"/>
    </xf>
    <xf numFmtId="165" fontId="1" fillId="0" borderId="57" applyAlignment="1" pivotButton="0" quotePrefix="0" xfId="0">
      <alignment horizontal="center" vertical="center"/>
    </xf>
    <xf numFmtId="165" fontId="1" fillId="0" borderId="58" applyAlignment="1" pivotButton="0" quotePrefix="0" xfId="0">
      <alignment horizontal="center" vertical="center"/>
    </xf>
    <xf numFmtId="49" fontId="4" fillId="0" borderId="7" applyAlignment="1" pivotButton="0" quotePrefix="0" xfId="0">
      <alignment horizontal="center" vertical="center"/>
    </xf>
    <xf numFmtId="49" fontId="4" fillId="0" borderId="8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164" fontId="4" fillId="0" borderId="73" applyAlignment="1" pivotButton="0" quotePrefix="0" xfId="0">
      <alignment horizontal="center"/>
    </xf>
    <xf numFmtId="164" fontId="4" fillId="0" borderId="74" applyAlignment="1" pivotButton="0" quotePrefix="0" xfId="0">
      <alignment horizontal="center"/>
    </xf>
    <xf numFmtId="164" fontId="4" fillId="0" borderId="75" applyAlignment="1" pivotButton="0" quotePrefix="0" xfId="0">
      <alignment horizontal="center"/>
    </xf>
    <xf numFmtId="0" fontId="10" fillId="0" borderId="23" applyAlignment="1" pivotButton="0" quotePrefix="1" xfId="0">
      <alignment horizontal="center" vertical="center"/>
    </xf>
    <xf numFmtId="0" fontId="10" fillId="0" borderId="24" applyAlignment="1" pivotButton="0" quotePrefix="1" xfId="0">
      <alignment horizontal="center" vertical="center"/>
    </xf>
    <xf numFmtId="1" fontId="11" fillId="0" borderId="4" applyAlignment="1" pivotButton="0" quotePrefix="0" xfId="0">
      <alignment horizontal="center" vertical="center"/>
    </xf>
    <xf numFmtId="1" fontId="11" fillId="0" borderId="5" applyAlignment="1" pivotButton="0" quotePrefix="0" xfId="0">
      <alignment horizontal="center" vertical="center"/>
    </xf>
    <xf numFmtId="1" fontId="11" fillId="0" borderId="6" applyAlignment="1" pivotButton="0" quotePrefix="0" xfId="0">
      <alignment horizontal="center" vertical="center"/>
    </xf>
    <xf numFmtId="49" fontId="4" fillId="0" borderId="35" applyAlignment="1" pivotButton="0" quotePrefix="0" xfId="0">
      <alignment horizontal="center" vertical="center"/>
    </xf>
    <xf numFmtId="1" fontId="11" fillId="0" borderId="26" applyAlignment="1" pivotButton="0" quotePrefix="0" xfId="0">
      <alignment horizontal="center" vertical="center"/>
    </xf>
    <xf numFmtId="1" fontId="11" fillId="0" borderId="12" applyAlignment="1" pivotButton="0" quotePrefix="0" xfId="0">
      <alignment horizontal="center" vertical="center"/>
    </xf>
    <xf numFmtId="1" fontId="11" fillId="0" borderId="25" applyAlignment="1" pivotButton="0" quotePrefix="0" xfId="0">
      <alignment horizontal="center" vertical="center"/>
    </xf>
    <xf numFmtId="164" fontId="4" fillId="0" borderId="27" applyAlignment="1" pivotButton="0" quotePrefix="0" xfId="0">
      <alignment horizontal="center"/>
    </xf>
    <xf numFmtId="164" fontId="4" fillId="0" borderId="12" applyAlignment="1" pivotButton="0" quotePrefix="0" xfId="0">
      <alignment horizontal="center"/>
    </xf>
    <xf numFmtId="164" fontId="4" fillId="0" borderId="25" applyAlignment="1" pivotButton="0" quotePrefix="0" xfId="0">
      <alignment horizontal="center"/>
    </xf>
    <xf numFmtId="0" fontId="12" fillId="3" borderId="16" applyAlignment="1" pivotButton="0" quotePrefix="0" xfId="0">
      <alignment horizontal="center" vertical="center" textRotation="90"/>
    </xf>
    <xf numFmtId="0" fontId="0" fillId="0" borderId="19" pivotButton="0" quotePrefix="0" xfId="0"/>
    <xf numFmtId="0" fontId="0" fillId="0" borderId="26" pivotButton="0" quotePrefix="0" xfId="0"/>
    <xf numFmtId="0" fontId="10" fillId="0" borderId="14" applyAlignment="1" pivotButton="0" quotePrefix="0" xfId="0">
      <alignment horizontal="center" vertical="center"/>
    </xf>
    <xf numFmtId="0" fontId="0" fillId="0" borderId="22" pivotButton="0" quotePrefix="0" xfId="0"/>
    <xf numFmtId="0" fontId="12" fillId="4" borderId="26" applyAlignment="1" pivotButton="0" quotePrefix="0" xfId="0">
      <alignment horizontal="center" vertical="center" textRotation="90"/>
    </xf>
    <xf numFmtId="0" fontId="12" fillId="2" borderId="26" applyAlignment="1" pivotButton="0" quotePrefix="0" xfId="0">
      <alignment horizontal="center" vertical="center" textRotation="90" wrapText="1"/>
    </xf>
    <xf numFmtId="0" fontId="13" fillId="0" borderId="13" applyAlignment="1" pivotButton="0" quotePrefix="0" xfId="0">
      <alignment horizontal="center" textRotation="90"/>
    </xf>
    <xf numFmtId="0" fontId="0" fillId="0" borderId="21" pivotButton="0" quotePrefix="0" xfId="0"/>
    <xf numFmtId="0" fontId="10" fillId="0" borderId="13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0" fillId="0" borderId="29" pivotButton="0" quotePrefix="0" xfId="0"/>
    <xf numFmtId="0" fontId="10" fillId="0" borderId="67" applyAlignment="1" pivotButton="0" quotePrefix="0" xfId="0">
      <alignment horizontal="center"/>
    </xf>
    <xf numFmtId="0" fontId="0" fillId="0" borderId="38" pivotButton="0" quotePrefix="0" xfId="0"/>
    <xf numFmtId="0" fontId="0" fillId="0" borderId="39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pivotButton="0" quotePrefix="0" xfId="0"/>
    <xf numFmtId="0" fontId="12" fillId="2" borderId="16" applyAlignment="1" pivotButton="0" quotePrefix="0" xfId="0">
      <alignment horizontal="center" vertical="center" textRotation="90" wrapText="1"/>
    </xf>
    <xf numFmtId="0" fontId="10" fillId="0" borderId="63" applyAlignment="1" pivotButton="0" quotePrefix="0" xfId="0">
      <alignment horizontal="center" vertical="center"/>
    </xf>
    <xf numFmtId="0" fontId="0" fillId="0" borderId="28" pivotButton="0" quotePrefix="0" xfId="0"/>
    <xf numFmtId="0" fontId="10" fillId="0" borderId="36" applyAlignment="1" pivotButton="0" quotePrefix="0" xfId="0">
      <alignment horizontal="center" vertical="center"/>
    </xf>
    <xf numFmtId="0" fontId="0" fillId="0" borderId="41" pivotButton="0" quotePrefix="0" xfId="0"/>
    <xf numFmtId="0" fontId="10" fillId="0" borderId="6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0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10" fillId="0" borderId="24" applyAlignment="1" pivotButton="0" quotePrefix="0" xfId="0">
      <alignment horizontal="center" vertical="center"/>
    </xf>
    <xf numFmtId="0" fontId="0" fillId="0" borderId="20" pivotButton="0" quotePrefix="0" xfId="0"/>
    <xf numFmtId="0" fontId="10" fillId="0" borderId="7" applyAlignment="1" pivotButton="0" quotePrefix="0" xfId="0">
      <alignment horizontal="center" vertical="center"/>
    </xf>
    <xf numFmtId="0" fontId="0" fillId="0" borderId="35" pivotButton="0" quotePrefix="0" xfId="0"/>
    <xf numFmtId="164" fontId="3" fillId="0" borderId="0" applyAlignment="1" pivotButton="0" quotePrefix="0" xfId="0">
      <alignment horizontal="center"/>
    </xf>
    <xf numFmtId="0" fontId="3" fillId="0" borderId="0" pivotButton="0" quotePrefix="0" xfId="0"/>
    <xf numFmtId="166" fontId="3" fillId="0" borderId="55" applyAlignment="1" pivotButton="0" quotePrefix="0" xfId="0">
      <alignment horizontal="center" vertical="center"/>
    </xf>
    <xf numFmtId="0" fontId="0" fillId="0" borderId="6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4" fillId="0" borderId="53" applyAlignment="1" pivotButton="0" quotePrefix="0" xfId="0">
      <alignment horizontal="center" vertical="center" wrapText="1"/>
    </xf>
    <xf numFmtId="0" fontId="0" fillId="0" borderId="53" pivotButton="0" quotePrefix="0" xfId="0"/>
    <xf numFmtId="0" fontId="3" fillId="0" borderId="55" applyAlignment="1" pivotButton="0" quotePrefix="0" xfId="0">
      <alignment horizontal="center" vertical="center"/>
    </xf>
    <xf numFmtId="0" fontId="0" fillId="0" borderId="43" pivotButton="0" quotePrefix="0" xfId="0"/>
    <xf numFmtId="0" fontId="14" fillId="0" borderId="53" applyAlignment="1" pivotButton="0" quotePrefix="0" xfId="0">
      <alignment horizontal="center" vertical="center"/>
    </xf>
    <xf numFmtId="0" fontId="15" fillId="0" borderId="54" applyAlignment="1" pivotButton="0" quotePrefix="0" xfId="0">
      <alignment horizontal="center" vertical="center"/>
    </xf>
    <xf numFmtId="0" fontId="0" fillId="0" borderId="68" pivotButton="0" quotePrefix="0" xfId="0"/>
    <xf numFmtId="0" fontId="14" fillId="0" borderId="0" applyAlignment="1" pivotButton="0" quotePrefix="0" xfId="0">
      <alignment horizontal="center" vertical="center"/>
    </xf>
    <xf numFmtId="0" fontId="0" fillId="0" borderId="70" pivotButton="0" quotePrefix="0" xfId="0"/>
    <xf numFmtId="166" fontId="3" fillId="0" borderId="57" applyAlignment="1" pivotButton="0" quotePrefix="0" xfId="0">
      <alignment horizontal="center" vertical="center"/>
    </xf>
    <xf numFmtId="0" fontId="0" fillId="0" borderId="65" pivotButton="0" quotePrefix="0" xfId="0"/>
    <xf numFmtId="14" fontId="1" fillId="0" borderId="14" applyAlignment="1" pivotButton="0" quotePrefix="0" xfId="0">
      <alignment horizontal="center" vertical="center"/>
    </xf>
    <xf numFmtId="0" fontId="0" fillId="0" borderId="63" pivotButton="0" quotePrefix="0" xfId="0"/>
    <xf numFmtId="14" fontId="3" fillId="0" borderId="55" applyAlignment="1" pivotButton="0" quotePrefix="0" xfId="0">
      <alignment horizontal="center" vertical="center"/>
    </xf>
    <xf numFmtId="0" fontId="3" fillId="0" borderId="53" applyAlignment="1" pivotButton="0" quotePrefix="0" xfId="0">
      <alignment horizontal="center" vertical="center"/>
    </xf>
    <xf numFmtId="0" fontId="1" fillId="0" borderId="56" applyAlignment="1" pivotButton="0" quotePrefix="0" xfId="0">
      <alignment horizontal="left" vertical="center"/>
    </xf>
    <xf numFmtId="0" fontId="3" fillId="0" borderId="54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71" pivotButton="0" quotePrefix="0" xfId="0"/>
    <xf numFmtId="0" fontId="0" fillId="0" borderId="72" pivotButton="0" quotePrefix="0" xfId="0"/>
    <xf numFmtId="0" fontId="3" fillId="5" borderId="36" applyAlignment="1" pivotButton="0" quotePrefix="0" xfId="0">
      <alignment horizontal="center" vertical="center"/>
    </xf>
    <xf numFmtId="14" fontId="1" fillId="0" borderId="37" applyAlignment="1" pivotButton="0" quotePrefix="0" xfId="0">
      <alignment horizontal="center" vertical="center"/>
    </xf>
    <xf numFmtId="0" fontId="1" fillId="0" borderId="59" applyAlignment="1" pivotButton="0" quotePrefix="0" xfId="0">
      <alignment horizontal="left" vertical="center"/>
    </xf>
    <xf numFmtId="0" fontId="0" fillId="0" borderId="6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Duongquatrinh!$A$4</f>
              <strCache>
                <ptCount val="1"/>
                <pt idx="0">
                  <v>Quỳ Châu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Duongquatrinh!$B$4:$DY$4</f>
              <numCache>
                <formatCode>0</formatCode>
                <ptCount val="128"/>
                <pt idx="0">
                  <v>#N/A</v>
                </pt>
                <pt idx="1">
                  <v>8845</v>
                </pt>
                <pt idx="2">
                  <v>#N/A</v>
                </pt>
                <pt idx="3">
                  <v>8834</v>
                </pt>
                <pt idx="4">
                  <v>#N/A</v>
                </pt>
                <pt idx="5">
                  <v>8826</v>
                </pt>
                <pt idx="6">
                  <v>#N/A</v>
                </pt>
                <pt idx="7">
                  <v>8815</v>
                </pt>
                <pt idx="8">
                  <v>#N/A</v>
                </pt>
                <pt idx="9">
                  <v>8812</v>
                </pt>
                <pt idx="10">
                  <v>#N/A</v>
                </pt>
                <pt idx="11">
                  <v>8813</v>
                </pt>
                <pt idx="12">
                  <v>#N/A</v>
                </pt>
                <pt idx="13">
                  <v>8817</v>
                </pt>
                <pt idx="14">
                  <v>#N/A</v>
                </pt>
                <pt idx="15">
                  <v>8820</v>
                </pt>
                <pt idx="16">
                  <v>#N/A</v>
                </pt>
                <pt idx="17">
                  <v>8822</v>
                </pt>
                <pt idx="18">
                  <v>#N/A</v>
                </pt>
                <pt idx="19">
                  <v>8823</v>
                </pt>
                <pt idx="20">
                  <v>#N/A</v>
                </pt>
                <pt idx="21">
                  <v>8831</v>
                </pt>
                <pt idx="22">
                  <v>#N/A</v>
                </pt>
                <pt idx="23">
                  <v>8837</v>
                </pt>
                <pt idx="24">
                  <v>#N/A</v>
                </pt>
                <pt idx="25">
                  <v>8840</v>
                </pt>
                <pt idx="26">
                  <v>#N/A</v>
                </pt>
                <pt idx="27">
                  <v>8849</v>
                </pt>
                <pt idx="28">
                  <v>#N/A</v>
                </pt>
                <pt idx="29">
                  <v>8855</v>
                </pt>
                <pt idx="30">
                  <v>#N/A</v>
                </pt>
                <pt idx="31">
                  <v>8862</v>
                </pt>
                <pt idx="32">
                  <v>#N/A</v>
                </pt>
                <pt idx="33">
                  <v>8865</v>
                </pt>
                <pt idx="34">
                  <v>#N/A</v>
                </pt>
                <pt idx="35">
                  <v>8864</v>
                </pt>
                <pt idx="36">
                  <v>#N/A</v>
                </pt>
                <pt idx="37">
                  <v>8859</v>
                </pt>
                <pt idx="38">
                  <v>#N/A</v>
                </pt>
                <pt idx="39">
                  <v>8851</v>
                </pt>
                <pt idx="40">
                  <v>#N/A</v>
                </pt>
                <pt idx="41">
                  <v>8847</v>
                </pt>
                <pt idx="42">
                  <v>#N/A</v>
                </pt>
                <pt idx="43">
                  <v>8840</v>
                </pt>
                <pt idx="44">
                  <v>#N/A</v>
                </pt>
                <pt idx="45">
                  <v>8835</v>
                </pt>
                <pt idx="46">
                  <v>#N/A</v>
                </pt>
                <pt idx="47">
                  <v>8832</v>
                </pt>
                <pt idx="48">
                  <v>#N/A</v>
                </pt>
                <pt idx="49">
                  <v>8829</v>
                </pt>
                <pt idx="50">
                  <v>#N/A</v>
                </pt>
                <pt idx="51">
                  <v>8825</v>
                </pt>
                <pt idx="52">
                  <v>#N/A</v>
                </pt>
                <pt idx="53">
                  <v>8822</v>
                </pt>
                <pt idx="54">
                  <v>#N/A</v>
                </pt>
                <pt idx="55">
                  <v>8820</v>
                </pt>
                <pt idx="56">
                  <v>#N/A</v>
                </pt>
                <pt idx="57">
                  <v>8815</v>
                </pt>
                <pt idx="58">
                  <v>#N/A</v>
                </pt>
                <pt idx="59">
                  <v>8811</v>
                </pt>
                <pt idx="60">
                  <v>#N/A</v>
                </pt>
                <pt idx="61">
                  <v>8806</v>
                </pt>
                <pt idx="62">
                  <v>#N/A</v>
                </pt>
                <pt idx="63">
                  <v>8800</v>
                </pt>
                <pt idx="64">
                  <v>#N/A</v>
                </pt>
                <pt idx="65">
                  <v>8796</v>
                </pt>
                <pt idx="66">
                  <v>#N/A</v>
                </pt>
                <pt idx="67">
                  <v>8792</v>
                </pt>
                <pt idx="68">
                  <v>#N/A</v>
                </pt>
                <pt idx="69">
                  <v>8787</v>
                </pt>
                <pt idx="70">
                  <v>#N/A</v>
                </pt>
                <pt idx="71">
                  <v>8785</v>
                </pt>
                <pt idx="72">
                  <v>#N/A</v>
                </pt>
                <pt idx="73">
                  <v>8783</v>
                </pt>
                <pt idx="74">
                  <v>#N/A</v>
                </pt>
                <pt idx="75">
                  <v>8780</v>
                </pt>
                <pt idx="76">
                  <v>#N/A</v>
                </pt>
                <pt idx="77">
                  <v>8776</v>
                </pt>
                <pt idx="78">
                  <v>#N/A</v>
                </pt>
                <pt idx="79">
                  <v>8775</v>
                </pt>
                <pt idx="80">
                  <v>#N/A</v>
                </pt>
                <pt idx="81">
                  <v>8775</v>
                </pt>
                <pt idx="82">
                  <v>#N/A</v>
                </pt>
                <pt idx="83">
                  <v>8774</v>
                </pt>
                <pt idx="84">
                  <v>#N/A</v>
                </pt>
                <pt idx="85">
                  <v>8774</v>
                </pt>
                <pt idx="86">
                  <v>#N/A</v>
                </pt>
                <pt idx="87">
                  <v>8773</v>
                </pt>
                <pt idx="88">
                  <v>#N/A</v>
                </pt>
                <pt idx="89">
                  <v>8772</v>
                </pt>
                <pt idx="90">
                  <v>#N/A</v>
                </pt>
                <pt idx="91">
                  <v>8771</v>
                </pt>
                <pt idx="92">
                  <v>#N/A</v>
                </pt>
                <pt idx="93">
                  <v>8771</v>
                </pt>
                <pt idx="94">
                  <v>#N/A</v>
                </pt>
                <pt idx="95">
                  <v>8771</v>
                </pt>
                <pt idx="96">
                  <v>#N/A</v>
                </pt>
                <pt idx="97">
                  <v>8770</v>
                </pt>
                <pt idx="98">
                  <v>#N/A</v>
                </pt>
                <pt idx="99">
                  <v>8770</v>
                </pt>
                <pt idx="100">
                  <v>#N/A</v>
                </pt>
                <pt idx="101">
                  <v>8769</v>
                </pt>
                <pt idx="102">
                  <v>#N/A</v>
                </pt>
                <pt idx="103">
                  <v>8769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8814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8806.5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8813.4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8808.200000000001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7522432"/>
        <axId val="117523968"/>
      </lineChart>
      <catAx>
        <axId val="11752243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23968"/>
        <crosses val="autoZero"/>
        <auto val="1"/>
        <lblAlgn val="ctr"/>
        <lblOffset val="100"/>
        <noMultiLvlLbl val="0"/>
      </catAx>
      <valAx>
        <axId val="1175239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2243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Duongquatrinh!$A$13</f>
              <strCache>
                <ptCount val="1"/>
                <pt idx="0">
                  <v>Chợ Tràng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Duongquatrinh!$B$13:$DY$13</f>
              <numCache>
                <formatCode>0</formatCode>
                <ptCount val="128"/>
                <pt idx="0">
                  <v>#N/A</v>
                </pt>
                <pt idx="1">
                  <v>76</v>
                </pt>
                <pt idx="2">
                  <v>#N/A</v>
                </pt>
                <pt idx="3">
                  <v>50</v>
                </pt>
                <pt idx="4">
                  <v>#N/A</v>
                </pt>
                <pt idx="5">
                  <v>19</v>
                </pt>
                <pt idx="6">
                  <v>#N/A</v>
                </pt>
                <pt idx="7">
                  <v>-12</v>
                </pt>
                <pt idx="8">
                  <v>#N/A</v>
                </pt>
                <pt idx="9">
                  <v>-43</v>
                </pt>
                <pt idx="10">
                  <v>#N/A</v>
                </pt>
                <pt idx="11">
                  <v>-70</v>
                </pt>
                <pt idx="12">
                  <v>-79</v>
                </pt>
                <pt idx="13">
                  <v>-77</v>
                </pt>
                <pt idx="14">
                  <v>#N/A</v>
                </pt>
                <pt idx="15">
                  <v>-46</v>
                </pt>
                <pt idx="16">
                  <v>#N/A</v>
                </pt>
                <pt idx="17">
                  <v>5</v>
                </pt>
                <pt idx="18">
                  <v>#N/A</v>
                </pt>
                <pt idx="19">
                  <v>51</v>
                </pt>
                <pt idx="20">
                  <v>#N/A</v>
                </pt>
                <pt idx="21">
                  <v>83</v>
                </pt>
                <pt idx="22">
                  <v>#N/A</v>
                </pt>
                <pt idx="23">
                  <v>100</v>
                </pt>
                <pt idx="24">
                  <v>#N/A</v>
                </pt>
                <pt idx="25">
                  <v>87</v>
                </pt>
                <pt idx="26">
                  <v>#N/A</v>
                </pt>
                <pt idx="27">
                  <v>63</v>
                </pt>
                <pt idx="28">
                  <v>#N/A</v>
                </pt>
                <pt idx="29">
                  <v>36</v>
                </pt>
                <pt idx="30">
                  <v>#N/A</v>
                </pt>
                <pt idx="31">
                  <v>6</v>
                </pt>
                <pt idx="32">
                  <v>#N/A</v>
                </pt>
                <pt idx="33">
                  <v>-20</v>
                </pt>
                <pt idx="34">
                  <v>#N/A</v>
                </pt>
                <pt idx="35">
                  <v>-45</v>
                </pt>
                <pt idx="36">
                  <v>#N/A</v>
                </pt>
                <pt idx="37">
                  <v>-58</v>
                </pt>
                <pt idx="38">
                  <v>#N/A</v>
                </pt>
                <pt idx="39">
                  <v>-42</v>
                </pt>
                <pt idx="40">
                  <v>#N/A</v>
                </pt>
                <pt idx="41">
                  <v>-8</v>
                </pt>
                <pt idx="42">
                  <v>#N/A</v>
                </pt>
                <pt idx="43">
                  <v>34</v>
                </pt>
                <pt idx="44">
                  <v>#N/A</v>
                </pt>
                <pt idx="45">
                  <v>70</v>
                </pt>
                <pt idx="46">
                  <v>#N/A</v>
                </pt>
                <pt idx="47">
                  <v>93</v>
                </pt>
                <pt idx="48">
                  <v>#N/A</v>
                </pt>
                <pt idx="49">
                  <v>82</v>
                </pt>
                <pt idx="50">
                  <v>#N/A</v>
                </pt>
                <pt idx="51">
                  <v>59</v>
                </pt>
                <pt idx="52">
                  <v>#N/A</v>
                </pt>
                <pt idx="53">
                  <v>34</v>
                </pt>
                <pt idx="54">
                  <v>#N/A</v>
                </pt>
                <pt idx="55">
                  <v>17</v>
                </pt>
                <pt idx="56">
                  <v>#N/A</v>
                </pt>
                <pt idx="57">
                  <v>-10</v>
                </pt>
                <pt idx="58">
                  <v>#N/A</v>
                </pt>
                <pt idx="59">
                  <v>-30</v>
                </pt>
                <pt idx="60">
                  <v>#N/A</v>
                </pt>
                <pt idx="61">
                  <v>-44</v>
                </pt>
                <pt idx="62">
                  <v>-46</v>
                </pt>
                <pt idx="63">
                  <v>-41</v>
                </pt>
                <pt idx="64">
                  <v>#N/A</v>
                </pt>
                <pt idx="65">
                  <v>-21</v>
                </pt>
                <pt idx="66">
                  <v>#N/A</v>
                </pt>
                <pt idx="67">
                  <v>18</v>
                </pt>
                <pt idx="68">
                  <v>#N/A</v>
                </pt>
                <pt idx="69">
                  <v>52</v>
                </pt>
                <pt idx="70">
                  <v>#N/A</v>
                </pt>
                <pt idx="71">
                  <v>80</v>
                </pt>
                <pt idx="72">
                  <v>#N/A</v>
                </pt>
                <pt idx="73">
                  <v>72</v>
                </pt>
                <pt idx="74">
                  <v>#N/A</v>
                </pt>
                <pt idx="75">
                  <v>48</v>
                </pt>
                <pt idx="76">
                  <v>#N/A</v>
                </pt>
                <pt idx="77">
                  <v>25</v>
                </pt>
                <pt idx="78">
                  <v>#N/A</v>
                </pt>
                <pt idx="79">
                  <v>7</v>
                </pt>
                <pt idx="80">
                  <v>#N/A</v>
                </pt>
                <pt idx="81">
                  <v>-7</v>
                </pt>
                <pt idx="82">
                  <v>#N/A</v>
                </pt>
                <pt idx="83">
                  <v>-21</v>
                </pt>
                <pt idx="84">
                  <v>#N/A</v>
                </pt>
                <pt idx="85">
                  <v>-40</v>
                </pt>
                <pt idx="86">
                  <v>#N/A</v>
                </pt>
                <pt idx="87">
                  <v>-50</v>
                </pt>
                <pt idx="88">
                  <v>#N/A</v>
                </pt>
                <pt idx="89">
                  <v>-33</v>
                </pt>
                <pt idx="90">
                  <v>#N/A</v>
                </pt>
                <pt idx="91">
                  <v>4</v>
                </pt>
                <pt idx="92">
                  <v>#N/A</v>
                </pt>
                <pt idx="93">
                  <v>40</v>
                </pt>
                <pt idx="94">
                  <v>#N/A</v>
                </pt>
                <pt idx="95">
                  <v>64</v>
                </pt>
                <pt idx="96">
                  <v>67</v>
                </pt>
                <pt idx="97">
                  <v>63</v>
                </pt>
                <pt idx="98">
                  <v>#N/A</v>
                </pt>
                <pt idx="99">
                  <v>38</v>
                </pt>
                <pt idx="100">
                  <v>#N/A</v>
                </pt>
                <pt idx="101">
                  <v>12</v>
                </pt>
                <pt idx="102">
                  <v>#N/A</v>
                </pt>
                <pt idx="103">
                  <v>0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-54.75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26.75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76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3.6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944512"/>
        <axId val="118946048"/>
      </lineChart>
      <catAx>
        <axId val="1189445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46048"/>
        <crosses val="autoZero"/>
        <auto val="1"/>
        <lblAlgn val="ctr"/>
        <lblOffset val="100"/>
        <noMultiLvlLbl val="0"/>
      </catAx>
      <valAx>
        <axId val="118946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445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Duongquatrinh!$A$14</f>
              <strCache>
                <ptCount val="1"/>
                <pt idx="0">
                  <v>Cửa Hội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Duongquatrinh!$B$14:$DY$14</f>
              <numCache>
                <formatCode>0</formatCode>
                <ptCount val="128"/>
                <pt idx="0">
                  <v>#N/A</v>
                </pt>
                <pt idx="1">
                  <v>60</v>
                </pt>
                <pt idx="2">
                  <v>#N/A</v>
                </pt>
                <pt idx="3">
                  <v>32</v>
                </pt>
                <pt idx="4">
                  <v>#N/A</v>
                </pt>
                <pt idx="5">
                  <v>-3</v>
                </pt>
                <pt idx="6">
                  <v>#N/A</v>
                </pt>
                <pt idx="7">
                  <v>-43</v>
                </pt>
                <pt idx="8">
                  <v>#N/A</v>
                </pt>
                <pt idx="9">
                  <v>-77</v>
                </pt>
                <pt idx="10">
                  <v>#N/A</v>
                </pt>
                <pt idx="11">
                  <v>-96</v>
                </pt>
                <pt idx="12">
                  <v>#N/A</v>
                </pt>
                <pt idx="13">
                  <v>-81</v>
                </pt>
                <pt idx="14">
                  <v>#N/A</v>
                </pt>
                <pt idx="15">
                  <v>-41</v>
                </pt>
                <pt idx="16">
                  <v>#N/A</v>
                </pt>
                <pt idx="17">
                  <v>13</v>
                </pt>
                <pt idx="18">
                  <v>#N/A</v>
                </pt>
                <pt idx="19">
                  <v>58</v>
                </pt>
                <pt idx="20">
                  <v>#N/A</v>
                </pt>
                <pt idx="21">
                  <v>77</v>
                </pt>
                <pt idx="22">
                  <v>78</v>
                </pt>
                <pt idx="23">
                  <v>72</v>
                </pt>
                <pt idx="24">
                  <v>#N/A</v>
                </pt>
                <pt idx="25">
                  <v>60</v>
                </pt>
                <pt idx="26">
                  <v>#N/A</v>
                </pt>
                <pt idx="27">
                  <v>37</v>
                </pt>
                <pt idx="28">
                  <v>#N/A</v>
                </pt>
                <pt idx="29">
                  <v>8</v>
                </pt>
                <pt idx="30">
                  <v>#N/A</v>
                </pt>
                <pt idx="31">
                  <v>-27</v>
                </pt>
                <pt idx="32">
                  <v>#N/A</v>
                </pt>
                <pt idx="33">
                  <v>-52</v>
                </pt>
                <pt idx="34">
                  <v>#N/A</v>
                </pt>
                <pt idx="35">
                  <v>-83</v>
                </pt>
                <pt idx="36">
                  <v>#N/A</v>
                </pt>
                <pt idx="37">
                  <v>-72</v>
                </pt>
                <pt idx="38">
                  <v>#N/A</v>
                </pt>
                <pt idx="39">
                  <v>-50</v>
                </pt>
                <pt idx="40">
                  <v>#N/A</v>
                </pt>
                <pt idx="41">
                  <v>-7</v>
                </pt>
                <pt idx="42">
                  <v>#N/A</v>
                </pt>
                <pt idx="43">
                  <v>38</v>
                </pt>
                <pt idx="44">
                  <v>#N/A</v>
                </pt>
                <pt idx="45">
                  <v>62</v>
                </pt>
                <pt idx="46">
                  <v>68</v>
                </pt>
                <pt idx="47">
                  <v>66</v>
                </pt>
                <pt idx="48">
                  <v>#N/A</v>
                </pt>
                <pt idx="49">
                  <v>55</v>
                </pt>
                <pt idx="50">
                  <v>#N/A</v>
                </pt>
                <pt idx="51">
                  <v>41</v>
                </pt>
                <pt idx="52">
                  <v>#N/A</v>
                </pt>
                <pt idx="53">
                  <v>14</v>
                </pt>
                <pt idx="54">
                  <v>#N/A</v>
                </pt>
                <pt idx="55">
                  <v>-6</v>
                </pt>
                <pt idx="56">
                  <v>#N/A</v>
                </pt>
                <pt idx="57">
                  <v>-32</v>
                </pt>
                <pt idx="58">
                  <v>#N/A</v>
                </pt>
                <pt idx="59">
                  <v>-49</v>
                </pt>
                <pt idx="60">
                  <v>#N/A</v>
                </pt>
                <pt idx="61">
                  <v>-61</v>
                </pt>
                <pt idx="62">
                  <v>#N/A</v>
                </pt>
                <pt idx="63">
                  <v>-49</v>
                </pt>
                <pt idx="64">
                  <v>#N/A</v>
                </pt>
                <pt idx="65">
                  <v>-19</v>
                </pt>
                <pt idx="66">
                  <v>#N/A</v>
                </pt>
                <pt idx="67">
                  <v>26</v>
                </pt>
                <pt idx="68">
                  <v>#N/A</v>
                </pt>
                <pt idx="69">
                  <v>58</v>
                </pt>
                <pt idx="70">
                  <v>#N/A</v>
                </pt>
                <pt idx="71">
                  <v>64</v>
                </pt>
                <pt idx="72">
                  <v>#N/A</v>
                </pt>
                <pt idx="73">
                  <v>51</v>
                </pt>
                <pt idx="74">
                  <v>#N/A</v>
                </pt>
                <pt idx="75">
                  <v>34</v>
                </pt>
                <pt idx="76">
                  <v>#N/A</v>
                </pt>
                <pt idx="77">
                  <v>12</v>
                </pt>
                <pt idx="78">
                  <v>#N/A</v>
                </pt>
                <pt idx="79">
                  <v>-5</v>
                </pt>
                <pt idx="80">
                  <v>#N/A</v>
                </pt>
                <pt idx="81">
                  <v>-20</v>
                </pt>
                <pt idx="82">
                  <v>#N/A</v>
                </pt>
                <pt idx="83">
                  <v>-32</v>
                </pt>
                <pt idx="84">
                  <v>#N/A</v>
                </pt>
                <pt idx="85">
                  <v>-47</v>
                </pt>
                <pt idx="86">
                  <v>-52</v>
                </pt>
                <pt idx="87">
                  <v>-48</v>
                </pt>
                <pt idx="88">
                  <v>#N/A</v>
                </pt>
                <pt idx="89">
                  <v>-34</v>
                </pt>
                <pt idx="90">
                  <v>#N/A</v>
                </pt>
                <pt idx="91">
                  <v>-2</v>
                </pt>
                <pt idx="92">
                  <v>#N/A</v>
                </pt>
                <pt idx="93">
                  <v>35</v>
                </pt>
                <pt idx="94">
                  <v>#N/A</v>
                </pt>
                <pt idx="95">
                  <v>44</v>
                </pt>
                <pt idx="96">
                  <v>#N/A</v>
                </pt>
                <pt idx="97">
                  <v>35</v>
                </pt>
                <pt idx="98">
                  <v>#N/A</v>
                </pt>
                <pt idx="99">
                  <v>14</v>
                </pt>
                <pt idx="100">
                  <v>#N/A</v>
                </pt>
                <pt idx="101">
                  <v>2</v>
                </pt>
                <pt idx="102">
                  <v>-4</v>
                </pt>
                <pt idx="103">
                  <v>-3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-65.25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30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52.2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-16.8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959488"/>
        <axId val="118989952"/>
      </lineChart>
      <catAx>
        <axId val="1189594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89952"/>
        <crosses val="autoZero"/>
        <auto val="1"/>
        <lblAlgn val="ctr"/>
        <lblOffset val="100"/>
        <noMultiLvlLbl val="0"/>
      </catAx>
      <valAx>
        <axId val="1189899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5948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Duongquatrinh!$A$15</f>
              <strCache>
                <ptCount val="1"/>
                <pt idx="0">
                  <v>Lý Nhân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Duongquatrinh!$B$15:$DY$15</f>
              <numCache>
                <formatCode>0</formatCode>
                <ptCount val="128"/>
                <pt idx="0">
                  <v>#N/A</v>
                </pt>
                <pt idx="1">
                  <v>178</v>
                </pt>
                <pt idx="2">
                  <v>#N/A</v>
                </pt>
                <pt idx="3">
                  <v>#N/A</v>
                </pt>
                <pt idx="4">
                  <v>167</v>
                </pt>
                <pt idx="5">
                  <v>#N/A</v>
                </pt>
                <pt idx="6">
                  <v>#N/A</v>
                </pt>
                <pt idx="7">
                  <v>158</v>
                </pt>
                <pt idx="8">
                  <v>#N/A</v>
                </pt>
                <pt idx="9">
                  <v>#N/A</v>
                </pt>
                <pt idx="10">
                  <v>157</v>
                </pt>
                <pt idx="11">
                  <v>#N/A</v>
                </pt>
                <pt idx="12">
                  <v>#N/A</v>
                </pt>
                <pt idx="13">
                  <v>155</v>
                </pt>
                <pt idx="14">
                  <v>#N/A</v>
                </pt>
                <pt idx="15">
                  <v>#N/A</v>
                </pt>
                <pt idx="16">
                  <v>144</v>
                </pt>
                <pt idx="17">
                  <v>#N/A</v>
                </pt>
                <pt idx="18">
                  <v>#N/A</v>
                </pt>
                <pt idx="19">
                  <v>141</v>
                </pt>
                <pt idx="20">
                  <v>#N/A</v>
                </pt>
                <pt idx="21">
                  <v>#N/A</v>
                </pt>
                <pt idx="22">
                  <v>165</v>
                </pt>
                <pt idx="23">
                  <v>#N/A</v>
                </pt>
                <pt idx="24">
                  <v>#N/A</v>
                </pt>
                <pt idx="25">
                  <v>181</v>
                </pt>
                <pt idx="26">
                  <v>#N/A</v>
                </pt>
                <pt idx="27">
                  <v>#N/A</v>
                </pt>
                <pt idx="28">
                  <v>172</v>
                </pt>
                <pt idx="29">
                  <v>#N/A</v>
                </pt>
                <pt idx="30">
                  <v>#N/A</v>
                </pt>
                <pt idx="31">
                  <v>162</v>
                </pt>
                <pt idx="32">
                  <v>#N/A</v>
                </pt>
                <pt idx="33">
                  <v>#N/A</v>
                </pt>
                <pt idx="34">
                  <v>176</v>
                </pt>
                <pt idx="35">
                  <v>#N/A</v>
                </pt>
                <pt idx="36">
                  <v>#N/A</v>
                </pt>
                <pt idx="37">
                  <v>170</v>
                </pt>
                <pt idx="38">
                  <v>#N/A</v>
                </pt>
                <pt idx="39">
                  <v>#N/A</v>
                </pt>
                <pt idx="40">
                  <v>158</v>
                </pt>
                <pt idx="41">
                  <v>#N/A</v>
                </pt>
                <pt idx="42">
                  <v>#N/A</v>
                </pt>
                <pt idx="43">
                  <v>146</v>
                </pt>
                <pt idx="44">
                  <v>#N/A</v>
                </pt>
                <pt idx="45">
                  <v>#N/A</v>
                </pt>
                <pt idx="46">
                  <v>137</v>
                </pt>
                <pt idx="47">
                  <v>#N/A</v>
                </pt>
                <pt idx="48">
                  <v>#N/A</v>
                </pt>
                <pt idx="49">
                  <v>127</v>
                </pt>
                <pt idx="50">
                  <v>#N/A</v>
                </pt>
                <pt idx="51">
                  <v>#N/A</v>
                </pt>
                <pt idx="52">
                  <v>119</v>
                </pt>
                <pt idx="53">
                  <v>#N/A</v>
                </pt>
                <pt idx="54">
                  <v>#N/A</v>
                </pt>
                <pt idx="55">
                  <v>115</v>
                </pt>
                <pt idx="56">
                  <v>#N/A</v>
                </pt>
                <pt idx="57">
                  <v>#N/A</v>
                </pt>
                <pt idx="58">
                  <v>109</v>
                </pt>
                <pt idx="59">
                  <v>#N/A</v>
                </pt>
                <pt idx="60">
                  <v>#N/A</v>
                </pt>
                <pt idx="61">
                  <v>106</v>
                </pt>
                <pt idx="62">
                  <v>#N/A</v>
                </pt>
                <pt idx="63">
                  <v>#N/A</v>
                </pt>
                <pt idx="64">
                  <v>106</v>
                </pt>
                <pt idx="65">
                  <v>#N/A</v>
                </pt>
                <pt idx="66">
                  <v>#N/A</v>
                </pt>
                <pt idx="67">
                  <v>106</v>
                </pt>
                <pt idx="68">
                  <v>#N/A</v>
                </pt>
                <pt idx="69">
                  <v>#N/A</v>
                </pt>
                <pt idx="70">
                  <v>114</v>
                </pt>
                <pt idx="71">
                  <v>#N/A</v>
                </pt>
                <pt idx="72">
                  <v>#N/A</v>
                </pt>
                <pt idx="73">
                  <v>127</v>
                </pt>
                <pt idx="74">
                  <v>#N/A</v>
                </pt>
                <pt idx="75">
                  <v>#N/A</v>
                </pt>
                <pt idx="76">
                  <v>142</v>
                </pt>
                <pt idx="77">
                  <v>#N/A</v>
                </pt>
                <pt idx="78">
                  <v>#N/A</v>
                </pt>
                <pt idx="79">
                  <v>147</v>
                </pt>
                <pt idx="80">
                  <v>#N/A</v>
                </pt>
                <pt idx="81">
                  <v>#N/A</v>
                </pt>
                <pt idx="82">
                  <v>165</v>
                </pt>
                <pt idx="83">
                  <v>#N/A</v>
                </pt>
                <pt idx="84">
                  <v>#N/A</v>
                </pt>
                <pt idx="85">
                  <v>170</v>
                </pt>
                <pt idx="86">
                  <v>#N/A</v>
                </pt>
                <pt idx="87">
                  <v>#N/A</v>
                </pt>
                <pt idx="88">
                  <v>160</v>
                </pt>
                <pt idx="89">
                  <v>#N/A</v>
                </pt>
                <pt idx="90">
                  <v>#N/A</v>
                </pt>
                <pt idx="91">
                  <v>144</v>
                </pt>
                <pt idx="92">
                  <v>#N/A</v>
                </pt>
                <pt idx="93">
                  <v>#N/A</v>
                </pt>
                <pt idx="94">
                  <v>133</v>
                </pt>
                <pt idx="95">
                  <v>#N/A</v>
                </pt>
                <pt idx="96">
                  <v>#N/A</v>
                </pt>
                <pt idx="97">
                  <v>137</v>
                </pt>
                <pt idx="98">
                  <v>#N/A</v>
                </pt>
                <pt idx="99">
                  <v>#N/A</v>
                </pt>
                <pt idx="100">
                  <v>142</v>
                </pt>
                <pt idx="101">
                  <v>#N/A</v>
                </pt>
                <pt idx="102">
                  <v>#N/A</v>
                </pt>
                <pt idx="103">
                  <v>144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150.25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134.25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150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145.2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417088"/>
        <axId val="119422976"/>
      </lineChart>
      <catAx>
        <axId val="1194170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22976"/>
        <crosses val="autoZero"/>
        <auto val="1"/>
        <lblAlgn val="ctr"/>
        <lblOffset val="100"/>
        <noMultiLvlLbl val="0"/>
      </catAx>
      <valAx>
        <axId val="119422976"/>
        <scaling>
          <orientation val="minMax"/>
          <min val="15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1708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Duongquatrinh!$A$16</f>
              <strCache>
                <ptCount val="1"/>
                <pt idx="0">
                  <v>Hòa Duyệt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Duongquatrinh!$B$16:$DY$16</f>
              <numCache>
                <formatCode>0</formatCode>
                <ptCount val="128"/>
                <pt idx="0">
                  <v>#N/A</v>
                </pt>
                <pt idx="1">
                  <v>136</v>
                </pt>
                <pt idx="2">
                  <v>#N/A</v>
                </pt>
                <pt idx="3">
                  <v>#N/A</v>
                </pt>
                <pt idx="4">
                  <v>135</v>
                </pt>
                <pt idx="5">
                  <v>#N/A</v>
                </pt>
                <pt idx="6">
                  <v>#N/A</v>
                </pt>
                <pt idx="7">
                  <v>134</v>
                </pt>
                <pt idx="8">
                  <v>#N/A</v>
                </pt>
                <pt idx="9">
                  <v>#N/A</v>
                </pt>
                <pt idx="10">
                  <v>139</v>
                </pt>
                <pt idx="11">
                  <v>#N/A</v>
                </pt>
                <pt idx="12">
                  <v>#N/A</v>
                </pt>
                <pt idx="13">
                  <v>137</v>
                </pt>
                <pt idx="14">
                  <v>#N/A</v>
                </pt>
                <pt idx="15">
                  <v>#N/A</v>
                </pt>
                <pt idx="16">
                  <v>136</v>
                </pt>
                <pt idx="17">
                  <v>#N/A</v>
                </pt>
                <pt idx="18">
                  <v>#N/A</v>
                </pt>
                <pt idx="19">
                  <v>135</v>
                </pt>
                <pt idx="20">
                  <v>#N/A</v>
                </pt>
                <pt idx="21">
                  <v>#N/A</v>
                </pt>
                <pt idx="22">
                  <v>137</v>
                </pt>
                <pt idx="23">
                  <v>#N/A</v>
                </pt>
                <pt idx="24">
                  <v>#N/A</v>
                </pt>
                <pt idx="25">
                  <v>139</v>
                </pt>
                <pt idx="26">
                  <v>#N/A</v>
                </pt>
                <pt idx="27">
                  <v>#N/A</v>
                </pt>
                <pt idx="28">
                  <v>141</v>
                </pt>
                <pt idx="29">
                  <v>#N/A</v>
                </pt>
                <pt idx="30">
                  <v>#N/A</v>
                </pt>
                <pt idx="31">
                  <v>143</v>
                </pt>
                <pt idx="32">
                  <v>#N/A</v>
                </pt>
                <pt idx="33">
                  <v>#N/A</v>
                </pt>
                <pt idx="34">
                  <v>142</v>
                </pt>
                <pt idx="35">
                  <v>#N/A</v>
                </pt>
                <pt idx="36">
                  <v>#N/A</v>
                </pt>
                <pt idx="37">
                  <v>142</v>
                </pt>
                <pt idx="38">
                  <v>#N/A</v>
                </pt>
                <pt idx="39">
                  <v>#N/A</v>
                </pt>
                <pt idx="40">
                  <v>141</v>
                </pt>
                <pt idx="41">
                  <v>#N/A</v>
                </pt>
                <pt idx="42">
                  <v>#N/A</v>
                </pt>
                <pt idx="43">
                  <v>140</v>
                </pt>
                <pt idx="44">
                  <v>#N/A</v>
                </pt>
                <pt idx="45">
                  <v>#N/A</v>
                </pt>
                <pt idx="46">
                  <v>138</v>
                </pt>
                <pt idx="47">
                  <v>#N/A</v>
                </pt>
                <pt idx="48">
                  <v>#N/A</v>
                </pt>
                <pt idx="49">
                  <v>136</v>
                </pt>
                <pt idx="50">
                  <v>#N/A</v>
                </pt>
                <pt idx="51">
                  <v>#N/A</v>
                </pt>
                <pt idx="52">
                  <v>134</v>
                </pt>
                <pt idx="53">
                  <v>#N/A</v>
                </pt>
                <pt idx="54">
                  <v>#N/A</v>
                </pt>
                <pt idx="55">
                  <v>132</v>
                </pt>
                <pt idx="56">
                  <v>#N/A</v>
                </pt>
                <pt idx="57">
                  <v>#N/A</v>
                </pt>
                <pt idx="58">
                  <v>129</v>
                </pt>
                <pt idx="59">
                  <v>#N/A</v>
                </pt>
                <pt idx="60">
                  <v>#N/A</v>
                </pt>
                <pt idx="61">
                  <v>127</v>
                </pt>
                <pt idx="62">
                  <v>#N/A</v>
                </pt>
                <pt idx="63">
                  <v>#N/A</v>
                </pt>
                <pt idx="64">
                  <v>126</v>
                </pt>
                <pt idx="65">
                  <v>#N/A</v>
                </pt>
                <pt idx="66">
                  <v>#N/A</v>
                </pt>
                <pt idx="67">
                  <v>125</v>
                </pt>
                <pt idx="68">
                  <v>#N/A</v>
                </pt>
                <pt idx="69">
                  <v>#N/A</v>
                </pt>
                <pt idx="70">
                  <v>125</v>
                </pt>
                <pt idx="71">
                  <v>#N/A</v>
                </pt>
                <pt idx="72">
                  <v>#N/A</v>
                </pt>
                <pt idx="73">
                  <v>124</v>
                </pt>
                <pt idx="74">
                  <v>#N/A</v>
                </pt>
                <pt idx="75">
                  <v>#N/A</v>
                </pt>
                <pt idx="76">
                  <v>124</v>
                </pt>
                <pt idx="77">
                  <v>#N/A</v>
                </pt>
                <pt idx="78">
                  <v>#N/A</v>
                </pt>
                <pt idx="79">
                  <v>123</v>
                </pt>
                <pt idx="80">
                  <v>#N/A</v>
                </pt>
                <pt idx="81">
                  <v>#N/A</v>
                </pt>
                <pt idx="82">
                  <v>123</v>
                </pt>
                <pt idx="83">
                  <v>#N/A</v>
                </pt>
                <pt idx="84">
                  <v>#N/A</v>
                </pt>
                <pt idx="85">
                  <v>123</v>
                </pt>
                <pt idx="86">
                  <v>#N/A</v>
                </pt>
                <pt idx="87">
                  <v>#N/A</v>
                </pt>
                <pt idx="88">
                  <v>123</v>
                </pt>
                <pt idx="89">
                  <v>#N/A</v>
                </pt>
                <pt idx="90">
                  <v>#N/A</v>
                </pt>
                <pt idx="91">
                  <v>122</v>
                </pt>
                <pt idx="92">
                  <v>#N/A</v>
                </pt>
                <pt idx="93">
                  <v>#N/A</v>
                </pt>
                <pt idx="94">
                  <v>123</v>
                </pt>
                <pt idx="95">
                  <v>#N/A</v>
                </pt>
                <pt idx="96">
                  <v>#N/A</v>
                </pt>
                <pt idx="97">
                  <v>124</v>
                </pt>
                <pt idx="98">
                  <v>#N/A</v>
                </pt>
                <pt idx="99">
                  <v>#N/A</v>
                </pt>
                <pt idx="100">
                  <v>126</v>
                </pt>
                <pt idx="101">
                  <v>#N/A</v>
                </pt>
                <pt idx="102">
                  <v>#N/A</v>
                </pt>
                <pt idx="103">
                  <v>128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132.25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130.5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131.8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456896"/>
        <axId val="119458432"/>
      </lineChart>
      <catAx>
        <axId val="1194568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58432"/>
        <crosses val="autoZero"/>
        <auto val="1"/>
        <lblAlgn val="ctr"/>
        <lblOffset val="100"/>
        <noMultiLvlLbl val="0"/>
      </catAx>
      <valAx>
        <axId val="1194584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5689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Duongquatrinh!$A$17</f>
              <strCache>
                <ptCount val="1"/>
                <pt idx="0">
                  <v>Xã Là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Duongquatrinh!$B$17:$DY$17</f>
              <numCache>
                <formatCode>0</formatCode>
                <ptCount val="128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#N/A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#N/A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#N/A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#N/A</v>
                </pt>
                <pt idx="44">
                  <v>#N/A</v>
                </pt>
                <pt idx="45">
                  <v>#N/A</v>
                </pt>
                <pt idx="46">
                  <v>#N/A</v>
                </pt>
                <pt idx="47">
                  <v>#N/A</v>
                </pt>
                <pt idx="48">
                  <v>#N/A</v>
                </pt>
                <pt idx="49">
                  <v>#N/A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#N/A</v>
                </pt>
                <pt idx="56">
                  <v>#N/A</v>
                </pt>
                <pt idx="57">
                  <v>#N/A</v>
                </pt>
                <pt idx="58">
                  <v>#N/A</v>
                </pt>
                <pt idx="59">
                  <v>#N/A</v>
                </pt>
                <pt idx="60">
                  <v>#N/A</v>
                </pt>
                <pt idx="61">
                  <v>#N/A</v>
                </pt>
                <pt idx="62">
                  <v>#N/A</v>
                </pt>
                <pt idx="63">
                  <v>#N/A</v>
                </pt>
                <pt idx="64">
                  <v>#N/A</v>
                </pt>
                <pt idx="65">
                  <v>#N/A</v>
                </pt>
                <pt idx="66">
                  <v>#N/A</v>
                </pt>
                <pt idx="67">
                  <v>#N/A</v>
                </pt>
                <pt idx="68">
                  <v>#N/A</v>
                </pt>
                <pt idx="69">
                  <v>#N/A</v>
                </pt>
                <pt idx="70">
                  <v>#N/A</v>
                </pt>
                <pt idx="71">
                  <v>#N/A</v>
                </pt>
                <pt idx="72">
                  <v>#N/A</v>
                </pt>
                <pt idx="73">
                  <v>#N/A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#N/A</v>
                </pt>
                <pt idx="80">
                  <v>#N/A</v>
                </pt>
                <pt idx="81">
                  <v>#N/A</v>
                </pt>
                <pt idx="82">
                  <v>#N/A</v>
                </pt>
                <pt idx="83">
                  <v>#N/A</v>
                </pt>
                <pt idx="84">
                  <v>#N/A</v>
                </pt>
                <pt idx="85">
                  <v>#N/A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#N/A</v>
                </pt>
                <pt idx="92">
                  <v>#N/A</v>
                </pt>
                <pt idx="93">
                  <v>#N/A</v>
                </pt>
                <pt idx="94">
                  <v>#N/A</v>
                </pt>
                <pt idx="95">
                  <v>#N/A</v>
                </pt>
                <pt idx="96">
                  <v>#N/A</v>
                </pt>
                <pt idx="97">
                  <v>#N/A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#N/A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#N/A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#N/A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#N/A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#N/A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173504"/>
        <axId val="119175040"/>
      </lineChart>
      <catAx>
        <axId val="11917350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175040"/>
        <crosses val="autoZero"/>
        <auto val="1"/>
        <lblAlgn val="ctr"/>
        <lblOffset val="100"/>
        <noMultiLvlLbl val="0"/>
      </catAx>
      <valAx>
        <axId val="119175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17350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Duongquatrinh!$A$18</f>
              <strCache>
                <ptCount val="1"/>
                <pt idx="0">
                  <v>Mường Lát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Duongquatrinh!$B$18:$DY$18</f>
              <numCache>
                <formatCode>0</formatCode>
                <ptCount val="128"/>
                <pt idx="0">
                  <v>#N/A</v>
                </pt>
                <pt idx="1">
                  <v>16389</v>
                </pt>
                <pt idx="2">
                  <v>#N/A</v>
                </pt>
                <pt idx="3">
                  <v>16385</v>
                </pt>
                <pt idx="4">
                  <v>#N/A</v>
                </pt>
                <pt idx="5">
                  <v>16383</v>
                </pt>
                <pt idx="6">
                  <v>#N/A</v>
                </pt>
                <pt idx="7">
                  <v>16382</v>
                </pt>
                <pt idx="8">
                  <v>#N/A</v>
                </pt>
                <pt idx="9">
                  <v>16381</v>
                </pt>
                <pt idx="10">
                  <v>#N/A</v>
                </pt>
                <pt idx="11">
                  <v>16380</v>
                </pt>
                <pt idx="12">
                  <v>#N/A</v>
                </pt>
                <pt idx="13">
                  <v>16379</v>
                </pt>
                <pt idx="14">
                  <v>#N/A</v>
                </pt>
                <pt idx="15">
                  <v>16378</v>
                </pt>
                <pt idx="16">
                  <v>#N/A</v>
                </pt>
                <pt idx="17">
                  <v>16377</v>
                </pt>
                <pt idx="18">
                  <v>#N/A</v>
                </pt>
                <pt idx="19">
                  <v>16376</v>
                </pt>
                <pt idx="20">
                  <v>#N/A</v>
                </pt>
                <pt idx="21">
                  <v>#N/A</v>
                </pt>
                <pt idx="22">
                  <v>16374</v>
                </pt>
                <pt idx="23">
                  <v>#N/A</v>
                </pt>
                <pt idx="24">
                  <v>#N/A</v>
                </pt>
                <pt idx="25">
                  <v>16373</v>
                </pt>
                <pt idx="26">
                  <v>#N/A</v>
                </pt>
                <pt idx="27">
                  <v>#N/A</v>
                </pt>
                <pt idx="28">
                  <v>16372</v>
                </pt>
                <pt idx="29">
                  <v>#N/A</v>
                </pt>
                <pt idx="30">
                  <v>#N/A</v>
                </pt>
                <pt idx="31">
                  <v>16371</v>
                </pt>
                <pt idx="32">
                  <v>#N/A</v>
                </pt>
                <pt idx="33">
                  <v>#N/A</v>
                </pt>
                <pt idx="34">
                  <v>16370</v>
                </pt>
                <pt idx="35">
                  <v>#N/A</v>
                </pt>
                <pt idx="36">
                  <v>#N/A</v>
                </pt>
                <pt idx="37">
                  <v>16369</v>
                </pt>
                <pt idx="38">
                  <v>#N/A</v>
                </pt>
                <pt idx="39">
                  <v>#N/A</v>
                </pt>
                <pt idx="40">
                  <v>16368</v>
                </pt>
                <pt idx="41">
                  <v>#N/A</v>
                </pt>
                <pt idx="42">
                  <v>#N/A</v>
                </pt>
                <pt idx="43">
                  <v>16367</v>
                </pt>
                <pt idx="44">
                  <v>#N/A</v>
                </pt>
                <pt idx="45">
                  <v>#N/A</v>
                </pt>
                <pt idx="46">
                  <v>16366</v>
                </pt>
                <pt idx="47">
                  <v>#N/A</v>
                </pt>
                <pt idx="48">
                  <v>#N/A</v>
                </pt>
                <pt idx="49">
                  <v>16368</v>
                </pt>
                <pt idx="50">
                  <v>#N/A</v>
                </pt>
                <pt idx="51">
                  <v>#N/A</v>
                </pt>
                <pt idx="52">
                  <v>16371</v>
                </pt>
                <pt idx="53">
                  <v>#N/A</v>
                </pt>
                <pt idx="54">
                  <v>#N/A</v>
                </pt>
                <pt idx="55">
                  <v>16374</v>
                </pt>
                <pt idx="56">
                  <v>#N/A</v>
                </pt>
                <pt idx="57">
                  <v>#N/A</v>
                </pt>
                <pt idx="58">
                  <v>16378</v>
                </pt>
                <pt idx="59">
                  <v>#N/A</v>
                </pt>
                <pt idx="60">
                  <v>#N/A</v>
                </pt>
                <pt idx="61">
                  <v>16382</v>
                </pt>
                <pt idx="62">
                  <v>#N/A</v>
                </pt>
                <pt idx="63">
                  <v>#N/A</v>
                </pt>
                <pt idx="64">
                  <v>16387</v>
                </pt>
                <pt idx="65">
                  <v>#N/A</v>
                </pt>
                <pt idx="66">
                  <v>#N/A</v>
                </pt>
                <pt idx="67">
                  <v>16389</v>
                </pt>
                <pt idx="68">
                  <v>#N/A</v>
                </pt>
                <pt idx="69">
                  <v>#N/A</v>
                </pt>
                <pt idx="70">
                  <v>16388</v>
                </pt>
                <pt idx="71">
                  <v>#N/A</v>
                </pt>
                <pt idx="72">
                  <v>#N/A</v>
                </pt>
                <pt idx="73">
                  <v>16387</v>
                </pt>
                <pt idx="74">
                  <v>#N/A</v>
                </pt>
                <pt idx="75">
                  <v>#N/A</v>
                </pt>
                <pt idx="76">
                  <v>16386</v>
                </pt>
                <pt idx="77">
                  <v>#N/A</v>
                </pt>
                <pt idx="78">
                  <v>#N/A</v>
                </pt>
                <pt idx="79">
                  <v>16385</v>
                </pt>
                <pt idx="80">
                  <v>#N/A</v>
                </pt>
                <pt idx="81">
                  <v>#N/A</v>
                </pt>
                <pt idx="82">
                  <v>16383</v>
                </pt>
                <pt idx="83">
                  <v>#N/A</v>
                </pt>
                <pt idx="84">
                  <v>#N/A</v>
                </pt>
                <pt idx="85">
                  <v>16381</v>
                </pt>
                <pt idx="86">
                  <v>#N/A</v>
                </pt>
                <pt idx="87">
                  <v>#N/A</v>
                </pt>
                <pt idx="88">
                  <v>16378</v>
                </pt>
                <pt idx="89">
                  <v>#N/A</v>
                </pt>
                <pt idx="90">
                  <v>#N/A</v>
                </pt>
                <pt idx="91">
                  <v>16376</v>
                </pt>
                <pt idx="92">
                  <v>#N/A</v>
                </pt>
                <pt idx="93">
                  <v>#N/A</v>
                </pt>
                <pt idx="94">
                  <v>16376</v>
                </pt>
                <pt idx="95">
                  <v>#N/A</v>
                </pt>
                <pt idx="96">
                  <v>#N/A</v>
                </pt>
                <pt idx="97">
                  <v>16377</v>
                </pt>
                <pt idx="98">
                  <v>#N/A</v>
                </pt>
                <pt idx="99">
                  <v>#N/A</v>
                </pt>
                <pt idx="100">
                  <v>16379</v>
                </pt>
                <pt idx="101">
                  <v>#N/A</v>
                </pt>
                <pt idx="102">
                  <v>#N/A</v>
                </pt>
                <pt idx="103">
                  <v>16382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16377.75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16377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16378.8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16378.8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225344"/>
        <axId val="119227136"/>
      </lineChart>
      <catAx>
        <axId val="119225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227136"/>
        <crosses val="autoZero"/>
        <auto val="1"/>
        <lblAlgn val="ctr"/>
        <lblOffset val="100"/>
        <noMultiLvlLbl val="0"/>
      </catAx>
      <valAx>
        <axId val="1192271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22534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Duongquatrinh!$A$19</f>
              <strCache>
                <ptCount val="1"/>
                <pt idx="0">
                  <v>Mỹ Lý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Duongquatrinh!$B$19:$DY$19</f>
              <numCache>
                <formatCode>0</formatCode>
                <ptCount val="128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5664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5664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5664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#N/A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5666</v>
                </pt>
                <pt idx="44">
                  <v>#N/A</v>
                </pt>
                <pt idx="45">
                  <v>#N/A</v>
                </pt>
                <pt idx="46">
                  <v>#N/A</v>
                </pt>
                <pt idx="47">
                  <v>#N/A</v>
                </pt>
                <pt idx="48">
                  <v>#N/A</v>
                </pt>
                <pt idx="49">
                  <v>#N/A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5668</v>
                </pt>
                <pt idx="56">
                  <v>#N/A</v>
                </pt>
                <pt idx="57">
                  <v>#N/A</v>
                </pt>
                <pt idx="58">
                  <v>#N/A</v>
                </pt>
                <pt idx="59">
                  <v>#N/A</v>
                </pt>
                <pt idx="60">
                  <v>#N/A</v>
                </pt>
                <pt idx="61">
                  <v>#N/A</v>
                </pt>
                <pt idx="62">
                  <v>#N/A</v>
                </pt>
                <pt idx="63">
                  <v>#N/A</v>
                </pt>
                <pt idx="64">
                  <v>#N/A</v>
                </pt>
                <pt idx="65">
                  <v>#N/A</v>
                </pt>
                <pt idx="66">
                  <v>#N/A</v>
                </pt>
                <pt idx="67">
                  <v>5666</v>
                </pt>
                <pt idx="68">
                  <v>#N/A</v>
                </pt>
                <pt idx="69">
                  <v>#N/A</v>
                </pt>
                <pt idx="70">
                  <v>#N/A</v>
                </pt>
                <pt idx="71">
                  <v>#N/A</v>
                </pt>
                <pt idx="72">
                  <v>#N/A</v>
                </pt>
                <pt idx="73">
                  <v>#N/A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5664</v>
                </pt>
                <pt idx="80">
                  <v>#N/A</v>
                </pt>
                <pt idx="81">
                  <v>#N/A</v>
                </pt>
                <pt idx="82">
                  <v>#N/A</v>
                </pt>
                <pt idx="83">
                  <v>#N/A</v>
                </pt>
                <pt idx="84">
                  <v>#N/A</v>
                </pt>
                <pt idx="85">
                  <v>#N/A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5664</v>
                </pt>
                <pt idx="92">
                  <v>#N/A</v>
                </pt>
                <pt idx="93">
                  <v>#N/A</v>
                </pt>
                <pt idx="94">
                  <v>#N/A</v>
                </pt>
                <pt idx="95">
                  <v>#N/A</v>
                </pt>
                <pt idx="96">
                  <v>#N/A</v>
                </pt>
                <pt idx="97">
                  <v>#N/A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5662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#N/A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5665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#N/A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5664.4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342976"/>
        <axId val="119344512"/>
      </lineChart>
      <catAx>
        <axId val="1193429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344512"/>
        <crosses val="autoZero"/>
        <auto val="1"/>
        <lblAlgn val="ctr"/>
        <lblOffset val="100"/>
        <noMultiLvlLbl val="0"/>
      </catAx>
      <valAx>
        <axId val="1193445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3429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Duongquatrinh!$A$5</f>
              <strCache>
                <ptCount val="1"/>
                <pt idx="0">
                  <v>Nghĩa Khánh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Duongquatrinh!$B$5:$DY$5</f>
              <numCache>
                <formatCode>0</formatCode>
                <ptCount val="128"/>
                <pt idx="0">
                  <v>#N/A</v>
                </pt>
                <pt idx="1">
                  <v>3011</v>
                </pt>
                <pt idx="2">
                  <v>#N/A</v>
                </pt>
                <pt idx="3">
                  <v>3012</v>
                </pt>
                <pt idx="4">
                  <v>#N/A</v>
                </pt>
                <pt idx="5">
                  <v>3013</v>
                </pt>
                <pt idx="6">
                  <v>#N/A</v>
                </pt>
                <pt idx="7">
                  <v>3014</v>
                </pt>
                <pt idx="8">
                  <v>#N/A</v>
                </pt>
                <pt idx="9">
                  <v>3019</v>
                </pt>
                <pt idx="10">
                  <v>#N/A</v>
                </pt>
                <pt idx="11">
                  <v>3026</v>
                </pt>
                <pt idx="12">
                  <v>#N/A</v>
                </pt>
                <pt idx="13">
                  <v>3033</v>
                </pt>
                <pt idx="14">
                  <v>#N/A</v>
                </pt>
                <pt idx="15">
                  <v>3041</v>
                </pt>
                <pt idx="16">
                  <v>#N/A</v>
                </pt>
                <pt idx="17">
                  <v>3050</v>
                </pt>
                <pt idx="18">
                  <v>#N/A</v>
                </pt>
                <pt idx="19">
                  <v>3059</v>
                </pt>
                <pt idx="20">
                  <v>#N/A</v>
                </pt>
                <pt idx="21">
                  <v>3062</v>
                </pt>
                <pt idx="22">
                  <v>#N/A</v>
                </pt>
                <pt idx="23">
                  <v>3060</v>
                </pt>
                <pt idx="24">
                  <v>#N/A</v>
                </pt>
                <pt idx="25">
                  <v>3055</v>
                </pt>
                <pt idx="26">
                  <v>#N/A</v>
                </pt>
                <pt idx="27">
                  <v>3051</v>
                </pt>
                <pt idx="28">
                  <v>#N/A</v>
                </pt>
                <pt idx="29">
                  <v>3047</v>
                </pt>
                <pt idx="30">
                  <v>#N/A</v>
                </pt>
                <pt idx="31">
                  <v>3044</v>
                </pt>
                <pt idx="32">
                  <v>#N/A</v>
                </pt>
                <pt idx="33">
                  <v>3043</v>
                </pt>
                <pt idx="34">
                  <v>#N/A</v>
                </pt>
                <pt idx="35">
                  <v>3042</v>
                </pt>
                <pt idx="36">
                  <v>#N/A</v>
                </pt>
                <pt idx="37">
                  <v>3040</v>
                </pt>
                <pt idx="38">
                  <v>#N/A</v>
                </pt>
                <pt idx="39">
                  <v>3039</v>
                </pt>
                <pt idx="40">
                  <v>#N/A</v>
                </pt>
                <pt idx="41">
                  <v>3037</v>
                </pt>
                <pt idx="42">
                  <v>#N/A</v>
                </pt>
                <pt idx="43">
                  <v>3036</v>
                </pt>
                <pt idx="44">
                  <v>#N/A</v>
                </pt>
                <pt idx="45">
                  <v>3037</v>
                </pt>
                <pt idx="46">
                  <v>#N/A</v>
                </pt>
                <pt idx="47">
                  <v>3038</v>
                </pt>
                <pt idx="48">
                  <v>#N/A</v>
                </pt>
                <pt idx="49">
                  <v>3039</v>
                </pt>
                <pt idx="50">
                  <v>#N/A</v>
                </pt>
                <pt idx="51">
                  <v>3040</v>
                </pt>
                <pt idx="52">
                  <v>#N/A</v>
                </pt>
                <pt idx="53">
                  <v>3042</v>
                </pt>
                <pt idx="54">
                  <v>#N/A</v>
                </pt>
                <pt idx="55">
                  <v>3045</v>
                </pt>
                <pt idx="56">
                  <v>#N/A</v>
                </pt>
                <pt idx="57">
                  <v>3043</v>
                </pt>
                <pt idx="58">
                  <v>#N/A</v>
                </pt>
                <pt idx="59">
                  <v>3039</v>
                </pt>
                <pt idx="60">
                  <v>#N/A</v>
                </pt>
                <pt idx="61">
                  <v>3037</v>
                </pt>
                <pt idx="62">
                  <v>#N/A</v>
                </pt>
                <pt idx="63">
                  <v>3035</v>
                </pt>
                <pt idx="64">
                  <v>#N/A</v>
                </pt>
                <pt idx="65">
                  <v>3033</v>
                </pt>
                <pt idx="66">
                  <v>#N/A</v>
                </pt>
                <pt idx="67">
                  <v>3030</v>
                </pt>
                <pt idx="68">
                  <v>#N/A</v>
                </pt>
                <pt idx="69">
                  <v>3027</v>
                </pt>
                <pt idx="70">
                  <v>#N/A</v>
                </pt>
                <pt idx="71">
                  <v>3024</v>
                </pt>
                <pt idx="72">
                  <v>#N/A</v>
                </pt>
                <pt idx="73">
                  <v>3019</v>
                </pt>
                <pt idx="74">
                  <v>#N/A</v>
                </pt>
                <pt idx="75">
                  <v>3015</v>
                </pt>
                <pt idx="76">
                  <v>#N/A</v>
                </pt>
                <pt idx="77">
                  <v>3010</v>
                </pt>
                <pt idx="78">
                  <v>#N/A</v>
                </pt>
                <pt idx="79">
                  <v>3006</v>
                </pt>
                <pt idx="80">
                  <v>#N/A</v>
                </pt>
                <pt idx="81">
                  <v>3005</v>
                </pt>
                <pt idx="82">
                  <v>#N/A</v>
                </pt>
                <pt idx="83">
                  <v>3004</v>
                </pt>
                <pt idx="84">
                  <v>#N/A</v>
                </pt>
                <pt idx="85">
                  <v>3003</v>
                </pt>
                <pt idx="86">
                  <v>#N/A</v>
                </pt>
                <pt idx="87">
                  <v>3002</v>
                </pt>
                <pt idx="88">
                  <v>#N/A</v>
                </pt>
                <pt idx="89">
                  <v>3001</v>
                </pt>
                <pt idx="90">
                  <v>#N/A</v>
                </pt>
                <pt idx="91">
                  <v>2999</v>
                </pt>
                <pt idx="92">
                  <v>#N/A</v>
                </pt>
                <pt idx="93">
                  <v>3000</v>
                </pt>
                <pt idx="94">
                  <v>#N/A</v>
                </pt>
                <pt idx="95">
                  <v>3000</v>
                </pt>
                <pt idx="96">
                  <v>#N/A</v>
                </pt>
                <pt idx="97">
                  <v>3001</v>
                </pt>
                <pt idx="98">
                  <v>#N/A</v>
                </pt>
                <pt idx="99">
                  <v>3002</v>
                </pt>
                <pt idx="100">
                  <v>#N/A</v>
                </pt>
                <pt idx="101">
                  <v>3004</v>
                </pt>
                <pt idx="102">
                  <v>#N/A</v>
                </pt>
                <pt idx="103">
                  <v>3005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3028.25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3031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3025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3022.8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7570176"/>
        <axId val="118763904"/>
      </lineChart>
      <catAx>
        <axId val="117570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63904"/>
        <crosses val="autoZero"/>
        <auto val="1"/>
        <lblAlgn val="ctr"/>
        <lblOffset val="100"/>
        <noMultiLvlLbl val="0"/>
      </catAx>
      <valAx>
        <axId val="1187639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701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Duongquatrinh!$A$6</f>
              <strCache>
                <ptCount val="1"/>
                <pt idx="0">
                  <v>Mường Xén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Duongquatrinh!$B$6:$DY$6</f>
              <numCache>
                <formatCode>0</formatCode>
                <ptCount val="128"/>
                <pt idx="0">
                  <v>13481</v>
                </pt>
                <pt idx="1">
                  <v>13476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13470</v>
                </pt>
                <pt idx="8">
                  <v>#N/A</v>
                </pt>
                <pt idx="9">
                  <v>#N/A</v>
                </pt>
                <pt idx="10">
                  <v>13485</v>
                </pt>
                <pt idx="11">
                  <v>13648</v>
                </pt>
                <pt idx="12">
                  <v>13567</v>
                </pt>
                <pt idx="13">
                  <v>13509</v>
                </pt>
                <pt idx="14">
                  <v>#N/A</v>
                </pt>
                <pt idx="15">
                  <v>13478</v>
                </pt>
                <pt idx="16">
                  <v>#N/A</v>
                </pt>
                <pt idx="17">
                  <v>13472</v>
                </pt>
                <pt idx="18">
                  <v>13625</v>
                </pt>
                <pt idx="19">
                  <v>13655</v>
                </pt>
                <pt idx="20">
                  <v>13588</v>
                </pt>
                <pt idx="21">
                  <v>13520</v>
                </pt>
                <pt idx="22">
                  <v>#N/A</v>
                </pt>
                <pt idx="23">
                  <v>13489</v>
                </pt>
                <pt idx="24">
                  <v>13480</v>
                </pt>
                <pt idx="25">
                  <v>13474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13470</v>
                </pt>
                <pt idx="31">
                  <v>13596</v>
                </pt>
                <pt idx="32">
                  <v>#N/A</v>
                </pt>
                <pt idx="33">
                  <v>13500</v>
                </pt>
                <pt idx="34">
                  <v>#N/A</v>
                </pt>
                <pt idx="35">
                  <v>13472</v>
                </pt>
                <pt idx="36">
                  <v>#N/A</v>
                </pt>
                <pt idx="37">
                  <v>13472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13467</v>
                </pt>
                <pt idx="44">
                  <v>13571</v>
                </pt>
                <pt idx="45">
                  <v>13606</v>
                </pt>
                <pt idx="46">
                  <v>13569</v>
                </pt>
                <pt idx="47">
                  <v>13495</v>
                </pt>
                <pt idx="48">
                  <v>13478</v>
                </pt>
                <pt idx="49">
                  <v>13471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13468</v>
                </pt>
                <pt idx="56">
                  <v>#N/A</v>
                </pt>
                <pt idx="57">
                  <v>13468</v>
                </pt>
                <pt idx="58">
                  <v>13579</v>
                </pt>
                <pt idx="59">
                  <v>13662</v>
                </pt>
                <pt idx="60">
                  <v>13573</v>
                </pt>
                <pt idx="61">
                  <v>13506</v>
                </pt>
                <pt idx="62">
                  <v>#N/A</v>
                </pt>
                <pt idx="63">
                  <v>13478</v>
                </pt>
                <pt idx="64">
                  <v>#N/A</v>
                </pt>
                <pt idx="65">
                  <v>13469</v>
                </pt>
                <pt idx="66">
                  <v>13642</v>
                </pt>
                <pt idx="67">
                  <v>13622</v>
                </pt>
                <pt idx="68">
                  <v>13596</v>
                </pt>
                <pt idx="69">
                  <v>13527</v>
                </pt>
                <pt idx="70">
                  <v>#N/A</v>
                </pt>
                <pt idx="71">
                  <v>13488</v>
                </pt>
                <pt idx="72">
                  <v>13479</v>
                </pt>
                <pt idx="73">
                  <v>13472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13468</v>
                </pt>
                <pt idx="80">
                  <v>#N/A</v>
                </pt>
                <pt idx="81">
                  <v>#N/A</v>
                </pt>
                <pt idx="82">
                  <v>13475</v>
                </pt>
                <pt idx="83">
                  <v>13610</v>
                </pt>
                <pt idx="84">
                  <v>13574</v>
                </pt>
                <pt idx="85">
                  <v>13508</v>
                </pt>
                <pt idx="86">
                  <v>#N/A</v>
                </pt>
                <pt idx="87">
                  <v>13475</v>
                </pt>
                <pt idx="88">
                  <v>#N/A</v>
                </pt>
                <pt idx="89">
                  <v>13469</v>
                </pt>
                <pt idx="90">
                  <v>13592</v>
                </pt>
                <pt idx="91">
                  <v>13606</v>
                </pt>
                <pt idx="92">
                  <v>13605</v>
                </pt>
                <pt idx="93">
                  <v>13523</v>
                </pt>
                <pt idx="94">
                  <v>#N/A</v>
                </pt>
                <pt idx="95">
                  <v>13490</v>
                </pt>
                <pt idx="96">
                  <v>13479</v>
                </pt>
                <pt idx="97">
                  <v>13472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13468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13498.75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13587.5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13473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13494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810112"/>
        <axId val="118811648"/>
      </lineChart>
      <catAx>
        <axId val="1188101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11648"/>
        <crosses val="autoZero"/>
        <auto val="1"/>
        <lblAlgn val="ctr"/>
        <lblOffset val="100"/>
        <noMultiLvlLbl val="0"/>
      </catAx>
      <valAx>
        <axId val="118811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101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Duongquatrinh!$A$7</f>
              <strCache>
                <ptCount val="1"/>
                <pt idx="0">
                  <v>Thạch Giám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Duongquatrinh!$B$7:$DY$7</f>
              <numCache>
                <formatCode>0</formatCode>
                <ptCount val="128"/>
                <pt idx="0">
                  <v>6458</v>
                </pt>
                <pt idx="1">
                  <v>6442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6422</v>
                </pt>
                <pt idx="8">
                  <v>#N/A</v>
                </pt>
                <pt idx="9">
                  <v>#N/A</v>
                </pt>
                <pt idx="10">
                  <v>6412</v>
                </pt>
                <pt idx="11">
                  <v>6427</v>
                </pt>
                <pt idx="12">
                  <v>#N/A</v>
                </pt>
                <pt idx="13">
                  <v>6413</v>
                </pt>
                <pt idx="14">
                  <v>6431</v>
                </pt>
                <pt idx="15">
                  <v>#N/A</v>
                </pt>
                <pt idx="16">
                  <v>#N/A</v>
                </pt>
                <pt idx="17">
                  <v>6408</v>
                </pt>
                <pt idx="18">
                  <v>#N/A</v>
                </pt>
                <pt idx="19">
                  <v>6415</v>
                </pt>
                <pt idx="20">
                  <v>#N/A</v>
                </pt>
                <pt idx="21">
                  <v>#N/A</v>
                </pt>
                <pt idx="22">
                  <v>6423</v>
                </pt>
                <pt idx="23">
                  <v>#N/A</v>
                </pt>
                <pt idx="24">
                  <v>6430</v>
                </pt>
                <pt idx="25">
                  <v>6426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6457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6446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6436</v>
                </pt>
                <pt idx="44">
                  <v>#N/A</v>
                </pt>
                <pt idx="45">
                  <v>6423</v>
                </pt>
                <pt idx="46">
                  <v>#N/A</v>
                </pt>
                <pt idx="47">
                  <v>6434</v>
                </pt>
                <pt idx="48">
                  <v>6436</v>
                </pt>
                <pt idx="49">
                  <v>6447</v>
                </pt>
                <pt idx="50">
                  <v>#N/A</v>
                </pt>
                <pt idx="51">
                  <v>#N/A</v>
                </pt>
                <pt idx="52">
                  <v>6462</v>
                </pt>
                <pt idx="53">
                  <v>#N/A</v>
                </pt>
                <pt idx="54">
                  <v>#N/A</v>
                </pt>
                <pt idx="55">
                  <v>6453</v>
                </pt>
                <pt idx="56">
                  <v>#N/A</v>
                </pt>
                <pt idx="57">
                  <v>6452</v>
                </pt>
                <pt idx="58">
                  <v>#N/A</v>
                </pt>
                <pt idx="59">
                  <v>6463</v>
                </pt>
                <pt idx="60">
                  <v>6469</v>
                </pt>
                <pt idx="61">
                  <v>6459</v>
                </pt>
                <pt idx="62">
                  <v>#N/A</v>
                </pt>
                <pt idx="63">
                  <v>6468</v>
                </pt>
                <pt idx="64">
                  <v>#N/A</v>
                </pt>
                <pt idx="65">
                  <v>6450</v>
                </pt>
                <pt idx="66">
                  <v>#N/A</v>
                </pt>
                <pt idx="67">
                  <v>6463</v>
                </pt>
                <pt idx="68">
                  <v>#N/A</v>
                </pt>
                <pt idx="69">
                  <v>#N/A</v>
                </pt>
                <pt idx="70">
                  <v>6471</v>
                </pt>
                <pt idx="71">
                  <v>#N/A</v>
                </pt>
                <pt idx="72">
                  <v>6478</v>
                </pt>
                <pt idx="73">
                  <v>6483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6495</v>
                </pt>
                <pt idx="80">
                  <v>#N/A</v>
                </pt>
                <pt idx="81">
                  <v>#N/A</v>
                </pt>
                <pt idx="82">
                  <v>6481</v>
                </pt>
                <pt idx="83">
                  <v>#N/A</v>
                </pt>
                <pt idx="84">
                  <v>#N/A</v>
                </pt>
                <pt idx="85">
                  <v>6492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6493</v>
                </pt>
                <pt idx="92">
                  <v>#N/A</v>
                </pt>
                <pt idx="93">
                  <v>6499</v>
                </pt>
                <pt idx="94">
                  <v>6490</v>
                </pt>
                <pt idx="95">
                  <v>6498</v>
                </pt>
                <pt idx="96">
                  <v>6475</v>
                </pt>
                <pt idx="97">
                  <v>6470</v>
                </pt>
                <pt idx="98">
                  <v>#N/A</v>
                </pt>
                <pt idx="99">
                  <v>6477</v>
                </pt>
                <pt idx="100">
                  <v>#N/A</v>
                </pt>
                <pt idx="101">
                  <v>6472</v>
                </pt>
                <pt idx="102">
                  <v>#N/A</v>
                </pt>
                <pt idx="103">
                  <v>6460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6452.5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6451.75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6453.6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6457.4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587776"/>
        <axId val="118589312"/>
      </lineChart>
      <catAx>
        <axId val="118587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589312"/>
        <crosses val="autoZero"/>
        <auto val="1"/>
        <lblAlgn val="ctr"/>
        <lblOffset val="100"/>
        <noMultiLvlLbl val="0"/>
      </catAx>
      <valAx>
        <axId val="118589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5877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Duongquatrinh!$A$8</f>
              <strCache>
                <ptCount val="1"/>
                <pt idx="0">
                  <v>Con Cuông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Duongquatrinh!$B$8:$DY$8</f>
              <numCache>
                <formatCode>0</formatCode>
                <ptCount val="128"/>
                <pt idx="0">
                  <v>#N/A</v>
                </pt>
                <pt idx="1">
                  <v>2330</v>
                </pt>
                <pt idx="2">
                  <v>#N/A</v>
                </pt>
                <pt idx="3">
                  <v>#N/A</v>
                </pt>
                <pt idx="4">
                  <v>2322</v>
                </pt>
                <pt idx="5">
                  <v>#N/A</v>
                </pt>
                <pt idx="6">
                  <v>#N/A</v>
                </pt>
                <pt idx="7">
                  <v>2322</v>
                </pt>
                <pt idx="8">
                  <v>#N/A</v>
                </pt>
                <pt idx="9">
                  <v>#N/A</v>
                </pt>
                <pt idx="10">
                  <v>2330</v>
                </pt>
                <pt idx="11">
                  <v>#N/A</v>
                </pt>
                <pt idx="12">
                  <v>#N/A</v>
                </pt>
                <pt idx="13">
                  <v>2330</v>
                </pt>
                <pt idx="14">
                  <v>#N/A</v>
                </pt>
                <pt idx="15">
                  <v>#N/A</v>
                </pt>
                <pt idx="16">
                  <v>2330</v>
                </pt>
                <pt idx="17">
                  <v>#N/A</v>
                </pt>
                <pt idx="18">
                  <v>#N/A</v>
                </pt>
                <pt idx="19">
                  <v>2339</v>
                </pt>
                <pt idx="20">
                  <v>#N/A</v>
                </pt>
                <pt idx="21">
                  <v>#N/A</v>
                </pt>
                <pt idx="22">
                  <v>2342</v>
                </pt>
                <pt idx="23">
                  <v>#N/A</v>
                </pt>
                <pt idx="24">
                  <v>#N/A</v>
                </pt>
                <pt idx="25">
                  <v>2335</v>
                </pt>
                <pt idx="26">
                  <v>#N/A</v>
                </pt>
                <pt idx="27">
                  <v>#N/A</v>
                </pt>
                <pt idx="28">
                  <v>2330</v>
                </pt>
                <pt idx="29">
                  <v>#N/A</v>
                </pt>
                <pt idx="30">
                  <v>#N/A</v>
                </pt>
                <pt idx="31">
                  <v>2328</v>
                </pt>
                <pt idx="32">
                  <v>#N/A</v>
                </pt>
                <pt idx="33">
                  <v>#N/A</v>
                </pt>
                <pt idx="34">
                  <v>2328</v>
                </pt>
                <pt idx="35">
                  <v>#N/A</v>
                </pt>
                <pt idx="36">
                  <v>#N/A</v>
                </pt>
                <pt idx="37">
                  <v>2328</v>
                </pt>
                <pt idx="38">
                  <v>#N/A</v>
                </pt>
                <pt idx="39">
                  <v>#N/A</v>
                </pt>
                <pt idx="40">
                  <v>2326</v>
                </pt>
                <pt idx="41">
                  <v>#N/A</v>
                </pt>
                <pt idx="42">
                  <v>#N/A</v>
                </pt>
                <pt idx="43">
                  <v>2326</v>
                </pt>
                <pt idx="44">
                  <v>#N/A</v>
                </pt>
                <pt idx="45">
                  <v>#N/A</v>
                </pt>
                <pt idx="46">
                  <v>2326</v>
                </pt>
                <pt idx="47">
                  <v>#N/A</v>
                </pt>
                <pt idx="48">
                  <v>#N/A</v>
                </pt>
                <pt idx="49">
                  <v>2310</v>
                </pt>
                <pt idx="50">
                  <v>#N/A</v>
                </pt>
                <pt idx="51">
                  <v>#N/A</v>
                </pt>
                <pt idx="52">
                  <v>2282</v>
                </pt>
                <pt idx="53">
                  <v>#N/A</v>
                </pt>
                <pt idx="54">
                  <v>#N/A</v>
                </pt>
                <pt idx="55">
                  <v>2260</v>
                </pt>
                <pt idx="56">
                  <v>#N/A</v>
                </pt>
                <pt idx="57">
                  <v>#N/A</v>
                </pt>
                <pt idx="58">
                  <v>2260</v>
                </pt>
                <pt idx="59">
                  <v>#N/A</v>
                </pt>
                <pt idx="60">
                  <v>#N/A</v>
                </pt>
                <pt idx="61">
                  <v>2284</v>
                </pt>
                <pt idx="62">
                  <v>#N/A</v>
                </pt>
                <pt idx="63">
                  <v>#N/A</v>
                </pt>
                <pt idx="64">
                  <v>2315</v>
                </pt>
                <pt idx="65">
                  <v>#N/A</v>
                </pt>
                <pt idx="66">
                  <v>#N/A</v>
                </pt>
                <pt idx="67">
                  <v>2358</v>
                </pt>
                <pt idx="68">
                  <v>#N/A</v>
                </pt>
                <pt idx="69">
                  <v>#N/A</v>
                </pt>
                <pt idx="70">
                  <v>2360</v>
                </pt>
                <pt idx="71">
                  <v>#N/A</v>
                </pt>
                <pt idx="72">
                  <v>#N/A</v>
                </pt>
                <pt idx="73">
                  <v>2352</v>
                </pt>
                <pt idx="74">
                  <v>#N/A</v>
                </pt>
                <pt idx="75">
                  <v>#N/A</v>
                </pt>
                <pt idx="76">
                  <v>2340</v>
                </pt>
                <pt idx="77">
                  <v>#N/A</v>
                </pt>
                <pt idx="78">
                  <v>#N/A</v>
                </pt>
                <pt idx="79">
                  <v>2328</v>
                </pt>
                <pt idx="80">
                  <v>#N/A</v>
                </pt>
                <pt idx="81">
                  <v>#N/A</v>
                </pt>
                <pt idx="82">
                  <v>2328</v>
                </pt>
                <pt idx="83">
                  <v>#N/A</v>
                </pt>
                <pt idx="84">
                  <v>#N/A</v>
                </pt>
                <pt idx="85">
                  <v>2335</v>
                </pt>
                <pt idx="86">
                  <v>#N/A</v>
                </pt>
                <pt idx="87">
                  <v>#N/A</v>
                </pt>
                <pt idx="88">
                  <v>2342</v>
                </pt>
                <pt idx="89">
                  <v>#N/A</v>
                </pt>
                <pt idx="90">
                  <v>#N/A</v>
                </pt>
                <pt idx="91">
                  <v>2360</v>
                </pt>
                <pt idx="92">
                  <v>#N/A</v>
                </pt>
                <pt idx="93">
                  <v>#N/A</v>
                </pt>
                <pt idx="94">
                  <v>2365</v>
                </pt>
                <pt idx="95">
                  <v>#N/A</v>
                </pt>
                <pt idx="96">
                  <v>#N/A</v>
                </pt>
                <pt idx="97">
                  <v>2360</v>
                </pt>
                <pt idx="98">
                  <v>#N/A</v>
                </pt>
                <pt idx="99">
                  <v>#N/A</v>
                </pt>
                <pt idx="100">
                  <v>2345</v>
                </pt>
                <pt idx="101">
                  <v>#N/A</v>
                </pt>
                <pt idx="102">
                  <v>#N/A</v>
                </pt>
                <pt idx="103">
                  <v>2327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2319.25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2345.75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2337.4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2313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619136"/>
        <axId val="118649600"/>
      </lineChart>
      <catAx>
        <axId val="11861913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49600"/>
        <crosses val="autoZero"/>
        <auto val="1"/>
        <lblAlgn val="ctr"/>
        <lblOffset val="100"/>
        <noMultiLvlLbl val="0"/>
      </catAx>
      <valAx>
        <axId val="1186496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1913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Duongquatrinh!$A$9</f>
              <strCache>
                <ptCount val="1"/>
                <pt idx="0">
                  <v>Dừa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Duongquatrinh!$B$9:$DY$9</f>
              <numCache>
                <formatCode>0</formatCode>
                <ptCount val="128"/>
                <pt idx="0">
                  <v>#N/A</v>
                </pt>
                <pt idx="1">
                  <v>1392</v>
                </pt>
                <pt idx="2">
                  <v>#N/A</v>
                </pt>
                <pt idx="3">
                  <v>1405</v>
                </pt>
                <pt idx="4">
                  <v>#N/A</v>
                </pt>
                <pt idx="5">
                  <v>1417</v>
                </pt>
                <pt idx="6">
                  <v>#N/A</v>
                </pt>
                <pt idx="7">
                  <v>1428</v>
                </pt>
                <pt idx="8">
                  <v>#N/A</v>
                </pt>
                <pt idx="9">
                  <v>1412</v>
                </pt>
                <pt idx="10">
                  <v>#N/A</v>
                </pt>
                <pt idx="11">
                  <v>1398</v>
                </pt>
                <pt idx="12">
                  <v>#N/A</v>
                </pt>
                <pt idx="13">
                  <v>1388</v>
                </pt>
                <pt idx="14">
                  <v>#N/A</v>
                </pt>
                <pt idx="15">
                  <v>1376</v>
                </pt>
                <pt idx="16">
                  <v>#N/A</v>
                </pt>
                <pt idx="17">
                  <v>1358</v>
                </pt>
                <pt idx="18">
                  <v>#N/A</v>
                </pt>
                <pt idx="19">
                  <v>1368</v>
                </pt>
                <pt idx="20">
                  <v>#N/A</v>
                </pt>
                <pt idx="21">
                  <v>1374</v>
                </pt>
                <pt idx="22">
                  <v>#N/A</v>
                </pt>
                <pt idx="23">
                  <v>1380</v>
                </pt>
                <pt idx="24">
                  <v>#N/A</v>
                </pt>
                <pt idx="25">
                  <v>1388</v>
                </pt>
                <pt idx="26">
                  <v>#N/A</v>
                </pt>
                <pt idx="27">
                  <v>1396</v>
                </pt>
                <pt idx="28">
                  <v>#N/A</v>
                </pt>
                <pt idx="29">
                  <v>1390</v>
                </pt>
                <pt idx="30">
                  <v>#N/A</v>
                </pt>
                <pt idx="31">
                  <v>1378</v>
                </pt>
                <pt idx="32">
                  <v>#N/A</v>
                </pt>
                <pt idx="33">
                  <v>1381</v>
                </pt>
                <pt idx="34">
                  <v>#N/A</v>
                </pt>
                <pt idx="35">
                  <v>1384</v>
                </pt>
                <pt idx="36">
                  <v>#N/A</v>
                </pt>
                <pt idx="37">
                  <v>1387</v>
                </pt>
                <pt idx="38">
                  <v>#N/A</v>
                </pt>
                <pt idx="39">
                  <v>1390</v>
                </pt>
                <pt idx="40">
                  <v>#N/A</v>
                </pt>
                <pt idx="41">
                  <v>1393</v>
                </pt>
                <pt idx="42">
                  <v>#N/A</v>
                </pt>
                <pt idx="43">
                  <v>1396</v>
                </pt>
                <pt idx="44">
                  <v>#N/A</v>
                </pt>
                <pt idx="45">
                  <v>1395</v>
                </pt>
                <pt idx="46">
                  <v>#N/A</v>
                </pt>
                <pt idx="47">
                  <v>1394</v>
                </pt>
                <pt idx="48">
                  <v>#N/A</v>
                </pt>
                <pt idx="49">
                  <v>1392</v>
                </pt>
                <pt idx="50">
                  <v>#N/A</v>
                </pt>
                <pt idx="51">
                  <v>1390</v>
                </pt>
                <pt idx="52">
                  <v>#N/A</v>
                </pt>
                <pt idx="53">
                  <v>1389</v>
                </pt>
                <pt idx="54">
                  <v>#N/A</v>
                </pt>
                <pt idx="55">
                  <v>1388</v>
                </pt>
                <pt idx="56">
                  <v>#N/A</v>
                </pt>
                <pt idx="57">
                  <v>1384</v>
                </pt>
                <pt idx="58">
                  <v>#N/A</v>
                </pt>
                <pt idx="59">
                  <v>1378</v>
                </pt>
                <pt idx="60">
                  <v>#N/A</v>
                </pt>
                <pt idx="61">
                  <v>1372</v>
                </pt>
                <pt idx="62">
                  <v>#N/A</v>
                </pt>
                <pt idx="63">
                  <v>1358</v>
                </pt>
                <pt idx="64">
                  <v>#N/A</v>
                </pt>
                <pt idx="65">
                  <v>1366</v>
                </pt>
                <pt idx="66">
                  <v>#N/A</v>
                </pt>
                <pt idx="67">
                  <v>1372</v>
                </pt>
                <pt idx="68">
                  <v>#N/A</v>
                </pt>
                <pt idx="69">
                  <v>1378</v>
                </pt>
                <pt idx="70">
                  <v>#N/A</v>
                </pt>
                <pt idx="71">
                  <v>1386</v>
                </pt>
                <pt idx="72">
                  <v>#N/A</v>
                </pt>
                <pt idx="73">
                  <v>1394</v>
                </pt>
                <pt idx="74">
                  <v>#N/A</v>
                </pt>
                <pt idx="75">
                  <v>1404</v>
                </pt>
                <pt idx="76">
                  <v>#N/A</v>
                </pt>
                <pt idx="77">
                  <v>1392</v>
                </pt>
                <pt idx="78">
                  <v>#N/A</v>
                </pt>
                <pt idx="79">
                  <v>1382</v>
                </pt>
                <pt idx="80">
                  <v>#N/A</v>
                </pt>
                <pt idx="81">
                  <v>1380</v>
                </pt>
                <pt idx="82">
                  <v>#N/A</v>
                </pt>
                <pt idx="83">
                  <v>1376</v>
                </pt>
                <pt idx="84">
                  <v>#N/A</v>
                </pt>
                <pt idx="85">
                  <v>1372</v>
                </pt>
                <pt idx="86">
                  <v>#N/A</v>
                </pt>
                <pt idx="87">
                  <v>1374</v>
                </pt>
                <pt idx="88">
                  <v>#N/A</v>
                </pt>
                <pt idx="89">
                  <v>1379</v>
                </pt>
                <pt idx="90">
                  <v>#N/A</v>
                </pt>
                <pt idx="91">
                  <v>1384</v>
                </pt>
                <pt idx="92">
                  <v>#N/A</v>
                </pt>
                <pt idx="93">
                  <v>1388</v>
                </pt>
                <pt idx="94">
                  <v>#N/A</v>
                </pt>
                <pt idx="95">
                  <v>1392</v>
                </pt>
                <pt idx="96">
                  <v>#N/A</v>
                </pt>
                <pt idx="97">
                  <v>1396</v>
                </pt>
                <pt idx="98">
                  <v>#N/A</v>
                </pt>
                <pt idx="99">
                  <v>1400</v>
                </pt>
                <pt idx="100">
                  <v>#N/A</v>
                </pt>
                <pt idx="101">
                  <v>1404</v>
                </pt>
                <pt idx="102">
                  <v>#N/A</v>
                </pt>
                <pt idx="103">
                  <v>1408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1379.75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1380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1392.4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1396.8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687616"/>
        <axId val="118689152"/>
      </lineChart>
      <catAx>
        <axId val="1186876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89152"/>
        <crosses val="autoZero"/>
        <auto val="1"/>
        <lblAlgn val="ctr"/>
        <lblOffset val="100"/>
        <noMultiLvlLbl val="0"/>
      </catAx>
      <valAx>
        <axId val="118689152"/>
        <scaling>
          <orientation val="minMax"/>
          <min val="12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8761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Duongquatrinh!$A$10</f>
              <strCache>
                <ptCount val="1"/>
                <pt idx="0">
                  <v xml:space="preserve">Đô Lương 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Duongquatrinh!$B$10:$DY$10</f>
              <numCache>
                <formatCode>0</formatCode>
                <ptCount val="128"/>
                <pt idx="0">
                  <v>#N/A</v>
                </pt>
                <pt idx="1">
                  <v>1043</v>
                </pt>
                <pt idx="2">
                  <v>#N/A</v>
                </pt>
                <pt idx="3">
                  <v>#N/A</v>
                </pt>
                <pt idx="4">
                  <v>1045</v>
                </pt>
                <pt idx="5">
                  <v>#N/A</v>
                </pt>
                <pt idx="6">
                  <v>#N/A</v>
                </pt>
                <pt idx="7">
                  <v>1046</v>
                </pt>
                <pt idx="8">
                  <v>#N/A</v>
                </pt>
                <pt idx="9">
                  <v>#N/A</v>
                </pt>
                <pt idx="10">
                  <v>1048</v>
                </pt>
                <pt idx="11">
                  <v>#N/A</v>
                </pt>
                <pt idx="12">
                  <v>#N/A</v>
                </pt>
                <pt idx="13">
                  <v>1048</v>
                </pt>
                <pt idx="14">
                  <v>#N/A</v>
                </pt>
                <pt idx="15">
                  <v>#N/A</v>
                </pt>
                <pt idx="16">
                  <v>1050</v>
                </pt>
                <pt idx="17">
                  <v>#N/A</v>
                </pt>
                <pt idx="18">
                  <v>#N/A</v>
                </pt>
                <pt idx="19">
                  <v>1050</v>
                </pt>
                <pt idx="20">
                  <v>#N/A</v>
                </pt>
                <pt idx="21">
                  <v>#N/A</v>
                </pt>
                <pt idx="22">
                  <v>1050</v>
                </pt>
                <pt idx="23">
                  <v>#N/A</v>
                </pt>
                <pt idx="24">
                  <v>#N/A</v>
                </pt>
                <pt idx="25">
                  <v>1051</v>
                </pt>
                <pt idx="26">
                  <v>#N/A</v>
                </pt>
                <pt idx="27">
                  <v>#N/A</v>
                </pt>
                <pt idx="28">
                  <v>1052</v>
                </pt>
                <pt idx="29">
                  <v>#N/A</v>
                </pt>
                <pt idx="30">
                  <v>#N/A</v>
                </pt>
                <pt idx="31">
                  <v>1053</v>
                </pt>
                <pt idx="32">
                  <v>#N/A</v>
                </pt>
                <pt idx="33">
                  <v>#N/A</v>
                </pt>
                <pt idx="34">
                  <v>1055</v>
                </pt>
                <pt idx="35">
                  <v>#N/A</v>
                </pt>
                <pt idx="36">
                  <v>#N/A</v>
                </pt>
                <pt idx="37">
                  <v>1056</v>
                </pt>
                <pt idx="38">
                  <v>#N/A</v>
                </pt>
                <pt idx="39">
                  <v>#N/A</v>
                </pt>
                <pt idx="40">
                  <v>1057</v>
                </pt>
                <pt idx="41">
                  <v>#N/A</v>
                </pt>
                <pt idx="42">
                  <v>#N/A</v>
                </pt>
                <pt idx="43">
                  <v>1059</v>
                </pt>
                <pt idx="44">
                  <v>#N/A</v>
                </pt>
                <pt idx="45">
                  <v>#N/A</v>
                </pt>
                <pt idx="46">
                  <v>1061</v>
                </pt>
                <pt idx="47">
                  <v>#N/A</v>
                </pt>
                <pt idx="48">
                  <v>#N/A</v>
                </pt>
                <pt idx="49">
                  <v>1063</v>
                </pt>
                <pt idx="50">
                  <v>#N/A</v>
                </pt>
                <pt idx="51">
                  <v>#N/A</v>
                </pt>
                <pt idx="52">
                  <v>1065</v>
                </pt>
                <pt idx="53">
                  <v>#N/A</v>
                </pt>
                <pt idx="54">
                  <v>#N/A</v>
                </pt>
                <pt idx="55">
                  <v>1066</v>
                </pt>
                <pt idx="56">
                  <v>#N/A</v>
                </pt>
                <pt idx="57">
                  <v>#N/A</v>
                </pt>
                <pt idx="58">
                  <v>1064</v>
                </pt>
                <pt idx="59">
                  <v>#N/A</v>
                </pt>
                <pt idx="60">
                  <v>#N/A</v>
                </pt>
                <pt idx="61">
                  <v>1063</v>
                </pt>
                <pt idx="62">
                  <v>#N/A</v>
                </pt>
                <pt idx="63">
                  <v>#N/A</v>
                </pt>
                <pt idx="64">
                  <v>1062</v>
                </pt>
                <pt idx="65">
                  <v>#N/A</v>
                </pt>
                <pt idx="66">
                  <v>#N/A</v>
                </pt>
                <pt idx="67">
                  <v>1060</v>
                </pt>
                <pt idx="68">
                  <v>#N/A</v>
                </pt>
                <pt idx="69">
                  <v>#N/A</v>
                </pt>
                <pt idx="70">
                  <v>1057</v>
                </pt>
                <pt idx="71">
                  <v>#N/A</v>
                </pt>
                <pt idx="72">
                  <v>#N/A</v>
                </pt>
                <pt idx="73">
                  <v>1054</v>
                </pt>
                <pt idx="74">
                  <v>#N/A</v>
                </pt>
                <pt idx="75">
                  <v>#N/A</v>
                </pt>
                <pt idx="76">
                  <v>1052</v>
                </pt>
                <pt idx="77">
                  <v>#N/A</v>
                </pt>
                <pt idx="78">
                  <v>#N/A</v>
                </pt>
                <pt idx="79">
                  <v>1050</v>
                </pt>
                <pt idx="80">
                  <v>#N/A</v>
                </pt>
                <pt idx="81">
                  <v>#N/A</v>
                </pt>
                <pt idx="82">
                  <v>1050</v>
                </pt>
                <pt idx="83">
                  <v>#N/A</v>
                </pt>
                <pt idx="84">
                  <v>#N/A</v>
                </pt>
                <pt idx="85">
                  <v>1048</v>
                </pt>
                <pt idx="86">
                  <v>#N/A</v>
                </pt>
                <pt idx="87">
                  <v>#N/A</v>
                </pt>
                <pt idx="88">
                  <v>1046</v>
                </pt>
                <pt idx="89">
                  <v>#N/A</v>
                </pt>
                <pt idx="90">
                  <v>#N/A</v>
                </pt>
                <pt idx="91">
                  <v>1045</v>
                </pt>
                <pt idx="92">
                  <v>#N/A</v>
                </pt>
                <pt idx="93">
                  <v>#N/A</v>
                </pt>
                <pt idx="94">
                  <v>1045</v>
                </pt>
                <pt idx="95">
                  <v>#N/A</v>
                </pt>
                <pt idx="96">
                  <v>#N/A</v>
                </pt>
                <pt idx="97">
                  <v>1053</v>
                </pt>
                <pt idx="98">
                  <v>#N/A</v>
                </pt>
                <pt idx="99">
                  <v>#N/A</v>
                </pt>
                <pt idx="100">
                  <v>1056</v>
                </pt>
                <pt idx="101">
                  <v>#N/A</v>
                </pt>
                <pt idx="102">
                  <v>#N/A</v>
                </pt>
                <pt idx="103">
                  <v>1059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1053.75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1053.5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1052.8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1054.8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735616"/>
        <axId val="118737152"/>
      </lineChart>
      <catAx>
        <axId val="1187356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37152"/>
        <crosses val="autoZero"/>
        <auto val="1"/>
        <lblAlgn val="ctr"/>
        <lblOffset val="100"/>
        <noMultiLvlLbl val="0"/>
      </catAx>
      <valAx>
        <axId val="118737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3561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Duongquatrinh!$A$11</f>
              <strCache>
                <ptCount val="1"/>
                <pt idx="0">
                  <v>Yên Thượng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Duongquatrinh!$B$11:$DY$11</f>
              <numCache>
                <formatCode>0</formatCode>
                <ptCount val="128"/>
                <pt idx="0">
                  <v>#N/A</v>
                </pt>
                <pt idx="1">
                  <v>139</v>
                </pt>
                <pt idx="2">
                  <v>#N/A</v>
                </pt>
                <pt idx="3">
                  <v>#N/A</v>
                </pt>
                <pt idx="4">
                  <v>90</v>
                </pt>
                <pt idx="5">
                  <v>#N/A</v>
                </pt>
                <pt idx="6">
                  <v>#N/A</v>
                </pt>
                <pt idx="7">
                  <v>54</v>
                </pt>
                <pt idx="8">
                  <v>#N/A</v>
                </pt>
                <pt idx="9">
                  <v>#N/A</v>
                </pt>
                <pt idx="10">
                  <v>32</v>
                </pt>
                <pt idx="11">
                  <v>#N/A</v>
                </pt>
                <pt idx="12">
                  <v>#N/A</v>
                </pt>
                <pt idx="13">
                  <v>16</v>
                </pt>
                <pt idx="14">
                  <v>#N/A</v>
                </pt>
                <pt idx="15">
                  <v>#N/A</v>
                </pt>
                <pt idx="16">
                  <v>24</v>
                </pt>
                <pt idx="17">
                  <v>#N/A</v>
                </pt>
                <pt idx="18">
                  <v>#N/A</v>
                </pt>
                <pt idx="19">
                  <v>67</v>
                </pt>
                <pt idx="20">
                  <v>#N/A</v>
                </pt>
                <pt idx="21">
                  <v>#N/A</v>
                </pt>
                <pt idx="22">
                  <v>120</v>
                </pt>
                <pt idx="23">
                  <v>#N/A</v>
                </pt>
                <pt idx="24">
                  <v>#N/A</v>
                </pt>
                <pt idx="25">
                  <v>132</v>
                </pt>
                <pt idx="26">
                  <v>#N/A</v>
                </pt>
                <pt idx="27">
                  <v>#N/A</v>
                </pt>
                <pt idx="28">
                  <v>96</v>
                </pt>
                <pt idx="29">
                  <v>#N/A</v>
                </pt>
                <pt idx="30">
                  <v>#N/A</v>
                </pt>
                <pt idx="31">
                  <v>64</v>
                </pt>
                <pt idx="32">
                  <v>#N/A</v>
                </pt>
                <pt idx="33">
                  <v>#N/A</v>
                </pt>
                <pt idx="34">
                  <v>47</v>
                </pt>
                <pt idx="35">
                  <v>#N/A</v>
                </pt>
                <pt idx="36">
                  <v>#N/A</v>
                </pt>
                <pt idx="37">
                  <v>29</v>
                </pt>
                <pt idx="38">
                  <v>#N/A</v>
                </pt>
                <pt idx="39">
                  <v>#N/A</v>
                </pt>
                <pt idx="40">
                  <v>12</v>
                </pt>
                <pt idx="41">
                  <v>#N/A</v>
                </pt>
                <pt idx="42">
                  <v>#N/A</v>
                </pt>
                <pt idx="43">
                  <v>63</v>
                </pt>
                <pt idx="44">
                  <v>#N/A</v>
                </pt>
                <pt idx="45">
                  <v>#N/A</v>
                </pt>
                <pt idx="46">
                  <v>102</v>
                </pt>
                <pt idx="47">
                  <v>#N/A</v>
                </pt>
                <pt idx="48">
                  <v>#N/A</v>
                </pt>
                <pt idx="49">
                  <v>140</v>
                </pt>
                <pt idx="50">
                  <v>#N/A</v>
                </pt>
                <pt idx="51">
                  <v>#N/A</v>
                </pt>
                <pt idx="52">
                  <v>104</v>
                </pt>
                <pt idx="53">
                  <v>#N/A</v>
                </pt>
                <pt idx="54">
                  <v>#N/A</v>
                </pt>
                <pt idx="55">
                  <v>70</v>
                </pt>
                <pt idx="56">
                  <v>#N/A</v>
                </pt>
                <pt idx="57">
                  <v>#N/A</v>
                </pt>
                <pt idx="58">
                  <v>44</v>
                </pt>
                <pt idx="59">
                  <v>#N/A</v>
                </pt>
                <pt idx="60">
                  <v>#N/A</v>
                </pt>
                <pt idx="61">
                  <v>26</v>
                </pt>
                <pt idx="62">
                  <v>#N/A</v>
                </pt>
                <pt idx="63">
                  <v>#N/A</v>
                </pt>
                <pt idx="64">
                  <v>18</v>
                </pt>
                <pt idx="65">
                  <v>#N/A</v>
                </pt>
                <pt idx="66">
                  <v>#N/A</v>
                </pt>
                <pt idx="67">
                  <v>46</v>
                </pt>
                <pt idx="68">
                  <v>#N/A</v>
                </pt>
                <pt idx="69">
                  <v>#N/A</v>
                </pt>
                <pt idx="70">
                  <v>93</v>
                </pt>
                <pt idx="71">
                  <v>#N/A</v>
                </pt>
                <pt idx="72">
                  <v>#N/A</v>
                </pt>
                <pt idx="73">
                  <v>124</v>
                </pt>
                <pt idx="74">
                  <v>#N/A</v>
                </pt>
                <pt idx="75">
                  <v>#N/A</v>
                </pt>
                <pt idx="76">
                  <v>83</v>
                </pt>
                <pt idx="77">
                  <v>#N/A</v>
                </pt>
                <pt idx="78">
                  <v>#N/A</v>
                </pt>
                <pt idx="79">
                  <v>55</v>
                </pt>
                <pt idx="80">
                  <v>#N/A</v>
                </pt>
                <pt idx="81">
                  <v>#N/A</v>
                </pt>
                <pt idx="82">
                  <v>43</v>
                </pt>
                <pt idx="83">
                  <v>#N/A</v>
                </pt>
                <pt idx="84">
                  <v>#N/A</v>
                </pt>
                <pt idx="85">
                  <v>32</v>
                </pt>
                <pt idx="86">
                  <v>#N/A</v>
                </pt>
                <pt idx="87">
                  <v>#N/A</v>
                </pt>
                <pt idx="88">
                  <v>20</v>
                </pt>
                <pt idx="89">
                  <v>#N/A</v>
                </pt>
                <pt idx="90">
                  <v>#N/A</v>
                </pt>
                <pt idx="91">
                  <v>36</v>
                </pt>
                <pt idx="92">
                  <v>#N/A</v>
                </pt>
                <pt idx="93">
                  <v>#N/A</v>
                </pt>
                <pt idx="94">
                  <v>70</v>
                </pt>
                <pt idx="95">
                  <v>#N/A</v>
                </pt>
                <pt idx="96">
                  <v>#N/A</v>
                </pt>
                <pt idx="97">
                  <v>118</v>
                </pt>
                <pt idx="98">
                  <v>#N/A</v>
                </pt>
                <pt idx="99">
                  <v>#N/A</v>
                </pt>
                <pt idx="100">
                  <v>88</v>
                </pt>
                <pt idx="101">
                  <v>#N/A</v>
                </pt>
                <pt idx="102">
                  <v>#N/A</v>
                </pt>
                <pt idx="103">
                  <v>47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25.75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53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130.6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58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746496"/>
        <axId val="118850688"/>
      </lineChart>
      <catAx>
        <axId val="1187464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50688"/>
        <crosses val="autoZero"/>
        <auto val="1"/>
        <lblAlgn val="ctr"/>
        <lblOffset val="100"/>
        <noMultiLvlLbl val="0"/>
      </catAx>
      <valAx>
        <axId val="118850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4649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Duongquatrinh!$A$12</f>
              <strCache>
                <ptCount val="1"/>
                <pt idx="0">
                  <v>Nam Đàn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Duongquatrinh!$B$12:$DY$12</f>
              <numCache>
                <formatCode>0</formatCode>
                <ptCount val="128"/>
                <pt idx="0">
                  <v>#N/A</v>
                </pt>
                <pt idx="1">
                  <v>106</v>
                </pt>
                <pt idx="2">
                  <v>#N/A</v>
                </pt>
                <pt idx="3">
                  <v>#N/A</v>
                </pt>
                <pt idx="4">
                  <v>67</v>
                </pt>
                <pt idx="5">
                  <v>#N/A</v>
                </pt>
                <pt idx="6">
                  <v>#N/A</v>
                </pt>
                <pt idx="7">
                  <v>31</v>
                </pt>
                <pt idx="8">
                  <v>#N/A</v>
                </pt>
                <pt idx="9">
                  <v>#N/A</v>
                </pt>
                <pt idx="10">
                  <v>-15</v>
                </pt>
                <pt idx="11">
                  <v>#N/A</v>
                </pt>
                <pt idx="12">
                  <v>#N/A</v>
                </pt>
                <pt idx="13">
                  <v>-35</v>
                </pt>
                <pt idx="14">
                  <v>#N/A</v>
                </pt>
                <pt idx="15">
                  <v>#N/A</v>
                </pt>
                <pt idx="16">
                  <v>-25</v>
                </pt>
                <pt idx="17">
                  <v>#N/A</v>
                </pt>
                <pt idx="18">
                  <v>#N/A</v>
                </pt>
                <pt idx="19">
                  <v>42</v>
                </pt>
                <pt idx="20">
                  <v>#N/A</v>
                </pt>
                <pt idx="21">
                  <v>#N/A</v>
                </pt>
                <pt idx="22">
                  <v>91</v>
                </pt>
                <pt idx="23">
                  <v>#N/A</v>
                </pt>
                <pt idx="24">
                  <v>#N/A</v>
                </pt>
                <pt idx="25">
                  <v>100</v>
                </pt>
                <pt idx="26">
                  <v>#N/A</v>
                </pt>
                <pt idx="27">
                  <v>#N/A</v>
                </pt>
                <pt idx="28">
                  <v>69</v>
                </pt>
                <pt idx="29">
                  <v>#N/A</v>
                </pt>
                <pt idx="30">
                  <v>#N/A</v>
                </pt>
                <pt idx="31">
                  <v>40</v>
                </pt>
                <pt idx="32">
                  <v>#N/A</v>
                </pt>
                <pt idx="33">
                  <v>#N/A</v>
                </pt>
                <pt idx="34">
                  <v>6</v>
                </pt>
                <pt idx="35">
                  <v>#N/A</v>
                </pt>
                <pt idx="36">
                  <v>#N/A</v>
                </pt>
                <pt idx="37">
                  <v>-25</v>
                </pt>
                <pt idx="38">
                  <v>#N/A</v>
                </pt>
                <pt idx="39">
                  <v>#N/A</v>
                </pt>
                <pt idx="40">
                  <v>-45</v>
                </pt>
                <pt idx="41">
                  <v>#N/A</v>
                </pt>
                <pt idx="42">
                  <v>#N/A</v>
                </pt>
                <pt idx="43">
                  <v>14</v>
                </pt>
                <pt idx="44">
                  <v>#N/A</v>
                </pt>
                <pt idx="45">
                  <v>#N/A</v>
                </pt>
                <pt idx="46">
                  <v>70</v>
                </pt>
                <pt idx="47">
                  <v>#N/A</v>
                </pt>
                <pt idx="48">
                  <v>#N/A</v>
                </pt>
                <pt idx="49">
                  <v>103</v>
                </pt>
                <pt idx="50">
                  <v>#N/A</v>
                </pt>
                <pt idx="51">
                  <v>#N/A</v>
                </pt>
                <pt idx="52">
                  <v>67</v>
                </pt>
                <pt idx="53">
                  <v>#N/A</v>
                </pt>
                <pt idx="54">
                  <v>#N/A</v>
                </pt>
                <pt idx="55">
                  <v>39</v>
                </pt>
                <pt idx="56">
                  <v>#N/A</v>
                </pt>
                <pt idx="57">
                  <v>#N/A</v>
                </pt>
                <pt idx="58">
                  <v>11</v>
                </pt>
                <pt idx="59">
                  <v>#N/A</v>
                </pt>
                <pt idx="60">
                  <v>#N/A</v>
                </pt>
                <pt idx="61">
                  <v>-20</v>
                </pt>
                <pt idx="62">
                  <v>#N/A</v>
                </pt>
                <pt idx="63">
                  <v>#N/A</v>
                </pt>
                <pt idx="64">
                  <v>-35</v>
                </pt>
                <pt idx="65">
                  <v>#N/A</v>
                </pt>
                <pt idx="66">
                  <v>#N/A</v>
                </pt>
                <pt idx="67">
                  <v>15</v>
                </pt>
                <pt idx="68">
                  <v>#N/A</v>
                </pt>
                <pt idx="69">
                  <v>#N/A</v>
                </pt>
                <pt idx="70">
                  <v>62</v>
                </pt>
                <pt idx="71">
                  <v>#N/A</v>
                </pt>
                <pt idx="72">
                  <v>#N/A</v>
                </pt>
                <pt idx="73">
                  <v>92</v>
                </pt>
                <pt idx="74">
                  <v>#N/A</v>
                </pt>
                <pt idx="75">
                  <v>#N/A</v>
                </pt>
                <pt idx="76">
                  <v>52</v>
                </pt>
                <pt idx="77">
                  <v>#N/A</v>
                </pt>
                <pt idx="78">
                  <v>#N/A</v>
                </pt>
                <pt idx="79">
                  <v>24</v>
                </pt>
                <pt idx="80">
                  <v>#N/A</v>
                </pt>
                <pt idx="81">
                  <v>#N/A</v>
                </pt>
                <pt idx="82">
                  <v>6</v>
                </pt>
                <pt idx="83">
                  <v>#N/A</v>
                </pt>
                <pt idx="84">
                  <v>#N/A</v>
                </pt>
                <pt idx="85">
                  <v>-15</v>
                </pt>
                <pt idx="86">
                  <v>#N/A</v>
                </pt>
                <pt idx="87">
                  <v>#N/A</v>
                </pt>
                <pt idx="88">
                  <v>-30</v>
                </pt>
                <pt idx="89">
                  <v>#N/A</v>
                </pt>
                <pt idx="90">
                  <v>#N/A</v>
                </pt>
                <pt idx="91">
                  <v>-10</v>
                </pt>
                <pt idx="92">
                  <v>#N/A</v>
                </pt>
                <pt idx="93">
                  <v>#N/A</v>
                </pt>
                <pt idx="94">
                  <v>50</v>
                </pt>
                <pt idx="95">
                  <v>#N/A</v>
                </pt>
                <pt idx="96">
                  <v>#N/A</v>
                </pt>
                <pt idx="97">
                  <v>84</v>
                </pt>
                <pt idx="98">
                  <v>#N/A</v>
                </pt>
                <pt idx="99">
                  <v>#N/A</v>
                </pt>
                <pt idx="100">
                  <v>40</v>
                </pt>
                <pt idx="101">
                  <v>#N/A</v>
                </pt>
                <pt idx="102">
                  <v>#N/A</v>
                </pt>
                <pt idx="103">
                  <v>17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-23.75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15.25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97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30.2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880128"/>
        <axId val="118881664"/>
      </lineChart>
      <catAx>
        <axId val="1188801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81664"/>
        <crosses val="autoZero"/>
        <auto val="1"/>
        <lblAlgn val="ctr"/>
        <lblOffset val="100"/>
        <noMultiLvlLbl val="0"/>
      </catAx>
      <valAx>
        <axId val="1188816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8012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228600</colOff>
      <row>20</row>
      <rowOff>9525</rowOff>
    </from>
    <to>
      <col>29</col>
      <colOff>371475</colOff>
      <row>44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228599</colOff>
      <row>45</row>
      <rowOff>195262</rowOff>
    </from>
    <to>
      <col>29</col>
      <colOff>352424</colOff>
      <row>69</row>
      <rowOff>190500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257175</colOff>
      <row>72</row>
      <rowOff>23811</rowOff>
    </from>
    <to>
      <col>29</col>
      <colOff>352425</colOff>
      <row>95</row>
      <rowOff>161924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5</col>
      <colOff>257175</colOff>
      <row>97</row>
      <rowOff>4762</rowOff>
    </from>
    <to>
      <col>29</col>
      <colOff>333375</colOff>
      <row>120</row>
      <rowOff>152400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5</col>
      <colOff>285749</colOff>
      <row>122</row>
      <rowOff>14287</rowOff>
    </from>
    <to>
      <col>29</col>
      <colOff>352424</colOff>
      <row>145</row>
      <rowOff>161925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314324</colOff>
      <row>147</row>
      <rowOff>14287</rowOff>
    </from>
    <to>
      <col>29</col>
      <colOff>342899</colOff>
      <row>170</row>
      <rowOff>161925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5</col>
      <colOff>333374</colOff>
      <row>172</row>
      <rowOff>33337</rowOff>
    </from>
    <to>
      <col>29</col>
      <colOff>323849</colOff>
      <row>195</row>
      <rowOff>142875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5</col>
      <colOff>342900</colOff>
      <row>197</row>
      <rowOff>14286</rowOff>
    </from>
    <to>
      <col>29</col>
      <colOff>304800</colOff>
      <row>220</row>
      <rowOff>171449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5</col>
      <colOff>333375</colOff>
      <row>222</row>
      <rowOff>33336</rowOff>
    </from>
    <to>
      <col>29</col>
      <colOff>314325</colOff>
      <row>245</row>
      <rowOff>152399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5</col>
      <colOff>314324</colOff>
      <row>247</row>
      <rowOff>14286</rowOff>
    </from>
    <to>
      <col>29</col>
      <colOff>304799</colOff>
      <row>270</row>
      <rowOff>171449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5</col>
      <colOff>333375</colOff>
      <row>272</row>
      <rowOff>14287</rowOff>
    </from>
    <to>
      <col>29</col>
      <colOff>314325</colOff>
      <row>296</row>
      <rowOff>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5</col>
      <colOff>323850</colOff>
      <row>297</row>
      <rowOff>23812</rowOff>
    </from>
    <to>
      <col>29</col>
      <colOff>323850</colOff>
      <row>320</row>
      <rowOff>152400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5</col>
      <colOff>323849</colOff>
      <row>322</row>
      <rowOff>23811</rowOff>
    </from>
    <to>
      <col>29</col>
      <colOff>314324</colOff>
      <row>345</row>
      <rowOff>142874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5</col>
      <colOff>323850</colOff>
      <row>347</row>
      <rowOff>33336</rowOff>
    </from>
    <to>
      <col>29</col>
      <colOff>304800</colOff>
      <row>370</row>
      <rowOff>152399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5</col>
      <colOff>323849</colOff>
      <row>372</row>
      <rowOff>14286</rowOff>
    </from>
    <to>
      <col>29</col>
      <colOff>295274</colOff>
      <row>395</row>
      <rowOff>171449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5</col>
      <colOff>352424</colOff>
      <row>397</row>
      <rowOff>23811</rowOff>
    </from>
    <to>
      <col>29</col>
      <colOff>304799</colOff>
      <row>420</row>
      <rowOff>180974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showRowColHeaders="0" showZeros="0" showOutlineSymbols="0" topLeftCell="B109" zoomScaleNormal="108" zoomScaleSheetLayoutView="68"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E37"/>
  <sheetViews>
    <sheetView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AC1" sqref="AC1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" top="0.25" bottom="0.25" header="0.5" footer="0.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8"/>
  <sheetViews>
    <sheetView zoomScaleNormal="100" workbookViewId="0">
      <selection activeCell="I14" sqref="I14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19"/>
    <col width="7.140625" customWidth="1" style="200" min="20" max="20"/>
    <col width="9.140625" customWidth="1" style="200" min="21" max="21"/>
    <col width="9.140625" customWidth="1" style="200" min="22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G2" s="21" t="n"/>
      <c r="H2" s="21" t="n"/>
      <c r="I2" s="21" t="n"/>
      <c r="J2" s="21" t="inlineStr">
        <is>
          <t>(Theo điện báo)</t>
        </is>
      </c>
      <c r="K2" s="21" t="n"/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1</v>
      </c>
      <c r="F3" s="185" t="n">
        <v>2</v>
      </c>
      <c r="G3" s="185" t="n">
        <v>3</v>
      </c>
      <c r="H3" s="185" t="n">
        <v>4</v>
      </c>
      <c r="I3" s="192" t="n">
        <v>5</v>
      </c>
      <c r="J3" s="194" t="inlineStr">
        <is>
          <t>Tuần 1</t>
        </is>
      </c>
      <c r="K3" s="195" t="n"/>
      <c r="L3" s="196" t="n"/>
      <c r="M3" s="191" t="n">
        <v>6</v>
      </c>
      <c r="N3" s="185" t="n">
        <v>7</v>
      </c>
      <c r="O3" s="185" t="n">
        <v>8</v>
      </c>
      <c r="P3" s="185" t="n">
        <v>9</v>
      </c>
      <c r="Q3" s="192" t="n">
        <v>10</v>
      </c>
      <c r="R3" s="194" t="inlineStr">
        <is>
          <t>Tuần 2</t>
        </is>
      </c>
      <c r="S3" s="195" t="n"/>
      <c r="T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193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190" t="n"/>
      <c r="N4" s="186" t="n"/>
      <c r="O4" s="186" t="n"/>
      <c r="P4" s="186" t="n"/>
      <c r="Q4" s="193" t="n"/>
      <c r="R4" s="39" t="inlineStr">
        <is>
          <t>Max</t>
        </is>
      </c>
      <c r="S4" s="38" t="inlineStr">
        <is>
          <t>Min</t>
        </is>
      </c>
      <c r="T4" s="41" t="inlineStr">
        <is>
          <t>Htb</t>
        </is>
      </c>
    </row>
    <row r="5" ht="15.2" customFormat="1" customHeight="1" s="216">
      <c r="A5" s="188" t="inlineStr">
        <is>
          <t>THANH HÓA</t>
        </is>
      </c>
      <c r="B5" s="20" t="n">
        <v>1</v>
      </c>
      <c r="C5" s="85" t="inlineStr">
        <is>
          <t>TV Mường Lát</t>
        </is>
      </c>
      <c r="D5" s="90" t="n">
        <v>73401</v>
      </c>
      <c r="E5" s="34">
        <f>'1'!$AE4</f>
        <v/>
      </c>
      <c r="F5" s="34">
        <f>'2'!$AE4</f>
        <v/>
      </c>
      <c r="G5" s="34">
        <f>'3'!$AE4</f>
        <v/>
      </c>
      <c r="H5" s="34">
        <f>'4'!$AE4</f>
        <v/>
      </c>
      <c r="I5" s="34">
        <f>'5'!$AE4</f>
        <v/>
      </c>
      <c r="J5" s="36">
        <f>MAX(E5:I5)</f>
        <v/>
      </c>
      <c r="K5" s="34">
        <f>MIN(E5:I5)</f>
        <v/>
      </c>
      <c r="L5" s="35">
        <f>AVERAGE(E5:I5)</f>
        <v/>
      </c>
      <c r="M5" s="37">
        <f>'6'!$AE4</f>
        <v/>
      </c>
      <c r="N5" s="37">
        <f>'7'!$AE4</f>
        <v/>
      </c>
      <c r="O5" s="37">
        <f>'8'!$AE4</f>
        <v/>
      </c>
      <c r="P5" s="37">
        <f>'9'!$AE4</f>
        <v/>
      </c>
      <c r="Q5" s="37">
        <f>'10'!$AE4</f>
        <v/>
      </c>
      <c r="R5" s="28">
        <f>MAX(M5:Q5)</f>
        <v/>
      </c>
      <c r="S5" s="29">
        <f>MIN(M5:Q5)</f>
        <v/>
      </c>
      <c r="T5" s="48">
        <f>AVERAGE(M5:Q5)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87" t="n">
        <v>73402</v>
      </c>
      <c r="E6" s="34">
        <f>'1'!$AE5</f>
        <v/>
      </c>
      <c r="F6" s="34">
        <f>'2'!$AE5</f>
        <v/>
      </c>
      <c r="G6" s="34">
        <f>'3'!$AE5</f>
        <v/>
      </c>
      <c r="H6" s="34">
        <f>'4'!$AE5</f>
        <v/>
      </c>
      <c r="I6" s="34">
        <f>'5'!$AE5</f>
        <v/>
      </c>
      <c r="J6" s="36">
        <f>MAX(E6:I6)</f>
        <v/>
      </c>
      <c r="K6" s="34">
        <f>MIN(E6:I6)</f>
        <v/>
      </c>
      <c r="L6" s="35">
        <f>AVERAGE(E6:I6)</f>
        <v/>
      </c>
      <c r="M6" s="37">
        <f>'6'!$AE5</f>
        <v/>
      </c>
      <c r="N6" s="37">
        <f>'7'!$AE5</f>
        <v/>
      </c>
      <c r="O6" s="37">
        <f>'8'!$AE5</f>
        <v/>
      </c>
      <c r="P6" s="37">
        <f>'9'!$AE5</f>
        <v/>
      </c>
      <c r="Q6" s="37">
        <f>'10'!$AE5</f>
        <v/>
      </c>
      <c r="R6" s="28">
        <f>MAX(M6:Q6)</f>
        <v/>
      </c>
      <c r="S6" s="29">
        <f>MIN(M6:Q6)</f>
        <v/>
      </c>
      <c r="T6" s="48">
        <f>AVERAGE(M6:Q6)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87" t="n">
        <v>73403</v>
      </c>
      <c r="E7" s="34">
        <f>'1'!$AE6</f>
        <v/>
      </c>
      <c r="F7" s="34">
        <f>'2'!$AE6</f>
        <v/>
      </c>
      <c r="G7" s="34">
        <f>'3'!$AE6</f>
        <v/>
      </c>
      <c r="H7" s="34">
        <f>'4'!$AE6</f>
        <v/>
      </c>
      <c r="I7" s="34">
        <f>'5'!$AE6</f>
        <v/>
      </c>
      <c r="J7" s="36">
        <f>MAX(E7:I7)</f>
        <v/>
      </c>
      <c r="K7" s="34">
        <f>MIN(E7:I7)</f>
        <v/>
      </c>
      <c r="L7" s="35">
        <f>AVERAGE(E7:I7)</f>
        <v/>
      </c>
      <c r="M7" s="37">
        <f>'6'!$AE6</f>
        <v/>
      </c>
      <c r="N7" s="37">
        <f>'7'!$AE6</f>
        <v/>
      </c>
      <c r="O7" s="37">
        <f>'8'!$AE6</f>
        <v/>
      </c>
      <c r="P7" s="37">
        <f>'9'!$AE6</f>
        <v/>
      </c>
      <c r="Q7" s="37">
        <f>'10'!$AE6</f>
        <v/>
      </c>
      <c r="R7" s="28">
        <f>MAX(M7:Q7)</f>
        <v/>
      </c>
      <c r="S7" s="29">
        <f>MIN(M7:Q7)</f>
        <v/>
      </c>
      <c r="T7" s="48">
        <f>AVERAGE(M7:Q7)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87" t="n">
        <v>73420</v>
      </c>
      <c r="E8" s="34">
        <f>'1'!$AE7</f>
        <v/>
      </c>
      <c r="F8" s="34">
        <f>'2'!$AE7</f>
        <v/>
      </c>
      <c r="G8" s="34">
        <f>'3'!$AE7</f>
        <v/>
      </c>
      <c r="H8" s="34">
        <f>'4'!$AE7</f>
        <v/>
      </c>
      <c r="I8" s="34">
        <f>'5'!$AE7</f>
        <v/>
      </c>
      <c r="J8" s="36">
        <f>MAX(E8:I8)</f>
        <v/>
      </c>
      <c r="K8" s="34">
        <f>MIN(E8:I8)</f>
        <v/>
      </c>
      <c r="L8" s="35">
        <f>AVERAGE(E8:I8)</f>
        <v/>
      </c>
      <c r="M8" s="37">
        <f>'6'!$AE7</f>
        <v/>
      </c>
      <c r="N8" s="37">
        <f>'7'!$AE7</f>
        <v/>
      </c>
      <c r="O8" s="37">
        <f>'8'!$AE7</f>
        <v/>
      </c>
      <c r="P8" s="37">
        <f>'9'!$AE7</f>
        <v/>
      </c>
      <c r="Q8" s="37">
        <f>'10'!$AE7</f>
        <v/>
      </c>
      <c r="R8" s="28">
        <f>MAX(M8:Q8)</f>
        <v/>
      </c>
      <c r="S8" s="29">
        <f>MIN(M8:Q8)</f>
        <v/>
      </c>
      <c r="T8" s="48">
        <f>AVERAGE(M8:Q8)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87" t="n">
        <v>73400</v>
      </c>
      <c r="E9" s="34">
        <f>'1'!$AE8</f>
        <v/>
      </c>
      <c r="F9" s="34">
        <f>'2'!$AE8</f>
        <v/>
      </c>
      <c r="G9" s="34">
        <f>'3'!$AE8</f>
        <v/>
      </c>
      <c r="H9" s="34">
        <f>'4'!$AE8</f>
        <v/>
      </c>
      <c r="I9" s="34">
        <f>'5'!$AE8</f>
        <v/>
      </c>
      <c r="J9" s="36">
        <f>MAX(E9:I9)</f>
        <v/>
      </c>
      <c r="K9" s="34">
        <f>MIN(E9:I9)</f>
        <v/>
      </c>
      <c r="L9" s="35">
        <f>AVERAGE(E9:I9)</f>
        <v/>
      </c>
      <c r="M9" s="37">
        <f>'6'!$AE8</f>
        <v/>
      </c>
      <c r="N9" s="37">
        <f>'7'!$AE8</f>
        <v/>
      </c>
      <c r="O9" s="37">
        <f>'8'!$AE8</f>
        <v/>
      </c>
      <c r="P9" s="37">
        <f>'9'!$AE8</f>
        <v/>
      </c>
      <c r="Q9" s="37">
        <f>'10'!$AE8</f>
        <v/>
      </c>
      <c r="R9" s="28">
        <f>MAX(M9:Q9)</f>
        <v/>
      </c>
      <c r="S9" s="29">
        <f>MIN(M9:Q9)</f>
        <v/>
      </c>
      <c r="T9" s="48">
        <f>AVERAGE(M9:Q9)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87" t="n">
        <v>73404</v>
      </c>
      <c r="E10" s="34">
        <f>'1'!$AE9</f>
        <v/>
      </c>
      <c r="F10" s="34">
        <f>'2'!$AE9</f>
        <v/>
      </c>
      <c r="G10" s="34">
        <f>'3'!$AE9</f>
        <v/>
      </c>
      <c r="H10" s="34">
        <f>'4'!$AE9</f>
        <v/>
      </c>
      <c r="I10" s="34">
        <f>'5'!$AE9</f>
        <v/>
      </c>
      <c r="J10" s="36">
        <f>MAX(E10:I10)</f>
        <v/>
      </c>
      <c r="K10" s="34">
        <f>MIN(E10:I10)</f>
        <v/>
      </c>
      <c r="L10" s="35">
        <f>AVERAGE(E10:I10)</f>
        <v/>
      </c>
      <c r="M10" s="37">
        <f>'6'!$AE9</f>
        <v/>
      </c>
      <c r="N10" s="37">
        <f>'7'!$AE9</f>
        <v/>
      </c>
      <c r="O10" s="37">
        <f>'8'!$AE9</f>
        <v/>
      </c>
      <c r="P10" s="37">
        <f>'9'!$AE9</f>
        <v/>
      </c>
      <c r="Q10" s="37">
        <f>'10'!$AE9</f>
        <v/>
      </c>
      <c r="R10" s="28">
        <f>MAX(M10:Q10)</f>
        <v/>
      </c>
      <c r="S10" s="29">
        <f>MIN(M10:Q10)</f>
        <v/>
      </c>
      <c r="T10" s="48">
        <f>AVERAGE(M10:Q10)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87" t="n">
        <v>73405</v>
      </c>
      <c r="E11" s="34">
        <f>'1'!$AE10</f>
        <v/>
      </c>
      <c r="F11" s="34">
        <f>'2'!$AE10</f>
        <v/>
      </c>
      <c r="G11" s="34">
        <f>'3'!$AE10</f>
        <v/>
      </c>
      <c r="H11" s="34">
        <f>'4'!$AE10</f>
        <v/>
      </c>
      <c r="I11" s="34">
        <f>'5'!$AE10</f>
        <v/>
      </c>
      <c r="J11" s="36">
        <f>MAX(E11:I11)</f>
        <v/>
      </c>
      <c r="K11" s="34">
        <f>MIN(E11:I11)</f>
        <v/>
      </c>
      <c r="L11" s="35">
        <f>AVERAGE(E11:I11)</f>
        <v/>
      </c>
      <c r="M11" s="37">
        <f>'6'!$AE10</f>
        <v/>
      </c>
      <c r="N11" s="37">
        <f>'7'!$AE10</f>
        <v/>
      </c>
      <c r="O11" s="37">
        <f>'8'!$AE10</f>
        <v/>
      </c>
      <c r="P11" s="37">
        <f>'9'!$AE10</f>
        <v/>
      </c>
      <c r="Q11" s="37">
        <f>'10'!$AE10</f>
        <v/>
      </c>
      <c r="R11" s="28">
        <f>MAX(M11:Q11)</f>
        <v/>
      </c>
      <c r="S11" s="29">
        <f>MIN(M11:Q11)</f>
        <v/>
      </c>
      <c r="T11" s="48">
        <f>AVERAGE(M11:Q11)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87" t="n">
        <v>73406</v>
      </c>
      <c r="E12" s="34">
        <f>'1'!$AE11</f>
        <v/>
      </c>
      <c r="F12" s="34">
        <f>'2'!$AE11</f>
        <v/>
      </c>
      <c r="G12" s="34">
        <f>'3'!$AE11</f>
        <v/>
      </c>
      <c r="H12" s="34">
        <f>'4'!$AE11</f>
        <v/>
      </c>
      <c r="I12" s="34">
        <f>'5'!$AE11</f>
        <v/>
      </c>
      <c r="J12" s="36">
        <f>MAX(E12:I12)</f>
        <v/>
      </c>
      <c r="K12" s="34">
        <f>MIN(E12:I12)</f>
        <v/>
      </c>
      <c r="L12" s="35">
        <f>AVERAGE(E12:I12)</f>
        <v/>
      </c>
      <c r="M12" s="37">
        <f>'6'!$AE11</f>
        <v/>
      </c>
      <c r="N12" s="37">
        <f>'7'!$AE11</f>
        <v/>
      </c>
      <c r="O12" s="37">
        <f>'8'!$AE11</f>
        <v/>
      </c>
      <c r="P12" s="37">
        <f>'9'!$AE11</f>
        <v/>
      </c>
      <c r="Q12" s="37">
        <f>'10'!$AE11</f>
        <v/>
      </c>
      <c r="R12" s="28">
        <f>MAX(M12:Q12)</f>
        <v/>
      </c>
      <c r="S12" s="29">
        <f>MIN(M12:Q12)</f>
        <v/>
      </c>
      <c r="T12" s="48">
        <f>AVERAGE(M12:Q12)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87" t="n">
        <v>73408</v>
      </c>
      <c r="E13" s="34">
        <f>'1'!$AE12</f>
        <v/>
      </c>
      <c r="F13" s="34">
        <f>'2'!$AE12</f>
        <v/>
      </c>
      <c r="G13" s="34">
        <f>'3'!$AE12</f>
        <v/>
      </c>
      <c r="H13" s="34">
        <f>'4'!$AE12</f>
        <v/>
      </c>
      <c r="I13" s="34">
        <f>'5'!$AE12</f>
        <v/>
      </c>
      <c r="J13" s="36">
        <f>MAX(E13:I13)</f>
        <v/>
      </c>
      <c r="K13" s="34">
        <f>MIN(E13:I13)</f>
        <v/>
      </c>
      <c r="L13" s="35">
        <f>AVERAGE(E13:I13)</f>
        <v/>
      </c>
      <c r="M13" s="37">
        <f>'6'!$AE12</f>
        <v/>
      </c>
      <c r="N13" s="37">
        <f>'7'!$AE12</f>
        <v/>
      </c>
      <c r="O13" s="37">
        <f>'8'!$AE12</f>
        <v/>
      </c>
      <c r="P13" s="37">
        <f>'9'!$AE12</f>
        <v/>
      </c>
      <c r="Q13" s="37">
        <f>'10'!$AE12</f>
        <v/>
      </c>
      <c r="R13" s="28">
        <f>MAX(M13:Q13)</f>
        <v/>
      </c>
      <c r="S13" s="29">
        <f>MIN(M13:Q13)</f>
        <v/>
      </c>
      <c r="T13" s="48">
        <f>AVERAGE(M13:Q13)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87" t="n">
        <v>73409</v>
      </c>
      <c r="E14" s="34">
        <f>'1'!$AE13</f>
        <v/>
      </c>
      <c r="F14" s="34">
        <f>'2'!$AE13</f>
        <v/>
      </c>
      <c r="G14" s="34">
        <f>'3'!$AE13</f>
        <v/>
      </c>
      <c r="H14" s="34">
        <f>'4'!$AE13</f>
        <v/>
      </c>
      <c r="I14" s="34">
        <f>'5'!$AE13</f>
        <v/>
      </c>
      <c r="J14" s="36">
        <f>MAX(E14:I14)</f>
        <v/>
      </c>
      <c r="K14" s="34">
        <f>MIN(E14:I14)</f>
        <v/>
      </c>
      <c r="L14" s="35">
        <f>AVERAGE(E14:I14)</f>
        <v/>
      </c>
      <c r="M14" s="37">
        <f>'6'!$AE13</f>
        <v/>
      </c>
      <c r="N14" s="37">
        <f>'7'!$AE13</f>
        <v/>
      </c>
      <c r="O14" s="37">
        <f>'8'!$AE13</f>
        <v/>
      </c>
      <c r="P14" s="37">
        <f>'9'!$AE13</f>
        <v/>
      </c>
      <c r="Q14" s="37">
        <f>'10'!$AE13</f>
        <v/>
      </c>
      <c r="R14" s="28">
        <f>MAX(M14:Q14)</f>
        <v/>
      </c>
      <c r="S14" s="29">
        <f>MIN(M14:Q14)</f>
        <v/>
      </c>
      <c r="T14" s="48">
        <f>AVERAGE(M14:Q14)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87" t="n">
        <v>73410</v>
      </c>
      <c r="E15" s="34">
        <f>'1'!$AE14</f>
        <v/>
      </c>
      <c r="F15" s="34">
        <f>'2'!$AE14</f>
        <v/>
      </c>
      <c r="G15" s="34">
        <f>'3'!$AE14</f>
        <v/>
      </c>
      <c r="H15" s="34">
        <f>'4'!$AE14</f>
        <v/>
      </c>
      <c r="I15" s="34">
        <f>'5'!$AE14</f>
        <v/>
      </c>
      <c r="J15" s="36">
        <f>MAX(E15:I15)</f>
        <v/>
      </c>
      <c r="K15" s="34">
        <f>MIN(E15:I15)</f>
        <v/>
      </c>
      <c r="L15" s="35">
        <f>AVERAGE(E15:I15)</f>
        <v/>
      </c>
      <c r="M15" s="37">
        <f>'6'!$AE14</f>
        <v/>
      </c>
      <c r="N15" s="37">
        <f>'7'!$AE14</f>
        <v/>
      </c>
      <c r="O15" s="37">
        <f>'8'!$AE14</f>
        <v/>
      </c>
      <c r="P15" s="37">
        <f>'9'!$AE14</f>
        <v/>
      </c>
      <c r="Q15" s="37">
        <f>'10'!$AE14</f>
        <v/>
      </c>
      <c r="R15" s="28">
        <f>MAX(M15:Q15)</f>
        <v/>
      </c>
      <c r="S15" s="29">
        <f>MIN(M15:Q15)</f>
        <v/>
      </c>
      <c r="T15" s="48">
        <f>AVERAGE(M15:Q15)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87" t="n">
        <v>73411</v>
      </c>
      <c r="E16" s="34">
        <f>'1'!$AE15</f>
        <v/>
      </c>
      <c r="F16" s="34">
        <f>'2'!$AE15</f>
        <v/>
      </c>
      <c r="G16" s="34">
        <f>'3'!$AE15</f>
        <v/>
      </c>
      <c r="H16" s="34">
        <f>'4'!$AE15</f>
        <v/>
      </c>
      <c r="I16" s="34">
        <f>'5'!$AE15</f>
        <v/>
      </c>
      <c r="J16" s="36">
        <f>MAX(E16:I16)</f>
        <v/>
      </c>
      <c r="K16" s="34">
        <f>MIN(E16:I16)</f>
        <v/>
      </c>
      <c r="L16" s="35">
        <f>AVERAGE(E16:I16)</f>
        <v/>
      </c>
      <c r="M16" s="37">
        <f>'6'!$AE15</f>
        <v/>
      </c>
      <c r="N16" s="37">
        <f>'7'!$AE15</f>
        <v/>
      </c>
      <c r="O16" s="37">
        <f>'8'!$AE15</f>
        <v/>
      </c>
      <c r="P16" s="37">
        <f>'9'!$AE15</f>
        <v/>
      </c>
      <c r="Q16" s="37">
        <f>'10'!$AE15</f>
        <v/>
      </c>
      <c r="R16" s="28">
        <f>MAX(M16:Q16)</f>
        <v/>
      </c>
      <c r="S16" s="29">
        <f>MIN(M16:Q16)</f>
        <v/>
      </c>
      <c r="T16" s="48">
        <f>AVERAGE(M16:Q16)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87" t="n">
        <v>73412</v>
      </c>
      <c r="E17" s="34">
        <f>'1'!$AE16</f>
        <v/>
      </c>
      <c r="F17" s="34">
        <f>'2'!$AE16</f>
        <v/>
      </c>
      <c r="G17" s="34">
        <f>'3'!$AE16</f>
        <v/>
      </c>
      <c r="H17" s="34">
        <f>'4'!$AE16</f>
        <v/>
      </c>
      <c r="I17" s="34">
        <f>'5'!$AE16</f>
        <v/>
      </c>
      <c r="J17" s="36">
        <f>MAX(E17:I17)</f>
        <v/>
      </c>
      <c r="K17" s="34">
        <f>MIN(E17:I17)</f>
        <v/>
      </c>
      <c r="L17" s="35">
        <f>AVERAGE(E17:I17)</f>
        <v/>
      </c>
      <c r="M17" s="37">
        <f>'6'!$AE16</f>
        <v/>
      </c>
      <c r="N17" s="37">
        <f>'7'!$AE16</f>
        <v/>
      </c>
      <c r="O17" s="37">
        <f>'8'!$AE16</f>
        <v/>
      </c>
      <c r="P17" s="37">
        <f>'9'!$AE16</f>
        <v/>
      </c>
      <c r="Q17" s="37">
        <f>'10'!$AE16</f>
        <v/>
      </c>
      <c r="R17" s="28">
        <f>MAX(M17:Q17)</f>
        <v/>
      </c>
      <c r="S17" s="29">
        <f>MIN(M17:Q17)</f>
        <v/>
      </c>
      <c r="T17" s="48">
        <f>AVERAGE(M17:Q17)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87" t="n">
        <v>73413</v>
      </c>
      <c r="E18" s="34">
        <f>'1'!$AE17</f>
        <v/>
      </c>
      <c r="F18" s="34">
        <f>'2'!$AE17</f>
        <v/>
      </c>
      <c r="G18" s="34">
        <f>'3'!$AE17</f>
        <v/>
      </c>
      <c r="H18" s="34">
        <f>'4'!$AE17</f>
        <v/>
      </c>
      <c r="I18" s="34">
        <f>'5'!$AE17</f>
        <v/>
      </c>
      <c r="J18" s="36">
        <f>MAX(E18:I18)</f>
        <v/>
      </c>
      <c r="K18" s="34">
        <f>MIN(E18:I18)</f>
        <v/>
      </c>
      <c r="L18" s="35">
        <f>AVERAGE(E18:I18)</f>
        <v/>
      </c>
      <c r="M18" s="37">
        <f>'6'!$AE17</f>
        <v/>
      </c>
      <c r="N18" s="37">
        <f>'7'!$AE17</f>
        <v/>
      </c>
      <c r="O18" s="37">
        <f>'8'!$AE17</f>
        <v/>
      </c>
      <c r="P18" s="37">
        <f>'9'!$AE17</f>
        <v/>
      </c>
      <c r="Q18" s="37">
        <f>'10'!$AE17</f>
        <v/>
      </c>
      <c r="R18" s="28">
        <f>MAX(M18:Q18)</f>
        <v/>
      </c>
      <c r="S18" s="29">
        <f>MIN(M18:Q18)</f>
        <v/>
      </c>
      <c r="T18" s="48">
        <f>AVERAGE(M18:Q18)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87" t="n">
        <v>73414</v>
      </c>
      <c r="E19" s="34">
        <f>'1'!$AE18</f>
        <v/>
      </c>
      <c r="F19" s="34">
        <f>'2'!$AE18</f>
        <v/>
      </c>
      <c r="G19" s="34">
        <f>'3'!$AE18</f>
        <v/>
      </c>
      <c r="H19" s="34">
        <f>'4'!$AE18</f>
        <v/>
      </c>
      <c r="I19" s="34">
        <f>'5'!$AE18</f>
        <v/>
      </c>
      <c r="J19" s="36">
        <f>MAX(E19:I19)</f>
        <v/>
      </c>
      <c r="K19" s="34">
        <f>MIN(E19:I19)</f>
        <v/>
      </c>
      <c r="L19" s="35">
        <f>AVERAGE(E19:I19)</f>
        <v/>
      </c>
      <c r="M19" s="37">
        <f>'6'!$AE18</f>
        <v/>
      </c>
      <c r="N19" s="37">
        <f>'7'!$AE18</f>
        <v/>
      </c>
      <c r="O19" s="37">
        <f>'8'!$AE18</f>
        <v/>
      </c>
      <c r="P19" s="37">
        <f>'9'!$AE18</f>
        <v/>
      </c>
      <c r="Q19" s="37">
        <f>'10'!$AE18</f>
        <v/>
      </c>
      <c r="R19" s="28">
        <f>MAX(M19:Q19)</f>
        <v/>
      </c>
      <c r="S19" s="29">
        <f>MIN(M19:Q19)</f>
        <v/>
      </c>
      <c r="T19" s="48">
        <f>AVERAGE(M19:Q19)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87" t="n">
        <v>73416</v>
      </c>
      <c r="E20" s="34">
        <f>'1'!$AE19</f>
        <v/>
      </c>
      <c r="F20" s="34">
        <f>'2'!$AE19</f>
        <v/>
      </c>
      <c r="G20" s="34">
        <f>'3'!$AE19</f>
        <v/>
      </c>
      <c r="H20" s="34">
        <f>'4'!$AE19</f>
        <v/>
      </c>
      <c r="I20" s="34">
        <f>'5'!$AE19</f>
        <v/>
      </c>
      <c r="J20" s="36">
        <f>MAX(E20:I20)</f>
        <v/>
      </c>
      <c r="K20" s="34">
        <f>MIN(E20:I20)</f>
        <v/>
      </c>
      <c r="L20" s="35">
        <f>AVERAGE(E20:I20)</f>
        <v/>
      </c>
      <c r="M20" s="37">
        <f>'6'!$AE19</f>
        <v/>
      </c>
      <c r="N20" s="37">
        <f>'7'!$AE19</f>
        <v/>
      </c>
      <c r="O20" s="37">
        <f>'8'!$AE19</f>
        <v/>
      </c>
      <c r="P20" s="37">
        <f>'9'!$AE19</f>
        <v/>
      </c>
      <c r="Q20" s="37">
        <f>'10'!$AE19</f>
        <v/>
      </c>
      <c r="R20" s="28">
        <f>MAX(M20:Q20)</f>
        <v/>
      </c>
      <c r="S20" s="29">
        <f>MIN(M20:Q20)</f>
        <v/>
      </c>
      <c r="T20" s="48">
        <f>AVERAGE(M20:Q20)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88" t="n">
        <v>73417</v>
      </c>
      <c r="E21" s="29">
        <f>'1'!$AE20</f>
        <v/>
      </c>
      <c r="F21" s="29">
        <f>'2'!$AE20</f>
        <v/>
      </c>
      <c r="G21" s="29">
        <f>'3'!$AE20</f>
        <v/>
      </c>
      <c r="H21" s="29">
        <f>'4'!$AE20</f>
        <v/>
      </c>
      <c r="I21" s="29">
        <f>'5'!$AE20</f>
        <v/>
      </c>
      <c r="J21" s="28">
        <f>MAX(E21:I21)</f>
        <v/>
      </c>
      <c r="K21" s="29">
        <f>MIN(E21:I21)</f>
        <v/>
      </c>
      <c r="L21" s="48">
        <f>AVERAGE(E21:I21)</f>
        <v/>
      </c>
      <c r="M21" s="66">
        <f>'6'!$AE20</f>
        <v/>
      </c>
      <c r="N21" s="66">
        <f>'7'!$AE20</f>
        <v/>
      </c>
      <c r="O21" s="66">
        <f>'8'!$AE20</f>
        <v/>
      </c>
      <c r="P21" s="66">
        <f>'9'!$AE20</f>
        <v/>
      </c>
      <c r="Q21" s="66">
        <f>'10'!$AE20</f>
        <v/>
      </c>
      <c r="R21" s="28">
        <f>MAX(M21:Q21)</f>
        <v/>
      </c>
      <c r="S21" s="29">
        <f>MIN(M21:Q21)</f>
        <v/>
      </c>
      <c r="T21" s="48">
        <f>AVERAGE(M21:Q21)</f>
        <v/>
      </c>
    </row>
    <row r="22" ht="15.2" customFormat="1" customHeight="1" s="216" thickTop="1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86" t="n">
        <v>72421</v>
      </c>
      <c r="E22" s="14">
        <f>'1'!$AE21</f>
        <v/>
      </c>
      <c r="F22" s="14">
        <f>'2'!$AE21</f>
        <v/>
      </c>
      <c r="G22" s="14">
        <f>'3'!$AE21</f>
        <v/>
      </c>
      <c r="H22" s="14">
        <f>'4'!$AE21</f>
        <v/>
      </c>
      <c r="I22" s="15">
        <f>'5'!$AE21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103">
        <f>'6'!$AE21</f>
        <v/>
      </c>
      <c r="N22" s="104">
        <f>'7'!$AE21</f>
        <v/>
      </c>
      <c r="O22" s="104">
        <f>'8'!$AE21</f>
        <v/>
      </c>
      <c r="P22" s="104">
        <f>'9'!$AE21</f>
        <v/>
      </c>
      <c r="Q22" s="105">
        <f>'10'!$AE21</f>
        <v/>
      </c>
      <c r="R22" s="32">
        <f>MAX(M22:Q22)</f>
        <v/>
      </c>
      <c r="S22" s="33">
        <f>MIN(M22:Q22)</f>
        <v/>
      </c>
      <c r="T22" s="50">
        <f>AVERAGE(M22:Q22)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87" t="n">
        <v>72422</v>
      </c>
      <c r="E23" s="34">
        <f>'1'!$AE22</f>
        <v/>
      </c>
      <c r="F23" s="34">
        <f>'2'!$AE22</f>
        <v/>
      </c>
      <c r="G23" s="34">
        <f>'3'!$AE22</f>
        <v/>
      </c>
      <c r="H23" s="34">
        <f>'4'!$AE22</f>
        <v/>
      </c>
      <c r="I23" s="35">
        <f>'5'!$AE22</f>
        <v/>
      </c>
      <c r="J23" s="36">
        <f>MAX(E23:I23)</f>
        <v/>
      </c>
      <c r="K23" s="34">
        <f>MIN(E23:I23)</f>
        <v/>
      </c>
      <c r="L23" s="35">
        <f>AVERAGE(E23:I23)</f>
        <v/>
      </c>
      <c r="M23" s="36">
        <f>'6'!$AE22</f>
        <v/>
      </c>
      <c r="N23" s="37">
        <f>'7'!$AE22</f>
        <v/>
      </c>
      <c r="O23" s="37">
        <f>'8'!$AE22</f>
        <v/>
      </c>
      <c r="P23" s="37">
        <f>'9'!$AE22</f>
        <v/>
      </c>
      <c r="Q23" s="106">
        <f>'10'!$AE22</f>
        <v/>
      </c>
      <c r="R23" s="28">
        <f>MAX(M23:Q23)</f>
        <v/>
      </c>
      <c r="S23" s="29">
        <f>MIN(M23:Q23)</f>
        <v/>
      </c>
      <c r="T23" s="48">
        <f>AVERAGE(M23:Q23)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87" t="n">
        <v>72423</v>
      </c>
      <c r="E24" s="34">
        <f>'1'!$AE23</f>
        <v/>
      </c>
      <c r="F24" s="34">
        <f>'2'!$AE23</f>
        <v/>
      </c>
      <c r="G24" s="34">
        <f>'3'!$AE23</f>
        <v/>
      </c>
      <c r="H24" s="34">
        <f>'4'!$AE23</f>
        <v/>
      </c>
      <c r="I24" s="35">
        <f>'5'!$AE23</f>
        <v/>
      </c>
      <c r="J24" s="36">
        <f>MAX(E24:I24)</f>
        <v/>
      </c>
      <c r="K24" s="34">
        <f>MIN(E24:I24)</f>
        <v/>
      </c>
      <c r="L24" s="35">
        <f>AVERAGE(E24:I24)</f>
        <v/>
      </c>
      <c r="M24" s="36">
        <f>'6'!$AE23</f>
        <v/>
      </c>
      <c r="N24" s="37">
        <f>'7'!$AE23</f>
        <v/>
      </c>
      <c r="O24" s="37">
        <f>'8'!$AE23</f>
        <v/>
      </c>
      <c r="P24" s="37">
        <f>'9'!$AE23</f>
        <v/>
      </c>
      <c r="Q24" s="106">
        <f>'10'!$AE23</f>
        <v/>
      </c>
      <c r="R24" s="28">
        <f>MAX(M24:Q24)</f>
        <v/>
      </c>
      <c r="S24" s="29">
        <f>MIN(M24:Q24)</f>
        <v/>
      </c>
      <c r="T24" s="48">
        <f>AVERAGE(M24:Q24)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87" t="n">
        <v>72424</v>
      </c>
      <c r="E25" s="34">
        <f>'1'!$AE24</f>
        <v/>
      </c>
      <c r="F25" s="34">
        <f>'2'!$AE24</f>
        <v/>
      </c>
      <c r="G25" s="34">
        <f>'3'!$AE24</f>
        <v/>
      </c>
      <c r="H25" s="34">
        <f>'4'!$AE24</f>
        <v/>
      </c>
      <c r="I25" s="35">
        <f>'5'!$AE24</f>
        <v/>
      </c>
      <c r="J25" s="36">
        <f>MAX(E25:I25)</f>
        <v/>
      </c>
      <c r="K25" s="34">
        <f>MIN(E25:I25)</f>
        <v/>
      </c>
      <c r="L25" s="35">
        <f>AVERAGE(E25:I25)</f>
        <v/>
      </c>
      <c r="M25" s="36">
        <f>'6'!$AE24</f>
        <v/>
      </c>
      <c r="N25" s="37">
        <f>'7'!$AE24</f>
        <v/>
      </c>
      <c r="O25" s="37">
        <f>'8'!$AE24</f>
        <v/>
      </c>
      <c r="P25" s="37">
        <f>'9'!$AE24</f>
        <v/>
      </c>
      <c r="Q25" s="106">
        <f>'10'!$AE24</f>
        <v/>
      </c>
      <c r="R25" s="28">
        <f>MAX(M25:Q25)</f>
        <v/>
      </c>
      <c r="S25" s="29">
        <f>MIN(M25:Q25)</f>
        <v/>
      </c>
      <c r="T25" s="48">
        <f>AVERAGE(M25:Q25)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87" t="n">
        <v>72432</v>
      </c>
      <c r="E26" s="34">
        <f>'1'!$AE25</f>
        <v/>
      </c>
      <c r="F26" s="34">
        <f>'2'!$AE25</f>
        <v/>
      </c>
      <c r="G26" s="34">
        <f>'3'!$AE25</f>
        <v/>
      </c>
      <c r="H26" s="34">
        <f>'4'!$AE25</f>
        <v/>
      </c>
      <c r="I26" s="35">
        <f>'5'!$AE25</f>
        <v/>
      </c>
      <c r="J26" s="36">
        <f>MAX(E26:I26)</f>
        <v/>
      </c>
      <c r="K26" s="34">
        <f>MIN(E26:I26)</f>
        <v/>
      </c>
      <c r="L26" s="35">
        <f>AVERAGE(E26:I26)</f>
        <v/>
      </c>
      <c r="M26" s="36">
        <f>'6'!$AE25</f>
        <v/>
      </c>
      <c r="N26" s="37">
        <f>'7'!$AE25</f>
        <v/>
      </c>
      <c r="O26" s="37">
        <f>'8'!$AE25</f>
        <v/>
      </c>
      <c r="P26" s="37">
        <f>'9'!$AE25</f>
        <v/>
      </c>
      <c r="Q26" s="106">
        <f>'10'!$AE25</f>
        <v/>
      </c>
      <c r="R26" s="28">
        <f>MAX(M26:Q26)</f>
        <v/>
      </c>
      <c r="S26" s="29">
        <f>MIN(M26:Q26)</f>
        <v/>
      </c>
      <c r="T26" s="48">
        <f>AVERAGE(M26:Q26)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87" t="n">
        <v>72425</v>
      </c>
      <c r="E27" s="34">
        <f>'1'!$AE26</f>
        <v/>
      </c>
      <c r="F27" s="34">
        <f>'2'!$AE26</f>
        <v/>
      </c>
      <c r="G27" s="34">
        <f>'3'!$AE26</f>
        <v/>
      </c>
      <c r="H27" s="34">
        <f>'4'!$AE26</f>
        <v/>
      </c>
      <c r="I27" s="35">
        <f>'5'!$AE26</f>
        <v/>
      </c>
      <c r="J27" s="36">
        <f>MAX(E27:I27)</f>
        <v/>
      </c>
      <c r="K27" s="34">
        <f>MIN(E27:I27)</f>
        <v/>
      </c>
      <c r="L27" s="35">
        <f>AVERAGE(E27:I27)</f>
        <v/>
      </c>
      <c r="M27" s="36">
        <f>'6'!$AE26</f>
        <v/>
      </c>
      <c r="N27" s="37">
        <f>'7'!$AE26</f>
        <v/>
      </c>
      <c r="O27" s="37">
        <f>'8'!$AE26</f>
        <v/>
      </c>
      <c r="P27" s="37">
        <f>'9'!$AE26</f>
        <v/>
      </c>
      <c r="Q27" s="106">
        <f>'10'!$AE26</f>
        <v/>
      </c>
      <c r="R27" s="28">
        <f>MAX(M27:Q27)</f>
        <v/>
      </c>
      <c r="S27" s="29">
        <f>MIN(M27:Q27)</f>
        <v/>
      </c>
      <c r="T27" s="48">
        <f>AVERAGE(M27:Q27)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87" t="n">
        <v>72426</v>
      </c>
      <c r="E28" s="34">
        <f>'1'!$AE27</f>
        <v/>
      </c>
      <c r="F28" s="34">
        <f>'2'!$AE27</f>
        <v/>
      </c>
      <c r="G28" s="34">
        <f>'3'!$AE27</f>
        <v/>
      </c>
      <c r="H28" s="34">
        <f>'4'!$AE27</f>
        <v/>
      </c>
      <c r="I28" s="35">
        <f>'5'!$AE27</f>
        <v/>
      </c>
      <c r="J28" s="36">
        <f>MAX(E28:I28)</f>
        <v/>
      </c>
      <c r="K28" s="34">
        <f>MIN(E28:I28)</f>
        <v/>
      </c>
      <c r="L28" s="35">
        <f>AVERAGE(E28:I28)</f>
        <v/>
      </c>
      <c r="M28" s="36">
        <f>'6'!$AE27</f>
        <v/>
      </c>
      <c r="N28" s="37">
        <f>'7'!$AE27</f>
        <v/>
      </c>
      <c r="O28" s="37">
        <f>'8'!$AE27</f>
        <v/>
      </c>
      <c r="P28" s="37">
        <f>'9'!$AE27</f>
        <v/>
      </c>
      <c r="Q28" s="106">
        <f>'10'!$AE27</f>
        <v/>
      </c>
      <c r="R28" s="28">
        <f>MAX(M28:Q28)</f>
        <v/>
      </c>
      <c r="S28" s="29">
        <f>MIN(M28:Q28)</f>
        <v/>
      </c>
      <c r="T28" s="48">
        <f>AVERAGE(M28:Q28)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87" t="n">
        <v>72427</v>
      </c>
      <c r="E29" s="34">
        <f>'1'!$AE28</f>
        <v/>
      </c>
      <c r="F29" s="34">
        <f>'2'!$AE28</f>
        <v/>
      </c>
      <c r="G29" s="34">
        <f>'3'!$AE28</f>
        <v/>
      </c>
      <c r="H29" s="34">
        <f>'4'!$AE28</f>
        <v/>
      </c>
      <c r="I29" s="35">
        <f>'5'!$AE28</f>
        <v/>
      </c>
      <c r="J29" s="36">
        <f>MAX(E29:I29)</f>
        <v/>
      </c>
      <c r="K29" s="34">
        <f>MIN(E29:I29)</f>
        <v/>
      </c>
      <c r="L29" s="35">
        <f>AVERAGE(E29:I29)</f>
        <v/>
      </c>
      <c r="M29" s="36">
        <f>'6'!$AE28</f>
        <v/>
      </c>
      <c r="N29" s="37">
        <f>'7'!$AE28</f>
        <v/>
      </c>
      <c r="O29" s="37">
        <f>'8'!$AE28</f>
        <v/>
      </c>
      <c r="P29" s="37">
        <f>'9'!$AE28</f>
        <v/>
      </c>
      <c r="Q29" s="106">
        <f>'10'!$AE28</f>
        <v/>
      </c>
      <c r="R29" s="28">
        <f>MAX(M29:Q29)</f>
        <v/>
      </c>
      <c r="S29" s="29">
        <f>MIN(M29:Q29)</f>
        <v/>
      </c>
      <c r="T29" s="48">
        <f>AVERAGE(M29:Q29)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87" t="n">
        <v>72428</v>
      </c>
      <c r="E30" s="34">
        <f>'1'!$AE29</f>
        <v/>
      </c>
      <c r="F30" s="34">
        <f>'2'!$AE29</f>
        <v/>
      </c>
      <c r="G30" s="34">
        <f>'3'!$AE29</f>
        <v/>
      </c>
      <c r="H30" s="34">
        <f>'4'!$AE29</f>
        <v/>
      </c>
      <c r="I30" s="35">
        <f>'5'!$AE29</f>
        <v/>
      </c>
      <c r="J30" s="36">
        <f>MAX(E30:I30)</f>
        <v/>
      </c>
      <c r="K30" s="34">
        <f>MIN(E30:I30)</f>
        <v/>
      </c>
      <c r="L30" s="35">
        <f>AVERAGE(E30:I30)</f>
        <v/>
      </c>
      <c r="M30" s="36">
        <f>'6'!$AE29</f>
        <v/>
      </c>
      <c r="N30" s="37">
        <f>'7'!$AE29</f>
        <v/>
      </c>
      <c r="O30" s="37">
        <f>'8'!$AE29</f>
        <v/>
      </c>
      <c r="P30" s="37">
        <f>'9'!$AE29</f>
        <v/>
      </c>
      <c r="Q30" s="106">
        <f>'10'!$AE29</f>
        <v/>
      </c>
      <c r="R30" s="28">
        <f>MAX(M30:Q30)</f>
        <v/>
      </c>
      <c r="S30" s="29">
        <f>MIN(M30:Q30)</f>
        <v/>
      </c>
      <c r="T30" s="48">
        <f>AVERAGE(M30:Q30)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87" t="n">
        <v>72429</v>
      </c>
      <c r="E31" s="34">
        <f>'1'!$AE30</f>
        <v/>
      </c>
      <c r="F31" s="34">
        <f>'2'!$AE30</f>
        <v/>
      </c>
      <c r="G31" s="34">
        <f>'3'!$AE30</f>
        <v/>
      </c>
      <c r="H31" s="34">
        <f>'4'!$AE30</f>
        <v/>
      </c>
      <c r="I31" s="35">
        <f>'5'!$AE30</f>
        <v/>
      </c>
      <c r="J31" s="36">
        <f>MAX(E31:I31)</f>
        <v/>
      </c>
      <c r="K31" s="34">
        <f>MIN(E31:I31)</f>
        <v/>
      </c>
      <c r="L31" s="35">
        <f>AVERAGE(E31:I31)</f>
        <v/>
      </c>
      <c r="M31" s="36">
        <f>'6'!$AE30</f>
        <v/>
      </c>
      <c r="N31" s="37">
        <f>'7'!$AE30</f>
        <v/>
      </c>
      <c r="O31" s="37">
        <f>'8'!$AE30</f>
        <v/>
      </c>
      <c r="P31" s="37">
        <f>'9'!$AE30</f>
        <v/>
      </c>
      <c r="Q31" s="106">
        <f>'10'!$AE30</f>
        <v/>
      </c>
      <c r="R31" s="28">
        <f>MAX(M31:Q31)</f>
        <v/>
      </c>
      <c r="S31" s="29">
        <f>MIN(M31:Q31)</f>
        <v/>
      </c>
      <c r="T31" s="48">
        <f>AVERAGE(M31:Q31)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89" t="n">
        <v>72436</v>
      </c>
      <c r="E32" s="31">
        <f>'1'!$AE31</f>
        <v/>
      </c>
      <c r="F32" s="31">
        <f>'2'!$AE31</f>
        <v/>
      </c>
      <c r="G32" s="31">
        <f>'3'!$AE31</f>
        <v/>
      </c>
      <c r="H32" s="31">
        <f>'4'!$AE31</f>
        <v/>
      </c>
      <c r="I32" s="49">
        <f>'5'!$AE31</f>
        <v/>
      </c>
      <c r="J32" s="30">
        <f>MAX(E32:I32)</f>
        <v/>
      </c>
      <c r="K32" s="31">
        <f>MIN(E32:I32)</f>
        <v/>
      </c>
      <c r="L32" s="49">
        <f>AVERAGE(E32:I32)</f>
        <v/>
      </c>
      <c r="M32" s="107">
        <f>'6'!$AE31</f>
        <v/>
      </c>
      <c r="N32" s="108">
        <f>'7'!$AE31</f>
        <v/>
      </c>
      <c r="O32" s="108">
        <f>'8'!$AE31</f>
        <v/>
      </c>
      <c r="P32" s="108">
        <f>'9'!$AE31</f>
        <v/>
      </c>
      <c r="Q32" s="109">
        <f>'10'!$AE31</f>
        <v/>
      </c>
      <c r="R32" s="30">
        <f>MAX(M32:Q32)</f>
        <v/>
      </c>
      <c r="S32" s="31">
        <f>MIN(M32:Q32)</f>
        <v/>
      </c>
      <c r="T32" s="49">
        <f>AVERAGE(M32:Q32)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90" t="n">
        <v>72441</v>
      </c>
      <c r="E33" s="34">
        <f>'1'!$AE32</f>
        <v/>
      </c>
      <c r="F33" s="34">
        <f>'2'!$AE32</f>
        <v/>
      </c>
      <c r="G33" s="34">
        <f>'3'!$AE32</f>
        <v/>
      </c>
      <c r="H33" s="34">
        <f>'4'!$AE32</f>
        <v/>
      </c>
      <c r="I33" s="34">
        <f>'5'!$AE32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37">
        <f>'6'!$AE32</f>
        <v/>
      </c>
      <c r="N33" s="37">
        <f>'7'!$AE32</f>
        <v/>
      </c>
      <c r="O33" s="37">
        <f>'8'!$AE32</f>
        <v/>
      </c>
      <c r="P33" s="37">
        <f>'9'!$AE32</f>
        <v/>
      </c>
      <c r="Q33" s="37">
        <f>'10'!$AE32</f>
        <v/>
      </c>
      <c r="R33" s="28">
        <f>MAX(M33:Q33)</f>
        <v/>
      </c>
      <c r="S33" s="29">
        <f>MIN(M33:Q33)</f>
        <v/>
      </c>
      <c r="T33" s="48">
        <f>AVERAGE(M33:Q33)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87" t="n">
        <v>72442</v>
      </c>
      <c r="E34" s="34">
        <f>'1'!$AE33</f>
        <v/>
      </c>
      <c r="F34" s="34">
        <f>'2'!$AE33</f>
        <v/>
      </c>
      <c r="G34" s="34">
        <f>'3'!$AE33</f>
        <v/>
      </c>
      <c r="H34" s="34">
        <f>'4'!$AE33</f>
        <v/>
      </c>
      <c r="I34" s="34">
        <f>'5'!$AE33</f>
        <v/>
      </c>
      <c r="J34" s="36">
        <f>MAX(E34:I34)</f>
        <v/>
      </c>
      <c r="K34" s="34">
        <f>MIN(E34:I34)</f>
        <v/>
      </c>
      <c r="L34" s="35">
        <f>AVERAGE(E34:I34)</f>
        <v/>
      </c>
      <c r="M34" s="37">
        <f>'6'!$AE33</f>
        <v/>
      </c>
      <c r="N34" s="37">
        <f>'7'!$AE33</f>
        <v/>
      </c>
      <c r="O34" s="37">
        <f>'8'!$AE33</f>
        <v/>
      </c>
      <c r="P34" s="37">
        <f>'9'!$AE33</f>
        <v/>
      </c>
      <c r="Q34" s="37">
        <f>'10'!$AE33</f>
        <v/>
      </c>
      <c r="R34" s="28">
        <f>MAX(M34:Q34)</f>
        <v/>
      </c>
      <c r="S34" s="29">
        <f>MIN(M34:Q34)</f>
        <v/>
      </c>
      <c r="T34" s="48">
        <f>AVERAGE(M34:Q34)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87" t="n">
        <v>72443</v>
      </c>
      <c r="E35" s="34">
        <f>'1'!$AE34</f>
        <v/>
      </c>
      <c r="F35" s="34">
        <f>'2'!$AE34</f>
        <v/>
      </c>
      <c r="G35" s="34">
        <f>'3'!$AE34</f>
        <v/>
      </c>
      <c r="H35" s="34">
        <f>'4'!$AE34</f>
        <v/>
      </c>
      <c r="I35" s="34">
        <f>'5'!$AE34</f>
        <v/>
      </c>
      <c r="J35" s="36">
        <f>MAX(E35:I35)</f>
        <v/>
      </c>
      <c r="K35" s="34">
        <f>MIN(E35:I35)</f>
        <v/>
      </c>
      <c r="L35" s="35">
        <f>AVERAGE(E35:I35)</f>
        <v/>
      </c>
      <c r="M35" s="37">
        <f>'6'!$AE34</f>
        <v/>
      </c>
      <c r="N35" s="37">
        <f>'7'!$AE34</f>
        <v/>
      </c>
      <c r="O35" s="37">
        <f>'8'!$AE34</f>
        <v/>
      </c>
      <c r="P35" s="37">
        <f>'9'!$AE34</f>
        <v/>
      </c>
      <c r="Q35" s="37">
        <f>'10'!$AE34</f>
        <v/>
      </c>
      <c r="R35" s="28">
        <f>MAX(M35:Q35)</f>
        <v/>
      </c>
      <c r="S35" s="29">
        <f>MIN(M35:Q35)</f>
        <v/>
      </c>
      <c r="T35" s="48">
        <f>AVERAGE(M35:Q35)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87" t="n">
        <v>72444</v>
      </c>
      <c r="E36" s="34">
        <f>'1'!$AE35</f>
        <v/>
      </c>
      <c r="F36" s="34">
        <f>'2'!$AE35</f>
        <v/>
      </c>
      <c r="G36" s="34">
        <f>'3'!$AE35</f>
        <v/>
      </c>
      <c r="H36" s="34">
        <f>'4'!$AE35</f>
        <v/>
      </c>
      <c r="I36" s="34">
        <f>'5'!$AE35</f>
        <v/>
      </c>
      <c r="J36" s="36">
        <f>MAX(E36:I36)</f>
        <v/>
      </c>
      <c r="K36" s="34">
        <f>MIN(E36:I36)</f>
        <v/>
      </c>
      <c r="L36" s="35">
        <f>AVERAGE(E36:I36)</f>
        <v/>
      </c>
      <c r="M36" s="37">
        <f>'6'!$AE35</f>
        <v/>
      </c>
      <c r="N36" s="37">
        <f>'7'!$AE35</f>
        <v/>
      </c>
      <c r="O36" s="37">
        <f>'8'!$AE35</f>
        <v/>
      </c>
      <c r="P36" s="37">
        <f>'9'!$AE35</f>
        <v/>
      </c>
      <c r="Q36" s="37">
        <f>'10'!$AE35</f>
        <v/>
      </c>
      <c r="R36" s="28">
        <f>MAX(M36:Q36)</f>
        <v/>
      </c>
      <c r="S36" s="29">
        <f>MIN(M36:Q36)</f>
        <v/>
      </c>
      <c r="T36" s="48">
        <f>AVERAGE(M36:Q36)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87" t="n">
        <v>72445</v>
      </c>
      <c r="E37" s="9">
        <f>'1'!$AE36</f>
        <v/>
      </c>
      <c r="F37" s="9">
        <f>'2'!$AE36</f>
        <v/>
      </c>
      <c r="G37" s="9">
        <f>'3'!$AE36</f>
        <v/>
      </c>
      <c r="H37" s="9">
        <f>'4'!$AE36</f>
        <v/>
      </c>
      <c r="I37" s="16">
        <f>'5'!$AE36</f>
        <v/>
      </c>
      <c r="J37" s="36">
        <f>MAX(E37:I37)</f>
        <v/>
      </c>
      <c r="K37" s="34">
        <f>MIN(E37:I37)</f>
        <v/>
      </c>
      <c r="L37" s="35">
        <f>AVERAGE(E37:I37)</f>
        <v/>
      </c>
      <c r="M37" s="37">
        <f>'6'!$AE36</f>
        <v/>
      </c>
      <c r="N37" s="37">
        <f>'7'!$AE36</f>
        <v/>
      </c>
      <c r="O37" s="37">
        <f>'8'!$AE36</f>
        <v/>
      </c>
      <c r="P37" s="37">
        <f>'9'!$AE36</f>
        <v/>
      </c>
      <c r="Q37" s="37">
        <f>'10'!$AE36</f>
        <v/>
      </c>
      <c r="R37" s="28">
        <f>MAX(M37:Q37)</f>
        <v/>
      </c>
      <c r="S37" s="29">
        <f>MIN(M37:Q37)</f>
        <v/>
      </c>
      <c r="T37" s="48">
        <f>AVERAGE(M37:Q37)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89" t="n">
        <v>72446</v>
      </c>
      <c r="E38" s="101">
        <f>'1'!$AE37</f>
        <v/>
      </c>
      <c r="F38" s="101">
        <f>'2'!$AE37</f>
        <v/>
      </c>
      <c r="G38" s="101">
        <f>'3'!$AE37</f>
        <v/>
      </c>
      <c r="H38" s="101">
        <f>'4'!$AE37</f>
        <v/>
      </c>
      <c r="I38" s="102">
        <f>'5'!$AE37</f>
        <v/>
      </c>
      <c r="J38" s="30">
        <f>MAX(E38:I38)</f>
        <v/>
      </c>
      <c r="K38" s="31">
        <f>MIN(E38:I38)</f>
        <v/>
      </c>
      <c r="L38" s="49">
        <f>AVERAGE(E38:I38)</f>
        <v/>
      </c>
      <c r="M38" s="37">
        <f>'6'!$AE37</f>
        <v/>
      </c>
      <c r="N38" s="37">
        <f>'7'!$AE37</f>
        <v/>
      </c>
      <c r="O38" s="37">
        <f>'8'!$AE37</f>
        <v/>
      </c>
      <c r="P38" s="37">
        <f>'9'!$AE37</f>
        <v/>
      </c>
      <c r="Q38" s="37">
        <f>'10'!$AE37</f>
        <v/>
      </c>
      <c r="R38" s="30">
        <f>MAX(M38:Q38)</f>
        <v/>
      </c>
      <c r="S38" s="31">
        <f>MIN(M38:Q38)</f>
        <v/>
      </c>
      <c r="T38" s="49">
        <f>AVERAGE(M38:Q38)</f>
        <v/>
      </c>
    </row>
  </sheetData>
  <mergeCells count="20">
    <mergeCell ref="C1:T1"/>
    <mergeCell ref="B3:B4"/>
    <mergeCell ref="N3:N4"/>
    <mergeCell ref="F3:F4"/>
    <mergeCell ref="R3:T3"/>
    <mergeCell ref="A3:A4"/>
    <mergeCell ref="G3:G4"/>
    <mergeCell ref="M3:M4"/>
    <mergeCell ref="I3:I4"/>
    <mergeCell ref="D3:D4"/>
    <mergeCell ref="J3:L3"/>
    <mergeCell ref="A22:A32"/>
    <mergeCell ref="P3:P4"/>
    <mergeCell ref="H3:H4"/>
    <mergeCell ref="A33:A38"/>
    <mergeCell ref="A5:A21"/>
    <mergeCell ref="C3:C4"/>
    <mergeCell ref="O3:O4"/>
    <mergeCell ref="E3:E4"/>
    <mergeCell ref="Q3:Q4"/>
  </mergeCells>
  <pageMargins left="0.75" right="0.25" top="0.25" bottom="0.25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D2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8"/>
  <sheetViews>
    <sheetView topLeftCell="B1" zoomScaleNormal="100" workbookViewId="0">
      <selection activeCell="Q16" sqref="Q1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19"/>
    <col width="7.140625" customWidth="1" style="200" min="20" max="20"/>
    <col width="9.140625" customWidth="1" style="200" min="21" max="21"/>
    <col width="9.140625" customWidth="1" style="200" min="22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F2" s="21" t="n"/>
      <c r="G2" s="21" t="n"/>
      <c r="H2" s="21" t="n"/>
      <c r="I2" s="21" t="n"/>
      <c r="J2" s="21" t="inlineStr">
        <is>
          <t>(Theo điện báo)</t>
        </is>
      </c>
      <c r="K2" s="21" t="n"/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11</v>
      </c>
      <c r="F3" s="185" t="n">
        <v>12</v>
      </c>
      <c r="G3" s="185" t="n">
        <v>13</v>
      </c>
      <c r="H3" s="185" t="n">
        <v>14</v>
      </c>
      <c r="I3" s="185" t="n">
        <v>15</v>
      </c>
      <c r="J3" s="194" t="inlineStr">
        <is>
          <t>Tuần 3</t>
        </is>
      </c>
      <c r="K3" s="195" t="n"/>
      <c r="L3" s="196" t="n"/>
      <c r="M3" s="191" t="n">
        <v>16</v>
      </c>
      <c r="N3" s="185" t="n">
        <v>17</v>
      </c>
      <c r="O3" s="185" t="n">
        <v>18</v>
      </c>
      <c r="P3" s="185" t="n">
        <v>19</v>
      </c>
      <c r="Q3" s="192" t="n">
        <v>20</v>
      </c>
      <c r="R3" s="194" t="inlineStr">
        <is>
          <t>Tuần 4</t>
        </is>
      </c>
      <c r="S3" s="195" t="n"/>
      <c r="T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190" t="n"/>
      <c r="N4" s="186" t="n"/>
      <c r="O4" s="186" t="n"/>
      <c r="P4" s="186" t="n"/>
      <c r="Q4" s="193" t="n"/>
      <c r="R4" s="39" t="inlineStr">
        <is>
          <t>Max</t>
        </is>
      </c>
      <c r="S4" s="38" t="inlineStr">
        <is>
          <t>Min</t>
        </is>
      </c>
      <c r="T4" s="41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86" t="n">
        <v>73401</v>
      </c>
      <c r="E5" s="14">
        <f>'11'!$AE4</f>
        <v/>
      </c>
      <c r="F5" s="33">
        <f>'12'!$AE4</f>
        <v/>
      </c>
      <c r="G5" s="33">
        <f>'13'!$AE4</f>
        <v/>
      </c>
      <c r="H5" s="33">
        <f>'14'!$AE4</f>
        <v/>
      </c>
      <c r="I5" s="15">
        <f>'15'!$AE4</f>
        <v/>
      </c>
      <c r="J5" s="25">
        <f>MAX(E5:I5)</f>
        <v/>
      </c>
      <c r="K5" s="14">
        <f>MIN(E5:I5)</f>
        <v/>
      </c>
      <c r="L5" s="15">
        <f>AVERAGE(E5:I5)</f>
        <v/>
      </c>
      <c r="M5" s="25">
        <f>'16'!$AE4</f>
        <v/>
      </c>
      <c r="N5" s="14">
        <f>'17'!$AE4</f>
        <v/>
      </c>
      <c r="O5" s="14">
        <f>'18'!$AE4</f>
        <v/>
      </c>
      <c r="P5" s="14">
        <f>'19'!$AE4</f>
        <v/>
      </c>
      <c r="Q5" s="15">
        <f>'20'!$AE4</f>
        <v/>
      </c>
      <c r="R5" s="32">
        <f>MAX(M5:Q5)</f>
        <v/>
      </c>
      <c r="S5" s="33">
        <f>MIN(M5:Q5)</f>
        <v/>
      </c>
      <c r="T5" s="50">
        <f>AVERAGE(M5:Q5)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87" t="n">
        <v>73402</v>
      </c>
      <c r="E6" s="9">
        <f>'11'!$AE5</f>
        <v/>
      </c>
      <c r="F6" s="9">
        <f>'12'!$AE5</f>
        <v/>
      </c>
      <c r="G6" s="9">
        <f>'13'!$AE5</f>
        <v/>
      </c>
      <c r="H6" s="9">
        <f>'14'!$AE5</f>
        <v/>
      </c>
      <c r="I6" s="16">
        <f>'15'!$AE5</f>
        <v/>
      </c>
      <c r="J6" s="36">
        <f>MAX(E6:I6)</f>
        <v/>
      </c>
      <c r="K6" s="34">
        <f>MIN(E6:I6)</f>
        <v/>
      </c>
      <c r="L6" s="35">
        <f>AVERAGE(E6:I6)</f>
        <v/>
      </c>
      <c r="M6" s="26">
        <f>'16'!$AE5</f>
        <v/>
      </c>
      <c r="N6" s="9">
        <f>'17'!$AE5</f>
        <v/>
      </c>
      <c r="O6" s="9">
        <f>'18'!$AE5</f>
        <v/>
      </c>
      <c r="P6" s="9">
        <f>'19'!$AE5</f>
        <v/>
      </c>
      <c r="Q6" s="16">
        <f>'20'!$AE5</f>
        <v/>
      </c>
      <c r="R6" s="28">
        <f>MAX(M6:Q6)</f>
        <v/>
      </c>
      <c r="S6" s="29">
        <f>MIN(M6:Q6)</f>
        <v/>
      </c>
      <c r="T6" s="48">
        <f>AVERAGE(M6:Q6)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87" t="n">
        <v>73403</v>
      </c>
      <c r="E7" s="9">
        <f>'11'!$AE6</f>
        <v/>
      </c>
      <c r="F7" s="9">
        <f>'12'!$AE6</f>
        <v/>
      </c>
      <c r="G7" s="34">
        <f>'13'!$AE6</f>
        <v/>
      </c>
      <c r="H7" s="9">
        <f>'14'!$AE6</f>
        <v/>
      </c>
      <c r="I7" s="16">
        <f>'15'!$AE6</f>
        <v/>
      </c>
      <c r="J7" s="36">
        <f>MAX(E7:I7)</f>
        <v/>
      </c>
      <c r="K7" s="34">
        <f>MIN(E7:I7)</f>
        <v/>
      </c>
      <c r="L7" s="35">
        <f>AVERAGE(E7:I7)</f>
        <v/>
      </c>
      <c r="M7" s="26">
        <f>'16'!$AE6</f>
        <v/>
      </c>
      <c r="N7" s="9">
        <f>'17'!$AE6</f>
        <v/>
      </c>
      <c r="O7" s="9">
        <f>'18'!$AE6</f>
        <v/>
      </c>
      <c r="P7" s="9">
        <f>'19'!$AE6</f>
        <v/>
      </c>
      <c r="Q7" s="16">
        <f>'20'!$AE6</f>
        <v/>
      </c>
      <c r="R7" s="28">
        <f>MAX(M7:Q7)</f>
        <v/>
      </c>
      <c r="S7" s="29">
        <f>MIN(M7:Q7)</f>
        <v/>
      </c>
      <c r="T7" s="48">
        <f>AVERAGE(M7:Q7)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87" t="n">
        <v>73420</v>
      </c>
      <c r="E8" s="9">
        <f>'11'!$AE7</f>
        <v/>
      </c>
      <c r="F8" s="9">
        <f>'12'!$AE7</f>
        <v/>
      </c>
      <c r="G8" s="9">
        <f>'13'!$AE7</f>
        <v/>
      </c>
      <c r="H8" s="9">
        <f>'14'!$AE7</f>
        <v/>
      </c>
      <c r="I8" s="16">
        <f>'15'!$AE7</f>
        <v/>
      </c>
      <c r="J8" s="36">
        <f>MAX(E8:I8)</f>
        <v/>
      </c>
      <c r="K8" s="34">
        <f>MIN(E8:I8)</f>
        <v/>
      </c>
      <c r="L8" s="35">
        <f>AVERAGE(E8:I8)</f>
        <v/>
      </c>
      <c r="M8" s="26">
        <f>'16'!$AE7</f>
        <v/>
      </c>
      <c r="N8" s="9">
        <f>'17'!$AE7</f>
        <v/>
      </c>
      <c r="O8" s="9">
        <f>'18'!$AE7</f>
        <v/>
      </c>
      <c r="P8" s="9">
        <f>'19'!$AE7</f>
        <v/>
      </c>
      <c r="Q8" s="16">
        <f>'20'!$AE7</f>
        <v/>
      </c>
      <c r="R8" s="28">
        <f>MAX(M8:Q8)</f>
        <v/>
      </c>
      <c r="S8" s="29">
        <f>MIN(M8:Q8)</f>
        <v/>
      </c>
      <c r="T8" s="48">
        <f>AVERAGE(M8:Q8)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87" t="n">
        <v>73400</v>
      </c>
      <c r="E9" s="9">
        <f>'11'!$AE8</f>
        <v/>
      </c>
      <c r="F9" s="9">
        <f>'12'!$AE8</f>
        <v/>
      </c>
      <c r="G9" s="9">
        <f>'13'!$AE8</f>
        <v/>
      </c>
      <c r="H9" s="9">
        <f>'14'!$AE8</f>
        <v/>
      </c>
      <c r="I9" s="16">
        <f>'15'!$AE8</f>
        <v/>
      </c>
      <c r="J9" s="36">
        <f>MAX(E9:I9)</f>
        <v/>
      </c>
      <c r="K9" s="34">
        <f>MIN(E9:I9)</f>
        <v/>
      </c>
      <c r="L9" s="35">
        <f>AVERAGE(E9:I9)</f>
        <v/>
      </c>
      <c r="M9" s="26">
        <f>'16'!$AE8</f>
        <v/>
      </c>
      <c r="N9" s="9">
        <f>'17'!$AE8</f>
        <v/>
      </c>
      <c r="O9" s="9">
        <f>'18'!$AE8</f>
        <v/>
      </c>
      <c r="P9" s="9">
        <f>'19'!$AE8</f>
        <v/>
      </c>
      <c r="Q9" s="16">
        <f>'20'!$AE8</f>
        <v/>
      </c>
      <c r="R9" s="28">
        <f>MAX(M9:Q9)</f>
        <v/>
      </c>
      <c r="S9" s="29">
        <f>MIN(M9:Q9)</f>
        <v/>
      </c>
      <c r="T9" s="48">
        <f>AVERAGE(M9:Q9)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87" t="n">
        <v>73404</v>
      </c>
      <c r="E10" s="9">
        <f>'11'!$AE9</f>
        <v/>
      </c>
      <c r="F10" s="9">
        <f>'12'!$AE9</f>
        <v/>
      </c>
      <c r="G10" s="9">
        <f>'13'!$AE9</f>
        <v/>
      </c>
      <c r="H10" s="9">
        <f>'14'!$AE9</f>
        <v/>
      </c>
      <c r="I10" s="16">
        <f>'15'!$AE9</f>
        <v/>
      </c>
      <c r="J10" s="36">
        <f>MAX(E10:I10)</f>
        <v/>
      </c>
      <c r="K10" s="34">
        <f>MIN(E10:I10)</f>
        <v/>
      </c>
      <c r="L10" s="35">
        <f>AVERAGE(E10:I10)</f>
        <v/>
      </c>
      <c r="M10" s="26">
        <f>'16'!$AE9</f>
        <v/>
      </c>
      <c r="N10" s="9">
        <f>'17'!$AE9</f>
        <v/>
      </c>
      <c r="O10" s="9">
        <f>'18'!$AE9</f>
        <v/>
      </c>
      <c r="P10" s="9">
        <f>'19'!$AE9</f>
        <v/>
      </c>
      <c r="Q10" s="16">
        <f>'20'!$AE9</f>
        <v/>
      </c>
      <c r="R10" s="28">
        <f>MAX(M10:Q10)</f>
        <v/>
      </c>
      <c r="S10" s="29">
        <f>MIN(M10:Q10)</f>
        <v/>
      </c>
      <c r="T10" s="48">
        <f>AVERAGE(M10:Q10)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87" t="n">
        <v>73405</v>
      </c>
      <c r="E11" s="9">
        <f>'11'!$AE10</f>
        <v/>
      </c>
      <c r="F11" s="9">
        <f>'12'!$AE10</f>
        <v/>
      </c>
      <c r="G11" s="9">
        <f>'13'!$AE10</f>
        <v/>
      </c>
      <c r="H11" s="9">
        <f>'14'!$AE10</f>
        <v/>
      </c>
      <c r="I11" s="16">
        <f>'15'!$AE10</f>
        <v/>
      </c>
      <c r="J11" s="36">
        <f>MAX(E11:I11)</f>
        <v/>
      </c>
      <c r="K11" s="34">
        <f>MIN(E11:I11)</f>
        <v/>
      </c>
      <c r="L11" s="35">
        <f>AVERAGE(E11:I11)</f>
        <v/>
      </c>
      <c r="M11" s="26">
        <f>'16'!$AE10</f>
        <v/>
      </c>
      <c r="N11" s="9">
        <f>'17'!$AE10</f>
        <v/>
      </c>
      <c r="O11" s="9">
        <f>'18'!$AE10</f>
        <v/>
      </c>
      <c r="P11" s="9">
        <f>'19'!$AE10</f>
        <v/>
      </c>
      <c r="Q11" s="16">
        <f>'20'!$AE10</f>
        <v/>
      </c>
      <c r="R11" s="28">
        <f>MAX(M11:Q11)</f>
        <v/>
      </c>
      <c r="S11" s="29">
        <f>MIN(M11:Q11)</f>
        <v/>
      </c>
      <c r="T11" s="48">
        <f>AVERAGE(M11:Q11)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87" t="n">
        <v>73406</v>
      </c>
      <c r="E12" s="9">
        <f>'11'!$AE11</f>
        <v/>
      </c>
      <c r="F12" s="9">
        <f>'12'!$AE11</f>
        <v/>
      </c>
      <c r="G12" s="9">
        <f>'13'!$AE11</f>
        <v/>
      </c>
      <c r="H12" s="9">
        <f>'14'!$AE11</f>
        <v/>
      </c>
      <c r="I12" s="16">
        <f>'15'!$AE11</f>
        <v/>
      </c>
      <c r="J12" s="36">
        <f>MAX(E12:I12)</f>
        <v/>
      </c>
      <c r="K12" s="34">
        <f>MIN(E12:I12)</f>
        <v/>
      </c>
      <c r="L12" s="35">
        <f>AVERAGE(E12:I12)</f>
        <v/>
      </c>
      <c r="M12" s="26">
        <f>'16'!$AE11</f>
        <v/>
      </c>
      <c r="N12" s="9">
        <f>'17'!$AE11</f>
        <v/>
      </c>
      <c r="O12" s="9">
        <f>'18'!$AE11</f>
        <v/>
      </c>
      <c r="P12" s="9">
        <f>'19'!$AE11</f>
        <v/>
      </c>
      <c r="Q12" s="16">
        <f>'20'!$AE11</f>
        <v/>
      </c>
      <c r="R12" s="28">
        <f>MAX(M12:Q12)</f>
        <v/>
      </c>
      <c r="S12" s="29">
        <f>MIN(M12:Q12)</f>
        <v/>
      </c>
      <c r="T12" s="48">
        <f>AVERAGE(M12:Q12)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87" t="n">
        <v>73408</v>
      </c>
      <c r="E13" s="9">
        <f>'11'!$AE12</f>
        <v/>
      </c>
      <c r="F13" s="9">
        <f>'12'!$AE12</f>
        <v/>
      </c>
      <c r="G13" s="9">
        <f>'13'!$AE12</f>
        <v/>
      </c>
      <c r="H13" s="9">
        <f>'14'!$AE12</f>
        <v/>
      </c>
      <c r="I13" s="16">
        <f>'15'!$AE12</f>
        <v/>
      </c>
      <c r="J13" s="36">
        <f>MAX(E13:I13)</f>
        <v/>
      </c>
      <c r="K13" s="34">
        <f>MIN(E13:I13)</f>
        <v/>
      </c>
      <c r="L13" s="35">
        <f>AVERAGE(E13:I13)</f>
        <v/>
      </c>
      <c r="M13" s="26">
        <f>'16'!$AE12</f>
        <v/>
      </c>
      <c r="N13" s="9">
        <f>'17'!$AE12</f>
        <v/>
      </c>
      <c r="O13" s="9">
        <f>'18'!$AE12</f>
        <v/>
      </c>
      <c r="P13" s="9">
        <f>'19'!$AE12</f>
        <v/>
      </c>
      <c r="Q13" s="16">
        <f>'20'!$AE12</f>
        <v/>
      </c>
      <c r="R13" s="28">
        <f>MAX(M13:Q13)</f>
        <v/>
      </c>
      <c r="S13" s="29">
        <f>MIN(M13:Q13)</f>
        <v/>
      </c>
      <c r="T13" s="48">
        <f>AVERAGE(M13:Q13)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87" t="n">
        <v>73409</v>
      </c>
      <c r="E14" s="9">
        <f>'11'!$AE13</f>
        <v/>
      </c>
      <c r="F14" s="9">
        <f>'12'!$AE13</f>
        <v/>
      </c>
      <c r="G14" s="9">
        <f>'13'!$AE13</f>
        <v/>
      </c>
      <c r="H14" s="9">
        <f>'14'!$AE13</f>
        <v/>
      </c>
      <c r="I14" s="16">
        <f>'15'!$AE13</f>
        <v/>
      </c>
      <c r="J14" s="36">
        <f>MAX(E14:I14)</f>
        <v/>
      </c>
      <c r="K14" s="34">
        <f>MIN(E14:I14)</f>
        <v/>
      </c>
      <c r="L14" s="35">
        <f>AVERAGE(E14:I14)</f>
        <v/>
      </c>
      <c r="M14" s="26">
        <f>'16'!$AE13</f>
        <v/>
      </c>
      <c r="N14" s="9">
        <f>'17'!$AE13</f>
        <v/>
      </c>
      <c r="O14" s="9">
        <f>'18'!$AE13</f>
        <v/>
      </c>
      <c r="P14" s="9">
        <f>'19'!$AE13</f>
        <v/>
      </c>
      <c r="Q14" s="16">
        <f>'20'!$AE13</f>
        <v/>
      </c>
      <c r="R14" s="28">
        <f>MAX(M14:Q14)</f>
        <v/>
      </c>
      <c r="S14" s="29">
        <f>MIN(M14:Q14)</f>
        <v/>
      </c>
      <c r="T14" s="48">
        <f>AVERAGE(M14:Q14)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87" t="n">
        <v>73410</v>
      </c>
      <c r="E15" s="9">
        <f>'11'!$AE14</f>
        <v/>
      </c>
      <c r="F15" s="9">
        <f>'12'!$AE14</f>
        <v/>
      </c>
      <c r="G15" s="9">
        <f>'13'!$AE14</f>
        <v/>
      </c>
      <c r="H15" s="9">
        <f>'14'!$AE14</f>
        <v/>
      </c>
      <c r="I15" s="16">
        <f>'15'!$AE14</f>
        <v/>
      </c>
      <c r="J15" s="36">
        <f>MAX(E15:I15)</f>
        <v/>
      </c>
      <c r="K15" s="34">
        <f>MIN(E15:I15)</f>
        <v/>
      </c>
      <c r="L15" s="35">
        <f>AVERAGE(E15:I15)</f>
        <v/>
      </c>
      <c r="M15" s="26">
        <f>'16'!$AE14</f>
        <v/>
      </c>
      <c r="N15" s="9">
        <f>'17'!$AE14</f>
        <v/>
      </c>
      <c r="O15" s="9">
        <f>'18'!$AE14</f>
        <v/>
      </c>
      <c r="P15" s="9">
        <f>'19'!$AE14</f>
        <v/>
      </c>
      <c r="Q15" s="16">
        <f>'20'!$AE14</f>
        <v/>
      </c>
      <c r="R15" s="28">
        <f>MAX(M15:Q15)</f>
        <v/>
      </c>
      <c r="S15" s="29">
        <f>MIN(M15:Q15)</f>
        <v/>
      </c>
      <c r="T15" s="48">
        <f>AVERAGE(M15:Q15)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87" t="n">
        <v>73411</v>
      </c>
      <c r="E16" s="9">
        <f>'11'!$AE15</f>
        <v/>
      </c>
      <c r="F16" s="9">
        <f>'12'!$AE15</f>
        <v/>
      </c>
      <c r="G16" s="9">
        <f>'13'!$AE15</f>
        <v/>
      </c>
      <c r="H16" s="9">
        <f>'14'!$AE15</f>
        <v/>
      </c>
      <c r="I16" s="16">
        <f>'15'!$AE15</f>
        <v/>
      </c>
      <c r="J16" s="36">
        <f>MAX(E16:I16)</f>
        <v/>
      </c>
      <c r="K16" s="34">
        <f>MIN(E16:I16)</f>
        <v/>
      </c>
      <c r="L16" s="35">
        <f>AVERAGE(E16:I16)</f>
        <v/>
      </c>
      <c r="M16" s="26">
        <f>'16'!$AE15</f>
        <v/>
      </c>
      <c r="N16" s="9">
        <f>'17'!$AE15</f>
        <v/>
      </c>
      <c r="O16" s="9">
        <f>'18'!$AE15</f>
        <v/>
      </c>
      <c r="P16" s="9">
        <f>'19'!$AE15</f>
        <v/>
      </c>
      <c r="Q16" s="16">
        <f>'20'!$AE15</f>
        <v/>
      </c>
      <c r="R16" s="28">
        <f>MAX(M16:Q16)</f>
        <v/>
      </c>
      <c r="S16" s="29">
        <f>MIN(M16:Q16)</f>
        <v/>
      </c>
      <c r="T16" s="48">
        <f>AVERAGE(M16:Q16)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87" t="n">
        <v>73412</v>
      </c>
      <c r="E17" s="9">
        <f>'11'!$AE16</f>
        <v/>
      </c>
      <c r="F17" s="9">
        <f>'12'!$AE16</f>
        <v/>
      </c>
      <c r="G17" s="9">
        <f>'13'!$AE16</f>
        <v/>
      </c>
      <c r="H17" s="9">
        <f>'14'!$AE16</f>
        <v/>
      </c>
      <c r="I17" s="16">
        <f>'15'!$AE16</f>
        <v/>
      </c>
      <c r="J17" s="36">
        <f>MAX(E17:I17)</f>
        <v/>
      </c>
      <c r="K17" s="34">
        <f>MIN(E17:I17)</f>
        <v/>
      </c>
      <c r="L17" s="35">
        <f>AVERAGE(E17:I17)</f>
        <v/>
      </c>
      <c r="M17" s="26">
        <f>'16'!$AE16</f>
        <v/>
      </c>
      <c r="N17" s="9">
        <f>'17'!$AE16</f>
        <v/>
      </c>
      <c r="O17" s="9">
        <f>'18'!$AE16</f>
        <v/>
      </c>
      <c r="P17" s="9">
        <f>'19'!$AE16</f>
        <v/>
      </c>
      <c r="Q17" s="16">
        <f>'20'!$AE16</f>
        <v/>
      </c>
      <c r="R17" s="28">
        <f>MAX(M17:Q17)</f>
        <v/>
      </c>
      <c r="S17" s="29">
        <f>MIN(M17:Q17)</f>
        <v/>
      </c>
      <c r="T17" s="48">
        <f>AVERAGE(M17:Q17)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87" t="n">
        <v>73413</v>
      </c>
      <c r="E18" s="9">
        <f>'11'!$AE17</f>
        <v/>
      </c>
      <c r="F18" s="9">
        <f>'12'!$AE17</f>
        <v/>
      </c>
      <c r="G18" s="9">
        <f>'13'!$AE17</f>
        <v/>
      </c>
      <c r="H18" s="9">
        <f>'14'!$AE17</f>
        <v/>
      </c>
      <c r="I18" s="16">
        <f>'15'!$AE17</f>
        <v/>
      </c>
      <c r="J18" s="36">
        <f>MAX(E18:I18)</f>
        <v/>
      </c>
      <c r="K18" s="34">
        <f>MIN(E18:I18)</f>
        <v/>
      </c>
      <c r="L18" s="35">
        <f>AVERAGE(E18:I18)</f>
        <v/>
      </c>
      <c r="M18" s="26">
        <f>'16'!$AE17</f>
        <v/>
      </c>
      <c r="N18" s="9">
        <f>'17'!$AE17</f>
        <v/>
      </c>
      <c r="O18" s="9">
        <f>'18'!$AE17</f>
        <v/>
      </c>
      <c r="P18" s="9">
        <f>'19'!$AE17</f>
        <v/>
      </c>
      <c r="Q18" s="16">
        <f>'20'!$AE17</f>
        <v/>
      </c>
      <c r="R18" s="28">
        <f>MAX(M18:Q18)</f>
        <v/>
      </c>
      <c r="S18" s="29">
        <f>MIN(M18:Q18)</f>
        <v/>
      </c>
      <c r="T18" s="48">
        <f>AVERAGE(M18:Q18)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87" t="n">
        <v>73414</v>
      </c>
      <c r="E19" s="9">
        <f>'11'!$AE18</f>
        <v/>
      </c>
      <c r="F19" s="9">
        <f>'12'!$AE18</f>
        <v/>
      </c>
      <c r="G19" s="9">
        <f>'13'!$AE18</f>
        <v/>
      </c>
      <c r="H19" s="9">
        <f>'14'!$AE18</f>
        <v/>
      </c>
      <c r="I19" s="16">
        <f>'15'!$AE18</f>
        <v/>
      </c>
      <c r="J19" s="36">
        <f>MAX(E19:I19)</f>
        <v/>
      </c>
      <c r="K19" s="34">
        <f>MIN(E19:I19)</f>
        <v/>
      </c>
      <c r="L19" s="35">
        <f>AVERAGE(E19:I19)</f>
        <v/>
      </c>
      <c r="M19" s="26">
        <f>'16'!$AE18</f>
        <v/>
      </c>
      <c r="N19" s="9">
        <f>'17'!$AE18</f>
        <v/>
      </c>
      <c r="O19" s="9">
        <f>'18'!$AE18</f>
        <v/>
      </c>
      <c r="P19" s="9">
        <f>'19'!$AE18</f>
        <v/>
      </c>
      <c r="Q19" s="16">
        <f>'20'!$AE18</f>
        <v/>
      </c>
      <c r="R19" s="28">
        <f>MAX(M19:Q19)</f>
        <v/>
      </c>
      <c r="S19" s="29">
        <f>MIN(M19:Q19)</f>
        <v/>
      </c>
      <c r="T19" s="48">
        <f>AVERAGE(M19:Q19)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87" t="n">
        <v>73416</v>
      </c>
      <c r="E20" s="9">
        <f>'11'!$AE19</f>
        <v/>
      </c>
      <c r="F20" s="9">
        <f>'12'!$AE19</f>
        <v/>
      </c>
      <c r="G20" s="9">
        <f>'13'!$AE19</f>
        <v/>
      </c>
      <c r="H20" s="9">
        <f>'14'!$AE19</f>
        <v/>
      </c>
      <c r="I20" s="16">
        <f>'15'!$AE19</f>
        <v/>
      </c>
      <c r="J20" s="36">
        <f>MAX(E20:I20)</f>
        <v/>
      </c>
      <c r="K20" s="34">
        <f>MIN(E20:I20)</f>
        <v/>
      </c>
      <c r="L20" s="35">
        <f>AVERAGE(E20:I20)</f>
        <v/>
      </c>
      <c r="M20" s="26">
        <f>'16'!$AE19</f>
        <v/>
      </c>
      <c r="N20" s="9">
        <f>'17'!$AE19</f>
        <v/>
      </c>
      <c r="O20" s="9">
        <f>'18'!$AE19</f>
        <v/>
      </c>
      <c r="P20" s="9">
        <f>'19'!$AE19</f>
        <v/>
      </c>
      <c r="Q20" s="16">
        <f>'20'!$AE19</f>
        <v/>
      </c>
      <c r="R20" s="28">
        <f>MAX(M20:Q20)</f>
        <v/>
      </c>
      <c r="S20" s="29">
        <f>MIN(M20:Q20)</f>
        <v/>
      </c>
      <c r="T20" s="48">
        <f>AVERAGE(M20:Q20)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88" t="n">
        <v>73417</v>
      </c>
      <c r="E21" s="12">
        <f>'11'!$AE20</f>
        <v/>
      </c>
      <c r="F21" s="12">
        <f>'12'!$AE20</f>
        <v/>
      </c>
      <c r="G21" s="12">
        <f>'13'!$AE20</f>
        <v/>
      </c>
      <c r="H21" s="12">
        <f>'14'!$AE20</f>
        <v/>
      </c>
      <c r="I21" s="17">
        <f>'15'!$AE20</f>
        <v/>
      </c>
      <c r="J21" s="28">
        <f>MAX(E21:I21)</f>
        <v/>
      </c>
      <c r="K21" s="29">
        <f>MIN(E21:I21)</f>
        <v/>
      </c>
      <c r="L21" s="48">
        <f>AVERAGE(E21:I21)</f>
        <v/>
      </c>
      <c r="M21" s="67">
        <f>'16'!$AE20</f>
        <v/>
      </c>
      <c r="N21" s="19">
        <f>'17'!$AE20</f>
        <v/>
      </c>
      <c r="O21" s="19">
        <f>'18'!$AE20</f>
        <v/>
      </c>
      <c r="P21" s="19">
        <f>'19'!$AE20</f>
        <v/>
      </c>
      <c r="Q21" s="68">
        <f>'20'!$AE20</f>
        <v/>
      </c>
      <c r="R21" s="28">
        <f>MAX(M21:Q21)</f>
        <v/>
      </c>
      <c r="S21" s="29">
        <f>MIN(M21:Q21)</f>
        <v/>
      </c>
      <c r="T21" s="48">
        <f>AVERAGE(M21:Q21)</f>
        <v/>
      </c>
    </row>
    <row r="22" ht="15.2" customFormat="1" customHeight="1" s="216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86" t="n">
        <v>72421</v>
      </c>
      <c r="E22" s="34">
        <f>'11'!$AE21</f>
        <v/>
      </c>
      <c r="F22" s="34">
        <f>'12'!$AE21</f>
        <v/>
      </c>
      <c r="G22" s="34">
        <f>'13'!$AE21</f>
        <v/>
      </c>
      <c r="H22" s="34">
        <f>'14'!$AE21</f>
        <v/>
      </c>
      <c r="I22" s="35">
        <f>'15'!$AE21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25">
        <f>'16'!$AE21</f>
        <v/>
      </c>
      <c r="N22" s="14">
        <f>'17'!$AE21</f>
        <v/>
      </c>
      <c r="O22" s="14">
        <f>'18'!$AE21</f>
        <v/>
      </c>
      <c r="P22" s="14">
        <f>'19'!$AE21</f>
        <v/>
      </c>
      <c r="Q22" s="15">
        <f>'20'!$AE21</f>
        <v/>
      </c>
      <c r="R22" s="32">
        <f>MAX(M22:Q22)</f>
        <v/>
      </c>
      <c r="S22" s="33">
        <f>MIN(M22:Q22)</f>
        <v/>
      </c>
      <c r="T22" s="50">
        <f>AVERAGE(M22:Q22)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87" t="n">
        <v>72422</v>
      </c>
      <c r="E23" s="9">
        <f>'11'!$AE22</f>
        <v/>
      </c>
      <c r="F23" s="9">
        <f>'12'!$AE22</f>
        <v/>
      </c>
      <c r="G23" s="9">
        <f>'13'!$AE22</f>
        <v/>
      </c>
      <c r="H23" s="9">
        <f>'14'!$AE22</f>
        <v/>
      </c>
      <c r="I23" s="16">
        <f>'15'!$AE22</f>
        <v/>
      </c>
      <c r="J23" s="36">
        <f>MAX(E23:I23)</f>
        <v/>
      </c>
      <c r="K23" s="34">
        <f>MIN(E23:I23)</f>
        <v/>
      </c>
      <c r="L23" s="35">
        <f>AVERAGE(E23:I23)</f>
        <v/>
      </c>
      <c r="M23" s="26">
        <f>'16'!$AE22</f>
        <v/>
      </c>
      <c r="N23" s="9">
        <f>'17'!$AE22</f>
        <v/>
      </c>
      <c r="O23" s="9">
        <f>'18'!$AE22</f>
        <v/>
      </c>
      <c r="P23" s="9">
        <f>'19'!$AE22</f>
        <v/>
      </c>
      <c r="Q23" s="16">
        <f>'20'!$AE22</f>
        <v/>
      </c>
      <c r="R23" s="28">
        <f>MAX(M23:Q23)</f>
        <v/>
      </c>
      <c r="S23" s="29">
        <f>MIN(M23:Q23)</f>
        <v/>
      </c>
      <c r="T23" s="48">
        <f>AVERAGE(M23:Q23)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87" t="n">
        <v>72423</v>
      </c>
      <c r="E24" s="9">
        <f>'11'!$AE23</f>
        <v/>
      </c>
      <c r="F24" s="9">
        <f>'12'!$AE23</f>
        <v/>
      </c>
      <c r="G24" s="9">
        <f>'13'!$AE23</f>
        <v/>
      </c>
      <c r="H24" s="9">
        <f>'14'!$AE23</f>
        <v/>
      </c>
      <c r="I24" s="16">
        <f>'15'!$AE23</f>
        <v/>
      </c>
      <c r="J24" s="36">
        <f>MAX(E24:I24)</f>
        <v/>
      </c>
      <c r="K24" s="34">
        <f>MIN(E24:I24)</f>
        <v/>
      </c>
      <c r="L24" s="35">
        <f>AVERAGE(E24:I24)</f>
        <v/>
      </c>
      <c r="M24" s="26">
        <f>'16'!$AE23</f>
        <v/>
      </c>
      <c r="N24" s="9">
        <f>'17'!$AE23</f>
        <v/>
      </c>
      <c r="O24" s="9">
        <f>'18'!$AE23</f>
        <v/>
      </c>
      <c r="P24" s="9">
        <f>'19'!$AE23</f>
        <v/>
      </c>
      <c r="Q24" s="16">
        <f>'20'!$AE23</f>
        <v/>
      </c>
      <c r="R24" s="28">
        <f>MAX(M24:Q24)</f>
        <v/>
      </c>
      <c r="S24" s="29">
        <f>MIN(M24:Q24)</f>
        <v/>
      </c>
      <c r="T24" s="48">
        <f>AVERAGE(M24:Q24)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87" t="n">
        <v>72424</v>
      </c>
      <c r="E25" s="9">
        <f>'11'!$AE24</f>
        <v/>
      </c>
      <c r="F25" s="9">
        <f>'12'!$AE24</f>
        <v/>
      </c>
      <c r="G25" s="9">
        <f>'13'!$AE24</f>
        <v/>
      </c>
      <c r="H25" s="9">
        <f>'14'!$AE24</f>
        <v/>
      </c>
      <c r="I25" s="16">
        <f>'15'!$AE24</f>
        <v/>
      </c>
      <c r="J25" s="36">
        <f>MAX(E25:I25)</f>
        <v/>
      </c>
      <c r="K25" s="34">
        <f>MIN(E25:I25)</f>
        <v/>
      </c>
      <c r="L25" s="35">
        <f>AVERAGE(E25:I25)</f>
        <v/>
      </c>
      <c r="M25" s="26">
        <f>'16'!$AE24</f>
        <v/>
      </c>
      <c r="N25" s="9">
        <f>'17'!$AE24</f>
        <v/>
      </c>
      <c r="O25" s="9">
        <f>'18'!$AE24</f>
        <v/>
      </c>
      <c r="P25" s="9">
        <f>'19'!$AE24</f>
        <v/>
      </c>
      <c r="Q25" s="16">
        <f>'20'!$AE24</f>
        <v/>
      </c>
      <c r="R25" s="28">
        <f>MAX(M25:Q25)</f>
        <v/>
      </c>
      <c r="S25" s="29">
        <f>MIN(M25:Q25)</f>
        <v/>
      </c>
      <c r="T25" s="48">
        <f>AVERAGE(M25:Q25)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87" t="n">
        <v>72432</v>
      </c>
      <c r="E26" s="9">
        <f>'11'!$AE25</f>
        <v/>
      </c>
      <c r="F26" s="9">
        <f>'12'!$AE25</f>
        <v/>
      </c>
      <c r="G26" s="9">
        <f>'13'!$AE25</f>
        <v/>
      </c>
      <c r="H26" s="9">
        <f>'14'!$AE25</f>
        <v/>
      </c>
      <c r="I26" s="16">
        <f>'15'!$AE25</f>
        <v/>
      </c>
      <c r="J26" s="36">
        <f>MAX(E26:I26)</f>
        <v/>
      </c>
      <c r="K26" s="34">
        <f>MIN(E26:I26)</f>
        <v/>
      </c>
      <c r="L26" s="35">
        <f>AVERAGE(E26:I26)</f>
        <v/>
      </c>
      <c r="M26" s="26">
        <f>'16'!$AE25</f>
        <v/>
      </c>
      <c r="N26" s="9">
        <f>'17'!$AE25</f>
        <v/>
      </c>
      <c r="O26" s="9">
        <f>'18'!$AE25</f>
        <v/>
      </c>
      <c r="P26" s="9">
        <f>'19'!$AE25</f>
        <v/>
      </c>
      <c r="Q26" s="16">
        <f>'20'!$AE25</f>
        <v/>
      </c>
      <c r="R26" s="28">
        <f>MAX(M26:Q26)</f>
        <v/>
      </c>
      <c r="S26" s="29">
        <f>MIN(M26:Q26)</f>
        <v/>
      </c>
      <c r="T26" s="48">
        <f>AVERAGE(M26:Q26)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87" t="n">
        <v>72425</v>
      </c>
      <c r="E27" s="9">
        <f>'11'!$AE26</f>
        <v/>
      </c>
      <c r="F27" s="9">
        <f>'12'!$AE26</f>
        <v/>
      </c>
      <c r="G27" s="9">
        <f>'13'!$AE26</f>
        <v/>
      </c>
      <c r="H27" s="9">
        <f>'14'!$AE26</f>
        <v/>
      </c>
      <c r="I27" s="16">
        <f>'15'!$AE26</f>
        <v/>
      </c>
      <c r="J27" s="36">
        <f>MAX(E27:I27)</f>
        <v/>
      </c>
      <c r="K27" s="34">
        <f>MIN(E27:I27)</f>
        <v/>
      </c>
      <c r="L27" s="35">
        <f>AVERAGE(E27:I27)</f>
        <v/>
      </c>
      <c r="M27" s="26">
        <f>'16'!$AE26</f>
        <v/>
      </c>
      <c r="N27" s="9">
        <f>'17'!$AE26</f>
        <v/>
      </c>
      <c r="O27" s="9">
        <f>'18'!$AE26</f>
        <v/>
      </c>
      <c r="P27" s="9">
        <f>'19'!$AE26</f>
        <v/>
      </c>
      <c r="Q27" s="16">
        <f>'20'!$AE26</f>
        <v/>
      </c>
      <c r="R27" s="28">
        <f>MAX(M27:Q27)</f>
        <v/>
      </c>
      <c r="S27" s="29">
        <f>MIN(M27:Q27)</f>
        <v/>
      </c>
      <c r="T27" s="48">
        <f>AVERAGE(M27:Q27)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87" t="n">
        <v>72426</v>
      </c>
      <c r="E28" s="9">
        <f>'11'!$AE27</f>
        <v/>
      </c>
      <c r="F28" s="9">
        <f>'12'!$AE27</f>
        <v/>
      </c>
      <c r="G28" s="9">
        <f>'13'!$AE27</f>
        <v/>
      </c>
      <c r="H28" s="9">
        <f>'14'!$AE27</f>
        <v/>
      </c>
      <c r="I28" s="16">
        <f>'15'!$AE27</f>
        <v/>
      </c>
      <c r="J28" s="36">
        <f>MAX(E28:I28)</f>
        <v/>
      </c>
      <c r="K28" s="34">
        <f>MIN(E28:I28)</f>
        <v/>
      </c>
      <c r="L28" s="35">
        <f>AVERAGE(E28:I28)</f>
        <v/>
      </c>
      <c r="M28" s="26">
        <f>'16'!$AE27</f>
        <v/>
      </c>
      <c r="N28" s="9">
        <f>'17'!$AE27</f>
        <v/>
      </c>
      <c r="O28" s="9">
        <f>'18'!$AE27</f>
        <v/>
      </c>
      <c r="P28" s="9">
        <f>'19'!$AE27</f>
        <v/>
      </c>
      <c r="Q28" s="16">
        <f>'20'!$AE27</f>
        <v/>
      </c>
      <c r="R28" s="28">
        <f>MAX(M28:Q28)</f>
        <v/>
      </c>
      <c r="S28" s="29">
        <f>MIN(M28:Q28)</f>
        <v/>
      </c>
      <c r="T28" s="48">
        <f>AVERAGE(M28:Q28)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87" t="n">
        <v>72427</v>
      </c>
      <c r="E29" s="9">
        <f>'11'!$AE28</f>
        <v/>
      </c>
      <c r="F29" s="9">
        <f>'12'!$AE28</f>
        <v/>
      </c>
      <c r="G29" s="9">
        <f>'13'!$AE28</f>
        <v/>
      </c>
      <c r="H29" s="9">
        <f>'14'!$AE28</f>
        <v/>
      </c>
      <c r="I29" s="16">
        <f>'15'!$AE28</f>
        <v/>
      </c>
      <c r="J29" s="36">
        <f>MAX(E29:I29)</f>
        <v/>
      </c>
      <c r="K29" s="34">
        <f>MIN(E29:I29)</f>
        <v/>
      </c>
      <c r="L29" s="35">
        <f>AVERAGE(E29:I29)</f>
        <v/>
      </c>
      <c r="M29" s="26">
        <f>'16'!$AE28</f>
        <v/>
      </c>
      <c r="N29" s="9">
        <f>'17'!$AE28</f>
        <v/>
      </c>
      <c r="O29" s="9">
        <f>'18'!$AE28</f>
        <v/>
      </c>
      <c r="P29" s="9">
        <f>'19'!$AE28</f>
        <v/>
      </c>
      <c r="Q29" s="16">
        <f>'20'!$AE28</f>
        <v/>
      </c>
      <c r="R29" s="28">
        <f>MAX(M29:Q29)</f>
        <v/>
      </c>
      <c r="S29" s="29">
        <f>MIN(M29:Q29)</f>
        <v/>
      </c>
      <c r="T29" s="48">
        <f>AVERAGE(M29:Q29)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87" t="n">
        <v>72428</v>
      </c>
      <c r="E30" s="9">
        <f>'11'!$AE29</f>
        <v/>
      </c>
      <c r="F30" s="9">
        <f>'12'!$AE29</f>
        <v/>
      </c>
      <c r="G30" s="9">
        <f>'13'!$AE29</f>
        <v/>
      </c>
      <c r="H30" s="9">
        <f>'14'!$AE29</f>
        <v/>
      </c>
      <c r="I30" s="16">
        <f>'15'!$AE29</f>
        <v/>
      </c>
      <c r="J30" s="36">
        <f>MAX(E30:I30)</f>
        <v/>
      </c>
      <c r="K30" s="34">
        <f>MIN(E30:I30)</f>
        <v/>
      </c>
      <c r="L30" s="35">
        <f>AVERAGE(E30:I30)</f>
        <v/>
      </c>
      <c r="M30" s="26">
        <f>'16'!$AE29</f>
        <v/>
      </c>
      <c r="N30" s="9">
        <f>'17'!$AE29</f>
        <v/>
      </c>
      <c r="O30" s="9">
        <f>'18'!$AE29</f>
        <v/>
      </c>
      <c r="P30" s="9">
        <f>'19'!$AE29</f>
        <v/>
      </c>
      <c r="Q30" s="16">
        <f>'20'!$AE29</f>
        <v/>
      </c>
      <c r="R30" s="28">
        <f>MAX(M30:Q30)</f>
        <v/>
      </c>
      <c r="S30" s="29">
        <f>MIN(M30:Q30)</f>
        <v/>
      </c>
      <c r="T30" s="48">
        <f>AVERAGE(M30:Q30)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87" t="n">
        <v>72429</v>
      </c>
      <c r="E31" s="9">
        <f>'11'!$AE30</f>
        <v/>
      </c>
      <c r="F31" s="9">
        <f>'12'!$AE30</f>
        <v/>
      </c>
      <c r="G31" s="9">
        <f>'13'!$AE30</f>
        <v/>
      </c>
      <c r="H31" s="9">
        <f>'14'!$AE30</f>
        <v/>
      </c>
      <c r="I31" s="16">
        <f>'15'!$AE30</f>
        <v/>
      </c>
      <c r="J31" s="36">
        <f>MAX(E31:I31)</f>
        <v/>
      </c>
      <c r="K31" s="34">
        <f>MIN(E31:I31)</f>
        <v/>
      </c>
      <c r="L31" s="35">
        <f>AVERAGE(E31:I31)</f>
        <v/>
      </c>
      <c r="M31" s="26">
        <f>'16'!$AE30</f>
        <v/>
      </c>
      <c r="N31" s="9">
        <f>'17'!$AE30</f>
        <v/>
      </c>
      <c r="O31" s="9">
        <f>'18'!$AE30</f>
        <v/>
      </c>
      <c r="P31" s="9">
        <f>'19'!$AE30</f>
        <v/>
      </c>
      <c r="Q31" s="16">
        <f>'20'!$AE30</f>
        <v/>
      </c>
      <c r="R31" s="28">
        <f>MAX(M31:Q31)</f>
        <v/>
      </c>
      <c r="S31" s="29">
        <f>MIN(M31:Q31)</f>
        <v/>
      </c>
      <c r="T31" s="48">
        <f>AVERAGE(M31:Q31)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89" t="n">
        <v>72436</v>
      </c>
      <c r="E32" s="12">
        <f>'11'!$AE31</f>
        <v/>
      </c>
      <c r="F32" s="12">
        <f>'12'!$AE31</f>
        <v/>
      </c>
      <c r="G32" s="12">
        <f>'13'!$AE31</f>
        <v/>
      </c>
      <c r="H32" s="12">
        <f>'14'!$AE31</f>
        <v/>
      </c>
      <c r="I32" s="17">
        <f>'15'!$AE31</f>
        <v/>
      </c>
      <c r="J32" s="30">
        <f>MAX(E32:I32)</f>
        <v/>
      </c>
      <c r="K32" s="31">
        <f>MIN(E32:I32)</f>
        <v/>
      </c>
      <c r="L32" s="49">
        <f>AVERAGE(E32:I32)</f>
        <v/>
      </c>
      <c r="M32" s="27">
        <f>'16'!$AE31</f>
        <v/>
      </c>
      <c r="N32" s="12">
        <f>'17'!$AE31</f>
        <v/>
      </c>
      <c r="O32" s="12">
        <f>'18'!$AE31</f>
        <v/>
      </c>
      <c r="P32" s="12">
        <f>'19'!$AE31</f>
        <v/>
      </c>
      <c r="Q32" s="17">
        <f>'20'!$AE31</f>
        <v/>
      </c>
      <c r="R32" s="30">
        <f>MAX(M32:Q32)</f>
        <v/>
      </c>
      <c r="S32" s="31">
        <f>MIN(M32:Q32)</f>
        <v/>
      </c>
      <c r="T32" s="49">
        <f>AVERAGE(M32:Q32)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90" t="n">
        <v>72441</v>
      </c>
      <c r="E33" s="34">
        <f>'11'!$AE32</f>
        <v/>
      </c>
      <c r="F33" s="34">
        <f>'12'!$AE32</f>
        <v/>
      </c>
      <c r="G33" s="34">
        <f>'13'!$AE32</f>
        <v/>
      </c>
      <c r="H33" s="34">
        <f>'14'!$AE32</f>
        <v/>
      </c>
      <c r="I33" s="35">
        <f>'15'!$AE32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25">
        <f>'16'!$AE32</f>
        <v/>
      </c>
      <c r="N33" s="14">
        <f>'17'!$AE32</f>
        <v/>
      </c>
      <c r="O33" s="14">
        <f>'18'!$AE32</f>
        <v/>
      </c>
      <c r="P33" s="14">
        <f>'19'!$AE32</f>
        <v/>
      </c>
      <c r="Q33" s="15">
        <f>'20'!$AE32</f>
        <v/>
      </c>
      <c r="R33" s="28">
        <f>MAX(M33:Q33)</f>
        <v/>
      </c>
      <c r="S33" s="29">
        <f>MIN(M33:Q33)</f>
        <v/>
      </c>
      <c r="T33" s="48">
        <f>AVERAGE(M33:Q33)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87" t="n">
        <v>72442</v>
      </c>
      <c r="E34" s="9">
        <f>'11'!$AE33</f>
        <v/>
      </c>
      <c r="F34" s="9">
        <f>'12'!$AE33</f>
        <v/>
      </c>
      <c r="G34" s="9">
        <f>'13'!$AE33</f>
        <v/>
      </c>
      <c r="H34" s="9">
        <f>'14'!$AE33</f>
        <v/>
      </c>
      <c r="I34" s="16">
        <f>'15'!$AE33</f>
        <v/>
      </c>
      <c r="J34" s="36">
        <f>MAX(E34:I34)</f>
        <v/>
      </c>
      <c r="K34" s="34">
        <f>MIN(E34:I34)</f>
        <v/>
      </c>
      <c r="L34" s="35">
        <f>AVERAGE(E34:I34)</f>
        <v/>
      </c>
      <c r="M34" s="26">
        <f>'16'!$AE33</f>
        <v/>
      </c>
      <c r="N34" s="9">
        <f>'17'!$AE33</f>
        <v/>
      </c>
      <c r="O34" s="9">
        <f>'18'!$AE33</f>
        <v/>
      </c>
      <c r="P34" s="9">
        <f>'19'!$AE33</f>
        <v/>
      </c>
      <c r="Q34" s="16">
        <f>'20'!$AE33</f>
        <v/>
      </c>
      <c r="R34" s="28">
        <f>MAX(M34:Q34)</f>
        <v/>
      </c>
      <c r="S34" s="29">
        <f>MIN(M34:Q34)</f>
        <v/>
      </c>
      <c r="T34" s="48">
        <f>AVERAGE(M34:Q34)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87" t="n">
        <v>72443</v>
      </c>
      <c r="E35" s="9">
        <f>'11'!$AE34</f>
        <v/>
      </c>
      <c r="F35" s="9">
        <f>'12'!$AE34</f>
        <v/>
      </c>
      <c r="G35" s="9">
        <f>'13'!$AE34</f>
        <v/>
      </c>
      <c r="H35" s="9">
        <f>'14'!$AE34</f>
        <v/>
      </c>
      <c r="I35" s="16">
        <f>'15'!$AE34</f>
        <v/>
      </c>
      <c r="J35" s="36">
        <f>MAX(E35:I35)</f>
        <v/>
      </c>
      <c r="K35" s="34">
        <f>MIN(E35:I35)</f>
        <v/>
      </c>
      <c r="L35" s="35">
        <f>AVERAGE(E35:I35)</f>
        <v/>
      </c>
      <c r="M35" s="26">
        <f>'16'!$AE34</f>
        <v/>
      </c>
      <c r="N35" s="9">
        <f>'17'!$AE34</f>
        <v/>
      </c>
      <c r="O35" s="9">
        <f>'18'!$AE34</f>
        <v/>
      </c>
      <c r="P35" s="9">
        <f>'19'!$AE34</f>
        <v/>
      </c>
      <c r="Q35" s="16">
        <f>'20'!$AE34</f>
        <v/>
      </c>
      <c r="R35" s="28">
        <f>MAX(M35:Q35)</f>
        <v/>
      </c>
      <c r="S35" s="29">
        <f>MIN(M35:Q35)</f>
        <v/>
      </c>
      <c r="T35" s="48">
        <f>AVERAGE(M35:Q35)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87" t="n">
        <v>72444</v>
      </c>
      <c r="E36" s="9">
        <f>'11'!$AE35</f>
        <v/>
      </c>
      <c r="F36" s="9">
        <f>'12'!$AE35</f>
        <v/>
      </c>
      <c r="G36" s="9">
        <f>'13'!$AE35</f>
        <v/>
      </c>
      <c r="H36" s="9">
        <f>'14'!$AE35</f>
        <v/>
      </c>
      <c r="I36" s="16">
        <f>'15'!$AE35</f>
        <v/>
      </c>
      <c r="J36" s="36">
        <f>MAX(E36:I36)</f>
        <v/>
      </c>
      <c r="K36" s="34">
        <f>MIN(E36:I36)</f>
        <v/>
      </c>
      <c r="L36" s="35">
        <f>AVERAGE(E36:I36)</f>
        <v/>
      </c>
      <c r="M36" s="26">
        <f>'16'!$AE35</f>
        <v/>
      </c>
      <c r="N36" s="9">
        <f>'17'!$AE35</f>
        <v/>
      </c>
      <c r="O36" s="9">
        <f>'18'!$AE35</f>
        <v/>
      </c>
      <c r="P36" s="9">
        <f>'19'!$AE35</f>
        <v/>
      </c>
      <c r="Q36" s="16">
        <f>'20'!$AE35</f>
        <v/>
      </c>
      <c r="R36" s="28">
        <f>MAX(M36:Q36)</f>
        <v/>
      </c>
      <c r="S36" s="29">
        <f>MIN(M36:Q36)</f>
        <v/>
      </c>
      <c r="T36" s="48">
        <f>AVERAGE(M36:Q36)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87" t="n">
        <v>72445</v>
      </c>
      <c r="E37" s="9">
        <f>'11'!$AE36</f>
        <v/>
      </c>
      <c r="F37" s="34">
        <f>'12'!$AE36</f>
        <v/>
      </c>
      <c r="G37" s="34">
        <f>'13'!$AE36</f>
        <v/>
      </c>
      <c r="H37" s="34">
        <f>'14'!$AE36</f>
        <v/>
      </c>
      <c r="I37" s="16">
        <f>'15'!$AE36</f>
        <v/>
      </c>
      <c r="J37" s="36">
        <f>MAX(E37:I37)</f>
        <v/>
      </c>
      <c r="K37" s="34">
        <f>MIN(E37:I37)</f>
        <v/>
      </c>
      <c r="L37" s="35">
        <f>AVERAGE(E37:I37)</f>
        <v/>
      </c>
      <c r="M37" s="26">
        <f>'16'!$AE36</f>
        <v/>
      </c>
      <c r="N37" s="9">
        <f>'17'!$AE36</f>
        <v/>
      </c>
      <c r="O37" s="9">
        <f>'18'!$AE36</f>
        <v/>
      </c>
      <c r="P37" s="9">
        <f>'19'!$AE36</f>
        <v/>
      </c>
      <c r="Q37" s="16">
        <f>'20'!$AE36</f>
        <v/>
      </c>
      <c r="R37" s="28">
        <f>MAX(M37:Q37)</f>
        <v/>
      </c>
      <c r="S37" s="29">
        <f>MIN(M37:Q37)</f>
        <v/>
      </c>
      <c r="T37" s="48">
        <f>AVERAGE(M37:Q37)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89" t="n">
        <v>72446</v>
      </c>
      <c r="E38" s="110">
        <f>'11'!$AE37</f>
        <v/>
      </c>
      <c r="F38" s="110">
        <f>'12'!$AE37</f>
        <v/>
      </c>
      <c r="G38" s="110">
        <f>'13'!$AE37</f>
        <v/>
      </c>
      <c r="H38" s="110">
        <f>'14'!$AE37</f>
        <v/>
      </c>
      <c r="I38" s="111">
        <f>'15'!$AE37</f>
        <v/>
      </c>
      <c r="J38" s="30">
        <f>MAX(E38:I38)</f>
        <v/>
      </c>
      <c r="K38" s="31">
        <f>MIN(E38:I38)</f>
        <v/>
      </c>
      <c r="L38" s="49">
        <f>AVERAGE(E38:I38)</f>
        <v/>
      </c>
      <c r="M38" s="27">
        <f>'16'!$AE37</f>
        <v/>
      </c>
      <c r="N38" s="12">
        <f>'17'!$AE37</f>
        <v/>
      </c>
      <c r="O38" s="12">
        <f>'18'!$AE37</f>
        <v/>
      </c>
      <c r="P38" s="12">
        <f>'19'!$AE37</f>
        <v/>
      </c>
      <c r="Q38" s="17">
        <f>'20'!$AE37</f>
        <v/>
      </c>
      <c r="R38" s="30">
        <f>MAX(M38:Q38)</f>
        <v/>
      </c>
      <c r="S38" s="31">
        <f>MIN(M38:Q38)</f>
        <v/>
      </c>
      <c r="T38" s="49">
        <f>AVERAGE(M38:Q38)</f>
        <v/>
      </c>
    </row>
  </sheetData>
  <mergeCells count="20">
    <mergeCell ref="C1:T1"/>
    <mergeCell ref="B3:B4"/>
    <mergeCell ref="N3:N4"/>
    <mergeCell ref="F3:F4"/>
    <mergeCell ref="R3:T3"/>
    <mergeCell ref="A3:A4"/>
    <mergeCell ref="G3:G4"/>
    <mergeCell ref="M3:M4"/>
    <mergeCell ref="I3:I4"/>
    <mergeCell ref="D3:D4"/>
    <mergeCell ref="J3:L3"/>
    <mergeCell ref="A22:A32"/>
    <mergeCell ref="P3:P4"/>
    <mergeCell ref="H3:H4"/>
    <mergeCell ref="A33:A38"/>
    <mergeCell ref="A5:A21"/>
    <mergeCell ref="C3:C4"/>
    <mergeCell ref="O3:O4"/>
    <mergeCell ref="E3:E4"/>
    <mergeCell ref="Q3:Q4"/>
  </mergeCells>
  <pageMargins left="0.75" right="0.25" top="0.25" bottom="0.25" header="0.5" footer="0.5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"&amp;MID(CELL("filename"),SEARCH(".xlsx",CELL("filename"))-4,4)&amp;"-"&amp;MID(CELL("filename"),SEARCH(".xlsx",CELL("filename"))-7,2)&amp;"-30"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E37"/>
  <sheetViews>
    <sheetView tabSelected="1" workbookViewId="0">
      <selection activeCell="T16" sqref="T16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"&amp;MID(CELL("filename"),SEARCH(".xlsx",CELL("filename"))-4,4)&amp;"-"&amp;MID(CELL("filename"),SEARCH(".xlsx",CELL("filename"))-7,2)&amp;"-31"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C4" sqref="C4"/>
    </sheetView>
  </sheetViews>
  <sheetFormatPr baseColWidth="8" defaultRowHeight="12.75"/>
  <cols>
    <col width="13.140625" customWidth="1" style="220" min="2" max="2"/>
  </cols>
  <sheetData>
    <row r="1" ht="16.5" customHeight="1" s="220" thickBot="1">
      <c r="A1" s="221" t="inlineStr">
        <is>
          <t>Bảng SL thực đo hàng ngày</t>
        </is>
      </c>
      <c r="B1" s="222" t="n"/>
      <c r="C1" s="222" t="n"/>
      <c r="D1" s="222" t="n"/>
      <c r="E1" s="222" t="n"/>
      <c r="F1" s="222" t="n"/>
    </row>
    <row r="2" ht="15.75" customHeight="1" s="220">
      <c r="A2" s="226" t="inlineStr">
        <is>
          <t>STT</t>
        </is>
      </c>
      <c r="B2" s="223" t="inlineStr">
        <is>
          <t>Trạm</t>
        </is>
      </c>
      <c r="C2" s="217">
        <f>TODAY()-1</f>
        <v/>
      </c>
      <c r="D2" s="218" t="n"/>
      <c r="E2" s="217">
        <f>+TODAY()</f>
        <v/>
      </c>
      <c r="F2" s="218" t="n"/>
    </row>
    <row r="3" ht="15.75" customHeight="1" s="220">
      <c r="A3" s="227" t="n"/>
      <c r="B3" s="224" t="n"/>
      <c r="C3" s="160" t="inlineStr">
        <is>
          <t>13h</t>
        </is>
      </c>
      <c r="D3" s="160" t="inlineStr">
        <is>
          <t>19h</t>
        </is>
      </c>
      <c r="E3" s="160" t="inlineStr">
        <is>
          <t>1h</t>
        </is>
      </c>
      <c r="F3" s="161" t="inlineStr">
        <is>
          <t>7h</t>
        </is>
      </c>
    </row>
    <row r="4" ht="15.75" customHeight="1" s="220">
      <c r="A4" s="112" t="n">
        <v>1</v>
      </c>
      <c r="B4" s="113" t="inlineStr">
        <is>
          <t>Quỳ Châu</t>
        </is>
      </c>
      <c r="C4" s="114" t="n">
        <v>8774</v>
      </c>
      <c r="D4" s="115" t="n">
        <v>8771</v>
      </c>
      <c r="E4" s="115" t="n">
        <v>8770</v>
      </c>
      <c r="F4" s="115" t="n">
        <v>8769</v>
      </c>
    </row>
    <row r="5" ht="15.75" customHeight="1" s="220">
      <c r="A5" s="112" t="n">
        <v>2</v>
      </c>
      <c r="B5" s="113" t="inlineStr">
        <is>
          <t>Nghĩa Khánh</t>
        </is>
      </c>
      <c r="C5" s="114" t="n">
        <v>3003</v>
      </c>
      <c r="D5" s="115" t="n">
        <v>2999</v>
      </c>
      <c r="E5" s="115" t="n">
        <v>3001</v>
      </c>
      <c r="F5" s="115" t="n">
        <v>3005</v>
      </c>
    </row>
    <row r="6" ht="15.75" customHeight="1" s="220">
      <c r="A6" s="112" t="n">
        <v>3</v>
      </c>
      <c r="B6" s="113" t="inlineStr">
        <is>
          <t>Mường Xén</t>
        </is>
      </c>
      <c r="C6" s="114" t="n">
        <v>13508</v>
      </c>
      <c r="D6" s="115" t="n">
        <v>13606</v>
      </c>
      <c r="E6" s="115" t="n">
        <v>13472</v>
      </c>
      <c r="F6" s="115" t="n">
        <v>13468</v>
      </c>
    </row>
    <row r="7" ht="15.75" customHeight="1" s="220">
      <c r="A7" s="112" t="n">
        <v>4</v>
      </c>
      <c r="B7" s="113" t="inlineStr">
        <is>
          <t>Thạch Giám</t>
        </is>
      </c>
      <c r="C7" s="114" t="n">
        <v>6492</v>
      </c>
      <c r="D7" s="115" t="n">
        <v>6493</v>
      </c>
      <c r="E7" s="115" t="n">
        <v>6470</v>
      </c>
      <c r="F7" s="115" t="n">
        <v>6460</v>
      </c>
    </row>
    <row r="8" ht="25.5" customHeight="1" s="220">
      <c r="A8" s="112" t="n">
        <v>5</v>
      </c>
      <c r="B8" s="113" t="inlineStr">
        <is>
          <t>Con Cuông</t>
        </is>
      </c>
      <c r="C8" s="114" t="n">
        <v>2335</v>
      </c>
      <c r="D8" s="115" t="n">
        <v>2360</v>
      </c>
      <c r="E8" s="115" t="n">
        <v>2360</v>
      </c>
      <c r="F8" s="115" t="n">
        <v>2327</v>
      </c>
    </row>
    <row r="9" ht="28.5" customHeight="1" s="220">
      <c r="A9" s="112" t="n">
        <v>6</v>
      </c>
      <c r="B9" s="113" t="inlineStr">
        <is>
          <t>Dừa</t>
        </is>
      </c>
      <c r="C9" s="114" t="n">
        <v>1372</v>
      </c>
      <c r="D9" s="115" t="n">
        <v>1384</v>
      </c>
      <c r="E9" s="115" t="n">
        <v>1396</v>
      </c>
      <c r="F9" s="115" t="n">
        <v>1408</v>
      </c>
    </row>
    <row r="10" ht="15.75" customHeight="1" s="220">
      <c r="A10" s="112" t="n">
        <v>7</v>
      </c>
      <c r="B10" s="113" t="inlineStr">
        <is>
          <t xml:space="preserve">Đô Lương </t>
        </is>
      </c>
      <c r="C10" s="114" t="n">
        <v>1048</v>
      </c>
      <c r="D10" s="115" t="n">
        <v>1045</v>
      </c>
      <c r="E10" s="115" t="n">
        <v>1053</v>
      </c>
      <c r="F10" s="115" t="n">
        <v>1059</v>
      </c>
    </row>
    <row r="11" ht="15.75" customHeight="1" s="220">
      <c r="A11" s="112" t="n">
        <v>8</v>
      </c>
      <c r="B11" s="113" t="inlineStr">
        <is>
          <t>Yên Thượng</t>
        </is>
      </c>
      <c r="C11" s="114" t="n">
        <v>32</v>
      </c>
      <c r="D11" s="115" t="n">
        <v>36</v>
      </c>
      <c r="E11" s="115" t="n">
        <v>118</v>
      </c>
      <c r="F11" s="115" t="n">
        <v>47</v>
      </c>
    </row>
    <row r="12" ht="15.75" customHeight="1" s="220">
      <c r="A12" s="112" t="n">
        <v>9</v>
      </c>
      <c r="B12" s="113" t="inlineStr">
        <is>
          <t>Nam Đàn</t>
        </is>
      </c>
      <c r="C12" s="114" t="n">
        <v>-15</v>
      </c>
      <c r="D12" s="115" t="n">
        <v>-10</v>
      </c>
      <c r="E12" s="115" t="n">
        <v>84</v>
      </c>
      <c r="F12" s="115" t="n">
        <v>17</v>
      </c>
    </row>
    <row r="13" ht="15.75" customHeight="1" s="220">
      <c r="A13" s="112" t="n">
        <v>10</v>
      </c>
      <c r="B13" s="113" t="inlineStr">
        <is>
          <t>Chợ Tràng</t>
        </is>
      </c>
      <c r="C13" s="114" t="n">
        <v>-40</v>
      </c>
      <c r="D13" s="115" t="n">
        <v>4</v>
      </c>
      <c r="E13" s="115" t="n">
        <v>63</v>
      </c>
      <c r="F13" s="115" t="n">
        <v>0</v>
      </c>
    </row>
    <row r="14" ht="16.5" customHeight="1" s="220" thickBot="1">
      <c r="A14" s="116" t="n">
        <v>11</v>
      </c>
      <c r="B14" s="117" t="inlineStr">
        <is>
          <t>Cửa Hội</t>
        </is>
      </c>
      <c r="C14" s="114" t="n">
        <v>-47</v>
      </c>
      <c r="D14" s="115" t="n">
        <v>-2</v>
      </c>
      <c r="E14" s="115" t="n">
        <v>35</v>
      </c>
      <c r="F14" s="115" t="n">
        <v>-3</v>
      </c>
    </row>
    <row r="15" ht="15.75" customHeight="1" s="220">
      <c r="A15" s="118" t="n"/>
      <c r="B15" s="118" t="n"/>
      <c r="C15" s="118" t="n"/>
      <c r="D15" s="118" t="n"/>
      <c r="E15" s="118" t="n"/>
      <c r="F15" s="118" t="n"/>
    </row>
    <row r="16" ht="16.5" customHeight="1" s="220" thickBot="1">
      <c r="A16" s="225" t="inlineStr">
        <is>
          <t>Tổng kết TV nền BTB</t>
        </is>
      </c>
      <c r="B16" s="222" t="n"/>
      <c r="C16" s="222" t="n"/>
      <c r="D16" s="222" t="n"/>
      <c r="E16" s="222" t="n"/>
      <c r="F16" s="222" t="n"/>
    </row>
    <row r="17" ht="15.75" customHeight="1" s="220">
      <c r="A17" s="226" t="inlineStr">
        <is>
          <t>STT</t>
        </is>
      </c>
      <c r="B17" s="223" t="inlineStr">
        <is>
          <t>Trạm</t>
        </is>
      </c>
      <c r="C17" s="217">
        <f>TODAY()-1</f>
        <v/>
      </c>
      <c r="D17" s="218" t="n"/>
      <c r="E17" s="217">
        <f>+TODAY()</f>
        <v/>
      </c>
      <c r="F17" s="218" t="n"/>
    </row>
    <row r="18" ht="15.75" customHeight="1" s="220">
      <c r="A18" s="227" t="n"/>
      <c r="B18" s="224" t="n"/>
      <c r="C18" s="160" t="inlineStr">
        <is>
          <t>13h</t>
        </is>
      </c>
      <c r="D18" s="160" t="inlineStr">
        <is>
          <t>19h</t>
        </is>
      </c>
      <c r="E18" s="160" t="inlineStr">
        <is>
          <t>1h</t>
        </is>
      </c>
      <c r="F18" s="161" t="inlineStr">
        <is>
          <t>7h</t>
        </is>
      </c>
    </row>
    <row r="19" ht="15.75" customHeight="1" s="220">
      <c r="A19" s="112" t="n">
        <v>1</v>
      </c>
      <c r="B19" s="119" t="inlineStr">
        <is>
          <t>Lý Nhân</t>
        </is>
      </c>
      <c r="C19" s="114" t="n">
        <v>170</v>
      </c>
      <c r="D19" s="115" t="n">
        <v>144</v>
      </c>
      <c r="E19" s="115" t="n">
        <v>137</v>
      </c>
      <c r="F19" s="115" t="n">
        <v>144</v>
      </c>
    </row>
    <row r="20" ht="15.75" customHeight="1" s="220">
      <c r="A20" s="112" t="n">
        <v>2</v>
      </c>
      <c r="B20" s="119" t="inlineStr">
        <is>
          <t>Nam Đàn</t>
        </is>
      </c>
      <c r="C20" s="114" t="n">
        <v>-15</v>
      </c>
      <c r="D20" s="115" t="n">
        <v>-10</v>
      </c>
      <c r="E20" s="115" t="n">
        <v>84</v>
      </c>
      <c r="F20" s="115" t="n">
        <v>17</v>
      </c>
    </row>
    <row r="21" ht="16.5" customHeight="1" s="220" thickBot="1">
      <c r="A21" s="116" t="n">
        <v>3</v>
      </c>
      <c r="B21" s="157" t="inlineStr">
        <is>
          <t>Hòa duyệt</t>
        </is>
      </c>
      <c r="C21" s="114" t="n">
        <v>230</v>
      </c>
      <c r="D21" s="115" t="n">
        <v>219</v>
      </c>
      <c r="E21" s="115" t="n">
        <v>234</v>
      </c>
      <c r="F21" s="115" t="n">
        <v>230</v>
      </c>
    </row>
    <row r="22" ht="15.75" customHeight="1" s="220">
      <c r="A22" s="118" t="n"/>
      <c r="B22" s="118" t="n"/>
      <c r="C22" s="118" t="n">
        <v>123</v>
      </c>
      <c r="D22" s="118" t="n">
        <v>122</v>
      </c>
      <c r="E22" s="118" t="n">
        <v>124</v>
      </c>
      <c r="F22" s="118" t="n">
        <v>128</v>
      </c>
    </row>
    <row r="23" ht="15.75" customHeight="1" s="220">
      <c r="A23" s="228" t="inlineStr">
        <is>
          <t>Tổng kết Liên Hồ Chứa sông Cả</t>
        </is>
      </c>
    </row>
    <row r="24" ht="15.75" customHeight="1" s="220">
      <c r="A24" s="219" t="inlineStr">
        <is>
          <t>Lượng mưa thực đo (mm)</t>
        </is>
      </c>
    </row>
    <row r="25" ht="15.75" customHeight="1" s="220">
      <c r="A25" s="226" t="inlineStr">
        <is>
          <t>STT</t>
        </is>
      </c>
      <c r="B25" s="223" t="inlineStr">
        <is>
          <t>Trạm</t>
        </is>
      </c>
      <c r="C25" s="217">
        <f>+TODAY()-1</f>
        <v/>
      </c>
      <c r="D25" s="218" t="n"/>
      <c r="E25" s="217">
        <f>+TODAY()</f>
        <v/>
      </c>
      <c r="F25" s="218" t="n"/>
    </row>
    <row r="26" ht="15.75" customHeight="1" s="220">
      <c r="A26" s="227" t="n"/>
      <c r="B26" s="224" t="n"/>
      <c r="C26" s="115" t="inlineStr">
        <is>
          <t>13h</t>
        </is>
      </c>
      <c r="D26" s="115" t="inlineStr">
        <is>
          <t>19h</t>
        </is>
      </c>
      <c r="E26" s="115" t="inlineStr">
        <is>
          <t>1h</t>
        </is>
      </c>
      <c r="F26" s="120" t="inlineStr">
        <is>
          <t>7h</t>
        </is>
      </c>
    </row>
    <row r="27" ht="15.75" customHeight="1" s="220">
      <c r="A27" s="112" t="n">
        <v>1</v>
      </c>
      <c r="B27" s="121" t="inlineStr">
        <is>
          <t>Quỳ Châu</t>
        </is>
      </c>
      <c r="C27" s="122" t="n"/>
      <c r="D27" s="122" t="n"/>
      <c r="E27" s="122" t="n"/>
      <c r="F27" s="122" t="n"/>
    </row>
    <row r="28" ht="15.75" customHeight="1" s="220">
      <c r="A28" s="112" t="n">
        <v>2</v>
      </c>
      <c r="B28" s="121" t="inlineStr">
        <is>
          <t>Nghĩa Khánh</t>
        </is>
      </c>
      <c r="C28" s="122" t="n"/>
      <c r="D28" s="122" t="n"/>
      <c r="E28" s="122" t="n"/>
      <c r="F28" s="122" t="n"/>
    </row>
    <row r="29" ht="15.75" customHeight="1" s="220">
      <c r="A29" s="112" t="n">
        <v>3</v>
      </c>
      <c r="B29" s="121" t="inlineStr">
        <is>
          <t>Thạch Giám</t>
        </is>
      </c>
      <c r="C29" s="122" t="inlineStr">
        <is>
          <t>-</t>
        </is>
      </c>
      <c r="D29" s="122" t="inlineStr">
        <is>
          <t>-</t>
        </is>
      </c>
      <c r="E29" s="122" t="inlineStr">
        <is>
          <t>-</t>
        </is>
      </c>
      <c r="F29" s="122" t="inlineStr">
        <is>
          <t>-</t>
        </is>
      </c>
    </row>
    <row r="30" ht="15.75" customHeight="1" s="220">
      <c r="A30" s="112" t="n">
        <v>4</v>
      </c>
      <c r="B30" s="121" t="inlineStr">
        <is>
          <t>Con Cuông</t>
        </is>
      </c>
      <c r="C30" s="122" t="inlineStr">
        <is>
          <t>-</t>
        </is>
      </c>
      <c r="D30" s="122" t="inlineStr">
        <is>
          <t>-</t>
        </is>
      </c>
      <c r="E30" s="122" t="inlineStr">
        <is>
          <t>-</t>
        </is>
      </c>
      <c r="F30" s="122" t="inlineStr">
        <is>
          <t>-</t>
        </is>
      </c>
    </row>
    <row r="31" ht="15.75" customHeight="1" s="220">
      <c r="A31" s="112" t="n">
        <v>5</v>
      </c>
      <c r="B31" s="121" t="inlineStr">
        <is>
          <t>Dừa</t>
        </is>
      </c>
      <c r="C31" s="122" t="inlineStr">
        <is>
          <t>-</t>
        </is>
      </c>
      <c r="D31" s="122" t="inlineStr">
        <is>
          <t>-</t>
        </is>
      </c>
      <c r="E31" s="122" t="inlineStr">
        <is>
          <t>-</t>
        </is>
      </c>
      <c r="F31" s="122" t="inlineStr">
        <is>
          <t>-</t>
        </is>
      </c>
    </row>
    <row r="32" ht="15.75" customHeight="1" s="220">
      <c r="A32" s="112" t="n">
        <v>6</v>
      </c>
      <c r="B32" s="121" t="inlineStr">
        <is>
          <t xml:space="preserve">Đô Lương </t>
        </is>
      </c>
      <c r="C32" s="122" t="inlineStr">
        <is>
          <t>-</t>
        </is>
      </c>
      <c r="D32" s="122" t="inlineStr">
        <is>
          <t>-</t>
        </is>
      </c>
      <c r="E32" s="122" t="inlineStr">
        <is>
          <t>-</t>
        </is>
      </c>
      <c r="F32" s="122" t="inlineStr">
        <is>
          <t>-</t>
        </is>
      </c>
    </row>
    <row r="33" ht="15.75" customHeight="1" s="220">
      <c r="A33" s="112" t="n">
        <v>7</v>
      </c>
      <c r="B33" s="121" t="inlineStr">
        <is>
          <t>Yên Thượng</t>
        </is>
      </c>
      <c r="C33" s="122" t="inlineStr">
        <is>
          <t>-</t>
        </is>
      </c>
      <c r="D33" s="122" t="inlineStr">
        <is>
          <t>-</t>
        </is>
      </c>
      <c r="E33" s="122" t="inlineStr">
        <is>
          <t>-</t>
        </is>
      </c>
      <c r="F33" s="122" t="inlineStr">
        <is>
          <t>-</t>
        </is>
      </c>
    </row>
    <row r="34" ht="15.75" customHeight="1" s="220">
      <c r="A34" s="123" t="n">
        <v>8</v>
      </c>
      <c r="B34" s="124" t="inlineStr">
        <is>
          <t>Chợ Tràng</t>
        </is>
      </c>
      <c r="C34" s="122" t="inlineStr">
        <is>
          <t>-</t>
        </is>
      </c>
      <c r="D34" s="122" t="inlineStr">
        <is>
          <t>-</t>
        </is>
      </c>
      <c r="E34" s="122" t="inlineStr">
        <is>
          <t>-</t>
        </is>
      </c>
      <c r="F34" s="122" t="inlineStr">
        <is>
          <t>-</t>
        </is>
      </c>
    </row>
    <row r="35" ht="15.75" customHeight="1" s="220">
      <c r="A35" s="226" t="inlineStr">
        <is>
          <t>STT</t>
        </is>
      </c>
      <c r="B35" s="223" t="inlineStr">
        <is>
          <t>Trạm</t>
        </is>
      </c>
      <c r="C35" s="223" t="inlineStr">
        <is>
          <t>-</t>
        </is>
      </c>
      <c r="D35" s="229" t="n"/>
      <c r="E35" s="229" t="n"/>
      <c r="F35" s="218" t="n"/>
    </row>
    <row r="36" ht="15.75" customHeight="1" s="220">
      <c r="A36" s="183" t="n"/>
      <c r="B36" s="212" t="n"/>
      <c r="C36" s="230" t="inlineStr">
        <is>
          <t>-</t>
        </is>
      </c>
      <c r="D36" s="231" t="n"/>
      <c r="E36" s="230" t="inlineStr">
        <is>
          <t>-</t>
        </is>
      </c>
      <c r="F36" s="231" t="n"/>
    </row>
    <row r="37" ht="15.75" customHeight="1" s="220">
      <c r="A37" s="227" t="n"/>
      <c r="B37" s="224" t="n"/>
      <c r="C37" s="162" t="inlineStr">
        <is>
          <t>-</t>
        </is>
      </c>
      <c r="D37" s="162" t="inlineStr">
        <is>
          <t>-</t>
        </is>
      </c>
      <c r="E37" s="162" t="inlineStr">
        <is>
          <t>-</t>
        </is>
      </c>
      <c r="F37" s="163" t="inlineStr">
        <is>
          <t>-</t>
        </is>
      </c>
    </row>
    <row r="38" ht="15.75" customHeight="1" s="220">
      <c r="A38" s="112" t="n">
        <v>1</v>
      </c>
      <c r="B38" s="121" t="inlineStr">
        <is>
          <t>Nghĩa Khánh</t>
        </is>
      </c>
      <c r="C38" s="114" t="inlineStr">
        <is>
          <t>-</t>
        </is>
      </c>
      <c r="D38" s="115" t="inlineStr">
        <is>
          <t>-</t>
        </is>
      </c>
      <c r="E38" s="115" t="inlineStr">
        <is>
          <t>-</t>
        </is>
      </c>
      <c r="F38" s="115" t="inlineStr">
        <is>
          <t>-</t>
        </is>
      </c>
    </row>
    <row r="39" ht="15.75" customHeight="1" s="220">
      <c r="A39" s="112" t="n">
        <v>2</v>
      </c>
      <c r="B39" s="121" t="inlineStr">
        <is>
          <t>Thạch Giám</t>
        </is>
      </c>
      <c r="C39" s="114" t="inlineStr">
        <is>
          <t>-</t>
        </is>
      </c>
      <c r="D39" s="115" t="inlineStr">
        <is>
          <t>-</t>
        </is>
      </c>
      <c r="E39" s="115" t="inlineStr">
        <is>
          <t>-</t>
        </is>
      </c>
      <c r="F39" s="115" t="inlineStr">
        <is>
          <t>-</t>
        </is>
      </c>
    </row>
    <row r="40" ht="15.75" customHeight="1" s="220">
      <c r="A40" s="112" t="n">
        <v>3</v>
      </c>
      <c r="B40" s="121" t="inlineStr">
        <is>
          <t>Con Cuông</t>
        </is>
      </c>
      <c r="C40" s="114">
        <f>IF(INDIRECT("'"&amp;DAY(TODAY()-1)&amp;"'"&amp;"!R25")&lt;&gt;0,INDIRECT("'"&amp;DAY(TODAY()-1)&amp;"'"&amp;"!R25"),"")</f>
        <v/>
      </c>
      <c r="D40" s="115">
        <f>IF(INDIRECT("'"&amp;DAY(TODAY()-1)&amp;"'"&amp;"!X25")&lt;&gt;0,INDIRECT("'"&amp;DAY(TODAY()-1)&amp;"'"&amp;"!X25"),"")</f>
        <v/>
      </c>
      <c r="E40" s="115">
        <f>IF(INDIRECT("'"&amp;DAY(TODAY())&amp;"'"&amp;"!F25")&lt;&gt;0,INDIRECT("'"&amp;DAY(TODAY())&amp;"'"&amp;"!F25"),"")</f>
        <v/>
      </c>
      <c r="F40" s="115">
        <f>IF(INDIRECT("'"&amp;DAY(TODAY())&amp;"'"&amp;"!L25")&lt;&gt;0,INDIRECT("'"&amp;DAY(TODAY())&amp;"'"&amp;"!L25"),"")</f>
        <v/>
      </c>
    </row>
    <row r="41" ht="16.5" customHeight="1" s="220" thickBot="1">
      <c r="A41" s="116" t="n">
        <v>4</v>
      </c>
      <c r="B41" s="125" t="inlineStr">
        <is>
          <t>Chợ Tràng</t>
        </is>
      </c>
      <c r="C41" s="114">
        <f>IF(INDIRECT("'"&amp;DAY(TODAY()-1)&amp;"'"&amp;"!R30")&lt;&gt;0,INDIRECT("'"&amp;DAY(TODAY()-1)&amp;"'"&amp;"!R30"),"")</f>
        <v/>
      </c>
      <c r="D41" s="115">
        <f>IF(INDIRECT("'"&amp;DAY(TODAY()-1)&amp;"'"&amp;"!X30")&lt;&gt;0,INDIRECT("'"&amp;DAY(TODAY()-1)&amp;"'"&amp;"!X30"),"")</f>
        <v/>
      </c>
      <c r="E41" s="115">
        <f>IF(INDIRECT("'"&amp;DAY(TODAY())&amp;"'"&amp;"!F30")&lt;&gt;0,INDIRECT("'"&amp;DAY(TODAY())&amp;"'"&amp;"!F30"),"")</f>
        <v/>
      </c>
      <c r="F41" s="115">
        <f>IF(INDIRECT("'"&amp;DAY(TODAY())&amp;"'"&amp;"!L30")&lt;&gt;0,INDIRECT("'"&amp;DAY(TODAY())&amp;"'"&amp;"!L30"),"")</f>
        <v/>
      </c>
    </row>
    <row r="44">
      <c r="C44" t="n">
        <v>2999</v>
      </c>
      <c r="D44" t="n">
        <v>3001</v>
      </c>
      <c r="E44" t="n">
        <v>3005</v>
      </c>
      <c r="F44" t="n">
        <v>3002</v>
      </c>
    </row>
    <row r="45">
      <c r="C45" t="n">
        <v>6493</v>
      </c>
      <c r="D45" t="n">
        <v>6470</v>
      </c>
      <c r="E45" t="n">
        <v>6460</v>
      </c>
      <c r="F45" t="n">
        <v>6474</v>
      </c>
    </row>
    <row r="46">
      <c r="C46" t="n">
        <v>2360</v>
      </c>
      <c r="D46" t="n">
        <v>2360</v>
      </c>
      <c r="E46" t="n">
        <v>2327</v>
      </c>
      <c r="F46" t="n">
        <v>2332</v>
      </c>
    </row>
    <row r="47">
      <c r="C47" t="n">
        <v>4</v>
      </c>
      <c r="D47" t="n">
        <v>63</v>
      </c>
      <c r="E47" t="n">
        <v>0</v>
      </c>
      <c r="F47" t="n">
        <v>7</v>
      </c>
    </row>
  </sheetData>
  <mergeCells count="21">
    <mergeCell ref="A16:F16"/>
    <mergeCell ref="B17:B18"/>
    <mergeCell ref="B2:B3"/>
    <mergeCell ref="E17:F17"/>
    <mergeCell ref="A35:A37"/>
    <mergeCell ref="B35:B37"/>
    <mergeCell ref="A25:A26"/>
    <mergeCell ref="C25:D25"/>
    <mergeCell ref="A23:F23"/>
    <mergeCell ref="A2:A3"/>
    <mergeCell ref="C2:D2"/>
    <mergeCell ref="A17:A18"/>
    <mergeCell ref="C35:F35"/>
    <mergeCell ref="E2:F2"/>
    <mergeCell ref="C36:D36"/>
    <mergeCell ref="E36:F36"/>
    <mergeCell ref="C17:D17"/>
    <mergeCell ref="A24:F24"/>
    <mergeCell ref="E25:F25"/>
    <mergeCell ref="A1:F1"/>
    <mergeCell ref="B25:B26"/>
  </mergeCells>
  <pageMargins left="0.7" right="0.7" top="0.75" bottom="0.75" header="0.3" footer="0.3"/>
  <pageSetup orientation="portrait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Y400"/>
  <sheetViews>
    <sheetView topLeftCell="V1" workbookViewId="0">
      <selection activeCell="AQ32" sqref="AQ32"/>
    </sheetView>
  </sheetViews>
  <sheetFormatPr baseColWidth="8" defaultRowHeight="15.75"/>
  <cols>
    <col width="12.85546875" customWidth="1" style="200" min="1" max="1"/>
    <col width="7.140625" customWidth="1" style="126" min="2" max="129"/>
    <col width="9.140625" customWidth="1" style="200" min="130" max="130"/>
    <col width="9.140625" customWidth="1" style="200" min="131" max="16384"/>
  </cols>
  <sheetData>
    <row r="1" ht="16.5" customHeight="1" s="220" thickBot="1">
      <c r="A1" s="216" t="inlineStr">
        <is>
          <t>MỰC NƯỚC THỰC ĐO 5 NGÀY</t>
        </is>
      </c>
      <c r="B1" s="219" t="n"/>
      <c r="C1" s="219" t="n"/>
      <c r="D1" s="219" t="n"/>
    </row>
    <row r="2" ht="16.5" customHeight="1" s="220" thickBot="1">
      <c r="A2" s="127" t="inlineStr">
        <is>
          <t>Ngày</t>
        </is>
      </c>
      <c r="B2" s="232">
        <f>TODAY()-4</f>
        <v/>
      </c>
      <c r="C2" s="195" t="n"/>
      <c r="D2" s="195" t="n"/>
      <c r="E2" s="195" t="n"/>
      <c r="F2" s="195" t="n"/>
      <c r="G2" s="195" t="n"/>
      <c r="H2" s="195" t="n"/>
      <c r="I2" s="195" t="n"/>
      <c r="J2" s="195" t="n"/>
      <c r="K2" s="195" t="n"/>
      <c r="L2" s="195" t="n"/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  <c r="V2" s="195" t="n"/>
      <c r="W2" s="195" t="n"/>
      <c r="X2" s="195" t="n"/>
      <c r="Y2" s="233" t="n"/>
      <c r="Z2" s="232">
        <f>TODAY()-3</f>
        <v/>
      </c>
      <c r="AA2" s="195" t="n"/>
      <c r="AB2" s="195" t="n"/>
      <c r="AC2" s="195" t="n"/>
      <c r="AD2" s="195" t="n"/>
      <c r="AE2" s="195" t="n"/>
      <c r="AF2" s="195" t="n"/>
      <c r="AG2" s="195" t="n"/>
      <c r="AH2" s="195" t="n"/>
      <c r="AI2" s="195" t="n"/>
      <c r="AJ2" s="195" t="n"/>
      <c r="AK2" s="195" t="n"/>
      <c r="AL2" s="195" t="n"/>
      <c r="AM2" s="195" t="n"/>
      <c r="AN2" s="195" t="n"/>
      <c r="AO2" s="195" t="n"/>
      <c r="AP2" s="195" t="n"/>
      <c r="AQ2" s="195" t="n"/>
      <c r="AR2" s="195" t="n"/>
      <c r="AS2" s="195" t="n"/>
      <c r="AT2" s="195" t="n"/>
      <c r="AU2" s="195" t="n"/>
      <c r="AV2" s="195" t="n"/>
      <c r="AW2" s="233" t="n"/>
      <c r="AX2" s="232">
        <f>TODAY()-2</f>
        <v/>
      </c>
      <c r="AY2" s="195" t="n"/>
      <c r="AZ2" s="195" t="n"/>
      <c r="BA2" s="195" t="n"/>
      <c r="BB2" s="195" t="n"/>
      <c r="BC2" s="195" t="n"/>
      <c r="BD2" s="195" t="n"/>
      <c r="BE2" s="195" t="n"/>
      <c r="BF2" s="195" t="n"/>
      <c r="BG2" s="195" t="n"/>
      <c r="BH2" s="195" t="n"/>
      <c r="BI2" s="195" t="n"/>
      <c r="BJ2" s="195" t="n"/>
      <c r="BK2" s="195" t="n"/>
      <c r="BL2" s="195" t="n"/>
      <c r="BM2" s="195" t="n"/>
      <c r="BN2" s="195" t="n"/>
      <c r="BO2" s="195" t="n"/>
      <c r="BP2" s="195" t="n"/>
      <c r="BQ2" s="195" t="n"/>
      <c r="BR2" s="195" t="n"/>
      <c r="BS2" s="195" t="n"/>
      <c r="BT2" s="195" t="n"/>
      <c r="BU2" s="233" t="n"/>
      <c r="BV2" s="232">
        <f>TODAY()-1</f>
        <v/>
      </c>
      <c r="BW2" s="195" t="n"/>
      <c r="BX2" s="195" t="n"/>
      <c r="BY2" s="195" t="n"/>
      <c r="BZ2" s="195" t="n"/>
      <c r="CA2" s="195" t="n"/>
      <c r="CB2" s="195" t="n"/>
      <c r="CC2" s="195" t="n"/>
      <c r="CD2" s="195" t="n"/>
      <c r="CE2" s="195" t="n"/>
      <c r="CF2" s="195" t="n"/>
      <c r="CG2" s="195" t="n"/>
      <c r="CH2" s="195" t="n"/>
      <c r="CI2" s="195" t="n"/>
      <c r="CJ2" s="195" t="n"/>
      <c r="CK2" s="195" t="n"/>
      <c r="CL2" s="195" t="n"/>
      <c r="CM2" s="195" t="n"/>
      <c r="CN2" s="195" t="n"/>
      <c r="CO2" s="195" t="n"/>
      <c r="CP2" s="195" t="n"/>
      <c r="CQ2" s="195" t="n"/>
      <c r="CR2" s="195" t="n"/>
      <c r="CS2" s="233" t="n"/>
      <c r="CT2" s="232">
        <f>TODAY()</f>
        <v/>
      </c>
      <c r="CU2" s="195" t="n"/>
      <c r="CV2" s="195" t="n"/>
      <c r="CW2" s="195" t="n"/>
      <c r="CX2" s="195" t="n"/>
      <c r="CY2" s="195" t="n"/>
      <c r="CZ2" s="195" t="n"/>
      <c r="DA2" s="233" t="n"/>
      <c r="DB2" s="241" t="inlineStr">
        <is>
          <t>Dự báo =&gt;</t>
        </is>
      </c>
      <c r="DC2" s="195" t="n"/>
      <c r="DD2" s="195" t="n"/>
      <c r="DE2" s="195" t="n"/>
      <c r="DF2" s="195" t="n"/>
      <c r="DG2" s="242">
        <f>TODAY()</f>
        <v/>
      </c>
      <c r="DH2" s="195" t="n"/>
      <c r="DI2" s="195" t="n"/>
      <c r="DJ2" s="195" t="n"/>
      <c r="DK2" s="195" t="n"/>
      <c r="DL2" s="195" t="n"/>
      <c r="DM2" s="195" t="n"/>
      <c r="DN2" s="195" t="n"/>
      <c r="DO2" s="195" t="n"/>
      <c r="DP2" s="195" t="n"/>
      <c r="DQ2" s="195" t="n"/>
      <c r="DR2" s="232">
        <f>TODAY()+1</f>
        <v/>
      </c>
      <c r="DS2" s="195" t="n"/>
      <c r="DT2" s="195" t="n"/>
      <c r="DU2" s="195" t="n"/>
      <c r="DV2" s="195" t="n"/>
      <c r="DW2" s="195" t="n"/>
      <c r="DX2" s="195" t="n"/>
      <c r="DY2" s="233" t="n"/>
    </row>
    <row r="3" ht="16.5" customHeight="1" s="220" thickBot="1">
      <c r="A3" s="128" t="inlineStr">
        <is>
          <t>Giờ</t>
        </is>
      </c>
      <c r="B3" s="129" t="n">
        <v>0</v>
      </c>
      <c r="C3" s="129" t="n">
        <v>1</v>
      </c>
      <c r="D3" s="129" t="n">
        <v>2</v>
      </c>
      <c r="E3" s="129" t="n">
        <v>3</v>
      </c>
      <c r="F3" s="129" t="n">
        <v>4</v>
      </c>
      <c r="G3" s="129" t="n">
        <v>5</v>
      </c>
      <c r="H3" s="129" t="n">
        <v>6</v>
      </c>
      <c r="I3" s="129" t="n">
        <v>7</v>
      </c>
      <c r="J3" s="129" t="n">
        <v>8</v>
      </c>
      <c r="K3" s="129" t="n">
        <v>9</v>
      </c>
      <c r="L3" s="129" t="n">
        <v>10</v>
      </c>
      <c r="M3" s="129" t="n">
        <v>11</v>
      </c>
      <c r="N3" s="129" t="n">
        <v>12</v>
      </c>
      <c r="O3" s="129" t="n">
        <v>13</v>
      </c>
      <c r="P3" s="129" t="n">
        <v>14</v>
      </c>
      <c r="Q3" s="129" t="n">
        <v>15</v>
      </c>
      <c r="R3" s="129" t="n">
        <v>16</v>
      </c>
      <c r="S3" s="129" t="n">
        <v>17</v>
      </c>
      <c r="T3" s="129" t="n">
        <v>18</v>
      </c>
      <c r="U3" s="129" t="n">
        <v>19</v>
      </c>
      <c r="V3" s="129" t="n">
        <v>20</v>
      </c>
      <c r="W3" s="129" t="n">
        <v>21</v>
      </c>
      <c r="X3" s="129" t="n">
        <v>22</v>
      </c>
      <c r="Y3" s="129" t="n">
        <v>23</v>
      </c>
      <c r="Z3" s="129" t="n">
        <v>0</v>
      </c>
      <c r="AA3" s="129" t="n">
        <v>1</v>
      </c>
      <c r="AB3" s="129" t="n">
        <v>2</v>
      </c>
      <c r="AC3" s="129" t="n">
        <v>3</v>
      </c>
      <c r="AD3" s="129" t="n">
        <v>4</v>
      </c>
      <c r="AE3" s="129" t="n">
        <v>5</v>
      </c>
      <c r="AF3" s="129" t="n">
        <v>6</v>
      </c>
      <c r="AG3" s="129" t="n">
        <v>7</v>
      </c>
      <c r="AH3" s="129" t="n">
        <v>8</v>
      </c>
      <c r="AI3" s="129" t="n">
        <v>9</v>
      </c>
      <c r="AJ3" s="129" t="n">
        <v>10</v>
      </c>
      <c r="AK3" s="129" t="n">
        <v>11</v>
      </c>
      <c r="AL3" s="129" t="n">
        <v>12</v>
      </c>
      <c r="AM3" s="129" t="n">
        <v>13</v>
      </c>
      <c r="AN3" s="129" t="n">
        <v>14</v>
      </c>
      <c r="AO3" s="129" t="n">
        <v>15</v>
      </c>
      <c r="AP3" s="129" t="n">
        <v>16</v>
      </c>
      <c r="AQ3" s="129" t="n">
        <v>17</v>
      </c>
      <c r="AR3" s="129" t="n">
        <v>18</v>
      </c>
      <c r="AS3" s="129" t="n">
        <v>19</v>
      </c>
      <c r="AT3" s="129" t="n">
        <v>20</v>
      </c>
      <c r="AU3" s="129" t="n">
        <v>21</v>
      </c>
      <c r="AV3" s="129" t="n">
        <v>22</v>
      </c>
      <c r="AW3" s="129" t="n">
        <v>23</v>
      </c>
      <c r="AX3" s="129" t="n">
        <v>0</v>
      </c>
      <c r="AY3" s="129" t="n">
        <v>1</v>
      </c>
      <c r="AZ3" s="129" t="n">
        <v>2</v>
      </c>
      <c r="BA3" s="129" t="n">
        <v>3</v>
      </c>
      <c r="BB3" s="129" t="n">
        <v>4</v>
      </c>
      <c r="BC3" s="129" t="n">
        <v>5</v>
      </c>
      <c r="BD3" s="129" t="n">
        <v>6</v>
      </c>
      <c r="BE3" s="129" t="n">
        <v>7</v>
      </c>
      <c r="BF3" s="129" t="n">
        <v>8</v>
      </c>
      <c r="BG3" s="129" t="n">
        <v>9</v>
      </c>
      <c r="BH3" s="129" t="n">
        <v>10</v>
      </c>
      <c r="BI3" s="129" t="n">
        <v>11</v>
      </c>
      <c r="BJ3" s="129" t="n">
        <v>12</v>
      </c>
      <c r="BK3" s="129" t="n">
        <v>13</v>
      </c>
      <c r="BL3" s="129" t="n">
        <v>14</v>
      </c>
      <c r="BM3" s="129" t="n">
        <v>15</v>
      </c>
      <c r="BN3" s="129" t="n">
        <v>16</v>
      </c>
      <c r="BO3" s="129" t="n">
        <v>17</v>
      </c>
      <c r="BP3" s="129" t="n">
        <v>18</v>
      </c>
      <c r="BQ3" s="129" t="n">
        <v>19</v>
      </c>
      <c r="BR3" s="129" t="n">
        <v>20</v>
      </c>
      <c r="BS3" s="129" t="n">
        <v>21</v>
      </c>
      <c r="BT3" s="129" t="n">
        <v>22</v>
      </c>
      <c r="BU3" s="129" t="n">
        <v>23</v>
      </c>
      <c r="BV3" s="129" t="n">
        <v>0</v>
      </c>
      <c r="BW3" s="129" t="n">
        <v>1</v>
      </c>
      <c r="BX3" s="129" t="n">
        <v>2</v>
      </c>
      <c r="BY3" s="129" t="n">
        <v>3</v>
      </c>
      <c r="BZ3" s="129" t="n">
        <v>4</v>
      </c>
      <c r="CA3" s="129" t="n">
        <v>5</v>
      </c>
      <c r="CB3" s="129" t="n">
        <v>6</v>
      </c>
      <c r="CC3" s="129" t="n">
        <v>7</v>
      </c>
      <c r="CD3" s="129" t="n">
        <v>8</v>
      </c>
      <c r="CE3" s="129" t="n">
        <v>9</v>
      </c>
      <c r="CF3" s="129" t="n">
        <v>10</v>
      </c>
      <c r="CG3" s="129" t="n">
        <v>11</v>
      </c>
      <c r="CH3" s="129" t="n">
        <v>12</v>
      </c>
      <c r="CI3" s="129" t="n">
        <v>13</v>
      </c>
      <c r="CJ3" s="129" t="n">
        <v>14</v>
      </c>
      <c r="CK3" s="129" t="n">
        <v>15</v>
      </c>
      <c r="CL3" s="129" t="n">
        <v>16</v>
      </c>
      <c r="CM3" s="129" t="n">
        <v>17</v>
      </c>
      <c r="CN3" s="129" t="n">
        <v>18</v>
      </c>
      <c r="CO3" s="129" t="n">
        <v>19</v>
      </c>
      <c r="CP3" s="129" t="n">
        <v>20</v>
      </c>
      <c r="CQ3" s="129" t="n">
        <v>21</v>
      </c>
      <c r="CR3" s="129" t="n">
        <v>22</v>
      </c>
      <c r="CS3" s="129" t="n">
        <v>23</v>
      </c>
      <c r="CT3" s="129" t="n">
        <v>0</v>
      </c>
      <c r="CU3" s="129" t="n">
        <v>1</v>
      </c>
      <c r="CV3" s="129" t="n">
        <v>2</v>
      </c>
      <c r="CW3" s="129" t="n">
        <v>3</v>
      </c>
      <c r="CX3" s="129" t="n">
        <v>4</v>
      </c>
      <c r="CY3" s="129" t="n">
        <v>5</v>
      </c>
      <c r="CZ3" s="129" t="n">
        <v>6</v>
      </c>
      <c r="DA3" s="129" t="n">
        <v>7</v>
      </c>
      <c r="DB3" s="129" t="n">
        <v>8</v>
      </c>
      <c r="DC3" s="129" t="n">
        <v>9</v>
      </c>
      <c r="DD3" s="129" t="n">
        <v>10</v>
      </c>
      <c r="DE3" s="129" t="n">
        <v>11</v>
      </c>
      <c r="DF3" s="129" t="n">
        <v>12</v>
      </c>
      <c r="DG3" s="129" t="n">
        <v>13</v>
      </c>
      <c r="DH3" s="129" t="n">
        <v>14</v>
      </c>
      <c r="DI3" s="129" t="n">
        <v>15</v>
      </c>
      <c r="DJ3" s="129" t="n">
        <v>16</v>
      </c>
      <c r="DK3" s="129" t="n">
        <v>17</v>
      </c>
      <c r="DL3" s="129" t="n">
        <v>18</v>
      </c>
      <c r="DM3" s="129" t="n">
        <v>19</v>
      </c>
      <c r="DN3" s="129" t="n">
        <v>20</v>
      </c>
      <c r="DO3" s="129" t="n">
        <v>21</v>
      </c>
      <c r="DP3" s="130" t="n">
        <v>22</v>
      </c>
      <c r="DQ3" s="131" t="n">
        <v>23</v>
      </c>
      <c r="DR3" s="158" t="n">
        <v>0</v>
      </c>
      <c r="DS3" s="158" t="n">
        <v>1</v>
      </c>
      <c r="DT3" s="158" t="n">
        <v>2</v>
      </c>
      <c r="DU3" s="158" t="n">
        <v>3</v>
      </c>
      <c r="DV3" s="158" t="n">
        <v>4</v>
      </c>
      <c r="DW3" s="158" t="n">
        <v>5</v>
      </c>
      <c r="DX3" s="158" t="n">
        <v>6</v>
      </c>
      <c r="DY3" s="159" t="n">
        <v>7</v>
      </c>
    </row>
    <row r="4">
      <c r="A4" s="132" t="inlineStr">
        <is>
          <t>Quỳ Châu</t>
        </is>
      </c>
      <c r="B4" s="74">
        <f>NA()</f>
        <v/>
      </c>
      <c r="C4" s="74" t="n">
        <v>8845</v>
      </c>
      <c r="D4" s="74">
        <f>NA()</f>
        <v/>
      </c>
      <c r="E4" s="74" t="n">
        <v>8834</v>
      </c>
      <c r="F4" s="74">
        <f>NA()</f>
        <v/>
      </c>
      <c r="G4" s="74" t="n">
        <v>8826</v>
      </c>
      <c r="H4" s="74">
        <f>NA()</f>
        <v/>
      </c>
      <c r="I4" s="74" t="n">
        <v>8815</v>
      </c>
      <c r="J4" s="74">
        <f>NA()</f>
        <v/>
      </c>
      <c r="K4" s="74" t="n">
        <v>8812</v>
      </c>
      <c r="L4" s="74">
        <f>NA()</f>
        <v/>
      </c>
      <c r="M4" s="74" t="n">
        <v>8813</v>
      </c>
      <c r="N4" s="74">
        <f>NA()</f>
        <v/>
      </c>
      <c r="O4" s="74" t="n">
        <v>8817</v>
      </c>
      <c r="P4" s="74">
        <f>NA()</f>
        <v/>
      </c>
      <c r="Q4" s="74" t="n">
        <v>8820</v>
      </c>
      <c r="R4" s="74">
        <f>NA()</f>
        <v/>
      </c>
      <c r="S4" s="74" t="n">
        <v>8822</v>
      </c>
      <c r="T4" s="74">
        <f>NA()</f>
        <v/>
      </c>
      <c r="U4" s="74" t="n">
        <v>8823</v>
      </c>
      <c r="V4" s="74">
        <f>NA()</f>
        <v/>
      </c>
      <c r="W4" s="74" t="n">
        <v>8831</v>
      </c>
      <c r="X4" s="74">
        <f>NA()</f>
        <v/>
      </c>
      <c r="Y4" s="74" t="n">
        <v>8837</v>
      </c>
      <c r="Z4" s="74">
        <f>NA()</f>
        <v/>
      </c>
      <c r="AA4" s="74" t="n">
        <v>8840</v>
      </c>
      <c r="AB4" s="74">
        <f>NA()</f>
        <v/>
      </c>
      <c r="AC4" s="74" t="n">
        <v>8849</v>
      </c>
      <c r="AD4" s="74">
        <f>NA()</f>
        <v/>
      </c>
      <c r="AE4" s="74" t="n">
        <v>8855</v>
      </c>
      <c r="AF4" s="74">
        <f>NA()</f>
        <v/>
      </c>
      <c r="AG4" s="74" t="n">
        <v>8862</v>
      </c>
      <c r="AH4" s="74">
        <f>NA()</f>
        <v/>
      </c>
      <c r="AI4" s="74" t="n">
        <v>8865</v>
      </c>
      <c r="AJ4" s="74">
        <f>NA()</f>
        <v/>
      </c>
      <c r="AK4" s="74" t="n">
        <v>8864</v>
      </c>
      <c r="AL4" s="74">
        <f>NA()</f>
        <v/>
      </c>
      <c r="AM4" s="74" t="n">
        <v>8859</v>
      </c>
      <c r="AN4" s="74">
        <f>NA()</f>
        <v/>
      </c>
      <c r="AO4" s="74" t="n">
        <v>8851</v>
      </c>
      <c r="AP4" s="74">
        <f>NA()</f>
        <v/>
      </c>
      <c r="AQ4" s="74" t="n">
        <v>8847</v>
      </c>
      <c r="AR4" s="74">
        <f>NA()</f>
        <v/>
      </c>
      <c r="AS4" s="74" t="n">
        <v>8840</v>
      </c>
      <c r="AT4" s="74">
        <f>NA()</f>
        <v/>
      </c>
      <c r="AU4" s="74" t="n">
        <v>8835</v>
      </c>
      <c r="AV4" s="74">
        <f>NA()</f>
        <v/>
      </c>
      <c r="AW4" s="74" t="n">
        <v>8832</v>
      </c>
      <c r="AX4" s="74">
        <f>NA()</f>
        <v/>
      </c>
      <c r="AY4" s="74" t="n">
        <v>8829</v>
      </c>
      <c r="AZ4" s="74">
        <f>NA()</f>
        <v/>
      </c>
      <c r="BA4" s="74" t="n">
        <v>8825</v>
      </c>
      <c r="BB4" s="74">
        <f>NA()</f>
        <v/>
      </c>
      <c r="BC4" s="74" t="n">
        <v>8822</v>
      </c>
      <c r="BD4" s="74">
        <f>NA()</f>
        <v/>
      </c>
      <c r="BE4" s="74" t="n">
        <v>8820</v>
      </c>
      <c r="BF4" s="74">
        <f>NA()</f>
        <v/>
      </c>
      <c r="BG4" s="74" t="n">
        <v>8815</v>
      </c>
      <c r="BH4" s="74">
        <f>NA()</f>
        <v/>
      </c>
      <c r="BI4" s="74" t="n">
        <v>8811</v>
      </c>
      <c r="BJ4" s="74">
        <f>NA()</f>
        <v/>
      </c>
      <c r="BK4" s="74" t="n">
        <v>8806</v>
      </c>
      <c r="BL4" s="74">
        <f>NA()</f>
        <v/>
      </c>
      <c r="BM4" s="74" t="n">
        <v>8800</v>
      </c>
      <c r="BN4" s="74">
        <f>NA()</f>
        <v/>
      </c>
      <c r="BO4" s="74" t="n">
        <v>8796</v>
      </c>
      <c r="BP4" s="74">
        <f>NA()</f>
        <v/>
      </c>
      <c r="BQ4" s="74" t="n">
        <v>8792</v>
      </c>
      <c r="BR4" s="74">
        <f>NA()</f>
        <v/>
      </c>
      <c r="BS4" s="74" t="n">
        <v>8787</v>
      </c>
      <c r="BT4" s="74">
        <f>NA()</f>
        <v/>
      </c>
      <c r="BU4" s="74" t="n">
        <v>8785</v>
      </c>
      <c r="BV4" s="74">
        <f>NA()</f>
        <v/>
      </c>
      <c r="BW4" s="74" t="n">
        <v>8783</v>
      </c>
      <c r="BX4" s="74">
        <f>NA()</f>
        <v/>
      </c>
      <c r="BY4" s="74" t="n">
        <v>8780</v>
      </c>
      <c r="BZ4" s="74">
        <f>NA()</f>
        <v/>
      </c>
      <c r="CA4" s="74" t="n">
        <v>8776</v>
      </c>
      <c r="CB4" s="74">
        <f>NA()</f>
        <v/>
      </c>
      <c r="CC4" s="74" t="n">
        <v>8775</v>
      </c>
      <c r="CD4" s="74">
        <f>NA()</f>
        <v/>
      </c>
      <c r="CE4" s="74" t="n">
        <v>8775</v>
      </c>
      <c r="CF4" s="74">
        <f>NA()</f>
        <v/>
      </c>
      <c r="CG4" s="74" t="n">
        <v>8774</v>
      </c>
      <c r="CH4" s="74">
        <f>NA()</f>
        <v/>
      </c>
      <c r="CI4" s="74" t="n">
        <v>8774</v>
      </c>
      <c r="CJ4" s="74">
        <f>NA()</f>
        <v/>
      </c>
      <c r="CK4" s="74" t="n">
        <v>8773</v>
      </c>
      <c r="CL4" s="74">
        <f>NA()</f>
        <v/>
      </c>
      <c r="CM4" s="74" t="n">
        <v>8772</v>
      </c>
      <c r="CN4" s="74">
        <f>NA()</f>
        <v/>
      </c>
      <c r="CO4" s="74" t="n">
        <v>8771</v>
      </c>
      <c r="CP4" s="74">
        <f>NA()</f>
        <v/>
      </c>
      <c r="CQ4" s="74" t="n">
        <v>8771</v>
      </c>
      <c r="CR4" s="74">
        <f>NA()</f>
        <v/>
      </c>
      <c r="CS4" s="74" t="n">
        <v>8771</v>
      </c>
      <c r="CT4" s="74">
        <f>NA()</f>
        <v/>
      </c>
      <c r="CU4" s="74" t="n">
        <v>8770</v>
      </c>
      <c r="CV4" s="74">
        <f>NA()</f>
        <v/>
      </c>
      <c r="CW4" s="74" t="n">
        <v>8770</v>
      </c>
      <c r="CX4" s="74">
        <f>NA()</f>
        <v/>
      </c>
      <c r="CY4" s="74" t="n">
        <v>8769</v>
      </c>
      <c r="CZ4" s="74">
        <f>NA()</f>
        <v/>
      </c>
      <c r="DA4" s="74" t="n">
        <v>8769</v>
      </c>
      <c r="DB4" s="133">
        <f>NA()</f>
        <v/>
      </c>
      <c r="DC4" s="133">
        <f>NA()</f>
        <v/>
      </c>
      <c r="DD4" s="133">
        <f>NA()</f>
        <v/>
      </c>
      <c r="DE4" s="133">
        <f>NA()</f>
        <v/>
      </c>
      <c r="DF4" s="133">
        <f>NA()</f>
        <v/>
      </c>
      <c r="DG4" s="74">
        <f>B24</f>
        <v/>
      </c>
      <c r="DH4" s="133">
        <f>NA()</f>
        <v/>
      </c>
      <c r="DI4" s="133">
        <f>NA()</f>
        <v/>
      </c>
      <c r="DJ4" s="133">
        <f>NA()</f>
        <v/>
      </c>
      <c r="DK4" s="133">
        <f>NA()</f>
        <v/>
      </c>
      <c r="DL4" s="133">
        <f>NA()</f>
        <v/>
      </c>
      <c r="DM4" s="74">
        <f>C24</f>
        <v/>
      </c>
      <c r="DN4" s="133">
        <f>NA()</f>
        <v/>
      </c>
      <c r="DO4" s="133">
        <f>NA()</f>
        <v/>
      </c>
      <c r="DP4" s="133">
        <f>NA()</f>
        <v/>
      </c>
      <c r="DQ4" s="133">
        <f>NA()</f>
        <v/>
      </c>
      <c r="DR4" s="133">
        <f>NA()</f>
        <v/>
      </c>
      <c r="DS4" s="74">
        <f>D24</f>
        <v/>
      </c>
      <c r="DT4" s="133">
        <f>NA()</f>
        <v/>
      </c>
      <c r="DU4" s="133">
        <f>NA()</f>
        <v/>
      </c>
      <c r="DV4" s="133">
        <f>NA()</f>
        <v/>
      </c>
      <c r="DW4" s="133">
        <f>NA()</f>
        <v/>
      </c>
      <c r="DX4" s="133">
        <f>NA()</f>
        <v/>
      </c>
      <c r="DY4" s="75">
        <f>E24</f>
        <v/>
      </c>
    </row>
    <row r="5">
      <c r="A5" s="134" t="inlineStr">
        <is>
          <t>Nghĩa Khánh</t>
        </is>
      </c>
      <c r="B5" s="74">
        <f>NA()</f>
        <v/>
      </c>
      <c r="C5" s="74" t="n">
        <v>3011</v>
      </c>
      <c r="D5" s="74">
        <f>NA()</f>
        <v/>
      </c>
      <c r="E5" s="74" t="n">
        <v>3012</v>
      </c>
      <c r="F5" s="74">
        <f>NA()</f>
        <v/>
      </c>
      <c r="G5" s="74" t="n">
        <v>3013</v>
      </c>
      <c r="H5" s="74">
        <f>NA()</f>
        <v/>
      </c>
      <c r="I5" s="74" t="n">
        <v>3014</v>
      </c>
      <c r="J5" s="74">
        <f>NA()</f>
        <v/>
      </c>
      <c r="K5" s="74" t="n">
        <v>3019</v>
      </c>
      <c r="L5" s="74">
        <f>NA()</f>
        <v/>
      </c>
      <c r="M5" s="74" t="n">
        <v>3026</v>
      </c>
      <c r="N5" s="74">
        <f>NA()</f>
        <v/>
      </c>
      <c r="O5" s="74" t="n">
        <v>3033</v>
      </c>
      <c r="P5" s="74">
        <f>NA()</f>
        <v/>
      </c>
      <c r="Q5" s="74" t="n">
        <v>3041</v>
      </c>
      <c r="R5" s="74">
        <f>NA()</f>
        <v/>
      </c>
      <c r="S5" s="74" t="n">
        <v>3050</v>
      </c>
      <c r="T5" s="74">
        <f>NA()</f>
        <v/>
      </c>
      <c r="U5" s="74" t="n">
        <v>3059</v>
      </c>
      <c r="V5" s="74">
        <f>NA()</f>
        <v/>
      </c>
      <c r="W5" s="74" t="n">
        <v>3062</v>
      </c>
      <c r="X5" s="74">
        <f>NA()</f>
        <v/>
      </c>
      <c r="Y5" s="74" t="n">
        <v>3060</v>
      </c>
      <c r="Z5" s="74">
        <f>NA()</f>
        <v/>
      </c>
      <c r="AA5" s="74" t="n">
        <v>3055</v>
      </c>
      <c r="AB5" s="74">
        <f>NA()</f>
        <v/>
      </c>
      <c r="AC5" s="74" t="n">
        <v>3051</v>
      </c>
      <c r="AD5" s="74">
        <f>NA()</f>
        <v/>
      </c>
      <c r="AE5" s="74" t="n">
        <v>3047</v>
      </c>
      <c r="AF5" s="74">
        <f>NA()</f>
        <v/>
      </c>
      <c r="AG5" s="74" t="n">
        <v>3044</v>
      </c>
      <c r="AH5" s="74">
        <f>NA()</f>
        <v/>
      </c>
      <c r="AI5" s="74" t="n">
        <v>3043</v>
      </c>
      <c r="AJ5" s="74">
        <f>NA()</f>
        <v/>
      </c>
      <c r="AK5" s="74" t="n">
        <v>3042</v>
      </c>
      <c r="AL5" s="74">
        <f>NA()</f>
        <v/>
      </c>
      <c r="AM5" s="74" t="n">
        <v>3040</v>
      </c>
      <c r="AN5" s="74">
        <f>NA()</f>
        <v/>
      </c>
      <c r="AO5" s="74" t="n">
        <v>3039</v>
      </c>
      <c r="AP5" s="74">
        <f>NA()</f>
        <v/>
      </c>
      <c r="AQ5" s="74" t="n">
        <v>3037</v>
      </c>
      <c r="AR5" s="74">
        <f>NA()</f>
        <v/>
      </c>
      <c r="AS5" s="74" t="n">
        <v>3036</v>
      </c>
      <c r="AT5" s="74">
        <f>NA()</f>
        <v/>
      </c>
      <c r="AU5" s="74" t="n">
        <v>3037</v>
      </c>
      <c r="AV5" s="74">
        <f>NA()</f>
        <v/>
      </c>
      <c r="AW5" s="74" t="n">
        <v>3038</v>
      </c>
      <c r="AX5" s="74">
        <f>NA()</f>
        <v/>
      </c>
      <c r="AY5" s="74" t="n">
        <v>3039</v>
      </c>
      <c r="AZ5" s="74">
        <f>NA()</f>
        <v/>
      </c>
      <c r="BA5" s="74" t="n">
        <v>3040</v>
      </c>
      <c r="BB5" s="74">
        <f>NA()</f>
        <v/>
      </c>
      <c r="BC5" s="74" t="n">
        <v>3042</v>
      </c>
      <c r="BD5" s="74">
        <f>NA()</f>
        <v/>
      </c>
      <c r="BE5" s="74" t="n">
        <v>3045</v>
      </c>
      <c r="BF5" s="74">
        <f>NA()</f>
        <v/>
      </c>
      <c r="BG5" s="74" t="n">
        <v>3043</v>
      </c>
      <c r="BH5" s="74">
        <f>NA()</f>
        <v/>
      </c>
      <c r="BI5" s="74" t="n">
        <v>3039</v>
      </c>
      <c r="BJ5" s="74">
        <f>NA()</f>
        <v/>
      </c>
      <c r="BK5" s="74" t="n">
        <v>3037</v>
      </c>
      <c r="BL5" s="74">
        <f>NA()</f>
        <v/>
      </c>
      <c r="BM5" s="74" t="n">
        <v>3035</v>
      </c>
      <c r="BN5" s="74">
        <f>NA()</f>
        <v/>
      </c>
      <c r="BO5" s="74" t="n">
        <v>3033</v>
      </c>
      <c r="BP5" s="74">
        <f>NA()</f>
        <v/>
      </c>
      <c r="BQ5" s="74" t="n">
        <v>3030</v>
      </c>
      <c r="BR5" s="74">
        <f>NA()</f>
        <v/>
      </c>
      <c r="BS5" s="74" t="n">
        <v>3027</v>
      </c>
      <c r="BT5" s="74">
        <f>NA()</f>
        <v/>
      </c>
      <c r="BU5" s="74" t="n">
        <v>3024</v>
      </c>
      <c r="BV5" s="74">
        <f>NA()</f>
        <v/>
      </c>
      <c r="BW5" s="74" t="n">
        <v>3019</v>
      </c>
      <c r="BX5" s="74">
        <f>NA()</f>
        <v/>
      </c>
      <c r="BY5" s="74" t="n">
        <v>3015</v>
      </c>
      <c r="BZ5" s="74">
        <f>NA()</f>
        <v/>
      </c>
      <c r="CA5" s="74" t="n">
        <v>3010</v>
      </c>
      <c r="CB5" s="74">
        <f>NA()</f>
        <v/>
      </c>
      <c r="CC5" s="74" t="n">
        <v>3006</v>
      </c>
      <c r="CD5" s="74">
        <f>NA()</f>
        <v/>
      </c>
      <c r="CE5" s="74" t="n">
        <v>3005</v>
      </c>
      <c r="CF5" s="74">
        <f>NA()</f>
        <v/>
      </c>
      <c r="CG5" s="74" t="n">
        <v>3004</v>
      </c>
      <c r="CH5" s="74">
        <f>NA()</f>
        <v/>
      </c>
      <c r="CI5" s="74" t="n">
        <v>3003</v>
      </c>
      <c r="CJ5" s="74">
        <f>NA()</f>
        <v/>
      </c>
      <c r="CK5" s="74" t="n">
        <v>3002</v>
      </c>
      <c r="CL5" s="74">
        <f>NA()</f>
        <v/>
      </c>
      <c r="CM5" s="74" t="n">
        <v>3001</v>
      </c>
      <c r="CN5" s="74">
        <f>NA()</f>
        <v/>
      </c>
      <c r="CO5" s="74" t="n">
        <v>2999</v>
      </c>
      <c r="CP5" s="74">
        <f>NA()</f>
        <v/>
      </c>
      <c r="CQ5" s="74" t="n">
        <v>3000</v>
      </c>
      <c r="CR5" s="74">
        <f>NA()</f>
        <v/>
      </c>
      <c r="CS5" s="74" t="n">
        <v>3000</v>
      </c>
      <c r="CT5" s="74">
        <f>NA()</f>
        <v/>
      </c>
      <c r="CU5" s="74" t="n">
        <v>3001</v>
      </c>
      <c r="CV5" s="74">
        <f>NA()</f>
        <v/>
      </c>
      <c r="CW5" s="74" t="n">
        <v>3002</v>
      </c>
      <c r="CX5" s="74">
        <f>NA()</f>
        <v/>
      </c>
      <c r="CY5" s="74" t="n">
        <v>3004</v>
      </c>
      <c r="CZ5" s="74">
        <f>NA()</f>
        <v/>
      </c>
      <c r="DA5" s="74" t="n">
        <v>3005</v>
      </c>
      <c r="DB5" s="133">
        <f>NA()</f>
        <v/>
      </c>
      <c r="DC5" s="133">
        <f>NA()</f>
        <v/>
      </c>
      <c r="DD5" s="133">
        <f>NA()</f>
        <v/>
      </c>
      <c r="DE5" s="133">
        <f>NA()</f>
        <v/>
      </c>
      <c r="DF5" s="133">
        <f>NA()</f>
        <v/>
      </c>
      <c r="DG5" s="74">
        <f>B49</f>
        <v/>
      </c>
      <c r="DH5" s="133">
        <f>NA()</f>
        <v/>
      </c>
      <c r="DI5" s="133">
        <f>NA()</f>
        <v/>
      </c>
      <c r="DJ5" s="133">
        <f>NA()</f>
        <v/>
      </c>
      <c r="DK5" s="133">
        <f>NA()</f>
        <v/>
      </c>
      <c r="DL5" s="133">
        <f>NA()</f>
        <v/>
      </c>
      <c r="DM5" s="74">
        <f>C49</f>
        <v/>
      </c>
      <c r="DN5" s="133">
        <f>NA()</f>
        <v/>
      </c>
      <c r="DO5" s="133">
        <f>NA()</f>
        <v/>
      </c>
      <c r="DP5" s="133">
        <f>NA()</f>
        <v/>
      </c>
      <c r="DQ5" s="133">
        <f>NA()</f>
        <v/>
      </c>
      <c r="DR5" s="133">
        <f>NA()</f>
        <v/>
      </c>
      <c r="DS5" s="74">
        <f>D49</f>
        <v/>
      </c>
      <c r="DT5" s="133">
        <f>NA()</f>
        <v/>
      </c>
      <c r="DU5" s="133">
        <f>NA()</f>
        <v/>
      </c>
      <c r="DV5" s="133">
        <f>NA()</f>
        <v/>
      </c>
      <c r="DW5" s="133">
        <f>NA()</f>
        <v/>
      </c>
      <c r="DX5" s="133">
        <f>NA()</f>
        <v/>
      </c>
      <c r="DY5" s="75">
        <f>E49</f>
        <v/>
      </c>
    </row>
    <row r="6">
      <c r="A6" s="134" t="inlineStr">
        <is>
          <t>Mường Xén</t>
        </is>
      </c>
      <c r="B6" s="74" t="n">
        <v>13481</v>
      </c>
      <c r="C6" s="74" t="n">
        <v>13476</v>
      </c>
      <c r="D6" s="74">
        <f>NA()</f>
        <v/>
      </c>
      <c r="E6" s="74">
        <f>NA()</f>
        <v/>
      </c>
      <c r="F6" s="74">
        <f>NA()</f>
        <v/>
      </c>
      <c r="G6" s="74">
        <f>NA()</f>
        <v/>
      </c>
      <c r="H6" s="74">
        <f>NA()</f>
        <v/>
      </c>
      <c r="I6" s="74" t="n">
        <v>13470</v>
      </c>
      <c r="J6" s="74">
        <f>NA()</f>
        <v/>
      </c>
      <c r="K6" s="74">
        <f>NA()</f>
        <v/>
      </c>
      <c r="L6" s="74" t="n">
        <v>13485</v>
      </c>
      <c r="M6" s="74" t="n">
        <v>13648</v>
      </c>
      <c r="N6" s="74" t="n">
        <v>13567</v>
      </c>
      <c r="O6" s="74" t="n">
        <v>13509</v>
      </c>
      <c r="P6" s="74">
        <f>NA()</f>
        <v/>
      </c>
      <c r="Q6" s="74" t="n">
        <v>13478</v>
      </c>
      <c r="R6" s="74">
        <f>NA()</f>
        <v/>
      </c>
      <c r="S6" s="74" t="n">
        <v>13472</v>
      </c>
      <c r="T6" s="74" t="n">
        <v>13625</v>
      </c>
      <c r="U6" s="74" t="n">
        <v>13655</v>
      </c>
      <c r="V6" s="74" t="n">
        <v>13588</v>
      </c>
      <c r="W6" s="74" t="n">
        <v>13520</v>
      </c>
      <c r="X6" s="74">
        <f>NA()</f>
        <v/>
      </c>
      <c r="Y6" s="74" t="n">
        <v>13489</v>
      </c>
      <c r="Z6" s="74" t="n">
        <v>13480</v>
      </c>
      <c r="AA6" s="74" t="n">
        <v>13474</v>
      </c>
      <c r="AB6" s="74">
        <f>NA()</f>
        <v/>
      </c>
      <c r="AC6" s="74">
        <f>NA()</f>
        <v/>
      </c>
      <c r="AD6" s="74">
        <f>NA()</f>
        <v/>
      </c>
      <c r="AE6" s="74">
        <f>NA()</f>
        <v/>
      </c>
      <c r="AF6" s="74" t="n">
        <v>13470</v>
      </c>
      <c r="AG6" s="74" t="n">
        <v>13596</v>
      </c>
      <c r="AH6" s="74">
        <f>NA()</f>
        <v/>
      </c>
      <c r="AI6" s="74" t="n">
        <v>13500</v>
      </c>
      <c r="AJ6" s="74">
        <f>NA()</f>
        <v/>
      </c>
      <c r="AK6" s="74" t="n">
        <v>13472</v>
      </c>
      <c r="AL6" s="74">
        <f>NA()</f>
        <v/>
      </c>
      <c r="AM6" s="74" t="n">
        <v>13472</v>
      </c>
      <c r="AN6" s="74">
        <f>NA()</f>
        <v/>
      </c>
      <c r="AO6" s="74">
        <f>NA()</f>
        <v/>
      </c>
      <c r="AP6" s="74">
        <f>NA()</f>
        <v/>
      </c>
      <c r="AQ6" s="74">
        <f>NA()</f>
        <v/>
      </c>
      <c r="AR6" s="74">
        <f>NA()</f>
        <v/>
      </c>
      <c r="AS6" s="74" t="n">
        <v>13467</v>
      </c>
      <c r="AT6" s="74" t="n">
        <v>13571</v>
      </c>
      <c r="AU6" s="74" t="n">
        <v>13606</v>
      </c>
      <c r="AV6" s="74" t="n">
        <v>13569</v>
      </c>
      <c r="AW6" s="74" t="n">
        <v>13495</v>
      </c>
      <c r="AX6" s="74" t="n">
        <v>13478</v>
      </c>
      <c r="AY6" s="74" t="n">
        <v>13471</v>
      </c>
      <c r="AZ6" s="74">
        <f>NA()</f>
        <v/>
      </c>
      <c r="BA6" s="74">
        <f>NA()</f>
        <v/>
      </c>
      <c r="BB6" s="74">
        <f>NA()</f>
        <v/>
      </c>
      <c r="BC6" s="74">
        <f>NA()</f>
        <v/>
      </c>
      <c r="BD6" s="74">
        <f>NA()</f>
        <v/>
      </c>
      <c r="BE6" s="74" t="n">
        <v>13468</v>
      </c>
      <c r="BF6" s="74">
        <f>NA()</f>
        <v/>
      </c>
      <c r="BG6" s="74" t="n">
        <v>13468</v>
      </c>
      <c r="BH6" s="74" t="n">
        <v>13579</v>
      </c>
      <c r="BI6" s="74" t="n">
        <v>13662</v>
      </c>
      <c r="BJ6" s="74" t="n">
        <v>13573</v>
      </c>
      <c r="BK6" s="74" t="n">
        <v>13506</v>
      </c>
      <c r="BL6" s="74">
        <f>NA()</f>
        <v/>
      </c>
      <c r="BM6" s="74" t="n">
        <v>13478</v>
      </c>
      <c r="BN6" s="74">
        <f>NA()</f>
        <v/>
      </c>
      <c r="BO6" s="74" t="n">
        <v>13469</v>
      </c>
      <c r="BP6" s="74" t="n">
        <v>13642</v>
      </c>
      <c r="BQ6" s="74" t="n">
        <v>13622</v>
      </c>
      <c r="BR6" s="74" t="n">
        <v>13596</v>
      </c>
      <c r="BS6" s="74" t="n">
        <v>13527</v>
      </c>
      <c r="BT6" s="74">
        <f>NA()</f>
        <v/>
      </c>
      <c r="BU6" s="74" t="n">
        <v>13488</v>
      </c>
      <c r="BV6" s="74" t="n">
        <v>13479</v>
      </c>
      <c r="BW6" s="74" t="n">
        <v>13472</v>
      </c>
      <c r="BX6" s="74">
        <f>NA()</f>
        <v/>
      </c>
      <c r="BY6" s="74">
        <f>NA()</f>
        <v/>
      </c>
      <c r="BZ6" s="74">
        <f>NA()</f>
        <v/>
      </c>
      <c r="CA6" s="74">
        <f>NA()</f>
        <v/>
      </c>
      <c r="CB6" s="74">
        <f>NA()</f>
        <v/>
      </c>
      <c r="CC6" s="74" t="n">
        <v>13468</v>
      </c>
      <c r="CD6" s="74">
        <f>NA()</f>
        <v/>
      </c>
      <c r="CE6" s="74">
        <f>NA()</f>
        <v/>
      </c>
      <c r="CF6" s="74" t="n">
        <v>13475</v>
      </c>
      <c r="CG6" s="74" t="n">
        <v>13610</v>
      </c>
      <c r="CH6" s="74" t="n">
        <v>13574</v>
      </c>
      <c r="CI6" s="74" t="n">
        <v>13508</v>
      </c>
      <c r="CJ6" s="74">
        <f>NA()</f>
        <v/>
      </c>
      <c r="CK6" s="74" t="n">
        <v>13475</v>
      </c>
      <c r="CL6" s="74">
        <f>NA()</f>
        <v/>
      </c>
      <c r="CM6" s="74" t="n">
        <v>13469</v>
      </c>
      <c r="CN6" s="74" t="n">
        <v>13592</v>
      </c>
      <c r="CO6" s="74" t="n">
        <v>13606</v>
      </c>
      <c r="CP6" s="74" t="n">
        <v>13605</v>
      </c>
      <c r="CQ6" s="74" t="n">
        <v>13523</v>
      </c>
      <c r="CR6" s="74">
        <f>NA()</f>
        <v/>
      </c>
      <c r="CS6" s="74" t="n">
        <v>13490</v>
      </c>
      <c r="CT6" s="74" t="n">
        <v>13479</v>
      </c>
      <c r="CU6" s="74" t="n">
        <v>13472</v>
      </c>
      <c r="CV6" s="74">
        <f>NA()</f>
        <v/>
      </c>
      <c r="CW6" s="74">
        <f>NA()</f>
        <v/>
      </c>
      <c r="CX6" s="74">
        <f>NA()</f>
        <v/>
      </c>
      <c r="CY6" s="74">
        <f>NA()</f>
        <v/>
      </c>
      <c r="CZ6" s="74">
        <f>NA()</f>
        <v/>
      </c>
      <c r="DA6" s="74" t="n">
        <v>13468</v>
      </c>
      <c r="DB6" s="133">
        <f>NA()</f>
        <v/>
      </c>
      <c r="DC6" s="133">
        <f>NA()</f>
        <v/>
      </c>
      <c r="DD6" s="133">
        <f>NA()</f>
        <v/>
      </c>
      <c r="DE6" s="133">
        <f>NA()</f>
        <v/>
      </c>
      <c r="DF6" s="133">
        <f>NA()</f>
        <v/>
      </c>
      <c r="DG6" s="74">
        <f>B75</f>
        <v/>
      </c>
      <c r="DH6" s="133">
        <f>NA()</f>
        <v/>
      </c>
      <c r="DI6" s="133">
        <f>NA()</f>
        <v/>
      </c>
      <c r="DJ6" s="133">
        <f>NA()</f>
        <v/>
      </c>
      <c r="DK6" s="133">
        <f>NA()</f>
        <v/>
      </c>
      <c r="DL6" s="133">
        <f>NA()</f>
        <v/>
      </c>
      <c r="DM6" s="74">
        <f>C75</f>
        <v/>
      </c>
      <c r="DN6" s="133">
        <f>NA()</f>
        <v/>
      </c>
      <c r="DO6" s="133">
        <f>NA()</f>
        <v/>
      </c>
      <c r="DP6" s="133">
        <f>NA()</f>
        <v/>
      </c>
      <c r="DQ6" s="133">
        <f>NA()</f>
        <v/>
      </c>
      <c r="DR6" s="133">
        <f>NA()</f>
        <v/>
      </c>
      <c r="DS6" s="74">
        <f>D75</f>
        <v/>
      </c>
      <c r="DT6" s="133">
        <f>NA()</f>
        <v/>
      </c>
      <c r="DU6" s="133">
        <f>NA()</f>
        <v/>
      </c>
      <c r="DV6" s="133">
        <f>NA()</f>
        <v/>
      </c>
      <c r="DW6" s="133">
        <f>NA()</f>
        <v/>
      </c>
      <c r="DX6" s="133">
        <f>NA()</f>
        <v/>
      </c>
      <c r="DY6" s="75">
        <f>E75</f>
        <v/>
      </c>
    </row>
    <row r="7">
      <c r="A7" s="134" t="inlineStr">
        <is>
          <t>Thạch Giám</t>
        </is>
      </c>
      <c r="B7" s="74" t="n">
        <v>6458</v>
      </c>
      <c r="C7" s="74" t="n">
        <v>6442</v>
      </c>
      <c r="D7" s="74">
        <f>NA()</f>
        <v/>
      </c>
      <c r="E7" s="74">
        <f>NA()</f>
        <v/>
      </c>
      <c r="F7" s="74">
        <f>NA()</f>
        <v/>
      </c>
      <c r="G7" s="74">
        <f>NA()</f>
        <v/>
      </c>
      <c r="H7" s="74">
        <f>NA()</f>
        <v/>
      </c>
      <c r="I7" s="74" t="n">
        <v>6422</v>
      </c>
      <c r="J7" s="74">
        <f>NA()</f>
        <v/>
      </c>
      <c r="K7" s="74">
        <f>NA()</f>
        <v/>
      </c>
      <c r="L7" s="74" t="n">
        <v>6412</v>
      </c>
      <c r="M7" s="74" t="n">
        <v>6427</v>
      </c>
      <c r="N7" s="74">
        <f>NA()</f>
        <v/>
      </c>
      <c r="O7" s="74" t="n">
        <v>6413</v>
      </c>
      <c r="P7" s="74" t="n">
        <v>6431</v>
      </c>
      <c r="Q7" s="74">
        <f>NA()</f>
        <v/>
      </c>
      <c r="R7" s="74">
        <f>NA()</f>
        <v/>
      </c>
      <c r="S7" s="74" t="n">
        <v>6408</v>
      </c>
      <c r="T7" s="74">
        <f>NA()</f>
        <v/>
      </c>
      <c r="U7" s="74" t="n">
        <v>6415</v>
      </c>
      <c r="V7" s="74">
        <f>NA()</f>
        <v/>
      </c>
      <c r="W7" s="74">
        <f>NA()</f>
        <v/>
      </c>
      <c r="X7" s="74" t="n">
        <v>6423</v>
      </c>
      <c r="Y7" s="74">
        <f>NA()</f>
        <v/>
      </c>
      <c r="Z7" s="74" t="n">
        <v>6430</v>
      </c>
      <c r="AA7" s="74" t="n">
        <v>6426</v>
      </c>
      <c r="AB7" s="74">
        <f>NA()</f>
        <v/>
      </c>
      <c r="AC7" s="74">
        <f>NA()</f>
        <v/>
      </c>
      <c r="AD7" s="74">
        <f>NA()</f>
        <v/>
      </c>
      <c r="AE7" s="74">
        <f>NA()</f>
        <v/>
      </c>
      <c r="AF7" s="74">
        <f>NA()</f>
        <v/>
      </c>
      <c r="AG7" s="74" t="n">
        <v>6457</v>
      </c>
      <c r="AH7" s="74">
        <f>NA()</f>
        <v/>
      </c>
      <c r="AI7" s="74">
        <f>NA()</f>
        <v/>
      </c>
      <c r="AJ7" s="74">
        <f>NA()</f>
        <v/>
      </c>
      <c r="AK7" s="74">
        <f>NA()</f>
        <v/>
      </c>
      <c r="AL7" s="74">
        <f>NA()</f>
        <v/>
      </c>
      <c r="AM7" s="74" t="n">
        <v>6446</v>
      </c>
      <c r="AN7" s="74">
        <f>NA()</f>
        <v/>
      </c>
      <c r="AO7" s="74">
        <f>NA()</f>
        <v/>
      </c>
      <c r="AP7" s="74">
        <f>NA()</f>
        <v/>
      </c>
      <c r="AQ7" s="74">
        <f>NA()</f>
        <v/>
      </c>
      <c r="AR7" s="74">
        <f>NA()</f>
        <v/>
      </c>
      <c r="AS7" s="74" t="n">
        <v>6436</v>
      </c>
      <c r="AT7" s="74">
        <f>NA()</f>
        <v/>
      </c>
      <c r="AU7" s="74" t="n">
        <v>6423</v>
      </c>
      <c r="AV7" s="74">
        <f>NA()</f>
        <v/>
      </c>
      <c r="AW7" s="74" t="n">
        <v>6434</v>
      </c>
      <c r="AX7" s="74" t="n">
        <v>6436</v>
      </c>
      <c r="AY7" s="74" t="n">
        <v>6447</v>
      </c>
      <c r="AZ7" s="74">
        <f>NA()</f>
        <v/>
      </c>
      <c r="BA7" s="74">
        <f>NA()</f>
        <v/>
      </c>
      <c r="BB7" s="74" t="n">
        <v>6462</v>
      </c>
      <c r="BC7" s="74">
        <f>NA()</f>
        <v/>
      </c>
      <c r="BD7" s="74">
        <f>NA()</f>
        <v/>
      </c>
      <c r="BE7" s="74" t="n">
        <v>6453</v>
      </c>
      <c r="BF7" s="74">
        <f>NA()</f>
        <v/>
      </c>
      <c r="BG7" s="74" t="n">
        <v>6452</v>
      </c>
      <c r="BH7" s="74">
        <f>NA()</f>
        <v/>
      </c>
      <c r="BI7" s="74" t="n">
        <v>6463</v>
      </c>
      <c r="BJ7" s="74" t="n">
        <v>6469</v>
      </c>
      <c r="BK7" s="74" t="n">
        <v>6459</v>
      </c>
      <c r="BL7" s="74">
        <f>NA()</f>
        <v/>
      </c>
      <c r="BM7" s="74" t="n">
        <v>6468</v>
      </c>
      <c r="BN7" s="74">
        <f>NA()</f>
        <v/>
      </c>
      <c r="BO7" s="74" t="n">
        <v>6450</v>
      </c>
      <c r="BP7" s="74">
        <f>NA()</f>
        <v/>
      </c>
      <c r="BQ7" s="74" t="n">
        <v>6463</v>
      </c>
      <c r="BR7" s="74">
        <f>NA()</f>
        <v/>
      </c>
      <c r="BS7" s="74">
        <f>NA()</f>
        <v/>
      </c>
      <c r="BT7" s="74" t="n">
        <v>6471</v>
      </c>
      <c r="BU7" s="74">
        <f>NA()</f>
        <v/>
      </c>
      <c r="BV7" s="74" t="n">
        <v>6478</v>
      </c>
      <c r="BW7" s="74" t="n">
        <v>6483</v>
      </c>
      <c r="BX7" s="74">
        <f>NA()</f>
        <v/>
      </c>
      <c r="BY7" s="74">
        <f>NA()</f>
        <v/>
      </c>
      <c r="BZ7" s="74">
        <f>NA()</f>
        <v/>
      </c>
      <c r="CA7" s="74">
        <f>NA()</f>
        <v/>
      </c>
      <c r="CB7" s="74">
        <f>NA()</f>
        <v/>
      </c>
      <c r="CC7" s="74" t="n">
        <v>6495</v>
      </c>
      <c r="CD7" s="74">
        <f>NA()</f>
        <v/>
      </c>
      <c r="CE7" s="74">
        <f>NA()</f>
        <v/>
      </c>
      <c r="CF7" s="74" t="n">
        <v>6481</v>
      </c>
      <c r="CG7" s="74">
        <f>NA()</f>
        <v/>
      </c>
      <c r="CH7" s="74">
        <f>NA()</f>
        <v/>
      </c>
      <c r="CI7" s="74" t="n">
        <v>6492</v>
      </c>
      <c r="CJ7" s="74">
        <f>NA()</f>
        <v/>
      </c>
      <c r="CK7" s="74">
        <f>NA()</f>
        <v/>
      </c>
      <c r="CL7" s="74">
        <f>NA()</f>
        <v/>
      </c>
      <c r="CM7" s="74">
        <f>NA()</f>
        <v/>
      </c>
      <c r="CN7" s="74">
        <f>NA()</f>
        <v/>
      </c>
      <c r="CO7" s="74" t="n">
        <v>6493</v>
      </c>
      <c r="CP7" s="74">
        <f>NA()</f>
        <v/>
      </c>
      <c r="CQ7" s="74" t="n">
        <v>6499</v>
      </c>
      <c r="CR7" s="74" t="n">
        <v>6490</v>
      </c>
      <c r="CS7" s="74" t="n">
        <v>6498</v>
      </c>
      <c r="CT7" s="74" t="n">
        <v>6475</v>
      </c>
      <c r="CU7" s="74" t="n">
        <v>6470</v>
      </c>
      <c r="CV7" s="74">
        <f>NA()</f>
        <v/>
      </c>
      <c r="CW7" s="74" t="n">
        <v>6477</v>
      </c>
      <c r="CX7" s="74">
        <f>NA()</f>
        <v/>
      </c>
      <c r="CY7" s="74" t="n">
        <v>6472</v>
      </c>
      <c r="CZ7" s="74">
        <f>NA()</f>
        <v/>
      </c>
      <c r="DA7" s="74" t="n">
        <v>6460</v>
      </c>
      <c r="DB7" s="133">
        <f>NA()</f>
        <v/>
      </c>
      <c r="DC7" s="133">
        <f>NA()</f>
        <v/>
      </c>
      <c r="DD7" s="133">
        <f>NA()</f>
        <v/>
      </c>
      <c r="DE7" s="133">
        <f>NA()</f>
        <v/>
      </c>
      <c r="DF7" s="133">
        <f>NA()</f>
        <v/>
      </c>
      <c r="DG7" s="74">
        <f>B100</f>
        <v/>
      </c>
      <c r="DH7" s="133">
        <f>NA()</f>
        <v/>
      </c>
      <c r="DI7" s="133">
        <f>NA()</f>
        <v/>
      </c>
      <c r="DJ7" s="133">
        <f>NA()</f>
        <v/>
      </c>
      <c r="DK7" s="133">
        <f>NA()</f>
        <v/>
      </c>
      <c r="DL7" s="133">
        <f>NA()</f>
        <v/>
      </c>
      <c r="DM7" s="74">
        <f>C100</f>
        <v/>
      </c>
      <c r="DN7" s="133">
        <f>NA()</f>
        <v/>
      </c>
      <c r="DO7" s="133">
        <f>NA()</f>
        <v/>
      </c>
      <c r="DP7" s="133">
        <f>NA()</f>
        <v/>
      </c>
      <c r="DQ7" s="133">
        <f>NA()</f>
        <v/>
      </c>
      <c r="DR7" s="133">
        <f>NA()</f>
        <v/>
      </c>
      <c r="DS7" s="74">
        <f>D100</f>
        <v/>
      </c>
      <c r="DT7" s="133">
        <f>NA()</f>
        <v/>
      </c>
      <c r="DU7" s="133">
        <f>NA()</f>
        <v/>
      </c>
      <c r="DV7" s="133">
        <f>NA()</f>
        <v/>
      </c>
      <c r="DW7" s="133">
        <f>NA()</f>
        <v/>
      </c>
      <c r="DX7" s="133">
        <f>NA()</f>
        <v/>
      </c>
      <c r="DY7" s="75">
        <f>E100</f>
        <v/>
      </c>
    </row>
    <row r="8">
      <c r="A8" s="134" t="inlineStr">
        <is>
          <t>Con Cuông</t>
        </is>
      </c>
      <c r="B8" s="74">
        <f>NA()</f>
        <v/>
      </c>
      <c r="C8" s="74" t="n">
        <v>2330</v>
      </c>
      <c r="D8" s="74">
        <f>NA()</f>
        <v/>
      </c>
      <c r="E8" s="74">
        <f>NA()</f>
        <v/>
      </c>
      <c r="F8" s="74" t="n">
        <v>2322</v>
      </c>
      <c r="G8" s="74">
        <f>NA()</f>
        <v/>
      </c>
      <c r="H8" s="74">
        <f>NA()</f>
        <v/>
      </c>
      <c r="I8" s="74" t="n">
        <v>2322</v>
      </c>
      <c r="J8" s="74">
        <f>NA()</f>
        <v/>
      </c>
      <c r="K8" s="74">
        <f>NA()</f>
        <v/>
      </c>
      <c r="L8" s="74" t="n">
        <v>2330</v>
      </c>
      <c r="M8" s="74">
        <f>NA()</f>
        <v/>
      </c>
      <c r="N8" s="74">
        <f>NA()</f>
        <v/>
      </c>
      <c r="O8" s="74" t="n">
        <v>2330</v>
      </c>
      <c r="P8" s="74">
        <f>NA()</f>
        <v/>
      </c>
      <c r="Q8" s="74">
        <f>NA()</f>
        <v/>
      </c>
      <c r="R8" s="74" t="n">
        <v>2330</v>
      </c>
      <c r="S8" s="74">
        <f>NA()</f>
        <v/>
      </c>
      <c r="T8" s="74">
        <f>NA()</f>
        <v/>
      </c>
      <c r="U8" s="74" t="n">
        <v>2339</v>
      </c>
      <c r="V8" s="74">
        <f>NA()</f>
        <v/>
      </c>
      <c r="W8" s="74">
        <f>NA()</f>
        <v/>
      </c>
      <c r="X8" s="74" t="n">
        <v>2342</v>
      </c>
      <c r="Y8" s="74">
        <f>NA()</f>
        <v/>
      </c>
      <c r="Z8" s="74">
        <f>NA()</f>
        <v/>
      </c>
      <c r="AA8" s="74" t="n">
        <v>2335</v>
      </c>
      <c r="AB8" s="74">
        <f>NA()</f>
        <v/>
      </c>
      <c r="AC8" s="74">
        <f>NA()</f>
        <v/>
      </c>
      <c r="AD8" s="74" t="n">
        <v>2330</v>
      </c>
      <c r="AE8" s="74">
        <f>NA()</f>
        <v/>
      </c>
      <c r="AF8" s="74">
        <f>NA()</f>
        <v/>
      </c>
      <c r="AG8" s="74" t="n">
        <v>2328</v>
      </c>
      <c r="AH8" s="74">
        <f>NA()</f>
        <v/>
      </c>
      <c r="AI8" s="74">
        <f>NA()</f>
        <v/>
      </c>
      <c r="AJ8" s="74" t="n">
        <v>2328</v>
      </c>
      <c r="AK8" s="74">
        <f>NA()</f>
        <v/>
      </c>
      <c r="AL8" s="74">
        <f>NA()</f>
        <v/>
      </c>
      <c r="AM8" s="74" t="n">
        <v>2328</v>
      </c>
      <c r="AN8" s="74">
        <f>NA()</f>
        <v/>
      </c>
      <c r="AO8" s="74">
        <f>NA()</f>
        <v/>
      </c>
      <c r="AP8" s="74" t="n">
        <v>2326</v>
      </c>
      <c r="AQ8" s="74">
        <f>NA()</f>
        <v/>
      </c>
      <c r="AR8" s="74">
        <f>NA()</f>
        <v/>
      </c>
      <c r="AS8" s="74" t="n">
        <v>2326</v>
      </c>
      <c r="AT8" s="74">
        <f>NA()</f>
        <v/>
      </c>
      <c r="AU8" s="74">
        <f>NA()</f>
        <v/>
      </c>
      <c r="AV8" s="74" t="n">
        <v>2326</v>
      </c>
      <c r="AW8" s="74">
        <f>NA()</f>
        <v/>
      </c>
      <c r="AX8" s="74">
        <f>NA()</f>
        <v/>
      </c>
      <c r="AY8" s="74" t="n">
        <v>2310</v>
      </c>
      <c r="AZ8" s="74">
        <f>NA()</f>
        <v/>
      </c>
      <c r="BA8" s="74">
        <f>NA()</f>
        <v/>
      </c>
      <c r="BB8" s="74" t="n">
        <v>2282</v>
      </c>
      <c r="BC8" s="74">
        <f>NA()</f>
        <v/>
      </c>
      <c r="BD8" s="74">
        <f>NA()</f>
        <v/>
      </c>
      <c r="BE8" s="74" t="n">
        <v>2260</v>
      </c>
      <c r="BF8" s="74">
        <f>NA()</f>
        <v/>
      </c>
      <c r="BG8" s="74">
        <f>NA()</f>
        <v/>
      </c>
      <c r="BH8" s="74" t="n">
        <v>2260</v>
      </c>
      <c r="BI8" s="74">
        <f>NA()</f>
        <v/>
      </c>
      <c r="BJ8" s="74">
        <f>NA()</f>
        <v/>
      </c>
      <c r="BK8" s="74" t="n">
        <v>2284</v>
      </c>
      <c r="BL8" s="74">
        <f>NA()</f>
        <v/>
      </c>
      <c r="BM8" s="74">
        <f>NA()</f>
        <v/>
      </c>
      <c r="BN8" s="74" t="n">
        <v>2315</v>
      </c>
      <c r="BO8" s="74">
        <f>NA()</f>
        <v/>
      </c>
      <c r="BP8" s="74">
        <f>NA()</f>
        <v/>
      </c>
      <c r="BQ8" s="74" t="n">
        <v>2358</v>
      </c>
      <c r="BR8" s="74">
        <f>NA()</f>
        <v/>
      </c>
      <c r="BS8" s="74">
        <f>NA()</f>
        <v/>
      </c>
      <c r="BT8" s="74" t="n">
        <v>2360</v>
      </c>
      <c r="BU8" s="74">
        <f>NA()</f>
        <v/>
      </c>
      <c r="BV8" s="74">
        <f>NA()</f>
        <v/>
      </c>
      <c r="BW8" s="74" t="n">
        <v>2352</v>
      </c>
      <c r="BX8" s="74">
        <f>NA()</f>
        <v/>
      </c>
      <c r="BY8" s="74">
        <f>NA()</f>
        <v/>
      </c>
      <c r="BZ8" s="74" t="n">
        <v>2340</v>
      </c>
      <c r="CA8" s="74">
        <f>NA()</f>
        <v/>
      </c>
      <c r="CB8" s="74">
        <f>NA()</f>
        <v/>
      </c>
      <c r="CC8" s="74" t="n">
        <v>2328</v>
      </c>
      <c r="CD8" s="74">
        <f>NA()</f>
        <v/>
      </c>
      <c r="CE8" s="74">
        <f>NA()</f>
        <v/>
      </c>
      <c r="CF8" s="74" t="n">
        <v>2328</v>
      </c>
      <c r="CG8" s="74">
        <f>NA()</f>
        <v/>
      </c>
      <c r="CH8" s="74">
        <f>NA()</f>
        <v/>
      </c>
      <c r="CI8" s="74" t="n">
        <v>2335</v>
      </c>
      <c r="CJ8" s="74">
        <f>NA()</f>
        <v/>
      </c>
      <c r="CK8" s="74">
        <f>NA()</f>
        <v/>
      </c>
      <c r="CL8" s="74" t="n">
        <v>2342</v>
      </c>
      <c r="CM8" s="74">
        <f>NA()</f>
        <v/>
      </c>
      <c r="CN8" s="74">
        <f>NA()</f>
        <v/>
      </c>
      <c r="CO8" s="74" t="n">
        <v>2360</v>
      </c>
      <c r="CP8" s="74">
        <f>NA()</f>
        <v/>
      </c>
      <c r="CQ8" s="74">
        <f>NA()</f>
        <v/>
      </c>
      <c r="CR8" s="74" t="n">
        <v>2365</v>
      </c>
      <c r="CS8" s="74">
        <f>NA()</f>
        <v/>
      </c>
      <c r="CT8" s="74">
        <f>NA()</f>
        <v/>
      </c>
      <c r="CU8" s="74" t="n">
        <v>2360</v>
      </c>
      <c r="CV8" s="74">
        <f>NA()</f>
        <v/>
      </c>
      <c r="CW8" s="74">
        <f>NA()</f>
        <v/>
      </c>
      <c r="CX8" s="74" t="n">
        <v>2345</v>
      </c>
      <c r="CY8" s="74">
        <f>NA()</f>
        <v/>
      </c>
      <c r="CZ8" s="74">
        <f>NA()</f>
        <v/>
      </c>
      <c r="DA8" s="74" t="n">
        <v>2327</v>
      </c>
      <c r="DB8" s="133">
        <f>NA()</f>
        <v/>
      </c>
      <c r="DC8" s="133">
        <f>NA()</f>
        <v/>
      </c>
      <c r="DD8" s="133">
        <f>NA()</f>
        <v/>
      </c>
      <c r="DE8" s="133">
        <f>NA()</f>
        <v/>
      </c>
      <c r="DF8" s="133">
        <f>NA()</f>
        <v/>
      </c>
      <c r="DG8" s="74">
        <f>B125</f>
        <v/>
      </c>
      <c r="DH8" s="133">
        <f>NA()</f>
        <v/>
      </c>
      <c r="DI8" s="133">
        <f>NA()</f>
        <v/>
      </c>
      <c r="DJ8" s="133">
        <f>NA()</f>
        <v/>
      </c>
      <c r="DK8" s="133">
        <f>NA()</f>
        <v/>
      </c>
      <c r="DL8" s="133">
        <f>NA()</f>
        <v/>
      </c>
      <c r="DM8" s="74">
        <f>C125</f>
        <v/>
      </c>
      <c r="DN8" s="133">
        <f>NA()</f>
        <v/>
      </c>
      <c r="DO8" s="133">
        <f>NA()</f>
        <v/>
      </c>
      <c r="DP8" s="133">
        <f>NA()</f>
        <v/>
      </c>
      <c r="DQ8" s="133">
        <f>NA()</f>
        <v/>
      </c>
      <c r="DR8" s="133">
        <f>NA()</f>
        <v/>
      </c>
      <c r="DS8" s="74">
        <f>D125</f>
        <v/>
      </c>
      <c r="DT8" s="133">
        <f>NA()</f>
        <v/>
      </c>
      <c r="DU8" s="133">
        <f>NA()</f>
        <v/>
      </c>
      <c r="DV8" s="133">
        <f>NA()</f>
        <v/>
      </c>
      <c r="DW8" s="133">
        <f>NA()</f>
        <v/>
      </c>
      <c r="DX8" s="133">
        <f>NA()</f>
        <v/>
      </c>
      <c r="DY8" s="75">
        <f>E125</f>
        <v/>
      </c>
    </row>
    <row r="9">
      <c r="A9" s="134" t="inlineStr">
        <is>
          <t>Dừa</t>
        </is>
      </c>
      <c r="B9" s="74">
        <f>NA()</f>
        <v/>
      </c>
      <c r="C9" s="74" t="n">
        <v>1392</v>
      </c>
      <c r="D9" s="74">
        <f>NA()</f>
        <v/>
      </c>
      <c r="E9" s="74" t="n">
        <v>1405</v>
      </c>
      <c r="F9" s="74">
        <f>NA()</f>
        <v/>
      </c>
      <c r="G9" s="74" t="n">
        <v>1417</v>
      </c>
      <c r="H9" s="74">
        <f>NA()</f>
        <v/>
      </c>
      <c r="I9" s="74" t="n">
        <v>1428</v>
      </c>
      <c r="J9" s="74">
        <f>NA()</f>
        <v/>
      </c>
      <c r="K9" s="74" t="n">
        <v>1412</v>
      </c>
      <c r="L9" s="74">
        <f>NA()</f>
        <v/>
      </c>
      <c r="M9" s="74" t="n">
        <v>1398</v>
      </c>
      <c r="N9" s="74">
        <f>NA()</f>
        <v/>
      </c>
      <c r="O9" s="74" t="n">
        <v>1388</v>
      </c>
      <c r="P9" s="74">
        <f>NA()</f>
        <v/>
      </c>
      <c r="Q9" s="74" t="n">
        <v>1376</v>
      </c>
      <c r="R9" s="74">
        <f>NA()</f>
        <v/>
      </c>
      <c r="S9" s="74" t="n">
        <v>1358</v>
      </c>
      <c r="T9" s="74">
        <f>NA()</f>
        <v/>
      </c>
      <c r="U9" s="74" t="n">
        <v>1368</v>
      </c>
      <c r="V9" s="74">
        <f>NA()</f>
        <v/>
      </c>
      <c r="W9" s="74" t="n">
        <v>1374</v>
      </c>
      <c r="X9" s="74">
        <f>NA()</f>
        <v/>
      </c>
      <c r="Y9" s="74" t="n">
        <v>1380</v>
      </c>
      <c r="Z9" s="74">
        <f>NA()</f>
        <v/>
      </c>
      <c r="AA9" s="74" t="n">
        <v>1388</v>
      </c>
      <c r="AB9" s="74">
        <f>NA()</f>
        <v/>
      </c>
      <c r="AC9" s="74" t="n">
        <v>1396</v>
      </c>
      <c r="AD9" s="74">
        <f>NA()</f>
        <v/>
      </c>
      <c r="AE9" s="74" t="n">
        <v>1390</v>
      </c>
      <c r="AF9" s="74">
        <f>NA()</f>
        <v/>
      </c>
      <c r="AG9" s="74" t="n">
        <v>1378</v>
      </c>
      <c r="AH9" s="74">
        <f>NA()</f>
        <v/>
      </c>
      <c r="AI9" s="74" t="n">
        <v>1381</v>
      </c>
      <c r="AJ9" s="74">
        <f>NA()</f>
        <v/>
      </c>
      <c r="AK9" s="74" t="n">
        <v>1384</v>
      </c>
      <c r="AL9" s="74">
        <f>NA()</f>
        <v/>
      </c>
      <c r="AM9" s="74" t="n">
        <v>1387</v>
      </c>
      <c r="AN9" s="74">
        <f>NA()</f>
        <v/>
      </c>
      <c r="AO9" s="74" t="n">
        <v>1390</v>
      </c>
      <c r="AP9" s="74">
        <f>NA()</f>
        <v/>
      </c>
      <c r="AQ9" s="74" t="n">
        <v>1393</v>
      </c>
      <c r="AR9" s="74">
        <f>NA()</f>
        <v/>
      </c>
      <c r="AS9" s="74" t="n">
        <v>1396</v>
      </c>
      <c r="AT9" s="74">
        <f>NA()</f>
        <v/>
      </c>
      <c r="AU9" s="74" t="n">
        <v>1395</v>
      </c>
      <c r="AV9" s="74">
        <f>NA()</f>
        <v/>
      </c>
      <c r="AW9" s="74" t="n">
        <v>1394</v>
      </c>
      <c r="AX9" s="74">
        <f>NA()</f>
        <v/>
      </c>
      <c r="AY9" s="74" t="n">
        <v>1392</v>
      </c>
      <c r="AZ9" s="74">
        <f>NA()</f>
        <v/>
      </c>
      <c r="BA9" s="74" t="n">
        <v>1390</v>
      </c>
      <c r="BB9" s="74">
        <f>NA()</f>
        <v/>
      </c>
      <c r="BC9" s="74" t="n">
        <v>1389</v>
      </c>
      <c r="BD9" s="74">
        <f>NA()</f>
        <v/>
      </c>
      <c r="BE9" s="74" t="n">
        <v>1388</v>
      </c>
      <c r="BF9" s="74">
        <f>NA()</f>
        <v/>
      </c>
      <c r="BG9" s="74" t="n">
        <v>1384</v>
      </c>
      <c r="BH9" s="74">
        <f>NA()</f>
        <v/>
      </c>
      <c r="BI9" s="74" t="n">
        <v>1378</v>
      </c>
      <c r="BJ9" s="74">
        <f>NA()</f>
        <v/>
      </c>
      <c r="BK9" s="74" t="n">
        <v>1372</v>
      </c>
      <c r="BL9" s="74">
        <f>NA()</f>
        <v/>
      </c>
      <c r="BM9" s="74" t="n">
        <v>1358</v>
      </c>
      <c r="BN9" s="74">
        <f>NA()</f>
        <v/>
      </c>
      <c r="BO9" s="74" t="n">
        <v>1366</v>
      </c>
      <c r="BP9" s="74">
        <f>NA()</f>
        <v/>
      </c>
      <c r="BQ9" s="74" t="n">
        <v>1372</v>
      </c>
      <c r="BR9" s="74">
        <f>NA()</f>
        <v/>
      </c>
      <c r="BS9" s="74" t="n">
        <v>1378</v>
      </c>
      <c r="BT9" s="74">
        <f>NA()</f>
        <v/>
      </c>
      <c r="BU9" s="74" t="n">
        <v>1386</v>
      </c>
      <c r="BV9" s="74">
        <f>NA()</f>
        <v/>
      </c>
      <c r="BW9" s="74" t="n">
        <v>1394</v>
      </c>
      <c r="BX9" s="74">
        <f>NA()</f>
        <v/>
      </c>
      <c r="BY9" s="74" t="n">
        <v>1404</v>
      </c>
      <c r="BZ9" s="74">
        <f>NA()</f>
        <v/>
      </c>
      <c r="CA9" s="74" t="n">
        <v>1392</v>
      </c>
      <c r="CB9" s="74">
        <f>NA()</f>
        <v/>
      </c>
      <c r="CC9" s="74" t="n">
        <v>1382</v>
      </c>
      <c r="CD9" s="74">
        <f>NA()</f>
        <v/>
      </c>
      <c r="CE9" s="74" t="n">
        <v>1380</v>
      </c>
      <c r="CF9" s="74">
        <f>NA()</f>
        <v/>
      </c>
      <c r="CG9" s="74" t="n">
        <v>1376</v>
      </c>
      <c r="CH9" s="74">
        <f>NA()</f>
        <v/>
      </c>
      <c r="CI9" s="74" t="n">
        <v>1372</v>
      </c>
      <c r="CJ9" s="74">
        <f>NA()</f>
        <v/>
      </c>
      <c r="CK9" s="74" t="n">
        <v>1374</v>
      </c>
      <c r="CL9" s="74">
        <f>NA()</f>
        <v/>
      </c>
      <c r="CM9" s="74" t="n">
        <v>1379</v>
      </c>
      <c r="CN9" s="74">
        <f>NA()</f>
        <v/>
      </c>
      <c r="CO9" s="74" t="n">
        <v>1384</v>
      </c>
      <c r="CP9" s="74">
        <f>NA()</f>
        <v/>
      </c>
      <c r="CQ9" s="74" t="n">
        <v>1388</v>
      </c>
      <c r="CR9" s="74">
        <f>NA()</f>
        <v/>
      </c>
      <c r="CS9" s="74" t="n">
        <v>1392</v>
      </c>
      <c r="CT9" s="74">
        <f>NA()</f>
        <v/>
      </c>
      <c r="CU9" s="74" t="n">
        <v>1396</v>
      </c>
      <c r="CV9" s="74">
        <f>NA()</f>
        <v/>
      </c>
      <c r="CW9" s="74" t="n">
        <v>1400</v>
      </c>
      <c r="CX9" s="74">
        <f>NA()</f>
        <v/>
      </c>
      <c r="CY9" s="74" t="n">
        <v>1404</v>
      </c>
      <c r="CZ9" s="74">
        <f>NA()</f>
        <v/>
      </c>
      <c r="DA9" s="74" t="n">
        <v>1408</v>
      </c>
      <c r="DB9" s="133">
        <f>NA()</f>
        <v/>
      </c>
      <c r="DC9" s="133">
        <f>NA()</f>
        <v/>
      </c>
      <c r="DD9" s="133">
        <f>NA()</f>
        <v/>
      </c>
      <c r="DE9" s="133">
        <f>NA()</f>
        <v/>
      </c>
      <c r="DF9" s="133">
        <f>NA()</f>
        <v/>
      </c>
      <c r="DG9" s="74">
        <f>B150</f>
        <v/>
      </c>
      <c r="DH9" s="133">
        <f>NA()</f>
        <v/>
      </c>
      <c r="DI9" s="133">
        <f>NA()</f>
        <v/>
      </c>
      <c r="DJ9" s="133">
        <f>NA()</f>
        <v/>
      </c>
      <c r="DK9" s="133">
        <f>NA()</f>
        <v/>
      </c>
      <c r="DL9" s="133">
        <f>NA()</f>
        <v/>
      </c>
      <c r="DM9" s="74">
        <f>C150</f>
        <v/>
      </c>
      <c r="DN9" s="133">
        <f>NA()</f>
        <v/>
      </c>
      <c r="DO9" s="133">
        <f>NA()</f>
        <v/>
      </c>
      <c r="DP9" s="133">
        <f>NA()</f>
        <v/>
      </c>
      <c r="DQ9" s="133">
        <f>NA()</f>
        <v/>
      </c>
      <c r="DR9" s="133">
        <f>NA()</f>
        <v/>
      </c>
      <c r="DS9" s="74">
        <f>D150</f>
        <v/>
      </c>
      <c r="DT9" s="133">
        <f>NA()</f>
        <v/>
      </c>
      <c r="DU9" s="133">
        <f>NA()</f>
        <v/>
      </c>
      <c r="DV9" s="133">
        <f>NA()</f>
        <v/>
      </c>
      <c r="DW9" s="133">
        <f>NA()</f>
        <v/>
      </c>
      <c r="DX9" s="133">
        <f>NA()</f>
        <v/>
      </c>
      <c r="DY9" s="75">
        <f>E150</f>
        <v/>
      </c>
    </row>
    <row r="10">
      <c r="A10" s="134" t="inlineStr">
        <is>
          <t xml:space="preserve">Đô Lương </t>
        </is>
      </c>
      <c r="B10" s="74">
        <f>NA()</f>
        <v/>
      </c>
      <c r="C10" s="74" t="n">
        <v>1043</v>
      </c>
      <c r="D10" s="74">
        <f>NA()</f>
        <v/>
      </c>
      <c r="E10" s="74">
        <f>NA()</f>
        <v/>
      </c>
      <c r="F10" s="74" t="n">
        <v>1045</v>
      </c>
      <c r="G10" s="74">
        <f>NA()</f>
        <v/>
      </c>
      <c r="H10" s="74">
        <f>NA()</f>
        <v/>
      </c>
      <c r="I10" s="74" t="n">
        <v>1046</v>
      </c>
      <c r="J10" s="74">
        <f>NA()</f>
        <v/>
      </c>
      <c r="K10" s="74">
        <f>NA()</f>
        <v/>
      </c>
      <c r="L10" s="74" t="n">
        <v>1048</v>
      </c>
      <c r="M10" s="74">
        <f>NA()</f>
        <v/>
      </c>
      <c r="N10" s="74">
        <f>NA()</f>
        <v/>
      </c>
      <c r="O10" s="74" t="n">
        <v>1048</v>
      </c>
      <c r="P10" s="74">
        <f>NA()</f>
        <v/>
      </c>
      <c r="Q10" s="74">
        <f>NA()</f>
        <v/>
      </c>
      <c r="R10" s="74" t="n">
        <v>1050</v>
      </c>
      <c r="S10" s="74">
        <f>NA()</f>
        <v/>
      </c>
      <c r="T10" s="74">
        <f>NA()</f>
        <v/>
      </c>
      <c r="U10" s="74" t="n">
        <v>1050</v>
      </c>
      <c r="V10" s="74">
        <f>NA()</f>
        <v/>
      </c>
      <c r="W10" s="74">
        <f>NA()</f>
        <v/>
      </c>
      <c r="X10" s="74" t="n">
        <v>1050</v>
      </c>
      <c r="Y10" s="74">
        <f>NA()</f>
        <v/>
      </c>
      <c r="Z10" s="74">
        <f>NA()</f>
        <v/>
      </c>
      <c r="AA10" s="74" t="n">
        <v>1051</v>
      </c>
      <c r="AB10" s="74">
        <f>NA()</f>
        <v/>
      </c>
      <c r="AC10" s="74">
        <f>NA()</f>
        <v/>
      </c>
      <c r="AD10" s="74" t="n">
        <v>1052</v>
      </c>
      <c r="AE10" s="74">
        <f>NA()</f>
        <v/>
      </c>
      <c r="AF10" s="74">
        <f>NA()</f>
        <v/>
      </c>
      <c r="AG10" s="74" t="n">
        <v>1053</v>
      </c>
      <c r="AH10" s="74">
        <f>NA()</f>
        <v/>
      </c>
      <c r="AI10" s="74">
        <f>NA()</f>
        <v/>
      </c>
      <c r="AJ10" s="74" t="n">
        <v>1055</v>
      </c>
      <c r="AK10" s="74">
        <f>NA()</f>
        <v/>
      </c>
      <c r="AL10" s="74">
        <f>NA()</f>
        <v/>
      </c>
      <c r="AM10" s="74" t="n">
        <v>1056</v>
      </c>
      <c r="AN10" s="74">
        <f>NA()</f>
        <v/>
      </c>
      <c r="AO10" s="74">
        <f>NA()</f>
        <v/>
      </c>
      <c r="AP10" s="74" t="n">
        <v>1057</v>
      </c>
      <c r="AQ10" s="74">
        <f>NA()</f>
        <v/>
      </c>
      <c r="AR10" s="74">
        <f>NA()</f>
        <v/>
      </c>
      <c r="AS10" s="74" t="n">
        <v>1059</v>
      </c>
      <c r="AT10" s="74">
        <f>NA()</f>
        <v/>
      </c>
      <c r="AU10" s="74">
        <f>NA()</f>
        <v/>
      </c>
      <c r="AV10" s="74" t="n">
        <v>1061</v>
      </c>
      <c r="AW10" s="74">
        <f>NA()</f>
        <v/>
      </c>
      <c r="AX10" s="74">
        <f>NA()</f>
        <v/>
      </c>
      <c r="AY10" s="74" t="n">
        <v>1063</v>
      </c>
      <c r="AZ10" s="74">
        <f>NA()</f>
        <v/>
      </c>
      <c r="BA10" s="74">
        <f>NA()</f>
        <v/>
      </c>
      <c r="BB10" s="74" t="n">
        <v>1065</v>
      </c>
      <c r="BC10" s="74">
        <f>NA()</f>
        <v/>
      </c>
      <c r="BD10" s="74">
        <f>NA()</f>
        <v/>
      </c>
      <c r="BE10" s="74" t="n">
        <v>1066</v>
      </c>
      <c r="BF10" s="74">
        <f>NA()</f>
        <v/>
      </c>
      <c r="BG10" s="74">
        <f>NA()</f>
        <v/>
      </c>
      <c r="BH10" s="74" t="n">
        <v>1064</v>
      </c>
      <c r="BI10" s="74">
        <f>NA()</f>
        <v/>
      </c>
      <c r="BJ10" s="74">
        <f>NA()</f>
        <v/>
      </c>
      <c r="BK10" s="74" t="n">
        <v>1063</v>
      </c>
      <c r="BL10" s="74">
        <f>NA()</f>
        <v/>
      </c>
      <c r="BM10" s="74">
        <f>NA()</f>
        <v/>
      </c>
      <c r="BN10" s="74" t="n">
        <v>1062</v>
      </c>
      <c r="BO10" s="74">
        <f>NA()</f>
        <v/>
      </c>
      <c r="BP10" s="74">
        <f>NA()</f>
        <v/>
      </c>
      <c r="BQ10" s="74" t="n">
        <v>1060</v>
      </c>
      <c r="BR10" s="74">
        <f>NA()</f>
        <v/>
      </c>
      <c r="BS10" s="74">
        <f>NA()</f>
        <v/>
      </c>
      <c r="BT10" s="74" t="n">
        <v>1057</v>
      </c>
      <c r="BU10" s="74">
        <f>NA()</f>
        <v/>
      </c>
      <c r="BV10" s="74">
        <f>NA()</f>
        <v/>
      </c>
      <c r="BW10" s="74" t="n">
        <v>1054</v>
      </c>
      <c r="BX10" s="74">
        <f>NA()</f>
        <v/>
      </c>
      <c r="BY10" s="74">
        <f>NA()</f>
        <v/>
      </c>
      <c r="BZ10" s="74" t="n">
        <v>1052</v>
      </c>
      <c r="CA10" s="74">
        <f>NA()</f>
        <v/>
      </c>
      <c r="CB10" s="74">
        <f>NA()</f>
        <v/>
      </c>
      <c r="CC10" s="74" t="n">
        <v>1050</v>
      </c>
      <c r="CD10" s="74">
        <f>NA()</f>
        <v/>
      </c>
      <c r="CE10" s="74">
        <f>NA()</f>
        <v/>
      </c>
      <c r="CF10" s="74" t="n">
        <v>1050</v>
      </c>
      <c r="CG10" s="74">
        <f>NA()</f>
        <v/>
      </c>
      <c r="CH10" s="74">
        <f>NA()</f>
        <v/>
      </c>
      <c r="CI10" s="74" t="n">
        <v>1048</v>
      </c>
      <c r="CJ10" s="74">
        <f>NA()</f>
        <v/>
      </c>
      <c r="CK10" s="74">
        <f>NA()</f>
        <v/>
      </c>
      <c r="CL10" s="74" t="n">
        <v>1046</v>
      </c>
      <c r="CM10" s="74">
        <f>NA()</f>
        <v/>
      </c>
      <c r="CN10" s="74">
        <f>NA()</f>
        <v/>
      </c>
      <c r="CO10" s="74" t="n">
        <v>1045</v>
      </c>
      <c r="CP10" s="74">
        <f>NA()</f>
        <v/>
      </c>
      <c r="CQ10" s="74">
        <f>NA()</f>
        <v/>
      </c>
      <c r="CR10" s="74" t="n">
        <v>1045</v>
      </c>
      <c r="CS10" s="74">
        <f>NA()</f>
        <v/>
      </c>
      <c r="CT10" s="74">
        <f>NA()</f>
        <v/>
      </c>
      <c r="CU10" s="74" t="n">
        <v>1053</v>
      </c>
      <c r="CV10" s="74">
        <f>NA()</f>
        <v/>
      </c>
      <c r="CW10" s="74">
        <f>NA()</f>
        <v/>
      </c>
      <c r="CX10" s="74" t="n">
        <v>1056</v>
      </c>
      <c r="CY10" s="74">
        <f>NA()</f>
        <v/>
      </c>
      <c r="CZ10" s="74">
        <f>NA()</f>
        <v/>
      </c>
      <c r="DA10" s="74" t="n">
        <v>1059</v>
      </c>
      <c r="DB10" s="133">
        <f>NA()</f>
        <v/>
      </c>
      <c r="DC10" s="133">
        <f>NA()</f>
        <v/>
      </c>
      <c r="DD10" s="133">
        <f>NA()</f>
        <v/>
      </c>
      <c r="DE10" s="133">
        <f>NA()</f>
        <v/>
      </c>
      <c r="DF10" s="133">
        <f>NA()</f>
        <v/>
      </c>
      <c r="DG10" s="74">
        <f>B175</f>
        <v/>
      </c>
      <c r="DH10" s="133">
        <f>NA()</f>
        <v/>
      </c>
      <c r="DI10" s="133">
        <f>NA()</f>
        <v/>
      </c>
      <c r="DJ10" s="133">
        <f>NA()</f>
        <v/>
      </c>
      <c r="DK10" s="133">
        <f>NA()</f>
        <v/>
      </c>
      <c r="DL10" s="133">
        <f>NA()</f>
        <v/>
      </c>
      <c r="DM10" s="74">
        <f>C175</f>
        <v/>
      </c>
      <c r="DN10" s="133">
        <f>NA()</f>
        <v/>
      </c>
      <c r="DO10" s="133">
        <f>NA()</f>
        <v/>
      </c>
      <c r="DP10" s="133">
        <f>NA()</f>
        <v/>
      </c>
      <c r="DQ10" s="133">
        <f>NA()</f>
        <v/>
      </c>
      <c r="DR10" s="133">
        <f>NA()</f>
        <v/>
      </c>
      <c r="DS10" s="74">
        <f>D175</f>
        <v/>
      </c>
      <c r="DT10" s="133">
        <f>NA()</f>
        <v/>
      </c>
      <c r="DU10" s="133">
        <f>NA()</f>
        <v/>
      </c>
      <c r="DV10" s="133">
        <f>NA()</f>
        <v/>
      </c>
      <c r="DW10" s="133">
        <f>NA()</f>
        <v/>
      </c>
      <c r="DX10" s="133">
        <f>NA()</f>
        <v/>
      </c>
      <c r="DY10" s="75">
        <f>E175</f>
        <v/>
      </c>
    </row>
    <row r="11">
      <c r="A11" s="134" t="inlineStr">
        <is>
          <t>Yên Thượng</t>
        </is>
      </c>
      <c r="B11" s="74">
        <f>NA()</f>
        <v/>
      </c>
      <c r="C11" s="74" t="n">
        <v>139</v>
      </c>
      <c r="D11" s="74">
        <f>NA()</f>
        <v/>
      </c>
      <c r="E11" s="74">
        <f>NA()</f>
        <v/>
      </c>
      <c r="F11" s="74" t="n">
        <v>90</v>
      </c>
      <c r="G11" s="74">
        <f>NA()</f>
        <v/>
      </c>
      <c r="H11" s="74">
        <f>NA()</f>
        <v/>
      </c>
      <c r="I11" s="74" t="n">
        <v>54</v>
      </c>
      <c r="J11" s="74">
        <f>NA()</f>
        <v/>
      </c>
      <c r="K11" s="74">
        <f>NA()</f>
        <v/>
      </c>
      <c r="L11" s="74" t="n">
        <v>32</v>
      </c>
      <c r="M11" s="74">
        <f>NA()</f>
        <v/>
      </c>
      <c r="N11" s="74">
        <f>NA()</f>
        <v/>
      </c>
      <c r="O11" s="74" t="n">
        <v>16</v>
      </c>
      <c r="P11" s="74">
        <f>NA()</f>
        <v/>
      </c>
      <c r="Q11" s="74">
        <f>NA()</f>
        <v/>
      </c>
      <c r="R11" s="74" t="n">
        <v>24</v>
      </c>
      <c r="S11" s="74">
        <f>NA()</f>
        <v/>
      </c>
      <c r="T11" s="74">
        <f>NA()</f>
        <v/>
      </c>
      <c r="U11" s="74" t="n">
        <v>67</v>
      </c>
      <c r="V11" s="74">
        <f>NA()</f>
        <v/>
      </c>
      <c r="W11" s="74">
        <f>NA()</f>
        <v/>
      </c>
      <c r="X11" s="74" t="n">
        <v>120</v>
      </c>
      <c r="Y11" s="74">
        <f>NA()</f>
        <v/>
      </c>
      <c r="Z11" s="74">
        <f>NA()</f>
        <v/>
      </c>
      <c r="AA11" s="74" t="n">
        <v>132</v>
      </c>
      <c r="AB11" s="74">
        <f>NA()</f>
        <v/>
      </c>
      <c r="AC11" s="74">
        <f>NA()</f>
        <v/>
      </c>
      <c r="AD11" s="74" t="n">
        <v>96</v>
      </c>
      <c r="AE11" s="74">
        <f>NA()</f>
        <v/>
      </c>
      <c r="AF11" s="74">
        <f>NA()</f>
        <v/>
      </c>
      <c r="AG11" s="74" t="n">
        <v>64</v>
      </c>
      <c r="AH11" s="74">
        <f>NA()</f>
        <v/>
      </c>
      <c r="AI11" s="74">
        <f>NA()</f>
        <v/>
      </c>
      <c r="AJ11" s="74" t="n">
        <v>47</v>
      </c>
      <c r="AK11" s="74">
        <f>NA()</f>
        <v/>
      </c>
      <c r="AL11" s="74">
        <f>NA()</f>
        <v/>
      </c>
      <c r="AM11" s="74" t="n">
        <v>29</v>
      </c>
      <c r="AN11" s="74">
        <f>NA()</f>
        <v/>
      </c>
      <c r="AO11" s="74">
        <f>NA()</f>
        <v/>
      </c>
      <c r="AP11" s="74" t="n">
        <v>12</v>
      </c>
      <c r="AQ11" s="74">
        <f>NA()</f>
        <v/>
      </c>
      <c r="AR11" s="74">
        <f>NA()</f>
        <v/>
      </c>
      <c r="AS11" s="74" t="n">
        <v>63</v>
      </c>
      <c r="AT11" s="74">
        <f>NA()</f>
        <v/>
      </c>
      <c r="AU11" s="74">
        <f>NA()</f>
        <v/>
      </c>
      <c r="AV11" s="74" t="n">
        <v>102</v>
      </c>
      <c r="AW11" s="74">
        <f>NA()</f>
        <v/>
      </c>
      <c r="AX11" s="74">
        <f>NA()</f>
        <v/>
      </c>
      <c r="AY11" s="74" t="n">
        <v>140</v>
      </c>
      <c r="AZ11" s="74">
        <f>NA()</f>
        <v/>
      </c>
      <c r="BA11" s="74">
        <f>NA()</f>
        <v/>
      </c>
      <c r="BB11" s="74" t="n">
        <v>104</v>
      </c>
      <c r="BC11" s="74">
        <f>NA()</f>
        <v/>
      </c>
      <c r="BD11" s="74">
        <f>NA()</f>
        <v/>
      </c>
      <c r="BE11" s="74" t="n">
        <v>70</v>
      </c>
      <c r="BF11" s="74">
        <f>NA()</f>
        <v/>
      </c>
      <c r="BG11" s="74">
        <f>NA()</f>
        <v/>
      </c>
      <c r="BH11" s="74" t="n">
        <v>44</v>
      </c>
      <c r="BI11" s="74">
        <f>NA()</f>
        <v/>
      </c>
      <c r="BJ11" s="74">
        <f>NA()</f>
        <v/>
      </c>
      <c r="BK11" s="74" t="n">
        <v>26</v>
      </c>
      <c r="BL11" s="74">
        <f>NA()</f>
        <v/>
      </c>
      <c r="BM11" s="74">
        <f>NA()</f>
        <v/>
      </c>
      <c r="BN11" s="74" t="n">
        <v>18</v>
      </c>
      <c r="BO11" s="74">
        <f>NA()</f>
        <v/>
      </c>
      <c r="BP11" s="74">
        <f>NA()</f>
        <v/>
      </c>
      <c r="BQ11" s="74" t="n">
        <v>46</v>
      </c>
      <c r="BR11" s="74">
        <f>NA()</f>
        <v/>
      </c>
      <c r="BS11" s="74">
        <f>NA()</f>
        <v/>
      </c>
      <c r="BT11" s="74" t="n">
        <v>93</v>
      </c>
      <c r="BU11" s="74">
        <f>NA()</f>
        <v/>
      </c>
      <c r="BV11" s="74">
        <f>NA()</f>
        <v/>
      </c>
      <c r="BW11" s="74" t="n">
        <v>124</v>
      </c>
      <c r="BX11" s="74">
        <f>NA()</f>
        <v/>
      </c>
      <c r="BY11" s="74">
        <f>NA()</f>
        <v/>
      </c>
      <c r="BZ11" s="74" t="n">
        <v>83</v>
      </c>
      <c r="CA11" s="74">
        <f>NA()</f>
        <v/>
      </c>
      <c r="CB11" s="74">
        <f>NA()</f>
        <v/>
      </c>
      <c r="CC11" s="74" t="n">
        <v>55</v>
      </c>
      <c r="CD11" s="74">
        <f>NA()</f>
        <v/>
      </c>
      <c r="CE11" s="74">
        <f>NA()</f>
        <v/>
      </c>
      <c r="CF11" s="74" t="n">
        <v>43</v>
      </c>
      <c r="CG11" s="74">
        <f>NA()</f>
        <v/>
      </c>
      <c r="CH11" s="74">
        <f>NA()</f>
        <v/>
      </c>
      <c r="CI11" s="74" t="n">
        <v>32</v>
      </c>
      <c r="CJ11" s="74">
        <f>NA()</f>
        <v/>
      </c>
      <c r="CK11" s="74">
        <f>NA()</f>
        <v/>
      </c>
      <c r="CL11" s="74" t="n">
        <v>20</v>
      </c>
      <c r="CM11" s="74">
        <f>NA()</f>
        <v/>
      </c>
      <c r="CN11" s="74">
        <f>NA()</f>
        <v/>
      </c>
      <c r="CO11" s="74" t="n">
        <v>36</v>
      </c>
      <c r="CP11" s="74">
        <f>NA()</f>
        <v/>
      </c>
      <c r="CQ11" s="74">
        <f>NA()</f>
        <v/>
      </c>
      <c r="CR11" s="74" t="n">
        <v>70</v>
      </c>
      <c r="CS11" s="74">
        <f>NA()</f>
        <v/>
      </c>
      <c r="CT11" s="74">
        <f>NA()</f>
        <v/>
      </c>
      <c r="CU11" s="74" t="n">
        <v>118</v>
      </c>
      <c r="CV11" s="74">
        <f>NA()</f>
        <v/>
      </c>
      <c r="CW11" s="74">
        <f>NA()</f>
        <v/>
      </c>
      <c r="CX11" s="74" t="n">
        <v>88</v>
      </c>
      <c r="CY11" s="74">
        <f>NA()</f>
        <v/>
      </c>
      <c r="CZ11" s="74">
        <f>NA()</f>
        <v/>
      </c>
      <c r="DA11" s="74" t="n">
        <v>47</v>
      </c>
      <c r="DB11" s="133">
        <f>NA()</f>
        <v/>
      </c>
      <c r="DC11" s="133">
        <f>NA()</f>
        <v/>
      </c>
      <c r="DD11" s="133">
        <f>NA()</f>
        <v/>
      </c>
      <c r="DE11" s="133">
        <f>NA()</f>
        <v/>
      </c>
      <c r="DF11" s="133">
        <f>NA()</f>
        <v/>
      </c>
      <c r="DG11" s="74">
        <f>B200</f>
        <v/>
      </c>
      <c r="DH11" s="133">
        <f>NA()</f>
        <v/>
      </c>
      <c r="DI11" s="133">
        <f>NA()</f>
        <v/>
      </c>
      <c r="DJ11" s="133">
        <f>NA()</f>
        <v/>
      </c>
      <c r="DK11" s="133">
        <f>NA()</f>
        <v/>
      </c>
      <c r="DL11" s="133">
        <f>NA()</f>
        <v/>
      </c>
      <c r="DM11" s="74">
        <f>C200</f>
        <v/>
      </c>
      <c r="DN11" s="133">
        <f>NA()</f>
        <v/>
      </c>
      <c r="DO11" s="133">
        <f>NA()</f>
        <v/>
      </c>
      <c r="DP11" s="133">
        <f>NA()</f>
        <v/>
      </c>
      <c r="DQ11" s="133">
        <f>NA()</f>
        <v/>
      </c>
      <c r="DR11" s="133">
        <f>NA()</f>
        <v/>
      </c>
      <c r="DS11" s="74">
        <f>D200</f>
        <v/>
      </c>
      <c r="DT11" s="133">
        <f>NA()</f>
        <v/>
      </c>
      <c r="DU11" s="133">
        <f>NA()</f>
        <v/>
      </c>
      <c r="DV11" s="133">
        <f>NA()</f>
        <v/>
      </c>
      <c r="DW11" s="133">
        <f>NA()</f>
        <v/>
      </c>
      <c r="DX11" s="133">
        <f>NA()</f>
        <v/>
      </c>
      <c r="DY11" s="75">
        <f>E200</f>
        <v/>
      </c>
    </row>
    <row r="12">
      <c r="A12" s="134" t="inlineStr">
        <is>
          <t>Nam Đàn</t>
        </is>
      </c>
      <c r="B12" s="74">
        <f>NA()</f>
        <v/>
      </c>
      <c r="C12" s="74" t="n">
        <v>106</v>
      </c>
      <c r="D12" s="74">
        <f>NA()</f>
        <v/>
      </c>
      <c r="E12" s="74">
        <f>NA()</f>
        <v/>
      </c>
      <c r="F12" s="74" t="n">
        <v>67</v>
      </c>
      <c r="G12" s="74">
        <f>NA()</f>
        <v/>
      </c>
      <c r="H12" s="74">
        <f>NA()</f>
        <v/>
      </c>
      <c r="I12" s="74" t="n">
        <v>31</v>
      </c>
      <c r="J12" s="74">
        <f>NA()</f>
        <v/>
      </c>
      <c r="K12" s="74">
        <f>NA()</f>
        <v/>
      </c>
      <c r="L12" s="74" t="n">
        <v>-15</v>
      </c>
      <c r="M12" s="74">
        <f>NA()</f>
        <v/>
      </c>
      <c r="N12" s="74">
        <f>NA()</f>
        <v/>
      </c>
      <c r="O12" s="74" t="n">
        <v>-35</v>
      </c>
      <c r="P12" s="74">
        <f>NA()</f>
        <v/>
      </c>
      <c r="Q12" s="74">
        <f>NA()</f>
        <v/>
      </c>
      <c r="R12" s="74" t="n">
        <v>-25</v>
      </c>
      <c r="S12" s="74">
        <f>NA()</f>
        <v/>
      </c>
      <c r="T12" s="74">
        <f>NA()</f>
        <v/>
      </c>
      <c r="U12" s="74" t="n">
        <v>42</v>
      </c>
      <c r="V12" s="74">
        <f>NA()</f>
        <v/>
      </c>
      <c r="W12" s="74">
        <f>NA()</f>
        <v/>
      </c>
      <c r="X12" s="74" t="n">
        <v>91</v>
      </c>
      <c r="Y12" s="74">
        <f>NA()</f>
        <v/>
      </c>
      <c r="Z12" s="74">
        <f>NA()</f>
        <v/>
      </c>
      <c r="AA12" s="74" t="n">
        <v>100</v>
      </c>
      <c r="AB12" s="74">
        <f>NA()</f>
        <v/>
      </c>
      <c r="AC12" s="74">
        <f>NA()</f>
        <v/>
      </c>
      <c r="AD12" s="74" t="n">
        <v>69</v>
      </c>
      <c r="AE12" s="74">
        <f>NA()</f>
        <v/>
      </c>
      <c r="AF12" s="74">
        <f>NA()</f>
        <v/>
      </c>
      <c r="AG12" s="74" t="n">
        <v>40</v>
      </c>
      <c r="AH12" s="74">
        <f>NA()</f>
        <v/>
      </c>
      <c r="AI12" s="74">
        <f>NA()</f>
        <v/>
      </c>
      <c r="AJ12" s="74" t="n">
        <v>6</v>
      </c>
      <c r="AK12" s="74">
        <f>NA()</f>
        <v/>
      </c>
      <c r="AL12" s="74">
        <f>NA()</f>
        <v/>
      </c>
      <c r="AM12" s="74" t="n">
        <v>-25</v>
      </c>
      <c r="AN12" s="74">
        <f>NA()</f>
        <v/>
      </c>
      <c r="AO12" s="74">
        <f>NA()</f>
        <v/>
      </c>
      <c r="AP12" s="74" t="n">
        <v>-45</v>
      </c>
      <c r="AQ12" s="74">
        <f>NA()</f>
        <v/>
      </c>
      <c r="AR12" s="74">
        <f>NA()</f>
        <v/>
      </c>
      <c r="AS12" s="74" t="n">
        <v>14</v>
      </c>
      <c r="AT12" s="74">
        <f>NA()</f>
        <v/>
      </c>
      <c r="AU12" s="74">
        <f>NA()</f>
        <v/>
      </c>
      <c r="AV12" s="74" t="n">
        <v>70</v>
      </c>
      <c r="AW12" s="74">
        <f>NA()</f>
        <v/>
      </c>
      <c r="AX12" s="74">
        <f>NA()</f>
        <v/>
      </c>
      <c r="AY12" s="74" t="n">
        <v>103</v>
      </c>
      <c r="AZ12" s="74">
        <f>NA()</f>
        <v/>
      </c>
      <c r="BA12" s="74">
        <f>NA()</f>
        <v/>
      </c>
      <c r="BB12" s="74" t="n">
        <v>67</v>
      </c>
      <c r="BC12" s="74">
        <f>NA()</f>
        <v/>
      </c>
      <c r="BD12" s="74">
        <f>NA()</f>
        <v/>
      </c>
      <c r="BE12" s="74" t="n">
        <v>39</v>
      </c>
      <c r="BF12" s="74">
        <f>NA()</f>
        <v/>
      </c>
      <c r="BG12" s="74">
        <f>NA()</f>
        <v/>
      </c>
      <c r="BH12" s="74" t="n">
        <v>11</v>
      </c>
      <c r="BI12" s="74">
        <f>NA()</f>
        <v/>
      </c>
      <c r="BJ12" s="74">
        <f>NA()</f>
        <v/>
      </c>
      <c r="BK12" s="74" t="n">
        <v>-20</v>
      </c>
      <c r="BL12" s="74">
        <f>NA()</f>
        <v/>
      </c>
      <c r="BM12" s="74">
        <f>NA()</f>
        <v/>
      </c>
      <c r="BN12" s="74" t="n">
        <v>-35</v>
      </c>
      <c r="BO12" s="74">
        <f>NA()</f>
        <v/>
      </c>
      <c r="BP12" s="74">
        <f>NA()</f>
        <v/>
      </c>
      <c r="BQ12" s="74" t="n">
        <v>15</v>
      </c>
      <c r="BR12" s="74">
        <f>NA()</f>
        <v/>
      </c>
      <c r="BS12" s="74">
        <f>NA()</f>
        <v/>
      </c>
      <c r="BT12" s="74" t="n">
        <v>62</v>
      </c>
      <c r="BU12" s="74">
        <f>NA()</f>
        <v/>
      </c>
      <c r="BV12" s="74">
        <f>NA()</f>
        <v/>
      </c>
      <c r="BW12" s="74" t="n">
        <v>92</v>
      </c>
      <c r="BX12" s="74">
        <f>NA()</f>
        <v/>
      </c>
      <c r="BY12" s="74">
        <f>NA()</f>
        <v/>
      </c>
      <c r="BZ12" s="74" t="n">
        <v>52</v>
      </c>
      <c r="CA12" s="74">
        <f>NA()</f>
        <v/>
      </c>
      <c r="CB12" s="74">
        <f>NA()</f>
        <v/>
      </c>
      <c r="CC12" s="74" t="n">
        <v>24</v>
      </c>
      <c r="CD12" s="74">
        <f>NA()</f>
        <v/>
      </c>
      <c r="CE12" s="74">
        <f>NA()</f>
        <v/>
      </c>
      <c r="CF12" s="74" t="n">
        <v>6</v>
      </c>
      <c r="CG12" s="74">
        <f>NA()</f>
        <v/>
      </c>
      <c r="CH12" s="74">
        <f>NA()</f>
        <v/>
      </c>
      <c r="CI12" s="74" t="n">
        <v>-15</v>
      </c>
      <c r="CJ12" s="74">
        <f>NA()</f>
        <v/>
      </c>
      <c r="CK12" s="74">
        <f>NA()</f>
        <v/>
      </c>
      <c r="CL12" s="74" t="n">
        <v>-30</v>
      </c>
      <c r="CM12" s="74">
        <f>NA()</f>
        <v/>
      </c>
      <c r="CN12" s="74">
        <f>NA()</f>
        <v/>
      </c>
      <c r="CO12" s="74" t="n">
        <v>-10</v>
      </c>
      <c r="CP12" s="74">
        <f>NA()</f>
        <v/>
      </c>
      <c r="CQ12" s="74">
        <f>NA()</f>
        <v/>
      </c>
      <c r="CR12" s="74" t="n">
        <v>50</v>
      </c>
      <c r="CS12" s="74">
        <f>NA()</f>
        <v/>
      </c>
      <c r="CT12" s="74">
        <f>NA()</f>
        <v/>
      </c>
      <c r="CU12" s="74" t="n">
        <v>84</v>
      </c>
      <c r="CV12" s="74">
        <f>NA()</f>
        <v/>
      </c>
      <c r="CW12" s="74">
        <f>NA()</f>
        <v/>
      </c>
      <c r="CX12" s="74" t="n">
        <v>40</v>
      </c>
      <c r="CY12" s="74">
        <f>NA()</f>
        <v/>
      </c>
      <c r="CZ12" s="74">
        <f>NA()</f>
        <v/>
      </c>
      <c r="DA12" s="74" t="n">
        <v>17</v>
      </c>
      <c r="DB12" s="133">
        <f>NA()</f>
        <v/>
      </c>
      <c r="DC12" s="133">
        <f>NA()</f>
        <v/>
      </c>
      <c r="DD12" s="133">
        <f>NA()</f>
        <v/>
      </c>
      <c r="DE12" s="133">
        <f>NA()</f>
        <v/>
      </c>
      <c r="DF12" s="133">
        <f>NA()</f>
        <v/>
      </c>
      <c r="DG12" s="74">
        <f>B225</f>
        <v/>
      </c>
      <c r="DH12" s="133">
        <f>NA()</f>
        <v/>
      </c>
      <c r="DI12" s="133">
        <f>NA()</f>
        <v/>
      </c>
      <c r="DJ12" s="133">
        <f>NA()</f>
        <v/>
      </c>
      <c r="DK12" s="133">
        <f>NA()</f>
        <v/>
      </c>
      <c r="DL12" s="133">
        <f>NA()</f>
        <v/>
      </c>
      <c r="DM12" s="74">
        <f>C225</f>
        <v/>
      </c>
      <c r="DN12" s="133">
        <f>NA()</f>
        <v/>
      </c>
      <c r="DO12" s="133">
        <f>NA()</f>
        <v/>
      </c>
      <c r="DP12" s="133">
        <f>NA()</f>
        <v/>
      </c>
      <c r="DQ12" s="133">
        <f>NA()</f>
        <v/>
      </c>
      <c r="DR12" s="133">
        <f>NA()</f>
        <v/>
      </c>
      <c r="DS12" s="74">
        <f>D225</f>
        <v/>
      </c>
      <c r="DT12" s="133">
        <f>NA()</f>
        <v/>
      </c>
      <c r="DU12" s="133">
        <f>NA()</f>
        <v/>
      </c>
      <c r="DV12" s="133">
        <f>NA()</f>
        <v/>
      </c>
      <c r="DW12" s="133">
        <f>NA()</f>
        <v/>
      </c>
      <c r="DX12" s="133">
        <f>NA()</f>
        <v/>
      </c>
      <c r="DY12" s="75">
        <f>E225</f>
        <v/>
      </c>
    </row>
    <row r="13">
      <c r="A13" s="134" t="inlineStr">
        <is>
          <t>Chợ Tràng</t>
        </is>
      </c>
      <c r="B13" s="74">
        <f>NA()</f>
        <v/>
      </c>
      <c r="C13" s="74" t="n">
        <v>76</v>
      </c>
      <c r="D13" s="74">
        <f>NA()</f>
        <v/>
      </c>
      <c r="E13" s="74" t="n">
        <v>50</v>
      </c>
      <c r="F13" s="74">
        <f>NA()</f>
        <v/>
      </c>
      <c r="G13" s="74" t="n">
        <v>19</v>
      </c>
      <c r="H13" s="74">
        <f>NA()</f>
        <v/>
      </c>
      <c r="I13" s="74" t="n">
        <v>-12</v>
      </c>
      <c r="J13" s="74">
        <f>NA()</f>
        <v/>
      </c>
      <c r="K13" s="74" t="n">
        <v>-43</v>
      </c>
      <c r="L13" s="74">
        <f>NA()</f>
        <v/>
      </c>
      <c r="M13" s="74" t="n">
        <v>-70</v>
      </c>
      <c r="N13" s="74" t="n">
        <v>-79</v>
      </c>
      <c r="O13" s="74" t="n">
        <v>-77</v>
      </c>
      <c r="P13" s="74">
        <f>NA()</f>
        <v/>
      </c>
      <c r="Q13" s="74" t="n">
        <v>-46</v>
      </c>
      <c r="R13" s="74">
        <f>NA()</f>
        <v/>
      </c>
      <c r="S13" s="74" t="n">
        <v>5</v>
      </c>
      <c r="T13" s="74">
        <f>NA()</f>
        <v/>
      </c>
      <c r="U13" s="74" t="n">
        <v>51</v>
      </c>
      <c r="V13" s="74">
        <f>NA()</f>
        <v/>
      </c>
      <c r="W13" s="74" t="n">
        <v>83</v>
      </c>
      <c r="X13" s="74">
        <f>NA()</f>
        <v/>
      </c>
      <c r="Y13" s="74" t="n">
        <v>100</v>
      </c>
      <c r="Z13" s="74">
        <f>NA()</f>
        <v/>
      </c>
      <c r="AA13" s="74" t="n">
        <v>87</v>
      </c>
      <c r="AB13" s="74">
        <f>NA()</f>
        <v/>
      </c>
      <c r="AC13" s="74" t="n">
        <v>63</v>
      </c>
      <c r="AD13" s="74">
        <f>NA()</f>
        <v/>
      </c>
      <c r="AE13" s="74" t="n">
        <v>36</v>
      </c>
      <c r="AF13" s="74">
        <f>NA()</f>
        <v/>
      </c>
      <c r="AG13" s="74" t="n">
        <v>6</v>
      </c>
      <c r="AH13" s="74">
        <f>NA()</f>
        <v/>
      </c>
      <c r="AI13" s="74" t="n">
        <v>-20</v>
      </c>
      <c r="AJ13" s="74">
        <f>NA()</f>
        <v/>
      </c>
      <c r="AK13" s="74" t="n">
        <v>-45</v>
      </c>
      <c r="AL13" s="74">
        <f>NA()</f>
        <v/>
      </c>
      <c r="AM13" s="74" t="n">
        <v>-58</v>
      </c>
      <c r="AN13" s="74">
        <f>NA()</f>
        <v/>
      </c>
      <c r="AO13" s="74" t="n">
        <v>-42</v>
      </c>
      <c r="AP13" s="74">
        <f>NA()</f>
        <v/>
      </c>
      <c r="AQ13" s="74" t="n">
        <v>-8</v>
      </c>
      <c r="AR13" s="74">
        <f>NA()</f>
        <v/>
      </c>
      <c r="AS13" s="74" t="n">
        <v>34</v>
      </c>
      <c r="AT13" s="74">
        <f>NA()</f>
        <v/>
      </c>
      <c r="AU13" s="74" t="n">
        <v>70</v>
      </c>
      <c r="AV13" s="74">
        <f>NA()</f>
        <v/>
      </c>
      <c r="AW13" s="74" t="n">
        <v>93</v>
      </c>
      <c r="AX13" s="74">
        <f>NA()</f>
        <v/>
      </c>
      <c r="AY13" s="74" t="n">
        <v>82</v>
      </c>
      <c r="AZ13" s="74">
        <f>NA()</f>
        <v/>
      </c>
      <c r="BA13" s="74" t="n">
        <v>59</v>
      </c>
      <c r="BB13" s="74">
        <f>NA()</f>
        <v/>
      </c>
      <c r="BC13" s="74" t="n">
        <v>34</v>
      </c>
      <c r="BD13" s="74">
        <f>NA()</f>
        <v/>
      </c>
      <c r="BE13" s="74" t="n">
        <v>17</v>
      </c>
      <c r="BF13" s="74">
        <f>NA()</f>
        <v/>
      </c>
      <c r="BG13" s="74" t="n">
        <v>-10</v>
      </c>
      <c r="BH13" s="74">
        <f>NA()</f>
        <v/>
      </c>
      <c r="BI13" s="74" t="n">
        <v>-30</v>
      </c>
      <c r="BJ13" s="74">
        <f>NA()</f>
        <v/>
      </c>
      <c r="BK13" s="74" t="n">
        <v>-44</v>
      </c>
      <c r="BL13" s="74" t="n">
        <v>-46</v>
      </c>
      <c r="BM13" s="74" t="n">
        <v>-41</v>
      </c>
      <c r="BN13" s="74">
        <f>NA()</f>
        <v/>
      </c>
      <c r="BO13" s="74" t="n">
        <v>-21</v>
      </c>
      <c r="BP13" s="74">
        <f>NA()</f>
        <v/>
      </c>
      <c r="BQ13" s="74" t="n">
        <v>18</v>
      </c>
      <c r="BR13" s="74">
        <f>NA()</f>
        <v/>
      </c>
      <c r="BS13" s="74" t="n">
        <v>52</v>
      </c>
      <c r="BT13" s="74">
        <f>NA()</f>
        <v/>
      </c>
      <c r="BU13" s="74" t="n">
        <v>80</v>
      </c>
      <c r="BV13" s="74">
        <f>NA()</f>
        <v/>
      </c>
      <c r="BW13" s="74" t="n">
        <v>72</v>
      </c>
      <c r="BX13" s="74">
        <f>NA()</f>
        <v/>
      </c>
      <c r="BY13" s="74" t="n">
        <v>48</v>
      </c>
      <c r="BZ13" s="74">
        <f>NA()</f>
        <v/>
      </c>
      <c r="CA13" s="74" t="n">
        <v>25</v>
      </c>
      <c r="CB13" s="74">
        <f>NA()</f>
        <v/>
      </c>
      <c r="CC13" s="74" t="n">
        <v>7</v>
      </c>
      <c r="CD13" s="74">
        <f>NA()</f>
        <v/>
      </c>
      <c r="CE13" s="74" t="n">
        <v>-7</v>
      </c>
      <c r="CF13" s="74">
        <f>NA()</f>
        <v/>
      </c>
      <c r="CG13" s="74" t="n">
        <v>-21</v>
      </c>
      <c r="CH13" s="74">
        <f>NA()</f>
        <v/>
      </c>
      <c r="CI13" s="74" t="n">
        <v>-40</v>
      </c>
      <c r="CJ13" s="74">
        <f>NA()</f>
        <v/>
      </c>
      <c r="CK13" s="74" t="n">
        <v>-50</v>
      </c>
      <c r="CL13" s="74">
        <f>NA()</f>
        <v/>
      </c>
      <c r="CM13" s="74" t="n">
        <v>-33</v>
      </c>
      <c r="CN13" s="74">
        <f>NA()</f>
        <v/>
      </c>
      <c r="CO13" s="74" t="n">
        <v>4</v>
      </c>
      <c r="CP13" s="74">
        <f>NA()</f>
        <v/>
      </c>
      <c r="CQ13" s="74" t="n">
        <v>40</v>
      </c>
      <c r="CR13" s="74">
        <f>NA()</f>
        <v/>
      </c>
      <c r="CS13" s="74" t="n">
        <v>64</v>
      </c>
      <c r="CT13" s="74" t="n">
        <v>67</v>
      </c>
      <c r="CU13" s="74" t="n">
        <v>63</v>
      </c>
      <c r="CV13" s="74">
        <f>NA()</f>
        <v/>
      </c>
      <c r="CW13" s="74" t="n">
        <v>38</v>
      </c>
      <c r="CX13" s="74">
        <f>NA()</f>
        <v/>
      </c>
      <c r="CY13" s="74" t="n">
        <v>12</v>
      </c>
      <c r="CZ13" s="74">
        <f>NA()</f>
        <v/>
      </c>
      <c r="DA13" s="74" t="n">
        <v>0</v>
      </c>
      <c r="DB13" s="133">
        <f>NA()</f>
        <v/>
      </c>
      <c r="DC13" s="133">
        <f>NA()</f>
        <v/>
      </c>
      <c r="DD13" s="133">
        <f>NA()</f>
        <v/>
      </c>
      <c r="DE13" s="133">
        <f>NA()</f>
        <v/>
      </c>
      <c r="DF13" s="133">
        <f>NA()</f>
        <v/>
      </c>
      <c r="DG13" s="74">
        <f>B250</f>
        <v/>
      </c>
      <c r="DH13" s="133">
        <f>NA()</f>
        <v/>
      </c>
      <c r="DI13" s="133">
        <f>NA()</f>
        <v/>
      </c>
      <c r="DJ13" s="133">
        <f>NA()</f>
        <v/>
      </c>
      <c r="DK13" s="133">
        <f>NA()</f>
        <v/>
      </c>
      <c r="DL13" s="133">
        <f>NA()</f>
        <v/>
      </c>
      <c r="DM13" s="74">
        <f>C250</f>
        <v/>
      </c>
      <c r="DN13" s="133">
        <f>NA()</f>
        <v/>
      </c>
      <c r="DO13" s="133">
        <f>NA()</f>
        <v/>
      </c>
      <c r="DP13" s="133">
        <f>NA()</f>
        <v/>
      </c>
      <c r="DQ13" s="133">
        <f>NA()</f>
        <v/>
      </c>
      <c r="DR13" s="133">
        <f>NA()</f>
        <v/>
      </c>
      <c r="DS13" s="74">
        <f>D250</f>
        <v/>
      </c>
      <c r="DT13" s="133">
        <f>NA()</f>
        <v/>
      </c>
      <c r="DU13" s="133">
        <f>NA()</f>
        <v/>
      </c>
      <c r="DV13" s="133">
        <f>NA()</f>
        <v/>
      </c>
      <c r="DW13" s="133">
        <f>NA()</f>
        <v/>
      </c>
      <c r="DX13" s="133">
        <f>NA()</f>
        <v/>
      </c>
      <c r="DY13" s="75">
        <f>E250</f>
        <v/>
      </c>
    </row>
    <row r="14">
      <c r="A14" s="134" t="inlineStr">
        <is>
          <t>Cửa Hội</t>
        </is>
      </c>
      <c r="B14" s="74">
        <f>NA()</f>
        <v/>
      </c>
      <c r="C14" s="74" t="n">
        <v>60</v>
      </c>
      <c r="D14" s="74">
        <f>NA()</f>
        <v/>
      </c>
      <c r="E14" s="74" t="n">
        <v>32</v>
      </c>
      <c r="F14" s="74">
        <f>NA()</f>
        <v/>
      </c>
      <c r="G14" s="74" t="n">
        <v>-3</v>
      </c>
      <c r="H14" s="74">
        <f>NA()</f>
        <v/>
      </c>
      <c r="I14" s="74" t="n">
        <v>-43</v>
      </c>
      <c r="J14" s="74">
        <f>NA()</f>
        <v/>
      </c>
      <c r="K14" s="74" t="n">
        <v>-77</v>
      </c>
      <c r="L14" s="74">
        <f>NA()</f>
        <v/>
      </c>
      <c r="M14" s="74" t="n">
        <v>-96</v>
      </c>
      <c r="N14" s="74">
        <f>NA()</f>
        <v/>
      </c>
      <c r="O14" s="74" t="n">
        <v>-81</v>
      </c>
      <c r="P14" s="74">
        <f>NA()</f>
        <v/>
      </c>
      <c r="Q14" s="74" t="n">
        <v>-41</v>
      </c>
      <c r="R14" s="74">
        <f>NA()</f>
        <v/>
      </c>
      <c r="S14" s="74" t="n">
        <v>13</v>
      </c>
      <c r="T14" s="74">
        <f>NA()</f>
        <v/>
      </c>
      <c r="U14" s="74" t="n">
        <v>58</v>
      </c>
      <c r="V14" s="74">
        <f>NA()</f>
        <v/>
      </c>
      <c r="W14" s="74" t="n">
        <v>77</v>
      </c>
      <c r="X14" s="74" t="n">
        <v>78</v>
      </c>
      <c r="Y14" s="74" t="n">
        <v>72</v>
      </c>
      <c r="Z14" s="74">
        <f>NA()</f>
        <v/>
      </c>
      <c r="AA14" s="74" t="n">
        <v>60</v>
      </c>
      <c r="AB14" s="74">
        <f>NA()</f>
        <v/>
      </c>
      <c r="AC14" s="74" t="n">
        <v>37</v>
      </c>
      <c r="AD14" s="74">
        <f>NA()</f>
        <v/>
      </c>
      <c r="AE14" s="74" t="n">
        <v>8</v>
      </c>
      <c r="AF14" s="74">
        <f>NA()</f>
        <v/>
      </c>
      <c r="AG14" s="74" t="n">
        <v>-27</v>
      </c>
      <c r="AH14" s="74">
        <f>NA()</f>
        <v/>
      </c>
      <c r="AI14" s="74" t="n">
        <v>-52</v>
      </c>
      <c r="AJ14" s="74">
        <f>NA()</f>
        <v/>
      </c>
      <c r="AK14" s="74" t="n">
        <v>-83</v>
      </c>
      <c r="AL14" s="74">
        <f>NA()</f>
        <v/>
      </c>
      <c r="AM14" s="74" t="n">
        <v>-72</v>
      </c>
      <c r="AN14" s="74">
        <f>NA()</f>
        <v/>
      </c>
      <c r="AO14" s="74" t="n">
        <v>-50</v>
      </c>
      <c r="AP14" s="74">
        <f>NA()</f>
        <v/>
      </c>
      <c r="AQ14" s="74" t="n">
        <v>-7</v>
      </c>
      <c r="AR14" s="74">
        <f>NA()</f>
        <v/>
      </c>
      <c r="AS14" s="74" t="n">
        <v>38</v>
      </c>
      <c r="AT14" s="74">
        <f>NA()</f>
        <v/>
      </c>
      <c r="AU14" s="74" t="n">
        <v>62</v>
      </c>
      <c r="AV14" s="74" t="n">
        <v>68</v>
      </c>
      <c r="AW14" s="74" t="n">
        <v>66</v>
      </c>
      <c r="AX14" s="74">
        <f>NA()</f>
        <v/>
      </c>
      <c r="AY14" s="74" t="n">
        <v>55</v>
      </c>
      <c r="AZ14" s="74">
        <f>NA()</f>
        <v/>
      </c>
      <c r="BA14" s="74" t="n">
        <v>41</v>
      </c>
      <c r="BB14" s="74">
        <f>NA()</f>
        <v/>
      </c>
      <c r="BC14" s="74" t="n">
        <v>14</v>
      </c>
      <c r="BD14" s="74">
        <f>NA()</f>
        <v/>
      </c>
      <c r="BE14" s="74" t="n">
        <v>-6</v>
      </c>
      <c r="BF14" s="74">
        <f>NA()</f>
        <v/>
      </c>
      <c r="BG14" s="74" t="n">
        <v>-32</v>
      </c>
      <c r="BH14" s="74">
        <f>NA()</f>
        <v/>
      </c>
      <c r="BI14" s="74" t="n">
        <v>-49</v>
      </c>
      <c r="BJ14" s="74">
        <f>NA()</f>
        <v/>
      </c>
      <c r="BK14" s="74" t="n">
        <v>-61</v>
      </c>
      <c r="BL14" s="74">
        <f>NA()</f>
        <v/>
      </c>
      <c r="BM14" s="74" t="n">
        <v>-49</v>
      </c>
      <c r="BN14" s="74">
        <f>NA()</f>
        <v/>
      </c>
      <c r="BO14" s="74" t="n">
        <v>-19</v>
      </c>
      <c r="BP14" s="74">
        <f>NA()</f>
        <v/>
      </c>
      <c r="BQ14" s="74" t="n">
        <v>26</v>
      </c>
      <c r="BR14" s="74">
        <f>NA()</f>
        <v/>
      </c>
      <c r="BS14" s="74" t="n">
        <v>58</v>
      </c>
      <c r="BT14" s="74">
        <f>NA()</f>
        <v/>
      </c>
      <c r="BU14" s="74" t="n">
        <v>64</v>
      </c>
      <c r="BV14" s="74">
        <f>NA()</f>
        <v/>
      </c>
      <c r="BW14" s="74" t="n">
        <v>51</v>
      </c>
      <c r="BX14" s="74">
        <f>NA()</f>
        <v/>
      </c>
      <c r="BY14" s="74" t="n">
        <v>34</v>
      </c>
      <c r="BZ14" s="74">
        <f>NA()</f>
        <v/>
      </c>
      <c r="CA14" s="74" t="n">
        <v>12</v>
      </c>
      <c r="CB14" s="74">
        <f>NA()</f>
        <v/>
      </c>
      <c r="CC14" s="74" t="n">
        <v>-5</v>
      </c>
      <c r="CD14" s="74">
        <f>NA()</f>
        <v/>
      </c>
      <c r="CE14" s="74" t="n">
        <v>-20</v>
      </c>
      <c r="CF14" s="74">
        <f>NA()</f>
        <v/>
      </c>
      <c r="CG14" s="74" t="n">
        <v>-32</v>
      </c>
      <c r="CH14" s="74">
        <f>NA()</f>
        <v/>
      </c>
      <c r="CI14" s="74" t="n">
        <v>-47</v>
      </c>
      <c r="CJ14" s="74" t="n">
        <v>-52</v>
      </c>
      <c r="CK14" s="74" t="n">
        <v>-48</v>
      </c>
      <c r="CL14" s="74">
        <f>NA()</f>
        <v/>
      </c>
      <c r="CM14" s="74" t="n">
        <v>-34</v>
      </c>
      <c r="CN14" s="74">
        <f>NA()</f>
        <v/>
      </c>
      <c r="CO14" s="74" t="n">
        <v>-2</v>
      </c>
      <c r="CP14" s="74">
        <f>NA()</f>
        <v/>
      </c>
      <c r="CQ14" s="74" t="n">
        <v>35</v>
      </c>
      <c r="CR14" s="74">
        <f>NA()</f>
        <v/>
      </c>
      <c r="CS14" s="74" t="n">
        <v>44</v>
      </c>
      <c r="CT14" s="74">
        <f>NA()</f>
        <v/>
      </c>
      <c r="CU14" s="74" t="n">
        <v>35</v>
      </c>
      <c r="CV14" s="74">
        <f>NA()</f>
        <v/>
      </c>
      <c r="CW14" s="74" t="n">
        <v>14</v>
      </c>
      <c r="CX14" s="74">
        <f>NA()</f>
        <v/>
      </c>
      <c r="CY14" s="74" t="n">
        <v>2</v>
      </c>
      <c r="CZ14" s="74" t="n">
        <v>-4</v>
      </c>
      <c r="DA14" s="74" t="n">
        <v>-3</v>
      </c>
      <c r="DB14" s="133">
        <f>NA()</f>
        <v/>
      </c>
      <c r="DC14" s="133">
        <f>NA()</f>
        <v/>
      </c>
      <c r="DD14" s="133">
        <f>NA()</f>
        <v/>
      </c>
      <c r="DE14" s="133">
        <f>NA()</f>
        <v/>
      </c>
      <c r="DF14" s="133">
        <f>NA()</f>
        <v/>
      </c>
      <c r="DG14" s="74">
        <f>B275</f>
        <v/>
      </c>
      <c r="DH14" s="133">
        <f>NA()</f>
        <v/>
      </c>
      <c r="DI14" s="133">
        <f>NA()</f>
        <v/>
      </c>
      <c r="DJ14" s="133">
        <f>NA()</f>
        <v/>
      </c>
      <c r="DK14" s="133">
        <f>NA()</f>
        <v/>
      </c>
      <c r="DL14" s="133">
        <f>NA()</f>
        <v/>
      </c>
      <c r="DM14" s="74">
        <f>C275</f>
        <v/>
      </c>
      <c r="DN14" s="133">
        <f>NA()</f>
        <v/>
      </c>
      <c r="DO14" s="133">
        <f>NA()</f>
        <v/>
      </c>
      <c r="DP14" s="133">
        <f>NA()</f>
        <v/>
      </c>
      <c r="DQ14" s="133">
        <f>NA()</f>
        <v/>
      </c>
      <c r="DR14" s="133">
        <f>NA()</f>
        <v/>
      </c>
      <c r="DS14" s="74">
        <f>D275</f>
        <v/>
      </c>
      <c r="DT14" s="133">
        <f>NA()</f>
        <v/>
      </c>
      <c r="DU14" s="133">
        <f>NA()</f>
        <v/>
      </c>
      <c r="DV14" s="133">
        <f>NA()</f>
        <v/>
      </c>
      <c r="DW14" s="133">
        <f>NA()</f>
        <v/>
      </c>
      <c r="DX14" s="133">
        <f>NA()</f>
        <v/>
      </c>
      <c r="DY14" s="75">
        <f>E275</f>
        <v/>
      </c>
    </row>
    <row r="15">
      <c r="A15" s="135" t="inlineStr">
        <is>
          <t>Lý Nhân</t>
        </is>
      </c>
      <c r="B15" s="74">
        <f>NA()</f>
        <v/>
      </c>
      <c r="C15" s="74" t="n">
        <v>178</v>
      </c>
      <c r="D15" s="74">
        <f>NA()</f>
        <v/>
      </c>
      <c r="E15" s="74">
        <f>NA()</f>
        <v/>
      </c>
      <c r="F15" s="74" t="n">
        <v>167</v>
      </c>
      <c r="G15" s="74">
        <f>NA()</f>
        <v/>
      </c>
      <c r="H15" s="74">
        <f>NA()</f>
        <v/>
      </c>
      <c r="I15" s="74" t="n">
        <v>158</v>
      </c>
      <c r="J15" s="74">
        <f>NA()</f>
        <v/>
      </c>
      <c r="K15" s="74">
        <f>NA()</f>
        <v/>
      </c>
      <c r="L15" s="74" t="n">
        <v>157</v>
      </c>
      <c r="M15" s="74">
        <f>NA()</f>
        <v/>
      </c>
      <c r="N15" s="74">
        <f>NA()</f>
        <v/>
      </c>
      <c r="O15" s="74" t="n">
        <v>155</v>
      </c>
      <c r="P15" s="74">
        <f>NA()</f>
        <v/>
      </c>
      <c r="Q15" s="74">
        <f>NA()</f>
        <v/>
      </c>
      <c r="R15" s="74" t="n">
        <v>144</v>
      </c>
      <c r="S15" s="74">
        <f>NA()</f>
        <v/>
      </c>
      <c r="T15" s="74">
        <f>NA()</f>
        <v/>
      </c>
      <c r="U15" s="74" t="n">
        <v>141</v>
      </c>
      <c r="V15" s="74">
        <f>NA()</f>
        <v/>
      </c>
      <c r="W15" s="74">
        <f>NA()</f>
        <v/>
      </c>
      <c r="X15" s="74" t="n">
        <v>165</v>
      </c>
      <c r="Y15" s="74">
        <f>NA()</f>
        <v/>
      </c>
      <c r="Z15" s="74">
        <f>NA()</f>
        <v/>
      </c>
      <c r="AA15" s="74" t="n">
        <v>181</v>
      </c>
      <c r="AB15" s="74">
        <f>NA()</f>
        <v/>
      </c>
      <c r="AC15" s="74">
        <f>NA()</f>
        <v/>
      </c>
      <c r="AD15" s="74" t="n">
        <v>172</v>
      </c>
      <c r="AE15" s="74">
        <f>NA()</f>
        <v/>
      </c>
      <c r="AF15" s="74">
        <f>NA()</f>
        <v/>
      </c>
      <c r="AG15" s="74" t="n">
        <v>162</v>
      </c>
      <c r="AH15" s="74">
        <f>NA()</f>
        <v/>
      </c>
      <c r="AI15" s="74">
        <f>NA()</f>
        <v/>
      </c>
      <c r="AJ15" s="74" t="n">
        <v>176</v>
      </c>
      <c r="AK15" s="74">
        <f>NA()</f>
        <v/>
      </c>
      <c r="AL15" s="74">
        <f>NA()</f>
        <v/>
      </c>
      <c r="AM15" s="74" t="n">
        <v>170</v>
      </c>
      <c r="AN15" s="74">
        <f>NA()</f>
        <v/>
      </c>
      <c r="AO15" s="74">
        <f>NA()</f>
        <v/>
      </c>
      <c r="AP15" s="74" t="n">
        <v>158</v>
      </c>
      <c r="AQ15" s="74">
        <f>NA()</f>
        <v/>
      </c>
      <c r="AR15" s="74">
        <f>NA()</f>
        <v/>
      </c>
      <c r="AS15" s="74" t="n">
        <v>146</v>
      </c>
      <c r="AT15" s="74">
        <f>NA()</f>
        <v/>
      </c>
      <c r="AU15" s="74">
        <f>NA()</f>
        <v/>
      </c>
      <c r="AV15" s="74" t="n">
        <v>137</v>
      </c>
      <c r="AW15" s="74">
        <f>NA()</f>
        <v/>
      </c>
      <c r="AX15" s="74">
        <f>NA()</f>
        <v/>
      </c>
      <c r="AY15" s="74" t="n">
        <v>127</v>
      </c>
      <c r="AZ15" s="74">
        <f>NA()</f>
        <v/>
      </c>
      <c r="BA15" s="74">
        <f>NA()</f>
        <v/>
      </c>
      <c r="BB15" s="74" t="n">
        <v>119</v>
      </c>
      <c r="BC15" s="74">
        <f>NA()</f>
        <v/>
      </c>
      <c r="BD15" s="74">
        <f>NA()</f>
        <v/>
      </c>
      <c r="BE15" s="74" t="n">
        <v>115</v>
      </c>
      <c r="BF15" s="74">
        <f>NA()</f>
        <v/>
      </c>
      <c r="BG15" s="74">
        <f>NA()</f>
        <v/>
      </c>
      <c r="BH15" s="74" t="n">
        <v>109</v>
      </c>
      <c r="BI15" s="74">
        <f>NA()</f>
        <v/>
      </c>
      <c r="BJ15" s="74">
        <f>NA()</f>
        <v/>
      </c>
      <c r="BK15" s="74" t="n">
        <v>106</v>
      </c>
      <c r="BL15" s="74">
        <f>NA()</f>
        <v/>
      </c>
      <c r="BM15" s="74">
        <f>NA()</f>
        <v/>
      </c>
      <c r="BN15" s="74" t="n">
        <v>106</v>
      </c>
      <c r="BO15" s="74">
        <f>NA()</f>
        <v/>
      </c>
      <c r="BP15" s="74">
        <f>NA()</f>
        <v/>
      </c>
      <c r="BQ15" s="74" t="n">
        <v>106</v>
      </c>
      <c r="BR15" s="74">
        <f>NA()</f>
        <v/>
      </c>
      <c r="BS15" s="74">
        <f>NA()</f>
        <v/>
      </c>
      <c r="BT15" s="74" t="n">
        <v>114</v>
      </c>
      <c r="BU15" s="74">
        <f>NA()</f>
        <v/>
      </c>
      <c r="BV15" s="74">
        <f>NA()</f>
        <v/>
      </c>
      <c r="BW15" s="74" t="n">
        <v>127</v>
      </c>
      <c r="BX15" s="74">
        <f>NA()</f>
        <v/>
      </c>
      <c r="BY15" s="74">
        <f>NA()</f>
        <v/>
      </c>
      <c r="BZ15" s="74" t="n">
        <v>142</v>
      </c>
      <c r="CA15" s="74">
        <f>NA()</f>
        <v/>
      </c>
      <c r="CB15" s="74">
        <f>NA()</f>
        <v/>
      </c>
      <c r="CC15" s="74" t="n">
        <v>147</v>
      </c>
      <c r="CD15" s="74">
        <f>NA()</f>
        <v/>
      </c>
      <c r="CE15" s="74">
        <f>NA()</f>
        <v/>
      </c>
      <c r="CF15" s="74" t="n">
        <v>165</v>
      </c>
      <c r="CG15" s="74">
        <f>NA()</f>
        <v/>
      </c>
      <c r="CH15" s="74">
        <f>NA()</f>
        <v/>
      </c>
      <c r="CI15" s="74" t="n">
        <v>170</v>
      </c>
      <c r="CJ15" s="74">
        <f>NA()</f>
        <v/>
      </c>
      <c r="CK15" s="74">
        <f>NA()</f>
        <v/>
      </c>
      <c r="CL15" s="74" t="n">
        <v>160</v>
      </c>
      <c r="CM15" s="74">
        <f>NA()</f>
        <v/>
      </c>
      <c r="CN15" s="74">
        <f>NA()</f>
        <v/>
      </c>
      <c r="CO15" s="74" t="n">
        <v>144</v>
      </c>
      <c r="CP15" s="74">
        <f>NA()</f>
        <v/>
      </c>
      <c r="CQ15" s="74">
        <f>NA()</f>
        <v/>
      </c>
      <c r="CR15" s="74" t="n">
        <v>133</v>
      </c>
      <c r="CS15" s="74">
        <f>NA()</f>
        <v/>
      </c>
      <c r="CT15" s="74">
        <f>NA()</f>
        <v/>
      </c>
      <c r="CU15" s="74" t="n">
        <v>137</v>
      </c>
      <c r="CV15" s="74">
        <f>NA()</f>
        <v/>
      </c>
      <c r="CW15" s="74">
        <f>NA()</f>
        <v/>
      </c>
      <c r="CX15" s="74" t="n">
        <v>142</v>
      </c>
      <c r="CY15" s="74">
        <f>NA()</f>
        <v/>
      </c>
      <c r="CZ15" s="74">
        <f>NA()</f>
        <v/>
      </c>
      <c r="DA15" s="74" t="n">
        <v>144</v>
      </c>
      <c r="DB15" s="133">
        <f>NA()</f>
        <v/>
      </c>
      <c r="DC15" s="133">
        <f>NA()</f>
        <v/>
      </c>
      <c r="DD15" s="133">
        <f>NA()</f>
        <v/>
      </c>
      <c r="DE15" s="133">
        <f>NA()</f>
        <v/>
      </c>
      <c r="DF15" s="133">
        <f>NA()</f>
        <v/>
      </c>
      <c r="DG15" s="74">
        <f>B300</f>
        <v/>
      </c>
      <c r="DH15" s="133">
        <f>NA()</f>
        <v/>
      </c>
      <c r="DI15" s="133">
        <f>NA()</f>
        <v/>
      </c>
      <c r="DJ15" s="133">
        <f>NA()</f>
        <v/>
      </c>
      <c r="DK15" s="133">
        <f>NA()</f>
        <v/>
      </c>
      <c r="DL15" s="133">
        <f>NA()</f>
        <v/>
      </c>
      <c r="DM15" s="74">
        <f>C300</f>
        <v/>
      </c>
      <c r="DN15" s="133">
        <f>NA()</f>
        <v/>
      </c>
      <c r="DO15" s="133">
        <f>NA()</f>
        <v/>
      </c>
      <c r="DP15" s="133">
        <f>NA()</f>
        <v/>
      </c>
      <c r="DQ15" s="133">
        <f>NA()</f>
        <v/>
      </c>
      <c r="DR15" s="133">
        <f>NA()</f>
        <v/>
      </c>
      <c r="DS15" s="74">
        <f>D300</f>
        <v/>
      </c>
      <c r="DT15" s="133">
        <f>NA()</f>
        <v/>
      </c>
      <c r="DU15" s="133">
        <f>NA()</f>
        <v/>
      </c>
      <c r="DV15" s="133">
        <f>NA()</f>
        <v/>
      </c>
      <c r="DW15" s="133">
        <f>NA()</f>
        <v/>
      </c>
      <c r="DX15" s="133">
        <f>NA()</f>
        <v/>
      </c>
      <c r="DY15" s="75">
        <f>E300</f>
        <v/>
      </c>
    </row>
    <row r="16" ht="16.5" customHeight="1" s="220" thickBot="1">
      <c r="A16" s="136" t="inlineStr">
        <is>
          <t>Hòa Duyệt</t>
        </is>
      </c>
      <c r="B16" s="74">
        <f>NA()</f>
        <v/>
      </c>
      <c r="C16" s="74" t="n">
        <v>136</v>
      </c>
      <c r="D16" s="74">
        <f>NA()</f>
        <v/>
      </c>
      <c r="E16" s="74">
        <f>NA()</f>
        <v/>
      </c>
      <c r="F16" s="74" t="n">
        <v>135</v>
      </c>
      <c r="G16" s="74">
        <f>NA()</f>
        <v/>
      </c>
      <c r="H16" s="74">
        <f>NA()</f>
        <v/>
      </c>
      <c r="I16" s="74" t="n">
        <v>134</v>
      </c>
      <c r="J16" s="74">
        <f>NA()</f>
        <v/>
      </c>
      <c r="K16" s="74">
        <f>NA()</f>
        <v/>
      </c>
      <c r="L16" s="74" t="n">
        <v>139</v>
      </c>
      <c r="M16" s="74">
        <f>NA()</f>
        <v/>
      </c>
      <c r="N16" s="74">
        <f>NA()</f>
        <v/>
      </c>
      <c r="O16" s="74" t="n">
        <v>137</v>
      </c>
      <c r="P16" s="74">
        <f>NA()</f>
        <v/>
      </c>
      <c r="Q16" s="74">
        <f>NA()</f>
        <v/>
      </c>
      <c r="R16" s="74" t="n">
        <v>136</v>
      </c>
      <c r="S16" s="74">
        <f>NA()</f>
        <v/>
      </c>
      <c r="T16" s="74">
        <f>NA()</f>
        <v/>
      </c>
      <c r="U16" s="74" t="n">
        <v>135</v>
      </c>
      <c r="V16" s="74">
        <f>NA()</f>
        <v/>
      </c>
      <c r="W16" s="74">
        <f>NA()</f>
        <v/>
      </c>
      <c r="X16" s="74" t="n">
        <v>137</v>
      </c>
      <c r="Y16" s="74">
        <f>NA()</f>
        <v/>
      </c>
      <c r="Z16" s="74">
        <f>NA()</f>
        <v/>
      </c>
      <c r="AA16" s="74" t="n">
        <v>139</v>
      </c>
      <c r="AB16" s="74">
        <f>NA()</f>
        <v/>
      </c>
      <c r="AC16" s="74">
        <f>NA()</f>
        <v/>
      </c>
      <c r="AD16" s="74" t="n">
        <v>141</v>
      </c>
      <c r="AE16" s="74">
        <f>NA()</f>
        <v/>
      </c>
      <c r="AF16" s="74">
        <f>NA()</f>
        <v/>
      </c>
      <c r="AG16" s="74" t="n">
        <v>143</v>
      </c>
      <c r="AH16" s="74">
        <f>NA()</f>
        <v/>
      </c>
      <c r="AI16" s="74">
        <f>NA()</f>
        <v/>
      </c>
      <c r="AJ16" s="74" t="n">
        <v>142</v>
      </c>
      <c r="AK16" s="74">
        <f>NA()</f>
        <v/>
      </c>
      <c r="AL16" s="74">
        <f>NA()</f>
        <v/>
      </c>
      <c r="AM16" s="74" t="n">
        <v>142</v>
      </c>
      <c r="AN16" s="74">
        <f>NA()</f>
        <v/>
      </c>
      <c r="AO16" s="74">
        <f>NA()</f>
        <v/>
      </c>
      <c r="AP16" s="74" t="n">
        <v>141</v>
      </c>
      <c r="AQ16" s="74">
        <f>NA()</f>
        <v/>
      </c>
      <c r="AR16" s="74">
        <f>NA()</f>
        <v/>
      </c>
      <c r="AS16" s="74" t="n">
        <v>140</v>
      </c>
      <c r="AT16" s="74">
        <f>NA()</f>
        <v/>
      </c>
      <c r="AU16" s="74">
        <f>NA()</f>
        <v/>
      </c>
      <c r="AV16" s="74" t="n">
        <v>138</v>
      </c>
      <c r="AW16" s="74">
        <f>NA()</f>
        <v/>
      </c>
      <c r="AX16" s="74">
        <f>NA()</f>
        <v/>
      </c>
      <c r="AY16" s="74" t="n">
        <v>136</v>
      </c>
      <c r="AZ16" s="74">
        <f>NA()</f>
        <v/>
      </c>
      <c r="BA16" s="74">
        <f>NA()</f>
        <v/>
      </c>
      <c r="BB16" s="74" t="n">
        <v>134</v>
      </c>
      <c r="BC16" s="74">
        <f>NA()</f>
        <v/>
      </c>
      <c r="BD16" s="74">
        <f>NA()</f>
        <v/>
      </c>
      <c r="BE16" s="74" t="n">
        <v>132</v>
      </c>
      <c r="BF16" s="74">
        <f>NA()</f>
        <v/>
      </c>
      <c r="BG16" s="74">
        <f>NA()</f>
        <v/>
      </c>
      <c r="BH16" s="74" t="n">
        <v>129</v>
      </c>
      <c r="BI16" s="74">
        <f>NA()</f>
        <v/>
      </c>
      <c r="BJ16" s="74">
        <f>NA()</f>
        <v/>
      </c>
      <c r="BK16" s="74" t="n">
        <v>127</v>
      </c>
      <c r="BL16" s="74">
        <f>NA()</f>
        <v/>
      </c>
      <c r="BM16" s="74">
        <f>NA()</f>
        <v/>
      </c>
      <c r="BN16" s="74" t="n">
        <v>126</v>
      </c>
      <c r="BO16" s="74">
        <f>NA()</f>
        <v/>
      </c>
      <c r="BP16" s="74">
        <f>NA()</f>
        <v/>
      </c>
      <c r="BQ16" s="74" t="n">
        <v>125</v>
      </c>
      <c r="BR16" s="74">
        <f>NA()</f>
        <v/>
      </c>
      <c r="BS16" s="74">
        <f>NA()</f>
        <v/>
      </c>
      <c r="BT16" s="74" t="n">
        <v>125</v>
      </c>
      <c r="BU16" s="74">
        <f>NA()</f>
        <v/>
      </c>
      <c r="BV16" s="74">
        <f>NA()</f>
        <v/>
      </c>
      <c r="BW16" s="74" t="n">
        <v>124</v>
      </c>
      <c r="BX16" s="74">
        <f>NA()</f>
        <v/>
      </c>
      <c r="BY16" s="74">
        <f>NA()</f>
        <v/>
      </c>
      <c r="BZ16" s="74" t="n">
        <v>124</v>
      </c>
      <c r="CA16" s="74">
        <f>NA()</f>
        <v/>
      </c>
      <c r="CB16" s="74">
        <f>NA()</f>
        <v/>
      </c>
      <c r="CC16" s="74" t="n">
        <v>123</v>
      </c>
      <c r="CD16" s="74">
        <f>NA()</f>
        <v/>
      </c>
      <c r="CE16" s="74">
        <f>NA()</f>
        <v/>
      </c>
      <c r="CF16" s="74" t="n">
        <v>123</v>
      </c>
      <c r="CG16" s="74">
        <f>NA()</f>
        <v/>
      </c>
      <c r="CH16" s="74">
        <f>NA()</f>
        <v/>
      </c>
      <c r="CI16" s="74" t="n">
        <v>123</v>
      </c>
      <c r="CJ16" s="74">
        <f>NA()</f>
        <v/>
      </c>
      <c r="CK16" s="74">
        <f>NA()</f>
        <v/>
      </c>
      <c r="CL16" s="74" t="n">
        <v>123</v>
      </c>
      <c r="CM16" s="74">
        <f>NA()</f>
        <v/>
      </c>
      <c r="CN16" s="74">
        <f>NA()</f>
        <v/>
      </c>
      <c r="CO16" s="74" t="n">
        <v>122</v>
      </c>
      <c r="CP16" s="74">
        <f>NA()</f>
        <v/>
      </c>
      <c r="CQ16" s="74">
        <f>NA()</f>
        <v/>
      </c>
      <c r="CR16" s="74" t="n">
        <v>123</v>
      </c>
      <c r="CS16" s="74">
        <f>NA()</f>
        <v/>
      </c>
      <c r="CT16" s="74">
        <f>NA()</f>
        <v/>
      </c>
      <c r="CU16" s="74" t="n">
        <v>124</v>
      </c>
      <c r="CV16" s="74">
        <f>NA()</f>
        <v/>
      </c>
      <c r="CW16" s="74">
        <f>NA()</f>
        <v/>
      </c>
      <c r="CX16" s="74" t="n">
        <v>126</v>
      </c>
      <c r="CY16" s="74">
        <f>NA()</f>
        <v/>
      </c>
      <c r="CZ16" s="74">
        <f>NA()</f>
        <v/>
      </c>
      <c r="DA16" s="74" t="n">
        <v>128</v>
      </c>
      <c r="DB16" s="138">
        <f>NA()</f>
        <v/>
      </c>
      <c r="DC16" s="138">
        <f>NA()</f>
        <v/>
      </c>
      <c r="DD16" s="138">
        <f>NA()</f>
        <v/>
      </c>
      <c r="DE16" s="138">
        <f>NA()</f>
        <v/>
      </c>
      <c r="DF16" s="138">
        <f>NA()</f>
        <v/>
      </c>
      <c r="DG16" s="137">
        <f>B325</f>
        <v/>
      </c>
      <c r="DH16" s="138">
        <f>NA()</f>
        <v/>
      </c>
      <c r="DI16" s="138">
        <f>NA()</f>
        <v/>
      </c>
      <c r="DJ16" s="138">
        <f>NA()</f>
        <v/>
      </c>
      <c r="DK16" s="138">
        <f>NA()</f>
        <v/>
      </c>
      <c r="DL16" s="138">
        <f>NA()</f>
        <v/>
      </c>
      <c r="DM16" s="137">
        <f>C325</f>
        <v/>
      </c>
      <c r="DN16" s="138">
        <f>NA()</f>
        <v/>
      </c>
      <c r="DO16" s="138">
        <f>NA()</f>
        <v/>
      </c>
      <c r="DP16" s="138">
        <f>NA()</f>
        <v/>
      </c>
      <c r="DQ16" s="138">
        <f>NA()</f>
        <v/>
      </c>
      <c r="DR16" s="138">
        <f>NA()</f>
        <v/>
      </c>
      <c r="DS16" s="137">
        <f>D325</f>
        <v/>
      </c>
      <c r="DT16" s="138">
        <f>NA()</f>
        <v/>
      </c>
      <c r="DU16" s="138">
        <f>NA()</f>
        <v/>
      </c>
      <c r="DV16" s="138">
        <f>NA()</f>
        <v/>
      </c>
      <c r="DW16" s="138">
        <f>NA()</f>
        <v/>
      </c>
      <c r="DX16" s="138">
        <f>NA()</f>
        <v/>
      </c>
      <c r="DY16" s="139">
        <f>E325</f>
        <v/>
      </c>
    </row>
    <row r="17">
      <c r="A17" s="140" t="inlineStr">
        <is>
          <t>Xã Là</t>
        </is>
      </c>
      <c r="B17" s="74">
        <f>NA()</f>
        <v/>
      </c>
      <c r="C17" s="74">
        <f>NA()</f>
        <v/>
      </c>
      <c r="D17" s="74">
        <f>NA()</f>
        <v/>
      </c>
      <c r="E17" s="74">
        <f>NA()</f>
        <v/>
      </c>
      <c r="F17" s="74">
        <f>NA()</f>
        <v/>
      </c>
      <c r="G17" s="74">
        <f>NA()</f>
        <v/>
      </c>
      <c r="H17" s="74">
        <f>NA()</f>
        <v/>
      </c>
      <c r="I17" s="74">
        <f>NA()</f>
        <v/>
      </c>
      <c r="J17" s="74">
        <f>NA()</f>
        <v/>
      </c>
      <c r="K17" s="74">
        <f>NA()</f>
        <v/>
      </c>
      <c r="L17" s="74">
        <f>NA()</f>
        <v/>
      </c>
      <c r="M17" s="74">
        <f>NA()</f>
        <v/>
      </c>
      <c r="N17" s="74">
        <f>NA()</f>
        <v/>
      </c>
      <c r="O17" s="74">
        <f>NA()</f>
        <v/>
      </c>
      <c r="P17" s="74">
        <f>NA()</f>
        <v/>
      </c>
      <c r="Q17" s="74">
        <f>NA()</f>
        <v/>
      </c>
      <c r="R17" s="74">
        <f>NA()</f>
        <v/>
      </c>
      <c r="S17" s="74">
        <f>NA()</f>
        <v/>
      </c>
      <c r="T17" s="74">
        <f>NA()</f>
        <v/>
      </c>
      <c r="U17" s="74">
        <f>NA()</f>
        <v/>
      </c>
      <c r="V17" s="74">
        <f>NA()</f>
        <v/>
      </c>
      <c r="W17" s="74">
        <f>NA()</f>
        <v/>
      </c>
      <c r="X17" s="74">
        <f>NA()</f>
        <v/>
      </c>
      <c r="Y17" s="74">
        <f>NA()</f>
        <v/>
      </c>
      <c r="Z17" s="74">
        <f>NA()</f>
        <v/>
      </c>
      <c r="AA17" s="74">
        <f>NA()</f>
        <v/>
      </c>
      <c r="AB17" s="74">
        <f>NA()</f>
        <v/>
      </c>
      <c r="AC17" s="74">
        <f>NA()</f>
        <v/>
      </c>
      <c r="AD17" s="74">
        <f>NA()</f>
        <v/>
      </c>
      <c r="AE17" s="74">
        <f>NA()</f>
        <v/>
      </c>
      <c r="AF17" s="74">
        <f>NA()</f>
        <v/>
      </c>
      <c r="AG17" s="74">
        <f>NA()</f>
        <v/>
      </c>
      <c r="AH17" s="74">
        <f>NA()</f>
        <v/>
      </c>
      <c r="AI17" s="74">
        <f>NA()</f>
        <v/>
      </c>
      <c r="AJ17" s="74">
        <f>NA()</f>
        <v/>
      </c>
      <c r="AK17" s="74">
        <f>NA()</f>
        <v/>
      </c>
      <c r="AL17" s="74">
        <f>NA()</f>
        <v/>
      </c>
      <c r="AM17" s="74">
        <f>NA()</f>
        <v/>
      </c>
      <c r="AN17" s="74">
        <f>NA()</f>
        <v/>
      </c>
      <c r="AO17" s="74">
        <f>NA()</f>
        <v/>
      </c>
      <c r="AP17" s="74">
        <f>NA()</f>
        <v/>
      </c>
      <c r="AQ17" s="74">
        <f>NA()</f>
        <v/>
      </c>
      <c r="AR17" s="74">
        <f>NA()</f>
        <v/>
      </c>
      <c r="AS17" s="74">
        <f>NA()</f>
        <v/>
      </c>
      <c r="AT17" s="74">
        <f>NA()</f>
        <v/>
      </c>
      <c r="AU17" s="74">
        <f>NA()</f>
        <v/>
      </c>
      <c r="AV17" s="74">
        <f>NA()</f>
        <v/>
      </c>
      <c r="AW17" s="74">
        <f>NA()</f>
        <v/>
      </c>
      <c r="AX17" s="74">
        <f>NA()</f>
        <v/>
      </c>
      <c r="AY17" s="74">
        <f>NA()</f>
        <v/>
      </c>
      <c r="AZ17" s="74">
        <f>NA()</f>
        <v/>
      </c>
      <c r="BA17" s="74">
        <f>NA()</f>
        <v/>
      </c>
      <c r="BB17" s="74">
        <f>NA()</f>
        <v/>
      </c>
      <c r="BC17" s="74">
        <f>NA()</f>
        <v/>
      </c>
      <c r="BD17" s="74">
        <f>NA()</f>
        <v/>
      </c>
      <c r="BE17" s="74">
        <f>NA()</f>
        <v/>
      </c>
      <c r="BF17" s="74">
        <f>NA()</f>
        <v/>
      </c>
      <c r="BG17" s="74">
        <f>NA()</f>
        <v/>
      </c>
      <c r="BH17" s="74">
        <f>NA()</f>
        <v/>
      </c>
      <c r="BI17" s="74">
        <f>NA()</f>
        <v/>
      </c>
      <c r="BJ17" s="74">
        <f>NA()</f>
        <v/>
      </c>
      <c r="BK17" s="74">
        <f>NA()</f>
        <v/>
      </c>
      <c r="BL17" s="74">
        <f>NA()</f>
        <v/>
      </c>
      <c r="BM17" s="74">
        <f>NA()</f>
        <v/>
      </c>
      <c r="BN17" s="74">
        <f>NA()</f>
        <v/>
      </c>
      <c r="BO17" s="74">
        <f>NA()</f>
        <v/>
      </c>
      <c r="BP17" s="74">
        <f>NA()</f>
        <v/>
      </c>
      <c r="BQ17" s="74">
        <f>NA()</f>
        <v/>
      </c>
      <c r="BR17" s="74">
        <f>NA()</f>
        <v/>
      </c>
      <c r="BS17" s="74">
        <f>NA()</f>
        <v/>
      </c>
      <c r="BT17" s="74">
        <f>NA()</f>
        <v/>
      </c>
      <c r="BU17" s="74">
        <f>NA()</f>
        <v/>
      </c>
      <c r="BV17" s="74">
        <f>NA()</f>
        <v/>
      </c>
      <c r="BW17" s="74">
        <f>NA()</f>
        <v/>
      </c>
      <c r="BX17" s="74">
        <f>NA()</f>
        <v/>
      </c>
      <c r="BY17" s="74">
        <f>NA()</f>
        <v/>
      </c>
      <c r="BZ17" s="74">
        <f>NA()</f>
        <v/>
      </c>
      <c r="CA17" s="74">
        <f>NA()</f>
        <v/>
      </c>
      <c r="CB17" s="74">
        <f>NA()</f>
        <v/>
      </c>
      <c r="CC17" s="74">
        <f>NA()</f>
        <v/>
      </c>
      <c r="CD17" s="74">
        <f>NA()</f>
        <v/>
      </c>
      <c r="CE17" s="74">
        <f>NA()</f>
        <v/>
      </c>
      <c r="CF17" s="74">
        <f>NA()</f>
        <v/>
      </c>
      <c r="CG17" s="74">
        <f>NA()</f>
        <v/>
      </c>
      <c r="CH17" s="74">
        <f>NA()</f>
        <v/>
      </c>
      <c r="CI17" s="74">
        <f>NA()</f>
        <v/>
      </c>
      <c r="CJ17" s="74">
        <f>NA()</f>
        <v/>
      </c>
      <c r="CK17" s="74">
        <f>NA()</f>
        <v/>
      </c>
      <c r="CL17" s="74">
        <f>NA()</f>
        <v/>
      </c>
      <c r="CM17" s="74">
        <f>NA()</f>
        <v/>
      </c>
      <c r="CN17" s="74">
        <f>NA()</f>
        <v/>
      </c>
      <c r="CO17" s="74">
        <f>NA()</f>
        <v/>
      </c>
      <c r="CP17" s="74">
        <f>NA()</f>
        <v/>
      </c>
      <c r="CQ17" s="74">
        <f>NA()</f>
        <v/>
      </c>
      <c r="CR17" s="74">
        <f>NA()</f>
        <v/>
      </c>
      <c r="CS17" s="74">
        <f>NA()</f>
        <v/>
      </c>
      <c r="CT17" s="74">
        <f>NA()</f>
        <v/>
      </c>
      <c r="CU17" s="74">
        <f>NA()</f>
        <v/>
      </c>
      <c r="CV17" s="74">
        <f>NA()</f>
        <v/>
      </c>
      <c r="CW17" s="74">
        <f>NA()</f>
        <v/>
      </c>
      <c r="CX17" s="74">
        <f>NA()</f>
        <v/>
      </c>
      <c r="CY17" s="74">
        <f>NA()</f>
        <v/>
      </c>
      <c r="CZ17" s="74">
        <f>NA()</f>
        <v/>
      </c>
      <c r="DA17" s="74">
        <f>NA()</f>
        <v/>
      </c>
      <c r="DB17" s="141">
        <f>NA()</f>
        <v/>
      </c>
      <c r="DC17" s="141">
        <f>NA()</f>
        <v/>
      </c>
      <c r="DD17" s="141">
        <f>NA()</f>
        <v/>
      </c>
      <c r="DE17" s="141">
        <f>NA()</f>
        <v/>
      </c>
      <c r="DF17" s="141">
        <f>NA()</f>
        <v/>
      </c>
      <c r="DG17" s="76">
        <f>B350</f>
        <v/>
      </c>
      <c r="DH17" s="141">
        <f>NA()</f>
        <v/>
      </c>
      <c r="DI17" s="141">
        <f>NA()</f>
        <v/>
      </c>
      <c r="DJ17" s="141">
        <f>NA()</f>
        <v/>
      </c>
      <c r="DK17" s="141">
        <f>NA()</f>
        <v/>
      </c>
      <c r="DL17" s="141">
        <f>NA()</f>
        <v/>
      </c>
      <c r="DM17" s="76">
        <f>C350</f>
        <v/>
      </c>
      <c r="DN17" s="141">
        <f>NA()</f>
        <v/>
      </c>
      <c r="DO17" s="141">
        <f>NA()</f>
        <v/>
      </c>
      <c r="DP17" s="141">
        <f>NA()</f>
        <v/>
      </c>
      <c r="DQ17" s="141">
        <f>NA()</f>
        <v/>
      </c>
      <c r="DR17" s="141">
        <f>NA()</f>
        <v/>
      </c>
      <c r="DS17" s="76">
        <f>D350</f>
        <v/>
      </c>
      <c r="DT17" s="141">
        <f>NA()</f>
        <v/>
      </c>
      <c r="DU17" s="141">
        <f>NA()</f>
        <v/>
      </c>
      <c r="DV17" s="141">
        <f>NA()</f>
        <v/>
      </c>
      <c r="DW17" s="141">
        <f>NA()</f>
        <v/>
      </c>
      <c r="DX17" s="141">
        <f>NA()</f>
        <v/>
      </c>
      <c r="DY17" s="76">
        <f>E350</f>
        <v/>
      </c>
    </row>
    <row r="18">
      <c r="A18" s="134" t="inlineStr">
        <is>
          <t>Mường Lát</t>
        </is>
      </c>
      <c r="B18" s="74">
        <f>NA()</f>
        <v/>
      </c>
      <c r="C18" s="74" t="n">
        <v>16389</v>
      </c>
      <c r="D18" s="74">
        <f>NA()</f>
        <v/>
      </c>
      <c r="E18" s="74" t="n">
        <v>16385</v>
      </c>
      <c r="F18" s="74">
        <f>NA()</f>
        <v/>
      </c>
      <c r="G18" s="74" t="n">
        <v>16383</v>
      </c>
      <c r="H18" s="74">
        <f>NA()</f>
        <v/>
      </c>
      <c r="I18" s="74" t="n">
        <v>16382</v>
      </c>
      <c r="J18" s="74">
        <f>NA()</f>
        <v/>
      </c>
      <c r="K18" s="74" t="n">
        <v>16381</v>
      </c>
      <c r="L18" s="74">
        <f>NA()</f>
        <v/>
      </c>
      <c r="M18" s="74" t="n">
        <v>16380</v>
      </c>
      <c r="N18" s="74">
        <f>NA()</f>
        <v/>
      </c>
      <c r="O18" s="74" t="n">
        <v>16379</v>
      </c>
      <c r="P18" s="74">
        <f>NA()</f>
        <v/>
      </c>
      <c r="Q18" s="74" t="n">
        <v>16378</v>
      </c>
      <c r="R18" s="74">
        <f>NA()</f>
        <v/>
      </c>
      <c r="S18" s="74" t="n">
        <v>16377</v>
      </c>
      <c r="T18" s="74">
        <f>NA()</f>
        <v/>
      </c>
      <c r="U18" s="74" t="n">
        <v>16376</v>
      </c>
      <c r="V18" s="74">
        <f>NA()</f>
        <v/>
      </c>
      <c r="W18" s="74">
        <f>NA()</f>
        <v/>
      </c>
      <c r="X18" s="74" t="n">
        <v>16374</v>
      </c>
      <c r="Y18" s="74">
        <f>NA()</f>
        <v/>
      </c>
      <c r="Z18" s="74">
        <f>NA()</f>
        <v/>
      </c>
      <c r="AA18" s="74" t="n">
        <v>16373</v>
      </c>
      <c r="AB18" s="74">
        <f>NA()</f>
        <v/>
      </c>
      <c r="AC18" s="74">
        <f>NA()</f>
        <v/>
      </c>
      <c r="AD18" s="74" t="n">
        <v>16372</v>
      </c>
      <c r="AE18" s="74">
        <f>NA()</f>
        <v/>
      </c>
      <c r="AF18" s="74">
        <f>NA()</f>
        <v/>
      </c>
      <c r="AG18" s="74" t="n">
        <v>16371</v>
      </c>
      <c r="AH18" s="74">
        <f>NA()</f>
        <v/>
      </c>
      <c r="AI18" s="74">
        <f>NA()</f>
        <v/>
      </c>
      <c r="AJ18" s="74" t="n">
        <v>16370</v>
      </c>
      <c r="AK18" s="74">
        <f>NA()</f>
        <v/>
      </c>
      <c r="AL18" s="74">
        <f>NA()</f>
        <v/>
      </c>
      <c r="AM18" s="74" t="n">
        <v>16369</v>
      </c>
      <c r="AN18" s="74">
        <f>NA()</f>
        <v/>
      </c>
      <c r="AO18" s="74">
        <f>NA()</f>
        <v/>
      </c>
      <c r="AP18" s="74" t="n">
        <v>16368</v>
      </c>
      <c r="AQ18" s="74">
        <f>NA()</f>
        <v/>
      </c>
      <c r="AR18" s="74">
        <f>NA()</f>
        <v/>
      </c>
      <c r="AS18" s="74" t="n">
        <v>16367</v>
      </c>
      <c r="AT18" s="74">
        <f>NA()</f>
        <v/>
      </c>
      <c r="AU18" s="74">
        <f>NA()</f>
        <v/>
      </c>
      <c r="AV18" s="74" t="n">
        <v>16366</v>
      </c>
      <c r="AW18" s="74">
        <f>NA()</f>
        <v/>
      </c>
      <c r="AX18" s="74">
        <f>NA()</f>
        <v/>
      </c>
      <c r="AY18" s="74" t="n">
        <v>16368</v>
      </c>
      <c r="AZ18" s="74">
        <f>NA()</f>
        <v/>
      </c>
      <c r="BA18" s="74">
        <f>NA()</f>
        <v/>
      </c>
      <c r="BB18" s="74" t="n">
        <v>16371</v>
      </c>
      <c r="BC18" s="74">
        <f>NA()</f>
        <v/>
      </c>
      <c r="BD18" s="74">
        <f>NA()</f>
        <v/>
      </c>
      <c r="BE18" s="74" t="n">
        <v>16374</v>
      </c>
      <c r="BF18" s="74">
        <f>NA()</f>
        <v/>
      </c>
      <c r="BG18" s="74">
        <f>NA()</f>
        <v/>
      </c>
      <c r="BH18" s="74" t="n">
        <v>16378</v>
      </c>
      <c r="BI18" s="74">
        <f>NA()</f>
        <v/>
      </c>
      <c r="BJ18" s="74">
        <f>NA()</f>
        <v/>
      </c>
      <c r="BK18" s="74" t="n">
        <v>16382</v>
      </c>
      <c r="BL18" s="74">
        <f>NA()</f>
        <v/>
      </c>
      <c r="BM18" s="74">
        <f>NA()</f>
        <v/>
      </c>
      <c r="BN18" s="74" t="n">
        <v>16387</v>
      </c>
      <c r="BO18" s="74">
        <f>NA()</f>
        <v/>
      </c>
      <c r="BP18" s="74">
        <f>NA()</f>
        <v/>
      </c>
      <c r="BQ18" s="74" t="n">
        <v>16389</v>
      </c>
      <c r="BR18" s="74">
        <f>NA()</f>
        <v/>
      </c>
      <c r="BS18" s="74">
        <f>NA()</f>
        <v/>
      </c>
      <c r="BT18" s="74" t="n">
        <v>16388</v>
      </c>
      <c r="BU18" s="74">
        <f>NA()</f>
        <v/>
      </c>
      <c r="BV18" s="74">
        <f>NA()</f>
        <v/>
      </c>
      <c r="BW18" s="74" t="n">
        <v>16387</v>
      </c>
      <c r="BX18" s="74">
        <f>NA()</f>
        <v/>
      </c>
      <c r="BY18" s="74">
        <f>NA()</f>
        <v/>
      </c>
      <c r="BZ18" s="74" t="n">
        <v>16386</v>
      </c>
      <c r="CA18" s="74">
        <f>NA()</f>
        <v/>
      </c>
      <c r="CB18" s="74">
        <f>NA()</f>
        <v/>
      </c>
      <c r="CC18" s="74" t="n">
        <v>16385</v>
      </c>
      <c r="CD18" s="74">
        <f>NA()</f>
        <v/>
      </c>
      <c r="CE18" s="74">
        <f>NA()</f>
        <v/>
      </c>
      <c r="CF18" s="74" t="n">
        <v>16383</v>
      </c>
      <c r="CG18" s="74">
        <f>NA()</f>
        <v/>
      </c>
      <c r="CH18" s="74">
        <f>NA()</f>
        <v/>
      </c>
      <c r="CI18" s="74" t="n">
        <v>16381</v>
      </c>
      <c r="CJ18" s="74">
        <f>NA()</f>
        <v/>
      </c>
      <c r="CK18" s="74">
        <f>NA()</f>
        <v/>
      </c>
      <c r="CL18" s="74" t="n">
        <v>16378</v>
      </c>
      <c r="CM18" s="74">
        <f>NA()</f>
        <v/>
      </c>
      <c r="CN18" s="74">
        <f>NA()</f>
        <v/>
      </c>
      <c r="CO18" s="74" t="n">
        <v>16376</v>
      </c>
      <c r="CP18" s="74">
        <f>NA()</f>
        <v/>
      </c>
      <c r="CQ18" s="74">
        <f>NA()</f>
        <v/>
      </c>
      <c r="CR18" s="74" t="n">
        <v>16376</v>
      </c>
      <c r="CS18" s="74">
        <f>NA()</f>
        <v/>
      </c>
      <c r="CT18" s="74">
        <f>NA()</f>
        <v/>
      </c>
      <c r="CU18" s="74" t="n">
        <v>16377</v>
      </c>
      <c r="CV18" s="74">
        <f>NA()</f>
        <v/>
      </c>
      <c r="CW18" s="74">
        <f>NA()</f>
        <v/>
      </c>
      <c r="CX18" s="74" t="n">
        <v>16379</v>
      </c>
      <c r="CY18" s="74">
        <f>NA()</f>
        <v/>
      </c>
      <c r="CZ18" s="74">
        <f>NA()</f>
        <v/>
      </c>
      <c r="DA18" s="74" t="n">
        <v>16382</v>
      </c>
      <c r="DB18" s="133">
        <f>NA()</f>
        <v/>
      </c>
      <c r="DC18" s="133">
        <f>NA()</f>
        <v/>
      </c>
      <c r="DD18" s="133">
        <f>NA()</f>
        <v/>
      </c>
      <c r="DE18" s="133">
        <f>NA()</f>
        <v/>
      </c>
      <c r="DF18" s="133">
        <f>NA()</f>
        <v/>
      </c>
      <c r="DG18" s="74">
        <f>B375</f>
        <v/>
      </c>
      <c r="DH18" s="133">
        <f>NA()</f>
        <v/>
      </c>
      <c r="DI18" s="133">
        <f>NA()</f>
        <v/>
      </c>
      <c r="DJ18" s="133">
        <f>NA()</f>
        <v/>
      </c>
      <c r="DK18" s="133">
        <f>NA()</f>
        <v/>
      </c>
      <c r="DL18" s="133">
        <f>NA()</f>
        <v/>
      </c>
      <c r="DM18" s="74">
        <f>C375</f>
        <v/>
      </c>
      <c r="DN18" s="133">
        <f>NA()</f>
        <v/>
      </c>
      <c r="DO18" s="133">
        <f>NA()</f>
        <v/>
      </c>
      <c r="DP18" s="133">
        <f>NA()</f>
        <v/>
      </c>
      <c r="DQ18" s="133">
        <f>NA()</f>
        <v/>
      </c>
      <c r="DR18" s="133">
        <f>NA()</f>
        <v/>
      </c>
      <c r="DS18" s="74">
        <f>D375</f>
        <v/>
      </c>
      <c r="DT18" s="133">
        <f>NA()</f>
        <v/>
      </c>
      <c r="DU18" s="133">
        <f>NA()</f>
        <v/>
      </c>
      <c r="DV18" s="133">
        <f>NA()</f>
        <v/>
      </c>
      <c r="DW18" s="133">
        <f>NA()</f>
        <v/>
      </c>
      <c r="DX18" s="133">
        <f>NA()</f>
        <v/>
      </c>
      <c r="DY18" s="74">
        <f>E375</f>
        <v/>
      </c>
    </row>
    <row r="19" ht="16.5" customHeight="1" s="220" thickBot="1">
      <c r="A19" s="142" t="inlineStr">
        <is>
          <t>Mỹ Lý</t>
        </is>
      </c>
      <c r="B19" s="74">
        <f>NA()</f>
        <v/>
      </c>
      <c r="C19" s="74">
        <f>NA()</f>
        <v/>
      </c>
      <c r="D19" s="74">
        <f>NA()</f>
        <v/>
      </c>
      <c r="E19" s="74">
        <f>NA()</f>
        <v/>
      </c>
      <c r="F19" s="74">
        <f>NA()</f>
        <v/>
      </c>
      <c r="G19" s="74">
        <f>NA()</f>
        <v/>
      </c>
      <c r="H19" s="74">
        <f>NA()</f>
        <v/>
      </c>
      <c r="I19" s="74" t="n">
        <v>5664</v>
      </c>
      <c r="J19" s="74">
        <f>NA()</f>
        <v/>
      </c>
      <c r="K19" s="74">
        <f>NA()</f>
        <v/>
      </c>
      <c r="L19" s="74">
        <f>NA()</f>
        <v/>
      </c>
      <c r="M19" s="74">
        <f>NA()</f>
        <v/>
      </c>
      <c r="N19" s="74">
        <f>NA()</f>
        <v/>
      </c>
      <c r="O19" s="74">
        <f>NA()</f>
        <v/>
      </c>
      <c r="P19" s="74">
        <f>NA()</f>
        <v/>
      </c>
      <c r="Q19" s="74">
        <f>NA()</f>
        <v/>
      </c>
      <c r="R19" s="74">
        <f>NA()</f>
        <v/>
      </c>
      <c r="S19" s="74">
        <f>NA()</f>
        <v/>
      </c>
      <c r="T19" s="74">
        <f>NA()</f>
        <v/>
      </c>
      <c r="U19" s="74" t="n">
        <v>5664</v>
      </c>
      <c r="V19" s="74">
        <f>NA()</f>
        <v/>
      </c>
      <c r="W19" s="74">
        <f>NA()</f>
        <v/>
      </c>
      <c r="X19" s="74">
        <f>NA()</f>
        <v/>
      </c>
      <c r="Y19" s="74">
        <f>NA()</f>
        <v/>
      </c>
      <c r="Z19" s="74">
        <f>NA()</f>
        <v/>
      </c>
      <c r="AA19" s="74">
        <f>NA()</f>
        <v/>
      </c>
      <c r="AB19" s="74">
        <f>NA()</f>
        <v/>
      </c>
      <c r="AC19" s="74">
        <f>NA()</f>
        <v/>
      </c>
      <c r="AD19" s="74">
        <f>NA()</f>
        <v/>
      </c>
      <c r="AE19" s="74">
        <f>NA()</f>
        <v/>
      </c>
      <c r="AF19" s="74">
        <f>NA()</f>
        <v/>
      </c>
      <c r="AG19" s="74" t="n">
        <v>5664</v>
      </c>
      <c r="AH19" s="74">
        <f>NA()</f>
        <v/>
      </c>
      <c r="AI19" s="74">
        <f>NA()</f>
        <v/>
      </c>
      <c r="AJ19" s="74">
        <f>NA()</f>
        <v/>
      </c>
      <c r="AK19" s="74">
        <f>NA()</f>
        <v/>
      </c>
      <c r="AL19" s="74">
        <f>NA()</f>
        <v/>
      </c>
      <c r="AM19" s="74">
        <f>NA()</f>
        <v/>
      </c>
      <c r="AN19" s="74">
        <f>NA()</f>
        <v/>
      </c>
      <c r="AO19" s="74">
        <f>NA()</f>
        <v/>
      </c>
      <c r="AP19" s="74">
        <f>NA()</f>
        <v/>
      </c>
      <c r="AQ19" s="74">
        <f>NA()</f>
        <v/>
      </c>
      <c r="AR19" s="74">
        <f>NA()</f>
        <v/>
      </c>
      <c r="AS19" s="74" t="n">
        <v>5666</v>
      </c>
      <c r="AT19" s="74">
        <f>NA()</f>
        <v/>
      </c>
      <c r="AU19" s="74">
        <f>NA()</f>
        <v/>
      </c>
      <c r="AV19" s="74">
        <f>NA()</f>
        <v/>
      </c>
      <c r="AW19" s="74">
        <f>NA()</f>
        <v/>
      </c>
      <c r="AX19" s="74">
        <f>NA()</f>
        <v/>
      </c>
      <c r="AY19" s="74">
        <f>NA()</f>
        <v/>
      </c>
      <c r="AZ19" s="74">
        <f>NA()</f>
        <v/>
      </c>
      <c r="BA19" s="74">
        <f>NA()</f>
        <v/>
      </c>
      <c r="BB19" s="74">
        <f>NA()</f>
        <v/>
      </c>
      <c r="BC19" s="74">
        <f>NA()</f>
        <v/>
      </c>
      <c r="BD19" s="74">
        <f>NA()</f>
        <v/>
      </c>
      <c r="BE19" s="74" t="n">
        <v>5668</v>
      </c>
      <c r="BF19" s="74">
        <f>NA()</f>
        <v/>
      </c>
      <c r="BG19" s="74">
        <f>NA()</f>
        <v/>
      </c>
      <c r="BH19" s="74">
        <f>NA()</f>
        <v/>
      </c>
      <c r="BI19" s="74">
        <f>NA()</f>
        <v/>
      </c>
      <c r="BJ19" s="74">
        <f>NA()</f>
        <v/>
      </c>
      <c r="BK19" s="74">
        <f>NA()</f>
        <v/>
      </c>
      <c r="BL19" s="74">
        <f>NA()</f>
        <v/>
      </c>
      <c r="BM19" s="74">
        <f>NA()</f>
        <v/>
      </c>
      <c r="BN19" s="74">
        <f>NA()</f>
        <v/>
      </c>
      <c r="BO19" s="74">
        <f>NA()</f>
        <v/>
      </c>
      <c r="BP19" s="74">
        <f>NA()</f>
        <v/>
      </c>
      <c r="BQ19" s="74" t="n">
        <v>5666</v>
      </c>
      <c r="BR19" s="74">
        <f>NA()</f>
        <v/>
      </c>
      <c r="BS19" s="74">
        <f>NA()</f>
        <v/>
      </c>
      <c r="BT19" s="74">
        <f>NA()</f>
        <v/>
      </c>
      <c r="BU19" s="74">
        <f>NA()</f>
        <v/>
      </c>
      <c r="BV19" s="74">
        <f>NA()</f>
        <v/>
      </c>
      <c r="BW19" s="74">
        <f>NA()</f>
        <v/>
      </c>
      <c r="BX19" s="74">
        <f>NA()</f>
        <v/>
      </c>
      <c r="BY19" s="74">
        <f>NA()</f>
        <v/>
      </c>
      <c r="BZ19" s="74">
        <f>NA()</f>
        <v/>
      </c>
      <c r="CA19" s="74">
        <f>NA()</f>
        <v/>
      </c>
      <c r="CB19" s="74">
        <f>NA()</f>
        <v/>
      </c>
      <c r="CC19" s="74" t="n">
        <v>5664</v>
      </c>
      <c r="CD19" s="74">
        <f>NA()</f>
        <v/>
      </c>
      <c r="CE19" s="74">
        <f>NA()</f>
        <v/>
      </c>
      <c r="CF19" s="74">
        <f>NA()</f>
        <v/>
      </c>
      <c r="CG19" s="74">
        <f>NA()</f>
        <v/>
      </c>
      <c r="CH19" s="74">
        <f>NA()</f>
        <v/>
      </c>
      <c r="CI19" s="74">
        <f>NA()</f>
        <v/>
      </c>
      <c r="CJ19" s="74">
        <f>NA()</f>
        <v/>
      </c>
      <c r="CK19" s="74">
        <f>NA()</f>
        <v/>
      </c>
      <c r="CL19" s="74">
        <f>NA()</f>
        <v/>
      </c>
      <c r="CM19" s="74">
        <f>NA()</f>
        <v/>
      </c>
      <c r="CN19" s="74">
        <f>NA()</f>
        <v/>
      </c>
      <c r="CO19" s="74" t="n">
        <v>5664</v>
      </c>
      <c r="CP19" s="74">
        <f>NA()</f>
        <v/>
      </c>
      <c r="CQ19" s="74">
        <f>NA()</f>
        <v/>
      </c>
      <c r="CR19" s="74">
        <f>NA()</f>
        <v/>
      </c>
      <c r="CS19" s="74">
        <f>NA()</f>
        <v/>
      </c>
      <c r="CT19" s="74">
        <f>NA()</f>
        <v/>
      </c>
      <c r="CU19" s="74">
        <f>NA()</f>
        <v/>
      </c>
      <c r="CV19" s="74">
        <f>NA()</f>
        <v/>
      </c>
      <c r="CW19" s="74">
        <f>NA()</f>
        <v/>
      </c>
      <c r="CX19" s="74">
        <f>NA()</f>
        <v/>
      </c>
      <c r="CY19" s="74">
        <f>NA()</f>
        <v/>
      </c>
      <c r="CZ19" s="74">
        <f>NA()</f>
        <v/>
      </c>
      <c r="DA19" s="74" t="n">
        <v>5662</v>
      </c>
      <c r="DB19" s="129">
        <f>NA()</f>
        <v/>
      </c>
      <c r="DC19" s="129">
        <f>NA()</f>
        <v/>
      </c>
      <c r="DD19" s="129">
        <f>NA()</f>
        <v/>
      </c>
      <c r="DE19" s="129">
        <f>NA()</f>
        <v/>
      </c>
      <c r="DF19" s="129">
        <f>NA()</f>
        <v/>
      </c>
      <c r="DG19" s="143">
        <f>B400</f>
        <v/>
      </c>
      <c r="DH19" s="129">
        <f>NA()</f>
        <v/>
      </c>
      <c r="DI19" s="129">
        <f>NA()</f>
        <v/>
      </c>
      <c r="DJ19" s="129">
        <f>NA()</f>
        <v/>
      </c>
      <c r="DK19" s="129">
        <f>NA()</f>
        <v/>
      </c>
      <c r="DL19" s="129">
        <f>NA()</f>
        <v/>
      </c>
      <c r="DM19" s="143">
        <f>C400</f>
        <v/>
      </c>
      <c r="DN19" s="129">
        <f>NA()</f>
        <v/>
      </c>
      <c r="DO19" s="129">
        <f>NA()</f>
        <v/>
      </c>
      <c r="DP19" s="129">
        <f>NA()</f>
        <v/>
      </c>
      <c r="DQ19" s="129">
        <f>NA()</f>
        <v/>
      </c>
      <c r="DR19" s="129">
        <f>NA()</f>
        <v/>
      </c>
      <c r="DS19" s="143">
        <f>D400</f>
        <v/>
      </c>
      <c r="DT19" s="129">
        <f>NA()</f>
        <v/>
      </c>
      <c r="DU19" s="129">
        <f>NA()</f>
        <v/>
      </c>
      <c r="DV19" s="129">
        <f>NA()</f>
        <v/>
      </c>
      <c r="DW19" s="129">
        <f>NA()</f>
        <v/>
      </c>
      <c r="DX19" s="129">
        <f>NA()</f>
        <v/>
      </c>
      <c r="DY19" s="143">
        <f>E400</f>
        <v/>
      </c>
    </row>
    <row r="20" ht="16.5" customHeight="1" s="220" thickBot="1">
      <c r="A20" s="144" t="n"/>
      <c r="B20" s="126">
        <f>NA()</f>
        <v/>
      </c>
      <c r="C20" s="126" t="n">
        <v>232</v>
      </c>
      <c r="D20" s="126">
        <f>NA()</f>
        <v/>
      </c>
      <c r="E20" s="126">
        <f>NA()</f>
        <v/>
      </c>
      <c r="F20" s="126" t="n">
        <v>241</v>
      </c>
      <c r="G20" s="126">
        <f>NA()</f>
        <v/>
      </c>
      <c r="H20" s="126">
        <f>NA()</f>
        <v/>
      </c>
      <c r="I20" s="126" t="n">
        <v>241</v>
      </c>
      <c r="J20" s="126">
        <f>NA()</f>
        <v/>
      </c>
      <c r="K20" s="126">
        <f>NA()</f>
        <v/>
      </c>
      <c r="L20" s="126" t="n">
        <v>245</v>
      </c>
      <c r="M20" s="126">
        <f>NA()</f>
        <v/>
      </c>
      <c r="N20" s="126">
        <f>NA()</f>
        <v/>
      </c>
      <c r="O20" s="126" t="n">
        <v>243</v>
      </c>
      <c r="P20" s="126">
        <f>NA()</f>
        <v/>
      </c>
      <c r="Q20" s="126">
        <f>NA()</f>
        <v/>
      </c>
      <c r="R20" s="126" t="n">
        <v>240</v>
      </c>
      <c r="S20" s="126">
        <f>NA()</f>
        <v/>
      </c>
      <c r="T20" s="126">
        <f>NA()</f>
        <v/>
      </c>
      <c r="U20" s="126" t="n">
        <v>231</v>
      </c>
      <c r="V20" s="126">
        <f>NA()</f>
        <v/>
      </c>
      <c r="W20" s="126">
        <f>NA()</f>
        <v/>
      </c>
      <c r="X20" s="126" t="n">
        <v>234</v>
      </c>
      <c r="Y20" s="126">
        <f>NA()</f>
        <v/>
      </c>
      <c r="Z20" s="126">
        <f>NA()</f>
        <v/>
      </c>
      <c r="AA20" s="126" t="n">
        <v>236</v>
      </c>
      <c r="AB20" s="126">
        <f>NA()</f>
        <v/>
      </c>
      <c r="AC20" s="126">
        <f>NA()</f>
        <v/>
      </c>
      <c r="AD20" s="126" t="n">
        <v>240</v>
      </c>
      <c r="AE20" s="126">
        <f>NA()</f>
        <v/>
      </c>
      <c r="AF20" s="126">
        <f>NA()</f>
        <v/>
      </c>
      <c r="AG20" s="126" t="n">
        <v>246</v>
      </c>
      <c r="AH20" s="221">
        <f>NA()</f>
        <v/>
      </c>
      <c r="AI20" s="222" t="n"/>
      <c r="AJ20" s="222" t="n"/>
      <c r="AK20" s="222" t="n"/>
      <c r="AL20" s="222" t="n"/>
      <c r="AM20" s="222" t="n"/>
      <c r="AN20" s="126">
        <f>NA()</f>
        <v/>
      </c>
      <c r="AO20" s="126">
        <f>NA()</f>
        <v/>
      </c>
      <c r="AP20" s="126" t="n">
        <v>245</v>
      </c>
      <c r="AQ20" s="126">
        <f>NA()</f>
        <v/>
      </c>
      <c r="AR20" s="126">
        <f>NA()</f>
        <v/>
      </c>
      <c r="AS20" s="126" t="n">
        <v>231</v>
      </c>
      <c r="AT20" s="126">
        <f>NA()</f>
        <v/>
      </c>
      <c r="AU20" s="126">
        <f>NA()</f>
        <v/>
      </c>
      <c r="AV20" s="126" t="n">
        <v>225</v>
      </c>
      <c r="AW20" s="126">
        <f>NA()</f>
        <v/>
      </c>
      <c r="AX20" s="126">
        <f>NA()</f>
        <v/>
      </c>
      <c r="AY20" s="126" t="n">
        <v>220</v>
      </c>
      <c r="AZ20" s="126">
        <f>NA()</f>
        <v/>
      </c>
      <c r="BA20" s="126">
        <f>NA()</f>
        <v/>
      </c>
      <c r="BB20" s="126" t="n">
        <v>218</v>
      </c>
      <c r="BC20" s="126">
        <f>NA()</f>
        <v/>
      </c>
      <c r="BD20" s="126">
        <f>NA()</f>
        <v/>
      </c>
      <c r="BE20" s="126" t="n">
        <v>216</v>
      </c>
      <c r="BF20" s="126">
        <f>NA()</f>
        <v/>
      </c>
      <c r="BG20" s="126">
        <f>NA()</f>
        <v/>
      </c>
      <c r="BH20" s="126">
        <f>NA()</f>
        <v/>
      </c>
      <c r="BI20" s="126">
        <f>NA()</f>
        <v/>
      </c>
      <c r="BJ20" s="126">
        <f>NA()</f>
        <v/>
      </c>
      <c r="BK20" s="126" t="n">
        <v>211</v>
      </c>
      <c r="BL20" s="126">
        <f>NA()</f>
        <v/>
      </c>
      <c r="BM20" s="126">
        <f>NA()</f>
        <v/>
      </c>
      <c r="BN20" s="126">
        <f>NA()</f>
        <v/>
      </c>
      <c r="BO20" s="126">
        <f>NA()</f>
        <v/>
      </c>
      <c r="BP20" s="126">
        <f>NA()</f>
        <v/>
      </c>
      <c r="BQ20" s="126" t="n">
        <v>210</v>
      </c>
      <c r="BR20" s="126">
        <f>NA()</f>
        <v/>
      </c>
      <c r="BS20" s="126">
        <f>NA()</f>
        <v/>
      </c>
      <c r="BT20" s="126">
        <f>NA()</f>
        <v/>
      </c>
      <c r="BU20" s="126">
        <f>NA()</f>
        <v/>
      </c>
      <c r="BV20" s="126">
        <f>NA()</f>
        <v/>
      </c>
      <c r="BW20" s="126" t="n">
        <v>208</v>
      </c>
      <c r="BX20" s="126">
        <f>NA()</f>
        <v/>
      </c>
      <c r="BY20" s="126">
        <f>NA()</f>
        <v/>
      </c>
      <c r="BZ20" s="126">
        <f>NA()</f>
        <v/>
      </c>
      <c r="CA20" s="126">
        <f>NA()</f>
        <v/>
      </c>
      <c r="CB20" s="126">
        <f>NA()</f>
        <v/>
      </c>
      <c r="CC20" s="126" t="n">
        <v>217</v>
      </c>
      <c r="CD20" s="126">
        <f>NA()</f>
        <v/>
      </c>
      <c r="CE20" s="126">
        <f>NA()</f>
        <v/>
      </c>
      <c r="CF20" s="126">
        <f>NA()</f>
        <v/>
      </c>
      <c r="CG20" s="126">
        <f>NA()</f>
        <v/>
      </c>
      <c r="CH20" s="126">
        <f>NA()</f>
        <v/>
      </c>
      <c r="CI20" s="126" t="n">
        <v>230</v>
      </c>
      <c r="CJ20" s="126">
        <f>NA()</f>
        <v/>
      </c>
      <c r="CK20" s="126">
        <f>NA()</f>
        <v/>
      </c>
      <c r="CL20" s="126">
        <f>NA()</f>
        <v/>
      </c>
      <c r="CM20" s="126">
        <f>NA()</f>
        <v/>
      </c>
      <c r="CN20" s="126">
        <f>NA()</f>
        <v/>
      </c>
      <c r="CO20" s="126" t="n">
        <v>219</v>
      </c>
      <c r="CP20" s="126">
        <f>NA()</f>
        <v/>
      </c>
      <c r="CQ20" s="126">
        <f>NA()</f>
        <v/>
      </c>
      <c r="CR20" s="126">
        <f>NA()</f>
        <v/>
      </c>
      <c r="CS20" s="126">
        <f>NA()</f>
        <v/>
      </c>
      <c r="CT20" s="126">
        <f>NA()</f>
        <v/>
      </c>
      <c r="CU20" s="126" t="n">
        <v>234</v>
      </c>
      <c r="CV20" s="126">
        <f>NA()</f>
        <v/>
      </c>
      <c r="CW20" s="126">
        <f>NA()</f>
        <v/>
      </c>
      <c r="CX20" s="126">
        <f>NA()</f>
        <v/>
      </c>
      <c r="CY20" s="126">
        <f>NA()</f>
        <v/>
      </c>
      <c r="CZ20" s="126">
        <f>NA()</f>
        <v/>
      </c>
      <c r="DA20" s="126" t="n">
        <v>230</v>
      </c>
    </row>
    <row r="21" ht="16.5" customHeight="1" s="220" thickBot="1">
      <c r="A21" s="235" t="inlineStr">
        <is>
          <t>MỰC NƯỚC DỰ BÁO</t>
        </is>
      </c>
      <c r="B21" s="222" t="n"/>
      <c r="C21" s="222" t="n"/>
      <c r="D21" s="222" t="n"/>
      <c r="E21" s="222" t="n"/>
      <c r="F21" s="126" t="n">
        <v>406</v>
      </c>
      <c r="G21" s="126">
        <f>NA()</f>
        <v/>
      </c>
      <c r="H21" s="126">
        <f>NA()</f>
        <v/>
      </c>
      <c r="I21" s="126" t="n">
        <v>409</v>
      </c>
      <c r="J21" s="126">
        <f>NA()</f>
        <v/>
      </c>
      <c r="K21" s="126">
        <f>NA()</f>
        <v/>
      </c>
      <c r="L21" s="126" t="n">
        <v>409</v>
      </c>
      <c r="M21" s="126">
        <f>NA()</f>
        <v/>
      </c>
      <c r="N21" s="126">
        <f>NA()</f>
        <v/>
      </c>
      <c r="O21" s="126" t="n">
        <v>408</v>
      </c>
      <c r="P21" s="126">
        <f>NA()</f>
        <v/>
      </c>
      <c r="Q21" s="126">
        <f>NA()</f>
        <v/>
      </c>
      <c r="R21" s="126" t="n">
        <v>407</v>
      </c>
      <c r="S21" s="126">
        <f>NA()</f>
        <v/>
      </c>
      <c r="T21" s="126">
        <f>NA()</f>
        <v/>
      </c>
      <c r="U21" s="126" t="n">
        <v>406</v>
      </c>
      <c r="V21" s="126">
        <f>NA()</f>
        <v/>
      </c>
      <c r="W21" s="126">
        <f>NA()</f>
        <v/>
      </c>
      <c r="X21" s="126" t="n">
        <v>409</v>
      </c>
      <c r="Y21" s="126">
        <f>NA()</f>
        <v/>
      </c>
      <c r="Z21" s="126">
        <f>NA()</f>
        <v/>
      </c>
      <c r="AA21" s="126" t="n">
        <v>414</v>
      </c>
      <c r="AB21" s="126">
        <f>NA()</f>
        <v/>
      </c>
      <c r="AC21" s="126">
        <f>NA()</f>
        <v/>
      </c>
      <c r="AD21" s="126" t="n">
        <v>420</v>
      </c>
      <c r="AE21" s="126">
        <f>NA()</f>
        <v/>
      </c>
      <c r="AF21" s="126">
        <f>NA()</f>
        <v/>
      </c>
      <c r="AG21" s="126" t="n">
        <v>424</v>
      </c>
      <c r="AH21" s="237">
        <f>NA()</f>
        <v/>
      </c>
      <c r="AI21" s="238" t="n"/>
      <c r="AJ21" s="217" t="n">
        <v>422</v>
      </c>
      <c r="AK21" s="218" t="n"/>
      <c r="AL21" s="217">
        <f>NA()</f>
        <v/>
      </c>
      <c r="AM21" s="218" t="n"/>
      <c r="AN21" s="126">
        <f>NA()</f>
        <v/>
      </c>
      <c r="AO21" s="126">
        <f>NA()</f>
        <v/>
      </c>
      <c r="AP21" s="126" t="n">
        <v>414</v>
      </c>
      <c r="AQ21" s="126">
        <f>NA()</f>
        <v/>
      </c>
      <c r="AR21" s="126">
        <f>NA()</f>
        <v/>
      </c>
      <c r="AS21" s="126" t="n">
        <v>410</v>
      </c>
      <c r="AT21" s="126">
        <f>NA()</f>
        <v/>
      </c>
      <c r="AU21" s="126">
        <f>NA()</f>
        <v/>
      </c>
      <c r="AV21" s="126" t="n">
        <v>410</v>
      </c>
      <c r="AW21" s="126">
        <f>NA()</f>
        <v/>
      </c>
      <c r="AX21" s="126">
        <f>NA()</f>
        <v/>
      </c>
      <c r="AY21" s="126" t="n">
        <v>410</v>
      </c>
      <c r="AZ21" s="126">
        <f>NA()</f>
        <v/>
      </c>
      <c r="BA21" s="126">
        <f>NA()</f>
        <v/>
      </c>
      <c r="BB21" s="126" t="n">
        <v>410</v>
      </c>
      <c r="BC21" s="126">
        <f>NA()</f>
        <v/>
      </c>
      <c r="BD21" s="126">
        <f>NA()</f>
        <v/>
      </c>
      <c r="BE21" s="126" t="n">
        <v>411</v>
      </c>
      <c r="BF21" s="126">
        <f>NA()</f>
        <v/>
      </c>
      <c r="BG21" s="126">
        <f>NA()</f>
        <v/>
      </c>
      <c r="BH21" s="126" t="n">
        <v>410</v>
      </c>
      <c r="BI21" s="126">
        <f>NA()</f>
        <v/>
      </c>
      <c r="BJ21" s="126">
        <f>NA()</f>
        <v/>
      </c>
      <c r="BK21" s="126" t="n">
        <v>409</v>
      </c>
      <c r="BL21" s="126">
        <f>NA()</f>
        <v/>
      </c>
      <c r="BM21" s="126">
        <f>NA()</f>
        <v/>
      </c>
      <c r="BN21" s="126" t="n">
        <v>407</v>
      </c>
      <c r="BO21" s="126">
        <f>NA()</f>
        <v/>
      </c>
      <c r="BP21" s="126">
        <f>NA()</f>
        <v/>
      </c>
      <c r="BQ21" s="126" t="n">
        <v>405</v>
      </c>
      <c r="BR21" s="126">
        <f>NA()</f>
        <v/>
      </c>
      <c r="BS21" s="126">
        <f>NA()</f>
        <v/>
      </c>
      <c r="BT21" s="126" t="n">
        <v>406</v>
      </c>
      <c r="BU21" s="126">
        <f>NA()</f>
        <v/>
      </c>
      <c r="BV21" s="126">
        <f>NA()</f>
        <v/>
      </c>
      <c r="BW21" s="126" t="n">
        <v>409</v>
      </c>
      <c r="BX21" s="126">
        <f>NA()</f>
        <v/>
      </c>
      <c r="BY21" s="126">
        <f>NA()</f>
        <v/>
      </c>
      <c r="BZ21" s="126" t="n">
        <v>411</v>
      </c>
      <c r="CA21" s="126">
        <f>NA()</f>
        <v/>
      </c>
      <c r="CB21" s="126">
        <f>NA()</f>
        <v/>
      </c>
      <c r="CC21" s="126" t="n">
        <v>413</v>
      </c>
      <c r="CD21" s="126">
        <f>NA()</f>
        <v/>
      </c>
      <c r="CE21" s="126">
        <f>NA()</f>
        <v/>
      </c>
      <c r="CF21" s="126" t="n">
        <v>412</v>
      </c>
      <c r="CG21" s="126">
        <f>NA()</f>
        <v/>
      </c>
      <c r="CH21" s="126">
        <f>NA()</f>
        <v/>
      </c>
      <c r="CI21" s="126" t="n">
        <v>410</v>
      </c>
      <c r="CJ21" s="126">
        <f>NA()</f>
        <v/>
      </c>
      <c r="CK21" s="126">
        <f>NA()</f>
        <v/>
      </c>
      <c r="CL21" s="126" t="n">
        <v>408</v>
      </c>
      <c r="CM21" s="126">
        <f>NA()</f>
        <v/>
      </c>
      <c r="CN21" s="126">
        <f>NA()</f>
        <v/>
      </c>
      <c r="CO21" s="126" t="n">
        <v>406</v>
      </c>
      <c r="CP21" s="126">
        <f>NA()</f>
        <v/>
      </c>
      <c r="CQ21" s="126">
        <f>NA()</f>
        <v/>
      </c>
      <c r="CR21" s="126" t="n">
        <v>406</v>
      </c>
      <c r="CS21" s="126">
        <f>NA()</f>
        <v/>
      </c>
      <c r="CT21" s="126">
        <f>NA()</f>
        <v/>
      </c>
      <c r="CU21" s="126" t="n">
        <v>406</v>
      </c>
      <c r="CV21" s="126">
        <f>NA()</f>
        <v/>
      </c>
      <c r="CW21" s="126">
        <f>NA()</f>
        <v/>
      </c>
      <c r="CX21" s="126" t="n">
        <v>405</v>
      </c>
      <c r="CY21" s="126">
        <f>NA()</f>
        <v/>
      </c>
      <c r="CZ21" s="126">
        <f>NA()</f>
        <v/>
      </c>
      <c r="DA21" s="126" t="n">
        <v>405</v>
      </c>
    </row>
    <row r="22">
      <c r="A22" s="145" t="inlineStr">
        <is>
          <t>Ngày</t>
        </is>
      </c>
      <c r="B22" s="234">
        <f>TODAY()</f>
        <v/>
      </c>
      <c r="C22" s="218" t="n"/>
      <c r="D22" s="234">
        <f>TODAY()+1</f>
        <v/>
      </c>
      <c r="E22" s="218" t="n"/>
      <c r="AH22" s="239" t="n"/>
      <c r="AI22" s="240" t="n"/>
      <c r="AJ22" s="160" t="inlineStr">
        <is>
          <t>13h</t>
        </is>
      </c>
      <c r="AK22" s="160" t="inlineStr">
        <is>
          <t>19h</t>
        </is>
      </c>
      <c r="AL22" s="160" t="inlineStr">
        <is>
          <t>1h</t>
        </is>
      </c>
      <c r="AM22" s="161" t="inlineStr">
        <is>
          <t>7h</t>
        </is>
      </c>
    </row>
    <row r="23">
      <c r="A23" s="146" t="inlineStr">
        <is>
          <t>Giờ</t>
        </is>
      </c>
      <c r="B23" s="156" t="n">
        <v>13</v>
      </c>
      <c r="C23" s="156" t="n">
        <v>19</v>
      </c>
      <c r="D23" s="156" t="n">
        <v>1</v>
      </c>
      <c r="E23" s="147" t="n">
        <v>7</v>
      </c>
      <c r="AH23" s="236" t="inlineStr">
        <is>
          <t>Quỳ Châu</t>
        </is>
      </c>
      <c r="AI23" s="231" t="n"/>
      <c r="AJ23" s="114">
        <f>B24</f>
        <v/>
      </c>
      <c r="AK23" s="114">
        <f>C24</f>
        <v/>
      </c>
      <c r="AL23" s="114">
        <f>D24</f>
        <v/>
      </c>
      <c r="AM23" s="151">
        <f>E24</f>
        <v/>
      </c>
    </row>
    <row r="24" ht="16.5" customHeight="1" s="220" thickBot="1">
      <c r="A24" s="148" t="inlineStr">
        <is>
          <t>Quỳ Châu</t>
        </is>
      </c>
      <c r="B24" s="149">
        <f>AVERAGE($O$4,$AM$4,$BK$4,$CI$4)</f>
        <v/>
      </c>
      <c r="C24" s="149">
        <f>AVERAGE($U$4,$AS$4,$BQ$4,$CO$4)</f>
        <v/>
      </c>
      <c r="D24" s="149">
        <f>AVERAGE($C$4,$AA$4,$AY$4,$BW$4,$CU$4)</f>
        <v/>
      </c>
      <c r="E24" s="150">
        <f>AVERAGE($I$4,$AG$4,$BE$4,$CC$4,$DA$4)</f>
        <v/>
      </c>
      <c r="AH24" s="236" t="inlineStr">
        <is>
          <t>Nghĩa Khánh</t>
        </is>
      </c>
      <c r="AI24" s="231" t="n"/>
      <c r="AJ24" s="114">
        <f>B49</f>
        <v/>
      </c>
      <c r="AK24" s="114">
        <f>C49</f>
        <v/>
      </c>
      <c r="AL24" s="114">
        <f>D49</f>
        <v/>
      </c>
      <c r="AM24" s="151">
        <f>E49</f>
        <v/>
      </c>
    </row>
    <row r="25">
      <c r="AH25" s="236" t="inlineStr">
        <is>
          <t>Mường Xén</t>
        </is>
      </c>
      <c r="AI25" s="231" t="n"/>
      <c r="AJ25" s="114">
        <f>B75</f>
        <v/>
      </c>
      <c r="AK25" s="114">
        <f>C75</f>
        <v/>
      </c>
      <c r="AL25" s="114">
        <f>D75</f>
        <v/>
      </c>
      <c r="AM25" s="151">
        <f>E75</f>
        <v/>
      </c>
    </row>
    <row r="26">
      <c r="AH26" s="236" t="inlineStr">
        <is>
          <t>Thạch Giám</t>
        </is>
      </c>
      <c r="AI26" s="231" t="n"/>
      <c r="AJ26" s="114">
        <f>B100</f>
        <v/>
      </c>
      <c r="AK26" s="114">
        <f>C100</f>
        <v/>
      </c>
      <c r="AL26" s="114">
        <f>D100</f>
        <v/>
      </c>
      <c r="AM26" s="151">
        <f>E100</f>
        <v/>
      </c>
    </row>
    <row r="27">
      <c r="AH27" s="236" t="inlineStr">
        <is>
          <t>Con Cuông</t>
        </is>
      </c>
      <c r="AI27" s="231" t="n"/>
      <c r="AJ27" s="114">
        <f>B125</f>
        <v/>
      </c>
      <c r="AK27" s="114">
        <f>C125</f>
        <v/>
      </c>
      <c r="AL27" s="114">
        <f>D125</f>
        <v/>
      </c>
      <c r="AM27" s="151">
        <f>E125</f>
        <v/>
      </c>
    </row>
    <row r="28">
      <c r="AH28" s="236" t="inlineStr">
        <is>
          <t>Dừa</t>
        </is>
      </c>
      <c r="AI28" s="231" t="n"/>
      <c r="AJ28" s="114">
        <f>B150</f>
        <v/>
      </c>
      <c r="AK28" s="114">
        <f>C150</f>
        <v/>
      </c>
      <c r="AL28" s="114">
        <f>D150</f>
        <v/>
      </c>
      <c r="AM28" s="151">
        <f>E150</f>
        <v/>
      </c>
    </row>
    <row r="29">
      <c r="AH29" s="236" t="inlineStr">
        <is>
          <t xml:space="preserve">Đô Lương </t>
        </is>
      </c>
      <c r="AI29" s="231" t="n"/>
      <c r="AJ29" s="114">
        <f>B175</f>
        <v/>
      </c>
      <c r="AK29" s="114">
        <f>C175</f>
        <v/>
      </c>
      <c r="AL29" s="114">
        <f>D175</f>
        <v/>
      </c>
      <c r="AM29" s="151">
        <f>E175</f>
        <v/>
      </c>
    </row>
    <row r="30">
      <c r="AH30" s="236" t="inlineStr">
        <is>
          <t>Yên Thượng</t>
        </is>
      </c>
      <c r="AI30" s="231" t="n"/>
      <c r="AJ30" s="114">
        <f>B200</f>
        <v/>
      </c>
      <c r="AK30" s="114">
        <f>C200</f>
        <v/>
      </c>
      <c r="AL30" s="114">
        <f>D200</f>
        <v/>
      </c>
      <c r="AM30" s="151">
        <f>E200</f>
        <v/>
      </c>
    </row>
    <row r="31">
      <c r="AH31" s="236" t="inlineStr">
        <is>
          <t>Nam Đàn</t>
        </is>
      </c>
      <c r="AI31" s="231" t="n"/>
      <c r="AJ31" s="114">
        <f>B225</f>
        <v/>
      </c>
      <c r="AK31" s="114">
        <f>C225</f>
        <v/>
      </c>
      <c r="AL31" s="114">
        <f>D225</f>
        <v/>
      </c>
      <c r="AM31" s="151">
        <f>E225</f>
        <v/>
      </c>
    </row>
    <row r="32">
      <c r="AH32" s="236" t="inlineStr">
        <is>
          <t>Chợ Tràng</t>
        </is>
      </c>
      <c r="AI32" s="231" t="n"/>
      <c r="AJ32" s="114">
        <f>B250</f>
        <v/>
      </c>
      <c r="AK32" s="114">
        <f>C250</f>
        <v/>
      </c>
      <c r="AL32" s="114">
        <f>D250</f>
        <v/>
      </c>
      <c r="AM32" s="151">
        <f>E250</f>
        <v/>
      </c>
    </row>
    <row r="33" ht="16.5" customHeight="1" s="220" thickBot="1">
      <c r="AH33" s="243" t="inlineStr">
        <is>
          <t>Cửa Hội</t>
        </is>
      </c>
      <c r="AI33" s="244" t="n"/>
      <c r="AJ33" s="149">
        <f>B275</f>
        <v/>
      </c>
      <c r="AK33" s="149">
        <f>C275</f>
        <v/>
      </c>
      <c r="AL33" s="149">
        <f>D275</f>
        <v/>
      </c>
      <c r="AM33" s="150">
        <f>E275</f>
        <v/>
      </c>
    </row>
    <row r="36" ht="16.5" customHeight="1" s="220" thickBot="1">
      <c r="AH36" s="221" t="inlineStr">
        <is>
          <t>Bảng SL dự báo nền</t>
        </is>
      </c>
      <c r="AI36" s="222" t="n"/>
      <c r="AJ36" s="222" t="n"/>
      <c r="AK36" s="222" t="n"/>
      <c r="AL36" s="222" t="n"/>
      <c r="AM36" s="222" t="n"/>
    </row>
    <row r="37">
      <c r="AH37" s="237" t="inlineStr">
        <is>
          <t>Trạm</t>
        </is>
      </c>
      <c r="AI37" s="238" t="n"/>
      <c r="AJ37" s="217">
        <f>TODAY()</f>
        <v/>
      </c>
      <c r="AK37" s="218" t="n"/>
      <c r="AL37" s="217">
        <f>+TODAY()+1</f>
        <v/>
      </c>
      <c r="AM37" s="218" t="n"/>
    </row>
    <row r="38">
      <c r="AH38" s="239" t="n"/>
      <c r="AI38" s="240" t="n"/>
      <c r="AJ38" s="160" t="inlineStr">
        <is>
          <t>13h</t>
        </is>
      </c>
      <c r="AK38" s="160" t="inlineStr">
        <is>
          <t>19h</t>
        </is>
      </c>
      <c r="AL38" s="160" t="inlineStr">
        <is>
          <t>1h</t>
        </is>
      </c>
      <c r="AM38" s="161" t="inlineStr">
        <is>
          <t>7h</t>
        </is>
      </c>
    </row>
    <row r="39">
      <c r="AH39" s="236" t="inlineStr">
        <is>
          <t>Lý Nhân</t>
        </is>
      </c>
      <c r="AI39" s="231" t="n"/>
      <c r="AJ39" s="114">
        <f>B300</f>
        <v/>
      </c>
      <c r="AK39" s="114">
        <f>C300</f>
        <v/>
      </c>
      <c r="AL39" s="114">
        <f>D300</f>
        <v/>
      </c>
      <c r="AM39" s="151">
        <f>E300</f>
        <v/>
      </c>
    </row>
    <row r="40">
      <c r="AH40" s="236" t="inlineStr">
        <is>
          <t>Nam Đàn</t>
        </is>
      </c>
      <c r="AI40" s="231" t="n"/>
      <c r="AJ40" s="114">
        <f>B225</f>
        <v/>
      </c>
      <c r="AK40" s="114">
        <f>C225</f>
        <v/>
      </c>
      <c r="AL40" s="114">
        <f>D225</f>
        <v/>
      </c>
      <c r="AM40" s="151">
        <f>E225</f>
        <v/>
      </c>
    </row>
    <row r="41" ht="16.5" customHeight="1" s="220" thickBot="1">
      <c r="AH41" s="243" t="inlineStr">
        <is>
          <t>Hòa Duyệt</t>
        </is>
      </c>
      <c r="AI41" s="244" t="n"/>
      <c r="AJ41" s="149">
        <f>B325</f>
        <v/>
      </c>
      <c r="AK41" s="149">
        <f>C325</f>
        <v/>
      </c>
      <c r="AL41" s="149">
        <f>D325</f>
        <v/>
      </c>
      <c r="AM41" s="150">
        <f>E325</f>
        <v/>
      </c>
    </row>
    <row r="44" ht="16.5" customHeight="1" s="220" thickBot="1">
      <c r="AH44" s="221" t="inlineStr">
        <is>
          <t>Bảng SL dự báo liên hồ chứa</t>
        </is>
      </c>
      <c r="AI44" s="222" t="n"/>
      <c r="AJ44" s="222" t="n"/>
      <c r="AK44" s="222" t="n"/>
      <c r="AL44" s="222" t="n"/>
      <c r="AM44" s="222" t="n"/>
    </row>
    <row r="45">
      <c r="AH45" s="237" t="inlineStr">
        <is>
          <t>Trạm</t>
        </is>
      </c>
      <c r="AI45" s="238" t="n"/>
      <c r="AJ45" s="217">
        <f>TODAY()</f>
        <v/>
      </c>
      <c r="AK45" s="218" t="n"/>
      <c r="AL45" s="217">
        <f>+TODAY()+1</f>
        <v/>
      </c>
      <c r="AM45" s="218" t="n"/>
    </row>
    <row r="46" ht="16.5" customFormat="1" customHeight="1" s="200" thickBot="1">
      <c r="A46" s="235" t="inlineStr">
        <is>
          <t>MỰC NƯỚC DỰ BÁO</t>
        </is>
      </c>
      <c r="B46" s="222" t="n"/>
      <c r="C46" s="222" t="n"/>
      <c r="D46" s="222" t="n"/>
      <c r="E46" s="222" t="n"/>
      <c r="AH46" s="239" t="n"/>
      <c r="AI46" s="240" t="n"/>
      <c r="AJ46" s="160" t="inlineStr">
        <is>
          <t>13h</t>
        </is>
      </c>
      <c r="AK46" s="160" t="inlineStr">
        <is>
          <t>19h</t>
        </is>
      </c>
      <c r="AL46" s="160" t="inlineStr">
        <is>
          <t>1h</t>
        </is>
      </c>
      <c r="AM46" s="161" t="inlineStr">
        <is>
          <t>7h</t>
        </is>
      </c>
    </row>
    <row r="47" customFormat="1" s="200">
      <c r="A47" s="145" t="inlineStr">
        <is>
          <t>Ngày</t>
        </is>
      </c>
      <c r="B47" s="234">
        <f>TODAY()</f>
        <v/>
      </c>
      <c r="C47" s="218" t="n"/>
      <c r="D47" s="234">
        <f>TODAY()+1</f>
        <v/>
      </c>
      <c r="E47" s="218" t="n"/>
      <c r="AH47" s="236" t="inlineStr">
        <is>
          <t>Nghĩa Khánh</t>
        </is>
      </c>
      <c r="AI47" s="231" t="n"/>
      <c r="AJ47" s="114">
        <f>B49</f>
        <v/>
      </c>
      <c r="AK47" s="114">
        <f>C49</f>
        <v/>
      </c>
      <c r="AL47" s="114">
        <f>D49</f>
        <v/>
      </c>
      <c r="AM47" s="151">
        <f>E49</f>
        <v/>
      </c>
    </row>
    <row r="48" customFormat="1" s="200">
      <c r="A48" s="146" t="inlineStr">
        <is>
          <t>Giờ</t>
        </is>
      </c>
      <c r="B48" s="156" t="n">
        <v>13</v>
      </c>
      <c r="C48" s="156" t="n">
        <v>19</v>
      </c>
      <c r="D48" s="156" t="n">
        <v>1</v>
      </c>
      <c r="E48" s="147" t="n">
        <v>7</v>
      </c>
      <c r="AH48" s="236" t="inlineStr">
        <is>
          <t>Thạch Giám</t>
        </is>
      </c>
      <c r="AI48" s="231" t="n"/>
      <c r="AJ48" s="114">
        <f>B100</f>
        <v/>
      </c>
      <c r="AK48" s="114">
        <f>C100</f>
        <v/>
      </c>
      <c r="AL48" s="114">
        <f>D100</f>
        <v/>
      </c>
      <c r="AM48" s="151">
        <f>E100</f>
        <v/>
      </c>
    </row>
    <row r="49" ht="16.5" customFormat="1" customHeight="1" s="200" thickBot="1">
      <c r="A49" s="142" t="inlineStr">
        <is>
          <t>Nghĩa Khánh</t>
        </is>
      </c>
      <c r="B49" s="149">
        <f>AVERAGE($O$5,$AM$5,$BK$5,$CI$5)</f>
        <v/>
      </c>
      <c r="C49" s="149">
        <f>AVERAGE($U$5,$AS$5,$BQ$5,$CO$5)</f>
        <v/>
      </c>
      <c r="D49" s="149">
        <f>AVERAGE($C$5,$AA$5,$AY$5,$BW$5,$CU$5)</f>
        <v/>
      </c>
      <c r="E49" s="150">
        <f>AVERAGE($I$5,$AG$5,$BE$5,$CC$5,$DA$5)</f>
        <v/>
      </c>
      <c r="AH49" s="236" t="inlineStr">
        <is>
          <t>Con Cuông</t>
        </is>
      </c>
      <c r="AI49" s="231" t="n"/>
      <c r="AJ49" s="114">
        <f>B125</f>
        <v/>
      </c>
      <c r="AK49" s="114">
        <f>C125</f>
        <v/>
      </c>
      <c r="AL49" s="114">
        <f>D125</f>
        <v/>
      </c>
      <c r="AM49" s="151">
        <f>E125</f>
        <v/>
      </c>
    </row>
    <row r="50" ht="16.5" customHeight="1" s="220" thickBot="1">
      <c r="AH50" s="243" t="inlineStr">
        <is>
          <t>Chợ Tràng</t>
        </is>
      </c>
      <c r="AI50" s="244" t="n"/>
      <c r="AJ50" s="149">
        <f>B250</f>
        <v/>
      </c>
      <c r="AK50" s="149">
        <f>C250</f>
        <v/>
      </c>
      <c r="AL50" s="149">
        <f>D250</f>
        <v/>
      </c>
      <c r="AM50" s="150">
        <f>E250</f>
        <v/>
      </c>
    </row>
    <row r="72" ht="16.5" customFormat="1" customHeight="1" s="200" thickBot="1">
      <c r="A72" s="235" t="inlineStr">
        <is>
          <t>MỰC NƯỚC DỰ BÁO</t>
        </is>
      </c>
      <c r="B72" s="222" t="n"/>
      <c r="C72" s="222" t="n"/>
      <c r="D72" s="222" t="n"/>
      <c r="E72" s="222" t="n"/>
    </row>
    <row r="73" customFormat="1" s="200">
      <c r="A73" s="145" t="inlineStr">
        <is>
          <t>Ngày</t>
        </is>
      </c>
      <c r="B73" s="234">
        <f>TODAY()</f>
        <v/>
      </c>
      <c r="C73" s="218" t="n"/>
      <c r="D73" s="234">
        <f>TODAY()+1</f>
        <v/>
      </c>
      <c r="E73" s="218" t="n"/>
    </row>
    <row r="74" customFormat="1" s="200">
      <c r="A74" s="146" t="inlineStr">
        <is>
          <t>Giờ</t>
        </is>
      </c>
      <c r="B74" s="156" t="n">
        <v>13</v>
      </c>
      <c r="C74" s="156" t="n">
        <v>19</v>
      </c>
      <c r="D74" s="156" t="n">
        <v>1</v>
      </c>
      <c r="E74" s="147" t="n">
        <v>7</v>
      </c>
    </row>
    <row r="75" ht="16.5" customFormat="1" customHeight="1" s="200" thickBot="1">
      <c r="A75" s="142" t="inlineStr">
        <is>
          <t>Mường Xén</t>
        </is>
      </c>
      <c r="B75" s="149">
        <f>AVERAGE($O$6,$AM$6,$BK$6,$CI$6)</f>
        <v/>
      </c>
      <c r="C75" s="149">
        <f>AVERAGE($U$6,$AS$6,$BQ$6,$CO$6)</f>
        <v/>
      </c>
      <c r="D75" s="149">
        <f>AVERAGE($C$6,$AA$6,$AY$6,$BW$6,$CU$6)</f>
        <v/>
      </c>
      <c r="E75" s="150">
        <f>AVERAGE($I$6,$AG$6,$BE$6,$CC$6,$DA$6)</f>
        <v/>
      </c>
    </row>
    <row r="97" ht="16.5" customFormat="1" customHeight="1" s="200" thickBot="1">
      <c r="A97" s="235" t="inlineStr">
        <is>
          <t>MỰC NƯỚC DỰ BÁO</t>
        </is>
      </c>
      <c r="B97" s="222" t="n"/>
      <c r="C97" s="222" t="n"/>
      <c r="D97" s="222" t="n"/>
      <c r="E97" s="222" t="n"/>
    </row>
    <row r="98" customFormat="1" s="200">
      <c r="A98" s="145" t="inlineStr">
        <is>
          <t>Ngày</t>
        </is>
      </c>
      <c r="B98" s="234">
        <f>TODAY()</f>
        <v/>
      </c>
      <c r="C98" s="218" t="n"/>
      <c r="D98" s="234">
        <f>TODAY()+1</f>
        <v/>
      </c>
      <c r="E98" s="218" t="n"/>
    </row>
    <row r="99" customFormat="1" s="200">
      <c r="A99" s="146" t="inlineStr">
        <is>
          <t>Giờ</t>
        </is>
      </c>
      <c r="B99" s="156" t="n">
        <v>13</v>
      </c>
      <c r="C99" s="156" t="n">
        <v>19</v>
      </c>
      <c r="D99" s="156" t="n">
        <v>1</v>
      </c>
      <c r="E99" s="147" t="n">
        <v>7</v>
      </c>
    </row>
    <row r="100" ht="16.5" customFormat="1" customHeight="1" s="200" thickBot="1">
      <c r="A100" s="142" t="inlineStr">
        <is>
          <t>Thạch Giám</t>
        </is>
      </c>
      <c r="B100" s="149">
        <f>AVERAGE($O$7,$AM$7,$BK$7,$CI$7)</f>
        <v/>
      </c>
      <c r="C100" s="149">
        <f>AVERAGE($U$7,$AS$7,$BQ$7,$CO$7)</f>
        <v/>
      </c>
      <c r="D100" s="149">
        <f>AVERAGE($C$7,$AA$7,$AY$7,$BW$7,$CU$7)</f>
        <v/>
      </c>
      <c r="E100" s="150">
        <f>AVERAGE($I$7,$AG$7,$BE$7,$CC$7,$DA$7)</f>
        <v/>
      </c>
    </row>
    <row r="122" ht="16.5" customFormat="1" customHeight="1" s="200" thickBot="1">
      <c r="A122" s="235" t="inlineStr">
        <is>
          <t>MỰC NƯỚC DỰ BÁO</t>
        </is>
      </c>
      <c r="B122" s="222" t="n"/>
      <c r="C122" s="222" t="n"/>
      <c r="D122" s="222" t="n"/>
      <c r="E122" s="222" t="n"/>
    </row>
    <row r="123" customFormat="1" s="200">
      <c r="A123" s="145" t="inlineStr">
        <is>
          <t>Ngày</t>
        </is>
      </c>
      <c r="B123" s="234">
        <f>TODAY()</f>
        <v/>
      </c>
      <c r="C123" s="218" t="n"/>
      <c r="D123" s="234">
        <f>TODAY()+1</f>
        <v/>
      </c>
      <c r="E123" s="218" t="n"/>
    </row>
    <row r="124" customFormat="1" s="200">
      <c r="A124" s="146" t="inlineStr">
        <is>
          <t>Giờ</t>
        </is>
      </c>
      <c r="B124" s="156" t="n">
        <v>13</v>
      </c>
      <c r="C124" s="156" t="n">
        <v>19</v>
      </c>
      <c r="D124" s="156" t="n">
        <v>1</v>
      </c>
      <c r="E124" s="147" t="n">
        <v>7</v>
      </c>
    </row>
    <row r="125" ht="16.5" customFormat="1" customHeight="1" s="200" thickBot="1">
      <c r="A125" s="142" t="inlineStr">
        <is>
          <t>Con Cuông</t>
        </is>
      </c>
      <c r="B125" s="149">
        <f>AVERAGE($O$8,$AM$8,$BK$8,$CI$8)</f>
        <v/>
      </c>
      <c r="C125" s="149">
        <f>AVERAGE($U$8,$AS$8,$BQ$8,$CO$8)</f>
        <v/>
      </c>
      <c r="D125" s="149">
        <f>AVERAGE($C$8,$AA$8,$AY$8,$BW$8,$CU$8)</f>
        <v/>
      </c>
      <c r="E125" s="150">
        <f>AVERAGE($I$8,$AG$8,$BE$8,$CC$8,$DA$8)</f>
        <v/>
      </c>
    </row>
    <row r="147" ht="16.5" customFormat="1" customHeight="1" s="200" thickBot="1">
      <c r="A147" s="235" t="inlineStr">
        <is>
          <t>MỰC NƯỚC DỰ BÁO</t>
        </is>
      </c>
      <c r="B147" s="222" t="n"/>
      <c r="C147" s="222" t="n"/>
      <c r="D147" s="222" t="n"/>
      <c r="E147" s="222" t="n"/>
    </row>
    <row r="148" customFormat="1" s="200">
      <c r="A148" s="145" t="inlineStr">
        <is>
          <t>Ngày</t>
        </is>
      </c>
      <c r="B148" s="234">
        <f>TODAY()</f>
        <v/>
      </c>
      <c r="C148" s="218" t="n"/>
      <c r="D148" s="234">
        <f>TODAY()+1</f>
        <v/>
      </c>
      <c r="E148" s="218" t="n"/>
    </row>
    <row r="149" customFormat="1" s="200">
      <c r="A149" s="146" t="inlineStr">
        <is>
          <t>Giờ</t>
        </is>
      </c>
      <c r="B149" s="156" t="n">
        <v>13</v>
      </c>
      <c r="C149" s="156" t="n">
        <v>19</v>
      </c>
      <c r="D149" s="156" t="n">
        <v>1</v>
      </c>
      <c r="E149" s="147" t="n">
        <v>7</v>
      </c>
    </row>
    <row r="150" ht="16.5" customFormat="1" customHeight="1" s="200" thickBot="1">
      <c r="A150" s="142" t="inlineStr">
        <is>
          <t>Dừa</t>
        </is>
      </c>
      <c r="B150" s="149">
        <f>AVERAGE($O$9,$AM$9,$BK$9,$CI$9)</f>
        <v/>
      </c>
      <c r="C150" s="149">
        <f>AVERAGE($U$9,$AS$9,$BQ$9,$CO$9)</f>
        <v/>
      </c>
      <c r="D150" s="149">
        <f>AVERAGE($C$9,$AA$9,$AY$9,$BW$9,$CU$9)</f>
        <v/>
      </c>
      <c r="E150" s="150">
        <f>AVERAGE($I$9,$AG$9,$BE$9,$CC$9,$DA$9)</f>
        <v/>
      </c>
    </row>
    <row r="172" ht="16.5" customFormat="1" customHeight="1" s="200" thickBot="1">
      <c r="A172" s="235" t="inlineStr">
        <is>
          <t>MỰC NƯỚC DỰ BÁO</t>
        </is>
      </c>
      <c r="B172" s="222" t="n"/>
      <c r="C172" s="222" t="n"/>
      <c r="D172" s="222" t="n"/>
      <c r="E172" s="222" t="n"/>
    </row>
    <row r="173" customFormat="1" s="200">
      <c r="A173" s="145" t="inlineStr">
        <is>
          <t>Ngày</t>
        </is>
      </c>
      <c r="B173" s="234">
        <f>TODAY()</f>
        <v/>
      </c>
      <c r="C173" s="218" t="n"/>
      <c r="D173" s="234">
        <f>TODAY()+1</f>
        <v/>
      </c>
      <c r="E173" s="218" t="n"/>
    </row>
    <row r="174" customFormat="1" s="200">
      <c r="A174" s="146" t="inlineStr">
        <is>
          <t>Giờ</t>
        </is>
      </c>
      <c r="B174" s="156" t="n">
        <v>13</v>
      </c>
      <c r="C174" s="156" t="n">
        <v>19</v>
      </c>
      <c r="D174" s="156" t="n">
        <v>1</v>
      </c>
      <c r="E174" s="147" t="n">
        <v>7</v>
      </c>
    </row>
    <row r="175" ht="16.5" customFormat="1" customHeight="1" s="200" thickBot="1">
      <c r="A175" s="142" t="inlineStr">
        <is>
          <t xml:space="preserve">Đô Lương </t>
        </is>
      </c>
      <c r="B175" s="149">
        <f>AVERAGE($O$10,$AM$10,$BK$10,$CI$10)</f>
        <v/>
      </c>
      <c r="C175" s="149">
        <f>AVERAGE($U$10,$AS$10,$BQ$10,$CO$10)</f>
        <v/>
      </c>
      <c r="D175" s="149">
        <f>AVERAGE($C$10,$AA$10,$AY$10,$BW$10,$CU$10)</f>
        <v/>
      </c>
      <c r="E175" s="150">
        <f>AVERAGE($I$10,$AG$10,$BE$10,$CC$10,$DA$10)</f>
        <v/>
      </c>
    </row>
    <row r="197" ht="16.5" customFormat="1" customHeight="1" s="200" thickBot="1">
      <c r="A197" s="235" t="inlineStr">
        <is>
          <t>MỰC NƯỚC DỰ BÁO</t>
        </is>
      </c>
      <c r="B197" s="222" t="n"/>
      <c r="C197" s="222" t="n"/>
      <c r="D197" s="222" t="n"/>
      <c r="E197" s="222" t="n"/>
    </row>
    <row r="198" customFormat="1" s="200">
      <c r="A198" s="145" t="inlineStr">
        <is>
          <t>Ngày</t>
        </is>
      </c>
      <c r="B198" s="234">
        <f>TODAY()</f>
        <v/>
      </c>
      <c r="C198" s="218" t="n"/>
      <c r="D198" s="234">
        <f>TODAY()+1</f>
        <v/>
      </c>
      <c r="E198" s="218" t="n"/>
    </row>
    <row r="199" customFormat="1" s="200">
      <c r="A199" s="146" t="inlineStr">
        <is>
          <t>Giờ</t>
        </is>
      </c>
      <c r="B199" s="156" t="n">
        <v>13</v>
      </c>
      <c r="C199" s="156" t="n">
        <v>19</v>
      </c>
      <c r="D199" s="156" t="n">
        <v>1</v>
      </c>
      <c r="E199" s="147" t="n">
        <v>7</v>
      </c>
    </row>
    <row r="200" ht="16.5" customFormat="1" customHeight="1" s="200" thickBot="1">
      <c r="A200" s="142" t="inlineStr">
        <is>
          <t>Yên Thượng</t>
        </is>
      </c>
      <c r="B200" s="149">
        <f>AVERAGE($O$11,$AM$11,$BK$11,$CI$11)</f>
        <v/>
      </c>
      <c r="C200" s="149">
        <f>AVERAGE($U$11,$AS$11,$BQ$11,$CO$11)</f>
        <v/>
      </c>
      <c r="D200" s="149">
        <f>AVERAGE($C$11,$AA$11,$AY$11,$BW$11,$CU$11)</f>
        <v/>
      </c>
      <c r="E200" s="150">
        <f>AVERAGE($I$11,$AG$11,$BE$11,$CC$11,$DA$11)</f>
        <v/>
      </c>
    </row>
    <row r="222" ht="16.5" customFormat="1" customHeight="1" s="200" thickBot="1">
      <c r="A222" s="235" t="inlineStr">
        <is>
          <t>MỰC NƯỚC DỰ BÁO</t>
        </is>
      </c>
      <c r="B222" s="222" t="n"/>
      <c r="C222" s="222" t="n"/>
      <c r="D222" s="222" t="n"/>
      <c r="E222" s="222" t="n"/>
    </row>
    <row r="223" customFormat="1" s="200">
      <c r="A223" s="145" t="inlineStr">
        <is>
          <t>Ngày</t>
        </is>
      </c>
      <c r="B223" s="234">
        <f>TODAY()</f>
        <v/>
      </c>
      <c r="C223" s="218" t="n"/>
      <c r="D223" s="234">
        <f>TODAY()+1</f>
        <v/>
      </c>
      <c r="E223" s="218" t="n"/>
    </row>
    <row r="224" customFormat="1" s="200">
      <c r="A224" s="146" t="inlineStr">
        <is>
          <t>Giờ</t>
        </is>
      </c>
      <c r="B224" s="156" t="n">
        <v>13</v>
      </c>
      <c r="C224" s="156" t="n">
        <v>19</v>
      </c>
      <c r="D224" s="156" t="n">
        <v>1</v>
      </c>
      <c r="E224" s="147" t="n">
        <v>7</v>
      </c>
    </row>
    <row r="225" ht="16.5" customFormat="1" customHeight="1" s="200" thickBot="1">
      <c r="A225" s="142" t="inlineStr">
        <is>
          <t>Nam Đàn</t>
        </is>
      </c>
      <c r="B225" s="149">
        <f>AVERAGE($O$12,$AM$12,$BK$12,$CI$12)</f>
        <v/>
      </c>
      <c r="C225" s="149">
        <f>AVERAGE($U$12,$AS$12,$BQ$12,$CO$12)</f>
        <v/>
      </c>
      <c r="D225" s="149">
        <f>AVERAGE($C$12,$AA$12,$AY$12,$BW$12,$CU$12)</f>
        <v/>
      </c>
      <c r="E225" s="150">
        <f>AVERAGE($I$12,$AG$12,$BE$12,$CC$12,$DA$12)</f>
        <v/>
      </c>
    </row>
    <row r="247" ht="16.5" customFormat="1" customHeight="1" s="200" thickBot="1">
      <c r="A247" s="235" t="inlineStr">
        <is>
          <t>MỰC NƯỚC DỰ BÁO</t>
        </is>
      </c>
      <c r="B247" s="222" t="n"/>
      <c r="C247" s="222" t="n"/>
      <c r="D247" s="222" t="n"/>
      <c r="E247" s="222" t="n"/>
    </row>
    <row r="248" customFormat="1" s="200">
      <c r="A248" s="145" t="inlineStr">
        <is>
          <t>Ngày</t>
        </is>
      </c>
      <c r="B248" s="234">
        <f>TODAY()</f>
        <v/>
      </c>
      <c r="C248" s="218" t="n"/>
      <c r="D248" s="234">
        <f>TODAY()+1</f>
        <v/>
      </c>
      <c r="E248" s="218" t="n"/>
    </row>
    <row r="249" customFormat="1" s="200">
      <c r="A249" s="146" t="inlineStr">
        <is>
          <t>Giờ</t>
        </is>
      </c>
      <c r="B249" s="156" t="n">
        <v>13</v>
      </c>
      <c r="C249" s="156" t="n">
        <v>19</v>
      </c>
      <c r="D249" s="156" t="n">
        <v>1</v>
      </c>
      <c r="E249" s="147" t="n">
        <v>7</v>
      </c>
    </row>
    <row r="250" ht="16.5" customFormat="1" customHeight="1" s="200" thickBot="1">
      <c r="A250" s="142" t="inlineStr">
        <is>
          <t>Chợ Tràng</t>
        </is>
      </c>
      <c r="B250" s="149">
        <f>AVERAGE($O$13,$AM$13,$BK$13,$CI$13)</f>
        <v/>
      </c>
      <c r="C250" s="149">
        <f>AVERAGE($U$13,$AS$13,$BQ$13,$CO$13)</f>
        <v/>
      </c>
      <c r="D250" s="149">
        <f>AVERAGE($C$13,$AA$13,$AY$13,$BW$13,$CU$13)</f>
        <v/>
      </c>
      <c r="E250" s="150">
        <f>AVERAGE($I$13,$AG$13,$BE$13,$CC$13,$DA$13)</f>
        <v/>
      </c>
    </row>
    <row r="272" ht="16.5" customFormat="1" customHeight="1" s="200" thickBot="1">
      <c r="A272" s="235" t="inlineStr">
        <is>
          <t>MỰC NƯỚC DỰ BÁO</t>
        </is>
      </c>
      <c r="B272" s="222" t="n"/>
      <c r="C272" s="222" t="n"/>
      <c r="D272" s="222" t="n"/>
      <c r="E272" s="222" t="n"/>
    </row>
    <row r="273" customFormat="1" s="200">
      <c r="A273" s="145" t="inlineStr">
        <is>
          <t>Ngày</t>
        </is>
      </c>
      <c r="B273" s="234">
        <f>TODAY()</f>
        <v/>
      </c>
      <c r="C273" s="218" t="n"/>
      <c r="D273" s="234">
        <f>TODAY()+1</f>
        <v/>
      </c>
      <c r="E273" s="218" t="n"/>
    </row>
    <row r="274" customFormat="1" s="200">
      <c r="A274" s="146" t="inlineStr">
        <is>
          <t>Giờ</t>
        </is>
      </c>
      <c r="B274" s="156" t="n">
        <v>13</v>
      </c>
      <c r="C274" s="156" t="n">
        <v>19</v>
      </c>
      <c r="D274" s="156" t="n">
        <v>1</v>
      </c>
      <c r="E274" s="147" t="n">
        <v>7</v>
      </c>
    </row>
    <row r="275" ht="16.5" customFormat="1" customHeight="1" s="200" thickBot="1">
      <c r="A275" s="142" t="inlineStr">
        <is>
          <t>Cửa Hội</t>
        </is>
      </c>
      <c r="B275" s="149">
        <f>AVERAGE($O$14,$AM$14,$BK$14,$CI$14)</f>
        <v/>
      </c>
      <c r="C275" s="149">
        <f>AVERAGE($U$14,$AS$14,$BQ$14,$CO$14)</f>
        <v/>
      </c>
      <c r="D275" s="149">
        <f>AVERAGE($C$14,$AA$14,$AY$14,$BW$14,$CU$14)</f>
        <v/>
      </c>
      <c r="E275" s="150">
        <f>AVERAGE($I$14,$AG$14,$BE$14,$CC$14,$DA$14)</f>
        <v/>
      </c>
    </row>
    <row r="297" ht="16.5" customFormat="1" customHeight="1" s="200" thickBot="1">
      <c r="A297" s="235" t="inlineStr">
        <is>
          <t>MỰC NƯỚC DỰ BÁO</t>
        </is>
      </c>
      <c r="B297" s="222" t="n"/>
      <c r="C297" s="222" t="n"/>
      <c r="D297" s="222" t="n"/>
      <c r="E297" s="222" t="n"/>
    </row>
    <row r="298" customFormat="1" s="200">
      <c r="A298" s="145" t="inlineStr">
        <is>
          <t>Ngày</t>
        </is>
      </c>
      <c r="B298" s="234">
        <f>TODAY()</f>
        <v/>
      </c>
      <c r="C298" s="218" t="n"/>
      <c r="D298" s="234">
        <f>TODAY()+1</f>
        <v/>
      </c>
      <c r="E298" s="218" t="n"/>
    </row>
    <row r="299" customFormat="1" s="200">
      <c r="A299" s="146" t="inlineStr">
        <is>
          <t>Giờ</t>
        </is>
      </c>
      <c r="B299" s="156" t="n">
        <v>13</v>
      </c>
      <c r="C299" s="156" t="n">
        <v>19</v>
      </c>
      <c r="D299" s="156" t="n">
        <v>1</v>
      </c>
      <c r="E299" s="147" t="n">
        <v>7</v>
      </c>
    </row>
    <row r="300" ht="16.5" customFormat="1" customHeight="1" s="200" thickBot="1">
      <c r="A300" s="142" t="inlineStr">
        <is>
          <t>Lý Nhân</t>
        </is>
      </c>
      <c r="B300" s="149">
        <f>AVERAGE($O$15,$AM$15,$BK$15,$CI$15)</f>
        <v/>
      </c>
      <c r="C300" s="149">
        <f>AVERAGE($U$15,$AS$15,$BQ$15,$CO$15)</f>
        <v/>
      </c>
      <c r="D300" s="149">
        <f>AVERAGE($C$15,$AA$15,$AY$15,$BW$15,$CU$15)</f>
        <v/>
      </c>
      <c r="E300" s="150">
        <f>AVERAGE($I$15,$AG$15,$BE$15,$CC$15,$DA$15)</f>
        <v/>
      </c>
    </row>
    <row r="322" ht="16.5" customFormat="1" customHeight="1" s="200" thickBot="1">
      <c r="A322" s="235" t="inlineStr">
        <is>
          <t>MỰC NƯỚC DỰ BÁO</t>
        </is>
      </c>
      <c r="B322" s="222" t="n"/>
      <c r="C322" s="222" t="n"/>
      <c r="D322" s="222" t="n"/>
      <c r="E322" s="222" t="n"/>
    </row>
    <row r="323" customFormat="1" s="200">
      <c r="A323" s="145" t="inlineStr">
        <is>
          <t>Ngày</t>
        </is>
      </c>
      <c r="B323" s="234">
        <f>TODAY()</f>
        <v/>
      </c>
      <c r="C323" s="218" t="n"/>
      <c r="D323" s="234">
        <f>TODAY()+1</f>
        <v/>
      </c>
      <c r="E323" s="218" t="n"/>
    </row>
    <row r="324" customFormat="1" s="200">
      <c r="A324" s="146" t="inlineStr">
        <is>
          <t>Giờ</t>
        </is>
      </c>
      <c r="B324" s="156" t="n">
        <v>13</v>
      </c>
      <c r="C324" s="156" t="n">
        <v>19</v>
      </c>
      <c r="D324" s="156" t="n">
        <v>1</v>
      </c>
      <c r="E324" s="147" t="n">
        <v>7</v>
      </c>
    </row>
    <row r="325" ht="16.5" customFormat="1" customHeight="1" s="200" thickBot="1">
      <c r="A325" s="142" t="inlineStr">
        <is>
          <t>Hòa Duyệt</t>
        </is>
      </c>
      <c r="B325" s="149">
        <f>AVERAGE($O$16,$AM$16,$BK$16,$CI$16)</f>
        <v/>
      </c>
      <c r="C325" s="149">
        <f>AVERAGE($U$16,$AS$16,$BQ$16,$CO$16)</f>
        <v/>
      </c>
      <c r="D325" s="149">
        <f>AVERAGE($C$16,$AA$16,$AY$16,$BW$16,$CU$16)</f>
        <v/>
      </c>
      <c r="E325" s="150">
        <f>AVERAGE($I$16,$AG$16,$BE$16,$CC$16,$DA$16)</f>
        <v/>
      </c>
    </row>
    <row r="347" ht="16.5" customFormat="1" customHeight="1" s="200" thickBot="1">
      <c r="A347" s="235" t="inlineStr">
        <is>
          <t>MỰC NƯỚC DỰ BÁO</t>
        </is>
      </c>
      <c r="B347" s="222" t="n"/>
      <c r="C347" s="222" t="n"/>
      <c r="D347" s="222" t="n"/>
      <c r="E347" s="222" t="n"/>
    </row>
    <row r="348" customFormat="1" s="200">
      <c r="A348" s="145" t="inlineStr">
        <is>
          <t>Ngày</t>
        </is>
      </c>
      <c r="B348" s="234">
        <f>TODAY()</f>
        <v/>
      </c>
      <c r="C348" s="218" t="n"/>
      <c r="D348" s="234">
        <f>TODAY()+1</f>
        <v/>
      </c>
      <c r="E348" s="218" t="n"/>
    </row>
    <row r="349" customFormat="1" s="200">
      <c r="A349" s="146" t="inlineStr">
        <is>
          <t>Giờ</t>
        </is>
      </c>
      <c r="B349" s="156" t="n">
        <v>13</v>
      </c>
      <c r="C349" s="156" t="n">
        <v>19</v>
      </c>
      <c r="D349" s="156" t="n">
        <v>1</v>
      </c>
      <c r="E349" s="147" t="n">
        <v>7</v>
      </c>
    </row>
    <row r="350" ht="16.5" customFormat="1" customHeight="1" s="200" thickBot="1">
      <c r="A350" s="142" t="inlineStr">
        <is>
          <t>Xã Là</t>
        </is>
      </c>
      <c r="B350" s="149">
        <f>AVERAGE($O$17,$AM$17,$BK$17,$CI$17)</f>
        <v/>
      </c>
      <c r="C350" s="149">
        <f>AVERAGE($U$17,$AS$17,$BQ$17,$CO$17)</f>
        <v/>
      </c>
      <c r="D350" s="149">
        <f>AVERAGE($C$17,$AA$17,$AY$17,$BW$17,$CU$17)</f>
        <v/>
      </c>
      <c r="E350" s="150">
        <f>AVERAGE($I$17,$AG$17,$BE$17,$CC$17,$DA$17)</f>
        <v/>
      </c>
    </row>
    <row r="372" ht="16.5" customFormat="1" customHeight="1" s="200" thickBot="1">
      <c r="A372" s="235" t="inlineStr">
        <is>
          <t>MỰC NƯỚC DỰ BÁO</t>
        </is>
      </c>
      <c r="B372" s="222" t="n"/>
      <c r="C372" s="222" t="n"/>
      <c r="D372" s="222" t="n"/>
      <c r="E372" s="222" t="n"/>
    </row>
    <row r="373" customFormat="1" s="200">
      <c r="A373" s="145" t="inlineStr">
        <is>
          <t>Ngày</t>
        </is>
      </c>
      <c r="B373" s="234">
        <f>TODAY()</f>
        <v/>
      </c>
      <c r="C373" s="218" t="n"/>
      <c r="D373" s="234">
        <f>TODAY()+1</f>
        <v/>
      </c>
      <c r="E373" s="218" t="n"/>
    </row>
    <row r="374" customFormat="1" s="200">
      <c r="A374" s="146" t="inlineStr">
        <is>
          <t>Giờ</t>
        </is>
      </c>
      <c r="B374" s="156" t="n">
        <v>13</v>
      </c>
      <c r="C374" s="156" t="n">
        <v>19</v>
      </c>
      <c r="D374" s="156" t="n">
        <v>1</v>
      </c>
      <c r="E374" s="147" t="n">
        <v>7</v>
      </c>
    </row>
    <row r="375" ht="16.5" customFormat="1" customHeight="1" s="200" thickBot="1">
      <c r="A375" s="142" t="inlineStr">
        <is>
          <t>Mường Lát</t>
        </is>
      </c>
      <c r="B375" s="149">
        <f>AVERAGE($O$18,$AM$18,$BK$18,$CI$18)</f>
        <v/>
      </c>
      <c r="C375" s="149">
        <f>AVERAGE($U$18,$AS$18,$BQ$18,$CO$18)</f>
        <v/>
      </c>
      <c r="D375" s="149">
        <f>AVERAGE($C$18,$AA$18,$AY$18,$BW$18,$CU$18)</f>
        <v/>
      </c>
      <c r="E375" s="150">
        <f>AVERAGE($I$18,$AG$18,$BE$18,$CC$18,$DA$18)</f>
        <v/>
      </c>
    </row>
    <row r="397" ht="16.5" customFormat="1" customHeight="1" s="200" thickBot="1">
      <c r="A397" s="235" t="inlineStr">
        <is>
          <t>MỰC NƯỚC DỰ BÁO</t>
        </is>
      </c>
      <c r="B397" s="222" t="n"/>
      <c r="C397" s="222" t="n"/>
      <c r="D397" s="222" t="n"/>
      <c r="E397" s="222" t="n"/>
    </row>
    <row r="398" customFormat="1" s="200">
      <c r="A398" s="145" t="inlineStr">
        <is>
          <t>Ngày</t>
        </is>
      </c>
      <c r="B398" s="234">
        <f>TODAY()</f>
        <v/>
      </c>
      <c r="C398" s="218" t="n"/>
      <c r="D398" s="234">
        <f>TODAY()+1</f>
        <v/>
      </c>
      <c r="E398" s="218" t="n"/>
    </row>
    <row r="399" customFormat="1" s="200">
      <c r="A399" s="146" t="inlineStr">
        <is>
          <t>Giờ</t>
        </is>
      </c>
      <c r="B399" s="156" t="n">
        <v>13</v>
      </c>
      <c r="C399" s="156" t="n">
        <v>19</v>
      </c>
      <c r="D399" s="156" t="n">
        <v>1</v>
      </c>
      <c r="E399" s="147" t="n">
        <v>7</v>
      </c>
    </row>
    <row r="400" ht="16.5" customFormat="1" customHeight="1" s="200" thickBot="1">
      <c r="A400" s="142" t="inlineStr">
        <is>
          <t>Mỹ Lý</t>
        </is>
      </c>
      <c r="B400" s="149">
        <f>AVERAGE($O$19,$AM$19,$BK$19,$CI$19)</f>
        <v/>
      </c>
      <c r="C400" s="149">
        <f>AVERAGE($U$19,$AS$19,$BQ$19,$CO$19)</f>
        <v/>
      </c>
      <c r="D400" s="149">
        <f>AVERAGE($C$19,$AA$19,$AY$19,$BW$19,$CU$19)</f>
        <v/>
      </c>
      <c r="E400" s="150">
        <f>AVERAGE($I$19,$AG$19,$BE$19,$CC$19,$DA$19)</f>
        <v/>
      </c>
    </row>
  </sheetData>
  <mergeCells count="86">
    <mergeCell ref="AH33:AI33"/>
    <mergeCell ref="B22:C22"/>
    <mergeCell ref="D22:E22"/>
    <mergeCell ref="B248:C248"/>
    <mergeCell ref="Z2:AW2"/>
    <mergeCell ref="A46:E46"/>
    <mergeCell ref="AL37:AM37"/>
    <mergeCell ref="A21:E21"/>
    <mergeCell ref="AH48:AI48"/>
    <mergeCell ref="A272:E272"/>
    <mergeCell ref="AL21:AM21"/>
    <mergeCell ref="B348:C348"/>
    <mergeCell ref="A247:E247"/>
    <mergeCell ref="D348:E348"/>
    <mergeCell ref="B298:C298"/>
    <mergeCell ref="DG2:DQ2"/>
    <mergeCell ref="D98:E98"/>
    <mergeCell ref="D73:E73"/>
    <mergeCell ref="AH32:AI32"/>
    <mergeCell ref="AH41:AI41"/>
    <mergeCell ref="D148:E148"/>
    <mergeCell ref="AH47:AI47"/>
    <mergeCell ref="AH20:AM20"/>
    <mergeCell ref="A222:E222"/>
    <mergeCell ref="AH24:AI24"/>
    <mergeCell ref="AH44:AM44"/>
    <mergeCell ref="B223:C223"/>
    <mergeCell ref="D198:E198"/>
    <mergeCell ref="AH50:AI50"/>
    <mergeCell ref="D47:E47"/>
    <mergeCell ref="D298:E298"/>
    <mergeCell ref="AH39:AI39"/>
    <mergeCell ref="A297:E297"/>
    <mergeCell ref="D273:E273"/>
    <mergeCell ref="AH49:AI49"/>
    <mergeCell ref="A97:E97"/>
    <mergeCell ref="AJ45:AK45"/>
    <mergeCell ref="D323:E323"/>
    <mergeCell ref="D223:E223"/>
    <mergeCell ref="A147:E147"/>
    <mergeCell ref="A372:E372"/>
    <mergeCell ref="DB2:DF2"/>
    <mergeCell ref="AH28:AI28"/>
    <mergeCell ref="AJ21:AK21"/>
    <mergeCell ref="AX2:BU2"/>
    <mergeCell ref="AH23:AI23"/>
    <mergeCell ref="A197:E197"/>
    <mergeCell ref="A172:E172"/>
    <mergeCell ref="B98:C98"/>
    <mergeCell ref="B148:C148"/>
    <mergeCell ref="B398:C398"/>
    <mergeCell ref="D398:E398"/>
    <mergeCell ref="AH27:AI27"/>
    <mergeCell ref="DR2:DY2"/>
    <mergeCell ref="A122:E122"/>
    <mergeCell ref="A72:E72"/>
    <mergeCell ref="AH25:AI25"/>
    <mergeCell ref="B198:C198"/>
    <mergeCell ref="B173:C173"/>
    <mergeCell ref="A347:E347"/>
    <mergeCell ref="B47:C47"/>
    <mergeCell ref="B2:Y2"/>
    <mergeCell ref="B273:C273"/>
    <mergeCell ref="B323:C323"/>
    <mergeCell ref="D248:E248"/>
    <mergeCell ref="AH29:AI29"/>
    <mergeCell ref="AL45:AM45"/>
    <mergeCell ref="AH45:AI46"/>
    <mergeCell ref="AH36:AM36"/>
    <mergeCell ref="BV2:CS2"/>
    <mergeCell ref="A397:E397"/>
    <mergeCell ref="AH31:AI31"/>
    <mergeCell ref="B73:C73"/>
    <mergeCell ref="AH40:AI40"/>
    <mergeCell ref="AJ37:AK37"/>
    <mergeCell ref="A322:E322"/>
    <mergeCell ref="AH37:AI38"/>
    <mergeCell ref="B373:C373"/>
    <mergeCell ref="D373:E373"/>
    <mergeCell ref="AH30:AI30"/>
    <mergeCell ref="AH21:AI22"/>
    <mergeCell ref="AH26:AI26"/>
    <mergeCell ref="D173:E173"/>
    <mergeCell ref="B123:C123"/>
    <mergeCell ref="CT2:DA2"/>
    <mergeCell ref="D123:E12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K190"/>
  <sheetViews>
    <sheetView workbookViewId="0">
      <selection activeCell="C3" sqref="C3"/>
    </sheetView>
  </sheetViews>
  <sheetFormatPr baseColWidth="8" defaultRowHeight="12.75"/>
  <sheetData>
    <row r="1">
      <c r="B1" t="inlineStr">
        <is>
          <t>Cau Lau</t>
        </is>
      </c>
      <c r="C1" t="inlineStr">
        <is>
          <t>Bai Thuong</t>
        </is>
      </c>
      <c r="D1" t="inlineStr">
        <is>
          <t>Chu Le</t>
        </is>
      </c>
      <c r="E1" t="inlineStr">
        <is>
          <t>Cu Thon</t>
        </is>
      </c>
      <c r="F1" t="inlineStr">
        <is>
          <t>Thach Dong</t>
        </is>
      </c>
      <c r="G1" t="inlineStr">
        <is>
          <t>Chuoi</t>
        </is>
      </c>
      <c r="H1" t="inlineStr">
        <is>
          <t>Nghia Khanh</t>
        </is>
      </c>
      <c r="I1" t="inlineStr">
        <is>
          <t>Cua Dat</t>
        </is>
      </c>
      <c r="J1" t="inlineStr">
        <is>
          <t>Hoa Duyet</t>
        </is>
      </c>
      <c r="K1" t="inlineStr">
        <is>
          <t>Kim Tan(TT)</t>
        </is>
      </c>
      <c r="L1" t="inlineStr">
        <is>
          <t>Lang Chanh</t>
        </is>
      </c>
      <c r="M1" t="inlineStr">
        <is>
          <t>Len</t>
        </is>
      </c>
      <c r="N1" t="inlineStr">
        <is>
          <t>Quy Chau</t>
        </is>
      </c>
      <c r="O1" t="inlineStr">
        <is>
          <t>Son Diem</t>
        </is>
      </c>
      <c r="P1" t="inlineStr">
        <is>
          <t>Thach Quang</t>
        </is>
      </c>
      <c r="Q1" t="inlineStr">
        <is>
          <t>Cam Nhuong</t>
        </is>
      </c>
      <c r="R1" t="inlineStr">
        <is>
          <t>Cua Hoi</t>
        </is>
      </c>
      <c r="S1" t="inlineStr">
        <is>
          <t>Ngoc Tra</t>
        </is>
      </c>
      <c r="T1" t="inlineStr">
        <is>
          <t>Ngoc Lac</t>
        </is>
      </c>
      <c r="U1" t="inlineStr">
        <is>
          <t>Cho Trang</t>
        </is>
      </c>
      <c r="V1" t="inlineStr">
        <is>
          <t>Yen Thuong</t>
        </is>
      </c>
      <c r="W1" t="inlineStr">
        <is>
          <t>Hoi Xuan</t>
        </is>
      </c>
      <c r="X1" t="inlineStr">
        <is>
          <t>Muong Xen</t>
        </is>
      </c>
      <c r="Y1" t="inlineStr">
        <is>
          <t>Do Luong</t>
        </is>
      </c>
      <c r="Z1" t="inlineStr">
        <is>
          <t>Dua</t>
        </is>
      </c>
      <c r="AA1" t="inlineStr">
        <is>
          <t>Ly Nhan</t>
        </is>
      </c>
      <c r="AB1" t="inlineStr">
        <is>
          <t>Muong Lat</t>
        </is>
      </c>
      <c r="AC1" t="inlineStr">
        <is>
          <t>Quang Chau</t>
        </is>
      </c>
      <c r="AD1" t="inlineStr">
        <is>
          <t>Thach Giam</t>
        </is>
      </c>
      <c r="AE1" t="inlineStr">
        <is>
          <t>Cam Thuy</t>
        </is>
      </c>
      <c r="AF1" t="inlineStr">
        <is>
          <t>Con Cuong</t>
        </is>
      </c>
      <c r="AG1" t="inlineStr">
        <is>
          <t>Xuan Khanh</t>
        </is>
      </c>
      <c r="AH1" t="inlineStr">
        <is>
          <t>Do Luong HL</t>
        </is>
      </c>
      <c r="AI1" t="inlineStr">
        <is>
          <t>Giàng</t>
        </is>
      </c>
      <c r="AJ1" t="inlineStr">
        <is>
          <t>Linh Cảm</t>
        </is>
      </c>
      <c r="AK1" t="inlineStr">
        <is>
          <t>Nam Đàn</t>
        </is>
      </c>
    </row>
    <row r="2">
      <c r="B2" t="inlineStr">
        <is>
          <t>GO1_39</t>
        </is>
      </c>
      <c r="C2" t="inlineStr">
        <is>
          <t>73409</t>
        </is>
      </c>
      <c r="D2" t="inlineStr">
        <is>
          <t>72441</t>
        </is>
      </c>
      <c r="E2" t="inlineStr">
        <is>
          <t>73413</t>
        </is>
      </c>
      <c r="F2" t="inlineStr">
        <is>
          <t>72445</t>
        </is>
      </c>
      <c r="G2" t="inlineStr">
        <is>
          <t>73414</t>
        </is>
      </c>
      <c r="H2" t="inlineStr">
        <is>
          <t>72422</t>
        </is>
      </c>
      <c r="I2" t="inlineStr">
        <is>
          <t>73408</t>
        </is>
      </c>
      <c r="J2" t="inlineStr">
        <is>
          <t>72442</t>
        </is>
      </c>
      <c r="K2" t="inlineStr">
        <is>
          <t>73400</t>
        </is>
      </c>
      <c r="L2" t="inlineStr">
        <is>
          <t>73406</t>
        </is>
      </c>
      <c r="M2" t="inlineStr">
        <is>
          <t>73412</t>
        </is>
      </c>
      <c r="N2" t="inlineStr">
        <is>
          <t>72421</t>
        </is>
      </c>
      <c r="O2" t="inlineStr">
        <is>
          <t>72443</t>
        </is>
      </c>
      <c r="P2" t="inlineStr">
        <is>
          <t>73420</t>
        </is>
      </c>
      <c r="Q2" t="inlineStr">
        <is>
          <t>72446</t>
        </is>
      </c>
      <c r="R2" t="inlineStr">
        <is>
          <t>72436</t>
        </is>
      </c>
      <c r="S2" t="inlineStr">
        <is>
          <t>73417</t>
        </is>
      </c>
      <c r="T2" t="inlineStr">
        <is>
          <t>73416</t>
        </is>
      </c>
      <c r="U2" t="inlineStr">
        <is>
          <t>72429</t>
        </is>
      </c>
      <c r="V2" t="inlineStr">
        <is>
          <t>72427</t>
        </is>
      </c>
      <c r="W2" t="inlineStr">
        <is>
          <t>73402</t>
        </is>
      </c>
      <c r="X2" t="inlineStr">
        <is>
          <t>72423</t>
        </is>
      </c>
      <c r="Y2" t="inlineStr">
        <is>
          <t>72426</t>
        </is>
      </c>
      <c r="Z2" t="inlineStr">
        <is>
          <t>72425</t>
        </is>
      </c>
      <c r="AA2" t="inlineStr">
        <is>
          <t>73404</t>
        </is>
      </c>
      <c r="AB2" t="inlineStr">
        <is>
          <t>73401</t>
        </is>
      </c>
      <c r="AC2" t="inlineStr">
        <is>
          <t>73411</t>
        </is>
      </c>
      <c r="AD2" t="inlineStr">
        <is>
          <t>72424</t>
        </is>
      </c>
      <c r="AE2" t="inlineStr">
        <is>
          <t>73403</t>
        </is>
      </c>
      <c r="AF2" t="inlineStr">
        <is>
          <t>72432</t>
        </is>
      </c>
      <c r="AG2" t="inlineStr">
        <is>
          <t>73410</t>
        </is>
      </c>
      <c r="AH2" t="inlineStr">
        <is>
          <t>72430</t>
        </is>
      </c>
      <c r="AI2" t="inlineStr">
        <is>
          <t>73405</t>
        </is>
      </c>
      <c r="AJ2" t="inlineStr">
        <is>
          <t>72444</t>
        </is>
      </c>
      <c r="AK2" t="inlineStr">
        <is>
          <t>72428</t>
        </is>
      </c>
    </row>
    <row r="3">
      <c r="A3" t="inlineStr">
        <is>
          <t>06-30 01</t>
        </is>
      </c>
      <c r="C3" t="n">
        <v>1122</v>
      </c>
      <c r="D3" t="n">
        <v>209</v>
      </c>
      <c r="E3" t="n">
        <v>53</v>
      </c>
      <c r="F3" t="n">
        <v>-24</v>
      </c>
      <c r="G3" t="n">
        <v>35</v>
      </c>
      <c r="H3" t="n">
        <v>3014</v>
      </c>
      <c r="I3" t="n">
        <v>2680</v>
      </c>
      <c r="J3" t="n">
        <v>150</v>
      </c>
      <c r="K3" t="n">
        <v>391</v>
      </c>
      <c r="L3" t="n">
        <v>4693</v>
      </c>
      <c r="M3" t="n">
        <v>75</v>
      </c>
      <c r="N3" t="n">
        <v>8807</v>
      </c>
      <c r="O3" t="n">
        <v>392</v>
      </c>
      <c r="P3" t="n">
        <v>748</v>
      </c>
      <c r="Q3" t="n">
        <v>-44</v>
      </c>
      <c r="R3" t="n">
        <v>-38</v>
      </c>
      <c r="S3" t="n">
        <v>-13</v>
      </c>
      <c r="U3" t="n">
        <v>13</v>
      </c>
      <c r="V3" t="n">
        <v>78</v>
      </c>
      <c r="W3" t="n">
        <v>5402</v>
      </c>
      <c r="X3" t="n">
        <v>13465</v>
      </c>
      <c r="Y3" t="n">
        <v>1092</v>
      </c>
      <c r="Z3" t="n">
        <v>1408</v>
      </c>
      <c r="AA3" t="n">
        <v>239</v>
      </c>
      <c r="AB3" t="n">
        <v>16472</v>
      </c>
      <c r="AC3" t="n">
        <v>-28</v>
      </c>
      <c r="AD3" t="n">
        <v>6512</v>
      </c>
      <c r="AE3" t="n">
        <v>1273</v>
      </c>
      <c r="AF3" t="n">
        <v>2351</v>
      </c>
      <c r="AG3" t="n">
        <v>156</v>
      </c>
      <c r="AI3" t="n">
        <v>20</v>
      </c>
      <c r="AJ3" t="n">
        <v>11</v>
      </c>
      <c r="AK3" t="n">
        <v>52</v>
      </c>
    </row>
    <row r="4">
      <c r="A4" t="inlineStr">
        <is>
          <t>06-30 07</t>
        </is>
      </c>
      <c r="C4" t="n">
        <v>-3847</v>
      </c>
      <c r="D4" t="n">
        <v>231</v>
      </c>
      <c r="E4" t="n">
        <v>742</v>
      </c>
      <c r="F4" t="n">
        <v>-14</v>
      </c>
      <c r="G4" t="n">
        <v>-23</v>
      </c>
      <c r="H4" t="n">
        <v>3012</v>
      </c>
      <c r="I4" t="n">
        <v>2728</v>
      </c>
      <c r="J4" t="n">
        <v>156</v>
      </c>
      <c r="K4" t="n">
        <v>375</v>
      </c>
      <c r="L4" t="n">
        <v>4692</v>
      </c>
      <c r="M4" t="n">
        <v>33</v>
      </c>
      <c r="N4" t="n">
        <v>-3847</v>
      </c>
      <c r="O4" t="n">
        <v>396</v>
      </c>
      <c r="P4" t="n">
        <v>742</v>
      </c>
      <c r="Q4" t="n">
        <v>-17</v>
      </c>
      <c r="R4" t="n">
        <v>-14</v>
      </c>
      <c r="S4" t="n">
        <v>-5</v>
      </c>
      <c r="U4" t="n">
        <v>-34</v>
      </c>
      <c r="V4" t="n">
        <v>24</v>
      </c>
      <c r="W4" t="n">
        <v>5400</v>
      </c>
      <c r="X4" t="n">
        <v>13578</v>
      </c>
      <c r="Y4" t="n">
        <v>1080</v>
      </c>
      <c r="Z4" t="n">
        <v>1402</v>
      </c>
      <c r="AA4" t="n">
        <v>280</v>
      </c>
      <c r="AB4" t="n">
        <v>16477</v>
      </c>
      <c r="AC4" t="n">
        <v>6</v>
      </c>
      <c r="AD4" t="n">
        <v>6484</v>
      </c>
      <c r="AE4" t="n">
        <v>1284</v>
      </c>
      <c r="AF4" t="n">
        <v>2342</v>
      </c>
      <c r="AG4" t="n">
        <v>147</v>
      </c>
      <c r="AI4" t="n">
        <v>5</v>
      </c>
      <c r="AJ4" t="n">
        <v>-51</v>
      </c>
      <c r="AK4" t="n">
        <v>-18</v>
      </c>
    </row>
    <row r="5">
      <c r="A5" t="inlineStr">
        <is>
          <t>06-30 19</t>
        </is>
      </c>
      <c r="C5" t="n">
        <v>1081</v>
      </c>
      <c r="D5" t="n">
        <v>203</v>
      </c>
      <c r="E5" t="n">
        <v>101</v>
      </c>
      <c r="F5" t="n">
        <v>32</v>
      </c>
      <c r="G5" t="n">
        <v>52</v>
      </c>
      <c r="H5" t="n">
        <v>101</v>
      </c>
      <c r="I5" t="n">
        <v>2743</v>
      </c>
      <c r="J5" t="n">
        <v>142</v>
      </c>
      <c r="K5" t="n">
        <v>359</v>
      </c>
      <c r="L5" t="n">
        <v>4691</v>
      </c>
      <c r="M5" t="n">
        <v>110</v>
      </c>
      <c r="N5" t="n">
        <v>8815</v>
      </c>
      <c r="O5" t="n">
        <v>391</v>
      </c>
      <c r="P5" t="n">
        <v>723</v>
      </c>
      <c r="Q5" t="n">
        <v>9</v>
      </c>
      <c r="R5" t="n">
        <v>24</v>
      </c>
      <c r="S5" t="n">
        <v>39</v>
      </c>
      <c r="U5" t="n">
        <v>49</v>
      </c>
      <c r="V5" t="n">
        <v>67</v>
      </c>
      <c r="W5" t="n">
        <v>5456</v>
      </c>
      <c r="X5" t="n">
        <v>13680</v>
      </c>
      <c r="Y5" t="n">
        <v>1068</v>
      </c>
      <c r="Z5" t="n">
        <v>1396</v>
      </c>
      <c r="AA5" t="n">
        <v>1396</v>
      </c>
      <c r="AB5" t="n">
        <v>16471</v>
      </c>
      <c r="AC5" t="n">
        <v>49</v>
      </c>
      <c r="AD5" t="n">
        <v>6461</v>
      </c>
      <c r="AE5" t="n">
        <v>1226</v>
      </c>
      <c r="AF5" t="n">
        <v>2360</v>
      </c>
      <c r="AG5" t="n">
        <v>122</v>
      </c>
      <c r="AI5" t="n">
        <v>30</v>
      </c>
      <c r="AJ5" t="n">
        <v>22</v>
      </c>
      <c r="AK5" t="n">
        <v>30</v>
      </c>
    </row>
    <row r="6">
      <c r="A6" t="inlineStr">
        <is>
          <t>07-01 01</t>
        </is>
      </c>
      <c r="C6" t="n">
        <v>1125</v>
      </c>
      <c r="D6" t="n">
        <v>202</v>
      </c>
      <c r="F6" t="n">
        <v>-59</v>
      </c>
      <c r="G6" t="n">
        <v>21</v>
      </c>
      <c r="H6" t="n">
        <v>3003</v>
      </c>
      <c r="I6" t="n">
        <v>2736</v>
      </c>
      <c r="J6" t="n">
        <v>147</v>
      </c>
      <c r="K6" t="n">
        <v>21</v>
      </c>
      <c r="L6" t="n">
        <v>4690</v>
      </c>
      <c r="M6" t="n">
        <v>63</v>
      </c>
      <c r="N6" t="n">
        <v>8825</v>
      </c>
      <c r="O6" t="n">
        <v>389</v>
      </c>
      <c r="P6" t="n">
        <v>63</v>
      </c>
      <c r="Q6" t="n">
        <v>-55</v>
      </c>
      <c r="R6" t="n">
        <v>-55</v>
      </c>
      <c r="S6" t="n">
        <v>-34</v>
      </c>
      <c r="U6" t="n">
        <v>-14</v>
      </c>
      <c r="V6" t="n">
        <v>70</v>
      </c>
      <c r="W6" t="n">
        <v>5418</v>
      </c>
      <c r="X6" t="n">
        <v>13600</v>
      </c>
      <c r="Y6" t="n">
        <v>13600</v>
      </c>
      <c r="AA6" t="n">
        <v>226</v>
      </c>
      <c r="AB6" t="n">
        <v>16470</v>
      </c>
      <c r="AC6" t="n">
        <v>-39</v>
      </c>
      <c r="AD6" t="n">
        <v>6499</v>
      </c>
      <c r="AE6" t="n">
        <v>1316</v>
      </c>
      <c r="AF6" t="n">
        <v>2363</v>
      </c>
      <c r="AG6" t="n">
        <v>140</v>
      </c>
      <c r="AI6" t="n">
        <v>30</v>
      </c>
      <c r="AJ6" t="n">
        <v>-5</v>
      </c>
      <c r="AK6" t="n">
        <v>30</v>
      </c>
    </row>
    <row r="7">
      <c r="A7" t="inlineStr">
        <is>
          <t>07-01 19</t>
        </is>
      </c>
      <c r="C7" t="n">
        <v>1133</v>
      </c>
      <c r="D7" t="n">
        <v>207</v>
      </c>
      <c r="E7" t="n">
        <v>115</v>
      </c>
      <c r="F7" t="n">
        <v>37</v>
      </c>
      <c r="G7" t="n">
        <v>78</v>
      </c>
      <c r="H7" t="n">
        <v>3003</v>
      </c>
      <c r="I7" t="n">
        <v>2668</v>
      </c>
      <c r="J7" t="n">
        <v>136</v>
      </c>
      <c r="K7" t="n">
        <v>319</v>
      </c>
      <c r="L7" t="n">
        <v>4698</v>
      </c>
      <c r="M7" t="n">
        <v>133</v>
      </c>
      <c r="N7" t="n">
        <v>8799</v>
      </c>
      <c r="O7" t="n">
        <v>390</v>
      </c>
      <c r="P7" t="n">
        <v>710</v>
      </c>
      <c r="Q7" t="n">
        <v>6</v>
      </c>
      <c r="R7" t="n">
        <v>21</v>
      </c>
      <c r="S7" t="n">
        <v>45</v>
      </c>
      <c r="U7" t="n">
        <v>41</v>
      </c>
      <c r="V7" t="n">
        <v>104</v>
      </c>
      <c r="W7" t="n">
        <v>5471</v>
      </c>
      <c r="X7" t="n">
        <v>13607</v>
      </c>
      <c r="Y7" t="n">
        <v>1078</v>
      </c>
      <c r="Z7" t="n">
        <v>1386</v>
      </c>
      <c r="AA7" t="n">
        <v>254</v>
      </c>
      <c r="AB7" t="n">
        <v>16469</v>
      </c>
      <c r="AC7" t="n">
        <v>59</v>
      </c>
      <c r="AD7" t="n">
        <v>6481</v>
      </c>
      <c r="AE7" t="n">
        <v>1180</v>
      </c>
      <c r="AF7" t="n">
        <v>2363</v>
      </c>
      <c r="AG7" t="n">
        <v>157</v>
      </c>
      <c r="AI7" t="n">
        <v>81</v>
      </c>
      <c r="AJ7" t="n">
        <v>45</v>
      </c>
      <c r="AK7" t="n">
        <v>70</v>
      </c>
    </row>
    <row r="8">
      <c r="A8" t="inlineStr">
        <is>
          <t>07-02 01</t>
        </is>
      </c>
      <c r="C8" t="n">
        <v>1101</v>
      </c>
      <c r="D8" t="n">
        <v>190</v>
      </c>
      <c r="E8" t="n">
        <v>39</v>
      </c>
      <c r="F8" t="n">
        <v>-27</v>
      </c>
      <c r="G8" t="n">
        <v>27</v>
      </c>
      <c r="H8" t="n">
        <v>3000</v>
      </c>
      <c r="I8" t="n">
        <v>2682</v>
      </c>
      <c r="J8" t="n">
        <v>140</v>
      </c>
      <c r="K8" t="n">
        <v>314</v>
      </c>
      <c r="L8" t="n">
        <v>4698</v>
      </c>
      <c r="M8" t="n">
        <v>57</v>
      </c>
      <c r="N8" t="n">
        <v>8810</v>
      </c>
      <c r="O8" t="n">
        <v>391</v>
      </c>
      <c r="P8" t="n">
        <v>696</v>
      </c>
      <c r="Q8" t="n">
        <v>-57</v>
      </c>
      <c r="R8" t="n">
        <v>-61</v>
      </c>
      <c r="S8" t="n">
        <v>-50</v>
      </c>
      <c r="U8" t="n">
        <v>-19</v>
      </c>
      <c r="V8" t="n">
        <v>73</v>
      </c>
      <c r="W8" t="n">
        <v>5450</v>
      </c>
      <c r="X8" t="n">
        <v>13610</v>
      </c>
      <c r="Y8" t="n">
        <v>1072</v>
      </c>
      <c r="Z8" t="n">
        <v>1408</v>
      </c>
      <c r="AA8" t="n">
        <v>215</v>
      </c>
      <c r="AB8" t="n">
        <v>16474</v>
      </c>
      <c r="AC8" t="n">
        <v>-48</v>
      </c>
      <c r="AD8" t="n">
        <v>6503</v>
      </c>
      <c r="AE8" t="n">
        <v>1283</v>
      </c>
      <c r="AF8" t="n">
        <v>2363</v>
      </c>
      <c r="AG8" t="n">
        <v>158</v>
      </c>
      <c r="AI8" t="n">
        <v>-2</v>
      </c>
      <c r="AJ8" t="n">
        <v>-12</v>
      </c>
      <c r="AK8" t="n">
        <v>40</v>
      </c>
    </row>
    <row r="9">
      <c r="A9" t="inlineStr">
        <is>
          <t>07-02 07</t>
        </is>
      </c>
      <c r="C9" t="n">
        <v>1107</v>
      </c>
      <c r="D9" t="n">
        <v>207</v>
      </c>
      <c r="E9" t="n">
        <v>-50</v>
      </c>
      <c r="F9" t="n">
        <v>-89</v>
      </c>
      <c r="G9" t="n">
        <v>-38</v>
      </c>
      <c r="H9" t="n">
        <v>3006</v>
      </c>
      <c r="I9" t="n">
        <v>2742</v>
      </c>
      <c r="J9" t="n">
        <v>144</v>
      </c>
      <c r="K9" t="n">
        <v>-38</v>
      </c>
      <c r="L9" t="n">
        <v>2742</v>
      </c>
      <c r="M9" t="n">
        <v>-28</v>
      </c>
      <c r="O9" t="n">
        <v>393</v>
      </c>
      <c r="P9" t="n">
        <v>-28</v>
      </c>
      <c r="Q9" t="n">
        <v>-87</v>
      </c>
      <c r="R9" t="n">
        <v>-103</v>
      </c>
      <c r="S9" t="n">
        <v>-96</v>
      </c>
      <c r="U9" t="n">
        <v>-107</v>
      </c>
      <c r="V9" t="n">
        <v>24</v>
      </c>
      <c r="W9" t="n">
        <v>-107</v>
      </c>
      <c r="X9" t="n">
        <v>13593</v>
      </c>
      <c r="Y9" t="n">
        <v>1068</v>
      </c>
      <c r="Z9" t="n">
        <v>1068</v>
      </c>
      <c r="AA9" t="n">
        <v>254</v>
      </c>
      <c r="AB9" t="n">
        <v>254</v>
      </c>
      <c r="AC9" t="n">
        <v>-77</v>
      </c>
      <c r="AD9" t="n">
        <v>6489</v>
      </c>
      <c r="AI9" t="n">
        <v>-75</v>
      </c>
      <c r="AJ9" t="n">
        <v>-117</v>
      </c>
      <c r="AK9" t="n">
        <v>-117</v>
      </c>
    </row>
    <row r="10">
      <c r="A10" t="inlineStr">
        <is>
          <t>07-03 07</t>
        </is>
      </c>
      <c r="C10" t="n">
        <v>1102</v>
      </c>
      <c r="D10" t="n">
        <v>208</v>
      </c>
      <c r="E10" t="n">
        <v>-52</v>
      </c>
      <c r="F10" t="n">
        <v>-110</v>
      </c>
      <c r="G10" t="n">
        <v>-21</v>
      </c>
      <c r="H10" t="n">
        <v>2997</v>
      </c>
      <c r="I10" t="n">
        <v>2636</v>
      </c>
      <c r="J10" t="n">
        <v>151</v>
      </c>
      <c r="K10" t="n">
        <v>287</v>
      </c>
      <c r="L10" t="n">
        <v>4695</v>
      </c>
      <c r="M10" t="n">
        <v>-32</v>
      </c>
      <c r="N10" t="n">
        <v>8810</v>
      </c>
      <c r="O10" t="n">
        <v>388</v>
      </c>
      <c r="P10" t="n">
        <v>697</v>
      </c>
      <c r="Q10" t="n">
        <v>-110</v>
      </c>
      <c r="R10" t="n">
        <v>-128</v>
      </c>
      <c r="S10" t="n">
        <v>-111</v>
      </c>
      <c r="U10" t="n">
        <v>-110</v>
      </c>
      <c r="V10" t="n">
        <v>32</v>
      </c>
      <c r="W10" t="n">
        <v>5379</v>
      </c>
      <c r="X10" t="n">
        <v>13595</v>
      </c>
      <c r="Y10" t="n">
        <v>1081</v>
      </c>
      <c r="Z10" t="n">
        <v>1398</v>
      </c>
      <c r="AA10" t="n">
        <v>183</v>
      </c>
      <c r="AB10" t="n">
        <v>16471</v>
      </c>
      <c r="AC10" t="n">
        <v>-112</v>
      </c>
      <c r="AD10" t="n">
        <v>6478</v>
      </c>
      <c r="AE10" t="n">
        <v>1170</v>
      </c>
      <c r="AF10" t="n">
        <v>2320</v>
      </c>
      <c r="AG10" t="n">
        <v>112</v>
      </c>
      <c r="AI10" t="n">
        <v>-94</v>
      </c>
      <c r="AJ10" t="n">
        <v>-115</v>
      </c>
      <c r="AK10" t="n">
        <v>-20</v>
      </c>
    </row>
    <row r="11">
      <c r="A11" t="inlineStr">
        <is>
          <t>07-03 13</t>
        </is>
      </c>
      <c r="C11" t="n">
        <v>1087</v>
      </c>
      <c r="D11" t="n">
        <v>205</v>
      </c>
      <c r="E11" t="n">
        <v>98</v>
      </c>
      <c r="F11" t="n">
        <v>65</v>
      </c>
      <c r="G11" t="n">
        <v>-18</v>
      </c>
      <c r="H11" t="n">
        <v>3001</v>
      </c>
      <c r="I11" t="n">
        <v>2661</v>
      </c>
      <c r="J11" t="n">
        <v>137</v>
      </c>
      <c r="K11" t="n">
        <v>283</v>
      </c>
      <c r="L11" t="n">
        <v>4694</v>
      </c>
      <c r="M11" t="n">
        <v>84</v>
      </c>
      <c r="N11" t="n">
        <v>8799</v>
      </c>
      <c r="O11" t="n">
        <v>386</v>
      </c>
      <c r="P11" t="n">
        <v>84</v>
      </c>
      <c r="Q11" t="n">
        <v>57</v>
      </c>
      <c r="R11" t="n">
        <v>74</v>
      </c>
      <c r="S11" t="n">
        <v>70</v>
      </c>
      <c r="U11" t="n">
        <v>36</v>
      </c>
      <c r="V11" t="n">
        <v>64</v>
      </c>
      <c r="W11" t="n">
        <v>5365</v>
      </c>
      <c r="X11" t="n">
        <v>13589</v>
      </c>
      <c r="Y11" t="n">
        <v>1071</v>
      </c>
      <c r="Z11" t="n">
        <v>1372</v>
      </c>
      <c r="AA11" t="n">
        <v>158</v>
      </c>
      <c r="AB11" t="n">
        <v>16464</v>
      </c>
      <c r="AC11" t="n">
        <v>119</v>
      </c>
      <c r="AD11" t="n">
        <v>6472</v>
      </c>
      <c r="AE11" t="n">
        <v>1208</v>
      </c>
      <c r="AF11" t="n">
        <v>2362</v>
      </c>
      <c r="AG11" t="n">
        <v>121</v>
      </c>
      <c r="AI11" t="n">
        <v>90</v>
      </c>
      <c r="AJ11" t="n">
        <v>23</v>
      </c>
      <c r="AK11" t="n">
        <v>32</v>
      </c>
    </row>
    <row r="12">
      <c r="A12" t="inlineStr">
        <is>
          <t>07-03 19</t>
        </is>
      </c>
      <c r="C12" t="n">
        <v>1119</v>
      </c>
      <c r="D12" t="n">
        <v>201</v>
      </c>
      <c r="E12" t="n">
        <v>183</v>
      </c>
      <c r="F12" t="n">
        <v>77</v>
      </c>
      <c r="G12" t="n">
        <v>89</v>
      </c>
      <c r="H12" t="n">
        <v>2995</v>
      </c>
      <c r="I12" t="n">
        <v>2738</v>
      </c>
      <c r="J12" t="n">
        <v>139</v>
      </c>
      <c r="K12" t="n">
        <v>280</v>
      </c>
      <c r="L12" t="n">
        <v>4694</v>
      </c>
      <c r="M12" t="n">
        <v>203</v>
      </c>
      <c r="N12" t="n">
        <v>8793</v>
      </c>
      <c r="O12" t="n">
        <v>384</v>
      </c>
      <c r="P12" t="n">
        <v>692</v>
      </c>
      <c r="Q12" t="n">
        <v>25</v>
      </c>
      <c r="R12" t="n">
        <v>70</v>
      </c>
      <c r="S12" t="n">
        <v>90</v>
      </c>
      <c r="U12" t="n">
        <v>99</v>
      </c>
      <c r="V12" t="n">
        <v>156</v>
      </c>
      <c r="W12" t="n">
        <v>5404</v>
      </c>
      <c r="X12" t="n">
        <v>13575</v>
      </c>
      <c r="Y12" t="n">
        <v>1066</v>
      </c>
      <c r="Z12" t="n">
        <v>1390</v>
      </c>
      <c r="AA12" t="n">
        <v>200</v>
      </c>
      <c r="AB12" t="n">
        <v>16460</v>
      </c>
      <c r="AC12" t="n">
        <v>103</v>
      </c>
      <c r="AD12" t="n">
        <v>6468</v>
      </c>
      <c r="AE12" t="n">
        <v>1215</v>
      </c>
      <c r="AF12" t="n">
        <v>2422</v>
      </c>
      <c r="AG12" t="n">
        <v>171</v>
      </c>
      <c r="AI12" t="n">
        <v>145</v>
      </c>
      <c r="AJ12" t="n">
        <v>112</v>
      </c>
      <c r="AK12" t="n">
        <v>111</v>
      </c>
    </row>
    <row r="13">
      <c r="A13" t="inlineStr">
        <is>
          <t>07-03 20</t>
        </is>
      </c>
      <c r="Q13" t="n">
        <v>12</v>
      </c>
      <c r="R13" t="n">
        <v>12</v>
      </c>
    </row>
    <row r="14">
      <c r="A14" t="inlineStr">
        <is>
          <t>07-03 21</t>
        </is>
      </c>
      <c r="Q14" t="n">
        <v>3</v>
      </c>
      <c r="R14" t="n">
        <v>3</v>
      </c>
    </row>
    <row r="15">
      <c r="A15" t="inlineStr">
        <is>
          <t>07-03 22</t>
        </is>
      </c>
      <c r="Q15" t="n">
        <v>-7</v>
      </c>
      <c r="R15" t="n">
        <v>-7</v>
      </c>
    </row>
    <row r="16">
      <c r="A16" t="inlineStr">
        <is>
          <t>07-03 23</t>
        </is>
      </c>
      <c r="Q16" t="n">
        <v>-20</v>
      </c>
      <c r="R16" t="n">
        <v>-20</v>
      </c>
    </row>
    <row r="17">
      <c r="A17" t="inlineStr">
        <is>
          <t>07-04 00</t>
        </is>
      </c>
      <c r="Q17" t="n">
        <v>-35</v>
      </c>
      <c r="R17" t="n">
        <v>-35</v>
      </c>
    </row>
    <row r="18">
      <c r="A18" t="inlineStr">
        <is>
          <t>07-04 01</t>
        </is>
      </c>
      <c r="C18" t="n">
        <v>1116</v>
      </c>
      <c r="D18" t="n">
        <v>195</v>
      </c>
      <c r="E18" t="n">
        <v>41</v>
      </c>
      <c r="F18" t="n">
        <v>-25</v>
      </c>
      <c r="G18" t="n">
        <v>66</v>
      </c>
      <c r="H18" t="n">
        <v>2990</v>
      </c>
      <c r="I18" t="n">
        <v>2745</v>
      </c>
      <c r="J18" t="n">
        <v>140</v>
      </c>
      <c r="K18" t="n">
        <v>279</v>
      </c>
      <c r="L18" t="n">
        <v>4694</v>
      </c>
      <c r="M18" t="n">
        <v>65</v>
      </c>
      <c r="N18" t="n">
        <v>8816</v>
      </c>
      <c r="O18" t="n">
        <v>383</v>
      </c>
      <c r="P18" t="n">
        <v>689</v>
      </c>
      <c r="Q18" t="n">
        <v>-52</v>
      </c>
      <c r="R18" t="n">
        <v>-43</v>
      </c>
      <c r="S18" t="n">
        <v>-13</v>
      </c>
      <c r="U18" t="n">
        <v>-13</v>
      </c>
      <c r="V18" t="n">
        <v>98</v>
      </c>
      <c r="W18" t="n">
        <v>5398</v>
      </c>
      <c r="X18" t="n">
        <v>13595</v>
      </c>
      <c r="Y18" t="n">
        <v>1060</v>
      </c>
      <c r="Z18" t="n">
        <v>1445</v>
      </c>
      <c r="AA18" t="n">
        <v>208</v>
      </c>
      <c r="AB18" t="n">
        <v>16457</v>
      </c>
      <c r="AC18" t="n">
        <v>-40</v>
      </c>
      <c r="AD18" t="n">
        <v>6457</v>
      </c>
      <c r="AE18" t="n">
        <v>1223</v>
      </c>
      <c r="AF18" t="n">
        <v>2355</v>
      </c>
      <c r="AG18" t="n">
        <v>128</v>
      </c>
      <c r="AI18" t="n">
        <v>3</v>
      </c>
      <c r="AJ18" t="n">
        <v>-3</v>
      </c>
      <c r="AK18" t="n">
        <v>65</v>
      </c>
    </row>
    <row r="19">
      <c r="A19" t="inlineStr">
        <is>
          <t>07-04 02</t>
        </is>
      </c>
      <c r="Q19" t="n">
        <v>-66</v>
      </c>
      <c r="R19" t="n">
        <v>-66</v>
      </c>
    </row>
    <row r="20">
      <c r="A20" t="inlineStr">
        <is>
          <t>07-04 03</t>
        </is>
      </c>
      <c r="Q20" t="n">
        <v>-82</v>
      </c>
      <c r="R20" t="n">
        <v>-82</v>
      </c>
    </row>
    <row r="21">
      <c r="A21" t="inlineStr">
        <is>
          <t>07-04 04</t>
        </is>
      </c>
      <c r="Q21" t="n">
        <v>-95</v>
      </c>
      <c r="R21" t="n">
        <v>-95</v>
      </c>
    </row>
    <row r="22">
      <c r="A22" t="inlineStr">
        <is>
          <t>07-04 05</t>
        </is>
      </c>
      <c r="Q22" t="n">
        <v>-105</v>
      </c>
      <c r="R22" t="n">
        <v>-105</v>
      </c>
    </row>
    <row r="23">
      <c r="A23" t="inlineStr">
        <is>
          <t>07-04 06</t>
        </is>
      </c>
      <c r="Q23" t="n">
        <v>-113</v>
      </c>
      <c r="R23" t="n">
        <v>-113</v>
      </c>
    </row>
    <row r="24">
      <c r="A24" t="inlineStr">
        <is>
          <t>07-04 07</t>
        </is>
      </c>
      <c r="C24" t="n">
        <v>1081</v>
      </c>
      <c r="D24" t="n">
        <v>199</v>
      </c>
      <c r="E24" t="n">
        <v>-54</v>
      </c>
      <c r="F24" t="n">
        <v>-118</v>
      </c>
      <c r="G24" t="n">
        <v>-10</v>
      </c>
      <c r="H24" t="n">
        <v>2998</v>
      </c>
      <c r="I24" t="n">
        <v>2707</v>
      </c>
      <c r="J24" t="n">
        <v>146</v>
      </c>
      <c r="K24" t="n">
        <v>276</v>
      </c>
      <c r="L24" t="n">
        <v>4706</v>
      </c>
      <c r="M24" t="n">
        <v>-31</v>
      </c>
      <c r="N24" t="n">
        <v>8792</v>
      </c>
      <c r="O24" t="n">
        <v>383</v>
      </c>
      <c r="P24" t="n">
        <v>702</v>
      </c>
      <c r="Q24" t="n">
        <v>-117</v>
      </c>
      <c r="R24" t="n">
        <v>-138</v>
      </c>
      <c r="S24" t="n">
        <v>-106</v>
      </c>
      <c r="U24" t="n">
        <v>-111</v>
      </c>
      <c r="V24" t="n">
        <v>24</v>
      </c>
      <c r="W24" t="n">
        <v>5378</v>
      </c>
      <c r="X24" t="n">
        <v>13598</v>
      </c>
      <c r="Y24" t="n">
        <v>1080</v>
      </c>
      <c r="Z24" t="n">
        <v>1410</v>
      </c>
      <c r="AA24" t="n">
        <v>218</v>
      </c>
      <c r="AB24" t="n">
        <v>16454</v>
      </c>
      <c r="AC24" t="n">
        <v>-131</v>
      </c>
      <c r="AD24" t="n">
        <v>6447</v>
      </c>
      <c r="AE24" t="n">
        <v>1250</v>
      </c>
      <c r="AF24" t="n">
        <v>2340</v>
      </c>
      <c r="AG24" t="n">
        <v>118</v>
      </c>
      <c r="AI24" t="n">
        <v>-96</v>
      </c>
      <c r="AJ24" t="n">
        <v>-113</v>
      </c>
      <c r="AK24" t="n">
        <v>-20</v>
      </c>
    </row>
    <row r="25">
      <c r="A25" t="inlineStr">
        <is>
          <t>07-04 08</t>
        </is>
      </c>
      <c r="Q25" t="n">
        <v>-114</v>
      </c>
      <c r="R25" t="n">
        <v>-114</v>
      </c>
    </row>
    <row r="26">
      <c r="A26" t="inlineStr">
        <is>
          <t>07-04 09</t>
        </is>
      </c>
      <c r="Q26" t="n">
        <v>-93</v>
      </c>
      <c r="R26" t="n">
        <v>-93</v>
      </c>
    </row>
    <row r="27">
      <c r="A27" t="inlineStr">
        <is>
          <t>07-04 10</t>
        </is>
      </c>
      <c r="Q27" t="n">
        <v>-63</v>
      </c>
      <c r="R27" t="n">
        <v>-63</v>
      </c>
    </row>
    <row r="28">
      <c r="A28" t="inlineStr">
        <is>
          <t>07-04 11</t>
        </is>
      </c>
      <c r="Q28" t="n">
        <v>-26</v>
      </c>
      <c r="R28" t="n">
        <v>-26</v>
      </c>
    </row>
    <row r="29">
      <c r="A29" t="inlineStr">
        <is>
          <t>07-04 12</t>
        </is>
      </c>
      <c r="Q29" t="n">
        <v>10</v>
      </c>
      <c r="R29" t="n">
        <v>10</v>
      </c>
    </row>
    <row r="30">
      <c r="A30" t="inlineStr">
        <is>
          <t>07-04 13</t>
        </is>
      </c>
      <c r="C30" t="n">
        <v>1080</v>
      </c>
      <c r="D30" t="n">
        <v>191</v>
      </c>
      <c r="E30" t="n">
        <v>53</v>
      </c>
      <c r="F30" t="n">
        <v>32</v>
      </c>
      <c r="G30" t="n">
        <v>-28</v>
      </c>
      <c r="H30" t="n">
        <v>3002</v>
      </c>
      <c r="I30" t="n">
        <v>2748</v>
      </c>
      <c r="J30" t="n">
        <v>133</v>
      </c>
      <c r="K30" t="n">
        <v>273</v>
      </c>
      <c r="L30" t="n">
        <v>4701</v>
      </c>
      <c r="M30" t="n">
        <v>27</v>
      </c>
      <c r="N30" t="n">
        <v>8784</v>
      </c>
      <c r="O30" t="n">
        <v>383</v>
      </c>
      <c r="P30" t="n">
        <v>702</v>
      </c>
      <c r="Q30" t="n">
        <v>42</v>
      </c>
      <c r="R30" t="n">
        <v>57</v>
      </c>
      <c r="S30" t="n">
        <v>43</v>
      </c>
      <c r="U30" t="n">
        <v>-2</v>
      </c>
      <c r="V30" t="n">
        <v>32</v>
      </c>
      <c r="W30" t="n">
        <v>5402</v>
      </c>
      <c r="X30" t="n">
        <v>13600</v>
      </c>
      <c r="Y30" t="n">
        <v>1086</v>
      </c>
      <c r="Z30" t="n">
        <v>1378</v>
      </c>
      <c r="AA30" t="n">
        <v>236</v>
      </c>
      <c r="AB30" t="n">
        <v>16449</v>
      </c>
      <c r="AC30" t="n">
        <v>99</v>
      </c>
      <c r="AD30" t="n">
        <v>6437</v>
      </c>
      <c r="AE30" t="n">
        <v>1200</v>
      </c>
      <c r="AF30" t="n">
        <v>2345</v>
      </c>
      <c r="AG30" t="n">
        <v>119</v>
      </c>
      <c r="AI30" t="n">
        <v>68</v>
      </c>
      <c r="AJ30" t="n">
        <v>-18</v>
      </c>
      <c r="AK30" t="n">
        <v>-10</v>
      </c>
    </row>
    <row r="31">
      <c r="A31" t="inlineStr">
        <is>
          <t>07-04 14</t>
        </is>
      </c>
      <c r="Q31" t="n">
        <v>70</v>
      </c>
      <c r="R31" t="n">
        <v>70</v>
      </c>
    </row>
    <row r="32">
      <c r="A32" t="inlineStr">
        <is>
          <t>07-04 15</t>
        </is>
      </c>
      <c r="Q32" t="n">
        <v>88</v>
      </c>
      <c r="R32" t="n">
        <v>88</v>
      </c>
    </row>
    <row r="33">
      <c r="A33" t="inlineStr">
        <is>
          <t>07-04 16</t>
        </is>
      </c>
      <c r="Q33" t="n">
        <v>88</v>
      </c>
      <c r="R33" t="n">
        <v>88</v>
      </c>
    </row>
    <row r="34">
      <c r="A34" t="inlineStr">
        <is>
          <t>07-04 17</t>
        </is>
      </c>
      <c r="Q34" t="n">
        <v>80</v>
      </c>
      <c r="R34" t="n">
        <v>80</v>
      </c>
    </row>
    <row r="35">
      <c r="A35" t="inlineStr">
        <is>
          <t>07-04 18</t>
        </is>
      </c>
      <c r="Q35" t="n">
        <v>68</v>
      </c>
      <c r="R35" t="n">
        <v>68</v>
      </c>
    </row>
    <row r="36">
      <c r="A36" t="inlineStr">
        <is>
          <t>07-04 19</t>
        </is>
      </c>
      <c r="C36" t="n">
        <v>1102</v>
      </c>
      <c r="D36" t="n">
        <v>187</v>
      </c>
      <c r="E36" t="n">
        <v>220</v>
      </c>
      <c r="F36" t="n">
        <v>94</v>
      </c>
      <c r="G36" t="n">
        <v>86</v>
      </c>
      <c r="H36" t="n">
        <v>2995</v>
      </c>
      <c r="I36" t="n">
        <v>2730</v>
      </c>
      <c r="J36" t="n">
        <v>132</v>
      </c>
      <c r="K36" t="n">
        <v>291</v>
      </c>
      <c r="L36" t="n">
        <v>4698</v>
      </c>
      <c r="M36" t="n">
        <v>240</v>
      </c>
      <c r="N36" t="n">
        <v>8781</v>
      </c>
      <c r="O36" t="n">
        <v>386</v>
      </c>
      <c r="P36" t="n">
        <v>702</v>
      </c>
      <c r="Q36" t="n">
        <v>59</v>
      </c>
      <c r="R36" t="n">
        <v>92</v>
      </c>
      <c r="S36" t="n">
        <v>111</v>
      </c>
      <c r="U36" t="n">
        <v>121</v>
      </c>
      <c r="V36" t="n">
        <v>160</v>
      </c>
      <c r="W36" t="n">
        <v>5451</v>
      </c>
      <c r="X36" t="n">
        <v>13634</v>
      </c>
      <c r="Y36" t="n">
        <v>1080</v>
      </c>
      <c r="Z36" t="n">
        <v>1378</v>
      </c>
      <c r="AA36" t="n">
        <v>233</v>
      </c>
      <c r="AB36" t="n">
        <v>16444</v>
      </c>
      <c r="AC36" t="n">
        <v>135</v>
      </c>
      <c r="AD36" t="n">
        <v>6420</v>
      </c>
      <c r="AE36" t="n">
        <v>1209</v>
      </c>
      <c r="AF36" t="n">
        <v>2363</v>
      </c>
      <c r="AG36" t="n">
        <v>189</v>
      </c>
      <c r="AI36" t="n">
        <v>178</v>
      </c>
      <c r="AJ36" t="n">
        <v>128</v>
      </c>
      <c r="AK36" t="n">
        <v>120</v>
      </c>
    </row>
    <row r="37">
      <c r="A37" t="inlineStr">
        <is>
          <t>07-04 20</t>
        </is>
      </c>
      <c r="Q37" t="n">
        <v>48</v>
      </c>
      <c r="R37" t="n">
        <v>48</v>
      </c>
    </row>
    <row r="38">
      <c r="A38" t="inlineStr">
        <is>
          <t>07-04 21</t>
        </is>
      </c>
      <c r="Q38" t="n">
        <v>35</v>
      </c>
      <c r="R38" t="n">
        <v>35</v>
      </c>
    </row>
    <row r="39">
      <c r="A39" t="inlineStr">
        <is>
          <t>07-04 22</t>
        </is>
      </c>
      <c r="Q39" t="n">
        <v>20</v>
      </c>
      <c r="R39" t="n">
        <v>20</v>
      </c>
    </row>
    <row r="40">
      <c r="A40" t="inlineStr">
        <is>
          <t>07-04 23</t>
        </is>
      </c>
      <c r="Q40" t="n">
        <v>2</v>
      </c>
      <c r="R40" t="n">
        <v>2</v>
      </c>
    </row>
    <row r="41">
      <c r="A41" t="inlineStr">
        <is>
          <t>07-05 00</t>
        </is>
      </c>
      <c r="Q41" t="n">
        <v>-17</v>
      </c>
      <c r="R41" t="n">
        <v>-17</v>
      </c>
    </row>
    <row r="42">
      <c r="A42" t="inlineStr">
        <is>
          <t>07-05 01</t>
        </is>
      </c>
      <c r="C42" t="n">
        <v>1102</v>
      </c>
      <c r="D42" t="n">
        <v>183</v>
      </c>
      <c r="E42" t="n">
        <v>71</v>
      </c>
      <c r="F42" t="n">
        <v>1</v>
      </c>
      <c r="G42" t="n">
        <v>80</v>
      </c>
      <c r="H42" t="n">
        <v>2990</v>
      </c>
      <c r="I42" t="n">
        <v>2741</v>
      </c>
      <c r="J42" t="n">
        <v>138</v>
      </c>
      <c r="K42" t="n">
        <v>294</v>
      </c>
      <c r="L42" t="n">
        <v>4706</v>
      </c>
      <c r="M42" t="n">
        <v>89</v>
      </c>
      <c r="N42" t="n">
        <v>8820</v>
      </c>
      <c r="O42" t="n">
        <v>387</v>
      </c>
      <c r="P42" t="n">
        <v>696</v>
      </c>
      <c r="Q42" t="n">
        <v>-38</v>
      </c>
      <c r="R42" t="n">
        <v>-41</v>
      </c>
      <c r="S42" t="n">
        <v>18</v>
      </c>
      <c r="U42" t="n">
        <v>18</v>
      </c>
      <c r="V42" t="n">
        <v>86</v>
      </c>
      <c r="W42" t="n">
        <v>5424</v>
      </c>
      <c r="X42" t="n">
        <v>13610</v>
      </c>
      <c r="Y42" t="n">
        <v>1075</v>
      </c>
      <c r="Z42" t="n">
        <v>1394</v>
      </c>
      <c r="AA42" t="n">
        <v>202</v>
      </c>
      <c r="AB42" t="n">
        <v>16441</v>
      </c>
      <c r="AC42" t="n">
        <v>-23</v>
      </c>
      <c r="AD42" t="n">
        <v>6438</v>
      </c>
      <c r="AE42" t="n">
        <v>1285</v>
      </c>
      <c r="AF42" t="n">
        <v>2365</v>
      </c>
      <c r="AG42" t="n">
        <v>150</v>
      </c>
      <c r="AI42" t="n">
        <v>30</v>
      </c>
      <c r="AJ42" t="n">
        <v>29</v>
      </c>
      <c r="AK42" t="n">
        <v>50</v>
      </c>
    </row>
    <row r="43">
      <c r="A43" t="inlineStr">
        <is>
          <t>07-05 02</t>
        </is>
      </c>
      <c r="Q43" t="n">
        <v>-56</v>
      </c>
      <c r="R43" t="n">
        <v>-56</v>
      </c>
    </row>
    <row r="44">
      <c r="A44" t="inlineStr">
        <is>
          <t>07-05 03</t>
        </is>
      </c>
      <c r="C44" t="n">
        <v>-3840</v>
      </c>
      <c r="N44" t="n">
        <v>-3840</v>
      </c>
      <c r="Q44" t="n">
        <v>-72</v>
      </c>
      <c r="R44" t="n">
        <v>-72</v>
      </c>
    </row>
    <row r="45">
      <c r="A45" t="inlineStr">
        <is>
          <t>07-05 04</t>
        </is>
      </c>
      <c r="Q45" t="n">
        <v>-85</v>
      </c>
      <c r="R45" t="n">
        <v>-85</v>
      </c>
      <c r="AG45" t="n">
        <v>142</v>
      </c>
    </row>
    <row r="46">
      <c r="A46" t="inlineStr">
        <is>
          <t>07-05 05</t>
        </is>
      </c>
      <c r="C46" t="n">
        <v>-3858</v>
      </c>
      <c r="N46" t="n">
        <v>-3858</v>
      </c>
      <c r="Q46" t="n">
        <v>-96</v>
      </c>
      <c r="R46" t="n">
        <v>-96</v>
      </c>
    </row>
    <row r="47">
      <c r="A47" t="inlineStr">
        <is>
          <t>07-05 06</t>
        </is>
      </c>
      <c r="Q47" t="n">
        <v>-106</v>
      </c>
      <c r="R47" t="n">
        <v>-106</v>
      </c>
    </row>
    <row r="48">
      <c r="A48" t="inlineStr">
        <is>
          <t>07-05 07</t>
        </is>
      </c>
      <c r="C48" t="n">
        <v>1082</v>
      </c>
      <c r="D48" t="n">
        <v>287</v>
      </c>
      <c r="E48" t="n">
        <v>-44</v>
      </c>
      <c r="F48" t="n">
        <v>-113</v>
      </c>
      <c r="G48" t="n">
        <v>10</v>
      </c>
      <c r="H48" t="n">
        <v>2988</v>
      </c>
      <c r="I48" t="n">
        <v>2737</v>
      </c>
      <c r="J48" t="n">
        <v>144</v>
      </c>
      <c r="K48" t="n">
        <v>295</v>
      </c>
      <c r="L48" t="n">
        <v>4696</v>
      </c>
      <c r="M48" t="n">
        <v>-21</v>
      </c>
      <c r="N48" t="n">
        <v>-3872</v>
      </c>
      <c r="O48" t="n">
        <v>385</v>
      </c>
      <c r="P48" t="n">
        <v>697</v>
      </c>
      <c r="Q48" t="n">
        <v>-114</v>
      </c>
      <c r="R48" t="n">
        <v>-140</v>
      </c>
      <c r="S48" t="n">
        <v>-90</v>
      </c>
      <c r="U48" t="n">
        <v>-97</v>
      </c>
      <c r="V48" t="n">
        <v>26</v>
      </c>
      <c r="W48" t="n">
        <v>5417</v>
      </c>
      <c r="X48" t="n">
        <v>13610</v>
      </c>
      <c r="Y48" t="n">
        <v>1070</v>
      </c>
      <c r="Z48" t="n">
        <v>1392</v>
      </c>
      <c r="AA48" t="n">
        <v>251</v>
      </c>
      <c r="AB48" t="n">
        <v>16465</v>
      </c>
      <c r="AC48" t="n">
        <v>-136</v>
      </c>
      <c r="AD48" t="n">
        <v>6464</v>
      </c>
      <c r="AE48" t="n">
        <v>1293</v>
      </c>
      <c r="AF48" t="n">
        <v>2340</v>
      </c>
      <c r="AG48" t="n">
        <v>136</v>
      </c>
      <c r="AI48" t="n">
        <v>-84</v>
      </c>
      <c r="AJ48" t="n">
        <v>-96</v>
      </c>
      <c r="AK48" t="n">
        <v>-25</v>
      </c>
    </row>
    <row r="49">
      <c r="A49" t="inlineStr">
        <is>
          <t>07-05 14</t>
        </is>
      </c>
      <c r="Q49" t="n">
        <v>31</v>
      </c>
      <c r="R49" t="n">
        <v>31</v>
      </c>
    </row>
    <row r="50">
      <c r="A50" t="inlineStr">
        <is>
          <t>07-05 15</t>
        </is>
      </c>
      <c r="Q50" t="n">
        <v>65</v>
      </c>
      <c r="R50" t="n">
        <v>65</v>
      </c>
    </row>
    <row r="51">
      <c r="A51" t="inlineStr">
        <is>
          <t>07-05 16</t>
        </is>
      </c>
      <c r="Q51" t="n">
        <v>85</v>
      </c>
      <c r="R51" t="n">
        <v>85</v>
      </c>
    </row>
    <row r="52">
      <c r="A52" t="inlineStr">
        <is>
          <t>07-05 17</t>
        </is>
      </c>
      <c r="Q52" t="n">
        <v>85</v>
      </c>
      <c r="R52" t="n">
        <v>85</v>
      </c>
    </row>
    <row r="53">
      <c r="A53" t="inlineStr">
        <is>
          <t>07-05 18</t>
        </is>
      </c>
      <c r="Q53" t="n">
        <v>82</v>
      </c>
      <c r="R53" t="n">
        <v>82</v>
      </c>
    </row>
    <row r="54">
      <c r="A54" t="inlineStr">
        <is>
          <t>07-05 19</t>
        </is>
      </c>
      <c r="C54" t="n">
        <v>1056</v>
      </c>
      <c r="D54" t="n">
        <v>194</v>
      </c>
      <c r="E54" t="n">
        <v>236</v>
      </c>
      <c r="F54" t="n">
        <v>108</v>
      </c>
      <c r="G54" t="n">
        <v>69</v>
      </c>
      <c r="H54" t="n">
        <v>236</v>
      </c>
      <c r="I54" t="n">
        <v>2671</v>
      </c>
      <c r="J54" t="n">
        <v>141</v>
      </c>
      <c r="K54" t="n">
        <v>300</v>
      </c>
      <c r="L54" t="n">
        <v>4694</v>
      </c>
      <c r="M54" t="n">
        <v>246</v>
      </c>
      <c r="N54" t="n">
        <v>8858</v>
      </c>
      <c r="O54" t="n">
        <v>386</v>
      </c>
      <c r="P54" t="n">
        <v>709</v>
      </c>
      <c r="Q54" t="n">
        <v>75</v>
      </c>
      <c r="R54" t="n">
        <v>103</v>
      </c>
      <c r="S54" t="n">
        <v>126</v>
      </c>
      <c r="U54" t="n">
        <v>122</v>
      </c>
      <c r="V54" t="n">
        <v>142</v>
      </c>
      <c r="W54" t="n">
        <v>5472</v>
      </c>
      <c r="X54" t="n">
        <v>13650</v>
      </c>
      <c r="Y54" t="n">
        <v>1058</v>
      </c>
      <c r="Z54" t="n">
        <v>1381</v>
      </c>
      <c r="AA54" t="n">
        <v>262</v>
      </c>
      <c r="AB54" t="n">
        <v>16453</v>
      </c>
      <c r="AC54" t="n">
        <v>162</v>
      </c>
      <c r="AD54" t="n">
        <v>6446</v>
      </c>
      <c r="AE54" t="n">
        <v>1206</v>
      </c>
      <c r="AF54" t="n">
        <v>2345</v>
      </c>
      <c r="AG54" t="n">
        <v>191</v>
      </c>
      <c r="AI54" t="n">
        <v>197</v>
      </c>
      <c r="AJ54" t="n">
        <v>121</v>
      </c>
      <c r="AK54" t="n">
        <v>112</v>
      </c>
    </row>
    <row r="55">
      <c r="A55" t="inlineStr">
        <is>
          <t>07-05 20</t>
        </is>
      </c>
      <c r="Q55" t="n">
        <v>64</v>
      </c>
      <c r="R55" t="n">
        <v>64</v>
      </c>
    </row>
    <row r="56">
      <c r="A56" t="inlineStr">
        <is>
          <t>07-05 21</t>
        </is>
      </c>
      <c r="Q56" t="n">
        <v>53</v>
      </c>
      <c r="R56" t="n">
        <v>53</v>
      </c>
    </row>
    <row r="57">
      <c r="A57" t="inlineStr">
        <is>
          <t>07-05 22</t>
        </is>
      </c>
      <c r="Q57" t="n">
        <v>41</v>
      </c>
      <c r="R57" t="n">
        <v>41</v>
      </c>
    </row>
    <row r="58">
      <c r="A58" t="inlineStr">
        <is>
          <t>07-05 23</t>
        </is>
      </c>
      <c r="Q58" t="n">
        <v>29</v>
      </c>
      <c r="R58" t="n">
        <v>29</v>
      </c>
    </row>
    <row r="59">
      <c r="A59" t="inlineStr">
        <is>
          <t>07-06 00</t>
        </is>
      </c>
      <c r="Q59" t="n">
        <v>14</v>
      </c>
      <c r="R59" t="n">
        <v>14</v>
      </c>
    </row>
    <row r="60">
      <c r="A60" t="inlineStr">
        <is>
          <t>07-06 01</t>
        </is>
      </c>
      <c r="C60" t="n">
        <v>1079</v>
      </c>
      <c r="D60" t="n">
        <v>187</v>
      </c>
      <c r="E60" t="n">
        <v>110</v>
      </c>
      <c r="F60" t="n">
        <v>20</v>
      </c>
      <c r="G60" t="n">
        <v>102</v>
      </c>
      <c r="H60" t="n">
        <v>2985</v>
      </c>
      <c r="I60" t="n">
        <v>2672</v>
      </c>
      <c r="J60" t="n">
        <v>160</v>
      </c>
      <c r="K60" t="n">
        <v>305</v>
      </c>
      <c r="L60" t="n">
        <v>4694</v>
      </c>
      <c r="M60" t="n">
        <v>132</v>
      </c>
      <c r="N60" t="n">
        <v>8833</v>
      </c>
      <c r="O60" t="n">
        <v>386</v>
      </c>
      <c r="P60" t="n">
        <v>714</v>
      </c>
      <c r="Q60" t="n">
        <v>-5</v>
      </c>
      <c r="R60" t="n">
        <v>-2</v>
      </c>
      <c r="S60" t="n">
        <v>41</v>
      </c>
      <c r="U60" t="n">
        <v>49</v>
      </c>
      <c r="V60" t="n">
        <v>103</v>
      </c>
      <c r="W60" t="n">
        <v>5443</v>
      </c>
      <c r="X60" t="n">
        <v>13676</v>
      </c>
      <c r="Y60" t="n">
        <v>1053</v>
      </c>
      <c r="Z60" t="n">
        <v>1390</v>
      </c>
      <c r="AA60" t="n">
        <v>234</v>
      </c>
      <c r="AB60" t="n">
        <v>16448</v>
      </c>
      <c r="AC60" t="n">
        <v>14</v>
      </c>
      <c r="AD60" t="n">
        <v>6475</v>
      </c>
      <c r="AE60" t="n">
        <v>1250</v>
      </c>
      <c r="AF60" t="n">
        <v>2367</v>
      </c>
      <c r="AG60" t="n">
        <v>161</v>
      </c>
      <c r="AI60" t="n">
        <v>70</v>
      </c>
      <c r="AJ60" t="n">
        <v>60</v>
      </c>
      <c r="AK60" t="n">
        <v>70</v>
      </c>
    </row>
    <row r="61">
      <c r="A61" t="inlineStr">
        <is>
          <t>07-06 02</t>
        </is>
      </c>
      <c r="Q61" t="n">
        <v>-26</v>
      </c>
      <c r="R61" t="n">
        <v>-26</v>
      </c>
    </row>
    <row r="62">
      <c r="A62" t="inlineStr">
        <is>
          <t>07-06 03</t>
        </is>
      </c>
      <c r="Q62" t="n">
        <v>-49</v>
      </c>
      <c r="R62" t="n">
        <v>-49</v>
      </c>
    </row>
    <row r="63">
      <c r="A63" t="inlineStr">
        <is>
          <t>07-06 04</t>
        </is>
      </c>
      <c r="Q63" t="n">
        <v>-68</v>
      </c>
      <c r="R63" t="n">
        <v>-68</v>
      </c>
    </row>
    <row r="64">
      <c r="A64" t="inlineStr">
        <is>
          <t>07-06 05</t>
        </is>
      </c>
      <c r="Q64" t="n">
        <v>-82</v>
      </c>
      <c r="R64" t="n">
        <v>-82</v>
      </c>
    </row>
    <row r="65">
      <c r="A65" t="inlineStr">
        <is>
          <t>07-06 06</t>
        </is>
      </c>
      <c r="Q65" t="n">
        <v>-93</v>
      </c>
      <c r="R65" t="n">
        <v>-93</v>
      </c>
    </row>
    <row r="66">
      <c r="A66" t="inlineStr">
        <is>
          <t>07-06 07</t>
        </is>
      </c>
      <c r="C66" t="n">
        <v>1071</v>
      </c>
      <c r="D66" t="n">
        <v>207</v>
      </c>
      <c r="E66" t="n">
        <v>-22</v>
      </c>
      <c r="F66" t="n">
        <v>-102</v>
      </c>
      <c r="G66" t="n">
        <v>29</v>
      </c>
      <c r="H66" t="n">
        <v>3001</v>
      </c>
      <c r="I66" t="n">
        <v>2680</v>
      </c>
      <c r="J66" t="n">
        <v>155</v>
      </c>
      <c r="K66" t="n">
        <v>300</v>
      </c>
      <c r="L66" t="n">
        <v>4716</v>
      </c>
      <c r="M66" t="n">
        <v>5</v>
      </c>
      <c r="N66" t="n">
        <v>8821</v>
      </c>
      <c r="O66" t="n">
        <v>384</v>
      </c>
      <c r="P66" t="n">
        <v>763</v>
      </c>
      <c r="Q66" t="n">
        <v>-102</v>
      </c>
      <c r="R66" t="n">
        <v>-130</v>
      </c>
      <c r="S66" t="n">
        <v>-73</v>
      </c>
      <c r="U66" t="n">
        <v>-77</v>
      </c>
      <c r="V66" t="n">
        <v>31</v>
      </c>
      <c r="W66" t="n">
        <v>5440</v>
      </c>
      <c r="X66" t="n">
        <v>13607</v>
      </c>
      <c r="Y66" t="n">
        <v>1068</v>
      </c>
      <c r="Z66" t="n">
        <v>1396</v>
      </c>
      <c r="AA66" t="n">
        <v>248</v>
      </c>
      <c r="AB66" t="n">
        <v>16443</v>
      </c>
      <c r="AC66" t="n">
        <v>-115</v>
      </c>
      <c r="AD66" t="n">
        <v>6496</v>
      </c>
      <c r="AE66" t="n">
        <v>1284</v>
      </c>
      <c r="AF66" t="n">
        <v>2342</v>
      </c>
      <c r="AG66" t="n">
        <v>124</v>
      </c>
      <c r="AI66" t="n">
        <v>-61</v>
      </c>
      <c r="AJ66" t="n">
        <v>-72</v>
      </c>
      <c r="AK66" t="n">
        <v>-20</v>
      </c>
    </row>
    <row r="67">
      <c r="A67" t="inlineStr">
        <is>
          <t>07-06 08</t>
        </is>
      </c>
      <c r="Q67" t="n">
        <v>-111</v>
      </c>
      <c r="R67" t="n">
        <v>-111</v>
      </c>
    </row>
    <row r="68">
      <c r="A68" t="inlineStr">
        <is>
          <t>07-06 09</t>
        </is>
      </c>
      <c r="Q68" t="n">
        <v>-117</v>
      </c>
      <c r="R68" t="n">
        <v>-117</v>
      </c>
    </row>
    <row r="69">
      <c r="A69" t="inlineStr">
        <is>
          <t>07-06 10</t>
        </is>
      </c>
      <c r="Q69" t="n">
        <v>-107</v>
      </c>
      <c r="R69" t="n">
        <v>-107</v>
      </c>
    </row>
    <row r="70">
      <c r="A70" t="inlineStr">
        <is>
          <t>07-06 11</t>
        </is>
      </c>
      <c r="Q70" t="n">
        <v>-87</v>
      </c>
      <c r="R70" t="n">
        <v>-87</v>
      </c>
    </row>
    <row r="71">
      <c r="A71" t="inlineStr">
        <is>
          <t>07-06 12</t>
        </is>
      </c>
      <c r="Q71" t="n">
        <v>-60</v>
      </c>
      <c r="R71" t="n">
        <v>-60</v>
      </c>
    </row>
    <row r="72">
      <c r="A72" t="inlineStr">
        <is>
          <t>07-06 13</t>
        </is>
      </c>
      <c r="C72" t="n">
        <v>1075</v>
      </c>
      <c r="D72" t="n">
        <v>209</v>
      </c>
      <c r="E72" t="n">
        <v>-32</v>
      </c>
      <c r="F72" t="n">
        <v>-61</v>
      </c>
      <c r="G72" t="n">
        <v>-38</v>
      </c>
      <c r="H72" t="n">
        <v>3012</v>
      </c>
      <c r="I72" t="n">
        <v>2736</v>
      </c>
      <c r="J72" t="n">
        <v>143</v>
      </c>
      <c r="K72" t="n">
        <v>293</v>
      </c>
      <c r="L72" t="n">
        <v>4715</v>
      </c>
      <c r="M72" t="n">
        <v>-44</v>
      </c>
      <c r="N72" t="n">
        <v>8840</v>
      </c>
      <c r="O72" t="n">
        <v>384</v>
      </c>
      <c r="P72" t="n">
        <v>759</v>
      </c>
      <c r="Q72" t="n">
        <v>-29</v>
      </c>
      <c r="R72" t="n">
        <v>-41</v>
      </c>
      <c r="S72" t="n">
        <v>-37</v>
      </c>
      <c r="U72" t="n">
        <v>-75</v>
      </c>
      <c r="V72" t="n">
        <v>2</v>
      </c>
      <c r="W72" t="n">
        <v>5435</v>
      </c>
      <c r="X72" t="n">
        <v>13652</v>
      </c>
      <c r="Y72" t="n">
        <v>1073</v>
      </c>
      <c r="Z72" t="n">
        <v>1380</v>
      </c>
      <c r="AA72" t="n">
        <v>282</v>
      </c>
      <c r="AB72" t="n">
        <v>16430</v>
      </c>
      <c r="AC72" t="n">
        <v>-2</v>
      </c>
      <c r="AD72" t="n">
        <v>6477</v>
      </c>
      <c r="AE72" t="n">
        <v>1248</v>
      </c>
      <c r="AF72" t="n">
        <v>2360</v>
      </c>
      <c r="AG72" t="n">
        <v>94</v>
      </c>
      <c r="AI72" t="n">
        <v>-20</v>
      </c>
      <c r="AJ72" t="n">
        <v>-96</v>
      </c>
      <c r="AK72" t="n">
        <v>-45</v>
      </c>
    </row>
    <row r="73">
      <c r="A73" t="inlineStr">
        <is>
          <t>07-06 19</t>
        </is>
      </c>
      <c r="C73" t="n">
        <v>1089</v>
      </c>
      <c r="D73" t="n">
        <v>205</v>
      </c>
      <c r="E73" t="n">
        <v>216</v>
      </c>
      <c r="F73" t="n">
        <v>105</v>
      </c>
      <c r="G73" t="n">
        <v>52</v>
      </c>
      <c r="H73" t="n">
        <v>3015</v>
      </c>
      <c r="I73" t="n">
        <v>2743</v>
      </c>
      <c r="J73" t="n">
        <v>139</v>
      </c>
      <c r="K73" t="n">
        <v>329</v>
      </c>
      <c r="L73" t="n">
        <v>4709</v>
      </c>
      <c r="M73" t="n">
        <v>224</v>
      </c>
      <c r="N73" t="n">
        <v>8862</v>
      </c>
      <c r="O73" t="n">
        <v>386</v>
      </c>
      <c r="P73" t="n">
        <v>722</v>
      </c>
      <c r="Q73" t="n">
        <v>75</v>
      </c>
      <c r="R73" t="n">
        <v>94</v>
      </c>
      <c r="S73" t="n">
        <v>123</v>
      </c>
      <c r="U73" t="n">
        <v>106</v>
      </c>
      <c r="V73" t="n">
        <v>126</v>
      </c>
      <c r="W73" t="n">
        <v>5494</v>
      </c>
      <c r="X73" t="n">
        <v>13607</v>
      </c>
      <c r="Y73" t="n">
        <v>1059</v>
      </c>
      <c r="Z73" t="n">
        <v>1388</v>
      </c>
      <c r="AA73" t="n">
        <v>267</v>
      </c>
      <c r="AB73" t="n">
        <v>16418</v>
      </c>
      <c r="AC73" t="n">
        <v>67</v>
      </c>
      <c r="AD73" t="n">
        <v>6468</v>
      </c>
      <c r="AE73" t="n">
        <v>1230</v>
      </c>
      <c r="AF73" t="n">
        <v>2360</v>
      </c>
      <c r="AG73" t="n">
        <v>165</v>
      </c>
      <c r="AI73" t="n">
        <v>189</v>
      </c>
      <c r="AJ73" t="n">
        <v>103</v>
      </c>
      <c r="AK73" t="n">
        <v>90</v>
      </c>
    </row>
    <row r="74">
      <c r="A74" t="inlineStr">
        <is>
          <t>07-07 01</t>
        </is>
      </c>
      <c r="C74" t="n">
        <v>1106</v>
      </c>
      <c r="D74" t="n">
        <v>201</v>
      </c>
      <c r="E74" t="n">
        <v>134</v>
      </c>
      <c r="F74" t="n">
        <v>36</v>
      </c>
      <c r="G74" t="n">
        <v>105</v>
      </c>
      <c r="H74" t="n">
        <v>134</v>
      </c>
      <c r="I74" t="n">
        <v>2749</v>
      </c>
      <c r="J74" t="n">
        <v>148</v>
      </c>
      <c r="K74" t="n">
        <v>330</v>
      </c>
      <c r="L74" t="n">
        <v>4705</v>
      </c>
      <c r="M74" t="n">
        <v>145</v>
      </c>
      <c r="N74" t="n">
        <v>8855</v>
      </c>
      <c r="O74" t="n">
        <v>386</v>
      </c>
      <c r="P74" t="n">
        <v>706</v>
      </c>
      <c r="Q74" t="n">
        <v>13</v>
      </c>
      <c r="R74" t="n">
        <v>15</v>
      </c>
      <c r="S74" t="n">
        <v>61</v>
      </c>
      <c r="U74" t="n">
        <v>65</v>
      </c>
      <c r="V74" t="n">
        <v>116</v>
      </c>
      <c r="W74" t="n">
        <v>5468</v>
      </c>
      <c r="X74" t="n">
        <v>13660</v>
      </c>
      <c r="Y74" t="n">
        <v>1050</v>
      </c>
      <c r="Z74" t="n">
        <v>1396</v>
      </c>
      <c r="AA74" t="n">
        <v>258</v>
      </c>
      <c r="AB74" t="n">
        <v>16411</v>
      </c>
      <c r="AC74" t="n">
        <v>55</v>
      </c>
      <c r="AD74" t="n">
        <v>6488</v>
      </c>
      <c r="AE74" t="n">
        <v>1316</v>
      </c>
      <c r="AF74" t="n">
        <v>2437</v>
      </c>
      <c r="AG74" t="n">
        <v>157</v>
      </c>
      <c r="AI74" t="n">
        <v>96</v>
      </c>
      <c r="AJ74" t="n">
        <v>75</v>
      </c>
      <c r="AK74" t="n">
        <v>80</v>
      </c>
    </row>
    <row r="75">
      <c r="A75" t="inlineStr">
        <is>
          <t>07-07 07</t>
        </is>
      </c>
      <c r="C75" t="n">
        <v>1102</v>
      </c>
      <c r="D75" t="n">
        <v>202</v>
      </c>
      <c r="E75" t="n">
        <v>7</v>
      </c>
      <c r="F75" t="n">
        <v>-81</v>
      </c>
      <c r="G75" t="n">
        <v>40</v>
      </c>
      <c r="H75" t="n">
        <v>3002</v>
      </c>
      <c r="I75" t="n">
        <v>2747</v>
      </c>
      <c r="J75" t="n">
        <v>140</v>
      </c>
      <c r="K75" t="n">
        <v>322</v>
      </c>
      <c r="L75" t="n">
        <v>4705</v>
      </c>
      <c r="M75" t="n">
        <v>34</v>
      </c>
      <c r="N75" t="n">
        <v>8807</v>
      </c>
      <c r="O75" t="n">
        <v>383</v>
      </c>
      <c r="P75" t="n">
        <v>706</v>
      </c>
      <c r="Q75" t="n">
        <v>-87</v>
      </c>
      <c r="R75" t="n">
        <v>-118</v>
      </c>
      <c r="S75" t="n">
        <v>-54</v>
      </c>
      <c r="U75" t="n">
        <v>-54</v>
      </c>
      <c r="V75" t="n">
        <v>38</v>
      </c>
      <c r="W75" t="n">
        <v>5480</v>
      </c>
      <c r="X75" t="n">
        <v>13594</v>
      </c>
      <c r="Y75" t="n">
        <v>1060</v>
      </c>
      <c r="Z75" t="n">
        <v>1432</v>
      </c>
      <c r="AA75" t="n">
        <v>312</v>
      </c>
      <c r="AB75" t="n">
        <v>16428</v>
      </c>
      <c r="AC75" t="n">
        <v>-97</v>
      </c>
      <c r="AD75" t="n">
        <v>6484</v>
      </c>
      <c r="AE75" t="n">
        <v>1313</v>
      </c>
      <c r="AF75" t="n">
        <v>2363</v>
      </c>
      <c r="AG75" t="n">
        <v>132</v>
      </c>
      <c r="AI75" t="n">
        <v>-26</v>
      </c>
      <c r="AJ75" t="n">
        <v>-50</v>
      </c>
      <c r="AK75" t="n">
        <v>-10</v>
      </c>
    </row>
    <row r="76">
      <c r="A76" t="inlineStr">
        <is>
          <t>07-07 13</t>
        </is>
      </c>
      <c r="C76" t="n">
        <v>1124</v>
      </c>
      <c r="D76" t="n">
        <v>204</v>
      </c>
      <c r="E76" t="n">
        <v>-45</v>
      </c>
      <c r="F76" t="n">
        <v>-88</v>
      </c>
      <c r="G76" t="n">
        <v>-31</v>
      </c>
      <c r="H76" t="n">
        <v>2997</v>
      </c>
      <c r="I76" t="n">
        <v>2732</v>
      </c>
      <c r="J76" t="n">
        <v>132</v>
      </c>
      <c r="K76" t="n">
        <v>317</v>
      </c>
      <c r="L76" t="n">
        <v>4704</v>
      </c>
      <c r="M76" t="n">
        <v>-33</v>
      </c>
      <c r="N76" t="n">
        <v>8818</v>
      </c>
      <c r="O76" t="n">
        <v>382</v>
      </c>
      <c r="P76" t="n">
        <v>704</v>
      </c>
      <c r="Q76" t="n">
        <v>-63</v>
      </c>
      <c r="R76" t="n">
        <v>-88</v>
      </c>
      <c r="S76" t="n">
        <v>-68</v>
      </c>
      <c r="U76" t="n">
        <v>-103</v>
      </c>
      <c r="V76" t="n">
        <v>-10</v>
      </c>
      <c r="W76" t="n">
        <v>5480</v>
      </c>
      <c r="X76" t="n">
        <v>13607</v>
      </c>
      <c r="Y76" t="n">
        <v>1078</v>
      </c>
      <c r="Z76" t="n">
        <v>1408</v>
      </c>
      <c r="AA76" t="n">
        <v>314</v>
      </c>
      <c r="AB76" t="n">
        <v>16436</v>
      </c>
      <c r="AC76" t="n">
        <v>-39</v>
      </c>
      <c r="AD76" t="n">
        <v>6446</v>
      </c>
      <c r="AE76" t="n">
        <v>1210</v>
      </c>
      <c r="AF76" t="n">
        <v>2365</v>
      </c>
      <c r="AG76" t="n">
        <v>123</v>
      </c>
      <c r="AI76" t="n">
        <v>-44</v>
      </c>
      <c r="AJ76" t="n">
        <v>-123</v>
      </c>
      <c r="AK76" t="n">
        <v>-63</v>
      </c>
    </row>
    <row r="77">
      <c r="A77" t="inlineStr">
        <is>
          <t>07-07 19</t>
        </is>
      </c>
      <c r="C77" t="n">
        <v>1086</v>
      </c>
      <c r="D77" t="n">
        <v>202</v>
      </c>
      <c r="E77" t="n">
        <v>195</v>
      </c>
      <c r="F77" t="n">
        <v>98</v>
      </c>
      <c r="G77" t="n">
        <v>33</v>
      </c>
      <c r="H77" t="n">
        <v>2994</v>
      </c>
      <c r="I77" t="n">
        <v>2741</v>
      </c>
      <c r="J77" t="n">
        <v>126</v>
      </c>
      <c r="K77" t="n">
        <v>317</v>
      </c>
      <c r="L77" t="n">
        <v>4703</v>
      </c>
      <c r="M77" t="n">
        <v>207</v>
      </c>
      <c r="N77" t="n">
        <v>8810</v>
      </c>
      <c r="O77" t="n">
        <v>386</v>
      </c>
      <c r="P77" t="n">
        <v>207</v>
      </c>
      <c r="Q77" t="n">
        <v>68</v>
      </c>
      <c r="R77" t="n">
        <v>88</v>
      </c>
      <c r="S77" t="n">
        <v>102</v>
      </c>
      <c r="U77" t="n">
        <v>82</v>
      </c>
      <c r="V77" t="n">
        <v>94</v>
      </c>
      <c r="W77" t="n">
        <v>5488</v>
      </c>
      <c r="X77" t="n">
        <v>13608</v>
      </c>
      <c r="Y77" t="n">
        <v>1085</v>
      </c>
      <c r="Z77" t="n">
        <v>1398</v>
      </c>
      <c r="AA77" t="n">
        <v>1398</v>
      </c>
      <c r="AB77" t="n">
        <v>16433</v>
      </c>
      <c r="AC77" t="n">
        <v>145</v>
      </c>
      <c r="AD77" t="n">
        <v>6474</v>
      </c>
      <c r="AE77" t="n">
        <v>1300</v>
      </c>
      <c r="AF77" t="n">
        <v>2360</v>
      </c>
      <c r="AG77" t="n">
        <v>164</v>
      </c>
      <c r="AI77" t="n">
        <v>173</v>
      </c>
      <c r="AJ77" t="n">
        <v>80</v>
      </c>
      <c r="AK77" t="n">
        <v>63</v>
      </c>
    </row>
    <row r="78">
      <c r="A78" t="inlineStr">
        <is>
          <t>07-08 01</t>
        </is>
      </c>
      <c r="C78" t="n">
        <v>1107</v>
      </c>
      <c r="D78" t="n">
        <v>195</v>
      </c>
      <c r="E78" t="n">
        <v>145</v>
      </c>
      <c r="F78" t="n">
        <v>47</v>
      </c>
      <c r="G78" t="n">
        <v>97</v>
      </c>
      <c r="H78" t="n">
        <v>2991</v>
      </c>
      <c r="I78" t="n">
        <v>2742</v>
      </c>
      <c r="J78" t="n">
        <v>129</v>
      </c>
      <c r="K78" t="n">
        <v>315</v>
      </c>
      <c r="L78" t="n">
        <v>4701</v>
      </c>
      <c r="M78" t="n">
        <v>153</v>
      </c>
      <c r="N78" t="n">
        <v>8814</v>
      </c>
      <c r="O78" t="n">
        <v>386</v>
      </c>
      <c r="P78" t="n">
        <v>153</v>
      </c>
      <c r="Q78" t="n">
        <v>26</v>
      </c>
      <c r="R78" t="n">
        <v>37</v>
      </c>
      <c r="S78" t="n">
        <v>70</v>
      </c>
      <c r="U78" t="n">
        <v>73</v>
      </c>
      <c r="V78" t="n">
        <v>124</v>
      </c>
      <c r="W78" t="n">
        <v>5478</v>
      </c>
      <c r="X78" t="n">
        <v>13607</v>
      </c>
      <c r="Y78" t="n">
        <v>1070</v>
      </c>
      <c r="Z78" t="n">
        <v>1396</v>
      </c>
      <c r="AA78" t="n">
        <v>306</v>
      </c>
      <c r="AB78" t="n">
        <v>16430</v>
      </c>
      <c r="AC78" t="n">
        <v>74</v>
      </c>
      <c r="AD78" t="n">
        <v>6509</v>
      </c>
      <c r="AE78" t="n">
        <v>1260</v>
      </c>
      <c r="AF78" t="n">
        <v>2430</v>
      </c>
      <c r="AG78" t="n">
        <v>143</v>
      </c>
      <c r="AI78" t="n">
        <v>112</v>
      </c>
      <c r="AJ78" t="n">
        <v>80</v>
      </c>
      <c r="AK78" t="n">
        <v>92</v>
      </c>
    </row>
    <row r="79">
      <c r="A79" t="inlineStr">
        <is>
          <t>07-08 07</t>
        </is>
      </c>
      <c r="C79" t="n">
        <v>1103</v>
      </c>
      <c r="D79" t="n">
        <v>196</v>
      </c>
      <c r="E79" t="n">
        <v>37</v>
      </c>
      <c r="F79" t="n">
        <v>-48</v>
      </c>
      <c r="G79" t="n">
        <v>45</v>
      </c>
      <c r="H79" t="n">
        <v>2999</v>
      </c>
      <c r="I79" t="n">
        <v>2742</v>
      </c>
      <c r="J79" t="n">
        <v>126</v>
      </c>
      <c r="K79" t="n">
        <v>308</v>
      </c>
      <c r="L79" t="n">
        <v>4698</v>
      </c>
      <c r="M79" t="n">
        <v>63</v>
      </c>
      <c r="N79" t="n">
        <v>8791</v>
      </c>
      <c r="O79" t="n">
        <v>383</v>
      </c>
      <c r="P79" t="n">
        <v>688</v>
      </c>
      <c r="Q79" t="n">
        <v>-67</v>
      </c>
      <c r="R79" t="n">
        <v>-76</v>
      </c>
      <c r="S79" t="n">
        <v>-38</v>
      </c>
      <c r="U79" t="n">
        <v>-25</v>
      </c>
      <c r="V79" t="n">
        <v>41</v>
      </c>
      <c r="W79" t="n">
        <v>5381</v>
      </c>
      <c r="X79" t="n">
        <v>13593</v>
      </c>
      <c r="Y79" t="n">
        <v>1063</v>
      </c>
      <c r="Z79" t="n">
        <v>1433</v>
      </c>
      <c r="AA79" t="n">
        <v>300</v>
      </c>
      <c r="AB79" t="n">
        <v>16427</v>
      </c>
      <c r="AC79" t="n">
        <v>-64</v>
      </c>
      <c r="AD79" t="n">
        <v>6446</v>
      </c>
      <c r="AE79" t="n">
        <v>1283</v>
      </c>
      <c r="AF79" t="n">
        <v>2374</v>
      </c>
      <c r="AG79" t="n">
        <v>135</v>
      </c>
      <c r="AI79" t="n">
        <v>5</v>
      </c>
      <c r="AJ79" t="n">
        <v>-22</v>
      </c>
      <c r="AK79" t="n">
        <v>10</v>
      </c>
    </row>
    <row r="80">
      <c r="A80" t="inlineStr">
        <is>
          <t>07-08 13</t>
        </is>
      </c>
      <c r="C80" t="n">
        <v>1094</v>
      </c>
      <c r="D80" t="n">
        <v>198</v>
      </c>
      <c r="E80" t="n">
        <v>-48</v>
      </c>
      <c r="F80" t="n">
        <v>-99</v>
      </c>
      <c r="G80" t="n">
        <v>-35</v>
      </c>
      <c r="H80" t="n">
        <v>3003</v>
      </c>
      <c r="I80" t="n">
        <v>2752</v>
      </c>
      <c r="J80" t="n">
        <v>123</v>
      </c>
      <c r="K80" t="n">
        <v>300</v>
      </c>
      <c r="L80" t="n">
        <v>4695</v>
      </c>
      <c r="M80" t="n">
        <v>-17</v>
      </c>
      <c r="N80" t="n">
        <v>8795</v>
      </c>
      <c r="O80" t="n">
        <v>382</v>
      </c>
      <c r="P80" t="n">
        <v>685</v>
      </c>
      <c r="Q80" t="n">
        <v>-89</v>
      </c>
      <c r="R80" t="n">
        <v>-105</v>
      </c>
      <c r="S80" t="n">
        <v>-83</v>
      </c>
      <c r="U80" t="n">
        <v>-109</v>
      </c>
      <c r="V80" t="n">
        <v>-3</v>
      </c>
      <c r="W80" t="n">
        <v>5370</v>
      </c>
      <c r="X80" t="n">
        <v>13505</v>
      </c>
      <c r="Y80" t="n">
        <v>1069</v>
      </c>
      <c r="Z80" t="n">
        <v>1413</v>
      </c>
      <c r="AA80" t="n">
        <v>282</v>
      </c>
      <c r="AB80" t="n">
        <v>16420</v>
      </c>
      <c r="AC80" t="n">
        <v>-68</v>
      </c>
      <c r="AD80" t="n">
        <v>6431</v>
      </c>
      <c r="AE80" t="n">
        <v>1200</v>
      </c>
      <c r="AF80" t="n">
        <v>2335</v>
      </c>
      <c r="AG80" t="n">
        <v>127</v>
      </c>
      <c r="AI80" t="n">
        <v>-58</v>
      </c>
      <c r="AJ80" t="n">
        <v>-121</v>
      </c>
      <c r="AK80" t="n">
        <v>-55</v>
      </c>
    </row>
    <row r="81">
      <c r="A81" t="inlineStr">
        <is>
          <t>07-08 19</t>
        </is>
      </c>
      <c r="C81" t="n">
        <v>1110</v>
      </c>
      <c r="D81" t="n">
        <v>196</v>
      </c>
      <c r="E81" t="n">
        <v>153</v>
      </c>
      <c r="F81" t="n">
        <v>72</v>
      </c>
      <c r="G81" t="n">
        <v>14</v>
      </c>
      <c r="H81" t="n">
        <v>2996</v>
      </c>
      <c r="I81" t="n">
        <v>2742</v>
      </c>
      <c r="J81" t="n">
        <v>121</v>
      </c>
      <c r="K81" t="n">
        <v>293</v>
      </c>
      <c r="L81" t="n">
        <v>4692</v>
      </c>
      <c r="M81" t="n">
        <v>166</v>
      </c>
      <c r="N81" t="n">
        <v>8797</v>
      </c>
      <c r="O81" t="n">
        <v>381</v>
      </c>
      <c r="P81" t="n">
        <v>700</v>
      </c>
      <c r="Q81" t="n">
        <v>56</v>
      </c>
      <c r="R81" t="n">
        <v>75</v>
      </c>
      <c r="S81" t="n">
        <v>80</v>
      </c>
      <c r="U81" t="n">
        <v>68</v>
      </c>
      <c r="V81" t="n">
        <v>98</v>
      </c>
      <c r="W81" t="n">
        <v>5384</v>
      </c>
      <c r="X81" t="n">
        <v>13477</v>
      </c>
      <c r="Y81" t="n">
        <v>1075</v>
      </c>
      <c r="Z81" t="n">
        <v>1394</v>
      </c>
      <c r="AA81" t="n">
        <v>231</v>
      </c>
      <c r="AB81" t="n">
        <v>16417</v>
      </c>
      <c r="AC81" t="n">
        <v>110</v>
      </c>
      <c r="AD81" t="n">
        <v>6400</v>
      </c>
      <c r="AE81" t="n">
        <v>1140</v>
      </c>
      <c r="AF81" t="n">
        <v>2367</v>
      </c>
      <c r="AG81" t="n">
        <v>124</v>
      </c>
      <c r="AI81" t="n">
        <v>136</v>
      </c>
      <c r="AJ81" t="n">
        <v>56</v>
      </c>
      <c r="AK81" t="n">
        <v>65</v>
      </c>
    </row>
    <row r="82">
      <c r="A82" t="inlineStr">
        <is>
          <t>07-09 01</t>
        </is>
      </c>
      <c r="C82" t="n">
        <v>1096</v>
      </c>
      <c r="D82" t="n">
        <v>190</v>
      </c>
      <c r="E82" t="n">
        <v>119</v>
      </c>
      <c r="F82" t="n">
        <v>41</v>
      </c>
      <c r="G82" t="n">
        <v>82</v>
      </c>
      <c r="H82" t="n">
        <v>2991</v>
      </c>
      <c r="I82" t="n">
        <v>2748</v>
      </c>
      <c r="J82" t="n">
        <v>123</v>
      </c>
      <c r="K82" t="n">
        <v>292</v>
      </c>
      <c r="L82" t="n">
        <v>4703</v>
      </c>
      <c r="M82" t="n">
        <v>115</v>
      </c>
      <c r="N82" t="n">
        <v>8805</v>
      </c>
      <c r="O82" t="n">
        <v>381</v>
      </c>
      <c r="P82" t="n">
        <v>729</v>
      </c>
      <c r="Q82" t="n">
        <v>25</v>
      </c>
      <c r="R82" t="n">
        <v>42</v>
      </c>
      <c r="S82" t="n">
        <v>59</v>
      </c>
      <c r="U82" t="n">
        <v>57</v>
      </c>
      <c r="V82" t="n">
        <v>140</v>
      </c>
      <c r="W82" t="n">
        <v>-369</v>
      </c>
      <c r="X82" t="n">
        <v>13607</v>
      </c>
      <c r="Y82" t="n">
        <v>1066</v>
      </c>
      <c r="Z82" t="n">
        <v>1398</v>
      </c>
      <c r="AA82" t="n">
        <v>185</v>
      </c>
      <c r="AB82" t="n">
        <v>16416</v>
      </c>
      <c r="AC82" t="n">
        <v>61</v>
      </c>
      <c r="AD82" t="n">
        <v>6469</v>
      </c>
      <c r="AE82" t="n">
        <v>1183</v>
      </c>
      <c r="AF82" t="n">
        <v>2319</v>
      </c>
      <c r="AG82" t="n">
        <v>142</v>
      </c>
      <c r="AI82" t="n">
        <v>87</v>
      </c>
      <c r="AJ82" t="n">
        <v>66</v>
      </c>
      <c r="AK82" t="n">
        <v>105</v>
      </c>
    </row>
    <row r="83">
      <c r="A83" t="inlineStr">
        <is>
          <t>07-09 07</t>
        </is>
      </c>
      <c r="C83" t="n">
        <v>1126</v>
      </c>
      <c r="D83" t="n">
        <v>195</v>
      </c>
      <c r="E83" t="n">
        <v>38</v>
      </c>
      <c r="F83" t="n">
        <v>-19</v>
      </c>
      <c r="G83" t="n">
        <v>35</v>
      </c>
      <c r="H83" t="n">
        <v>2994</v>
      </c>
      <c r="I83" t="n">
        <v>2751</v>
      </c>
      <c r="J83" t="n">
        <v>122</v>
      </c>
      <c r="K83" t="n">
        <v>336</v>
      </c>
      <c r="L83" t="n">
        <v>4752</v>
      </c>
      <c r="M83" t="n">
        <v>57</v>
      </c>
      <c r="N83" t="n">
        <v>9006</v>
      </c>
      <c r="O83" t="n">
        <v>381</v>
      </c>
      <c r="P83" t="n">
        <v>768</v>
      </c>
      <c r="Q83" t="n">
        <v>-41</v>
      </c>
      <c r="R83" t="n">
        <v>-34</v>
      </c>
      <c r="S83" t="n">
        <v>-21</v>
      </c>
      <c r="U83" t="n">
        <v>-8</v>
      </c>
      <c r="V83" t="n">
        <v>60</v>
      </c>
      <c r="W83" t="n">
        <v>5394</v>
      </c>
      <c r="X83" t="n">
        <v>13587</v>
      </c>
      <c r="Y83" t="n">
        <v>1075</v>
      </c>
      <c r="Z83" t="n">
        <v>1371</v>
      </c>
      <c r="AA83" t="n">
        <v>171</v>
      </c>
      <c r="AB83" t="n">
        <v>16421</v>
      </c>
      <c r="AC83" t="n">
        <v>-41</v>
      </c>
      <c r="AD83" t="n">
        <v>6476</v>
      </c>
      <c r="AE83" t="n">
        <v>1326</v>
      </c>
      <c r="AF83" t="n">
        <v>2319</v>
      </c>
      <c r="AG83" t="n">
        <v>134</v>
      </c>
      <c r="AI83" t="n">
        <v>3</v>
      </c>
      <c r="AJ83" t="n">
        <v>6</v>
      </c>
      <c r="AK83" t="n">
        <v>30</v>
      </c>
    </row>
    <row r="84">
      <c r="A84" t="inlineStr">
        <is>
          <t>07-09 13</t>
        </is>
      </c>
      <c r="C84" t="n">
        <v>1077</v>
      </c>
      <c r="D84" t="n">
        <v>193</v>
      </c>
      <c r="E84" t="n">
        <v>-48</v>
      </c>
      <c r="F84" t="n">
        <v>-96</v>
      </c>
      <c r="G84" t="n">
        <v>-32</v>
      </c>
      <c r="H84" t="n">
        <v>2996</v>
      </c>
      <c r="I84" t="n">
        <v>2743</v>
      </c>
      <c r="J84" t="n">
        <v>119</v>
      </c>
      <c r="K84" t="n">
        <v>375</v>
      </c>
      <c r="L84" t="n">
        <v>4730</v>
      </c>
      <c r="M84" t="n">
        <v>-23</v>
      </c>
      <c r="N84" t="n">
        <v>8894</v>
      </c>
      <c r="O84" t="n">
        <v>380</v>
      </c>
      <c r="P84" t="n">
        <v>788</v>
      </c>
      <c r="Q84" t="n">
        <v>-90</v>
      </c>
      <c r="R84" t="n">
        <v>-97</v>
      </c>
      <c r="S84" t="n">
        <v>-94</v>
      </c>
      <c r="U84" t="n">
        <v>-93</v>
      </c>
      <c r="V84" t="n">
        <v>16</v>
      </c>
      <c r="W84" t="n">
        <v>5392</v>
      </c>
      <c r="X84" t="n">
        <v>13582</v>
      </c>
      <c r="Y84" t="n">
        <v>1067</v>
      </c>
      <c r="Z84" t="n">
        <v>1368</v>
      </c>
      <c r="AA84" t="n">
        <v>314</v>
      </c>
      <c r="AB84" t="n">
        <v>16421</v>
      </c>
      <c r="AC84" t="n">
        <v>-85</v>
      </c>
      <c r="AD84" t="n">
        <v>6468</v>
      </c>
      <c r="AE84" t="n">
        <v>1237</v>
      </c>
      <c r="AF84" t="n">
        <v>2337</v>
      </c>
      <c r="AG84" t="n">
        <v>142</v>
      </c>
      <c r="AI84" t="n">
        <v>-67</v>
      </c>
      <c r="AJ84" t="n">
        <v>-103</v>
      </c>
      <c r="AK84" t="n">
        <v>-25</v>
      </c>
    </row>
    <row r="85">
      <c r="A85" t="inlineStr">
        <is>
          <t>07-09 19</t>
        </is>
      </c>
      <c r="C85" t="n">
        <v>1119</v>
      </c>
      <c r="D85" t="n">
        <v>197</v>
      </c>
      <c r="E85" t="n">
        <v>118</v>
      </c>
      <c r="F85" t="n">
        <v>49</v>
      </c>
      <c r="G85" t="n">
        <v>-7</v>
      </c>
      <c r="H85" t="n">
        <v>2999</v>
      </c>
      <c r="I85" t="n">
        <v>2727</v>
      </c>
      <c r="J85" t="n">
        <v>117</v>
      </c>
      <c r="K85" t="n">
        <v>417</v>
      </c>
      <c r="L85" t="n">
        <v>4723</v>
      </c>
      <c r="M85" t="n">
        <v>130</v>
      </c>
      <c r="N85" t="n">
        <v>417</v>
      </c>
      <c r="O85" t="n">
        <v>385</v>
      </c>
      <c r="P85" t="n">
        <v>750</v>
      </c>
      <c r="Q85" t="n">
        <v>37</v>
      </c>
      <c r="R85" t="n">
        <v>50</v>
      </c>
      <c r="S85" t="n">
        <v>57</v>
      </c>
      <c r="U85" t="n">
        <v>44</v>
      </c>
      <c r="V85" t="n">
        <v>68</v>
      </c>
      <c r="W85" t="n">
        <v>44</v>
      </c>
      <c r="X85" t="n">
        <v>13589</v>
      </c>
      <c r="Y85" t="n">
        <v>1060</v>
      </c>
      <c r="Z85" t="n">
        <v>1374</v>
      </c>
      <c r="AA85" t="n">
        <v>288</v>
      </c>
      <c r="AB85" t="n">
        <v>16422</v>
      </c>
      <c r="AC85" t="n">
        <v>83</v>
      </c>
      <c r="AD85" t="n">
        <v>6463</v>
      </c>
      <c r="AE85" t="n">
        <v>1204</v>
      </c>
      <c r="AF85" t="n">
        <v>2354</v>
      </c>
      <c r="AG85" t="n">
        <v>152</v>
      </c>
      <c r="AI85" t="n">
        <v>118</v>
      </c>
      <c r="AJ85" t="n">
        <v>37</v>
      </c>
      <c r="AK85" t="n">
        <v>35</v>
      </c>
    </row>
    <row r="86">
      <c r="A86" t="inlineStr">
        <is>
          <t>07-10 01</t>
        </is>
      </c>
      <c r="C86" t="n">
        <v>1136</v>
      </c>
      <c r="D86" t="n">
        <v>189</v>
      </c>
      <c r="E86" t="n">
        <v>98</v>
      </c>
      <c r="F86" t="n">
        <v>24</v>
      </c>
      <c r="G86" t="n">
        <v>59</v>
      </c>
      <c r="H86" t="n">
        <v>2995</v>
      </c>
      <c r="I86" t="n">
        <v>2701</v>
      </c>
      <c r="J86" t="n">
        <v>118</v>
      </c>
      <c r="K86" t="n">
        <v>416</v>
      </c>
      <c r="L86" t="n">
        <v>4730</v>
      </c>
      <c r="M86" t="n">
        <v>118</v>
      </c>
      <c r="N86" t="n">
        <v>8902</v>
      </c>
      <c r="O86" t="n">
        <v>390</v>
      </c>
      <c r="P86" t="n">
        <v>732</v>
      </c>
      <c r="Q86" t="n">
        <v>8</v>
      </c>
      <c r="R86" t="n">
        <v>26</v>
      </c>
      <c r="S86" t="n">
        <v>38</v>
      </c>
      <c r="U86" t="n">
        <v>41</v>
      </c>
      <c r="V86" t="n">
        <v>93</v>
      </c>
      <c r="W86" t="n">
        <v>5428</v>
      </c>
      <c r="X86" t="n">
        <v>13597</v>
      </c>
      <c r="Y86" t="n">
        <v>1055</v>
      </c>
      <c r="Z86" t="n">
        <v>1394</v>
      </c>
      <c r="AA86" t="n">
        <v>266</v>
      </c>
      <c r="AB86" t="n">
        <v>16424</v>
      </c>
      <c r="AC86" t="n">
        <v>47</v>
      </c>
      <c r="AD86" t="n">
        <v>6480</v>
      </c>
      <c r="AE86" t="n">
        <v>1246</v>
      </c>
      <c r="AF86" t="n">
        <v>2362</v>
      </c>
      <c r="AG86" t="n">
        <v>144</v>
      </c>
      <c r="AI86" t="n">
        <v>71</v>
      </c>
      <c r="AJ86" t="n">
        <v>42</v>
      </c>
      <c r="AK86" t="n">
        <v>60</v>
      </c>
    </row>
    <row r="87">
      <c r="A87" t="inlineStr">
        <is>
          <t>07-10 07</t>
        </is>
      </c>
      <c r="C87" t="n">
        <v>1141</v>
      </c>
      <c r="D87" t="n">
        <v>93</v>
      </c>
      <c r="E87" t="n">
        <v>53</v>
      </c>
      <c r="F87" t="n">
        <v>3</v>
      </c>
      <c r="G87" t="n">
        <v>22</v>
      </c>
      <c r="H87" t="n">
        <v>3002</v>
      </c>
      <c r="I87" t="n">
        <v>2660</v>
      </c>
      <c r="J87" t="n">
        <v>117</v>
      </c>
      <c r="K87" t="n">
        <v>390</v>
      </c>
      <c r="L87" t="n">
        <v>4729</v>
      </c>
      <c r="M87" t="n">
        <v>73</v>
      </c>
      <c r="N87" t="n">
        <v>8859</v>
      </c>
      <c r="O87" t="n">
        <v>383</v>
      </c>
      <c r="P87" t="n">
        <v>743</v>
      </c>
      <c r="Q87" t="n">
        <v>-21</v>
      </c>
      <c r="R87" t="n">
        <v>-9</v>
      </c>
      <c r="S87" t="n">
        <v>-4</v>
      </c>
      <c r="U87" t="n">
        <v>12</v>
      </c>
      <c r="V87" t="n">
        <v>50</v>
      </c>
      <c r="W87" t="n">
        <v>5409</v>
      </c>
      <c r="X87" t="n">
        <v>13588</v>
      </c>
      <c r="Y87" t="n">
        <v>1070</v>
      </c>
      <c r="Z87" t="n">
        <v>1390</v>
      </c>
      <c r="AA87" t="n">
        <v>260</v>
      </c>
      <c r="AB87" t="n">
        <v>421</v>
      </c>
      <c r="AC87" t="n">
        <v>-6</v>
      </c>
      <c r="AD87" t="n">
        <v>6487</v>
      </c>
      <c r="AE87" t="n">
        <v>1226</v>
      </c>
      <c r="AF87" t="n">
        <v>2317</v>
      </c>
      <c r="AG87" t="n">
        <v>155</v>
      </c>
      <c r="AI87" t="n">
        <v>29</v>
      </c>
      <c r="AJ87" t="n">
        <v>17</v>
      </c>
      <c r="AK87" t="n">
        <v>22</v>
      </c>
    </row>
    <row r="88">
      <c r="A88" t="inlineStr">
        <is>
          <t>07-10 13</t>
        </is>
      </c>
      <c r="C88" t="n">
        <v>1080</v>
      </c>
      <c r="D88" t="n">
        <v>199</v>
      </c>
      <c r="E88" t="n">
        <v>-21</v>
      </c>
      <c r="F88" t="n">
        <v>-89</v>
      </c>
      <c r="G88" t="n">
        <v>-35</v>
      </c>
      <c r="H88" t="n">
        <v>3012</v>
      </c>
      <c r="I88" t="n">
        <v>2708</v>
      </c>
      <c r="J88" t="n">
        <v>117</v>
      </c>
      <c r="K88" t="n">
        <v>382</v>
      </c>
      <c r="L88" t="n">
        <v>4723</v>
      </c>
      <c r="M88" t="n">
        <v>-1</v>
      </c>
      <c r="N88" t="n">
        <v>8861</v>
      </c>
      <c r="O88" t="n">
        <v>382</v>
      </c>
      <c r="P88" t="n">
        <v>738</v>
      </c>
      <c r="Q88" t="n">
        <v>-80</v>
      </c>
      <c r="R88" t="n">
        <v>-87</v>
      </c>
      <c r="S88" t="n">
        <v>-89</v>
      </c>
      <c r="U88" t="n">
        <v>-77</v>
      </c>
      <c r="V88" t="n">
        <v>8</v>
      </c>
      <c r="W88" t="n">
        <v>5395</v>
      </c>
      <c r="X88" t="n">
        <v>13588</v>
      </c>
      <c r="Y88" t="n">
        <v>1074</v>
      </c>
      <c r="Z88" t="n">
        <v>1360</v>
      </c>
      <c r="AA88" t="n">
        <v>252</v>
      </c>
      <c r="AB88" t="n">
        <v>16418</v>
      </c>
      <c r="AC88" t="n">
        <v>-81</v>
      </c>
      <c r="AD88" t="n">
        <v>6489</v>
      </c>
      <c r="AE88" t="n">
        <v>1226</v>
      </c>
      <c r="AF88" t="n">
        <v>2317</v>
      </c>
      <c r="AG88" t="n">
        <v>181</v>
      </c>
      <c r="AI88" t="n">
        <v>-44</v>
      </c>
      <c r="AJ88" t="n">
        <v>-83</v>
      </c>
      <c r="AK88" t="n">
        <v>-35</v>
      </c>
    </row>
    <row r="89">
      <c r="A89" t="inlineStr">
        <is>
          <t>07-10 14</t>
        </is>
      </c>
      <c r="Q89" t="n">
        <v>-70</v>
      </c>
      <c r="R89" t="n">
        <v>-70</v>
      </c>
    </row>
    <row r="90">
      <c r="A90" t="inlineStr">
        <is>
          <t>07-10 15</t>
        </is>
      </c>
      <c r="Q90" t="n">
        <v>-50</v>
      </c>
      <c r="R90" t="n">
        <v>-50</v>
      </c>
    </row>
    <row r="91">
      <c r="A91" t="inlineStr">
        <is>
          <t>07-10 16</t>
        </is>
      </c>
      <c r="Q91" t="n">
        <v>-27</v>
      </c>
      <c r="R91" t="n">
        <v>-27</v>
      </c>
    </row>
    <row r="92">
      <c r="A92" t="inlineStr">
        <is>
          <t>07-10 17</t>
        </is>
      </c>
      <c r="Q92" t="n">
        <v>-8</v>
      </c>
      <c r="R92" t="n">
        <v>-8</v>
      </c>
    </row>
    <row r="93">
      <c r="A93" t="inlineStr">
        <is>
          <t>07-10 18</t>
        </is>
      </c>
      <c r="Q93" t="n">
        <v>6</v>
      </c>
      <c r="R93" t="n">
        <v>6</v>
      </c>
    </row>
    <row r="94">
      <c r="A94" t="inlineStr">
        <is>
          <t>07-10 19</t>
        </is>
      </c>
      <c r="C94" t="n">
        <v>1074</v>
      </c>
      <c r="D94" t="n">
        <v>200</v>
      </c>
      <c r="E94" t="n">
        <v>89</v>
      </c>
      <c r="F94" t="n">
        <v>27</v>
      </c>
      <c r="G94" t="n">
        <v>-18</v>
      </c>
      <c r="H94" t="n">
        <v>3019</v>
      </c>
      <c r="I94" t="n">
        <v>2702</v>
      </c>
      <c r="J94" t="n">
        <v>119</v>
      </c>
      <c r="K94" t="n">
        <v>-18</v>
      </c>
      <c r="L94" t="n">
        <v>4714</v>
      </c>
      <c r="M94" t="n">
        <v>98</v>
      </c>
      <c r="N94" t="n">
        <v>8859</v>
      </c>
      <c r="O94" t="n">
        <v>382</v>
      </c>
      <c r="P94" t="n">
        <v>724</v>
      </c>
      <c r="Q94" t="n">
        <v>15</v>
      </c>
      <c r="R94" t="n">
        <v>23</v>
      </c>
      <c r="S94" t="n">
        <v>33</v>
      </c>
      <c r="U94" t="n">
        <v>24</v>
      </c>
      <c r="V94" t="n">
        <v>46</v>
      </c>
      <c r="W94" t="n">
        <v>5482</v>
      </c>
      <c r="X94" t="n">
        <v>13587</v>
      </c>
      <c r="Y94" t="n">
        <v>1064</v>
      </c>
      <c r="Z94" t="n">
        <v>1366</v>
      </c>
      <c r="AA94" t="n">
        <v>245</v>
      </c>
      <c r="AB94" t="n">
        <v>16415</v>
      </c>
      <c r="AC94" t="n">
        <v>62</v>
      </c>
      <c r="AD94" t="n">
        <v>6473</v>
      </c>
      <c r="AE94" t="n">
        <v>1243</v>
      </c>
      <c r="AF94" t="n">
        <v>2359</v>
      </c>
      <c r="AG94" t="n">
        <v>158</v>
      </c>
      <c r="AI94" t="n">
        <v>83</v>
      </c>
      <c r="AJ94" t="n">
        <v>16</v>
      </c>
      <c r="AK94" t="n">
        <v>10</v>
      </c>
    </row>
    <row r="95">
      <c r="A95" t="inlineStr">
        <is>
          <t>07-11 01</t>
        </is>
      </c>
      <c r="C95" t="n">
        <v>1063</v>
      </c>
      <c r="D95" t="n">
        <v>194</v>
      </c>
      <c r="E95" t="n">
        <v>81</v>
      </c>
      <c r="F95" t="n">
        <v>2</v>
      </c>
      <c r="G95" t="n">
        <v>38</v>
      </c>
      <c r="H95" t="n">
        <v>3023</v>
      </c>
      <c r="I95" t="n">
        <v>2697</v>
      </c>
      <c r="J95" t="n">
        <v>117</v>
      </c>
      <c r="K95" t="n">
        <v>362</v>
      </c>
      <c r="L95" t="n">
        <v>4705</v>
      </c>
      <c r="M95" t="n">
        <v>99</v>
      </c>
      <c r="N95" t="n">
        <v>8856</v>
      </c>
      <c r="O95" t="n">
        <v>382</v>
      </c>
      <c r="P95" t="n">
        <v>720</v>
      </c>
      <c r="Q95" t="n">
        <v>-11</v>
      </c>
      <c r="R95" t="n">
        <v>5</v>
      </c>
      <c r="S95" t="n">
        <v>16</v>
      </c>
      <c r="U95" t="n">
        <v>21</v>
      </c>
      <c r="V95" t="n">
        <v>83</v>
      </c>
      <c r="W95" t="n">
        <v>5461</v>
      </c>
      <c r="X95" t="n">
        <v>13579</v>
      </c>
      <c r="Y95" t="n">
        <v>1060</v>
      </c>
      <c r="Z95" t="n">
        <v>1374</v>
      </c>
      <c r="AA95" t="n">
        <v>260</v>
      </c>
      <c r="AB95" t="n">
        <v>260</v>
      </c>
      <c r="AC95" t="n">
        <v>28</v>
      </c>
      <c r="AD95" t="n">
        <v>6460</v>
      </c>
      <c r="AE95" t="n">
        <v>1311</v>
      </c>
      <c r="AF95" t="n">
        <v>2428</v>
      </c>
      <c r="AG95" t="n">
        <v>138</v>
      </c>
      <c r="AI95" t="n">
        <v>51</v>
      </c>
      <c r="AJ95" t="n">
        <v>24</v>
      </c>
      <c r="AK95" t="n">
        <v>50</v>
      </c>
    </row>
    <row r="96">
      <c r="A96" t="inlineStr">
        <is>
          <t>07-11 07</t>
        </is>
      </c>
      <c r="C96" t="n">
        <v>1068</v>
      </c>
      <c r="D96" t="n">
        <v>188</v>
      </c>
      <c r="E96" t="n">
        <v>84</v>
      </c>
      <c r="F96" t="n">
        <v>37</v>
      </c>
      <c r="G96" t="n">
        <v>27</v>
      </c>
      <c r="H96" t="n">
        <v>3033</v>
      </c>
      <c r="I96" t="n">
        <v>2692</v>
      </c>
      <c r="J96" t="n">
        <v>120</v>
      </c>
      <c r="K96" t="n">
        <v>356</v>
      </c>
      <c r="L96" t="n">
        <v>4702</v>
      </c>
      <c r="M96" t="n">
        <v>93</v>
      </c>
      <c r="N96" t="n">
        <v>8808</v>
      </c>
      <c r="O96" t="n">
        <v>382</v>
      </c>
      <c r="P96" t="n">
        <v>708</v>
      </c>
      <c r="Q96" t="n">
        <v>11</v>
      </c>
      <c r="R96" t="n">
        <v>19</v>
      </c>
      <c r="S96" t="n">
        <v>20</v>
      </c>
      <c r="U96" t="n">
        <v>37</v>
      </c>
      <c r="V96" t="n">
        <v>62</v>
      </c>
      <c r="W96" t="n">
        <v>5472</v>
      </c>
      <c r="X96" t="n">
        <v>13580</v>
      </c>
      <c r="Y96" t="n">
        <v>1065</v>
      </c>
      <c r="Z96" t="n">
        <v>1424</v>
      </c>
      <c r="AA96" t="n">
        <v>311</v>
      </c>
      <c r="AB96" t="n">
        <v>16417</v>
      </c>
      <c r="AC96" t="n">
        <v>29</v>
      </c>
      <c r="AD96" t="n">
        <v>6427</v>
      </c>
      <c r="AE96" t="n">
        <v>1295</v>
      </c>
      <c r="AF96" t="n">
        <v>2340</v>
      </c>
      <c r="AG96" t="n">
        <v>127</v>
      </c>
      <c r="AI96" t="n">
        <v>54</v>
      </c>
      <c r="AJ96" t="n">
        <v>36</v>
      </c>
      <c r="AK96" t="n">
        <v>35</v>
      </c>
    </row>
    <row r="97">
      <c r="A97" t="inlineStr">
        <is>
          <t>07-11 13</t>
        </is>
      </c>
      <c r="C97" t="n">
        <v>1040</v>
      </c>
      <c r="D97" t="n">
        <v>190</v>
      </c>
      <c r="E97" t="n">
        <v>23</v>
      </c>
      <c r="F97" t="n">
        <v>-55</v>
      </c>
      <c r="G97" t="n">
        <v>-9</v>
      </c>
      <c r="H97" t="n">
        <v>3040</v>
      </c>
      <c r="I97" t="n">
        <v>2698</v>
      </c>
      <c r="J97" t="n">
        <v>119</v>
      </c>
      <c r="K97" t="n">
        <v>353</v>
      </c>
      <c r="L97" t="n">
        <v>4699</v>
      </c>
      <c r="M97" t="n">
        <v>43</v>
      </c>
      <c r="N97" t="n">
        <v>8796</v>
      </c>
      <c r="O97" t="n">
        <v>381</v>
      </c>
      <c r="P97" t="n">
        <v>702</v>
      </c>
      <c r="Q97" t="n">
        <v>-64</v>
      </c>
      <c r="R97" t="n">
        <v>-64</v>
      </c>
      <c r="S97" t="n">
        <v>-51</v>
      </c>
      <c r="U97" t="n">
        <v>-38</v>
      </c>
      <c r="V97" t="n">
        <v>42</v>
      </c>
      <c r="W97" t="n">
        <v>5412</v>
      </c>
      <c r="X97" t="n">
        <v>13580</v>
      </c>
      <c r="Y97" t="n">
        <v>1080</v>
      </c>
      <c r="Z97" t="n">
        <v>1398</v>
      </c>
      <c r="AA97" t="n">
        <v>304</v>
      </c>
      <c r="AB97" t="n">
        <v>16420</v>
      </c>
      <c r="AC97" t="n">
        <v>-45</v>
      </c>
      <c r="AD97" t="n">
        <v>6416</v>
      </c>
      <c r="AE97" t="n">
        <v>1246</v>
      </c>
      <c r="AF97" t="n">
        <v>2327</v>
      </c>
      <c r="AG97" t="n">
        <v>107</v>
      </c>
      <c r="AI97" t="n">
        <v>-2</v>
      </c>
      <c r="AJ97" t="n">
        <v>-38</v>
      </c>
      <c r="AK97" t="n">
        <v>5</v>
      </c>
    </row>
    <row r="98">
      <c r="A98" t="inlineStr">
        <is>
          <t>07-11 19</t>
        </is>
      </c>
      <c r="C98" t="n">
        <v>1055</v>
      </c>
      <c r="D98" t="n">
        <v>199</v>
      </c>
      <c r="E98" t="n">
        <v>79</v>
      </c>
      <c r="F98" t="n">
        <v>18</v>
      </c>
      <c r="G98" t="n">
        <v>-13</v>
      </c>
      <c r="H98" t="n">
        <v>3035</v>
      </c>
      <c r="I98" t="n">
        <v>2714</v>
      </c>
      <c r="J98" t="n">
        <v>117</v>
      </c>
      <c r="K98" t="n">
        <v>342</v>
      </c>
      <c r="L98" t="n">
        <v>4696</v>
      </c>
      <c r="M98" t="n">
        <v>87</v>
      </c>
      <c r="N98" t="n">
        <v>8807</v>
      </c>
      <c r="O98" t="n">
        <v>382</v>
      </c>
      <c r="P98" t="n">
        <v>702</v>
      </c>
      <c r="Q98" t="n">
        <v>-1</v>
      </c>
      <c r="R98" t="n">
        <v>7</v>
      </c>
      <c r="S98" t="n">
        <v>18</v>
      </c>
      <c r="U98" t="n">
        <v>4</v>
      </c>
      <c r="V98" t="n">
        <v>35</v>
      </c>
      <c r="W98" t="n">
        <v>5427</v>
      </c>
      <c r="X98" t="n">
        <v>13564</v>
      </c>
      <c r="Y98" t="n">
        <v>1074</v>
      </c>
      <c r="Z98" t="n">
        <v>1386</v>
      </c>
      <c r="AA98" t="n">
        <v>283</v>
      </c>
      <c r="AB98" t="n">
        <v>417</v>
      </c>
      <c r="AC98" t="n">
        <v>33</v>
      </c>
      <c r="AD98" t="n">
        <v>6418</v>
      </c>
      <c r="AE98" t="n">
        <v>1216</v>
      </c>
      <c r="AF98" t="n">
        <v>2302</v>
      </c>
      <c r="AG98" t="n">
        <v>99</v>
      </c>
      <c r="AI98" t="n">
        <v>55</v>
      </c>
      <c r="AJ98" t="n">
        <v>5</v>
      </c>
      <c r="AK98" t="n">
        <v>-3</v>
      </c>
    </row>
    <row r="99">
      <c r="A99" t="inlineStr">
        <is>
          <t>07-12 01</t>
        </is>
      </c>
      <c r="C99" t="n">
        <v>1080</v>
      </c>
      <c r="D99" t="n">
        <v>195</v>
      </c>
      <c r="E99" t="n">
        <v>37</v>
      </c>
      <c r="F99" t="n">
        <v>-35</v>
      </c>
      <c r="G99" t="n">
        <v>4</v>
      </c>
      <c r="H99" t="n">
        <v>3030</v>
      </c>
      <c r="I99" t="n">
        <v>2729</v>
      </c>
      <c r="J99" t="n">
        <v>115</v>
      </c>
      <c r="K99" t="n">
        <v>330</v>
      </c>
      <c r="L99" t="n">
        <v>4693</v>
      </c>
      <c r="M99" t="n">
        <v>55</v>
      </c>
      <c r="N99" t="n">
        <v>8824</v>
      </c>
      <c r="O99" t="n">
        <v>384</v>
      </c>
      <c r="P99" t="n">
        <v>701</v>
      </c>
      <c r="Q99" t="n">
        <v>-49</v>
      </c>
      <c r="R99" t="n">
        <v>-39</v>
      </c>
      <c r="S99" t="n">
        <v>-30</v>
      </c>
      <c r="U99" t="n">
        <v>-8</v>
      </c>
      <c r="V99" t="n">
        <v>45</v>
      </c>
      <c r="W99" t="n">
        <v>5381</v>
      </c>
      <c r="X99" t="n">
        <v>13586</v>
      </c>
      <c r="Y99" t="n">
        <v>1068</v>
      </c>
      <c r="Z99" t="n">
        <v>1380</v>
      </c>
      <c r="AA99" t="n">
        <v>246</v>
      </c>
      <c r="AB99" t="n">
        <v>414</v>
      </c>
      <c r="AC99" t="n">
        <v>-22</v>
      </c>
      <c r="AD99" t="n">
        <v>6438</v>
      </c>
      <c r="AE99" t="n">
        <v>1261</v>
      </c>
      <c r="AF99" t="n">
        <v>2245</v>
      </c>
      <c r="AG99" t="n">
        <v>97</v>
      </c>
      <c r="AI99" t="n">
        <v>6</v>
      </c>
      <c r="AJ99" t="n">
        <v>-10</v>
      </c>
      <c r="AK99" t="n">
        <v>10</v>
      </c>
    </row>
    <row r="100">
      <c r="A100" t="inlineStr">
        <is>
          <t>07-12 07</t>
        </is>
      </c>
      <c r="C100" t="n">
        <v>1022</v>
      </c>
      <c r="D100" t="n">
        <v>191</v>
      </c>
      <c r="E100" t="n">
        <v>33</v>
      </c>
      <c r="F100" t="n">
        <v>38</v>
      </c>
      <c r="G100" t="n">
        <v>-3</v>
      </c>
      <c r="H100" t="n">
        <v>3020</v>
      </c>
      <c r="I100" t="n">
        <v>2727</v>
      </c>
      <c r="J100" t="n">
        <v>116</v>
      </c>
      <c r="K100" t="n">
        <v>314</v>
      </c>
      <c r="L100" t="n">
        <v>4693</v>
      </c>
      <c r="M100" t="n">
        <v>91</v>
      </c>
      <c r="N100" t="n">
        <v>8803</v>
      </c>
      <c r="O100" t="n">
        <v>382</v>
      </c>
      <c r="P100" t="n">
        <v>700</v>
      </c>
      <c r="Q100" t="n">
        <v>24</v>
      </c>
      <c r="R100" t="n">
        <v>31</v>
      </c>
      <c r="S100" t="n">
        <v>29</v>
      </c>
      <c r="U100" t="n">
        <v>20</v>
      </c>
      <c r="V100" t="n">
        <v>42</v>
      </c>
      <c r="W100" t="n">
        <v>5371</v>
      </c>
      <c r="X100" t="n">
        <v>13481</v>
      </c>
      <c r="Y100" t="n">
        <v>1079</v>
      </c>
      <c r="Z100" t="n">
        <v>1359</v>
      </c>
      <c r="AA100" t="n">
        <v>249</v>
      </c>
      <c r="AB100" t="n">
        <v>411</v>
      </c>
      <c r="AC100" t="n">
        <v>46</v>
      </c>
      <c r="AD100" t="n">
        <v>6457</v>
      </c>
      <c r="AE100" t="n">
        <v>1225</v>
      </c>
      <c r="AF100" t="n">
        <v>2245</v>
      </c>
      <c r="AG100" t="n">
        <v>89</v>
      </c>
      <c r="AI100" t="n">
        <v>59</v>
      </c>
      <c r="AJ100" t="n">
        <v>13</v>
      </c>
      <c r="AK100" t="n">
        <v>15</v>
      </c>
    </row>
    <row r="101">
      <c r="A101" t="inlineStr">
        <is>
          <t>07-12 13</t>
        </is>
      </c>
      <c r="C101" t="n">
        <v>1012</v>
      </c>
      <c r="D101" t="n">
        <v>189</v>
      </c>
      <c r="E101" t="n">
        <v>73</v>
      </c>
      <c r="F101" t="n">
        <v>-2</v>
      </c>
      <c r="G101" t="n">
        <v>35</v>
      </c>
      <c r="H101" t="n">
        <v>3010</v>
      </c>
      <c r="I101" t="n">
        <v>2728</v>
      </c>
      <c r="J101" t="n">
        <v>117</v>
      </c>
      <c r="K101" t="n">
        <v>310</v>
      </c>
      <c r="L101" t="n">
        <v>4693</v>
      </c>
      <c r="M101" t="n">
        <v>87</v>
      </c>
      <c r="N101" t="n">
        <v>28806</v>
      </c>
      <c r="O101" t="n">
        <v>381</v>
      </c>
      <c r="P101" t="n">
        <v>699</v>
      </c>
      <c r="Q101" t="n">
        <v>-23</v>
      </c>
      <c r="R101" t="n">
        <v>-2</v>
      </c>
      <c r="S101" t="n">
        <v>7</v>
      </c>
      <c r="U101" t="n">
        <v>18</v>
      </c>
      <c r="V101" t="n">
        <v>72</v>
      </c>
      <c r="W101" t="n">
        <v>5380</v>
      </c>
      <c r="X101" t="n">
        <v>13649</v>
      </c>
      <c r="Y101" t="n">
        <v>1084</v>
      </c>
      <c r="Z101" t="n">
        <v>1353</v>
      </c>
      <c r="AA101" t="n">
        <v>249</v>
      </c>
      <c r="AB101" t="n">
        <v>249</v>
      </c>
      <c r="AC101" t="n">
        <v>15</v>
      </c>
      <c r="AD101" t="n">
        <v>6457</v>
      </c>
      <c r="AE101" t="n">
        <v>1149</v>
      </c>
      <c r="AF101" t="n">
        <v>2326</v>
      </c>
      <c r="AG101" t="n">
        <v>92</v>
      </c>
      <c r="AI101" t="n">
        <v>49</v>
      </c>
      <c r="AJ101" t="n">
        <v>27</v>
      </c>
      <c r="AK101" t="n">
        <v>48</v>
      </c>
    </row>
    <row r="102">
      <c r="A102" t="inlineStr">
        <is>
          <t>07-12 19</t>
        </is>
      </c>
      <c r="C102" t="n">
        <v>1057</v>
      </c>
      <c r="D102" t="n">
        <v>201</v>
      </c>
      <c r="E102" t="n">
        <v>88</v>
      </c>
      <c r="F102" t="n">
        <v>26</v>
      </c>
      <c r="G102" t="n">
        <v>13</v>
      </c>
      <c r="H102" t="n">
        <v>3003</v>
      </c>
      <c r="I102" t="n">
        <v>2740</v>
      </c>
      <c r="J102" t="n">
        <v>114</v>
      </c>
      <c r="K102" t="n">
        <v>302</v>
      </c>
      <c r="L102" t="n">
        <v>4693</v>
      </c>
      <c r="M102" t="n">
        <v>97</v>
      </c>
      <c r="N102" t="n">
        <v>8801</v>
      </c>
      <c r="O102" t="n">
        <v>381</v>
      </c>
      <c r="P102" t="n">
        <v>694</v>
      </c>
      <c r="Q102" t="n">
        <v>5</v>
      </c>
      <c r="R102" t="n">
        <v>11</v>
      </c>
      <c r="S102" t="n">
        <v>24</v>
      </c>
      <c r="U102" t="n">
        <v>17</v>
      </c>
      <c r="V102" t="n">
        <v>35</v>
      </c>
      <c r="W102" t="n">
        <v>5475</v>
      </c>
      <c r="X102" t="n">
        <v>13471</v>
      </c>
      <c r="Y102" t="n">
        <v>1075</v>
      </c>
      <c r="Z102" t="n">
        <v>1381</v>
      </c>
      <c r="AA102" t="n">
        <v>209</v>
      </c>
      <c r="AB102" t="n">
        <v>16405</v>
      </c>
      <c r="AC102" t="n">
        <v>32</v>
      </c>
      <c r="AD102" t="n">
        <v>-2473</v>
      </c>
      <c r="AE102" t="n">
        <v>1223</v>
      </c>
      <c r="AF102" t="n">
        <v>2326</v>
      </c>
      <c r="AG102" t="n">
        <v>82</v>
      </c>
      <c r="AI102" t="n">
        <v>62</v>
      </c>
      <c r="AJ102" t="n">
        <v>12</v>
      </c>
      <c r="AK102" t="n">
        <v>6</v>
      </c>
    </row>
    <row r="103">
      <c r="A103" t="inlineStr">
        <is>
          <t>07-13 01</t>
        </is>
      </c>
      <c r="C103" t="n">
        <v>1054</v>
      </c>
      <c r="D103" t="n">
        <v>185</v>
      </c>
      <c r="E103" t="n">
        <v>13</v>
      </c>
      <c r="F103" t="n">
        <v>-58</v>
      </c>
      <c r="G103" t="n">
        <v>3</v>
      </c>
      <c r="H103" t="n">
        <v>3000</v>
      </c>
      <c r="I103" t="n">
        <v>2739</v>
      </c>
      <c r="J103" t="n">
        <v>122</v>
      </c>
      <c r="K103" t="n">
        <v>297</v>
      </c>
      <c r="L103" t="n">
        <v>4698</v>
      </c>
      <c r="M103" t="n">
        <v>33</v>
      </c>
      <c r="N103" t="n">
        <v>8834</v>
      </c>
      <c r="O103" t="n">
        <v>381</v>
      </c>
      <c r="P103" t="n">
        <v>695</v>
      </c>
      <c r="Q103" t="n">
        <v>-70</v>
      </c>
      <c r="R103" t="n">
        <v>-73</v>
      </c>
      <c r="S103" t="n">
        <v>-60</v>
      </c>
      <c r="U103" t="n">
        <v>-34</v>
      </c>
      <c r="V103" t="n">
        <v>34</v>
      </c>
      <c r="W103" t="n">
        <v>5449</v>
      </c>
      <c r="X103" t="n">
        <v>13600</v>
      </c>
      <c r="Y103" t="n">
        <v>1068</v>
      </c>
      <c r="Z103" t="n">
        <v>1384</v>
      </c>
      <c r="AA103" t="n">
        <v>191</v>
      </c>
      <c r="AB103" t="n">
        <v>16405</v>
      </c>
      <c r="AC103" t="n">
        <v>-68</v>
      </c>
      <c r="AD103" t="n">
        <v>6483</v>
      </c>
      <c r="AE103" t="n">
        <v>1282</v>
      </c>
      <c r="AF103" t="n">
        <v>2326</v>
      </c>
      <c r="AG103" t="n">
        <v>89</v>
      </c>
      <c r="AI103" t="n">
        <v>-20</v>
      </c>
      <c r="AJ103" t="n">
        <v>-28</v>
      </c>
      <c r="AK103" t="n">
        <v>7</v>
      </c>
    </row>
    <row r="104">
      <c r="A104" t="inlineStr">
        <is>
          <t>07-13 07</t>
        </is>
      </c>
      <c r="C104" t="n">
        <v>1040</v>
      </c>
      <c r="D104" t="n">
        <v>189</v>
      </c>
      <c r="E104" t="n">
        <v>23</v>
      </c>
      <c r="F104" t="n">
        <v>-8</v>
      </c>
      <c r="G104" t="n">
        <v>-36</v>
      </c>
      <c r="H104" t="n">
        <v>3000</v>
      </c>
      <c r="I104" t="n">
        <v>2744</v>
      </c>
      <c r="J104" t="n">
        <v>139</v>
      </c>
      <c r="K104" t="n">
        <v>290</v>
      </c>
      <c r="L104" t="n">
        <v>4723</v>
      </c>
      <c r="M104" t="n">
        <v>19</v>
      </c>
      <c r="N104" t="n">
        <v>8793</v>
      </c>
      <c r="O104" t="n">
        <v>380</v>
      </c>
      <c r="P104" t="n">
        <v>696</v>
      </c>
      <c r="Q104" t="n">
        <v>-3</v>
      </c>
      <c r="R104" t="n">
        <v>-8</v>
      </c>
      <c r="S104" t="n">
        <v>-4</v>
      </c>
      <c r="U104" t="n">
        <v>-23</v>
      </c>
      <c r="V104" t="n">
        <v>3</v>
      </c>
      <c r="W104" t="n">
        <v>5396</v>
      </c>
      <c r="X104" t="n">
        <v>13598</v>
      </c>
      <c r="Y104" t="n">
        <v>1075</v>
      </c>
      <c r="Z104" t="n">
        <v>1361</v>
      </c>
      <c r="AA104" t="n">
        <v>248</v>
      </c>
      <c r="AB104" t="n">
        <v>16410</v>
      </c>
      <c r="AC104" t="n">
        <v>20</v>
      </c>
      <c r="AD104" t="n">
        <v>6468</v>
      </c>
      <c r="AE104" t="n">
        <v>1278</v>
      </c>
      <c r="AF104" t="n">
        <v>2319</v>
      </c>
      <c r="AG104" t="n">
        <v>82</v>
      </c>
      <c r="AI104" t="n">
        <v>20</v>
      </c>
      <c r="AJ104" t="n">
        <v>-45</v>
      </c>
      <c r="AK104" t="n">
        <v>-50</v>
      </c>
    </row>
    <row r="105">
      <c r="A105" t="inlineStr">
        <is>
          <t>07-13 13</t>
        </is>
      </c>
      <c r="C105" t="n">
        <v>1068</v>
      </c>
      <c r="D105" t="n">
        <v>189</v>
      </c>
      <c r="E105" t="n">
        <v>134</v>
      </c>
      <c r="F105" t="n">
        <v>55</v>
      </c>
      <c r="G105" t="n">
        <v>48</v>
      </c>
      <c r="H105" t="n">
        <v>2997</v>
      </c>
      <c r="I105" t="n">
        <v>2737</v>
      </c>
      <c r="J105" t="n">
        <v>132</v>
      </c>
      <c r="K105" t="n">
        <v>284</v>
      </c>
      <c r="L105" t="n">
        <v>4710</v>
      </c>
      <c r="M105" t="n">
        <v>150</v>
      </c>
      <c r="N105" t="n">
        <v>8789</v>
      </c>
      <c r="O105" t="n">
        <v>380</v>
      </c>
      <c r="P105" t="n">
        <v>696</v>
      </c>
      <c r="Q105" t="n">
        <v>27</v>
      </c>
      <c r="R105" t="n">
        <v>56</v>
      </c>
      <c r="S105" t="n">
        <v>63</v>
      </c>
      <c r="U105" t="n">
        <v>64</v>
      </c>
      <c r="V105" t="n">
        <v>102</v>
      </c>
      <c r="W105" t="n">
        <v>5412</v>
      </c>
      <c r="X105" t="n">
        <v>13471</v>
      </c>
      <c r="Y105" t="n">
        <v>1080</v>
      </c>
      <c r="Z105" t="n">
        <v>1368</v>
      </c>
      <c r="AA105" t="n">
        <v>280</v>
      </c>
      <c r="AB105" t="n">
        <v>16406</v>
      </c>
      <c r="AC105" t="n">
        <v>74</v>
      </c>
      <c r="AD105" t="n">
        <v>6454</v>
      </c>
      <c r="AE105" t="n">
        <v>1220</v>
      </c>
      <c r="AF105" t="n">
        <v>2321</v>
      </c>
      <c r="AG105" t="n">
        <v>111</v>
      </c>
      <c r="AI105" t="n">
        <v>105</v>
      </c>
      <c r="AJ105" t="n">
        <v>74</v>
      </c>
      <c r="AK105" t="n">
        <v>70</v>
      </c>
    </row>
    <row r="106">
      <c r="A106" t="inlineStr">
        <is>
          <t>07-13 19</t>
        </is>
      </c>
      <c r="C106" t="n">
        <v>1050</v>
      </c>
      <c r="D106" t="n">
        <v>189</v>
      </c>
      <c r="E106" t="n">
        <v>104</v>
      </c>
      <c r="F106" t="n">
        <v>35</v>
      </c>
      <c r="G106" t="n">
        <v>49</v>
      </c>
      <c r="H106" t="n">
        <v>3007</v>
      </c>
      <c r="I106" t="n">
        <v>2730</v>
      </c>
      <c r="J106" t="n">
        <v>123</v>
      </c>
      <c r="K106" t="n">
        <v>294</v>
      </c>
      <c r="L106" t="n">
        <v>4704</v>
      </c>
      <c r="M106" t="n">
        <v>114</v>
      </c>
      <c r="N106" t="n">
        <v>8803</v>
      </c>
      <c r="O106" t="n">
        <v>381</v>
      </c>
      <c r="P106" t="n">
        <v>703</v>
      </c>
      <c r="Q106" t="n">
        <v>12</v>
      </c>
      <c r="R106" t="n">
        <v>25</v>
      </c>
      <c r="S106" t="n">
        <v>41</v>
      </c>
      <c r="U106" t="n">
        <v>32</v>
      </c>
      <c r="V106" t="n">
        <v>68</v>
      </c>
      <c r="W106" t="n">
        <v>5476</v>
      </c>
      <c r="X106" t="n">
        <v>13589</v>
      </c>
      <c r="Y106" t="n">
        <v>1083</v>
      </c>
      <c r="Z106" t="n">
        <v>1366</v>
      </c>
      <c r="AA106" t="n">
        <v>243</v>
      </c>
      <c r="AB106" t="n">
        <v>16403</v>
      </c>
      <c r="AC106" t="n">
        <v>50</v>
      </c>
      <c r="AD106" t="n">
        <v>6458</v>
      </c>
      <c r="AE106" t="n">
        <v>1253</v>
      </c>
      <c r="AF106" t="n">
        <v>2292</v>
      </c>
      <c r="AG106" t="n">
        <v>92</v>
      </c>
      <c r="AI106" t="n">
        <v>72</v>
      </c>
      <c r="AJ106" t="n">
        <v>30</v>
      </c>
      <c r="AK106" t="n">
        <v>38</v>
      </c>
    </row>
    <row r="107">
      <c r="A107" t="inlineStr">
        <is>
          <t>07-14 01</t>
        </is>
      </c>
      <c r="C107" t="n">
        <v>1063</v>
      </c>
      <c r="D107" t="n">
        <v>185</v>
      </c>
      <c r="E107" t="n">
        <v>17</v>
      </c>
      <c r="F107" t="n">
        <v>-50</v>
      </c>
      <c r="G107" t="n">
        <v>8</v>
      </c>
      <c r="H107" t="n">
        <v>3011</v>
      </c>
      <c r="I107" t="n">
        <v>2741</v>
      </c>
      <c r="J107" t="n">
        <v>126</v>
      </c>
      <c r="K107" t="n">
        <v>298</v>
      </c>
      <c r="L107" t="n">
        <v>4701</v>
      </c>
      <c r="M107" t="n">
        <v>38</v>
      </c>
      <c r="N107" t="n">
        <v>8816</v>
      </c>
      <c r="O107" t="n">
        <v>382</v>
      </c>
      <c r="P107" t="n">
        <v>700</v>
      </c>
      <c r="Q107" t="n">
        <v>-76</v>
      </c>
      <c r="R107" t="n">
        <v>-61</v>
      </c>
      <c r="S107" t="n">
        <v>-55</v>
      </c>
      <c r="U107" t="n">
        <v>-31</v>
      </c>
      <c r="V107" t="n">
        <v>40</v>
      </c>
      <c r="W107" t="n">
        <v>5438</v>
      </c>
      <c r="X107" t="n">
        <v>13600</v>
      </c>
      <c r="Y107" t="n">
        <v>1075</v>
      </c>
      <c r="Z107" t="n">
        <v>1358</v>
      </c>
      <c r="AA107" t="n">
        <v>245</v>
      </c>
      <c r="AB107" t="n">
        <v>16400</v>
      </c>
      <c r="AC107" t="n">
        <v>-71</v>
      </c>
      <c r="AD107" t="n">
        <v>6463</v>
      </c>
      <c r="AE107" t="n">
        <v>1305</v>
      </c>
      <c r="AF107" t="n">
        <v>2251</v>
      </c>
      <c r="AG107" t="n">
        <v>80</v>
      </c>
      <c r="AI107" t="n">
        <v>-19</v>
      </c>
      <c r="AJ107" t="n">
        <v>-21</v>
      </c>
      <c r="AK107" t="n">
        <v>10</v>
      </c>
    </row>
    <row r="108">
      <c r="A108" t="inlineStr">
        <is>
          <t>07-14 07</t>
        </is>
      </c>
      <c r="C108" t="n">
        <v>1065</v>
      </c>
      <c r="D108" t="n">
        <v>188</v>
      </c>
      <c r="E108" t="n">
        <v>-23</v>
      </c>
      <c r="F108" t="n">
        <v>-58</v>
      </c>
      <c r="G108" t="n">
        <v>-46</v>
      </c>
      <c r="H108" t="n">
        <v>3005</v>
      </c>
      <c r="I108" t="n">
        <v>2742</v>
      </c>
      <c r="J108" t="n">
        <v>134</v>
      </c>
      <c r="K108" t="n">
        <v>296</v>
      </c>
      <c r="L108" t="n">
        <v>4698</v>
      </c>
      <c r="M108" t="n">
        <v>134</v>
      </c>
      <c r="N108" t="n">
        <v>8808</v>
      </c>
      <c r="O108" t="n">
        <v>382</v>
      </c>
      <c r="P108" t="n">
        <v>694</v>
      </c>
      <c r="Q108" t="n">
        <v>-46</v>
      </c>
      <c r="R108" t="n">
        <v>-49</v>
      </c>
      <c r="S108" t="n">
        <v>-53</v>
      </c>
      <c r="U108" t="n">
        <v>-74</v>
      </c>
      <c r="V108" t="n">
        <v>-3</v>
      </c>
      <c r="W108" t="n">
        <v>5463</v>
      </c>
      <c r="X108" t="n">
        <v>13468</v>
      </c>
      <c r="Y108" t="n">
        <v>1070</v>
      </c>
      <c r="Z108" t="n">
        <v>1340</v>
      </c>
      <c r="AA108" t="n">
        <v>271</v>
      </c>
      <c r="AB108" t="n">
        <v>16406</v>
      </c>
      <c r="AC108" t="n">
        <v>-29</v>
      </c>
      <c r="AD108" t="n">
        <v>6461</v>
      </c>
      <c r="AE108" t="n">
        <v>1288</v>
      </c>
      <c r="AF108" t="n">
        <v>2310</v>
      </c>
      <c r="AG108" t="n">
        <v>82</v>
      </c>
      <c r="AI108" t="n">
        <v>-38</v>
      </c>
      <c r="AJ108" t="n">
        <v>-101</v>
      </c>
      <c r="AK108" t="n">
        <v>-60</v>
      </c>
    </row>
    <row r="109">
      <c r="A109" t="inlineStr">
        <is>
          <t>07-14 13</t>
        </is>
      </c>
      <c r="C109" t="n">
        <v>1064</v>
      </c>
      <c r="D109" t="n">
        <v>182</v>
      </c>
      <c r="E109" t="n">
        <v>164</v>
      </c>
      <c r="F109" t="n">
        <v>87</v>
      </c>
      <c r="G109" t="n">
        <v>33</v>
      </c>
      <c r="H109" t="n">
        <v>3010</v>
      </c>
      <c r="I109" t="n">
        <v>2742</v>
      </c>
      <c r="J109" t="n">
        <v>125</v>
      </c>
      <c r="K109" t="n">
        <v>290</v>
      </c>
      <c r="L109" t="n">
        <v>4695</v>
      </c>
      <c r="M109" t="n">
        <v>180</v>
      </c>
      <c r="N109" t="n">
        <v>8811</v>
      </c>
      <c r="O109" t="n">
        <v>381</v>
      </c>
      <c r="P109" t="n">
        <v>692</v>
      </c>
      <c r="Q109" t="n">
        <v>60</v>
      </c>
      <c r="R109" t="n">
        <v>80</v>
      </c>
      <c r="S109" t="n">
        <v>76</v>
      </c>
      <c r="U109" t="n">
        <v>80</v>
      </c>
      <c r="V109" t="n">
        <v>97</v>
      </c>
      <c r="W109" t="n">
        <v>5474</v>
      </c>
      <c r="X109" t="n">
        <v>13602</v>
      </c>
      <c r="Y109" t="n">
        <v>1065</v>
      </c>
      <c r="Z109" t="n">
        <v>1349</v>
      </c>
      <c r="AA109" t="n">
        <v>294</v>
      </c>
      <c r="AB109" t="n">
        <v>16410</v>
      </c>
      <c r="AC109" t="n">
        <v>107</v>
      </c>
      <c r="AD109" t="n">
        <v>6474</v>
      </c>
      <c r="AE109" t="n">
        <v>1246</v>
      </c>
      <c r="AF109" t="n">
        <v>2259</v>
      </c>
      <c r="AG109" t="n">
        <v>127</v>
      </c>
      <c r="AI109" t="n">
        <v>135</v>
      </c>
      <c r="AJ109" t="n">
        <v>77</v>
      </c>
      <c r="AK109" t="n">
        <v>62</v>
      </c>
    </row>
    <row r="110">
      <c r="A110" t="inlineStr">
        <is>
          <t>07-14 19</t>
        </is>
      </c>
      <c r="C110" t="n">
        <v>1035</v>
      </c>
      <c r="D110" t="n">
        <v>181</v>
      </c>
      <c r="E110" t="n">
        <v>119</v>
      </c>
      <c r="F110" t="n">
        <v>44</v>
      </c>
      <c r="G110" t="n">
        <v>79</v>
      </c>
      <c r="H110" t="n">
        <v>3000</v>
      </c>
      <c r="I110" t="n">
        <v>2736</v>
      </c>
      <c r="J110" t="n">
        <v>119</v>
      </c>
      <c r="K110" t="n">
        <v>303</v>
      </c>
      <c r="L110" t="n">
        <v>4694</v>
      </c>
      <c r="M110" t="n">
        <v>132</v>
      </c>
      <c r="N110" t="n">
        <v>8800</v>
      </c>
      <c r="O110" t="n">
        <v>380</v>
      </c>
      <c r="P110" t="n">
        <v>688</v>
      </c>
      <c r="Q110" t="n">
        <v>20</v>
      </c>
      <c r="R110" t="n">
        <v>33</v>
      </c>
      <c r="S110" t="n">
        <v>119</v>
      </c>
      <c r="U110" t="n">
        <v>54</v>
      </c>
      <c r="V110" t="n">
        <v>102</v>
      </c>
      <c r="W110" t="n">
        <v>5537</v>
      </c>
      <c r="X110" t="n">
        <v>13580</v>
      </c>
      <c r="Y110" t="n">
        <v>1062</v>
      </c>
      <c r="Z110" t="n">
        <v>1338</v>
      </c>
      <c r="AA110" t="n">
        <v>286</v>
      </c>
      <c r="AB110" t="n">
        <v>16407</v>
      </c>
      <c r="AC110" t="n">
        <v>56</v>
      </c>
      <c r="AD110" t="n">
        <v>6467</v>
      </c>
      <c r="AE110" t="n">
        <v>1305</v>
      </c>
      <c r="AF110" t="n">
        <v>2322</v>
      </c>
      <c r="AG110" t="n">
        <v>117</v>
      </c>
      <c r="AI110" t="n">
        <v>85</v>
      </c>
      <c r="AJ110" t="n">
        <v>58</v>
      </c>
      <c r="AK110" t="n">
        <v>67</v>
      </c>
    </row>
    <row r="111">
      <c r="A111" t="inlineStr">
        <is>
          <t>07-15 01</t>
        </is>
      </c>
      <c r="C111" t="n">
        <v>1085</v>
      </c>
      <c r="D111" t="n">
        <v>179</v>
      </c>
      <c r="E111" t="n">
        <v>27</v>
      </c>
      <c r="F111" t="n">
        <v>-40</v>
      </c>
      <c r="G111" t="n">
        <v>29</v>
      </c>
      <c r="H111" t="n">
        <v>2992</v>
      </c>
      <c r="I111" t="n">
        <v>2740</v>
      </c>
      <c r="J111" t="n">
        <v>118</v>
      </c>
      <c r="K111" t="n">
        <v>307</v>
      </c>
      <c r="L111" t="n">
        <v>4704</v>
      </c>
      <c r="M111" t="n">
        <v>57</v>
      </c>
      <c r="N111" t="n">
        <v>8820</v>
      </c>
      <c r="O111" t="n">
        <v>380</v>
      </c>
      <c r="P111" t="n">
        <v>713</v>
      </c>
      <c r="Q111" t="n">
        <v>-60</v>
      </c>
      <c r="R111" t="n">
        <v>-54</v>
      </c>
      <c r="S111" t="n">
        <v>-43</v>
      </c>
      <c r="U111" t="n">
        <v>-28</v>
      </c>
      <c r="V111" t="n">
        <v>52</v>
      </c>
      <c r="W111" t="n">
        <v>5520</v>
      </c>
      <c r="X111" t="n">
        <v>13549</v>
      </c>
      <c r="Y111" t="n">
        <v>1064</v>
      </c>
      <c r="Z111" t="n">
        <v>1356</v>
      </c>
      <c r="AA111" t="n">
        <v>310</v>
      </c>
      <c r="AB111" t="n">
        <v>16404</v>
      </c>
      <c r="AC111" t="n">
        <v>-75</v>
      </c>
      <c r="AD111" t="n">
        <v>6456</v>
      </c>
      <c r="AE111" t="n">
        <v>1340</v>
      </c>
      <c r="AF111" t="n">
        <v>2326</v>
      </c>
      <c r="AG111" t="n">
        <v>98</v>
      </c>
      <c r="AI111" t="n">
        <v>-8</v>
      </c>
      <c r="AJ111" t="n">
        <v>-18</v>
      </c>
      <c r="AK111" t="n">
        <v>15</v>
      </c>
    </row>
    <row r="112">
      <c r="A112" t="inlineStr">
        <is>
          <t>07-15 07</t>
        </is>
      </c>
      <c r="C112" t="n">
        <v>1070</v>
      </c>
      <c r="D112" t="n">
        <v>187</v>
      </c>
      <c r="E112" t="n">
        <v>-51</v>
      </c>
      <c r="F112" t="n">
        <v>-85</v>
      </c>
      <c r="G112" t="n">
        <v>-35</v>
      </c>
      <c r="H112" t="n">
        <v>2996</v>
      </c>
      <c r="I112" t="n">
        <v>2740</v>
      </c>
      <c r="J112" t="n">
        <v>130</v>
      </c>
      <c r="K112" t="n">
        <v>325</v>
      </c>
      <c r="L112" t="n">
        <v>4708</v>
      </c>
      <c r="M112" t="n">
        <v>-20</v>
      </c>
      <c r="N112" t="n">
        <v>8801</v>
      </c>
      <c r="O112" t="n">
        <v>382</v>
      </c>
      <c r="P112" t="n">
        <v>757</v>
      </c>
      <c r="Q112" t="n">
        <v>-85</v>
      </c>
      <c r="R112" t="n">
        <v>-86</v>
      </c>
      <c r="S112" t="n">
        <v>-99</v>
      </c>
      <c r="U112" t="n">
        <v>-103</v>
      </c>
      <c r="V112" t="n">
        <v>-11</v>
      </c>
      <c r="W112" t="n">
        <v>5517</v>
      </c>
      <c r="X112" t="n">
        <v>13598</v>
      </c>
      <c r="Y112" t="n">
        <v>1060</v>
      </c>
      <c r="Z112" t="n">
        <v>1362</v>
      </c>
      <c r="AA112" t="n">
        <v>338</v>
      </c>
      <c r="AB112" t="n">
        <v>16410</v>
      </c>
      <c r="AC112" t="n">
        <v>-75</v>
      </c>
      <c r="AD112" t="n">
        <v>6442</v>
      </c>
      <c r="AE112" t="n">
        <v>1353</v>
      </c>
      <c r="AF112" t="n">
        <v>2326</v>
      </c>
      <c r="AG112" t="n">
        <v>112</v>
      </c>
      <c r="AI112" t="n">
        <v>-64</v>
      </c>
      <c r="AJ112" t="n">
        <v>-119</v>
      </c>
      <c r="AK112" t="n">
        <v>-64</v>
      </c>
    </row>
    <row r="113">
      <c r="A113" t="inlineStr">
        <is>
          <t>07-15 13</t>
        </is>
      </c>
      <c r="C113" t="n">
        <v>1069</v>
      </c>
      <c r="D113" t="n">
        <v>225</v>
      </c>
      <c r="E113" t="n">
        <v>148</v>
      </c>
      <c r="F113" t="n">
        <v>79</v>
      </c>
      <c r="G113" t="n">
        <v>14</v>
      </c>
      <c r="H113" t="n">
        <v>3001</v>
      </c>
      <c r="I113" t="n">
        <v>2737</v>
      </c>
      <c r="J113" t="n">
        <v>123</v>
      </c>
      <c r="K113" t="n">
        <v>367</v>
      </c>
      <c r="L113" t="n">
        <v>4701</v>
      </c>
      <c r="M113" t="n">
        <v>165</v>
      </c>
      <c r="N113" t="n">
        <v>-3795</v>
      </c>
      <c r="O113" t="n">
        <v>381</v>
      </c>
      <c r="P113" t="n">
        <v>758</v>
      </c>
      <c r="Q113" t="n">
        <v>63</v>
      </c>
      <c r="R113" t="n">
        <v>80</v>
      </c>
      <c r="S113" t="n">
        <v>80</v>
      </c>
      <c r="U113" t="n">
        <v>65</v>
      </c>
      <c r="V113" t="n">
        <v>70</v>
      </c>
      <c r="W113" t="n">
        <v>5473</v>
      </c>
      <c r="X113" t="n">
        <v>13471</v>
      </c>
      <c r="Y113" t="n">
        <v>1057</v>
      </c>
      <c r="Z113" t="n">
        <v>1358</v>
      </c>
      <c r="AA113" t="n">
        <v>358</v>
      </c>
      <c r="AB113" t="n">
        <v>16413</v>
      </c>
      <c r="AC113" t="n">
        <v>110</v>
      </c>
      <c r="AD113" t="n">
        <v>6428</v>
      </c>
      <c r="AE113" t="n">
        <v>1334</v>
      </c>
      <c r="AF113" t="n">
        <v>2325</v>
      </c>
      <c r="AG113" t="n">
        <v>123</v>
      </c>
      <c r="AI113" t="n">
        <v>142</v>
      </c>
      <c r="AJ113" t="n">
        <v>54</v>
      </c>
      <c r="AK113" t="n">
        <v>40</v>
      </c>
    </row>
    <row r="114">
      <c r="A114" t="inlineStr">
        <is>
          <t>07-15 19</t>
        </is>
      </c>
      <c r="C114" t="n">
        <v>1088</v>
      </c>
      <c r="D114" t="n">
        <v>225</v>
      </c>
      <c r="E114" t="n">
        <v>136</v>
      </c>
      <c r="F114" t="n">
        <v>55</v>
      </c>
      <c r="G114" t="n">
        <v>88</v>
      </c>
      <c r="H114" t="n">
        <v>3009</v>
      </c>
      <c r="I114" t="n">
        <v>2748</v>
      </c>
      <c r="J114" t="n">
        <v>126</v>
      </c>
      <c r="K114" t="n">
        <v>387</v>
      </c>
      <c r="L114" t="n">
        <v>4700</v>
      </c>
      <c r="M114" t="n">
        <v>157</v>
      </c>
      <c r="N114" t="n">
        <v>8842</v>
      </c>
      <c r="O114" t="n">
        <v>384</v>
      </c>
      <c r="P114" t="n">
        <v>737</v>
      </c>
      <c r="Q114" t="n">
        <v>26</v>
      </c>
      <c r="R114" t="n">
        <v>43</v>
      </c>
      <c r="S114" t="n">
        <v>53</v>
      </c>
      <c r="U114" t="n">
        <v>68</v>
      </c>
      <c r="V114" t="n">
        <v>104</v>
      </c>
      <c r="W114" t="n">
        <v>5444</v>
      </c>
      <c r="X114" t="n">
        <v>13598</v>
      </c>
      <c r="Y114" t="n">
        <v>1063</v>
      </c>
      <c r="Z114" t="n">
        <v>1367</v>
      </c>
      <c r="AA114" t="n">
        <v>351</v>
      </c>
      <c r="AB114" t="n">
        <v>16413</v>
      </c>
      <c r="AC114" t="n">
        <v>75</v>
      </c>
      <c r="AD114" t="n">
        <v>6430</v>
      </c>
      <c r="AE114" t="n">
        <v>1228</v>
      </c>
      <c r="AF114" t="n">
        <v>2326</v>
      </c>
      <c r="AG114" t="n">
        <v>137</v>
      </c>
      <c r="AI114" t="n">
        <v>107</v>
      </c>
      <c r="AJ114" t="n">
        <v>76</v>
      </c>
      <c r="AK114" t="n">
        <v>80</v>
      </c>
    </row>
    <row r="115">
      <c r="A115" t="inlineStr">
        <is>
          <t>07-16 01</t>
        </is>
      </c>
      <c r="C115" t="n">
        <v>1116</v>
      </c>
      <c r="D115" t="n">
        <v>232</v>
      </c>
      <c r="E115" t="n">
        <v>41</v>
      </c>
      <c r="F115" t="n">
        <v>-28</v>
      </c>
      <c r="G115" t="n">
        <v>39</v>
      </c>
      <c r="H115" t="n">
        <v>3016</v>
      </c>
      <c r="I115" t="n">
        <v>2739</v>
      </c>
      <c r="J115" t="n">
        <v>126</v>
      </c>
      <c r="K115" t="n">
        <v>380</v>
      </c>
      <c r="L115" t="n">
        <v>4700</v>
      </c>
      <c r="M115" t="n">
        <v>75</v>
      </c>
      <c r="N115" t="n">
        <v>8851</v>
      </c>
      <c r="O115" t="n">
        <v>388</v>
      </c>
      <c r="P115" t="n">
        <v>728</v>
      </c>
      <c r="Q115" t="n">
        <v>-55</v>
      </c>
      <c r="R115" t="n">
        <v>-56</v>
      </c>
      <c r="S115" t="n">
        <v>-33</v>
      </c>
      <c r="U115" t="n">
        <v>-5</v>
      </c>
      <c r="V115" t="n">
        <v>56</v>
      </c>
      <c r="W115" t="n">
        <v>5430</v>
      </c>
      <c r="X115" t="n">
        <v>13581</v>
      </c>
      <c r="Y115" t="n">
        <v>1072</v>
      </c>
      <c r="Z115" t="n">
        <v>1370</v>
      </c>
      <c r="AA115" t="n">
        <v>302</v>
      </c>
      <c r="AB115" t="n">
        <v>16416</v>
      </c>
      <c r="AC115" t="n">
        <v>-61</v>
      </c>
      <c r="AD115" t="n">
        <v>6422</v>
      </c>
      <c r="AE115" t="n">
        <v>1288</v>
      </c>
      <c r="AF115" t="n">
        <v>2342</v>
      </c>
      <c r="AG115" t="n">
        <v>119</v>
      </c>
      <c r="AI115" t="n">
        <v>10</v>
      </c>
      <c r="AJ115" t="n">
        <v>-12</v>
      </c>
      <c r="AK115" t="n">
        <v>22</v>
      </c>
    </row>
    <row r="116">
      <c r="A116" t="inlineStr">
        <is>
          <t>07-16 07</t>
        </is>
      </c>
      <c r="C116" t="n">
        <v>1075</v>
      </c>
      <c r="D116" t="n">
        <v>235</v>
      </c>
      <c r="E116" t="n">
        <v>-46</v>
      </c>
      <c r="F116" t="n">
        <v>-103</v>
      </c>
      <c r="G116" t="n">
        <v>-26</v>
      </c>
      <c r="H116" t="n">
        <v>3012</v>
      </c>
      <c r="I116" t="n">
        <v>2741</v>
      </c>
      <c r="J116" t="n">
        <v>142</v>
      </c>
      <c r="K116" t="n">
        <v>361</v>
      </c>
      <c r="L116" t="n">
        <v>4700</v>
      </c>
      <c r="M116" t="n">
        <v>-15</v>
      </c>
      <c r="N116" t="n">
        <v>8821</v>
      </c>
      <c r="O116" t="n">
        <v>397</v>
      </c>
      <c r="P116" t="n">
        <v>717</v>
      </c>
      <c r="Q116" t="n">
        <v>-96</v>
      </c>
      <c r="R116" t="n">
        <v>-119</v>
      </c>
      <c r="S116" t="n">
        <v>-113</v>
      </c>
      <c r="U116" t="n">
        <v>-115</v>
      </c>
      <c r="V116" t="n">
        <v>-8</v>
      </c>
      <c r="W116" t="n">
        <v>-458</v>
      </c>
      <c r="X116" t="n">
        <v>13598</v>
      </c>
      <c r="Y116" t="n">
        <v>1075</v>
      </c>
      <c r="Z116" t="n">
        <v>1398</v>
      </c>
      <c r="AA116" t="n">
        <v>315</v>
      </c>
      <c r="AB116" t="n">
        <v>413</v>
      </c>
      <c r="AC116" t="n">
        <v>-108</v>
      </c>
      <c r="AD116" t="n">
        <v>6415</v>
      </c>
      <c r="AE116" t="n">
        <v>1253</v>
      </c>
      <c r="AF116" t="n">
        <v>2326</v>
      </c>
      <c r="AG116" t="n">
        <v>122</v>
      </c>
      <c r="AI116" t="n">
        <v>-72</v>
      </c>
      <c r="AJ116" t="n">
        <v>-124</v>
      </c>
      <c r="AK116" t="n">
        <v>-62</v>
      </c>
    </row>
    <row r="117">
      <c r="A117" t="inlineStr">
        <is>
          <t>07-16 13</t>
        </is>
      </c>
      <c r="C117" t="n">
        <v>1070</v>
      </c>
      <c r="D117" t="n">
        <v>240</v>
      </c>
      <c r="E117" t="n">
        <v>111</v>
      </c>
      <c r="F117" t="n">
        <v>61</v>
      </c>
      <c r="G117" t="n">
        <v>-8</v>
      </c>
      <c r="H117" t="n">
        <v>3008</v>
      </c>
      <c r="I117" t="n">
        <v>2741</v>
      </c>
      <c r="J117" t="n">
        <v>137</v>
      </c>
      <c r="K117" t="n">
        <v>355</v>
      </c>
      <c r="L117" t="n">
        <v>4699</v>
      </c>
      <c r="M117" t="n">
        <v>127</v>
      </c>
      <c r="N117" t="n">
        <v>8811</v>
      </c>
      <c r="O117" t="n">
        <v>402</v>
      </c>
      <c r="P117" t="n">
        <v>709</v>
      </c>
      <c r="Q117" t="n">
        <v>64</v>
      </c>
      <c r="R117" t="n">
        <v>80</v>
      </c>
      <c r="S117" t="n">
        <v>62</v>
      </c>
      <c r="U117" t="n">
        <v>41</v>
      </c>
      <c r="V117" t="n">
        <v>59</v>
      </c>
      <c r="W117" t="n">
        <v>5397</v>
      </c>
      <c r="X117" t="n">
        <v>13630</v>
      </c>
      <c r="Y117" t="n">
        <v>1085</v>
      </c>
      <c r="Z117" t="n">
        <v>1376</v>
      </c>
      <c r="AA117" t="n">
        <v>289</v>
      </c>
      <c r="AB117" t="n">
        <v>16430</v>
      </c>
      <c r="AC117" t="n">
        <v>106</v>
      </c>
      <c r="AD117" t="n">
        <v>6406</v>
      </c>
      <c r="AE117" t="n">
        <v>1253</v>
      </c>
      <c r="AF117" t="n">
        <v>2324</v>
      </c>
      <c r="AG117" t="n">
        <v>117</v>
      </c>
      <c r="AI117" t="n">
        <v>117</v>
      </c>
      <c r="AJ117" t="n">
        <v>32</v>
      </c>
      <c r="AK117" t="n">
        <v>14</v>
      </c>
    </row>
    <row r="118">
      <c r="A118" t="inlineStr">
        <is>
          <t>07-17 07</t>
        </is>
      </c>
      <c r="C118" t="n">
        <v>1036</v>
      </c>
      <c r="D118" t="n">
        <v>200</v>
      </c>
      <c r="E118" t="n">
        <v>-46</v>
      </c>
      <c r="F118" t="n">
        <v>-107</v>
      </c>
      <c r="G118" t="n">
        <v>-16</v>
      </c>
      <c r="H118" t="n">
        <v>3013</v>
      </c>
      <c r="I118" t="n">
        <v>2742</v>
      </c>
      <c r="J118" t="n">
        <v>146</v>
      </c>
      <c r="K118" t="n">
        <v>300</v>
      </c>
      <c r="L118" t="n">
        <v>4698</v>
      </c>
      <c r="M118" t="n">
        <v>-24</v>
      </c>
      <c r="N118" t="n">
        <v>8831</v>
      </c>
      <c r="O118" t="n">
        <v>390</v>
      </c>
      <c r="P118" t="n">
        <v>698</v>
      </c>
      <c r="Q118" t="n">
        <v>-94</v>
      </c>
      <c r="R118" t="n">
        <v>-124</v>
      </c>
      <c r="S118" t="n">
        <v>-106</v>
      </c>
      <c r="U118" t="n">
        <v>-104</v>
      </c>
      <c r="V118" t="n">
        <v>3</v>
      </c>
      <c r="W118" t="n">
        <v>5473</v>
      </c>
      <c r="X118" t="n">
        <v>13586</v>
      </c>
      <c r="Y118" t="n">
        <v>1080</v>
      </c>
      <c r="Z118" t="n">
        <v>1368</v>
      </c>
      <c r="AA118" t="n">
        <v>201</v>
      </c>
      <c r="AB118" t="n">
        <v>16445</v>
      </c>
      <c r="AC118" t="n">
        <v>-121</v>
      </c>
      <c r="AD118" t="n">
        <v>6395</v>
      </c>
      <c r="AE118" t="n">
        <v>1283</v>
      </c>
      <c r="AF118" t="n">
        <v>2325</v>
      </c>
      <c r="AG118" t="n">
        <v>121</v>
      </c>
      <c r="AI118" t="n">
        <v>-88</v>
      </c>
      <c r="AJ118" t="n">
        <v>-106</v>
      </c>
      <c r="AK118" t="n">
        <v>-50</v>
      </c>
    </row>
    <row r="119">
      <c r="A119" t="inlineStr">
        <is>
          <t>07-17 13</t>
        </is>
      </c>
      <c r="C119" t="n">
        <v>1063</v>
      </c>
      <c r="D119" t="n">
        <v>196</v>
      </c>
      <c r="E119" t="n">
        <v>81</v>
      </c>
      <c r="F119" t="n">
        <v>50</v>
      </c>
      <c r="G119" t="n">
        <v>-14</v>
      </c>
      <c r="H119" t="n">
        <v>3021</v>
      </c>
      <c r="I119" t="n">
        <v>2739</v>
      </c>
      <c r="J119" t="n">
        <v>132</v>
      </c>
      <c r="K119" t="n">
        <v>295</v>
      </c>
      <c r="L119" t="n">
        <v>4697</v>
      </c>
      <c r="M119" t="n">
        <v>77</v>
      </c>
      <c r="N119" t="n">
        <v>8798</v>
      </c>
      <c r="O119" t="n">
        <v>386</v>
      </c>
      <c r="P119" t="n">
        <v>697</v>
      </c>
      <c r="Q119" t="n">
        <v>51</v>
      </c>
      <c r="R119" t="n">
        <v>60</v>
      </c>
      <c r="S119" t="n">
        <v>54</v>
      </c>
      <c r="U119" t="n">
        <v>23</v>
      </c>
      <c r="V119" t="n">
        <v>36</v>
      </c>
      <c r="W119" t="n">
        <v>5378</v>
      </c>
      <c r="X119" t="n">
        <v>13480</v>
      </c>
      <c r="Y119" t="n">
        <v>1075</v>
      </c>
      <c r="Z119" t="n">
        <v>1368</v>
      </c>
      <c r="AA119" t="n">
        <v>262</v>
      </c>
      <c r="AB119" t="n">
        <v>16453</v>
      </c>
      <c r="AC119" t="n">
        <v>98</v>
      </c>
      <c r="AD119" t="n">
        <v>6388</v>
      </c>
      <c r="AE119" t="n">
        <v>1253</v>
      </c>
      <c r="AF119" t="n">
        <v>2320</v>
      </c>
      <c r="AG119" t="n">
        <v>92</v>
      </c>
      <c r="AI119" t="n">
        <v>89</v>
      </c>
      <c r="AJ119" t="n">
        <v>16</v>
      </c>
      <c r="AK119" t="n">
        <v>-10</v>
      </c>
    </row>
    <row r="120">
      <c r="A120" t="inlineStr">
        <is>
          <t>07-17 19</t>
        </is>
      </c>
      <c r="C120" t="n">
        <v>1066</v>
      </c>
      <c r="D120" t="n">
        <v>194</v>
      </c>
      <c r="E120" t="n">
        <v>188</v>
      </c>
      <c r="F120" t="n">
        <v>80</v>
      </c>
      <c r="G120" t="n">
        <v>87</v>
      </c>
      <c r="H120" t="n">
        <v>3024</v>
      </c>
      <c r="I120" t="n">
        <v>2738</v>
      </c>
      <c r="J120" t="n">
        <v>131</v>
      </c>
      <c r="K120" t="n">
        <v>292</v>
      </c>
      <c r="L120" t="n">
        <v>4697</v>
      </c>
      <c r="M120" t="n">
        <v>202</v>
      </c>
      <c r="N120" t="n">
        <v>8809</v>
      </c>
      <c r="O120" t="n">
        <v>4697</v>
      </c>
      <c r="P120" t="n">
        <v>692</v>
      </c>
      <c r="Q120" t="n">
        <v>53</v>
      </c>
      <c r="R120" t="n">
        <v>72</v>
      </c>
      <c r="S120" t="n">
        <v>89</v>
      </c>
      <c r="U120" t="n">
        <v>116</v>
      </c>
      <c r="V120" t="n">
        <v>150</v>
      </c>
      <c r="W120" t="n">
        <v>5457</v>
      </c>
      <c r="X120" t="n">
        <v>13584</v>
      </c>
      <c r="Y120" t="n">
        <v>1072</v>
      </c>
      <c r="Z120" t="n">
        <v>1377</v>
      </c>
      <c r="AA120" t="n">
        <v>271</v>
      </c>
      <c r="AB120" t="n">
        <v>16456</v>
      </c>
      <c r="AC120" t="n">
        <v>100</v>
      </c>
      <c r="AD120" t="n">
        <v>6383</v>
      </c>
      <c r="AE120" t="n">
        <v>1163</v>
      </c>
      <c r="AF120" t="n">
        <v>2324</v>
      </c>
      <c r="AG120" t="n">
        <v>159</v>
      </c>
      <c r="AI120" t="n">
        <v>147</v>
      </c>
      <c r="AJ120" t="n">
        <v>118</v>
      </c>
      <c r="AK120" t="n">
        <v>116</v>
      </c>
    </row>
    <row r="121">
      <c r="A121" t="inlineStr">
        <is>
          <t>07-18 01</t>
        </is>
      </c>
      <c r="C121" t="n">
        <v>1071</v>
      </c>
      <c r="D121" t="n">
        <v>188</v>
      </c>
      <c r="E121" t="n">
        <v>68</v>
      </c>
      <c r="F121" t="n">
        <v>12</v>
      </c>
      <c r="G121" t="n">
        <v>71</v>
      </c>
      <c r="H121" t="n">
        <v>3020</v>
      </c>
      <c r="I121" t="n">
        <v>2739</v>
      </c>
      <c r="J121" t="n">
        <v>127</v>
      </c>
      <c r="K121" t="n">
        <v>290</v>
      </c>
      <c r="L121" t="n">
        <v>4697</v>
      </c>
      <c r="M121" t="n">
        <v>91</v>
      </c>
      <c r="N121" t="n">
        <v>8829</v>
      </c>
      <c r="O121" t="n">
        <v>388</v>
      </c>
      <c r="P121" t="n">
        <v>689</v>
      </c>
      <c r="Q121" t="n">
        <v>-12</v>
      </c>
      <c r="R121" t="n">
        <v>-12</v>
      </c>
      <c r="S121" t="n">
        <v>13</v>
      </c>
      <c r="U121" t="n">
        <v>9</v>
      </c>
      <c r="V121" t="n">
        <v>86</v>
      </c>
      <c r="W121" t="n">
        <v>5443</v>
      </c>
      <c r="X121" t="n">
        <v>13587</v>
      </c>
      <c r="Y121" t="n">
        <v>1077</v>
      </c>
      <c r="Z121" t="n">
        <v>1380</v>
      </c>
      <c r="AA121" t="n">
        <v>218</v>
      </c>
      <c r="AB121" t="n">
        <v>16453</v>
      </c>
      <c r="AC121" t="n">
        <v>-20</v>
      </c>
      <c r="AD121" t="n">
        <v>6395</v>
      </c>
      <c r="AE121" t="n">
        <v>1246</v>
      </c>
      <c r="AF121" t="n">
        <v>2318</v>
      </c>
      <c r="AG121" t="n">
        <v>123</v>
      </c>
      <c r="AI121" t="n">
        <v>34</v>
      </c>
      <c r="AJ121" t="n">
        <v>28</v>
      </c>
      <c r="AK121" t="n">
        <v>40</v>
      </c>
    </row>
    <row r="122">
      <c r="A122" t="inlineStr">
        <is>
          <t>07-18 07</t>
        </is>
      </c>
      <c r="C122" t="n">
        <v>1064</v>
      </c>
      <c r="D122" t="n">
        <v>185</v>
      </c>
      <c r="E122" t="n">
        <v>-40</v>
      </c>
      <c r="F122" t="n">
        <v>-99</v>
      </c>
      <c r="G122" t="n">
        <v>1</v>
      </c>
      <c r="H122" t="n">
        <v>3010</v>
      </c>
      <c r="I122" t="n">
        <v>2741</v>
      </c>
      <c r="J122" t="n">
        <v>137</v>
      </c>
      <c r="K122" t="n">
        <v>275</v>
      </c>
      <c r="L122" t="n">
        <v>4696</v>
      </c>
      <c r="M122" t="n">
        <v>-18</v>
      </c>
      <c r="N122" t="n">
        <v>8793</v>
      </c>
      <c r="O122" t="n">
        <v>391</v>
      </c>
      <c r="P122" t="n">
        <v>687</v>
      </c>
      <c r="Q122" t="n">
        <v>-98</v>
      </c>
      <c r="R122" t="n">
        <v>-122</v>
      </c>
      <c r="S122" t="n">
        <v>-89</v>
      </c>
      <c r="U122" t="n">
        <v>-91</v>
      </c>
      <c r="V122" t="n">
        <v>14</v>
      </c>
      <c r="W122" t="n">
        <v>5470</v>
      </c>
      <c r="X122" t="n">
        <v>13587</v>
      </c>
      <c r="Y122" t="n">
        <v>1083</v>
      </c>
      <c r="Z122" t="n">
        <v>1377</v>
      </c>
      <c r="AA122" t="n">
        <v>188</v>
      </c>
      <c r="AB122" t="n">
        <v>16450</v>
      </c>
      <c r="AC122" t="n">
        <v>-116</v>
      </c>
      <c r="AD122" t="n">
        <v>6415</v>
      </c>
      <c r="AE122" t="n">
        <v>1238</v>
      </c>
      <c r="AF122" t="n">
        <v>2318</v>
      </c>
      <c r="AG122" t="n">
        <v>113</v>
      </c>
      <c r="AI122" t="n">
        <v>-84</v>
      </c>
      <c r="AJ122" t="n">
        <v>-89</v>
      </c>
      <c r="AK122" t="n">
        <v>-40</v>
      </c>
    </row>
    <row r="123">
      <c r="A123" t="inlineStr">
        <is>
          <t>07-18 13</t>
        </is>
      </c>
      <c r="C123" t="n">
        <v>1067</v>
      </c>
      <c r="D123" t="n">
        <v>184</v>
      </c>
      <c r="E123" t="n">
        <v>66</v>
      </c>
      <c r="F123" t="n">
        <v>47</v>
      </c>
      <c r="G123" t="n">
        <v>-18</v>
      </c>
      <c r="H123" t="n">
        <v>3006</v>
      </c>
      <c r="I123" t="n">
        <v>2741</v>
      </c>
      <c r="J123" t="n">
        <v>127</v>
      </c>
      <c r="K123" t="n">
        <v>272</v>
      </c>
      <c r="L123" t="n">
        <v>4696</v>
      </c>
      <c r="M123" t="n">
        <v>53</v>
      </c>
      <c r="N123" t="n">
        <v>8791</v>
      </c>
      <c r="O123" t="n">
        <v>390</v>
      </c>
      <c r="P123" t="n">
        <v>685</v>
      </c>
      <c r="Q123" t="n">
        <v>58</v>
      </c>
      <c r="R123" t="n">
        <v>55</v>
      </c>
      <c r="S123" t="n">
        <v>58</v>
      </c>
      <c r="U123" t="n">
        <v>15</v>
      </c>
      <c r="V123" t="n">
        <v>24</v>
      </c>
      <c r="W123" t="n">
        <v>5396</v>
      </c>
      <c r="X123" t="n">
        <v>13587</v>
      </c>
      <c r="Y123" t="n">
        <v>1089</v>
      </c>
      <c r="Z123" t="n">
        <v>1371</v>
      </c>
      <c r="AA123" t="n">
        <v>246</v>
      </c>
      <c r="AB123" t="n">
        <v>16447</v>
      </c>
      <c r="AC123" t="n">
        <v>97</v>
      </c>
      <c r="AD123" t="n">
        <v>6403</v>
      </c>
      <c r="AE123" t="n">
        <v>1263</v>
      </c>
      <c r="AF123" t="n">
        <v>2318</v>
      </c>
      <c r="AG123" t="n">
        <v>92</v>
      </c>
      <c r="AI123" t="n">
        <v>73</v>
      </c>
      <c r="AJ123" t="n">
        <v>7</v>
      </c>
      <c r="AK123" t="n">
        <v>-10</v>
      </c>
    </row>
    <row r="124">
      <c r="A124" t="inlineStr">
        <is>
          <t>07-18 19</t>
        </is>
      </c>
      <c r="C124" t="n">
        <v>1063</v>
      </c>
      <c r="D124" t="n">
        <v>183</v>
      </c>
      <c r="E124" t="n">
        <v>215</v>
      </c>
      <c r="F124" t="n">
        <v>102</v>
      </c>
      <c r="G124" t="n">
        <v>91</v>
      </c>
      <c r="H124" t="n">
        <v>3003</v>
      </c>
      <c r="I124" t="n">
        <v>2742</v>
      </c>
      <c r="J124" t="n">
        <v>135</v>
      </c>
      <c r="K124" t="n">
        <v>272</v>
      </c>
      <c r="L124" t="n">
        <v>4695</v>
      </c>
      <c r="M124" t="n">
        <v>230</v>
      </c>
      <c r="N124" t="n">
        <v>8796</v>
      </c>
      <c r="O124" t="n">
        <v>388</v>
      </c>
      <c r="P124" t="n">
        <v>680</v>
      </c>
      <c r="Q124" t="n">
        <v>70</v>
      </c>
      <c r="R124" t="n">
        <v>95</v>
      </c>
      <c r="S124" t="n">
        <v>117</v>
      </c>
      <c r="U124" t="n">
        <v>139</v>
      </c>
      <c r="V124" t="n">
        <v>154</v>
      </c>
      <c r="W124" t="n">
        <v>5430</v>
      </c>
      <c r="X124" t="n">
        <v>13582</v>
      </c>
      <c r="Y124" t="n">
        <v>1080</v>
      </c>
      <c r="Z124" t="n">
        <v>1368</v>
      </c>
      <c r="AA124" t="n">
        <v>270</v>
      </c>
      <c r="AB124" t="n">
        <v>16444</v>
      </c>
      <c r="AC124" t="n">
        <v>125</v>
      </c>
      <c r="AD124" t="n">
        <v>6430</v>
      </c>
      <c r="AE124" t="n">
        <v>1240</v>
      </c>
      <c r="AF124" t="n">
        <v>2324</v>
      </c>
      <c r="AG124" t="n">
        <v>187</v>
      </c>
      <c r="AI124" t="n">
        <v>171</v>
      </c>
      <c r="AJ124" t="n">
        <v>142</v>
      </c>
      <c r="AK124" t="n">
        <v>118</v>
      </c>
    </row>
    <row r="125">
      <c r="A125" t="inlineStr">
        <is>
          <t>07-19 01</t>
        </is>
      </c>
      <c r="C125" t="n">
        <v>1084</v>
      </c>
      <c r="D125" t="n">
        <v>180</v>
      </c>
      <c r="E125" t="n">
        <v>102</v>
      </c>
      <c r="F125" t="n">
        <v>30</v>
      </c>
      <c r="G125" t="n">
        <v>96</v>
      </c>
      <c r="H125" t="n">
        <v>3015</v>
      </c>
      <c r="I125" t="n">
        <v>2740</v>
      </c>
      <c r="J125" t="n">
        <v>139</v>
      </c>
      <c r="K125" t="n">
        <v>277</v>
      </c>
      <c r="L125" t="n">
        <v>4695</v>
      </c>
      <c r="M125" t="n">
        <v>128</v>
      </c>
      <c r="N125" t="n">
        <v>8851</v>
      </c>
      <c r="O125" t="n">
        <v>387</v>
      </c>
      <c r="P125" t="n">
        <v>678</v>
      </c>
      <c r="Q125" t="n">
        <v>-3</v>
      </c>
      <c r="R125" t="n">
        <v>15</v>
      </c>
      <c r="S125" t="n">
        <v>38</v>
      </c>
      <c r="U125" t="n">
        <v>32</v>
      </c>
      <c r="V125" t="n">
        <v>109</v>
      </c>
      <c r="W125" t="n">
        <v>5451</v>
      </c>
      <c r="X125" t="n">
        <v>13525</v>
      </c>
      <c r="Y125" t="n">
        <v>1077</v>
      </c>
      <c r="Z125" t="n">
        <v>1368</v>
      </c>
      <c r="AA125" t="n">
        <v>264</v>
      </c>
      <c r="AB125" t="n">
        <v>16441</v>
      </c>
      <c r="AC125" t="n">
        <v>1</v>
      </c>
      <c r="AD125" t="n">
        <v>6482</v>
      </c>
      <c r="AE125" t="n">
        <v>1236</v>
      </c>
      <c r="AF125" t="n">
        <v>2317</v>
      </c>
      <c r="AG125" t="n">
        <v>132</v>
      </c>
      <c r="AI125" t="n">
        <v>61</v>
      </c>
      <c r="AJ125" t="n">
        <v>57</v>
      </c>
      <c r="AK125" t="n">
        <v>76</v>
      </c>
    </row>
    <row r="126">
      <c r="A126" t="inlineStr">
        <is>
          <t>07-19 07</t>
        </is>
      </c>
      <c r="C126" t="n">
        <v>1075</v>
      </c>
      <c r="D126" t="n">
        <v>184</v>
      </c>
      <c r="E126" t="n">
        <v>-25</v>
      </c>
      <c r="F126" t="n">
        <v>-98</v>
      </c>
      <c r="G126" t="n">
        <v>26</v>
      </c>
      <c r="H126" t="n">
        <v>3012</v>
      </c>
      <c r="I126" t="n">
        <v>2743</v>
      </c>
      <c r="J126" t="n">
        <v>132</v>
      </c>
      <c r="K126" t="n">
        <v>273</v>
      </c>
      <c r="L126" t="n">
        <v>4695</v>
      </c>
      <c r="M126" t="n">
        <v>2</v>
      </c>
      <c r="N126" t="n">
        <v>8840</v>
      </c>
      <c r="O126" t="n">
        <v>384</v>
      </c>
      <c r="P126" t="n">
        <v>688</v>
      </c>
      <c r="Q126" t="n">
        <v>-100</v>
      </c>
      <c r="R126" t="n">
        <v>-114</v>
      </c>
      <c r="S126" t="n">
        <v>-69</v>
      </c>
      <c r="U126" t="n">
        <v>-76</v>
      </c>
      <c r="V126" t="n">
        <v>26</v>
      </c>
      <c r="W126" t="n">
        <v>-397</v>
      </c>
      <c r="X126" t="n">
        <v>13600</v>
      </c>
      <c r="Y126" t="n">
        <v>1070</v>
      </c>
      <c r="Z126" t="n">
        <v>1371</v>
      </c>
      <c r="AA126" t="n">
        <v>240</v>
      </c>
      <c r="AB126" t="n">
        <v>16438</v>
      </c>
      <c r="AC126" t="n">
        <v>-119</v>
      </c>
      <c r="AD126" t="n">
        <v>6484</v>
      </c>
      <c r="AE126" t="n">
        <v>1283</v>
      </c>
      <c r="AF126" t="n">
        <v>2326</v>
      </c>
      <c r="AG126" t="n">
        <v>112</v>
      </c>
      <c r="AI126" t="n">
        <v>-63</v>
      </c>
      <c r="AJ126" t="n">
        <v>-73</v>
      </c>
      <c r="AK126" t="n">
        <v>-20</v>
      </c>
    </row>
    <row r="127">
      <c r="A127" t="inlineStr">
        <is>
          <t>07-19 13</t>
        </is>
      </c>
      <c r="C127" t="n">
        <v>1073</v>
      </c>
      <c r="D127" t="n">
        <v>186</v>
      </c>
      <c r="E127" t="n">
        <v>-4</v>
      </c>
      <c r="F127" t="n">
        <v>-12</v>
      </c>
      <c r="G127" t="n">
        <v>-38</v>
      </c>
      <c r="H127" t="n">
        <v>3009</v>
      </c>
      <c r="I127" t="n">
        <v>2746</v>
      </c>
      <c r="J127" t="n">
        <v>127</v>
      </c>
      <c r="K127" t="n">
        <v>273</v>
      </c>
      <c r="L127" t="n">
        <v>4695</v>
      </c>
      <c r="M127" t="n">
        <v>-17</v>
      </c>
      <c r="N127" t="n">
        <v>8887</v>
      </c>
      <c r="O127" t="n">
        <v>382</v>
      </c>
      <c r="P127" t="n">
        <v>683</v>
      </c>
      <c r="Q127" t="n">
        <v>2</v>
      </c>
      <c r="R127" t="n">
        <v>5</v>
      </c>
      <c r="S127" t="n">
        <v>-1</v>
      </c>
      <c r="U127" t="n">
        <v>-36</v>
      </c>
      <c r="V127" t="n">
        <v>21</v>
      </c>
      <c r="W127" t="n">
        <v>5390</v>
      </c>
      <c r="X127" t="n">
        <v>13587</v>
      </c>
      <c r="Y127" t="n">
        <v>1076</v>
      </c>
      <c r="Z127" t="n">
        <v>1368</v>
      </c>
      <c r="AA127" t="n">
        <v>262</v>
      </c>
      <c r="AB127" t="n">
        <v>16435</v>
      </c>
      <c r="AC127" t="n">
        <v>34</v>
      </c>
      <c r="AD127" t="n">
        <v>6478</v>
      </c>
      <c r="AE127" t="n">
        <v>1187</v>
      </c>
      <c r="AF127" t="n">
        <v>2326</v>
      </c>
      <c r="AG127" t="n">
        <v>102</v>
      </c>
      <c r="AI127" t="n">
        <v>14</v>
      </c>
      <c r="AJ127" t="n">
        <v>-54</v>
      </c>
      <c r="AK127" t="n">
        <v>-25</v>
      </c>
    </row>
    <row r="128">
      <c r="A128" t="inlineStr">
        <is>
          <t>07-19 19</t>
        </is>
      </c>
      <c r="C128" t="n">
        <v>1073</v>
      </c>
      <c r="D128" t="n">
        <v>200</v>
      </c>
      <c r="E128" t="n">
        <v>186</v>
      </c>
      <c r="F128" t="n">
        <v>77</v>
      </c>
      <c r="G128" t="n">
        <v>65</v>
      </c>
      <c r="H128" t="n">
        <v>3015</v>
      </c>
      <c r="I128" t="n">
        <v>2749</v>
      </c>
      <c r="J128" t="n">
        <v>118</v>
      </c>
      <c r="K128" t="n">
        <v>272</v>
      </c>
      <c r="L128" t="n">
        <v>4695</v>
      </c>
      <c r="M128" t="n">
        <v>197</v>
      </c>
      <c r="N128" t="n">
        <v>8864</v>
      </c>
      <c r="O128" t="n">
        <v>390</v>
      </c>
      <c r="P128" t="n">
        <v>716</v>
      </c>
      <c r="Q128" t="n">
        <v>53</v>
      </c>
      <c r="R128" t="n">
        <v>85</v>
      </c>
      <c r="S128" t="n">
        <v>93</v>
      </c>
      <c r="U128" t="n">
        <v>98</v>
      </c>
      <c r="V128" t="n">
        <v>135</v>
      </c>
      <c r="W128" t="n">
        <v>5370</v>
      </c>
      <c r="X128" t="n">
        <v>13597</v>
      </c>
      <c r="Y128" t="n">
        <v>1081</v>
      </c>
      <c r="Z128" t="n">
        <v>1380</v>
      </c>
      <c r="AA128" t="n">
        <v>221</v>
      </c>
      <c r="AB128" t="n">
        <v>16444</v>
      </c>
      <c r="AC128" t="n">
        <v>109</v>
      </c>
      <c r="AD128" t="n">
        <v>6482</v>
      </c>
      <c r="AE128" t="n">
        <v>1130</v>
      </c>
      <c r="AF128" t="n">
        <v>2361</v>
      </c>
      <c r="AG128" t="n">
        <v>151</v>
      </c>
      <c r="AI128" t="n">
        <v>150</v>
      </c>
      <c r="AJ128" t="n">
        <v>103</v>
      </c>
      <c r="AK128" t="n">
        <v>101</v>
      </c>
    </row>
    <row r="129">
      <c r="A129" t="inlineStr">
        <is>
          <t>07-20 01</t>
        </is>
      </c>
      <c r="C129" t="n">
        <v>1076</v>
      </c>
      <c r="D129" t="n">
        <v>198</v>
      </c>
      <c r="E129" t="n">
        <v>97</v>
      </c>
      <c r="F129" t="n">
        <v>37</v>
      </c>
      <c r="G129" t="n">
        <v>90</v>
      </c>
      <c r="H129" t="n">
        <v>3019</v>
      </c>
      <c r="I129" t="n">
        <v>2730</v>
      </c>
      <c r="J129" t="n">
        <v>151</v>
      </c>
      <c r="K129" t="n">
        <v>274</v>
      </c>
      <c r="L129" t="n">
        <v>4698</v>
      </c>
      <c r="M129" t="n">
        <v>124</v>
      </c>
      <c r="N129" t="n">
        <v>8909</v>
      </c>
      <c r="O129" t="n">
        <v>393</v>
      </c>
      <c r="P129" t="n">
        <v>734</v>
      </c>
      <c r="Q129" t="n">
        <v>12</v>
      </c>
      <c r="R129" t="n">
        <v>31</v>
      </c>
      <c r="S129" t="n">
        <v>44</v>
      </c>
      <c r="U129" t="n">
        <v>46</v>
      </c>
      <c r="V129" t="n">
        <v>113</v>
      </c>
      <c r="W129" t="n">
        <v>5390</v>
      </c>
      <c r="X129" t="n">
        <v>13605</v>
      </c>
      <c r="Y129" t="n">
        <v>1086</v>
      </c>
      <c r="Z129" t="n">
        <v>1418</v>
      </c>
      <c r="AA129" t="n">
        <v>172</v>
      </c>
      <c r="AB129" t="n">
        <v>16450</v>
      </c>
      <c r="AC129" t="n">
        <v>23</v>
      </c>
      <c r="AD129" t="n">
        <v>6459</v>
      </c>
      <c r="AE129" t="n">
        <v>1205</v>
      </c>
      <c r="AF129" t="n">
        <v>2450</v>
      </c>
      <c r="AG129" t="n">
        <v>127</v>
      </c>
      <c r="AI129" t="n">
        <v>67</v>
      </c>
      <c r="AJ129" t="n">
        <v>48</v>
      </c>
      <c r="AK129" t="n">
        <v>68</v>
      </c>
    </row>
    <row r="130">
      <c r="A130" t="inlineStr">
        <is>
          <t>07-20 07</t>
        </is>
      </c>
      <c r="C130" t="n">
        <v>1085</v>
      </c>
      <c r="D130" t="n">
        <v>212</v>
      </c>
      <c r="E130" t="n">
        <v>-13</v>
      </c>
      <c r="F130" t="n">
        <v>-74</v>
      </c>
      <c r="G130" t="n">
        <v>34</v>
      </c>
      <c r="H130" t="n">
        <v>3031</v>
      </c>
      <c r="I130" t="n">
        <v>2733</v>
      </c>
      <c r="J130" t="n">
        <v>148</v>
      </c>
      <c r="K130" t="n">
        <v>310</v>
      </c>
      <c r="L130" t="n">
        <v>4718</v>
      </c>
      <c r="M130" t="n">
        <v>9</v>
      </c>
      <c r="N130" t="n">
        <v>8869</v>
      </c>
      <c r="O130" t="n">
        <v>391</v>
      </c>
      <c r="P130" t="n">
        <v>719</v>
      </c>
      <c r="Q130" t="n">
        <v>-85</v>
      </c>
      <c r="R130" t="n">
        <v>-112</v>
      </c>
      <c r="S130" t="n">
        <v>-55</v>
      </c>
      <c r="U130" t="n">
        <v>-62</v>
      </c>
      <c r="V130" t="n">
        <v>30</v>
      </c>
      <c r="W130" t="n">
        <v>5396</v>
      </c>
      <c r="X130" t="n">
        <v>13594</v>
      </c>
      <c r="Y130" t="n">
        <v>1083</v>
      </c>
      <c r="Z130" t="n">
        <v>1473</v>
      </c>
      <c r="AA130" t="n">
        <v>174</v>
      </c>
      <c r="AB130" t="n">
        <v>16458</v>
      </c>
      <c r="AC130" t="n">
        <v>-105</v>
      </c>
      <c r="AD130" t="n">
        <v>6393</v>
      </c>
      <c r="AE130" t="n">
        <v>1226</v>
      </c>
      <c r="AF130" t="n">
        <v>2373</v>
      </c>
      <c r="AG130" t="n">
        <v>118</v>
      </c>
      <c r="AI130" t="n">
        <v>-56</v>
      </c>
      <c r="AJ130" t="n">
        <v>-56</v>
      </c>
      <c r="AK130" t="n">
        <v>-15</v>
      </c>
    </row>
    <row r="131">
      <c r="A131" t="inlineStr">
        <is>
          <t>07-20 13</t>
        </is>
      </c>
      <c r="C131" t="n">
        <v>1093</v>
      </c>
      <c r="D131" t="n">
        <v>234</v>
      </c>
      <c r="E131" t="n">
        <v>4</v>
      </c>
      <c r="F131" t="n">
        <v>-1</v>
      </c>
      <c r="G131" t="n">
        <v>-28</v>
      </c>
      <c r="H131" t="n">
        <v>3042</v>
      </c>
      <c r="I131" t="n">
        <v>2734</v>
      </c>
      <c r="J131" t="n">
        <v>139</v>
      </c>
      <c r="K131" t="n">
        <v>323</v>
      </c>
      <c r="L131" t="n">
        <v>4768</v>
      </c>
      <c r="M131" t="n">
        <v>-3</v>
      </c>
      <c r="N131" t="n">
        <v>8892</v>
      </c>
      <c r="O131" t="n">
        <v>390</v>
      </c>
      <c r="P131" t="n">
        <v>724</v>
      </c>
      <c r="Q131" t="n">
        <v>1</v>
      </c>
      <c r="R131" t="n">
        <v>-8</v>
      </c>
      <c r="S131" t="n">
        <v>-1</v>
      </c>
      <c r="U131" t="n">
        <v>-43</v>
      </c>
      <c r="V131" t="n">
        <v>12</v>
      </c>
      <c r="W131" t="n">
        <v>5435</v>
      </c>
      <c r="X131" t="n">
        <v>13550</v>
      </c>
      <c r="Y131" t="n">
        <v>1079</v>
      </c>
      <c r="Z131" t="n">
        <v>1412</v>
      </c>
      <c r="AA131" t="n">
        <v>240</v>
      </c>
      <c r="AB131" t="n">
        <v>16470</v>
      </c>
      <c r="AC131" t="n">
        <v>20</v>
      </c>
      <c r="AD131" t="n">
        <v>6391</v>
      </c>
      <c r="AE131" t="n">
        <v>1226</v>
      </c>
      <c r="AF131" t="n">
        <v>2345</v>
      </c>
      <c r="AG131" t="n">
        <v>102</v>
      </c>
      <c r="AI131" t="n">
        <v>10</v>
      </c>
      <c r="AJ131" t="n">
        <v>-44</v>
      </c>
      <c r="AK131" t="n">
        <v>-35</v>
      </c>
    </row>
    <row r="132">
      <c r="A132" t="inlineStr">
        <is>
          <t>07-20 19</t>
        </is>
      </c>
      <c r="C132" t="n">
        <v>1088</v>
      </c>
      <c r="D132" t="n">
        <v>221</v>
      </c>
      <c r="E132" t="n">
        <v>188</v>
      </c>
      <c r="F132" t="n">
        <v>100</v>
      </c>
      <c r="G132" t="n">
        <v>75</v>
      </c>
      <c r="H132" t="n">
        <v>3046</v>
      </c>
      <c r="I132" t="n">
        <v>2741</v>
      </c>
      <c r="J132" t="n">
        <v>145</v>
      </c>
      <c r="K132" t="n">
        <v>331</v>
      </c>
      <c r="L132" t="n">
        <v>4746</v>
      </c>
      <c r="M132" t="n">
        <v>201</v>
      </c>
      <c r="N132" t="n">
        <v>8853</v>
      </c>
      <c r="O132" t="n">
        <v>390</v>
      </c>
      <c r="P132" t="n">
        <v>751</v>
      </c>
      <c r="Q132" t="n">
        <v>60</v>
      </c>
      <c r="R132" t="n">
        <v>78</v>
      </c>
      <c r="S132" t="n">
        <v>109</v>
      </c>
      <c r="U132" t="n">
        <v>118</v>
      </c>
      <c r="V132" t="n">
        <v>152</v>
      </c>
      <c r="W132" t="n">
        <v>5388</v>
      </c>
      <c r="X132" t="n">
        <v>13595</v>
      </c>
      <c r="Y132" t="n">
        <v>1094</v>
      </c>
      <c r="Z132" t="n">
        <v>1392</v>
      </c>
      <c r="AA132" t="n">
        <v>244</v>
      </c>
      <c r="AB132" t="n">
        <v>16494</v>
      </c>
      <c r="AC132" t="n">
        <v>124</v>
      </c>
      <c r="AD132" t="n">
        <v>6398</v>
      </c>
      <c r="AE132" t="n">
        <v>1143</v>
      </c>
      <c r="AF132" t="n">
        <v>2332</v>
      </c>
      <c r="AG132" t="n">
        <v>160</v>
      </c>
      <c r="AI132" t="n">
        <v>156</v>
      </c>
      <c r="AJ132" t="n">
        <v>120</v>
      </c>
      <c r="AK132" t="n">
        <v>121</v>
      </c>
    </row>
    <row r="133">
      <c r="A133" t="inlineStr">
        <is>
          <t>07-21 01</t>
        </is>
      </c>
      <c r="C133" t="n">
        <v>1088</v>
      </c>
      <c r="D133" t="n">
        <v>216</v>
      </c>
      <c r="E133" t="n">
        <v>109</v>
      </c>
      <c r="F133" t="n">
        <v>37</v>
      </c>
      <c r="G133" t="n">
        <v>88</v>
      </c>
      <c r="H133" t="n">
        <v>3037</v>
      </c>
      <c r="I133" t="n">
        <v>2742</v>
      </c>
      <c r="J133" t="n">
        <v>165</v>
      </c>
      <c r="K133" t="n">
        <v>352</v>
      </c>
      <c r="L133" t="n">
        <v>4720</v>
      </c>
      <c r="M133" t="n">
        <v>124</v>
      </c>
      <c r="N133" t="n">
        <v>8893</v>
      </c>
      <c r="O133" t="n">
        <v>390</v>
      </c>
      <c r="P133" t="n">
        <v>774</v>
      </c>
      <c r="Q133" t="n">
        <v>22</v>
      </c>
      <c r="R133" t="n">
        <v>25</v>
      </c>
      <c r="S133" t="n">
        <v>56</v>
      </c>
      <c r="U133" t="n">
        <v>49</v>
      </c>
      <c r="V133" t="n">
        <v>127</v>
      </c>
      <c r="W133" t="n">
        <v>5409</v>
      </c>
      <c r="X133" t="n">
        <v>-3597</v>
      </c>
      <c r="Y133" t="n">
        <v>1110</v>
      </c>
      <c r="Z133" t="n">
        <v>1396</v>
      </c>
      <c r="AA133" t="n">
        <v>208</v>
      </c>
      <c r="AB133" t="n">
        <v>16508</v>
      </c>
      <c r="AC133" t="n">
        <v>29</v>
      </c>
      <c r="AD133" t="n">
        <v>6445</v>
      </c>
      <c r="AE133" t="n">
        <v>1214</v>
      </c>
      <c r="AF133" t="n">
        <v>2326</v>
      </c>
      <c r="AG133" t="n">
        <v>150</v>
      </c>
      <c r="AI133" t="n">
        <v>74</v>
      </c>
      <c r="AJ133" t="n">
        <v>62</v>
      </c>
      <c r="AK133" t="n">
        <v>91</v>
      </c>
    </row>
    <row r="134">
      <c r="A134" t="inlineStr">
        <is>
          <t>07-21 07</t>
        </is>
      </c>
      <c r="C134" t="n">
        <v>1075</v>
      </c>
      <c r="D134" t="n">
        <v>255</v>
      </c>
      <c r="E134" t="n">
        <v>0</v>
      </c>
      <c r="F134" t="n">
        <v>-57</v>
      </c>
      <c r="G134" t="n">
        <v>38</v>
      </c>
      <c r="H134" t="n">
        <v>3044</v>
      </c>
      <c r="I134" t="n">
        <v>2740</v>
      </c>
      <c r="J134" t="n">
        <v>173</v>
      </c>
      <c r="K134" t="n">
        <v>367</v>
      </c>
      <c r="L134" t="n">
        <v>4707</v>
      </c>
      <c r="M134" t="n">
        <v>26</v>
      </c>
      <c r="N134" t="n">
        <v>8869</v>
      </c>
      <c r="O134" t="n">
        <v>421</v>
      </c>
      <c r="P134" t="n">
        <v>763</v>
      </c>
      <c r="Q134" t="n">
        <v>-85</v>
      </c>
      <c r="R134" t="n">
        <v>-95</v>
      </c>
      <c r="S134" t="n">
        <v>-41</v>
      </c>
      <c r="U134" t="n">
        <v>-37</v>
      </c>
      <c r="V134" t="n">
        <v>68</v>
      </c>
      <c r="W134" t="n">
        <v>5446</v>
      </c>
      <c r="X134" t="n">
        <v>13602</v>
      </c>
      <c r="Y134" t="n">
        <v>1103</v>
      </c>
      <c r="Z134" t="n">
        <v>1408</v>
      </c>
      <c r="AA134" t="n">
        <v>257</v>
      </c>
      <c r="AB134" t="n">
        <v>16513</v>
      </c>
      <c r="AC134" t="n">
        <v>-95</v>
      </c>
      <c r="AD134" t="n">
        <v>6437</v>
      </c>
      <c r="AE134" t="n">
        <v>1160</v>
      </c>
      <c r="AF134" t="n">
        <v>2330</v>
      </c>
      <c r="AG134" t="n">
        <v>147</v>
      </c>
      <c r="AI134" t="n">
        <v>-33</v>
      </c>
      <c r="AJ134" t="n">
        <v>-32</v>
      </c>
      <c r="AK134" t="n">
        <v>25</v>
      </c>
    </row>
    <row r="135">
      <c r="A135" t="inlineStr">
        <is>
          <t>07-21 13</t>
        </is>
      </c>
      <c r="C135" t="n">
        <v>1080</v>
      </c>
      <c r="D135" t="n">
        <v>255</v>
      </c>
      <c r="E135" t="n">
        <v>-9</v>
      </c>
      <c r="F135" t="n">
        <v>-7</v>
      </c>
      <c r="G135" t="n">
        <v>-26</v>
      </c>
      <c r="H135" t="n">
        <v>3042</v>
      </c>
      <c r="I135" t="n">
        <v>2726</v>
      </c>
      <c r="J135" t="n">
        <v>161</v>
      </c>
      <c r="K135" t="n">
        <v>375</v>
      </c>
      <c r="L135" t="n">
        <v>4701</v>
      </c>
      <c r="M135" t="n">
        <v>-17</v>
      </c>
      <c r="N135" t="n">
        <v>8878</v>
      </c>
      <c r="O135" t="n">
        <v>414</v>
      </c>
      <c r="P135" t="n">
        <v>746</v>
      </c>
      <c r="Q135" t="n">
        <v>-12</v>
      </c>
      <c r="R135" t="n">
        <v>-25</v>
      </c>
      <c r="S135" t="n">
        <v>-14</v>
      </c>
      <c r="U135" t="n">
        <v>-39</v>
      </c>
      <c r="V135" t="n">
        <v>14</v>
      </c>
      <c r="W135" t="n">
        <v>5385</v>
      </c>
      <c r="X135" t="n">
        <v>13592</v>
      </c>
      <c r="Y135" t="n">
        <v>1110</v>
      </c>
      <c r="Z135" t="n">
        <v>1412</v>
      </c>
      <c r="AA135" t="n">
        <v>236</v>
      </c>
      <c r="AB135" t="n">
        <v>16522</v>
      </c>
      <c r="AC135" t="n">
        <v>-10</v>
      </c>
      <c r="AD135" t="n">
        <v>6436</v>
      </c>
      <c r="AE135" t="n">
        <v>1252</v>
      </c>
      <c r="AF135" t="n">
        <v>2362</v>
      </c>
      <c r="AG135" t="n">
        <v>137</v>
      </c>
      <c r="AI135" t="n">
        <v>-12</v>
      </c>
      <c r="AJ135" t="n">
        <v>-68</v>
      </c>
      <c r="AK135" t="n">
        <v>-35</v>
      </c>
    </row>
    <row r="136">
      <c r="A136" t="inlineStr">
        <is>
          <t>07-21 19</t>
        </is>
      </c>
      <c r="C136" t="n">
        <v>1075</v>
      </c>
      <c r="D136" t="n">
        <v>251</v>
      </c>
      <c r="E136" t="n">
        <v>185</v>
      </c>
      <c r="F136" t="n">
        <v>100</v>
      </c>
      <c r="G136" t="n">
        <v>66</v>
      </c>
      <c r="H136" t="n">
        <v>3041</v>
      </c>
      <c r="I136" t="n">
        <v>2734</v>
      </c>
      <c r="J136" t="n">
        <v>171</v>
      </c>
      <c r="K136" t="n">
        <v>375</v>
      </c>
      <c r="L136" t="n">
        <v>4698</v>
      </c>
      <c r="M136" t="n">
        <v>195</v>
      </c>
      <c r="N136" t="n">
        <v>8889</v>
      </c>
      <c r="O136" t="n">
        <v>403</v>
      </c>
      <c r="P136" t="n">
        <v>731</v>
      </c>
      <c r="Q136" t="n">
        <v>61</v>
      </c>
      <c r="R136" t="n">
        <v>87</v>
      </c>
      <c r="S136" t="n">
        <v>105</v>
      </c>
      <c r="U136" t="n">
        <v>107</v>
      </c>
      <c r="V136" t="n">
        <v>144</v>
      </c>
      <c r="W136" t="n">
        <v>5402</v>
      </c>
      <c r="X136" t="n">
        <v>13601</v>
      </c>
      <c r="Y136" t="n">
        <v>1117</v>
      </c>
      <c r="Z136" t="n">
        <v>1418</v>
      </c>
      <c r="AA136" t="n">
        <v>255</v>
      </c>
      <c r="AB136" t="n">
        <v>16542</v>
      </c>
      <c r="AC136" t="n">
        <v>115</v>
      </c>
      <c r="AD136" t="n">
        <v>144</v>
      </c>
      <c r="AE136" t="n">
        <v>1216</v>
      </c>
      <c r="AF136" t="n">
        <v>2337</v>
      </c>
      <c r="AG136" t="n">
        <v>155</v>
      </c>
      <c r="AI136" t="n">
        <v>154</v>
      </c>
      <c r="AJ136" t="n">
        <v>108</v>
      </c>
      <c r="AK136" t="n">
        <v>110</v>
      </c>
    </row>
    <row r="137">
      <c r="A137" t="inlineStr">
        <is>
          <t>07-22 01</t>
        </is>
      </c>
      <c r="C137" t="n">
        <v>1072</v>
      </c>
      <c r="D137" t="n">
        <v>244</v>
      </c>
      <c r="E137" t="n">
        <v>116</v>
      </c>
      <c r="F137" t="n">
        <v>49</v>
      </c>
      <c r="G137" t="n">
        <v>86</v>
      </c>
      <c r="H137" t="n">
        <v>3038</v>
      </c>
      <c r="I137" t="n">
        <v>2735</v>
      </c>
      <c r="J137" t="n">
        <v>187</v>
      </c>
      <c r="K137" t="n">
        <v>379</v>
      </c>
      <c r="L137" t="n">
        <v>4698</v>
      </c>
      <c r="M137" t="n">
        <v>133</v>
      </c>
      <c r="N137" t="n">
        <v>8876</v>
      </c>
      <c r="O137" t="n">
        <v>398</v>
      </c>
      <c r="P137" t="n">
        <v>725</v>
      </c>
      <c r="Q137" t="n">
        <v>30</v>
      </c>
      <c r="R137" t="n">
        <v>62</v>
      </c>
      <c r="S137" t="n">
        <v>67</v>
      </c>
      <c r="U137" t="n">
        <v>57</v>
      </c>
      <c r="V137" t="n">
        <v>106</v>
      </c>
      <c r="W137" t="n">
        <v>5429</v>
      </c>
      <c r="X137" t="n">
        <v>13606</v>
      </c>
      <c r="Y137" t="n">
        <v>1110</v>
      </c>
      <c r="Z137" t="n">
        <v>1417</v>
      </c>
      <c r="AA137" t="n">
        <v>247</v>
      </c>
      <c r="AB137" t="n">
        <v>16554</v>
      </c>
      <c r="AC137" t="n">
        <v>47</v>
      </c>
      <c r="AD137" t="n">
        <v>6445</v>
      </c>
      <c r="AE137" t="n">
        <v>1246</v>
      </c>
      <c r="AF137" t="n">
        <v>2430</v>
      </c>
      <c r="AG137" t="n">
        <v>142</v>
      </c>
      <c r="AI137" t="n">
        <v>86</v>
      </c>
      <c r="AJ137" t="n">
        <v>58</v>
      </c>
      <c r="AK137" t="n">
        <v>70</v>
      </c>
    </row>
    <row r="138">
      <c r="A138" t="inlineStr">
        <is>
          <t>07-22 07</t>
        </is>
      </c>
      <c r="C138" t="n">
        <v>1112</v>
      </c>
      <c r="D138" t="n">
        <v>239</v>
      </c>
      <c r="E138" t="n">
        <v>20</v>
      </c>
      <c r="F138" t="n">
        <v>-27</v>
      </c>
      <c r="G138" t="n">
        <v>42</v>
      </c>
      <c r="H138" t="n">
        <v>3037</v>
      </c>
      <c r="I138" t="n">
        <v>2740</v>
      </c>
      <c r="J138" t="n">
        <v>177</v>
      </c>
      <c r="K138" t="n">
        <v>359</v>
      </c>
      <c r="L138" t="n">
        <v>4757</v>
      </c>
      <c r="M138" t="n">
        <v>48</v>
      </c>
      <c r="N138" t="n">
        <v>8847</v>
      </c>
      <c r="O138" t="n">
        <v>402</v>
      </c>
      <c r="P138" t="n">
        <v>725</v>
      </c>
      <c r="Q138" t="n">
        <v>-60</v>
      </c>
      <c r="R138" t="n">
        <v>-66</v>
      </c>
      <c r="S138" t="n">
        <v>-29</v>
      </c>
      <c r="U138" t="n">
        <v>-26</v>
      </c>
      <c r="V138" t="n">
        <v>58</v>
      </c>
      <c r="W138" t="n">
        <v>5393</v>
      </c>
      <c r="X138" t="n">
        <v>13606</v>
      </c>
      <c r="Y138" t="n">
        <v>1113</v>
      </c>
      <c r="Z138" t="n">
        <v>1449</v>
      </c>
      <c r="AA138" t="n">
        <v>219</v>
      </c>
      <c r="AB138" t="n">
        <v>16550</v>
      </c>
      <c r="AC138" t="n">
        <v>-76</v>
      </c>
      <c r="AD138" t="n">
        <v>6438</v>
      </c>
      <c r="AE138" t="n">
        <v>1295</v>
      </c>
      <c r="AF138" t="n">
        <v>2326</v>
      </c>
      <c r="AG138" t="n">
        <v>127</v>
      </c>
      <c r="AI138" t="n">
        <v>-14</v>
      </c>
      <c r="AJ138" t="n">
        <v>-15</v>
      </c>
      <c r="AK138" t="n">
        <v>26</v>
      </c>
    </row>
    <row r="139">
      <c r="A139" t="inlineStr">
        <is>
          <t>07-22 13</t>
        </is>
      </c>
      <c r="C139" t="n">
        <v>1107</v>
      </c>
      <c r="D139" t="n">
        <v>240</v>
      </c>
      <c r="E139" t="n">
        <v>-6</v>
      </c>
      <c r="F139" t="n">
        <v>-41</v>
      </c>
      <c r="G139" t="n">
        <v>-17</v>
      </c>
      <c r="H139" t="n">
        <v>3033</v>
      </c>
      <c r="I139" t="n">
        <v>2730</v>
      </c>
      <c r="J139" t="n">
        <v>157</v>
      </c>
      <c r="K139" t="n">
        <v>360</v>
      </c>
      <c r="L139" t="n">
        <v>4732</v>
      </c>
      <c r="M139" t="n">
        <v>-12</v>
      </c>
      <c r="N139" t="n">
        <v>8837</v>
      </c>
      <c r="O139" t="n">
        <v>397</v>
      </c>
      <c r="P139" t="n">
        <v>735</v>
      </c>
      <c r="Q139" t="n">
        <v>-39</v>
      </c>
      <c r="R139" t="n">
        <v>-40</v>
      </c>
      <c r="S139" t="n">
        <v>-41</v>
      </c>
      <c r="U139" t="n">
        <v>-60</v>
      </c>
      <c r="V139" t="n">
        <v>21</v>
      </c>
      <c r="W139" t="n">
        <v>5434</v>
      </c>
      <c r="X139" t="n">
        <v>18595</v>
      </c>
      <c r="Y139" t="n">
        <v>1107</v>
      </c>
      <c r="Z139" t="n">
        <v>1408</v>
      </c>
      <c r="AA139" t="n">
        <v>296</v>
      </c>
      <c r="AB139" t="n">
        <v>16545</v>
      </c>
      <c r="AC139" t="n">
        <v>-33</v>
      </c>
      <c r="AD139" t="n">
        <v>6447</v>
      </c>
      <c r="AE139" t="n">
        <v>1201</v>
      </c>
      <c r="AF139" t="n">
        <v>2326</v>
      </c>
      <c r="AG139" t="n">
        <v>123</v>
      </c>
      <c r="AI139" t="n">
        <v>-26</v>
      </c>
      <c r="AJ139" t="n">
        <v>-78</v>
      </c>
      <c r="AK139" t="n">
        <v>-25</v>
      </c>
    </row>
    <row r="140">
      <c r="A140" t="inlineStr">
        <is>
          <t>07-22 19</t>
        </is>
      </c>
      <c r="C140" t="n">
        <v>1082</v>
      </c>
      <c r="D140" t="n">
        <v>226</v>
      </c>
      <c r="E140" t="n">
        <v>178</v>
      </c>
      <c r="F140" t="n">
        <v>85</v>
      </c>
      <c r="G140" t="n">
        <v>51</v>
      </c>
      <c r="H140" t="n">
        <v>3029</v>
      </c>
      <c r="I140" t="n">
        <v>2740</v>
      </c>
      <c r="J140" t="n">
        <v>163</v>
      </c>
      <c r="K140" t="n">
        <v>377</v>
      </c>
      <c r="L140" t="n">
        <v>4717</v>
      </c>
      <c r="M140" t="n">
        <v>192</v>
      </c>
      <c r="N140" t="n">
        <v>8808</v>
      </c>
      <c r="O140" t="n">
        <v>395</v>
      </c>
      <c r="P140" t="n">
        <v>734</v>
      </c>
      <c r="Q140" t="n">
        <v>53</v>
      </c>
      <c r="R140" t="n">
        <v>72</v>
      </c>
      <c r="S140" t="n">
        <v>86</v>
      </c>
      <c r="U140" t="n">
        <v>98</v>
      </c>
      <c r="V140" t="n">
        <v>136</v>
      </c>
      <c r="W140" t="n">
        <v>5386</v>
      </c>
      <c r="X140" t="n">
        <v>13555</v>
      </c>
      <c r="Y140" t="n">
        <v>1112</v>
      </c>
      <c r="Z140" t="n">
        <v>1402</v>
      </c>
      <c r="AA140" t="n">
        <v>268</v>
      </c>
      <c r="AB140" t="n">
        <v>564</v>
      </c>
      <c r="AC140" t="n">
        <v>101</v>
      </c>
      <c r="AD140" t="n">
        <v>6459</v>
      </c>
      <c r="AE140" t="n">
        <v>1140</v>
      </c>
      <c r="AF140" t="n">
        <v>2340</v>
      </c>
      <c r="AG140" t="n">
        <v>167</v>
      </c>
      <c r="AI140" t="n">
        <v>143</v>
      </c>
      <c r="AJ140" t="n">
        <v>98</v>
      </c>
      <c r="AK140" t="n">
        <v>105</v>
      </c>
    </row>
    <row r="141">
      <c r="A141" t="inlineStr">
        <is>
          <t>07-23 01</t>
        </is>
      </c>
      <c r="C141" t="n">
        <v>1076</v>
      </c>
      <c r="D141" t="n">
        <v>220</v>
      </c>
      <c r="E141" t="n">
        <v>114</v>
      </c>
      <c r="F141" t="n">
        <v>42</v>
      </c>
      <c r="G141" t="n">
        <v>72</v>
      </c>
      <c r="H141" t="n">
        <v>3025</v>
      </c>
      <c r="I141" t="n">
        <v>2736</v>
      </c>
      <c r="J141" t="n">
        <v>171</v>
      </c>
      <c r="K141" t="n">
        <v>380</v>
      </c>
      <c r="L141" t="n">
        <v>4707</v>
      </c>
      <c r="M141" t="n">
        <v>124</v>
      </c>
      <c r="N141" t="n">
        <v>8820</v>
      </c>
      <c r="O141" t="n">
        <v>394</v>
      </c>
      <c r="P141" t="n">
        <v>727</v>
      </c>
      <c r="Q141" t="n">
        <v>24</v>
      </c>
      <c r="R141" t="n">
        <v>35</v>
      </c>
      <c r="S141" t="n">
        <v>53</v>
      </c>
      <c r="U141" t="n">
        <v>50</v>
      </c>
      <c r="V141" t="n">
        <v>132</v>
      </c>
      <c r="W141" t="n">
        <v>5396</v>
      </c>
      <c r="X141" t="n">
        <v>13595</v>
      </c>
      <c r="Y141" t="n">
        <v>1112</v>
      </c>
      <c r="Z141" t="n">
        <v>1414</v>
      </c>
      <c r="AA141" t="n">
        <v>214</v>
      </c>
      <c r="AB141" t="n">
        <v>16574</v>
      </c>
      <c r="AC141" t="n">
        <v>50</v>
      </c>
      <c r="AD141" t="n">
        <v>6471</v>
      </c>
      <c r="AE141" t="n">
        <v>1212</v>
      </c>
      <c r="AF141" t="n">
        <v>2362</v>
      </c>
      <c r="AG141" t="n">
        <v>160</v>
      </c>
      <c r="AI141" t="n">
        <v>81</v>
      </c>
      <c r="AJ141" t="n">
        <v>50</v>
      </c>
      <c r="AK141" t="n">
        <v>78</v>
      </c>
    </row>
    <row r="142">
      <c r="A142" t="inlineStr">
        <is>
          <t>07-23 07</t>
        </is>
      </c>
      <c r="C142" t="n">
        <v>1075</v>
      </c>
      <c r="D142" t="n">
        <v>219</v>
      </c>
      <c r="E142" t="n">
        <v>39</v>
      </c>
      <c r="F142" t="n">
        <v>-21</v>
      </c>
      <c r="G142" t="n">
        <v>34</v>
      </c>
      <c r="H142" t="n">
        <v>3023</v>
      </c>
      <c r="I142" t="n">
        <v>2740</v>
      </c>
      <c r="J142" t="n">
        <v>167</v>
      </c>
      <c r="K142" t="n">
        <v>367</v>
      </c>
      <c r="L142" t="n">
        <v>4703</v>
      </c>
      <c r="M142" t="n">
        <v>57</v>
      </c>
      <c r="N142" t="n">
        <v>8829</v>
      </c>
      <c r="O142" t="n">
        <v>396</v>
      </c>
      <c r="P142" t="n">
        <v>722</v>
      </c>
      <c r="Q142" t="n">
        <v>-52</v>
      </c>
      <c r="R142" t="n">
        <v>-49</v>
      </c>
      <c r="S142" t="n">
        <v>-24</v>
      </c>
      <c r="U142" t="n">
        <v>-11</v>
      </c>
      <c r="V142" t="n">
        <v>68</v>
      </c>
      <c r="W142" t="n">
        <v>5381</v>
      </c>
      <c r="X142" t="n">
        <v>13589</v>
      </c>
      <c r="Y142" t="n">
        <v>1103</v>
      </c>
      <c r="Z142" t="n">
        <v>1432</v>
      </c>
      <c r="AA142" t="n">
        <v>200</v>
      </c>
      <c r="AB142" t="n">
        <v>16568</v>
      </c>
      <c r="AC142" t="n">
        <v>-56</v>
      </c>
      <c r="AD142" t="n">
        <v>-1437</v>
      </c>
      <c r="AE142" t="n">
        <v>1296</v>
      </c>
      <c r="AF142" t="n">
        <v>2330</v>
      </c>
      <c r="AG142" t="n">
        <v>148</v>
      </c>
      <c r="AI142" t="n">
        <v>0</v>
      </c>
      <c r="AJ142" t="n">
        <v>2</v>
      </c>
      <c r="AK142" t="n">
        <v>30</v>
      </c>
    </row>
    <row r="143">
      <c r="A143" t="inlineStr">
        <is>
          <t>07-23 13</t>
        </is>
      </c>
      <c r="C143" t="n">
        <v>1075</v>
      </c>
      <c r="D143" t="n">
        <v>222</v>
      </c>
      <c r="E143" t="n">
        <v>-24</v>
      </c>
      <c r="F143" t="n">
        <v>-51</v>
      </c>
      <c r="G143" t="n">
        <v>-28</v>
      </c>
      <c r="H143" t="n">
        <v>3020</v>
      </c>
      <c r="I143" t="n">
        <v>2735</v>
      </c>
      <c r="J143" t="n">
        <v>148</v>
      </c>
      <c r="K143" t="n">
        <v>364</v>
      </c>
      <c r="L143" t="n">
        <v>4701</v>
      </c>
      <c r="M143" t="n">
        <v>-11</v>
      </c>
      <c r="N143" t="n">
        <v>8832</v>
      </c>
      <c r="O143" t="n">
        <v>394</v>
      </c>
      <c r="P143" t="n">
        <v>713</v>
      </c>
      <c r="Q143" t="n">
        <v>-56</v>
      </c>
      <c r="R143" t="n">
        <v>-54</v>
      </c>
      <c r="S143" t="n">
        <v>-53</v>
      </c>
      <c r="U143" t="n">
        <v>-73</v>
      </c>
      <c r="V143" t="n">
        <v>20</v>
      </c>
      <c r="W143" t="n">
        <v>5364</v>
      </c>
      <c r="X143" t="n">
        <v>13528</v>
      </c>
      <c r="Y143" t="n">
        <v>1110</v>
      </c>
      <c r="Z143" t="n">
        <v>1403</v>
      </c>
      <c r="AA143" t="n">
        <v>298</v>
      </c>
      <c r="AB143" t="n">
        <v>16560</v>
      </c>
      <c r="AC143" t="n">
        <v>-53</v>
      </c>
      <c r="AD143" t="n">
        <v>6435</v>
      </c>
      <c r="AE143" t="n">
        <v>1202</v>
      </c>
      <c r="AF143" t="n">
        <v>2326</v>
      </c>
      <c r="AG143" t="n">
        <v>127</v>
      </c>
      <c r="AI143" t="n">
        <v>-38</v>
      </c>
      <c r="AJ143" t="n">
        <v>-82</v>
      </c>
      <c r="AK143" t="n">
        <v>-25</v>
      </c>
    </row>
    <row r="144">
      <c r="A144" t="inlineStr">
        <is>
          <t>07-23 19</t>
        </is>
      </c>
      <c r="C144" t="n">
        <v>1076</v>
      </c>
      <c r="D144" t="n">
        <v>215</v>
      </c>
      <c r="E144" t="n">
        <v>160</v>
      </c>
      <c r="F144" t="n">
        <v>73</v>
      </c>
      <c r="G144" t="n">
        <v>36</v>
      </c>
      <c r="H144" t="n">
        <v>3026</v>
      </c>
      <c r="I144" t="n">
        <v>27402</v>
      </c>
      <c r="J144" t="n">
        <v>153</v>
      </c>
      <c r="K144" t="n">
        <v>357</v>
      </c>
      <c r="L144" t="n">
        <v>4701</v>
      </c>
      <c r="M144" t="n">
        <v>173</v>
      </c>
      <c r="N144" t="n">
        <v>8799</v>
      </c>
      <c r="O144" t="n">
        <v>394</v>
      </c>
      <c r="P144" t="n">
        <v>707</v>
      </c>
      <c r="Q144" t="n">
        <v>47</v>
      </c>
      <c r="R144" t="n">
        <v>75</v>
      </c>
      <c r="S144" t="n">
        <v>77</v>
      </c>
      <c r="U144" t="n">
        <v>78</v>
      </c>
      <c r="V144" t="n">
        <v>112</v>
      </c>
      <c r="W144" t="n">
        <v>5388</v>
      </c>
      <c r="X144" t="n">
        <v>13590</v>
      </c>
      <c r="Y144" t="n">
        <v>1112</v>
      </c>
      <c r="Z144" t="n">
        <v>1388</v>
      </c>
      <c r="AA144" t="n">
        <v>254</v>
      </c>
      <c r="AB144" t="n">
        <v>16572</v>
      </c>
      <c r="AC144" t="n">
        <v>89</v>
      </c>
      <c r="AD144" t="n">
        <v>6465</v>
      </c>
      <c r="AF144" t="n">
        <v>2324</v>
      </c>
      <c r="AG144" t="n">
        <v>133</v>
      </c>
      <c r="AI144" t="n">
        <v>130</v>
      </c>
      <c r="AJ144" t="n">
        <v>81</v>
      </c>
      <c r="AK144" t="n">
        <v>80</v>
      </c>
    </row>
    <row r="145">
      <c r="A145" t="inlineStr">
        <is>
          <t>07-24 01</t>
        </is>
      </c>
      <c r="C145" t="n">
        <v>1074</v>
      </c>
      <c r="D145" t="n">
        <v>211</v>
      </c>
      <c r="E145" t="n">
        <v>104</v>
      </c>
      <c r="F145" t="n">
        <v>35</v>
      </c>
      <c r="G145" t="n">
        <v>64</v>
      </c>
      <c r="H145" t="n">
        <v>3029</v>
      </c>
      <c r="I145" t="n">
        <v>2741</v>
      </c>
      <c r="J145" t="n">
        <v>165</v>
      </c>
      <c r="K145" t="n">
        <v>353</v>
      </c>
      <c r="L145" t="n">
        <v>4700</v>
      </c>
      <c r="M145" t="n">
        <v>113</v>
      </c>
      <c r="N145" t="n">
        <v>8817</v>
      </c>
      <c r="O145" t="n">
        <v>394</v>
      </c>
      <c r="P145" t="n">
        <v>701</v>
      </c>
      <c r="Q145" t="n">
        <v>25</v>
      </c>
      <c r="R145" t="n">
        <v>36</v>
      </c>
      <c r="S145" t="n">
        <v>49</v>
      </c>
      <c r="U145" t="n">
        <v>39</v>
      </c>
      <c r="V145" t="n">
        <v>102</v>
      </c>
      <c r="W145" t="n">
        <v>5385</v>
      </c>
      <c r="X145" t="n">
        <v>13598</v>
      </c>
      <c r="Y145" t="n">
        <v>1090</v>
      </c>
      <c r="Z145" t="n">
        <v>1385</v>
      </c>
      <c r="AA145" t="n">
        <v>198</v>
      </c>
      <c r="AB145" t="n">
        <v>16591</v>
      </c>
      <c r="AC145" t="n">
        <v>50</v>
      </c>
      <c r="AD145" t="n">
        <v>6494</v>
      </c>
      <c r="AE145" t="n">
        <v>1137</v>
      </c>
      <c r="AF145" t="n">
        <v>2349</v>
      </c>
      <c r="AG145" t="n">
        <v>123</v>
      </c>
      <c r="AI145" t="n">
        <v>74</v>
      </c>
      <c r="AJ145" t="n">
        <v>42</v>
      </c>
      <c r="AK145" t="n">
        <v>70</v>
      </c>
    </row>
    <row r="146">
      <c r="A146" t="inlineStr">
        <is>
          <t>07-24 07</t>
        </is>
      </c>
      <c r="C146" t="n">
        <v>1055</v>
      </c>
      <c r="D146" t="n">
        <v>217</v>
      </c>
      <c r="E146" t="n">
        <v>49</v>
      </c>
      <c r="F146" t="n">
        <v>-1</v>
      </c>
      <c r="G146" t="n">
        <v>32</v>
      </c>
      <c r="H146" t="n">
        <v>3025</v>
      </c>
      <c r="I146" t="n">
        <v>2710</v>
      </c>
      <c r="J146" t="n">
        <v>161</v>
      </c>
      <c r="K146" t="n">
        <v>325</v>
      </c>
      <c r="L146" t="n">
        <v>4700</v>
      </c>
      <c r="M146" t="n">
        <v>69</v>
      </c>
      <c r="N146" t="n">
        <v>8790</v>
      </c>
      <c r="O146" t="n">
        <v>389</v>
      </c>
      <c r="P146" t="n">
        <v>697</v>
      </c>
      <c r="Q146" t="n">
        <v>-35</v>
      </c>
      <c r="R146" t="n">
        <v>-22</v>
      </c>
      <c r="S146" t="n">
        <v>-12</v>
      </c>
      <c r="U146" t="n">
        <v>12</v>
      </c>
      <c r="V146" t="n">
        <v>70</v>
      </c>
      <c r="W146" t="n">
        <v>5456</v>
      </c>
      <c r="X146" t="n">
        <v>13593</v>
      </c>
      <c r="Y146" t="n">
        <v>1095</v>
      </c>
      <c r="Z146" t="n">
        <v>1412</v>
      </c>
      <c r="AA146" t="n">
        <v>166</v>
      </c>
      <c r="AB146" t="n">
        <v>16600</v>
      </c>
      <c r="AC146" t="n">
        <v>-29</v>
      </c>
      <c r="AD146" t="n">
        <v>6490</v>
      </c>
      <c r="AE146" t="n">
        <v>1298</v>
      </c>
      <c r="AF146" t="n">
        <v>2384</v>
      </c>
      <c r="AG146" t="n">
        <v>110</v>
      </c>
      <c r="AI146" t="n">
        <v>16</v>
      </c>
      <c r="AJ146" t="n">
        <v>20</v>
      </c>
      <c r="AK146" t="n">
        <v>40</v>
      </c>
    </row>
    <row r="147">
      <c r="A147" t="inlineStr">
        <is>
          <t>07-24 13</t>
        </is>
      </c>
      <c r="C147" t="n">
        <v>1066</v>
      </c>
      <c r="D147" t="n">
        <v>223</v>
      </c>
      <c r="E147" t="n">
        <v>-23</v>
      </c>
      <c r="F147" t="n">
        <v>-52</v>
      </c>
      <c r="G147" t="n">
        <v>-28</v>
      </c>
      <c r="H147" t="n">
        <v>3020</v>
      </c>
      <c r="I147" t="n">
        <v>2728</v>
      </c>
      <c r="J147" t="n">
        <v>145</v>
      </c>
      <c r="K147" t="n">
        <v>320</v>
      </c>
      <c r="L147" t="n">
        <v>4700</v>
      </c>
      <c r="M147" t="n">
        <v>-11</v>
      </c>
      <c r="N147" t="n">
        <v>8823</v>
      </c>
      <c r="O147" t="n">
        <v>385</v>
      </c>
      <c r="P147" t="n">
        <v>692</v>
      </c>
      <c r="Q147" t="n">
        <v>-54</v>
      </c>
      <c r="R147" t="n">
        <v>-63</v>
      </c>
      <c r="S147" t="n">
        <v>-55</v>
      </c>
      <c r="U147" t="n">
        <v>-61</v>
      </c>
      <c r="V147" t="n">
        <v>16</v>
      </c>
      <c r="W147" t="n">
        <v>5390</v>
      </c>
      <c r="X147" t="n">
        <v>13475</v>
      </c>
      <c r="Y147" t="n">
        <v>1100</v>
      </c>
      <c r="Z147" t="n">
        <v>1438</v>
      </c>
      <c r="AA147" t="n">
        <v>256</v>
      </c>
      <c r="AB147" t="n">
        <v>16608</v>
      </c>
      <c r="AC147" t="n">
        <v>-50</v>
      </c>
      <c r="AD147" t="n">
        <v>6444</v>
      </c>
      <c r="AE147" t="n">
        <v>1290</v>
      </c>
      <c r="AF147" t="n">
        <v>2324</v>
      </c>
      <c r="AG147" t="n">
        <v>102</v>
      </c>
      <c r="AI147" t="n">
        <v>-44</v>
      </c>
      <c r="AJ147" t="n">
        <v>-70</v>
      </c>
      <c r="AK147" t="n">
        <v>-23</v>
      </c>
    </row>
    <row r="148">
      <c r="A148" t="inlineStr">
        <is>
          <t>07-24 19</t>
        </is>
      </c>
      <c r="C148" t="n">
        <v>1057</v>
      </c>
      <c r="D148" t="n">
        <v>215</v>
      </c>
      <c r="E148" t="n">
        <v>143</v>
      </c>
      <c r="F148" t="n">
        <v>67</v>
      </c>
      <c r="G148" t="n">
        <v>25</v>
      </c>
      <c r="H148" t="n">
        <v>3012</v>
      </c>
      <c r="I148" t="n">
        <v>2738</v>
      </c>
      <c r="J148" t="n">
        <v>151</v>
      </c>
      <c r="K148" t="n">
        <v>314</v>
      </c>
      <c r="L148" t="n">
        <v>4700</v>
      </c>
      <c r="M148" t="n">
        <v>161</v>
      </c>
      <c r="N148" t="n">
        <v>8792</v>
      </c>
      <c r="O148" t="n">
        <v>386</v>
      </c>
      <c r="P148" t="n">
        <v>689</v>
      </c>
      <c r="Q148" t="n">
        <v>41</v>
      </c>
      <c r="R148" t="n">
        <v>52</v>
      </c>
      <c r="S148" t="n">
        <v>65</v>
      </c>
      <c r="U148" t="n">
        <v>68</v>
      </c>
      <c r="V148" t="n">
        <v>102</v>
      </c>
      <c r="W148" t="n">
        <v>5390</v>
      </c>
      <c r="X148" t="n">
        <v>13584</v>
      </c>
      <c r="Y148" t="n">
        <v>1110</v>
      </c>
      <c r="Z148" t="n">
        <v>1394</v>
      </c>
      <c r="AA148" t="n">
        <v>289</v>
      </c>
      <c r="AB148" t="n">
        <v>16603</v>
      </c>
      <c r="AC148" t="n">
        <v>75</v>
      </c>
      <c r="AD148" t="n">
        <v>6483</v>
      </c>
      <c r="AE148" t="n">
        <v>1226</v>
      </c>
      <c r="AF148" t="n">
        <v>2334</v>
      </c>
      <c r="AG148" t="n">
        <v>157</v>
      </c>
      <c r="AI148" t="n">
        <v>115</v>
      </c>
      <c r="AJ148" t="n">
        <v>69</v>
      </c>
      <c r="AK148" t="n">
        <v>66</v>
      </c>
    </row>
    <row r="149">
      <c r="A149" t="inlineStr">
        <is>
          <t>07-25 01</t>
        </is>
      </c>
      <c r="C149" t="n">
        <v>1065</v>
      </c>
      <c r="D149" t="n">
        <v>209</v>
      </c>
      <c r="E149" t="n">
        <v>85</v>
      </c>
      <c r="F149" t="n">
        <v>22</v>
      </c>
      <c r="G149" t="n">
        <v>50</v>
      </c>
      <c r="H149" t="n">
        <v>3006</v>
      </c>
      <c r="I149" t="n">
        <v>2740</v>
      </c>
      <c r="J149" t="n">
        <v>164</v>
      </c>
      <c r="K149" t="n">
        <v>311</v>
      </c>
      <c r="L149" t="n">
        <v>4699</v>
      </c>
      <c r="M149" t="n">
        <v>98</v>
      </c>
      <c r="N149" t="n">
        <v>8809</v>
      </c>
      <c r="O149" t="n">
        <v>386</v>
      </c>
      <c r="P149" t="n">
        <v>687</v>
      </c>
      <c r="Q149" t="n">
        <v>8</v>
      </c>
      <c r="R149" t="n">
        <v>15</v>
      </c>
      <c r="S149" t="n">
        <v>31</v>
      </c>
      <c r="U149" t="n">
        <v>27</v>
      </c>
      <c r="V149" t="n">
        <v>96</v>
      </c>
      <c r="W149" t="n">
        <v>5422</v>
      </c>
      <c r="X149" t="n">
        <v>13512</v>
      </c>
      <c r="Y149" t="n">
        <v>1115</v>
      </c>
      <c r="Z149" t="n">
        <v>1379</v>
      </c>
      <c r="AA149" t="n">
        <v>252</v>
      </c>
      <c r="AB149" t="n">
        <v>16598</v>
      </c>
      <c r="AC149" t="n">
        <v>36</v>
      </c>
      <c r="AD149" t="n">
        <v>6471</v>
      </c>
      <c r="AE149" t="n">
        <v>1251</v>
      </c>
      <c r="AF149" t="n">
        <v>2435</v>
      </c>
      <c r="AG149" t="n">
        <v>120</v>
      </c>
      <c r="AI149" t="n">
        <v>57</v>
      </c>
      <c r="AJ149" t="n">
        <v>27</v>
      </c>
      <c r="AK149" t="n">
        <v>67</v>
      </c>
    </row>
    <row r="150">
      <c r="A150" t="inlineStr">
        <is>
          <t>07-25 07</t>
        </is>
      </c>
      <c r="C150" t="n">
        <v>1063</v>
      </c>
      <c r="D150" t="n">
        <v>209</v>
      </c>
      <c r="E150" t="n">
        <v>70</v>
      </c>
      <c r="F150" t="n">
        <v>18</v>
      </c>
      <c r="G150" t="n">
        <v>31</v>
      </c>
      <c r="H150" t="n">
        <v>3001</v>
      </c>
      <c r="I150" t="n">
        <v>2743</v>
      </c>
      <c r="J150" t="n">
        <v>158</v>
      </c>
      <c r="K150" t="n">
        <v>296</v>
      </c>
      <c r="L150" t="n">
        <v>4699</v>
      </c>
      <c r="M150" t="n">
        <v>82</v>
      </c>
      <c r="N150" t="n">
        <v>8788</v>
      </c>
      <c r="O150" t="n">
        <v>388</v>
      </c>
      <c r="P150" t="n">
        <v>685</v>
      </c>
      <c r="Q150" t="n">
        <v>-8</v>
      </c>
      <c r="R150" t="n">
        <v>-1</v>
      </c>
      <c r="S150" t="n">
        <v>13</v>
      </c>
      <c r="U150" t="n">
        <v>33</v>
      </c>
      <c r="V150" t="n">
        <v>66</v>
      </c>
      <c r="W150" t="n">
        <v>5437</v>
      </c>
      <c r="X150" t="n">
        <v>13602</v>
      </c>
      <c r="Y150" t="n">
        <v>1100</v>
      </c>
      <c r="Z150" t="n">
        <v>1433</v>
      </c>
      <c r="AA150" t="n">
        <v>214</v>
      </c>
      <c r="AB150" t="n">
        <v>16593</v>
      </c>
      <c r="AC150" t="n">
        <v>0</v>
      </c>
      <c r="AD150" t="n">
        <v>6475</v>
      </c>
      <c r="AE150" t="n">
        <v>1131</v>
      </c>
      <c r="AF150" t="n">
        <v>2326</v>
      </c>
      <c r="AG150" t="n">
        <v>103</v>
      </c>
      <c r="AI150" t="n">
        <v>35</v>
      </c>
      <c r="AJ150" t="n">
        <v>40</v>
      </c>
      <c r="AK150" t="n">
        <v>34</v>
      </c>
    </row>
    <row r="151">
      <c r="A151" t="inlineStr">
        <is>
          <t>07-25 13</t>
        </is>
      </c>
      <c r="C151" t="n">
        <v>1069</v>
      </c>
      <c r="D151" t="n">
        <v>203</v>
      </c>
      <c r="E151" t="n">
        <v>-8</v>
      </c>
      <c r="F151" t="n">
        <v>-48</v>
      </c>
      <c r="G151" t="n">
        <v>-17</v>
      </c>
      <c r="H151" t="n">
        <v>2998</v>
      </c>
      <c r="I151" t="n">
        <v>2740</v>
      </c>
      <c r="J151" t="n">
        <v>141</v>
      </c>
      <c r="K151" t="n">
        <v>287</v>
      </c>
      <c r="L151" t="n">
        <v>4699</v>
      </c>
      <c r="M151" t="n">
        <v>7</v>
      </c>
      <c r="N151" t="n">
        <v>8786</v>
      </c>
      <c r="O151" t="n">
        <v>386</v>
      </c>
      <c r="P151" t="n">
        <v>683</v>
      </c>
      <c r="Q151" t="n">
        <v>-50</v>
      </c>
      <c r="R151" t="n">
        <v>-55</v>
      </c>
      <c r="S151" t="n">
        <v>-50</v>
      </c>
      <c r="U151" t="n">
        <v>-46</v>
      </c>
      <c r="V151" t="n">
        <v>29</v>
      </c>
      <c r="W151" t="n">
        <v>5381</v>
      </c>
      <c r="X151" t="n">
        <v>13511</v>
      </c>
      <c r="Y151" t="n">
        <v>1113</v>
      </c>
      <c r="Z151" t="n">
        <v>1378</v>
      </c>
      <c r="AA151" t="n">
        <v>172</v>
      </c>
      <c r="AB151" t="n">
        <v>16590</v>
      </c>
      <c r="AC151" t="n">
        <v>-43</v>
      </c>
      <c r="AD151" t="n">
        <v>6466</v>
      </c>
      <c r="AE151" t="n">
        <v>1268</v>
      </c>
      <c r="AF151" t="n">
        <v>2342</v>
      </c>
      <c r="AG151" t="n">
        <v>87</v>
      </c>
      <c r="AI151" t="n">
        <v>-36</v>
      </c>
      <c r="AJ151" t="n">
        <v>-54</v>
      </c>
      <c r="AK151" t="n">
        <v>-10</v>
      </c>
    </row>
    <row r="152">
      <c r="A152" t="inlineStr">
        <is>
          <t>07-25 19</t>
        </is>
      </c>
      <c r="C152" t="n">
        <v>1057</v>
      </c>
      <c r="D152" t="n">
        <v>209</v>
      </c>
      <c r="E152" t="n">
        <v>126</v>
      </c>
      <c r="F152" t="n">
        <v>56</v>
      </c>
      <c r="G152" t="n">
        <v>22</v>
      </c>
      <c r="H152" t="n">
        <v>2996</v>
      </c>
      <c r="I152" t="n">
        <v>2736</v>
      </c>
      <c r="J152" t="n">
        <v>144</v>
      </c>
      <c r="K152" t="n">
        <v>275</v>
      </c>
      <c r="L152" t="n">
        <v>4699</v>
      </c>
      <c r="M152" t="n">
        <v>140</v>
      </c>
      <c r="N152" t="n">
        <v>8788</v>
      </c>
      <c r="O152" t="n">
        <v>388</v>
      </c>
      <c r="P152" t="n">
        <v>680</v>
      </c>
      <c r="Q152" t="n">
        <v>30</v>
      </c>
      <c r="R152" t="n">
        <v>42</v>
      </c>
      <c r="S152" t="n">
        <v>42</v>
      </c>
      <c r="U152" t="n">
        <v>62</v>
      </c>
      <c r="V152" t="n">
        <v>87</v>
      </c>
      <c r="W152" t="n">
        <v>5479</v>
      </c>
      <c r="X152" t="n">
        <v>-3523</v>
      </c>
      <c r="Y152" t="n">
        <v>1090</v>
      </c>
      <c r="Z152" t="n">
        <v>1382</v>
      </c>
      <c r="AA152" t="n">
        <v>177</v>
      </c>
      <c r="AB152" t="n">
        <v>16581</v>
      </c>
      <c r="AC152" t="n">
        <v>59</v>
      </c>
      <c r="AD152" t="n">
        <v>6485</v>
      </c>
      <c r="AE152" t="n">
        <v>1214</v>
      </c>
      <c r="AF152" t="n">
        <v>2329</v>
      </c>
      <c r="AG152" t="n">
        <v>92</v>
      </c>
      <c r="AI152" t="n">
        <v>97</v>
      </c>
      <c r="AJ152" t="n">
        <v>59</v>
      </c>
      <c r="AK152" t="n">
        <v>50</v>
      </c>
    </row>
    <row r="153">
      <c r="A153" t="inlineStr">
        <is>
          <t>07-26 01</t>
        </is>
      </c>
      <c r="C153" t="n">
        <v>1063</v>
      </c>
      <c r="D153" t="n">
        <v>205</v>
      </c>
      <c r="E153" t="n">
        <v>67</v>
      </c>
      <c r="F153" t="n">
        <v>-2</v>
      </c>
      <c r="G153" t="n">
        <v>30</v>
      </c>
      <c r="H153" t="n">
        <v>2999</v>
      </c>
      <c r="I153" t="n">
        <v>2742</v>
      </c>
      <c r="J153" t="n">
        <v>158</v>
      </c>
      <c r="K153" t="n">
        <v>271</v>
      </c>
      <c r="L153" t="n">
        <v>4699</v>
      </c>
      <c r="M153" t="n">
        <v>80</v>
      </c>
      <c r="N153" t="n">
        <v>8809</v>
      </c>
      <c r="O153" t="n">
        <v>391</v>
      </c>
      <c r="P153" t="n">
        <v>678</v>
      </c>
      <c r="Q153" t="n">
        <v>-12</v>
      </c>
      <c r="R153" t="n">
        <v>-6</v>
      </c>
      <c r="S153" t="n">
        <v>6</v>
      </c>
      <c r="U153" t="n">
        <v>7</v>
      </c>
      <c r="V153" t="n">
        <v>80</v>
      </c>
      <c r="W153" t="n">
        <v>5448</v>
      </c>
      <c r="X153" t="n">
        <v>13609</v>
      </c>
      <c r="Y153" t="n">
        <v>1084</v>
      </c>
      <c r="Z153" t="n">
        <v>1372</v>
      </c>
      <c r="AA153" t="n">
        <v>221</v>
      </c>
      <c r="AB153" t="n">
        <v>16578</v>
      </c>
      <c r="AC153" t="n">
        <v>10</v>
      </c>
      <c r="AD153" t="n">
        <v>6486</v>
      </c>
      <c r="AE153" t="n">
        <v>1282</v>
      </c>
      <c r="AF153" t="n">
        <v>2368</v>
      </c>
      <c r="AG153" t="n">
        <v>95</v>
      </c>
      <c r="AI153" t="n">
        <v>32</v>
      </c>
      <c r="AJ153" t="n">
        <v>9</v>
      </c>
      <c r="AK153" t="n">
        <v>41</v>
      </c>
    </row>
    <row r="154">
      <c r="A154" t="inlineStr">
        <is>
          <t>07-26 07</t>
        </is>
      </c>
      <c r="C154" t="n">
        <v>1058</v>
      </c>
      <c r="D154" t="n">
        <v>205</v>
      </c>
      <c r="E154" t="n">
        <v>97</v>
      </c>
      <c r="F154" t="n">
        <v>40</v>
      </c>
      <c r="G154" t="n">
        <v>33</v>
      </c>
      <c r="H154" t="n">
        <v>3002</v>
      </c>
      <c r="I154" t="n">
        <v>2743</v>
      </c>
      <c r="J154" t="n">
        <v>158</v>
      </c>
      <c r="K154" t="n">
        <v>269</v>
      </c>
      <c r="L154" t="n">
        <v>4698</v>
      </c>
      <c r="M154" t="n">
        <v>111</v>
      </c>
      <c r="N154" t="n">
        <v>8790</v>
      </c>
      <c r="O154" t="n">
        <v>390</v>
      </c>
      <c r="P154" t="n">
        <v>674</v>
      </c>
      <c r="Q154" t="n">
        <v>11</v>
      </c>
      <c r="R154" t="n">
        <v>18</v>
      </c>
      <c r="S154" t="n">
        <v>26</v>
      </c>
      <c r="U154" t="n">
        <v>48</v>
      </c>
      <c r="V154" t="n">
        <v>72</v>
      </c>
      <c r="W154" t="n">
        <v>5392</v>
      </c>
      <c r="X154" t="n">
        <v>-3468</v>
      </c>
      <c r="Y154" t="n">
        <v>1078</v>
      </c>
      <c r="Z154" t="n">
        <v>1392</v>
      </c>
      <c r="AA154" t="n">
        <v>256</v>
      </c>
      <c r="AB154" t="n">
        <v>16573</v>
      </c>
      <c r="AC154" t="n">
        <v>24</v>
      </c>
      <c r="AD154" t="n">
        <v>6474</v>
      </c>
      <c r="AE154" t="n">
        <v>1183</v>
      </c>
      <c r="AF154" t="n">
        <v>2336</v>
      </c>
      <c r="AG154" t="n">
        <v>90</v>
      </c>
      <c r="AI154" t="n">
        <v>62</v>
      </c>
      <c r="AJ154" t="n">
        <v>50</v>
      </c>
      <c r="AK154" t="n">
        <v>51</v>
      </c>
    </row>
    <row r="155">
      <c r="A155" t="inlineStr">
        <is>
          <t>07-26 13</t>
        </is>
      </c>
      <c r="C155" t="n">
        <v>1069</v>
      </c>
      <c r="D155" t="n">
        <v>203</v>
      </c>
      <c r="E155" t="n">
        <v>29</v>
      </c>
      <c r="F155" t="n">
        <v>-29</v>
      </c>
      <c r="G155" t="n">
        <v>0</v>
      </c>
      <c r="H155" t="n">
        <v>3004</v>
      </c>
      <c r="I155" t="n">
        <v>2729</v>
      </c>
      <c r="J155" t="n">
        <v>141</v>
      </c>
      <c r="K155" t="n">
        <v>259</v>
      </c>
      <c r="L155" t="n">
        <v>4698</v>
      </c>
      <c r="M155" t="n">
        <v>43</v>
      </c>
      <c r="N155" t="n">
        <v>8856</v>
      </c>
      <c r="O155" t="n">
        <v>389</v>
      </c>
      <c r="P155" t="n">
        <v>673</v>
      </c>
      <c r="Q155" t="n">
        <v>-35</v>
      </c>
      <c r="R155" t="n">
        <v>-36</v>
      </c>
      <c r="S155" t="n">
        <v>-31</v>
      </c>
      <c r="U155" t="n">
        <v>-26</v>
      </c>
      <c r="V155" t="n">
        <v>32</v>
      </c>
      <c r="W155" t="n">
        <v>5384</v>
      </c>
      <c r="X155" t="n">
        <v>-3567</v>
      </c>
      <c r="Y155" t="n">
        <v>1075</v>
      </c>
      <c r="Z155" t="n">
        <v>1370</v>
      </c>
      <c r="AA155" t="n">
        <v>234</v>
      </c>
      <c r="AB155" t="n">
        <v>16584</v>
      </c>
      <c r="AC155" t="n">
        <v>-26</v>
      </c>
      <c r="AD155" t="n">
        <v>6464</v>
      </c>
      <c r="AE155" t="n">
        <v>1135</v>
      </c>
      <c r="AF155" t="n">
        <v>2325</v>
      </c>
      <c r="AG155" t="n">
        <v>85</v>
      </c>
      <c r="AI155" t="n">
        <v>-4</v>
      </c>
      <c r="AJ155" t="n">
        <v>-29</v>
      </c>
      <c r="AK155" t="n">
        <v>5</v>
      </c>
    </row>
    <row r="156">
      <c r="A156" t="inlineStr">
        <is>
          <t>07-26 19</t>
        </is>
      </c>
      <c r="C156" t="n">
        <v>1063</v>
      </c>
      <c r="D156" t="n">
        <v>195</v>
      </c>
      <c r="E156" t="n">
        <v>117</v>
      </c>
      <c r="F156" t="n">
        <v>47</v>
      </c>
      <c r="G156" t="n">
        <v>22</v>
      </c>
      <c r="H156" t="n">
        <v>3002</v>
      </c>
      <c r="I156" t="n">
        <v>2742</v>
      </c>
      <c r="J156" t="n">
        <v>147</v>
      </c>
      <c r="K156" t="n">
        <v>261</v>
      </c>
      <c r="L156" t="n">
        <v>4698</v>
      </c>
      <c r="M156" t="n">
        <v>128</v>
      </c>
      <c r="N156" t="n">
        <v>8794</v>
      </c>
      <c r="O156" t="n">
        <v>389</v>
      </c>
      <c r="P156" t="n">
        <v>672</v>
      </c>
      <c r="Q156" t="n">
        <v>20</v>
      </c>
      <c r="R156" t="n">
        <v>20</v>
      </c>
      <c r="S156" t="n">
        <v>42</v>
      </c>
      <c r="U156" t="n">
        <v>52</v>
      </c>
      <c r="V156" t="n">
        <v>77</v>
      </c>
      <c r="W156" t="n">
        <v>5445</v>
      </c>
      <c r="X156" t="n">
        <v>13587</v>
      </c>
      <c r="Y156" t="n">
        <v>1081</v>
      </c>
      <c r="Z156" t="n">
        <v>1364</v>
      </c>
      <c r="AA156" t="n">
        <v>182</v>
      </c>
      <c r="AB156" t="n">
        <v>16575</v>
      </c>
      <c r="AC156" t="n">
        <v>43</v>
      </c>
      <c r="AD156" t="n">
        <v>6446</v>
      </c>
      <c r="AE156" t="n">
        <v>1212</v>
      </c>
      <c r="AF156" t="n">
        <v>2340</v>
      </c>
      <c r="AG156" t="n">
        <v>80</v>
      </c>
      <c r="AI156" t="n">
        <v>52</v>
      </c>
      <c r="AJ156" t="n">
        <v>53</v>
      </c>
      <c r="AK156" t="n">
        <v>52</v>
      </c>
    </row>
    <row r="157">
      <c r="A157" t="inlineStr">
        <is>
          <t>07-27 01</t>
        </is>
      </c>
      <c r="C157" t="n">
        <v>1059</v>
      </c>
      <c r="D157" t="n">
        <v>200</v>
      </c>
      <c r="E157" t="n">
        <v>25</v>
      </c>
      <c r="F157" t="n">
        <v>-40</v>
      </c>
      <c r="G157" t="n">
        <v>14</v>
      </c>
      <c r="H157" t="n">
        <v>2999</v>
      </c>
      <c r="I157" t="n">
        <v>2743</v>
      </c>
      <c r="J157" t="n">
        <v>155</v>
      </c>
      <c r="K157" t="n">
        <v>260</v>
      </c>
      <c r="L157" t="n">
        <v>4697</v>
      </c>
      <c r="M157" t="n">
        <v>33</v>
      </c>
      <c r="N157" t="n">
        <v>8795</v>
      </c>
      <c r="O157" t="n">
        <v>389</v>
      </c>
      <c r="P157" t="n">
        <v>671</v>
      </c>
      <c r="Q157" t="n">
        <v>-47</v>
      </c>
      <c r="R157" t="n">
        <v>-48</v>
      </c>
      <c r="S157" t="n">
        <v>-37</v>
      </c>
      <c r="U157" t="n">
        <v>-18</v>
      </c>
      <c r="V157" t="n">
        <v>61</v>
      </c>
      <c r="W157" t="n">
        <v>5418</v>
      </c>
      <c r="X157" t="n">
        <v>13605</v>
      </c>
      <c r="Y157" t="n">
        <v>1084</v>
      </c>
      <c r="Z157" t="n">
        <v>1374</v>
      </c>
      <c r="AA157" t="n">
        <v>154</v>
      </c>
      <c r="AB157" t="n">
        <v>16571</v>
      </c>
      <c r="AC157" t="n">
        <v>-38</v>
      </c>
      <c r="AD157" t="n">
        <v>6472</v>
      </c>
      <c r="AE157" t="n">
        <v>1231</v>
      </c>
      <c r="AF157" t="n">
        <v>2365</v>
      </c>
      <c r="AG157" t="n">
        <v>79</v>
      </c>
      <c r="AI157" t="n">
        <v>-13</v>
      </c>
      <c r="AJ157" t="n">
        <v>-20</v>
      </c>
      <c r="AK157" t="n">
        <v>20</v>
      </c>
    </row>
    <row r="158">
      <c r="A158" t="inlineStr">
        <is>
          <t>07-27 07</t>
        </is>
      </c>
      <c r="C158" t="n">
        <v>1056</v>
      </c>
      <c r="D158" t="n">
        <v>203</v>
      </c>
      <c r="E158" t="n">
        <v>95</v>
      </c>
      <c r="F158" t="n">
        <v>46</v>
      </c>
      <c r="G158" t="n">
        <v>6</v>
      </c>
      <c r="H158" t="n">
        <v>2996</v>
      </c>
      <c r="I158" t="n">
        <v>2741</v>
      </c>
      <c r="J158" t="n">
        <v>154</v>
      </c>
      <c r="K158" t="n">
        <v>249</v>
      </c>
      <c r="L158" t="n">
        <v>4697</v>
      </c>
      <c r="M158" t="n">
        <v>105</v>
      </c>
      <c r="N158" t="n">
        <v>8790</v>
      </c>
      <c r="O158" t="n">
        <v>385</v>
      </c>
      <c r="P158" t="n">
        <v>670</v>
      </c>
      <c r="Q158" t="n">
        <v>24</v>
      </c>
      <c r="R158" t="n">
        <v>31</v>
      </c>
      <c r="S158" t="n">
        <v>35</v>
      </c>
      <c r="U158" t="n">
        <v>36</v>
      </c>
      <c r="V158" t="n">
        <v>54</v>
      </c>
      <c r="W158" t="n">
        <v>5397</v>
      </c>
      <c r="X158" t="n">
        <v>13470</v>
      </c>
      <c r="Y158" t="n">
        <v>1080</v>
      </c>
      <c r="Z158" t="n">
        <v>1406</v>
      </c>
      <c r="AA158" t="n">
        <v>210</v>
      </c>
      <c r="AB158" t="n">
        <v>16568</v>
      </c>
      <c r="AC158" t="n">
        <v>41</v>
      </c>
      <c r="AD158" t="n">
        <v>6475</v>
      </c>
      <c r="AE158" t="n">
        <v>1221</v>
      </c>
      <c r="AF158" t="n">
        <v>2338</v>
      </c>
      <c r="AG158" t="n">
        <v>79</v>
      </c>
      <c r="AI158" t="n">
        <v>69</v>
      </c>
      <c r="AJ158" t="n">
        <v>33</v>
      </c>
      <c r="AK158" t="n">
        <v>25</v>
      </c>
    </row>
    <row r="159">
      <c r="A159" t="inlineStr">
        <is>
          <t>07-27 19</t>
        </is>
      </c>
      <c r="C159" t="n">
        <v>1035</v>
      </c>
      <c r="D159" t="n">
        <v>195</v>
      </c>
      <c r="E159" t="n">
        <v>107</v>
      </c>
      <c r="F159" t="n">
        <v>41</v>
      </c>
      <c r="G159" t="n">
        <v>36</v>
      </c>
      <c r="H159" t="n">
        <v>2992</v>
      </c>
      <c r="I159" t="n">
        <v>2743</v>
      </c>
      <c r="J159" t="n">
        <v>138</v>
      </c>
      <c r="K159" t="n">
        <v>243</v>
      </c>
      <c r="L159" t="n">
        <v>4696</v>
      </c>
      <c r="M159" t="n">
        <v>117</v>
      </c>
      <c r="N159" t="n">
        <v>8784</v>
      </c>
      <c r="O159" t="n">
        <v>391</v>
      </c>
      <c r="P159" t="n">
        <v>668</v>
      </c>
      <c r="Q159" t="n">
        <v>16</v>
      </c>
      <c r="R159" t="n">
        <v>26</v>
      </c>
      <c r="S159" t="n">
        <v>38</v>
      </c>
      <c r="U159" t="n">
        <v>44</v>
      </c>
      <c r="V159" t="n">
        <v>79</v>
      </c>
      <c r="W159" t="n">
        <v>5453</v>
      </c>
      <c r="X159" t="n">
        <v>13511</v>
      </c>
      <c r="Y159" t="n">
        <v>1095</v>
      </c>
      <c r="Z159" t="n">
        <v>1379</v>
      </c>
      <c r="AA159" t="n">
        <v>184</v>
      </c>
      <c r="AB159" t="n">
        <v>16558</v>
      </c>
      <c r="AC159" t="n">
        <v>31</v>
      </c>
      <c r="AD159" t="n">
        <v>6460</v>
      </c>
      <c r="AE159" t="n">
        <v>1192</v>
      </c>
      <c r="AF159" t="n">
        <v>2340</v>
      </c>
      <c r="AG159" t="n">
        <v>79</v>
      </c>
      <c r="AI159" t="n">
        <v>72</v>
      </c>
      <c r="AJ159" t="n">
        <v>43</v>
      </c>
      <c r="AK159" t="n">
        <v>43</v>
      </c>
    </row>
    <row r="160">
      <c r="A160" t="inlineStr">
        <is>
          <t>07-28 01</t>
        </is>
      </c>
      <c r="C160" t="n">
        <v>1092</v>
      </c>
      <c r="D160" t="n">
        <v>201</v>
      </c>
      <c r="E160" t="n">
        <v>1</v>
      </c>
      <c r="F160" t="n">
        <v>-63</v>
      </c>
      <c r="G160" t="n">
        <v>6</v>
      </c>
      <c r="H160" t="n">
        <v>2996</v>
      </c>
      <c r="I160" t="n">
        <v>2700</v>
      </c>
      <c r="J160" t="n">
        <v>154</v>
      </c>
      <c r="K160" t="n">
        <v>240</v>
      </c>
      <c r="L160" t="n">
        <v>4696</v>
      </c>
      <c r="M160" t="n">
        <v>14</v>
      </c>
      <c r="N160" t="n">
        <v>8800</v>
      </c>
      <c r="O160" t="n">
        <v>393</v>
      </c>
      <c r="P160" t="n">
        <v>678</v>
      </c>
      <c r="Q160" t="n">
        <v>-74</v>
      </c>
      <c r="R160" t="n">
        <v>-81</v>
      </c>
      <c r="S160" t="n">
        <v>-62</v>
      </c>
      <c r="U160" t="n">
        <v>-39</v>
      </c>
      <c r="V160" t="n">
        <v>56</v>
      </c>
      <c r="W160" t="n">
        <v>5431</v>
      </c>
      <c r="X160" t="n">
        <v>13600</v>
      </c>
      <c r="Y160" t="n">
        <v>1090</v>
      </c>
      <c r="Z160" t="n">
        <v>1373</v>
      </c>
      <c r="AA160" t="n">
        <v>160</v>
      </c>
      <c r="AB160" t="n">
        <v>16552</v>
      </c>
      <c r="AC160" t="n">
        <v>-79</v>
      </c>
      <c r="AD160" t="n">
        <v>6475</v>
      </c>
      <c r="AE160" t="n">
        <v>1221</v>
      </c>
      <c r="AF160" t="n">
        <v>2363</v>
      </c>
      <c r="AG160" t="n">
        <v>77</v>
      </c>
      <c r="AI160" t="n">
        <v>-42</v>
      </c>
      <c r="AJ160" t="n">
        <v>-32</v>
      </c>
      <c r="AK160" t="n">
        <v>14</v>
      </c>
    </row>
    <row r="161">
      <c r="A161" t="inlineStr">
        <is>
          <t>07-28 07</t>
        </is>
      </c>
      <c r="C161" t="n">
        <v>1055</v>
      </c>
      <c r="D161" t="n">
        <v>229</v>
      </c>
      <c r="E161" t="n">
        <v>45</v>
      </c>
      <c r="F161" t="n">
        <v>17</v>
      </c>
      <c r="G161" t="n">
        <v>26</v>
      </c>
      <c r="H161" t="n">
        <v>2999</v>
      </c>
      <c r="I161" t="n">
        <v>2726</v>
      </c>
      <c r="J161" t="n">
        <v>156</v>
      </c>
      <c r="K161" t="n">
        <v>250</v>
      </c>
      <c r="L161" t="n">
        <v>4695</v>
      </c>
      <c r="M161" t="n">
        <v>52</v>
      </c>
      <c r="N161" t="n">
        <v>8805</v>
      </c>
      <c r="O161" t="n">
        <v>387</v>
      </c>
      <c r="P161" t="n">
        <v>678</v>
      </c>
      <c r="Q161" t="n">
        <v>18</v>
      </c>
      <c r="R161" t="n">
        <v>23</v>
      </c>
      <c r="S161" t="n">
        <v>22</v>
      </c>
      <c r="U161" t="n">
        <v>6</v>
      </c>
      <c r="V161" t="n">
        <v>28</v>
      </c>
      <c r="W161" t="n">
        <v>5416</v>
      </c>
      <c r="X161" t="n">
        <v>13470</v>
      </c>
      <c r="Y161" t="n">
        <v>1080</v>
      </c>
      <c r="Z161" t="n">
        <v>1390</v>
      </c>
      <c r="AA161" t="n">
        <v>191</v>
      </c>
      <c r="AB161" t="n">
        <v>16540</v>
      </c>
      <c r="AC161" t="n">
        <v>35</v>
      </c>
      <c r="AD161" t="n">
        <v>6462</v>
      </c>
      <c r="AE161" t="n">
        <v>1247</v>
      </c>
      <c r="AF161" t="n">
        <v>2329</v>
      </c>
      <c r="AG161" t="n">
        <v>76</v>
      </c>
      <c r="AI161" t="n">
        <v>38</v>
      </c>
      <c r="AJ161" t="n">
        <v>-11</v>
      </c>
      <c r="AK161" t="n">
        <v>-5</v>
      </c>
    </row>
    <row r="162">
      <c r="A162" t="inlineStr">
        <is>
          <t>07-28 13</t>
        </is>
      </c>
      <c r="C162" t="n">
        <v>1080</v>
      </c>
      <c r="D162" t="n">
        <v>233</v>
      </c>
      <c r="E162" t="n">
        <v>126</v>
      </c>
      <c r="F162" t="n">
        <v>55</v>
      </c>
      <c r="G162" t="n">
        <v>58</v>
      </c>
      <c r="H162" t="n">
        <v>3002</v>
      </c>
      <c r="I162" t="n">
        <v>2740</v>
      </c>
      <c r="J162" t="n">
        <v>144</v>
      </c>
      <c r="K162" t="n">
        <v>260</v>
      </c>
      <c r="L162" t="n">
        <v>4695</v>
      </c>
      <c r="M162" t="n">
        <v>133</v>
      </c>
      <c r="N162" t="n">
        <v>8813</v>
      </c>
      <c r="O162" t="n">
        <v>383</v>
      </c>
      <c r="P162" t="n">
        <v>677</v>
      </c>
      <c r="Q162" t="n">
        <v>30</v>
      </c>
      <c r="R162" t="n">
        <v>45</v>
      </c>
      <c r="S162" t="n">
        <v>66</v>
      </c>
      <c r="U162" t="n">
        <v>76</v>
      </c>
      <c r="V162" t="n">
        <v>109</v>
      </c>
      <c r="W162" t="n">
        <v>5368</v>
      </c>
      <c r="X162" t="n">
        <v>13599</v>
      </c>
      <c r="Y162" t="n">
        <v>1076</v>
      </c>
      <c r="Z162" t="n">
        <v>1366</v>
      </c>
      <c r="AA162" t="n">
        <v>236</v>
      </c>
      <c r="AB162" t="n">
        <v>16533</v>
      </c>
      <c r="AC162" t="n">
        <v>70</v>
      </c>
      <c r="AD162" t="n">
        <v>6454</v>
      </c>
      <c r="AE162" t="n">
        <v>1137</v>
      </c>
      <c r="AF162" t="n">
        <v>2326</v>
      </c>
      <c r="AG162" t="n">
        <v>113</v>
      </c>
      <c r="AI162" t="n">
        <v>93</v>
      </c>
      <c r="AJ162" t="n">
        <v>79</v>
      </c>
      <c r="AK162" t="n">
        <v>78</v>
      </c>
    </row>
    <row r="163">
      <c r="A163" t="inlineStr">
        <is>
          <t>07-28 19</t>
        </is>
      </c>
      <c r="C163" t="n">
        <v>1070</v>
      </c>
      <c r="D163" t="n">
        <v>212</v>
      </c>
      <c r="E163" t="n">
        <v>120</v>
      </c>
      <c r="F163" t="n">
        <v>50</v>
      </c>
      <c r="G163" t="n">
        <v>66</v>
      </c>
      <c r="H163" t="n">
        <v>3004</v>
      </c>
      <c r="I163" t="n">
        <v>2737</v>
      </c>
      <c r="J163" t="n">
        <v>149</v>
      </c>
      <c r="K163" t="n">
        <v>264</v>
      </c>
      <c r="L163" t="n">
        <v>4695</v>
      </c>
      <c r="M163" t="n">
        <v>127</v>
      </c>
      <c r="N163" t="n">
        <v>8815</v>
      </c>
      <c r="O163" t="n">
        <v>386</v>
      </c>
      <c r="P163" t="n">
        <v>692</v>
      </c>
      <c r="Q163" t="n">
        <v>30</v>
      </c>
      <c r="R163" t="n">
        <v>36</v>
      </c>
      <c r="S163" t="n">
        <v>56</v>
      </c>
      <c r="U163" t="n">
        <v>51</v>
      </c>
      <c r="V163" t="n">
        <v>90</v>
      </c>
      <c r="W163" t="n">
        <v>5411</v>
      </c>
      <c r="X163" t="n">
        <v>13480</v>
      </c>
      <c r="Y163" t="n">
        <v>1080</v>
      </c>
      <c r="Z163" t="n">
        <v>1358</v>
      </c>
      <c r="AA163" t="n">
        <v>204</v>
      </c>
      <c r="AB163" t="n">
        <v>16523</v>
      </c>
      <c r="AC163" t="n">
        <v>46</v>
      </c>
      <c r="AD163" t="n">
        <v>6462</v>
      </c>
      <c r="AE163" t="n">
        <v>1126</v>
      </c>
      <c r="AF163" t="n">
        <v>2330</v>
      </c>
      <c r="AG163" t="n">
        <v>98</v>
      </c>
      <c r="AI163" t="n">
        <v>82</v>
      </c>
      <c r="AJ163" t="n">
        <v>61</v>
      </c>
      <c r="AK163" t="n">
        <v>59</v>
      </c>
    </row>
    <row r="164">
      <c r="A164" t="inlineStr">
        <is>
          <t>07-29 01</t>
        </is>
      </c>
      <c r="C164" t="n">
        <v>1106</v>
      </c>
      <c r="D164" t="n">
        <v>208</v>
      </c>
      <c r="E164" t="n">
        <v>2</v>
      </c>
      <c r="F164" t="n">
        <v>-57</v>
      </c>
      <c r="G164" t="n">
        <v>25</v>
      </c>
      <c r="H164" t="n">
        <v>3009</v>
      </c>
      <c r="I164" t="n">
        <v>2741</v>
      </c>
      <c r="J164" t="n">
        <v>162</v>
      </c>
      <c r="K164" t="n">
        <v>266</v>
      </c>
      <c r="L164" t="n">
        <v>4694</v>
      </c>
      <c r="M164" t="n">
        <v>21</v>
      </c>
      <c r="N164" t="n">
        <v>8825</v>
      </c>
      <c r="O164" t="n">
        <v>390</v>
      </c>
      <c r="P164" t="n">
        <v>697</v>
      </c>
      <c r="Q164" t="n">
        <v>-71</v>
      </c>
      <c r="R164" t="n">
        <v>-91</v>
      </c>
      <c r="S164" t="n">
        <v>-52</v>
      </c>
      <c r="U164" t="n">
        <v>-33</v>
      </c>
      <c r="V164" t="n">
        <v>54</v>
      </c>
      <c r="W164" t="n">
        <v>5396</v>
      </c>
      <c r="X164" t="n">
        <v>13610</v>
      </c>
      <c r="Y164" t="n">
        <v>1085</v>
      </c>
      <c r="Z164" t="n">
        <v>1368</v>
      </c>
      <c r="AA164" t="n">
        <v>162</v>
      </c>
      <c r="AB164" t="n">
        <v>16519</v>
      </c>
      <c r="AC164" t="n">
        <v>-88</v>
      </c>
      <c r="AD164" t="n">
        <v>6485</v>
      </c>
      <c r="AE164" t="n">
        <v>1224</v>
      </c>
      <c r="AF164" t="n">
        <v>2355</v>
      </c>
      <c r="AG164" t="n">
        <v>91</v>
      </c>
      <c r="AI164" t="n">
        <v>-36</v>
      </c>
      <c r="AJ164" t="n">
        <v>-30</v>
      </c>
      <c r="AK164" t="n">
        <v>18</v>
      </c>
    </row>
    <row r="165">
      <c r="A165" t="inlineStr">
        <is>
          <t>07-29 07</t>
        </is>
      </c>
      <c r="C165" t="n">
        <v>1061</v>
      </c>
      <c r="D165" t="n">
        <v>208</v>
      </c>
      <c r="E165" t="n">
        <v>8</v>
      </c>
      <c r="F165" t="n">
        <v>-11</v>
      </c>
      <c r="G165" t="n">
        <v>-36</v>
      </c>
      <c r="H165" t="n">
        <v>3023</v>
      </c>
      <c r="I165" t="n">
        <v>2743</v>
      </c>
      <c r="J165" t="n">
        <v>159</v>
      </c>
      <c r="K165" t="n">
        <v>272</v>
      </c>
      <c r="L165" t="n">
        <v>4694</v>
      </c>
      <c r="M165" t="n">
        <v>0</v>
      </c>
      <c r="N165" t="n">
        <v>8811</v>
      </c>
      <c r="O165" t="n">
        <v>386</v>
      </c>
      <c r="P165" t="n">
        <v>691</v>
      </c>
      <c r="Q165" t="n">
        <v>-8</v>
      </c>
      <c r="R165" t="n">
        <v>-23</v>
      </c>
      <c r="S165" t="n">
        <v>-1</v>
      </c>
      <c r="U165" t="n">
        <v>-26</v>
      </c>
      <c r="V165" t="n">
        <v>3</v>
      </c>
      <c r="W165" t="n">
        <v>5387</v>
      </c>
      <c r="X165" t="n">
        <v>13469</v>
      </c>
      <c r="Y165" t="n">
        <v>1076</v>
      </c>
      <c r="Z165" t="n">
        <v>1384</v>
      </c>
      <c r="AA165" t="n">
        <v>154</v>
      </c>
      <c r="AB165" t="n">
        <v>16516</v>
      </c>
      <c r="AC165" t="n">
        <v>6</v>
      </c>
      <c r="AD165" t="n">
        <v>6463</v>
      </c>
      <c r="AE165" t="n">
        <v>1192</v>
      </c>
      <c r="AF165" t="n">
        <v>2355</v>
      </c>
      <c r="AG165" t="n">
        <v>100</v>
      </c>
      <c r="AI165" t="n">
        <v>-6</v>
      </c>
      <c r="AJ165" t="n">
        <v>-43</v>
      </c>
      <c r="AK165" t="n">
        <v>-50</v>
      </c>
    </row>
    <row r="166">
      <c r="A166" t="inlineStr">
        <is>
          <t>07-29 13</t>
        </is>
      </c>
      <c r="C166" t="n">
        <v>1073</v>
      </c>
      <c r="D166" t="n">
        <v>200</v>
      </c>
      <c r="E166" t="n">
        <v>171</v>
      </c>
      <c r="F166" t="n">
        <v>82</v>
      </c>
      <c r="G166" t="n">
        <v>59</v>
      </c>
      <c r="H166" t="n">
        <v>3032</v>
      </c>
      <c r="I166" t="n">
        <v>2746</v>
      </c>
      <c r="J166" t="n">
        <v>144</v>
      </c>
      <c r="K166" t="n">
        <v>278</v>
      </c>
      <c r="L166" t="n">
        <v>4694</v>
      </c>
      <c r="M166" t="n">
        <v>181</v>
      </c>
      <c r="N166" t="n">
        <v>8821</v>
      </c>
      <c r="O166" t="n">
        <v>384</v>
      </c>
      <c r="P166" t="n">
        <v>687</v>
      </c>
      <c r="Q166" t="n">
        <v>52</v>
      </c>
      <c r="R166" t="n">
        <v>77</v>
      </c>
      <c r="S166" t="n">
        <v>98</v>
      </c>
      <c r="U166" t="n">
        <v>99</v>
      </c>
      <c r="V166" t="n">
        <v>98</v>
      </c>
      <c r="W166" t="n">
        <v>5404</v>
      </c>
      <c r="X166" t="n">
        <v>13590</v>
      </c>
      <c r="Y166" t="n">
        <v>1083</v>
      </c>
      <c r="Z166" t="n">
        <v>1388</v>
      </c>
      <c r="AA166" t="n">
        <v>206</v>
      </c>
      <c r="AB166" t="n">
        <v>16518</v>
      </c>
      <c r="AC166" t="n">
        <v>101</v>
      </c>
      <c r="AD166" t="n">
        <v>6467</v>
      </c>
      <c r="AE166" t="n">
        <v>1134</v>
      </c>
      <c r="AF166" t="n">
        <v>2322</v>
      </c>
      <c r="AG166" t="n">
        <v>140</v>
      </c>
      <c r="AI166" t="n">
        <v>138</v>
      </c>
      <c r="AJ166" t="n">
        <v>102</v>
      </c>
      <c r="AK166" t="n">
        <v>67</v>
      </c>
    </row>
    <row r="167">
      <c r="A167" t="inlineStr">
        <is>
          <t>07-29 19</t>
        </is>
      </c>
      <c r="C167" t="n">
        <v>1073</v>
      </c>
      <c r="D167" t="n">
        <v>199</v>
      </c>
      <c r="E167" t="n">
        <v>127</v>
      </c>
      <c r="F167" t="n">
        <v>51</v>
      </c>
      <c r="G167" t="n">
        <v>83</v>
      </c>
      <c r="H167" t="n">
        <v>3039</v>
      </c>
      <c r="I167" t="n">
        <v>2744</v>
      </c>
      <c r="J167" t="n">
        <v>145</v>
      </c>
      <c r="K167" t="n">
        <v>275</v>
      </c>
      <c r="L167" t="n">
        <v>4694</v>
      </c>
      <c r="M167" t="n">
        <v>132</v>
      </c>
      <c r="N167" t="n">
        <v>8810</v>
      </c>
      <c r="O167" t="n">
        <v>389</v>
      </c>
      <c r="P167" t="n">
        <v>677</v>
      </c>
      <c r="Q167" t="n">
        <v>29</v>
      </c>
      <c r="R167" t="n">
        <v>44</v>
      </c>
      <c r="S167" t="n">
        <v>67</v>
      </c>
      <c r="U167" t="n">
        <v>59</v>
      </c>
      <c r="V167" t="n">
        <v>104</v>
      </c>
      <c r="W167" t="n">
        <v>5406</v>
      </c>
      <c r="X167" t="n">
        <v>13476</v>
      </c>
      <c r="Y167" t="n">
        <v>1091</v>
      </c>
      <c r="Z167" t="n">
        <v>1372</v>
      </c>
      <c r="AA167" t="n">
        <v>178</v>
      </c>
      <c r="AB167" t="n">
        <v>16531</v>
      </c>
      <c r="AC167" t="n">
        <v>54</v>
      </c>
      <c r="AD167" t="n">
        <v>6470</v>
      </c>
      <c r="AE167" t="n">
        <v>1138</v>
      </c>
      <c r="AF167" t="n">
        <v>2342</v>
      </c>
      <c r="AG167" t="n">
        <v>127</v>
      </c>
      <c r="AI167" t="n">
        <v>84</v>
      </c>
      <c r="AJ167" t="n">
        <v>58</v>
      </c>
      <c r="AK167" t="n">
        <v>69</v>
      </c>
    </row>
    <row r="168">
      <c r="A168" t="inlineStr">
        <is>
          <t>07-30 01</t>
        </is>
      </c>
      <c r="C168" t="n">
        <v>1059</v>
      </c>
      <c r="D168" t="n">
        <v>198</v>
      </c>
      <c r="E168" t="n">
        <v>6</v>
      </c>
      <c r="F168" t="n">
        <v>-47</v>
      </c>
      <c r="G168" t="n">
        <v>32</v>
      </c>
      <c r="H168" t="n">
        <v>3035</v>
      </c>
      <c r="I168" t="n">
        <v>2740</v>
      </c>
      <c r="J168" t="n">
        <v>155</v>
      </c>
      <c r="K168" t="n">
        <v>265</v>
      </c>
      <c r="L168" t="n">
        <v>4694</v>
      </c>
      <c r="M168" t="n">
        <v>27</v>
      </c>
      <c r="N168" t="n">
        <v>8833</v>
      </c>
      <c r="O168" t="n">
        <v>386</v>
      </c>
      <c r="P168" t="n">
        <v>673</v>
      </c>
      <c r="Q168" t="n">
        <v>-71</v>
      </c>
      <c r="R168" t="n">
        <v>-71</v>
      </c>
      <c r="S168" t="n">
        <v>-39</v>
      </c>
      <c r="U168" t="n">
        <v>-32</v>
      </c>
      <c r="V168" t="n">
        <v>54</v>
      </c>
      <c r="W168" t="n">
        <v>5391</v>
      </c>
      <c r="X168" t="n">
        <v>13596</v>
      </c>
      <c r="Y168" t="n">
        <v>1082</v>
      </c>
      <c r="Z168" t="n">
        <v>1388</v>
      </c>
      <c r="AA168" t="n">
        <v>149</v>
      </c>
      <c r="AB168" t="n">
        <v>16544</v>
      </c>
      <c r="AC168" t="n">
        <v>-82</v>
      </c>
      <c r="AD168" t="n">
        <v>6465</v>
      </c>
      <c r="AE168" t="n">
        <v>1223</v>
      </c>
      <c r="AF168" t="n">
        <v>2360</v>
      </c>
      <c r="AG168" t="n">
        <v>114</v>
      </c>
      <c r="AI168" t="n">
        <v>-35</v>
      </c>
      <c r="AJ168" t="n">
        <v>-27</v>
      </c>
      <c r="AK168" t="n">
        <v>16</v>
      </c>
    </row>
    <row r="169">
      <c r="A169" t="inlineStr">
        <is>
          <t>07-30 07</t>
        </is>
      </c>
      <c r="C169" t="n">
        <v>1072</v>
      </c>
      <c r="D169" t="n">
        <v>197</v>
      </c>
      <c r="E169" t="n">
        <v>-25</v>
      </c>
      <c r="F169" t="n">
        <v>-49</v>
      </c>
      <c r="G169" t="n">
        <v>-33</v>
      </c>
      <c r="H169" t="n">
        <v>3031</v>
      </c>
      <c r="I169" t="n">
        <v>2746</v>
      </c>
      <c r="J169" t="n">
        <v>158</v>
      </c>
      <c r="K169" t="n">
        <v>259</v>
      </c>
      <c r="L169" t="n">
        <v>4694</v>
      </c>
      <c r="M169" t="n">
        <v>-32</v>
      </c>
      <c r="N169" t="n">
        <v>8827</v>
      </c>
      <c r="O169" t="n">
        <v>384</v>
      </c>
      <c r="P169" t="n">
        <v>682</v>
      </c>
      <c r="Q169" t="n">
        <v>-48</v>
      </c>
      <c r="R169" t="n">
        <v>-54</v>
      </c>
      <c r="S169" t="n">
        <v>-36</v>
      </c>
      <c r="U169" t="n">
        <v>-69</v>
      </c>
      <c r="V169" t="n">
        <v>6</v>
      </c>
      <c r="W169" t="n">
        <v>5386</v>
      </c>
      <c r="X169" t="n">
        <v>13479</v>
      </c>
      <c r="Y169" t="n">
        <v>1092</v>
      </c>
      <c r="Z169" t="n">
        <v>1422</v>
      </c>
      <c r="AA169" t="n">
        <v>185</v>
      </c>
      <c r="AB169" t="n">
        <v>16556</v>
      </c>
      <c r="AC169" t="n">
        <v>-23</v>
      </c>
      <c r="AD169" t="n">
        <v>6413</v>
      </c>
      <c r="AE169" t="n">
        <v>1225</v>
      </c>
      <c r="AF169" t="n">
        <v>2337</v>
      </c>
      <c r="AG169" t="n">
        <v>106</v>
      </c>
      <c r="AI169" t="n">
        <v>-47</v>
      </c>
      <c r="AJ169" t="n">
        <v>-85</v>
      </c>
      <c r="AK169" t="n">
        <v>-50</v>
      </c>
    </row>
    <row r="170">
      <c r="A170" t="inlineStr">
        <is>
          <t>07-30 08</t>
        </is>
      </c>
      <c r="Q170" t="n">
        <v>-22</v>
      </c>
      <c r="R170" t="n">
        <v>-22</v>
      </c>
      <c r="AJ170" t="n">
        <v>-54</v>
      </c>
      <c r="AK170" t="n">
        <v>-54</v>
      </c>
    </row>
    <row r="171">
      <c r="A171" t="inlineStr">
        <is>
          <t>07-30 09</t>
        </is>
      </c>
      <c r="Q171" t="n">
        <v>7</v>
      </c>
      <c r="R171" t="n">
        <v>7</v>
      </c>
      <c r="AJ171" t="n">
        <v>-19</v>
      </c>
      <c r="AK171" t="n">
        <v>-19</v>
      </c>
    </row>
    <row r="172">
      <c r="A172" t="inlineStr">
        <is>
          <t>07-30 10</t>
        </is>
      </c>
      <c r="Q172" t="n">
        <v>33</v>
      </c>
      <c r="R172" t="n">
        <v>33</v>
      </c>
      <c r="AJ172" t="n">
        <v>17</v>
      </c>
      <c r="AK172" t="n">
        <v>17</v>
      </c>
    </row>
    <row r="173">
      <c r="A173" t="inlineStr">
        <is>
          <t>07-30 11</t>
        </is>
      </c>
      <c r="Q173" t="n">
        <v>55</v>
      </c>
      <c r="R173" t="n">
        <v>55</v>
      </c>
      <c r="AJ173" t="n">
        <v>48</v>
      </c>
      <c r="AK173" t="n">
        <v>48</v>
      </c>
    </row>
    <row r="174">
      <c r="A174" t="inlineStr">
        <is>
          <t>07-30 12</t>
        </is>
      </c>
      <c r="Q174" t="n">
        <v>70</v>
      </c>
      <c r="R174" t="n">
        <v>70</v>
      </c>
      <c r="AJ174" t="n">
        <v>75</v>
      </c>
      <c r="AK174" t="n">
        <v>75</v>
      </c>
    </row>
    <row r="175">
      <c r="A175" t="inlineStr">
        <is>
          <t>07-30 13</t>
        </is>
      </c>
      <c r="C175" t="n">
        <v>1072</v>
      </c>
      <c r="D175" t="n">
        <v>199</v>
      </c>
      <c r="E175" t="n">
        <v>187</v>
      </c>
      <c r="F175" t="n">
        <v>99</v>
      </c>
      <c r="G175" t="n">
        <v>48</v>
      </c>
      <c r="H175" t="n">
        <v>3029</v>
      </c>
      <c r="I175" t="n">
        <v>2743</v>
      </c>
      <c r="J175" t="n">
        <v>140</v>
      </c>
      <c r="K175" t="n">
        <v>255</v>
      </c>
      <c r="L175" t="n">
        <v>4693</v>
      </c>
      <c r="M175" t="n">
        <v>200</v>
      </c>
      <c r="N175" t="n">
        <v>8817</v>
      </c>
      <c r="O175" t="n">
        <v>385</v>
      </c>
      <c r="P175" t="n">
        <v>676</v>
      </c>
      <c r="Q175" t="n">
        <v>77</v>
      </c>
      <c r="R175" t="n">
        <v>90</v>
      </c>
      <c r="S175" t="n">
        <v>102</v>
      </c>
      <c r="U175" t="n">
        <v>96</v>
      </c>
      <c r="V175" t="n">
        <v>94</v>
      </c>
      <c r="W175" t="n">
        <v>5383</v>
      </c>
      <c r="X175" t="n">
        <v>13590</v>
      </c>
      <c r="Y175" t="n">
        <v>1100</v>
      </c>
      <c r="Z175" t="n">
        <v>1396</v>
      </c>
      <c r="AA175" t="n">
        <v>216</v>
      </c>
      <c r="AB175" t="n">
        <v>16570</v>
      </c>
      <c r="AC175" t="n">
        <v>138</v>
      </c>
      <c r="AD175" t="n">
        <v>6416</v>
      </c>
      <c r="AE175" t="n">
        <v>1142</v>
      </c>
      <c r="AF175" t="n">
        <v>2320</v>
      </c>
      <c r="AG175" t="n">
        <v>137</v>
      </c>
      <c r="AI175" t="n">
        <v>158</v>
      </c>
      <c r="AJ175" t="n">
        <v>95</v>
      </c>
      <c r="AK175" t="n">
        <v>60</v>
      </c>
    </row>
    <row r="176">
      <c r="A176" t="inlineStr">
        <is>
          <t>07-30 14</t>
        </is>
      </c>
      <c r="Q176" t="n">
        <v>67</v>
      </c>
      <c r="R176" t="n">
        <v>67</v>
      </c>
    </row>
    <row r="177">
      <c r="A177" t="inlineStr">
        <is>
          <t>07-30 15</t>
        </is>
      </c>
      <c r="Q177" t="n">
        <v>55</v>
      </c>
      <c r="R177" t="n">
        <v>55</v>
      </c>
    </row>
    <row r="178">
      <c r="A178" t="inlineStr">
        <is>
          <t>07-30 16</t>
        </is>
      </c>
      <c r="Q178" t="n">
        <v>45</v>
      </c>
      <c r="R178" t="n">
        <v>45</v>
      </c>
    </row>
    <row r="179">
      <c r="A179" t="inlineStr">
        <is>
          <t>07-30 17</t>
        </is>
      </c>
      <c r="Q179" t="n">
        <v>39</v>
      </c>
      <c r="R179" t="n">
        <v>39</v>
      </c>
    </row>
    <row r="180">
      <c r="A180" t="inlineStr">
        <is>
          <t>07-30 18</t>
        </is>
      </c>
      <c r="Q180" t="n">
        <v>33</v>
      </c>
      <c r="R180" t="n">
        <v>33</v>
      </c>
    </row>
    <row r="181">
      <c r="A181" t="inlineStr">
        <is>
          <t>07-30 19</t>
        </is>
      </c>
      <c r="C181" t="n">
        <v>1073</v>
      </c>
      <c r="D181" t="n">
        <v>194</v>
      </c>
      <c r="E181" t="n">
        <v>134</v>
      </c>
      <c r="F181" t="n">
        <v>54</v>
      </c>
      <c r="G181" t="n">
        <v>101</v>
      </c>
      <c r="H181" t="n">
        <v>3027</v>
      </c>
      <c r="I181" t="n">
        <v>2740</v>
      </c>
      <c r="J181" t="n">
        <v>146</v>
      </c>
      <c r="K181" t="n">
        <v>249</v>
      </c>
      <c r="L181" t="n">
        <v>4693</v>
      </c>
      <c r="M181" t="n">
        <v>147</v>
      </c>
      <c r="N181" t="n">
        <v>8814</v>
      </c>
      <c r="O181" t="n">
        <v>383</v>
      </c>
      <c r="P181" t="n">
        <v>679</v>
      </c>
      <c r="Q181" t="n">
        <v>26</v>
      </c>
      <c r="R181" t="n">
        <v>45</v>
      </c>
      <c r="S181" t="n">
        <v>74</v>
      </c>
      <c r="U181" t="n">
        <v>69</v>
      </c>
      <c r="V181" t="n">
        <v>120</v>
      </c>
      <c r="W181" t="n">
        <v>5435</v>
      </c>
      <c r="X181" t="n">
        <v>13600</v>
      </c>
      <c r="Y181" t="n">
        <v>1100</v>
      </c>
      <c r="Z181" t="n">
        <v>1383</v>
      </c>
      <c r="AA181" t="n">
        <v>193</v>
      </c>
      <c r="AB181" t="n">
        <v>16556</v>
      </c>
      <c r="AC181" t="n">
        <v>74</v>
      </c>
      <c r="AD181" t="n">
        <v>6404</v>
      </c>
      <c r="AE181" t="n">
        <v>1134</v>
      </c>
      <c r="AF181" t="n">
        <v>2330</v>
      </c>
      <c r="AG181" t="n">
        <v>135</v>
      </c>
      <c r="AI181" t="n">
        <v>96</v>
      </c>
      <c r="AJ181" t="n">
        <v>76</v>
      </c>
      <c r="AK181" t="n">
        <v>91</v>
      </c>
    </row>
    <row r="182">
      <c r="A182" t="inlineStr">
        <is>
          <t>07-30 20</t>
        </is>
      </c>
      <c r="Q182" t="n">
        <v>15</v>
      </c>
      <c r="R182" t="n">
        <v>15</v>
      </c>
    </row>
    <row r="183">
      <c r="A183" t="inlineStr">
        <is>
          <t>07-30 21</t>
        </is>
      </c>
      <c r="Q183" t="n">
        <v>1</v>
      </c>
      <c r="R183" t="n">
        <v>1</v>
      </c>
    </row>
    <row r="184">
      <c r="A184" t="inlineStr">
        <is>
          <t>07-30 22</t>
        </is>
      </c>
      <c r="Q184" t="n">
        <v>-16</v>
      </c>
      <c r="R184" t="n">
        <v>-16</v>
      </c>
    </row>
    <row r="185">
      <c r="A185" t="inlineStr">
        <is>
          <t>07-30 23</t>
        </is>
      </c>
      <c r="Q185" t="n">
        <v>-34</v>
      </c>
      <c r="R185" t="n">
        <v>-34</v>
      </c>
    </row>
    <row r="186">
      <c r="A186" t="inlineStr">
        <is>
          <t>07-31 00</t>
        </is>
      </c>
      <c r="Q186" t="n">
        <v>-52</v>
      </c>
      <c r="R186" t="n">
        <v>-52</v>
      </c>
    </row>
    <row r="187">
      <c r="A187" t="inlineStr">
        <is>
          <t>07-31 01</t>
        </is>
      </c>
      <c r="C187" t="n">
        <v>1069</v>
      </c>
      <c r="D187" t="n">
        <v>194</v>
      </c>
      <c r="E187" t="n">
        <v>25</v>
      </c>
      <c r="F187" t="n">
        <v>-52</v>
      </c>
      <c r="G187" t="n">
        <v>50</v>
      </c>
      <c r="H187" t="n">
        <v>3025</v>
      </c>
      <c r="I187" t="n">
        <v>2741</v>
      </c>
      <c r="J187" t="n">
        <v>144</v>
      </c>
      <c r="K187" t="n">
        <v>252</v>
      </c>
      <c r="L187" t="n">
        <v>4693</v>
      </c>
      <c r="M187" t="n">
        <v>40</v>
      </c>
      <c r="N187" t="n">
        <v>8809</v>
      </c>
      <c r="O187" t="n">
        <v>382</v>
      </c>
      <c r="P187" t="n">
        <v>675</v>
      </c>
      <c r="Q187" t="n">
        <v>-69</v>
      </c>
      <c r="R187" t="n">
        <v>-75</v>
      </c>
      <c r="S187" t="n">
        <v>-30</v>
      </c>
      <c r="U187" t="n">
        <v>-29</v>
      </c>
      <c r="V187" t="n">
        <v>62</v>
      </c>
      <c r="W187" t="n">
        <v>5423</v>
      </c>
      <c r="X187" t="n">
        <v>13598</v>
      </c>
      <c r="Y187" t="n">
        <v>1090</v>
      </c>
      <c r="Z187" t="n">
        <v>1380</v>
      </c>
      <c r="AA187" t="n">
        <v>154</v>
      </c>
      <c r="AB187" t="n">
        <v>16547</v>
      </c>
      <c r="AC187" t="n">
        <v>-72</v>
      </c>
      <c r="AD187" t="n">
        <v>6399</v>
      </c>
      <c r="AE187" t="n">
        <v>1290</v>
      </c>
      <c r="AF187" t="n">
        <v>2336</v>
      </c>
      <c r="AG187" t="n">
        <v>117</v>
      </c>
      <c r="AI187" t="n">
        <v>-30</v>
      </c>
      <c r="AJ187" t="n">
        <v>-24</v>
      </c>
      <c r="AK187" t="n">
        <v>31</v>
      </c>
    </row>
    <row r="188">
      <c r="A188" t="inlineStr">
        <is>
          <t>07-31 07</t>
        </is>
      </c>
      <c r="C188" t="n">
        <v>1072</v>
      </c>
      <c r="D188" t="n">
        <v>195</v>
      </c>
      <c r="E188" t="n">
        <v>-53</v>
      </c>
      <c r="F188" t="n">
        <v>-95</v>
      </c>
      <c r="G188" t="n">
        <v>-20</v>
      </c>
      <c r="H188" t="n">
        <v>3032</v>
      </c>
      <c r="I188" t="n">
        <v>2740</v>
      </c>
      <c r="J188" t="n">
        <v>141</v>
      </c>
      <c r="K188" t="n">
        <v>260</v>
      </c>
      <c r="L188" t="n">
        <v>4710</v>
      </c>
      <c r="M188" t="n">
        <v>-39</v>
      </c>
      <c r="N188" t="n">
        <v>8800</v>
      </c>
      <c r="O188" t="n">
        <v>383</v>
      </c>
      <c r="P188" t="n">
        <v>692</v>
      </c>
      <c r="Q188" t="n">
        <v>-86</v>
      </c>
      <c r="R188" t="n">
        <v>-99</v>
      </c>
      <c r="S188" t="n">
        <v>-81</v>
      </c>
      <c r="U188" t="n">
        <v>-101</v>
      </c>
      <c r="V188" t="n">
        <v>18</v>
      </c>
      <c r="W188" t="n">
        <v>5462</v>
      </c>
      <c r="X188" t="n">
        <v>13606</v>
      </c>
      <c r="Y188" t="n">
        <v>1085</v>
      </c>
      <c r="Z188" t="n">
        <v>1380</v>
      </c>
      <c r="AA188" t="n">
        <v>189</v>
      </c>
      <c r="AB188" t="n">
        <v>16559</v>
      </c>
      <c r="AC188" t="n">
        <v>-71</v>
      </c>
      <c r="AD188" t="n">
        <v>6399</v>
      </c>
      <c r="AE188" t="n">
        <v>1236</v>
      </c>
      <c r="AF188" t="n">
        <v>2318</v>
      </c>
      <c r="AG188" t="n">
        <v>106</v>
      </c>
      <c r="AI188" t="n">
        <v>-96</v>
      </c>
      <c r="AJ188" t="n">
        <v>-118</v>
      </c>
      <c r="AK188" t="n">
        <v>-40</v>
      </c>
    </row>
    <row r="189">
      <c r="A189" t="inlineStr">
        <is>
          <t>07-31 13</t>
        </is>
      </c>
      <c r="C189" t="n">
        <v>1071</v>
      </c>
      <c r="D189" t="n">
        <v>194</v>
      </c>
      <c r="E189" t="n">
        <v>158</v>
      </c>
      <c r="F189" t="n">
        <v>89</v>
      </c>
      <c r="G189" t="n">
        <v>28</v>
      </c>
      <c r="H189" t="n">
        <v>3036</v>
      </c>
      <c r="I189" t="n">
        <v>2742</v>
      </c>
      <c r="J189" t="n">
        <v>127</v>
      </c>
      <c r="K189" t="n">
        <v>270</v>
      </c>
      <c r="L189" t="n">
        <v>4705</v>
      </c>
      <c r="M189" t="n">
        <v>168</v>
      </c>
      <c r="N189" t="n">
        <v>8834</v>
      </c>
      <c r="O189" t="n">
        <v>382</v>
      </c>
      <c r="P189" t="n">
        <v>712</v>
      </c>
      <c r="Q189" t="n">
        <v>81</v>
      </c>
      <c r="R189" t="n">
        <v>94</v>
      </c>
      <c r="S189" t="n">
        <v>96</v>
      </c>
      <c r="U189" t="n">
        <v>70</v>
      </c>
      <c r="V189" t="n">
        <v>70</v>
      </c>
      <c r="W189" t="n">
        <v>5368</v>
      </c>
      <c r="X189" t="n">
        <v>13587</v>
      </c>
      <c r="Y189" t="n">
        <v>1080</v>
      </c>
      <c r="Z189" t="n">
        <v>1376</v>
      </c>
      <c r="AA189" t="n">
        <v>238</v>
      </c>
      <c r="AB189" t="n">
        <v>16567</v>
      </c>
      <c r="AC189" t="n">
        <v>140</v>
      </c>
      <c r="AD189" t="n">
        <v>6398</v>
      </c>
      <c r="AE189" t="n">
        <v>1290</v>
      </c>
      <c r="AF189" t="n">
        <v>2326</v>
      </c>
      <c r="AG189" t="n">
        <v>100</v>
      </c>
      <c r="AI189" t="n">
        <v>141</v>
      </c>
      <c r="AJ189" t="n">
        <v>66</v>
      </c>
      <c r="AK189" t="n">
        <v>30</v>
      </c>
    </row>
    <row r="190">
      <c r="A190" t="inlineStr">
        <is>
          <t>07-31 19</t>
        </is>
      </c>
      <c r="C190" t="n">
        <v>1117</v>
      </c>
      <c r="D190" t="n">
        <v>186</v>
      </c>
      <c r="E190" t="n">
        <v>158</v>
      </c>
      <c r="F190" t="n">
        <v>70</v>
      </c>
      <c r="G190" t="n">
        <v>104</v>
      </c>
      <c r="H190" t="n">
        <v>3039</v>
      </c>
      <c r="I190" t="n">
        <v>2680</v>
      </c>
      <c r="J190" t="n">
        <v>131</v>
      </c>
      <c r="K190" t="n">
        <v>297</v>
      </c>
      <c r="L190" t="n">
        <v>4702</v>
      </c>
      <c r="M190" t="n">
        <v>180</v>
      </c>
      <c r="N190" t="n">
        <v>8821</v>
      </c>
      <c r="O190" t="n">
        <v>386</v>
      </c>
      <c r="P190" t="n">
        <v>732</v>
      </c>
      <c r="Q190" t="n">
        <v>39</v>
      </c>
      <c r="R190" t="n">
        <v>66</v>
      </c>
      <c r="S190" t="n">
        <v>87</v>
      </c>
      <c r="U190" t="n">
        <v>95</v>
      </c>
      <c r="V190" t="n">
        <v>147</v>
      </c>
      <c r="W190" t="n">
        <v>5476</v>
      </c>
      <c r="X190" t="n">
        <v>13592</v>
      </c>
      <c r="Y190" t="n">
        <v>1085</v>
      </c>
      <c r="Z190" t="n">
        <v>1374</v>
      </c>
      <c r="AA190" t="n">
        <v>287</v>
      </c>
      <c r="AB190" t="n">
        <v>16574</v>
      </c>
      <c r="AC190" t="n">
        <v>91</v>
      </c>
      <c r="AD190" t="n">
        <v>147</v>
      </c>
      <c r="AE190" t="n">
        <v>1236</v>
      </c>
      <c r="AF190" t="n">
        <v>2326</v>
      </c>
      <c r="AG190" t="n">
        <v>162</v>
      </c>
      <c r="AI190" t="n">
        <v>120</v>
      </c>
      <c r="AJ190" t="n">
        <v>102</v>
      </c>
      <c r="AK190" t="n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8"/>
  <sheetViews>
    <sheetView topLeftCell="A13" zoomScaleNormal="100" workbookViewId="0">
      <selection activeCell="G29" sqref="G29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20"/>
    <col width="7.140625" customWidth="1" style="200" min="21" max="21"/>
    <col width="9.140625" customWidth="1" style="200" min="22" max="22"/>
    <col width="9.140625" customWidth="1" style="200" min="23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G2" s="21" t="n"/>
      <c r="H2" s="21" t="n"/>
      <c r="I2" s="21" t="n"/>
      <c r="J2" s="21" t="n"/>
      <c r="K2" s="21" t="inlineStr">
        <is>
          <t>(Theo điện báo)</t>
        </is>
      </c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" t="n"/>
      <c r="U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21</v>
      </c>
      <c r="F3" s="185" t="n">
        <v>22</v>
      </c>
      <c r="G3" s="185" t="n">
        <v>23</v>
      </c>
      <c r="H3" s="185" t="n">
        <v>24</v>
      </c>
      <c r="I3" s="204" t="n">
        <v>25</v>
      </c>
      <c r="J3" s="194" t="inlineStr">
        <is>
          <t>Tuần 5</t>
        </is>
      </c>
      <c r="K3" s="195" t="n"/>
      <c r="L3" s="196" t="n"/>
      <c r="M3" s="202" t="n">
        <v>26</v>
      </c>
      <c r="N3" s="185" t="n">
        <v>27</v>
      </c>
      <c r="O3" s="185" t="n">
        <v>28</v>
      </c>
      <c r="P3" s="185" t="n">
        <v>29</v>
      </c>
      <c r="Q3" s="185" t="n">
        <v>30</v>
      </c>
      <c r="R3" s="192" t="n">
        <v>31</v>
      </c>
      <c r="S3" s="194" t="inlineStr">
        <is>
          <t>Tuần 6</t>
        </is>
      </c>
      <c r="T3" s="195" t="n"/>
      <c r="U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205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203" t="n"/>
      <c r="N4" s="186" t="n"/>
      <c r="O4" s="186" t="n"/>
      <c r="P4" s="186" t="n"/>
      <c r="Q4" s="186" t="n"/>
      <c r="R4" s="193" t="n"/>
      <c r="S4" s="22" t="inlineStr">
        <is>
          <t>Max</t>
        </is>
      </c>
      <c r="T4" s="23" t="inlineStr">
        <is>
          <t>Min</t>
        </is>
      </c>
      <c r="U4" s="24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94" t="n">
        <v>73401</v>
      </c>
      <c r="E5" s="25">
        <f>'21'!$AE4</f>
        <v/>
      </c>
      <c r="F5" s="14">
        <f>'22'!$AE4</f>
        <v/>
      </c>
      <c r="G5" s="14">
        <f>'23'!$AE4</f>
        <v/>
      </c>
      <c r="H5" s="14">
        <f>'24'!$AE4</f>
        <v/>
      </c>
      <c r="I5" s="15">
        <f>'25'!$AE4</f>
        <v/>
      </c>
      <c r="J5" s="25">
        <f>MAX(E5:I5)</f>
        <v/>
      </c>
      <c r="K5" s="14">
        <f>MIN(E5:I5)</f>
        <v/>
      </c>
      <c r="L5" s="15">
        <f>AVERAGE(E5:I5)</f>
        <v/>
      </c>
      <c r="M5" s="25">
        <f>'26'!$AE4</f>
        <v/>
      </c>
      <c r="N5" s="14">
        <f>'27'!$AE4</f>
        <v/>
      </c>
      <c r="O5" s="14">
        <f>'28'!$AE4</f>
        <v/>
      </c>
      <c r="P5" s="14">
        <f>'29'!$AE4</f>
        <v/>
      </c>
      <c r="Q5" s="14">
        <f>'30'!$AE4</f>
        <v/>
      </c>
      <c r="R5" s="15">
        <f>'31'!$AE4</f>
        <v/>
      </c>
      <c r="S5" s="32">
        <f>MAX(M5:R5)</f>
        <v/>
      </c>
      <c r="T5" s="33">
        <f>MIN(M5:R5)</f>
        <v/>
      </c>
      <c r="U5" s="50">
        <f>AVERAGE(M5:R5)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95" t="n">
        <v>73402</v>
      </c>
      <c r="E6" s="26">
        <f>'21'!$AE5</f>
        <v/>
      </c>
      <c r="F6" s="9">
        <f>'22'!$AE5</f>
        <v/>
      </c>
      <c r="G6" s="9">
        <f>'23'!$AE5</f>
        <v/>
      </c>
      <c r="H6" s="9">
        <f>'24'!$AE5</f>
        <v/>
      </c>
      <c r="I6" s="16">
        <f>'25'!$AE5</f>
        <v/>
      </c>
      <c r="J6" s="26">
        <f>MAX(E6:I6)</f>
        <v/>
      </c>
      <c r="K6" s="9">
        <f>MIN(E6:I6)</f>
        <v/>
      </c>
      <c r="L6" s="16">
        <f>AVERAGE(E6:I6)</f>
        <v/>
      </c>
      <c r="M6" s="26">
        <f>'26'!$AE5</f>
        <v/>
      </c>
      <c r="N6" s="9">
        <f>'27'!$AE5</f>
        <v/>
      </c>
      <c r="O6" s="9">
        <f>'28'!$AE5</f>
        <v/>
      </c>
      <c r="P6" s="9">
        <f>'29'!$AE5</f>
        <v/>
      </c>
      <c r="Q6" s="9">
        <f>'30'!$AE5</f>
        <v/>
      </c>
      <c r="R6" s="16">
        <f>'31'!$AE5</f>
        <v/>
      </c>
      <c r="S6" s="28">
        <f>MAX(M6:R6)</f>
        <v/>
      </c>
      <c r="T6" s="29">
        <f>MIN(M6:R6)</f>
        <v/>
      </c>
      <c r="U6" s="48">
        <f>AVERAGE(M6:R6)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95" t="n">
        <v>73403</v>
      </c>
      <c r="E7" s="26">
        <f>'21'!$AE6</f>
        <v/>
      </c>
      <c r="F7" s="9">
        <f>'22'!$AE6</f>
        <v/>
      </c>
      <c r="G7" s="9">
        <f>'23'!$AE6</f>
        <v/>
      </c>
      <c r="H7" s="9">
        <f>'24'!$AE6</f>
        <v/>
      </c>
      <c r="I7" s="16">
        <f>'25'!$AE6</f>
        <v/>
      </c>
      <c r="J7" s="26">
        <f>MAX(E7:I7)</f>
        <v/>
      </c>
      <c r="K7" s="9">
        <f>MIN(E7:I7)</f>
        <v/>
      </c>
      <c r="L7" s="16">
        <f>AVERAGE(E7:I7)</f>
        <v/>
      </c>
      <c r="M7" s="26">
        <f>'26'!$AE6</f>
        <v/>
      </c>
      <c r="N7" s="9">
        <f>'27'!$AE6</f>
        <v/>
      </c>
      <c r="O7" s="9">
        <f>'28'!$AE6</f>
        <v/>
      </c>
      <c r="P7" s="9">
        <f>'29'!$AE6</f>
        <v/>
      </c>
      <c r="Q7" s="9">
        <f>'30'!$AE6</f>
        <v/>
      </c>
      <c r="R7" s="16">
        <f>'31'!$AE6</f>
        <v/>
      </c>
      <c r="S7" s="28">
        <f>MAX(M7:R7)</f>
        <v/>
      </c>
      <c r="T7" s="29">
        <f>MIN(M7:R7)</f>
        <v/>
      </c>
      <c r="U7" s="48">
        <f>AVERAGE(M7:R7)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95" t="n">
        <v>73420</v>
      </c>
      <c r="E8" s="26">
        <f>'21'!$AE7</f>
        <v/>
      </c>
      <c r="F8" s="9">
        <f>'22'!$AE7</f>
        <v/>
      </c>
      <c r="G8" s="9">
        <f>'23'!$AE7</f>
        <v/>
      </c>
      <c r="H8" s="9">
        <f>'24'!$AE7</f>
        <v/>
      </c>
      <c r="I8" s="16">
        <f>'25'!$AE7</f>
        <v/>
      </c>
      <c r="J8" s="26">
        <f>MAX(E8:I8)</f>
        <v/>
      </c>
      <c r="K8" s="9">
        <f>MIN(E8:I8)</f>
        <v/>
      </c>
      <c r="L8" s="16">
        <f>AVERAGE(E8:I8)</f>
        <v/>
      </c>
      <c r="M8" s="26">
        <f>'26'!$AE7</f>
        <v/>
      </c>
      <c r="N8" s="9">
        <f>'27'!$AE7</f>
        <v/>
      </c>
      <c r="O8" s="9">
        <f>'28'!$AE7</f>
        <v/>
      </c>
      <c r="P8" s="9">
        <f>'29'!$AE7</f>
        <v/>
      </c>
      <c r="Q8" s="9">
        <f>'30'!$AE7</f>
        <v/>
      </c>
      <c r="R8" s="16">
        <f>'31'!$AE7</f>
        <v/>
      </c>
      <c r="S8" s="28">
        <f>MAX(M8:R8)</f>
        <v/>
      </c>
      <c r="T8" s="29">
        <f>MIN(M8:R8)</f>
        <v/>
      </c>
      <c r="U8" s="48">
        <f>AVERAGE(M8:R8)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95" t="n">
        <v>73400</v>
      </c>
      <c r="E9" s="26">
        <f>'21'!$AE8</f>
        <v/>
      </c>
      <c r="F9" s="9">
        <f>'22'!$AE8</f>
        <v/>
      </c>
      <c r="G9" s="9">
        <f>'23'!$AE8</f>
        <v/>
      </c>
      <c r="H9" s="9">
        <f>'24'!$AE8</f>
        <v/>
      </c>
      <c r="I9" s="16">
        <f>'25'!$AE8</f>
        <v/>
      </c>
      <c r="J9" s="26">
        <f>MAX(E9:I9)</f>
        <v/>
      </c>
      <c r="K9" s="9">
        <f>MIN(E9:I9)</f>
        <v/>
      </c>
      <c r="L9" s="16">
        <f>AVERAGE(E9:I9)</f>
        <v/>
      </c>
      <c r="M9" s="26">
        <f>'26'!$AE8</f>
        <v/>
      </c>
      <c r="N9" s="9">
        <f>'27'!$AE8</f>
        <v/>
      </c>
      <c r="O9" s="9">
        <f>'28'!$AE8</f>
        <v/>
      </c>
      <c r="P9" s="9">
        <f>'29'!$AE8</f>
        <v/>
      </c>
      <c r="Q9" s="9">
        <f>'30'!$AE8</f>
        <v/>
      </c>
      <c r="R9" s="16">
        <f>'31'!$AE8</f>
        <v/>
      </c>
      <c r="S9" s="28">
        <f>MAX(M9:R9)</f>
        <v/>
      </c>
      <c r="T9" s="29">
        <f>MIN(M9:R9)</f>
        <v/>
      </c>
      <c r="U9" s="48">
        <f>AVERAGE(M9:R9)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95" t="n">
        <v>73404</v>
      </c>
      <c r="E10" s="26">
        <f>'21'!$AE9</f>
        <v/>
      </c>
      <c r="F10" s="9">
        <f>'22'!$AE9</f>
        <v/>
      </c>
      <c r="G10" s="9">
        <f>'23'!$AE9</f>
        <v/>
      </c>
      <c r="H10" s="9">
        <f>'24'!$AE9</f>
        <v/>
      </c>
      <c r="I10" s="16">
        <f>'25'!$AE9</f>
        <v/>
      </c>
      <c r="J10" s="26">
        <f>MAX(E10:I10)</f>
        <v/>
      </c>
      <c r="K10" s="9">
        <f>MIN(E10:I10)</f>
        <v/>
      </c>
      <c r="L10" s="16">
        <f>AVERAGE(E10:I10)</f>
        <v/>
      </c>
      <c r="M10" s="26">
        <f>'26'!$AE9</f>
        <v/>
      </c>
      <c r="N10" s="9">
        <f>'27'!$AE9</f>
        <v/>
      </c>
      <c r="O10" s="9">
        <f>'28'!$AE9</f>
        <v/>
      </c>
      <c r="P10" s="9">
        <f>'29'!$AE9</f>
        <v/>
      </c>
      <c r="Q10" s="9">
        <f>'30'!$AE9</f>
        <v/>
      </c>
      <c r="R10" s="16">
        <f>'31'!$AE9</f>
        <v/>
      </c>
      <c r="S10" s="28">
        <f>MAX(M10:R10)</f>
        <v/>
      </c>
      <c r="T10" s="29">
        <f>MIN(M10:R10)</f>
        <v/>
      </c>
      <c r="U10" s="48">
        <f>AVERAGE(M10:R10)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95" t="n">
        <v>73405</v>
      </c>
      <c r="E11" s="26">
        <f>'21'!$AE10</f>
        <v/>
      </c>
      <c r="F11" s="9">
        <f>'22'!$AE10</f>
        <v/>
      </c>
      <c r="G11" s="9">
        <f>'23'!$AE10</f>
        <v/>
      </c>
      <c r="H11" s="9">
        <f>'24'!$AE10</f>
        <v/>
      </c>
      <c r="I11" s="16">
        <f>'25'!$AE10</f>
        <v/>
      </c>
      <c r="J11" s="26">
        <f>MAX(E11:I11)</f>
        <v/>
      </c>
      <c r="K11" s="9">
        <f>MIN(E11:I11)</f>
        <v/>
      </c>
      <c r="L11" s="16">
        <f>AVERAGE(E11:I11)</f>
        <v/>
      </c>
      <c r="M11" s="26">
        <f>'26'!$AE10</f>
        <v/>
      </c>
      <c r="N11" s="9">
        <f>'27'!$AE10</f>
        <v/>
      </c>
      <c r="O11" s="9">
        <f>'28'!$AE10</f>
        <v/>
      </c>
      <c r="P11" s="9">
        <f>'29'!$AE10</f>
        <v/>
      </c>
      <c r="Q11" s="9">
        <f>'30'!$AE10</f>
        <v/>
      </c>
      <c r="R11" s="16">
        <f>'31'!$AE10</f>
        <v/>
      </c>
      <c r="S11" s="28">
        <f>MAX(M11:R11)</f>
        <v/>
      </c>
      <c r="T11" s="29">
        <f>MIN(M11:R11)</f>
        <v/>
      </c>
      <c r="U11" s="48">
        <f>AVERAGE(M11:R11)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95" t="n">
        <v>73406</v>
      </c>
      <c r="E12" s="26">
        <f>'21'!$AE11</f>
        <v/>
      </c>
      <c r="F12" s="9">
        <f>'22'!$AE11</f>
        <v/>
      </c>
      <c r="G12" s="9">
        <f>'23'!$AE11</f>
        <v/>
      </c>
      <c r="H12" s="9">
        <f>'24'!$AE11</f>
        <v/>
      </c>
      <c r="I12" s="16">
        <f>'25'!$AE11</f>
        <v/>
      </c>
      <c r="J12" s="26">
        <f>MAX(E12:I12)</f>
        <v/>
      </c>
      <c r="K12" s="9">
        <f>MIN(E12:I12)</f>
        <v/>
      </c>
      <c r="L12" s="16">
        <f>AVERAGE(E12:I12)</f>
        <v/>
      </c>
      <c r="M12" s="26">
        <f>'26'!$AE11</f>
        <v/>
      </c>
      <c r="N12" s="9">
        <f>'27'!$AE11</f>
        <v/>
      </c>
      <c r="O12" s="9">
        <f>'28'!$AE11</f>
        <v/>
      </c>
      <c r="P12" s="9">
        <f>'29'!$AE11</f>
        <v/>
      </c>
      <c r="Q12" s="9">
        <f>'30'!$AE11</f>
        <v/>
      </c>
      <c r="R12" s="16">
        <f>'31'!$AE11</f>
        <v/>
      </c>
      <c r="S12" s="28">
        <f>MAX(M12:R12)</f>
        <v/>
      </c>
      <c r="T12" s="29">
        <f>MIN(M12:R12)</f>
        <v/>
      </c>
      <c r="U12" s="48">
        <f>AVERAGE(M12:R12)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95" t="n">
        <v>73408</v>
      </c>
      <c r="E13" s="26">
        <f>'21'!$AE12</f>
        <v/>
      </c>
      <c r="F13" s="9">
        <f>'22'!$AE12</f>
        <v/>
      </c>
      <c r="G13" s="9">
        <f>'23'!$AE12</f>
        <v/>
      </c>
      <c r="H13" s="9">
        <f>'24'!$AE12</f>
        <v/>
      </c>
      <c r="I13" s="16">
        <f>'25'!$AE12</f>
        <v/>
      </c>
      <c r="J13" s="26">
        <f>MAX(E13:I13)</f>
        <v/>
      </c>
      <c r="K13" s="9">
        <f>MIN(E13:I13)</f>
        <v/>
      </c>
      <c r="L13" s="16">
        <f>AVERAGE(E13:I13)</f>
        <v/>
      </c>
      <c r="M13" s="26">
        <f>'26'!$AE12</f>
        <v/>
      </c>
      <c r="N13" s="9">
        <f>'27'!$AE12</f>
        <v/>
      </c>
      <c r="O13" s="9">
        <f>'28'!$AE12</f>
        <v/>
      </c>
      <c r="P13" s="9">
        <f>'29'!$AE12</f>
        <v/>
      </c>
      <c r="Q13" s="9">
        <f>'30'!$AE12</f>
        <v/>
      </c>
      <c r="R13" s="16">
        <f>'31'!$AE12</f>
        <v/>
      </c>
      <c r="S13" s="28">
        <f>MAX(M13:R13)</f>
        <v/>
      </c>
      <c r="T13" s="29">
        <f>MIN(M13:R13)</f>
        <v/>
      </c>
      <c r="U13" s="48">
        <f>AVERAGE(M13:R13)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95" t="n">
        <v>73409</v>
      </c>
      <c r="E14" s="26">
        <f>'21'!$AE13</f>
        <v/>
      </c>
      <c r="F14" s="9">
        <f>'22'!$AE13</f>
        <v/>
      </c>
      <c r="G14" s="9">
        <f>'23'!$AE13</f>
        <v/>
      </c>
      <c r="H14" s="9">
        <f>'24'!$AE13</f>
        <v/>
      </c>
      <c r="I14" s="16">
        <f>'25'!$AE13</f>
        <v/>
      </c>
      <c r="J14" s="26">
        <f>MAX(E14:I14)</f>
        <v/>
      </c>
      <c r="K14" s="9">
        <f>MIN(E14:I14)</f>
        <v/>
      </c>
      <c r="L14" s="16">
        <f>AVERAGE(E14:I14)</f>
        <v/>
      </c>
      <c r="M14" s="26">
        <f>'26'!$AE13</f>
        <v/>
      </c>
      <c r="N14" s="9">
        <f>'27'!$AE13</f>
        <v/>
      </c>
      <c r="O14" s="9">
        <f>'28'!$AE13</f>
        <v/>
      </c>
      <c r="P14" s="9">
        <f>'29'!$AE13</f>
        <v/>
      </c>
      <c r="Q14" s="9">
        <f>'30'!$AE13</f>
        <v/>
      </c>
      <c r="R14" s="16">
        <f>'31'!$AE13</f>
        <v/>
      </c>
      <c r="S14" s="28">
        <f>MAX(M14:R14)</f>
        <v/>
      </c>
      <c r="T14" s="29">
        <f>MIN(M14:R14)</f>
        <v/>
      </c>
      <c r="U14" s="48">
        <f>AVERAGE(M14:R14)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95" t="n">
        <v>73410</v>
      </c>
      <c r="E15" s="26">
        <f>'21'!$AE14</f>
        <v/>
      </c>
      <c r="F15" s="9">
        <f>'22'!$AE14</f>
        <v/>
      </c>
      <c r="G15" s="9">
        <f>'23'!$AE14</f>
        <v/>
      </c>
      <c r="H15" s="9">
        <f>'24'!$AE14</f>
        <v/>
      </c>
      <c r="I15" s="16">
        <f>'25'!$AE14</f>
        <v/>
      </c>
      <c r="J15" s="26">
        <f>MAX(E15:I15)</f>
        <v/>
      </c>
      <c r="K15" s="9">
        <f>MIN(E15:I15)</f>
        <v/>
      </c>
      <c r="L15" s="16">
        <f>AVERAGE(E15:I15)</f>
        <v/>
      </c>
      <c r="M15" s="26">
        <f>'26'!$AE14</f>
        <v/>
      </c>
      <c r="N15" s="9">
        <f>'27'!$AE14</f>
        <v/>
      </c>
      <c r="O15" s="9">
        <f>'28'!$AE14</f>
        <v/>
      </c>
      <c r="P15" s="9">
        <f>'29'!$AE14</f>
        <v/>
      </c>
      <c r="Q15" s="9">
        <f>'30'!$AE14</f>
        <v/>
      </c>
      <c r="R15" s="16">
        <f>'31'!$AE14</f>
        <v/>
      </c>
      <c r="S15" s="28">
        <f>MAX(M15:R15)</f>
        <v/>
      </c>
      <c r="T15" s="29">
        <f>MIN(M15:R15)</f>
        <v/>
      </c>
      <c r="U15" s="48">
        <f>AVERAGE(M15:R15)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95" t="n">
        <v>73411</v>
      </c>
      <c r="E16" s="26">
        <f>'21'!$AE15</f>
        <v/>
      </c>
      <c r="F16" s="9">
        <f>'22'!$AE15</f>
        <v/>
      </c>
      <c r="G16" s="9">
        <f>'23'!$AE15</f>
        <v/>
      </c>
      <c r="H16" s="9">
        <f>'24'!$AE15</f>
        <v/>
      </c>
      <c r="I16" s="16">
        <f>'25'!$AE15</f>
        <v/>
      </c>
      <c r="J16" s="26">
        <f>MAX(E16:I16)</f>
        <v/>
      </c>
      <c r="K16" s="9">
        <f>MIN(E16:I16)</f>
        <v/>
      </c>
      <c r="L16" s="16">
        <f>AVERAGE(E16:I16)</f>
        <v/>
      </c>
      <c r="M16" s="26">
        <f>'26'!$AE15</f>
        <v/>
      </c>
      <c r="N16" s="9">
        <f>'27'!$AE15</f>
        <v/>
      </c>
      <c r="O16" s="9">
        <f>'28'!$AE15</f>
        <v/>
      </c>
      <c r="P16" s="9">
        <f>'29'!$AE15</f>
        <v/>
      </c>
      <c r="Q16" s="9">
        <f>'30'!$AE15</f>
        <v/>
      </c>
      <c r="R16" s="16">
        <f>'31'!$AE15</f>
        <v/>
      </c>
      <c r="S16" s="28">
        <f>MAX(M16:R16)</f>
        <v/>
      </c>
      <c r="T16" s="29">
        <f>MIN(M16:R16)</f>
        <v/>
      </c>
      <c r="U16" s="48">
        <f>AVERAGE(M16:R16)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95" t="n">
        <v>73412</v>
      </c>
      <c r="E17" s="26">
        <f>'21'!$AE16</f>
        <v/>
      </c>
      <c r="F17" s="9">
        <f>'22'!$AE16</f>
        <v/>
      </c>
      <c r="G17" s="9">
        <f>'23'!$AE16</f>
        <v/>
      </c>
      <c r="H17" s="9">
        <f>'24'!$AE16</f>
        <v/>
      </c>
      <c r="I17" s="16">
        <f>'25'!$AE16</f>
        <v/>
      </c>
      <c r="J17" s="26">
        <f>MAX(E17:I17)</f>
        <v/>
      </c>
      <c r="K17" s="9">
        <f>MIN(E17:I17)</f>
        <v/>
      </c>
      <c r="L17" s="16">
        <f>AVERAGE(E17:I17)</f>
        <v/>
      </c>
      <c r="M17" s="26">
        <f>'26'!$AE16</f>
        <v/>
      </c>
      <c r="N17" s="9">
        <f>'27'!$AE16</f>
        <v/>
      </c>
      <c r="O17" s="9">
        <f>'28'!$AE16</f>
        <v/>
      </c>
      <c r="P17" s="9">
        <f>'29'!$AE16</f>
        <v/>
      </c>
      <c r="Q17" s="9">
        <f>'30'!$AE16</f>
        <v/>
      </c>
      <c r="R17" s="16">
        <f>'31'!$AE16</f>
        <v/>
      </c>
      <c r="S17" s="28">
        <f>MAX(M17:R17)</f>
        <v/>
      </c>
      <c r="T17" s="29">
        <f>MIN(M17:R17)</f>
        <v/>
      </c>
      <c r="U17" s="48">
        <f>AVERAGE(M17:R17)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95" t="n">
        <v>73413</v>
      </c>
      <c r="E18" s="26">
        <f>'21'!$AE17</f>
        <v/>
      </c>
      <c r="F18" s="9">
        <f>'22'!$AE17</f>
        <v/>
      </c>
      <c r="G18" s="9">
        <f>'23'!$AE17</f>
        <v/>
      </c>
      <c r="H18" s="9">
        <f>'24'!$AE17</f>
        <v/>
      </c>
      <c r="I18" s="16">
        <f>'25'!$AE17</f>
        <v/>
      </c>
      <c r="J18" s="26">
        <f>MAX(E18:I18)</f>
        <v/>
      </c>
      <c r="K18" s="9">
        <f>MIN(E18:I18)</f>
        <v/>
      </c>
      <c r="L18" s="16">
        <f>AVERAGE(E18:I18)</f>
        <v/>
      </c>
      <c r="M18" s="26">
        <f>'26'!$AE17</f>
        <v/>
      </c>
      <c r="N18" s="9">
        <f>'27'!$AE17</f>
        <v/>
      </c>
      <c r="O18" s="9">
        <f>'28'!$AE17</f>
        <v/>
      </c>
      <c r="P18" s="9">
        <f>'29'!$AE17</f>
        <v/>
      </c>
      <c r="Q18" s="9">
        <f>'30'!$AE17</f>
        <v/>
      </c>
      <c r="R18" s="16">
        <f>'31'!$AE17</f>
        <v/>
      </c>
      <c r="S18" s="28">
        <f>MAX(M18:R18)</f>
        <v/>
      </c>
      <c r="T18" s="29">
        <f>MIN(M18:R18)</f>
        <v/>
      </c>
      <c r="U18" s="48">
        <f>AVERAGE(M18:R18)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95" t="n">
        <v>73414</v>
      </c>
      <c r="E19" s="26">
        <f>'21'!$AE18</f>
        <v/>
      </c>
      <c r="F19" s="9">
        <f>'22'!$AE18</f>
        <v/>
      </c>
      <c r="G19" s="9">
        <f>'23'!$AE18</f>
        <v/>
      </c>
      <c r="H19" s="9">
        <f>'24'!$AE18</f>
        <v/>
      </c>
      <c r="I19" s="16">
        <f>'25'!$AE18</f>
        <v/>
      </c>
      <c r="J19" s="26">
        <f>MAX(E19:I19)</f>
        <v/>
      </c>
      <c r="K19" s="9">
        <f>MIN(E19:I19)</f>
        <v/>
      </c>
      <c r="L19" s="16">
        <f>AVERAGE(E19:I19)</f>
        <v/>
      </c>
      <c r="M19" s="26">
        <f>'26'!$AE18</f>
        <v/>
      </c>
      <c r="N19" s="9">
        <f>'27'!$AE18</f>
        <v/>
      </c>
      <c r="O19" s="9">
        <f>'28'!$AE18</f>
        <v/>
      </c>
      <c r="P19" s="9">
        <f>'29'!$AE18</f>
        <v/>
      </c>
      <c r="Q19" s="9">
        <f>'30'!$AE18</f>
        <v/>
      </c>
      <c r="R19" s="16">
        <f>'31'!$AE18</f>
        <v/>
      </c>
      <c r="S19" s="28">
        <f>MAX(M19:R19)</f>
        <v/>
      </c>
      <c r="T19" s="29">
        <f>MIN(M19:R19)</f>
        <v/>
      </c>
      <c r="U19" s="48">
        <f>AVERAGE(M19:R19)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95" t="n">
        <v>73416</v>
      </c>
      <c r="E20" s="26">
        <f>'21'!$AE19</f>
        <v/>
      </c>
      <c r="F20" s="9">
        <f>'22'!$AE19</f>
        <v/>
      </c>
      <c r="G20" s="9">
        <f>'23'!$AE19</f>
        <v/>
      </c>
      <c r="H20" s="9">
        <f>'24'!$AE19</f>
        <v/>
      </c>
      <c r="I20" s="16">
        <f>'25'!$AE19</f>
        <v/>
      </c>
      <c r="J20" s="26">
        <f>MAX(E20:I20)</f>
        <v/>
      </c>
      <c r="K20" s="9">
        <f>MIN(E20:I20)</f>
        <v/>
      </c>
      <c r="L20" s="16">
        <f>AVERAGE(E20:I20)</f>
        <v/>
      </c>
      <c r="M20" s="26">
        <f>'26'!$AE19</f>
        <v/>
      </c>
      <c r="N20" s="9">
        <f>'27'!$AE19</f>
        <v/>
      </c>
      <c r="O20" s="9">
        <f>'28'!$AE19</f>
        <v/>
      </c>
      <c r="P20" s="9">
        <f>'29'!$AE19</f>
        <v/>
      </c>
      <c r="Q20" s="9">
        <f>'30'!$AE19</f>
        <v/>
      </c>
      <c r="R20" s="16">
        <f>'31'!$AE19</f>
        <v/>
      </c>
      <c r="S20" s="28">
        <f>MAX(M20:R20)</f>
        <v/>
      </c>
      <c r="T20" s="29">
        <f>MIN(M20:R20)</f>
        <v/>
      </c>
      <c r="U20" s="48">
        <f>AVERAGE(M20:R20)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96" t="n">
        <v>73417</v>
      </c>
      <c r="E21" s="67">
        <f>'21'!$AE20</f>
        <v/>
      </c>
      <c r="F21" s="19">
        <f>'22'!$AE20</f>
        <v/>
      </c>
      <c r="G21" s="19">
        <f>'23'!$AE20</f>
        <v/>
      </c>
      <c r="H21" s="19">
        <f>'24'!$AE20</f>
        <v/>
      </c>
      <c r="I21" s="68">
        <f>'25'!$AE20</f>
        <v/>
      </c>
      <c r="J21" s="67">
        <f>MAX(E21:I21)</f>
        <v/>
      </c>
      <c r="K21" s="19">
        <f>MIN(E21:I21)</f>
        <v/>
      </c>
      <c r="L21" s="68">
        <f>AVERAGE(E21:I21)</f>
        <v/>
      </c>
      <c r="M21" s="67">
        <f>'26'!$AE20</f>
        <v/>
      </c>
      <c r="N21" s="19">
        <f>'27'!$AE20</f>
        <v/>
      </c>
      <c r="O21" s="19">
        <f>'28'!$AE20</f>
        <v/>
      </c>
      <c r="P21" s="19">
        <f>'29'!$AE20</f>
        <v/>
      </c>
      <c r="Q21" s="19">
        <f>'30'!$AE20</f>
        <v/>
      </c>
      <c r="R21" s="68">
        <f>'31'!$AE20</f>
        <v/>
      </c>
      <c r="S21" s="30">
        <f>MAX(M21:R21)</f>
        <v/>
      </c>
      <c r="T21" s="31">
        <f>MIN(M21:R21)</f>
        <v/>
      </c>
      <c r="U21" s="49">
        <f>AVERAGE(M21:R21)</f>
        <v/>
      </c>
    </row>
    <row r="22" ht="15.2" customFormat="1" customHeight="1" s="216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94" t="n">
        <v>72421</v>
      </c>
      <c r="E22" s="25">
        <f>'21'!$AE21</f>
        <v/>
      </c>
      <c r="F22" s="14">
        <f>'22'!$AE21</f>
        <v/>
      </c>
      <c r="G22" s="14">
        <f>'23'!$AE21</f>
        <v/>
      </c>
      <c r="H22" s="14">
        <f>'24'!$AE21</f>
        <v/>
      </c>
      <c r="I22" s="15">
        <f>'25'!$AE21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25">
        <f>'26'!$AE21</f>
        <v/>
      </c>
      <c r="N22" s="14">
        <f>'27'!$AE21</f>
        <v/>
      </c>
      <c r="O22" s="14">
        <f>'28'!$AE21</f>
        <v/>
      </c>
      <c r="P22" s="14">
        <f>'29'!$AE21</f>
        <v/>
      </c>
      <c r="Q22" s="14">
        <f>'30'!$AE21</f>
        <v/>
      </c>
      <c r="R22" s="15">
        <f>'31'!$AE21</f>
        <v/>
      </c>
      <c r="S22" s="28">
        <f>MAX(M22:R22)</f>
        <v/>
      </c>
      <c r="T22" s="29">
        <f>MIN(M22:R22)</f>
        <v/>
      </c>
      <c r="U22" s="48">
        <f>AVERAGE(M22:R22)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95" t="n">
        <v>72422</v>
      </c>
      <c r="E23" s="26">
        <f>'21'!$AE22</f>
        <v/>
      </c>
      <c r="F23" s="9">
        <f>'22'!$AE22</f>
        <v/>
      </c>
      <c r="G23" s="9">
        <f>'23'!$AE22</f>
        <v/>
      </c>
      <c r="H23" s="9">
        <f>'24'!$AE22</f>
        <v/>
      </c>
      <c r="I23" s="16">
        <f>'25'!$AE22</f>
        <v/>
      </c>
      <c r="J23" s="26">
        <f>MAX(E23:I23)</f>
        <v/>
      </c>
      <c r="K23" s="9">
        <f>MIN(E23:I23)</f>
        <v/>
      </c>
      <c r="L23" s="16">
        <f>AVERAGE(E23:I23)</f>
        <v/>
      </c>
      <c r="M23" s="26">
        <f>'26'!$AE22</f>
        <v/>
      </c>
      <c r="N23" s="9">
        <f>'27'!$AE22</f>
        <v/>
      </c>
      <c r="O23" s="9">
        <f>'28'!$AE22</f>
        <v/>
      </c>
      <c r="P23" s="9">
        <f>'29'!$AE22</f>
        <v/>
      </c>
      <c r="Q23" s="9">
        <f>'30'!$AE22</f>
        <v/>
      </c>
      <c r="R23" s="16">
        <f>'31'!$AE22</f>
        <v/>
      </c>
      <c r="S23" s="28">
        <f>MAX(M23:R23)</f>
        <v/>
      </c>
      <c r="T23" s="29">
        <f>MIN(M23:R23)</f>
        <v/>
      </c>
      <c r="U23" s="48">
        <f>AVERAGE(M23:R23)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95" t="n">
        <v>72423</v>
      </c>
      <c r="E24" s="26">
        <f>'21'!$AE23</f>
        <v/>
      </c>
      <c r="F24" s="9">
        <f>'22'!$AE23</f>
        <v/>
      </c>
      <c r="G24" s="9">
        <f>'23'!$AE23</f>
        <v/>
      </c>
      <c r="H24" s="9">
        <f>'24'!$AE23</f>
        <v/>
      </c>
      <c r="I24" s="16">
        <f>'25'!$AE23</f>
        <v/>
      </c>
      <c r="J24" s="26">
        <f>MAX(E24:I24)</f>
        <v/>
      </c>
      <c r="K24" s="9">
        <f>MIN(E24:I24)</f>
        <v/>
      </c>
      <c r="L24" s="16">
        <f>AVERAGE(E24:I24)</f>
        <v/>
      </c>
      <c r="M24" s="26">
        <f>'26'!$AE23</f>
        <v/>
      </c>
      <c r="N24" s="9">
        <f>'27'!$AE23</f>
        <v/>
      </c>
      <c r="O24" s="9">
        <f>'28'!$AE23</f>
        <v/>
      </c>
      <c r="P24" s="9">
        <f>'29'!$AE23</f>
        <v/>
      </c>
      <c r="Q24" s="9">
        <f>'30'!$AE23</f>
        <v/>
      </c>
      <c r="R24" s="16">
        <f>'31'!$AE23</f>
        <v/>
      </c>
      <c r="S24" s="28">
        <f>MAX(M24:R24)</f>
        <v/>
      </c>
      <c r="T24" s="29">
        <f>MIN(M24:R24)</f>
        <v/>
      </c>
      <c r="U24" s="48">
        <f>AVERAGE(M24:R24)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95" t="n">
        <v>72424</v>
      </c>
      <c r="E25" s="26">
        <f>'21'!$AE24</f>
        <v/>
      </c>
      <c r="F25" s="9">
        <f>'22'!$AE24</f>
        <v/>
      </c>
      <c r="G25" s="9">
        <f>'23'!$AE24</f>
        <v/>
      </c>
      <c r="H25" s="9">
        <f>'24'!$AE24</f>
        <v/>
      </c>
      <c r="I25" s="16">
        <f>'25'!$AE24</f>
        <v/>
      </c>
      <c r="J25" s="26">
        <f>MAX(E25:I25)</f>
        <v/>
      </c>
      <c r="K25" s="9">
        <f>MIN(E25:I25)</f>
        <v/>
      </c>
      <c r="L25" s="16">
        <f>AVERAGE(E25:I25)</f>
        <v/>
      </c>
      <c r="M25" s="26">
        <f>'26'!$AE24</f>
        <v/>
      </c>
      <c r="N25" s="9">
        <f>'27'!$AE24</f>
        <v/>
      </c>
      <c r="O25" s="9">
        <f>'28'!$AE24</f>
        <v/>
      </c>
      <c r="P25" s="9">
        <f>'29'!$AE24</f>
        <v/>
      </c>
      <c r="Q25" s="9">
        <f>'30'!$AE24</f>
        <v/>
      </c>
      <c r="R25" s="16">
        <f>'31'!$AE24</f>
        <v/>
      </c>
      <c r="S25" s="28">
        <f>MAX(M25:R25)</f>
        <v/>
      </c>
      <c r="T25" s="29">
        <f>MIN(M25:R25)</f>
        <v/>
      </c>
      <c r="U25" s="48">
        <f>AVERAGE(M25:R25)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95" t="n">
        <v>72432</v>
      </c>
      <c r="E26" s="26">
        <f>'21'!$AE25</f>
        <v/>
      </c>
      <c r="F26" s="9">
        <f>'22'!$AE25</f>
        <v/>
      </c>
      <c r="G26" s="9">
        <f>'23'!$AE25</f>
        <v/>
      </c>
      <c r="H26" s="9">
        <f>'24'!$AE25</f>
        <v/>
      </c>
      <c r="I26" s="16">
        <f>'25'!$AE25</f>
        <v/>
      </c>
      <c r="J26" s="26">
        <f>MAX(E26:I26)</f>
        <v/>
      </c>
      <c r="K26" s="9">
        <f>MIN(E26:I26)</f>
        <v/>
      </c>
      <c r="L26" s="16">
        <f>AVERAGE(E26:I26)</f>
        <v/>
      </c>
      <c r="M26" s="26">
        <f>'26'!$AE25</f>
        <v/>
      </c>
      <c r="N26" s="9">
        <f>'27'!$AE25</f>
        <v/>
      </c>
      <c r="O26" s="9">
        <f>'28'!$AE25</f>
        <v/>
      </c>
      <c r="P26" s="9">
        <f>'29'!$AE25</f>
        <v/>
      </c>
      <c r="Q26" s="9">
        <f>'30'!$AE25</f>
        <v/>
      </c>
      <c r="R26" s="16">
        <f>'31'!$AE25</f>
        <v/>
      </c>
      <c r="S26" s="28">
        <f>MAX(M26:R26)</f>
        <v/>
      </c>
      <c r="T26" s="29">
        <f>MIN(M26:R26)</f>
        <v/>
      </c>
      <c r="U26" s="48">
        <f>AVERAGE(M26:R26)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95" t="n">
        <v>72425</v>
      </c>
      <c r="E27" s="26">
        <f>'21'!$AE26</f>
        <v/>
      </c>
      <c r="F27" s="9">
        <f>'22'!$AE26</f>
        <v/>
      </c>
      <c r="G27" s="9">
        <f>'23'!$AE26</f>
        <v/>
      </c>
      <c r="H27" s="9">
        <f>'24'!$AE26</f>
        <v/>
      </c>
      <c r="I27" s="16">
        <f>'25'!$AE26</f>
        <v/>
      </c>
      <c r="J27" s="26">
        <f>MAX(E27:I27)</f>
        <v/>
      </c>
      <c r="K27" s="9">
        <f>MIN(E27:I27)</f>
        <v/>
      </c>
      <c r="L27" s="16">
        <f>AVERAGE(E27:I27)</f>
        <v/>
      </c>
      <c r="M27" s="26">
        <f>'26'!$AE26</f>
        <v/>
      </c>
      <c r="N27" s="9">
        <f>'27'!$AE26</f>
        <v/>
      </c>
      <c r="O27" s="9">
        <f>'28'!$AE26</f>
        <v/>
      </c>
      <c r="P27" s="9">
        <f>'29'!$AE26</f>
        <v/>
      </c>
      <c r="Q27" s="9">
        <f>'30'!$AE26</f>
        <v/>
      </c>
      <c r="R27" s="16">
        <f>'31'!$AE26</f>
        <v/>
      </c>
      <c r="S27" s="28">
        <f>MAX(M27:R27)</f>
        <v/>
      </c>
      <c r="T27" s="29">
        <f>MIN(M27:R27)</f>
        <v/>
      </c>
      <c r="U27" s="48">
        <f>AVERAGE(M27:R27)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95" t="n">
        <v>72426</v>
      </c>
      <c r="E28" s="26">
        <f>'21'!$AE27</f>
        <v/>
      </c>
      <c r="F28" s="9">
        <f>'22'!$AE27</f>
        <v/>
      </c>
      <c r="G28" s="9">
        <f>'23'!$AE27</f>
        <v/>
      </c>
      <c r="H28" s="9">
        <f>'24'!$AE27</f>
        <v/>
      </c>
      <c r="I28" s="16">
        <f>'25'!$AE27</f>
        <v/>
      </c>
      <c r="J28" s="26">
        <f>MAX(E28:I28)</f>
        <v/>
      </c>
      <c r="K28" s="9">
        <f>MIN(E28:I28)</f>
        <v/>
      </c>
      <c r="L28" s="16">
        <f>AVERAGE(E28:I28)</f>
        <v/>
      </c>
      <c r="M28" s="26">
        <f>'26'!$AE27</f>
        <v/>
      </c>
      <c r="N28" s="9">
        <f>'27'!$AE27</f>
        <v/>
      </c>
      <c r="O28" s="9">
        <f>'28'!$AE27</f>
        <v/>
      </c>
      <c r="P28" s="9">
        <f>'29'!$AE27</f>
        <v/>
      </c>
      <c r="Q28" s="9">
        <f>'30'!$AE27</f>
        <v/>
      </c>
      <c r="R28" s="16">
        <f>'31'!$AE27</f>
        <v/>
      </c>
      <c r="S28" s="28">
        <f>MAX(M28:R28)</f>
        <v/>
      </c>
      <c r="T28" s="29">
        <f>MIN(M28:R28)</f>
        <v/>
      </c>
      <c r="U28" s="48">
        <f>AVERAGE(M28:R28)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95" t="n">
        <v>72427</v>
      </c>
      <c r="E29" s="26">
        <f>'21'!$AE28</f>
        <v/>
      </c>
      <c r="F29" s="9">
        <f>'22'!$AE28</f>
        <v/>
      </c>
      <c r="G29" s="9">
        <f>'23'!$AE28</f>
        <v/>
      </c>
      <c r="H29" s="9">
        <f>'24'!$AE28</f>
        <v/>
      </c>
      <c r="I29" s="16">
        <f>'25'!$AE28</f>
        <v/>
      </c>
      <c r="J29" s="26">
        <f>MAX(E29:I29)</f>
        <v/>
      </c>
      <c r="K29" s="9">
        <f>MIN(E29:I29)</f>
        <v/>
      </c>
      <c r="L29" s="16">
        <f>AVERAGE(E29:I29)</f>
        <v/>
      </c>
      <c r="M29" s="26">
        <f>'26'!$AE28</f>
        <v/>
      </c>
      <c r="N29" s="9">
        <f>'27'!$AE28</f>
        <v/>
      </c>
      <c r="O29" s="9">
        <f>'28'!$AE28</f>
        <v/>
      </c>
      <c r="P29" s="9">
        <f>'29'!$AE28</f>
        <v/>
      </c>
      <c r="Q29" s="9">
        <f>'30'!$AE28</f>
        <v/>
      </c>
      <c r="R29" s="16">
        <f>'31'!$AE28</f>
        <v/>
      </c>
      <c r="S29" s="28">
        <f>MAX(M29:R29)</f>
        <v/>
      </c>
      <c r="T29" s="29">
        <f>MIN(M29:R29)</f>
        <v/>
      </c>
      <c r="U29" s="48">
        <f>AVERAGE(M29:R29)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95" t="n">
        <v>72428</v>
      </c>
      <c r="E30" s="26">
        <f>'21'!$AE29</f>
        <v/>
      </c>
      <c r="F30" s="9">
        <f>'22'!$AE29</f>
        <v/>
      </c>
      <c r="G30" s="9">
        <f>'23'!$AE29</f>
        <v/>
      </c>
      <c r="H30" s="9">
        <f>'24'!$AE29</f>
        <v/>
      </c>
      <c r="I30" s="16">
        <f>'25'!$AE29</f>
        <v/>
      </c>
      <c r="J30" s="26">
        <f>MAX(E30:I30)</f>
        <v/>
      </c>
      <c r="K30" s="9">
        <f>MIN(E30:I30)</f>
        <v/>
      </c>
      <c r="L30" s="16">
        <f>AVERAGE(E30:I30)</f>
        <v/>
      </c>
      <c r="M30" s="26">
        <f>'26'!$AE29</f>
        <v/>
      </c>
      <c r="N30" s="9">
        <f>'27'!$AE29</f>
        <v/>
      </c>
      <c r="O30" s="9">
        <f>'28'!$AE29</f>
        <v/>
      </c>
      <c r="P30" s="9">
        <f>'29'!$AE29</f>
        <v/>
      </c>
      <c r="Q30" s="9">
        <f>'30'!$AE29</f>
        <v/>
      </c>
      <c r="R30" s="16">
        <f>'31'!$AE29</f>
        <v/>
      </c>
      <c r="S30" s="28">
        <f>MAX(M30:R30)</f>
        <v/>
      </c>
      <c r="T30" s="29">
        <f>MIN(M30:R30)</f>
        <v/>
      </c>
      <c r="U30" s="48">
        <f>AVERAGE(M30:R30)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95" t="n">
        <v>72429</v>
      </c>
      <c r="E31" s="26">
        <f>'21'!$AE30</f>
        <v/>
      </c>
      <c r="F31" s="9">
        <f>'22'!$AE30</f>
        <v/>
      </c>
      <c r="G31" s="9">
        <f>'23'!$AE30</f>
        <v/>
      </c>
      <c r="H31" s="9">
        <f>'24'!$AE30</f>
        <v/>
      </c>
      <c r="I31" s="16">
        <f>'25'!$AE30</f>
        <v/>
      </c>
      <c r="J31" s="26">
        <f>MAX(E31:I31)</f>
        <v/>
      </c>
      <c r="K31" s="9">
        <f>MIN(E31:I31)</f>
        <v/>
      </c>
      <c r="L31" s="16">
        <f>AVERAGE(E31:I31)</f>
        <v/>
      </c>
      <c r="M31" s="26">
        <f>'26'!$AE30</f>
        <v/>
      </c>
      <c r="N31" s="9">
        <f>'27'!$AE30</f>
        <v/>
      </c>
      <c r="O31" s="9">
        <f>'28'!$AE30</f>
        <v/>
      </c>
      <c r="P31" s="9">
        <f>'29'!$AE30</f>
        <v/>
      </c>
      <c r="Q31" s="9">
        <f>'30'!$AE30</f>
        <v/>
      </c>
      <c r="R31" s="16">
        <f>'31'!$AE30</f>
        <v/>
      </c>
      <c r="S31" s="28">
        <f>MAX(M31:R31)</f>
        <v/>
      </c>
      <c r="T31" s="29">
        <f>MIN(M31:R31)</f>
        <v/>
      </c>
      <c r="U31" s="48">
        <f>AVERAGE(M31:R31)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97" t="n">
        <v>72436</v>
      </c>
      <c r="E32" s="27">
        <f>'21'!$AE31</f>
        <v/>
      </c>
      <c r="F32" s="12">
        <f>'22'!$AE31</f>
        <v/>
      </c>
      <c r="G32" s="12">
        <f>'23'!$AE31</f>
        <v/>
      </c>
      <c r="H32" s="12">
        <f>'24'!$AE31</f>
        <v/>
      </c>
      <c r="I32" s="17">
        <f>'25'!$AE31</f>
        <v/>
      </c>
      <c r="J32" s="27">
        <f>MAX(E32:I32)</f>
        <v/>
      </c>
      <c r="K32" s="12">
        <f>MIN(E32:I32)</f>
        <v/>
      </c>
      <c r="L32" s="17">
        <f>AVERAGE(E32:I32)</f>
        <v/>
      </c>
      <c r="M32" s="27">
        <f>'26'!$AE31</f>
        <v/>
      </c>
      <c r="N32" s="12">
        <f>'27'!$AE31</f>
        <v/>
      </c>
      <c r="O32" s="12">
        <f>'28'!$AE31</f>
        <v/>
      </c>
      <c r="P32" s="12">
        <f>'29'!$AE31</f>
        <v/>
      </c>
      <c r="Q32" s="12">
        <f>'30'!$AE31</f>
        <v/>
      </c>
      <c r="R32" s="17">
        <f>'31'!$AE31</f>
        <v/>
      </c>
      <c r="S32" s="30">
        <f>MAX(M32:R32)</f>
        <v/>
      </c>
      <c r="T32" s="31">
        <f>MIN(M32:R32)</f>
        <v/>
      </c>
      <c r="U32" s="48">
        <f>AVERAGE(M32:R32)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100" t="n">
        <v>72441</v>
      </c>
      <c r="E33" s="36">
        <f>'21'!$AE32</f>
        <v/>
      </c>
      <c r="F33" s="34">
        <f>'22'!$AE32</f>
        <v/>
      </c>
      <c r="G33" s="34">
        <f>'23'!$AE32</f>
        <v/>
      </c>
      <c r="H33" s="34">
        <f>'24'!$AE32</f>
        <v/>
      </c>
      <c r="I33" s="35">
        <f>'25'!$AE32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36">
        <f>'26'!$AE32</f>
        <v/>
      </c>
      <c r="N33" s="34">
        <f>'27'!$AE32</f>
        <v/>
      </c>
      <c r="O33" s="34">
        <f>'28'!$AE32</f>
        <v/>
      </c>
      <c r="P33" s="34">
        <f>'29'!$AE32</f>
        <v/>
      </c>
      <c r="Q33" s="34">
        <f>'30'!$AE32</f>
        <v/>
      </c>
      <c r="R33" s="35">
        <f>'31'!$AE32</f>
        <v/>
      </c>
      <c r="S33" s="32">
        <f>MAX(M33:R33)</f>
        <v/>
      </c>
      <c r="T33" s="33">
        <f>MIN(M33:R33)</f>
        <v/>
      </c>
      <c r="U33" s="50">
        <f>AVERAGE(M33:R33)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95" t="n">
        <v>72442</v>
      </c>
      <c r="E34" s="26">
        <f>'21'!$AE33</f>
        <v/>
      </c>
      <c r="F34" s="9">
        <f>'22'!$AE33</f>
        <v/>
      </c>
      <c r="G34" s="9">
        <f>'23'!$AE33</f>
        <v/>
      </c>
      <c r="H34" s="9">
        <f>'24'!$AE33</f>
        <v/>
      </c>
      <c r="I34" s="16">
        <f>'25'!$AE33</f>
        <v/>
      </c>
      <c r="J34" s="26">
        <f>MAX(E34:I34)</f>
        <v/>
      </c>
      <c r="K34" s="9">
        <f>MIN(E34:I34)</f>
        <v/>
      </c>
      <c r="L34" s="16">
        <f>AVERAGE(E34:I34)</f>
        <v/>
      </c>
      <c r="M34" s="26">
        <f>'26'!$AE33</f>
        <v/>
      </c>
      <c r="N34" s="9">
        <f>'27'!$AE33</f>
        <v/>
      </c>
      <c r="O34" s="9">
        <f>'28'!$AE33</f>
        <v/>
      </c>
      <c r="P34" s="9">
        <f>'29'!$AE33</f>
        <v/>
      </c>
      <c r="Q34" s="9">
        <f>'30'!$AE33</f>
        <v/>
      </c>
      <c r="R34" s="16">
        <f>'31'!$AE33</f>
        <v/>
      </c>
      <c r="S34" s="28">
        <f>MAX(M34:R34)</f>
        <v/>
      </c>
      <c r="T34" s="29">
        <f>MIN(M34:R34)</f>
        <v/>
      </c>
      <c r="U34" s="48">
        <f>AVERAGE(M34:R34)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95" t="n">
        <v>72443</v>
      </c>
      <c r="E35" s="26">
        <f>'21'!$AE34</f>
        <v/>
      </c>
      <c r="F35" s="9">
        <f>'22'!$AE34</f>
        <v/>
      </c>
      <c r="G35" s="9">
        <f>'23'!$AE34</f>
        <v/>
      </c>
      <c r="H35" s="9">
        <f>'24'!$AE34</f>
        <v/>
      </c>
      <c r="I35" s="16">
        <f>'25'!$AE34</f>
        <v/>
      </c>
      <c r="J35" s="26">
        <f>MAX(E35:I35)</f>
        <v/>
      </c>
      <c r="K35" s="9">
        <f>MIN(E35:I35)</f>
        <v/>
      </c>
      <c r="L35" s="16">
        <f>AVERAGE(E35:I35)</f>
        <v/>
      </c>
      <c r="M35" s="26">
        <f>'26'!$AE34</f>
        <v/>
      </c>
      <c r="N35" s="9">
        <f>'27'!$AE34</f>
        <v/>
      </c>
      <c r="O35" s="9">
        <f>'28'!$AE34</f>
        <v/>
      </c>
      <c r="P35" s="9">
        <f>'29'!$AE34</f>
        <v/>
      </c>
      <c r="Q35" s="9">
        <f>'30'!$AE34</f>
        <v/>
      </c>
      <c r="R35" s="16">
        <f>'31'!$AE34</f>
        <v/>
      </c>
      <c r="S35" s="28">
        <f>MAX(M35:R35)</f>
        <v/>
      </c>
      <c r="T35" s="29">
        <f>MIN(M35:R35)</f>
        <v/>
      </c>
      <c r="U35" s="48">
        <f>AVERAGE(M35:R35)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95" t="n">
        <v>72444</v>
      </c>
      <c r="E36" s="26">
        <f>'21'!$AE35</f>
        <v/>
      </c>
      <c r="F36" s="9">
        <f>'22'!$AE35</f>
        <v/>
      </c>
      <c r="G36" s="9">
        <f>'23'!$AE35</f>
        <v/>
      </c>
      <c r="H36" s="9">
        <f>'24'!$AE35</f>
        <v/>
      </c>
      <c r="I36" s="16">
        <f>'25'!$AE35</f>
        <v/>
      </c>
      <c r="J36" s="26">
        <f>MAX(E36:I36)</f>
        <v/>
      </c>
      <c r="K36" s="9">
        <f>MIN(E36:I36)</f>
        <v/>
      </c>
      <c r="L36" s="16">
        <f>AVERAGE(E36:I36)</f>
        <v/>
      </c>
      <c r="M36" s="26">
        <f>'26'!$AE35</f>
        <v/>
      </c>
      <c r="N36" s="9">
        <f>'27'!$AE35</f>
        <v/>
      </c>
      <c r="O36" s="9">
        <f>'28'!$AE35</f>
        <v/>
      </c>
      <c r="P36" s="9">
        <f>'29'!$AE35</f>
        <v/>
      </c>
      <c r="Q36" s="9">
        <f>'30'!$AE35</f>
        <v/>
      </c>
      <c r="R36" s="16">
        <f>'31'!$AE35</f>
        <v/>
      </c>
      <c r="S36" s="28">
        <f>MAX(M36:R36)</f>
        <v/>
      </c>
      <c r="T36" s="29">
        <f>MIN(M36:R36)</f>
        <v/>
      </c>
      <c r="U36" s="48">
        <f>AVERAGE(M36:R36)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95" t="n">
        <v>72445</v>
      </c>
      <c r="E37" s="26">
        <f>'21'!$AE36</f>
        <v/>
      </c>
      <c r="F37" s="9">
        <f>'22'!$AE36</f>
        <v/>
      </c>
      <c r="G37" s="9">
        <f>'23'!$AE36</f>
        <v/>
      </c>
      <c r="H37" s="9">
        <f>'24'!$AE36</f>
        <v/>
      </c>
      <c r="I37" s="16">
        <f>'25'!$AE36</f>
        <v/>
      </c>
      <c r="J37" s="26">
        <f>MAX(E37:I37)</f>
        <v/>
      </c>
      <c r="K37" s="9">
        <f>MIN(E37:I37)</f>
        <v/>
      </c>
      <c r="L37" s="16">
        <f>AVERAGE(E37:I37)</f>
        <v/>
      </c>
      <c r="M37" s="26">
        <f>'26'!$AE36</f>
        <v/>
      </c>
      <c r="N37" s="9">
        <f>'27'!$AE36</f>
        <v/>
      </c>
      <c r="O37" s="9">
        <f>'28'!$AE36</f>
        <v/>
      </c>
      <c r="P37" s="9">
        <f>'29'!$AE36</f>
        <v/>
      </c>
      <c r="Q37" s="9">
        <f>'30'!$AE36</f>
        <v/>
      </c>
      <c r="R37" s="16">
        <f>'31'!$AE36</f>
        <v/>
      </c>
      <c r="S37" s="28">
        <f>MAX(M37:R37)</f>
        <v/>
      </c>
      <c r="T37" s="29">
        <f>MIN(M37:R37)</f>
        <v/>
      </c>
      <c r="U37" s="48">
        <f>AVERAGE(M37:R37)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97" t="n">
        <v>72446</v>
      </c>
      <c r="E38" s="27">
        <f>'21'!$AE37</f>
        <v/>
      </c>
      <c r="F38" s="12">
        <f>'22'!$AE37</f>
        <v/>
      </c>
      <c r="G38" s="12">
        <f>'23'!$AE37</f>
        <v/>
      </c>
      <c r="H38" s="12">
        <f>'24'!$AE37</f>
        <v/>
      </c>
      <c r="I38" s="17">
        <f>'25'!$AE37</f>
        <v/>
      </c>
      <c r="J38" s="27">
        <f>MAX(E38:I38)</f>
        <v/>
      </c>
      <c r="K38" s="12">
        <f>MIN(E38:I38)</f>
        <v/>
      </c>
      <c r="L38" s="17">
        <f>AVERAGE(E38:I38)</f>
        <v/>
      </c>
      <c r="M38" s="27">
        <f>'26'!$AE37</f>
        <v/>
      </c>
      <c r="N38" s="12">
        <f>'27'!$AE37</f>
        <v/>
      </c>
      <c r="O38" s="12">
        <f>'28'!$AE37</f>
        <v/>
      </c>
      <c r="P38" s="12">
        <f>'29'!$AE37</f>
        <v/>
      </c>
      <c r="Q38" s="12">
        <f>'30'!$AE37</f>
        <v/>
      </c>
      <c r="R38" s="17">
        <f>'31'!$AE37</f>
        <v/>
      </c>
      <c r="S38" s="30">
        <f>MAX(M38:R38)</f>
        <v/>
      </c>
      <c r="T38" s="31">
        <f>MIN(M38:R38)</f>
        <v/>
      </c>
      <c r="U38" s="49">
        <f>AVERAGE(M38:R38)</f>
        <v/>
      </c>
    </row>
  </sheetData>
  <mergeCells count="21">
    <mergeCell ref="B3:B4"/>
    <mergeCell ref="N3:N4"/>
    <mergeCell ref="F3:F4"/>
    <mergeCell ref="A3:A4"/>
    <mergeCell ref="G3:G4"/>
    <mergeCell ref="M3:M4"/>
    <mergeCell ref="I3:I4"/>
    <mergeCell ref="D3:D4"/>
    <mergeCell ref="J3:L3"/>
    <mergeCell ref="A22:A32"/>
    <mergeCell ref="P3:P4"/>
    <mergeCell ref="R3:R4"/>
    <mergeCell ref="H3:H4"/>
    <mergeCell ref="A33:A38"/>
    <mergeCell ref="A5:A21"/>
    <mergeCell ref="C1:U1"/>
    <mergeCell ref="C3:C4"/>
    <mergeCell ref="O3:O4"/>
    <mergeCell ref="E3:E4"/>
    <mergeCell ref="Q3:Q4"/>
    <mergeCell ref="S3:U3"/>
  </mergeCells>
  <pageMargins left="0.5" right="0" top="0.25" bottom="0.25" header="0.5" footer="0.5"/>
  <pageSetup orientation="portrait" paperSize="9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B1:AK2"/>
  <sheetViews>
    <sheetView workbookViewId="0">
      <selection activeCell="S34" sqref="S34"/>
    </sheetView>
  </sheetViews>
  <sheetFormatPr baseColWidth="8" defaultRowHeight="12.75"/>
  <sheetData>
    <row r="1">
      <c r="B1" t="inlineStr">
        <is>
          <t>Cau Lau</t>
        </is>
      </c>
      <c r="C1" t="inlineStr">
        <is>
          <t>Quy Chau</t>
        </is>
      </c>
      <c r="D1" t="inlineStr">
        <is>
          <t>Son Diem</t>
        </is>
      </c>
      <c r="E1" t="inlineStr">
        <is>
          <t>Thach Quang</t>
        </is>
      </c>
      <c r="F1" t="inlineStr">
        <is>
          <t>Bai Thuong</t>
        </is>
      </c>
      <c r="G1" t="inlineStr">
        <is>
          <t>Chu Le</t>
        </is>
      </c>
      <c r="H1" t="inlineStr">
        <is>
          <t>Cu Thon</t>
        </is>
      </c>
      <c r="I1" t="inlineStr">
        <is>
          <t>Nghia Khanh</t>
        </is>
      </c>
      <c r="J1" t="inlineStr">
        <is>
          <t>Thach Dong</t>
        </is>
      </c>
      <c r="K1" t="inlineStr">
        <is>
          <t>Chuoi</t>
        </is>
      </c>
      <c r="L1" t="inlineStr">
        <is>
          <t>Cua Dat</t>
        </is>
      </c>
      <c r="M1" t="inlineStr">
        <is>
          <t>Hoa Duyet</t>
        </is>
      </c>
      <c r="N1" t="inlineStr">
        <is>
          <t>Kim Tan(TT)</t>
        </is>
      </c>
      <c r="O1" t="inlineStr">
        <is>
          <t>Len</t>
        </is>
      </c>
      <c r="P1" t="inlineStr">
        <is>
          <t>Lang Chanh</t>
        </is>
      </c>
      <c r="Q1" t="inlineStr">
        <is>
          <t>Ngoc Tra</t>
        </is>
      </c>
      <c r="R1" t="inlineStr">
        <is>
          <t>Cam Nhuong</t>
        </is>
      </c>
      <c r="S1" t="inlineStr">
        <is>
          <t>Cua Hoi</t>
        </is>
      </c>
      <c r="T1" t="inlineStr">
        <is>
          <t>Ngoc Lac</t>
        </is>
      </c>
      <c r="U1" t="inlineStr">
        <is>
          <t>Quang Chau</t>
        </is>
      </c>
      <c r="V1" t="inlineStr">
        <is>
          <t>Thach Giam</t>
        </is>
      </c>
      <c r="W1" t="inlineStr">
        <is>
          <t>Cho Trang</t>
        </is>
      </c>
      <c r="X1" t="inlineStr">
        <is>
          <t>Hoi Xuan</t>
        </is>
      </c>
      <c r="Y1" t="inlineStr">
        <is>
          <t>Muong Xen</t>
        </is>
      </c>
      <c r="Z1" t="inlineStr">
        <is>
          <t>Do Luong</t>
        </is>
      </c>
      <c r="AA1" t="inlineStr">
        <is>
          <t>Dua</t>
        </is>
      </c>
      <c r="AB1" t="inlineStr">
        <is>
          <t>Ly Nhan</t>
        </is>
      </c>
      <c r="AC1" t="inlineStr">
        <is>
          <t>Muong Lat</t>
        </is>
      </c>
      <c r="AD1" t="inlineStr">
        <is>
          <t>Yen Thuong</t>
        </is>
      </c>
      <c r="AE1" t="inlineStr">
        <is>
          <t>Cam Thuy</t>
        </is>
      </c>
      <c r="AF1" t="inlineStr">
        <is>
          <t>Con Cuong</t>
        </is>
      </c>
      <c r="AG1" t="inlineStr">
        <is>
          <t>Xuan Khanh</t>
        </is>
      </c>
      <c r="AH1" t="inlineStr">
        <is>
          <t>Do Luong HL</t>
        </is>
      </c>
      <c r="AI1" t="inlineStr">
        <is>
          <t>Nam Đàn</t>
        </is>
      </c>
      <c r="AJ1" t="inlineStr">
        <is>
          <t>Giàng</t>
        </is>
      </c>
      <c r="AK1" t="inlineStr">
        <is>
          <t>Linh Cảm</t>
        </is>
      </c>
    </row>
    <row r="2">
      <c r="B2" t="inlineStr">
        <is>
          <t>GO1_39</t>
        </is>
      </c>
      <c r="C2" t="inlineStr">
        <is>
          <t>72421</t>
        </is>
      </c>
      <c r="D2" t="inlineStr">
        <is>
          <t>72443</t>
        </is>
      </c>
      <c r="E2" t="inlineStr">
        <is>
          <t>73420</t>
        </is>
      </c>
      <c r="F2" t="inlineStr">
        <is>
          <t>73409</t>
        </is>
      </c>
      <c r="G2" t="inlineStr">
        <is>
          <t>72441</t>
        </is>
      </c>
      <c r="H2" t="inlineStr">
        <is>
          <t>73413</t>
        </is>
      </c>
      <c r="I2" t="inlineStr">
        <is>
          <t>72422</t>
        </is>
      </c>
      <c r="J2" t="inlineStr">
        <is>
          <t>72445</t>
        </is>
      </c>
      <c r="K2" t="inlineStr">
        <is>
          <t>73414</t>
        </is>
      </c>
      <c r="L2" t="inlineStr">
        <is>
          <t>73408</t>
        </is>
      </c>
      <c r="M2" t="inlineStr">
        <is>
          <t>72442</t>
        </is>
      </c>
      <c r="N2" t="inlineStr">
        <is>
          <t>73400</t>
        </is>
      </c>
      <c r="O2" t="inlineStr">
        <is>
          <t>73412</t>
        </is>
      </c>
      <c r="P2" t="inlineStr">
        <is>
          <t>73406</t>
        </is>
      </c>
      <c r="Q2" t="inlineStr">
        <is>
          <t>73417</t>
        </is>
      </c>
      <c r="R2" t="inlineStr">
        <is>
          <t>72446</t>
        </is>
      </c>
      <c r="S2" t="inlineStr">
        <is>
          <t>72436</t>
        </is>
      </c>
      <c r="T2" t="inlineStr">
        <is>
          <t>73416</t>
        </is>
      </c>
      <c r="U2" t="inlineStr">
        <is>
          <t>73411</t>
        </is>
      </c>
      <c r="V2" t="inlineStr">
        <is>
          <t>72424</t>
        </is>
      </c>
      <c r="W2" t="inlineStr">
        <is>
          <t>72429</t>
        </is>
      </c>
      <c r="X2" t="inlineStr">
        <is>
          <t>73402</t>
        </is>
      </c>
      <c r="Y2" t="inlineStr">
        <is>
          <t>72423</t>
        </is>
      </c>
      <c r="Z2" t="inlineStr">
        <is>
          <t>72426</t>
        </is>
      </c>
      <c r="AA2" t="inlineStr">
        <is>
          <t>72425</t>
        </is>
      </c>
      <c r="AB2" t="inlineStr">
        <is>
          <t>73404</t>
        </is>
      </c>
      <c r="AC2" t="inlineStr">
        <is>
          <t>73401</t>
        </is>
      </c>
      <c r="AD2" t="inlineStr">
        <is>
          <t>72427</t>
        </is>
      </c>
      <c r="AE2" t="inlineStr">
        <is>
          <t>73403</t>
        </is>
      </c>
      <c r="AF2" t="inlineStr">
        <is>
          <t>72432</t>
        </is>
      </c>
      <c r="AG2" t="inlineStr">
        <is>
          <t>73410</t>
        </is>
      </c>
      <c r="AH2" t="inlineStr">
        <is>
          <t>72430</t>
        </is>
      </c>
      <c r="AI2" t="inlineStr">
        <is>
          <t>72428</t>
        </is>
      </c>
      <c r="AJ2" t="inlineStr">
        <is>
          <t>73405</t>
        </is>
      </c>
      <c r="AK2" t="inlineStr">
        <is>
          <t>72444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8"/>
  <sheetViews>
    <sheetView zoomScaleNormal="100" workbookViewId="0">
      <selection activeCell="A1" sqref="A1:P1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8.140625" customWidth="1" style="200" min="3" max="3"/>
    <col width="6.28515625" customWidth="1" style="198" min="4" max="4"/>
    <col width="8.28515625" customWidth="1" style="199" min="5" max="13"/>
    <col width="8.28515625" customWidth="1" style="200" min="14" max="16"/>
    <col width="9.140625" customWidth="1" style="200" min="17" max="17"/>
    <col width="9.140625" customWidth="1" style="200" min="18" max="16384"/>
  </cols>
  <sheetData>
    <row r="1" ht="18" customHeight="1" s="220">
      <c r="A1" s="207" t="inlineStr">
        <is>
          <t>ĐẶC TRƯNG MỰC NƯỚC THÁNG</t>
        </is>
      </c>
    </row>
    <row r="2" ht="16.5" customHeight="1" s="220" thickBot="1">
      <c r="B2" s="21" t="n"/>
      <c r="C2" s="21" t="n"/>
      <c r="D2" s="21" t="n"/>
      <c r="E2" s="21" t="n"/>
      <c r="G2" s="21" t="n"/>
      <c r="H2" s="21" t="inlineStr">
        <is>
          <t>(Theo điện báo)</t>
        </is>
      </c>
      <c r="I2" s="200" t="n"/>
      <c r="J2" s="200" t="n"/>
      <c r="K2" s="200" t="n"/>
      <c r="L2" s="200" t="n"/>
      <c r="M2" s="200" t="n"/>
      <c r="N2" s="5" t="inlineStr">
        <is>
          <t>Đơn vị tính: cm</t>
        </is>
      </c>
    </row>
    <row r="3" ht="13.5" customFormat="1" customHeight="1" s="6" thickBot="1">
      <c r="A3" s="152" t="inlineStr">
        <is>
          <t xml:space="preserve">                   THANH HOÁ</t>
        </is>
      </c>
      <c r="B3" s="211" t="inlineStr">
        <is>
          <t>TT</t>
        </is>
      </c>
      <c r="C3" s="209" t="inlineStr">
        <is>
          <t xml:space="preserve">Trạm </t>
        </is>
      </c>
      <c r="D3" s="213" t="inlineStr">
        <is>
          <t>Mã số</t>
        </is>
      </c>
      <c r="E3" s="206" t="inlineStr">
        <is>
          <t>Tuần 1 (10 ngày)</t>
        </is>
      </c>
      <c r="F3" s="195" t="n"/>
      <c r="G3" s="196" t="n"/>
      <c r="H3" s="206" t="inlineStr">
        <is>
          <t>Tuần 2 (10 ngày)</t>
        </is>
      </c>
      <c r="I3" s="195" t="n"/>
      <c r="J3" s="196" t="n"/>
      <c r="K3" s="206" t="inlineStr">
        <is>
          <t>Tuần 3 (10 ngày)</t>
        </is>
      </c>
      <c r="L3" s="195" t="n"/>
      <c r="M3" s="196" t="n"/>
      <c r="N3" s="194" t="inlineStr">
        <is>
          <t>Tháng</t>
        </is>
      </c>
      <c r="O3" s="195" t="n"/>
      <c r="P3" s="196" t="n"/>
    </row>
    <row r="4" ht="13.5" customFormat="1" customHeight="1" s="6" thickBot="1">
      <c r="A4" s="99" t="n"/>
      <c r="B4" s="212" t="n"/>
      <c r="C4" s="210" t="n"/>
      <c r="D4" s="214" t="n"/>
      <c r="E4" s="22" t="inlineStr">
        <is>
          <t>Max</t>
        </is>
      </c>
      <c r="F4" s="23" t="inlineStr">
        <is>
          <t>Min</t>
        </is>
      </c>
      <c r="G4" s="24" t="inlineStr">
        <is>
          <t>Htb</t>
        </is>
      </c>
      <c r="H4" s="22" t="inlineStr">
        <is>
          <t>Max</t>
        </is>
      </c>
      <c r="I4" s="23" t="inlineStr">
        <is>
          <t>Min</t>
        </is>
      </c>
      <c r="J4" s="24" t="inlineStr">
        <is>
          <t>Htb</t>
        </is>
      </c>
      <c r="K4" s="22" t="inlineStr">
        <is>
          <t>Max</t>
        </is>
      </c>
      <c r="L4" s="23" t="inlineStr">
        <is>
          <t>Min</t>
        </is>
      </c>
      <c r="M4" s="24" t="inlineStr">
        <is>
          <t>Htb</t>
        </is>
      </c>
      <c r="N4" s="22" t="inlineStr">
        <is>
          <t>Max</t>
        </is>
      </c>
      <c r="O4" s="23" t="inlineStr">
        <is>
          <t>Min</t>
        </is>
      </c>
      <c r="P4" s="24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94" t="n">
        <v>73401</v>
      </c>
      <c r="E5" s="52">
        <f>MAX('Tuần 1,2'!J5,'Tuần 1,2'!R5)</f>
        <v/>
      </c>
      <c r="F5" s="53">
        <f>MIN('Tuần 1,2'!K5,'Tuần 1,2'!S5)</f>
        <v/>
      </c>
      <c r="G5" s="53">
        <f>AVERAGE('Tuần 1,2'!L5,'Tuần 1,2'!T5)</f>
        <v/>
      </c>
      <c r="H5" s="53">
        <f>MAX('Tuần 3,4'!J5,'Tuần 3,4'!R5)</f>
        <v/>
      </c>
      <c r="I5" s="53">
        <f>MIN('Tuần 3,4'!K5,'Tuần 3,4'!S5)</f>
        <v/>
      </c>
      <c r="J5" s="53">
        <f>AVERAGE('Tuần 3,4'!L5,'Tuần 3,4'!T5)</f>
        <v/>
      </c>
      <c r="K5" s="53">
        <f>MAX('Tuần 5,6'!J5,'Tuần 5,6'!S5)</f>
        <v/>
      </c>
      <c r="L5" s="53">
        <f>MIN('Tuần 5,6'!K5,'Tuần 5,6'!T5)</f>
        <v/>
      </c>
      <c r="M5" s="53">
        <f>AVERAGE('Tuần 5,6'!L5,'Tuần 5,6'!U5)</f>
        <v/>
      </c>
      <c r="N5" s="76">
        <f>MAX(E5,H5,K5)</f>
        <v/>
      </c>
      <c r="O5" s="76">
        <f>MIN(F5,I5,L5)</f>
        <v/>
      </c>
      <c r="P5" s="77">
        <f>AVERAGE(G5,J5,M5)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95" t="n">
        <v>73402</v>
      </c>
      <c r="E6" s="54">
        <f>MAX('Tuần 1,2'!J6,'Tuần 1,2'!R6)</f>
        <v/>
      </c>
      <c r="F6" s="55">
        <f>MIN('Tuần 1,2'!K6,'Tuần 1,2'!S6)</f>
        <v/>
      </c>
      <c r="G6" s="55">
        <f>AVERAGE('Tuần 1,2'!L6,'Tuần 1,2'!T6)</f>
        <v/>
      </c>
      <c r="H6" s="55">
        <f>MAX('Tuần 3,4'!J6,'Tuần 3,4'!R6)</f>
        <v/>
      </c>
      <c r="I6" s="55">
        <f>MIN('Tuần 3,4'!K6,'Tuần 3,4'!S6)</f>
        <v/>
      </c>
      <c r="J6" s="55">
        <f>AVERAGE('Tuần 3,4'!L6,'Tuần 3,4'!T6)</f>
        <v/>
      </c>
      <c r="K6" s="55">
        <f>MAX('Tuần 5,6'!J6,'Tuần 5,6'!S6)</f>
        <v/>
      </c>
      <c r="L6" s="55">
        <f>MIN('Tuần 5,6'!K6,'Tuần 5,6'!T6)</f>
        <v/>
      </c>
      <c r="M6" s="55">
        <f>AVERAGE('Tuần 5,6'!L6,'Tuần 5,6'!U6)</f>
        <v/>
      </c>
      <c r="N6" s="69">
        <f>MAX(E6,H6,K6)</f>
        <v/>
      </c>
      <c r="O6" s="69">
        <f>MIN(F6,I6,L6)</f>
        <v/>
      </c>
      <c r="P6" s="71">
        <f>AVERAGE(G6,J6,M6)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95" t="n">
        <v>73403</v>
      </c>
      <c r="E7" s="54">
        <f>MAX('Tuần 1,2'!J7,'Tuần 1,2'!R7)</f>
        <v/>
      </c>
      <c r="F7" s="55">
        <f>MIN('Tuần 1,2'!K7,'Tuần 1,2'!S7)</f>
        <v/>
      </c>
      <c r="G7" s="55">
        <f>AVERAGE('Tuần 1,2'!L7,'Tuần 1,2'!T7)</f>
        <v/>
      </c>
      <c r="H7" s="55">
        <f>MAX('Tuần 3,4'!J7,'Tuần 3,4'!R7)</f>
        <v/>
      </c>
      <c r="I7" s="55">
        <f>MIN('Tuần 3,4'!K7,'Tuần 3,4'!S7)</f>
        <v/>
      </c>
      <c r="J7" s="55">
        <f>AVERAGE('Tuần 3,4'!L7,'Tuần 3,4'!T7)</f>
        <v/>
      </c>
      <c r="K7" s="55">
        <f>MAX('Tuần 5,6'!J7,'Tuần 5,6'!S7)</f>
        <v/>
      </c>
      <c r="L7" s="55">
        <f>MIN('Tuần 5,6'!K7,'Tuần 5,6'!T7)</f>
        <v/>
      </c>
      <c r="M7" s="55">
        <f>AVERAGE('Tuần 5,6'!L7,'Tuần 5,6'!U7)</f>
        <v/>
      </c>
      <c r="N7" s="69">
        <f>MAX(E7,H7,K7)</f>
        <v/>
      </c>
      <c r="O7" s="69">
        <f>MIN(F7,I7,L7)</f>
        <v/>
      </c>
      <c r="P7" s="71">
        <f>AVERAGE(G7,J7,M7)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95" t="n">
        <v>73420</v>
      </c>
      <c r="E8" s="54">
        <f>MAX('Tuần 1,2'!J8,'Tuần 1,2'!R8)</f>
        <v/>
      </c>
      <c r="F8" s="55">
        <f>MIN('Tuần 1,2'!K8,'Tuần 1,2'!S8)</f>
        <v/>
      </c>
      <c r="G8" s="55">
        <f>AVERAGE('Tuần 1,2'!L8,'Tuần 1,2'!T8)</f>
        <v/>
      </c>
      <c r="H8" s="55">
        <f>MAX('Tuần 3,4'!J8,'Tuần 3,4'!R8)</f>
        <v/>
      </c>
      <c r="I8" s="55">
        <f>MIN('Tuần 3,4'!K8,'Tuần 3,4'!S8)</f>
        <v/>
      </c>
      <c r="J8" s="55">
        <f>AVERAGE('Tuần 3,4'!L8,'Tuần 3,4'!T8)</f>
        <v/>
      </c>
      <c r="K8" s="55">
        <f>MAX('Tuần 5,6'!J8,'Tuần 5,6'!S8)</f>
        <v/>
      </c>
      <c r="L8" s="55">
        <f>MIN('Tuần 5,6'!K8,'Tuần 5,6'!T8)</f>
        <v/>
      </c>
      <c r="M8" s="55">
        <f>AVERAGE('Tuần 5,6'!L8,'Tuần 5,6'!U8)</f>
        <v/>
      </c>
      <c r="N8" s="69">
        <f>MAX(E8,H8,K8)</f>
        <v/>
      </c>
      <c r="O8" s="69">
        <f>MIN(F8,I8,L8)</f>
        <v/>
      </c>
      <c r="P8" s="71">
        <f>AVERAGE(G8,J8,M8)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95" t="n">
        <v>73400</v>
      </c>
      <c r="E9" s="54">
        <f>MAX('Tuần 1,2'!J9,'Tuần 1,2'!R9)</f>
        <v/>
      </c>
      <c r="F9" s="55">
        <f>MIN('Tuần 1,2'!K9,'Tuần 1,2'!S9)</f>
        <v/>
      </c>
      <c r="G9" s="55">
        <f>AVERAGE('Tuần 1,2'!L9,'Tuần 1,2'!T9)</f>
        <v/>
      </c>
      <c r="H9" s="55">
        <f>MAX('Tuần 3,4'!J9,'Tuần 3,4'!R9)</f>
        <v/>
      </c>
      <c r="I9" s="55" t="n"/>
      <c r="J9" s="55">
        <f>AVERAGE('Tuần 3,4'!L9,'Tuần 3,4'!T9)</f>
        <v/>
      </c>
      <c r="K9" s="55">
        <f>MAX('Tuần 5,6'!J9,'Tuần 5,6'!S9)</f>
        <v/>
      </c>
      <c r="L9" s="55">
        <f>MIN('Tuần 5,6'!K9,'Tuần 5,6'!T9)</f>
        <v/>
      </c>
      <c r="M9" s="55">
        <f>AVERAGE('Tuần 5,6'!L9,'Tuần 5,6'!U9)</f>
        <v/>
      </c>
      <c r="N9" s="69">
        <f>MAX(E9,H9,K9)</f>
        <v/>
      </c>
      <c r="O9" s="69">
        <f>MIN(F9,I9,L9)</f>
        <v/>
      </c>
      <c r="P9" s="71">
        <f>AVERAGE(G9,J9,M9)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95" t="n">
        <v>73404</v>
      </c>
      <c r="E10" s="54">
        <f>MAX('Tuần 1,2'!J10,'Tuần 1,2'!R10)</f>
        <v/>
      </c>
      <c r="F10" s="55">
        <f>MIN('Tuần 1,2'!K10,'Tuần 1,2'!S10)</f>
        <v/>
      </c>
      <c r="G10" s="55">
        <f>AVERAGE('Tuần 1,2'!L10,'Tuần 1,2'!T10)</f>
        <v/>
      </c>
      <c r="H10" s="55">
        <f>MAX('Tuần 3,4'!J10,'Tuần 3,4'!R10)</f>
        <v/>
      </c>
      <c r="I10" s="55">
        <f>MIN('Tuần 3,4'!K10,'Tuần 3,4'!S10)</f>
        <v/>
      </c>
      <c r="J10" s="55">
        <f>AVERAGE('Tuần 3,4'!L10,'Tuần 3,4'!T10)</f>
        <v/>
      </c>
      <c r="K10" s="55">
        <f>MAX('Tuần 5,6'!J10,'Tuần 5,6'!S10)</f>
        <v/>
      </c>
      <c r="L10" s="55">
        <f>MIN('Tuần 5,6'!K10,'Tuần 5,6'!T10)</f>
        <v/>
      </c>
      <c r="M10" s="55">
        <f>AVERAGE('Tuần 5,6'!L10,'Tuần 5,6'!U10)</f>
        <v/>
      </c>
      <c r="N10" s="69">
        <f>MAX(E10,H10,K10)</f>
        <v/>
      </c>
      <c r="O10" s="69">
        <f>MIN(F10,I10,L10)</f>
        <v/>
      </c>
      <c r="P10" s="71">
        <f>AVERAGE(G10,J10,M10)</f>
        <v/>
      </c>
    </row>
    <row r="11" ht="15.2" customHeight="1" s="220">
      <c r="A11" s="183" t="n"/>
      <c r="B11" s="10" t="n">
        <v>7</v>
      </c>
      <c r="C11" s="82" t="inlineStr">
        <is>
          <t>TV Giàng</t>
        </is>
      </c>
      <c r="D11" s="95" t="n">
        <v>73405</v>
      </c>
      <c r="E11" s="54">
        <f>MAX('Tuần 1,2'!J11,'Tuần 1,2'!R11)</f>
        <v/>
      </c>
      <c r="F11" s="55">
        <f>MIN('Tuần 1,2'!K11,'Tuần 1,2'!S11)</f>
        <v/>
      </c>
      <c r="G11" s="55">
        <f>AVERAGE('Tuần 1,2'!L11,'Tuần 1,2'!T11)</f>
        <v/>
      </c>
      <c r="H11" s="55">
        <f>MAX('Tuần 3,4'!J11,'Tuần 3,4'!R11)</f>
        <v/>
      </c>
      <c r="I11" s="55">
        <f>MIN('Tuần 3,4'!K11,'Tuần 3,4'!S11)</f>
        <v/>
      </c>
      <c r="J11" s="55">
        <f>AVERAGE('Tuần 3,4'!L11,'Tuần 3,4'!T11)</f>
        <v/>
      </c>
      <c r="K11" s="55">
        <f>MAX('Tuần 5,6'!J11,'Tuần 5,6'!S11)</f>
        <v/>
      </c>
      <c r="L11" s="55">
        <f>MIN('Tuần 5,6'!K11,'Tuần 5,6'!T11)</f>
        <v/>
      </c>
      <c r="M11" s="55">
        <f>AVERAGE('Tuần 5,6'!L11,'Tuần 5,6'!U11)</f>
        <v/>
      </c>
      <c r="N11" s="69">
        <f>MAX(E11,H11,K11)</f>
        <v/>
      </c>
      <c r="O11" s="69">
        <f>MIN(F11,I11,L11)</f>
        <v/>
      </c>
      <c r="P11" s="71">
        <f>AVERAGE(G11,J11,M11)</f>
        <v/>
      </c>
    </row>
    <row r="12" ht="15.2" customFormat="1" customHeight="1" s="216">
      <c r="A12" s="183" t="n"/>
      <c r="B12" s="10" t="n">
        <v>8</v>
      </c>
      <c r="C12" s="82" t="inlineStr">
        <is>
          <t>TV Lang Chánh</t>
        </is>
      </c>
      <c r="D12" s="95" t="n">
        <v>73406</v>
      </c>
      <c r="E12" s="54">
        <f>MAX('Tuần 1,2'!J12,'Tuần 1,2'!R12)</f>
        <v/>
      </c>
      <c r="F12" s="55">
        <f>MIN('Tuần 1,2'!K12,'Tuần 1,2'!S12)</f>
        <v/>
      </c>
      <c r="G12" s="55">
        <f>AVERAGE('Tuần 1,2'!L12,'Tuần 1,2'!T12)</f>
        <v/>
      </c>
      <c r="H12" s="55">
        <f>MAX('Tuần 3,4'!J12,'Tuần 3,4'!R12)</f>
        <v/>
      </c>
      <c r="I12" s="55">
        <f>MIN('Tuần 3,4'!K12,'Tuần 3,4'!S12)</f>
        <v/>
      </c>
      <c r="J12" s="55">
        <f>AVERAGE('Tuần 3,4'!L12,'Tuần 3,4'!T12)</f>
        <v/>
      </c>
      <c r="K12" s="55">
        <f>MAX('Tuần 5,6'!J12,'Tuần 5,6'!S12)</f>
        <v/>
      </c>
      <c r="L12" s="55">
        <f>MIN('Tuần 5,6'!K12,'Tuần 5,6'!T12)</f>
        <v/>
      </c>
      <c r="M12" s="55">
        <f>AVERAGE('Tuần 5,6'!L12,'Tuần 5,6'!U12)</f>
        <v/>
      </c>
      <c r="N12" s="69">
        <f>MAX(E12,H12,K12)</f>
        <v/>
      </c>
      <c r="O12" s="69">
        <f>MIN(F12,I12,L12)</f>
        <v/>
      </c>
      <c r="P12" s="71">
        <f>AVERAGE(G12,J12,M12)</f>
        <v/>
      </c>
    </row>
    <row r="13" ht="15.2" customHeight="1" s="220">
      <c r="A13" s="183" t="n"/>
      <c r="B13" s="10" t="n">
        <v>9</v>
      </c>
      <c r="C13" s="82" t="inlineStr">
        <is>
          <t>TV Cửa Đạt</t>
        </is>
      </c>
      <c r="D13" s="95" t="n">
        <v>73408</v>
      </c>
      <c r="E13" s="54">
        <f>MAX('Tuần 1,2'!J13,'Tuần 1,2'!R13)</f>
        <v/>
      </c>
      <c r="F13" s="55">
        <f>MIN('Tuần 1,2'!K13,'Tuần 1,2'!S13)</f>
        <v/>
      </c>
      <c r="G13" s="55">
        <f>AVERAGE('Tuần 1,2'!L13,'Tuần 1,2'!T13)</f>
        <v/>
      </c>
      <c r="H13" s="55">
        <f>MAX('Tuần 3,4'!J13,'Tuần 3,4'!R13)</f>
        <v/>
      </c>
      <c r="I13" s="55">
        <f>MIN('Tuần 3,4'!K13,'Tuần 3,4'!S13)</f>
        <v/>
      </c>
      <c r="J13" s="55">
        <f>AVERAGE('Tuần 3,4'!L13,'Tuần 3,4'!T13)</f>
        <v/>
      </c>
      <c r="K13" s="55">
        <f>MAX('Tuần 5,6'!J13,'Tuần 5,6'!S13)</f>
        <v/>
      </c>
      <c r="L13" s="55">
        <f>MIN('Tuần 5,6'!K13,'Tuần 5,6'!T13)</f>
        <v/>
      </c>
      <c r="M13" s="55">
        <f>AVERAGE('Tuần 5,6'!L13,'Tuần 5,6'!U13)</f>
        <v/>
      </c>
      <c r="N13" s="69">
        <f>MAX(E13,H13,K13)</f>
        <v/>
      </c>
      <c r="O13" s="69">
        <f>MIN(F13,I13,L13)</f>
        <v/>
      </c>
      <c r="P13" s="71">
        <f>AVERAGE(G13,J13,M13)</f>
        <v/>
      </c>
    </row>
    <row r="14" ht="15.2" customHeight="1" s="220">
      <c r="A14" s="183" t="n"/>
      <c r="B14" s="10" t="n">
        <v>10</v>
      </c>
      <c r="C14" s="82" t="inlineStr">
        <is>
          <t>TV Bái Thượng</t>
        </is>
      </c>
      <c r="D14" s="95" t="n">
        <v>73409</v>
      </c>
      <c r="E14" s="54">
        <f>MAX('Tuần 1,2'!J14,'Tuần 1,2'!R14)</f>
        <v/>
      </c>
      <c r="F14" s="55">
        <f>MIN('Tuần 1,2'!K14,'Tuần 1,2'!S14)</f>
        <v/>
      </c>
      <c r="G14" s="55">
        <f>AVERAGE('Tuần 1,2'!L14,'Tuần 1,2'!T14)</f>
        <v/>
      </c>
      <c r="H14" s="55">
        <f>MAX('Tuần 3,4'!J14,'Tuần 3,4'!R14)</f>
        <v/>
      </c>
      <c r="I14" s="55">
        <f>MIN('Tuần 3,4'!K14,'Tuần 3,4'!S14)</f>
        <v/>
      </c>
      <c r="J14" s="55">
        <f>AVERAGE('Tuần 3,4'!L14,'Tuần 3,4'!T14)</f>
        <v/>
      </c>
      <c r="K14" s="55">
        <f>MAX('Tuần 5,6'!J14,'Tuần 5,6'!S14)</f>
        <v/>
      </c>
      <c r="L14" s="55">
        <f>MIN('Tuần 5,6'!K14,'Tuần 5,6'!T14)</f>
        <v/>
      </c>
      <c r="M14" s="55">
        <f>AVERAGE('Tuần 5,6'!L14,'Tuần 5,6'!U14)</f>
        <v/>
      </c>
      <c r="N14" s="69">
        <f>MAX(E14,H14,K14)</f>
        <v/>
      </c>
      <c r="O14" s="69">
        <f>MIN(F14,I14,L14)</f>
        <v/>
      </c>
      <c r="P14" s="71">
        <f>AVERAGE(G14,J14,M14)</f>
        <v/>
      </c>
    </row>
    <row r="15" ht="15.2" customHeight="1" s="220">
      <c r="A15" s="183" t="n"/>
      <c r="B15" s="10" t="n">
        <v>11</v>
      </c>
      <c r="C15" s="82" t="inlineStr">
        <is>
          <t>TV Xuân Khánh</t>
        </is>
      </c>
      <c r="D15" s="95" t="n">
        <v>73410</v>
      </c>
      <c r="E15" s="54">
        <f>MAX('Tuần 1,2'!J15,'Tuần 1,2'!R15)</f>
        <v/>
      </c>
      <c r="F15" s="55">
        <f>MIN('Tuần 1,2'!K15,'Tuần 1,2'!S15)</f>
        <v/>
      </c>
      <c r="G15" s="55">
        <f>AVERAGE('Tuần 1,2'!L15,'Tuần 1,2'!T15)</f>
        <v/>
      </c>
      <c r="H15" s="55">
        <f>MAX('Tuần 3,4'!J15,'Tuần 3,4'!R15)</f>
        <v/>
      </c>
      <c r="I15" s="55">
        <f>MIN('Tuần 3,4'!K15,'Tuần 3,4'!S15)</f>
        <v/>
      </c>
      <c r="J15" s="55">
        <f>AVERAGE('Tuần 3,4'!L15,'Tuần 3,4'!T15)</f>
        <v/>
      </c>
      <c r="K15" s="55">
        <f>MAX('Tuần 5,6'!J15,'Tuần 5,6'!S15)</f>
        <v/>
      </c>
      <c r="L15" s="55">
        <f>MIN('Tuần 5,6'!K15,'Tuần 5,6'!T15)</f>
        <v/>
      </c>
      <c r="M15" s="55">
        <f>AVERAGE('Tuần 5,6'!L15,'Tuần 5,6'!U15)</f>
        <v/>
      </c>
      <c r="N15" s="69">
        <f>MAX(E15,H15,K15)</f>
        <v/>
      </c>
      <c r="O15" s="69">
        <f>MIN(F15,I15,L15)</f>
        <v/>
      </c>
      <c r="P15" s="71">
        <f>AVERAGE(G15,J15,M15)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95" t="n">
        <v>73411</v>
      </c>
      <c r="E16" s="54">
        <f>MAX('Tuần 1,2'!J16,'Tuần 1,2'!R16)</f>
        <v/>
      </c>
      <c r="F16" s="55">
        <f>MIN('Tuần 1,2'!K16,'Tuần 1,2'!S16)</f>
        <v/>
      </c>
      <c r="G16" s="55">
        <f>AVERAGE('Tuần 1,2'!L16,'Tuần 1,2'!T16)</f>
        <v/>
      </c>
      <c r="H16" s="55">
        <f>MAX('Tuần 3,4'!J16,'Tuần 3,4'!R16)</f>
        <v/>
      </c>
      <c r="I16" s="55">
        <f>MIN('Tuần 3,4'!K16,'Tuần 3,4'!S16)</f>
        <v/>
      </c>
      <c r="J16" s="55">
        <f>AVERAGE('Tuần 3,4'!L16,'Tuần 3,4'!T16)</f>
        <v/>
      </c>
      <c r="K16" s="55">
        <f>MAX('Tuần 5,6'!J16,'Tuần 5,6'!S16)</f>
        <v/>
      </c>
      <c r="L16" s="55">
        <f>MIN('Tuần 5,6'!K16,'Tuần 5,6'!T16)</f>
        <v/>
      </c>
      <c r="M16" s="55">
        <f>AVERAGE('Tuần 5,6'!L16,'Tuần 5,6'!U16)</f>
        <v/>
      </c>
      <c r="N16" s="69">
        <f>MAX(E16,H16,K16)</f>
        <v/>
      </c>
      <c r="O16" s="69">
        <f>MIN(F16,I16,L16)</f>
        <v/>
      </c>
      <c r="P16" s="71">
        <f>AVERAGE(G16,J16,M16)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95" t="n">
        <v>73412</v>
      </c>
      <c r="E17" s="54">
        <f>MAX('Tuần 1,2'!J17,'Tuần 1,2'!R17)</f>
        <v/>
      </c>
      <c r="F17" s="55">
        <f>MIN('Tuần 1,2'!K17,'Tuần 1,2'!S17)</f>
        <v/>
      </c>
      <c r="G17" s="55">
        <f>AVERAGE('Tuần 1,2'!L17,'Tuần 1,2'!T17)</f>
        <v/>
      </c>
      <c r="H17" s="55">
        <f>MAX('Tuần 3,4'!J17,'Tuần 3,4'!R17)</f>
        <v/>
      </c>
      <c r="I17" s="55">
        <f>MIN('Tuần 3,4'!K17,'Tuần 3,4'!S17)</f>
        <v/>
      </c>
      <c r="J17" s="55">
        <f>AVERAGE('Tuần 3,4'!L17,'Tuần 3,4'!T17)</f>
        <v/>
      </c>
      <c r="K17" s="55">
        <f>MAX('Tuần 5,6'!J17,'Tuần 5,6'!S17)</f>
        <v/>
      </c>
      <c r="L17" s="55">
        <f>MIN('Tuần 5,6'!K17,'Tuần 5,6'!T17)</f>
        <v/>
      </c>
      <c r="M17" s="55">
        <f>AVERAGE('Tuần 5,6'!L17,'Tuần 5,6'!U17)</f>
        <v/>
      </c>
      <c r="N17" s="69">
        <f>MAX(E17,H17,K17)</f>
        <v/>
      </c>
      <c r="O17" s="69">
        <f>MIN(F17,I17,L17)</f>
        <v/>
      </c>
      <c r="P17" s="71">
        <f>AVERAGE(G17,J17,M17)</f>
        <v/>
      </c>
    </row>
    <row r="18" ht="15.2" customHeight="1" s="220">
      <c r="A18" s="183" t="n"/>
      <c r="B18" s="10" t="n">
        <v>14</v>
      </c>
      <c r="C18" s="82" t="inlineStr">
        <is>
          <t>TV Cụ Thôn</t>
        </is>
      </c>
      <c r="D18" s="95" t="n">
        <v>73413</v>
      </c>
      <c r="E18" s="54">
        <f>MAX('Tuần 1,2'!J18,'Tuần 1,2'!R18)</f>
        <v/>
      </c>
      <c r="F18" s="55">
        <f>MIN('Tuần 1,2'!K18,'Tuần 1,2'!S18)</f>
        <v/>
      </c>
      <c r="G18" s="55">
        <f>AVERAGE('Tuần 1,2'!L18,'Tuần 1,2'!T18)</f>
        <v/>
      </c>
      <c r="H18" s="55">
        <f>MAX('Tuần 3,4'!J18,'Tuần 3,4'!R18)</f>
        <v/>
      </c>
      <c r="I18" s="55">
        <f>MIN('Tuần 3,4'!K18,'Tuần 3,4'!S18)</f>
        <v/>
      </c>
      <c r="J18" s="55">
        <f>AVERAGE('Tuần 3,4'!L18,'Tuần 3,4'!T18)</f>
        <v/>
      </c>
      <c r="K18" s="55">
        <f>MAX('Tuần 5,6'!J18,'Tuần 5,6'!S18)</f>
        <v/>
      </c>
      <c r="L18" s="55">
        <f>MIN('Tuần 5,6'!K18,'Tuần 5,6'!T18)</f>
        <v/>
      </c>
      <c r="M18" s="55">
        <f>AVERAGE('Tuần 5,6'!L18,'Tuần 5,6'!U18)</f>
        <v/>
      </c>
      <c r="N18" s="69">
        <f>MAX(E18,H18,K18)</f>
        <v/>
      </c>
      <c r="O18" s="69">
        <f>MIN(F18,I18,L18)</f>
        <v/>
      </c>
      <c r="P18" s="71">
        <f>AVERAGE(G18,J18,M18)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95" t="n">
        <v>73414</v>
      </c>
      <c r="E19" s="54">
        <f>MAX('Tuần 1,2'!J19,'Tuần 1,2'!R19)</f>
        <v/>
      </c>
      <c r="F19" s="55">
        <f>MIN('Tuần 1,2'!K19,'Tuần 1,2'!S19)</f>
        <v/>
      </c>
      <c r="G19" s="55">
        <f>AVERAGE('Tuần 1,2'!L19,'Tuần 1,2'!T19)</f>
        <v/>
      </c>
      <c r="H19" s="55">
        <f>MAX('Tuần 3,4'!J19,'Tuần 3,4'!R19)</f>
        <v/>
      </c>
      <c r="I19" s="55">
        <f>MIN('Tuần 3,4'!K19,'Tuần 3,4'!S19)</f>
        <v/>
      </c>
      <c r="J19" s="55">
        <f>AVERAGE('Tuần 3,4'!L19,'Tuần 3,4'!T19)</f>
        <v/>
      </c>
      <c r="K19" s="55">
        <f>MAX('Tuần 5,6'!J19,'Tuần 5,6'!S19)</f>
        <v/>
      </c>
      <c r="L19" s="55">
        <f>MIN('Tuần 5,6'!K19,'Tuần 5,6'!T19)</f>
        <v/>
      </c>
      <c r="M19" s="55">
        <f>AVERAGE('Tuần 5,6'!L19,'Tuần 5,6'!U19)</f>
        <v/>
      </c>
      <c r="N19" s="69">
        <f>MAX(E19,H19,K19)</f>
        <v/>
      </c>
      <c r="O19" s="69">
        <f>MIN(F19,I19,L19)</f>
        <v/>
      </c>
      <c r="P19" s="71">
        <f>AVERAGE(G19,J19,M19)</f>
        <v/>
      </c>
    </row>
    <row r="20" ht="15.2" customFormat="1" customHeight="1" s="216">
      <c r="A20" s="183" t="n"/>
      <c r="B20" s="10" t="n">
        <v>16</v>
      </c>
      <c r="C20" s="82" t="inlineStr">
        <is>
          <t>TV Ngoc Lac</t>
        </is>
      </c>
      <c r="D20" s="95" t="n">
        <v>73416</v>
      </c>
      <c r="E20" s="54">
        <f>MAX('Tuần 1,2'!J20,'Tuần 1,2'!R20)</f>
        <v/>
      </c>
      <c r="F20" s="55">
        <f>MIN('Tuần 1,2'!K20,'Tuần 1,2'!S20)</f>
        <v/>
      </c>
      <c r="G20" s="55">
        <f>AVERAGE('Tuần 1,2'!L20,'Tuần 1,2'!T20)</f>
        <v/>
      </c>
      <c r="H20" s="55">
        <f>MAX('Tuần 3,4'!J20,'Tuần 3,4'!R20)</f>
        <v/>
      </c>
      <c r="I20" s="55">
        <f>MIN('Tuần 3,4'!K20,'Tuần 3,4'!S20)</f>
        <v/>
      </c>
      <c r="J20" s="55">
        <f>AVERAGE('Tuần 3,4'!L20,'Tuần 3,4'!T20)</f>
        <v/>
      </c>
      <c r="K20" s="55">
        <f>MAX('Tuần 5,6'!J20,'Tuần 5,6'!S20)</f>
        <v/>
      </c>
      <c r="L20" s="55">
        <f>MIN('Tuần 5,6'!K20,'Tuần 5,6'!T20)</f>
        <v/>
      </c>
      <c r="M20" s="55">
        <f>AVERAGE('Tuần 5,6'!L20,'Tuần 5,6'!U20)</f>
        <v/>
      </c>
      <c r="N20" s="69">
        <f>MAX(E20,H20,K20)</f>
        <v/>
      </c>
      <c r="O20" s="69">
        <f>MIN(F20,I20,L20)</f>
        <v/>
      </c>
      <c r="P20" s="71">
        <f>AVERAGE(G20,J20,M20)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96" t="n">
        <v>73417</v>
      </c>
      <c r="E21" s="78">
        <f>MAX('Tuần 1,2'!J21,'Tuần 1,2'!R21)</f>
        <v/>
      </c>
      <c r="F21" s="79">
        <f>MIN('Tuần 1,2'!K21,'Tuần 1,2'!S21)</f>
        <v/>
      </c>
      <c r="G21" s="79">
        <f>AVERAGE('Tuần 1,2'!L21,'Tuần 1,2'!T21)</f>
        <v/>
      </c>
      <c r="H21" s="79">
        <f>MAX('Tuần 3,4'!J21,'Tuần 3,4'!R21)</f>
        <v/>
      </c>
      <c r="I21" s="79">
        <f>MIN('Tuần 3,4'!K21,'Tuần 3,4'!S21)</f>
        <v/>
      </c>
      <c r="J21" s="79">
        <f>AVERAGE('Tuần 3,4'!L21,'Tuần 3,4'!T21)</f>
        <v/>
      </c>
      <c r="K21" s="79">
        <f>MAX('Tuần 5,6'!J21,'Tuần 5,6'!S21)</f>
        <v/>
      </c>
      <c r="L21" s="79">
        <f>MIN('Tuần 5,6'!K21,'Tuần 5,6'!T21)</f>
        <v/>
      </c>
      <c r="M21" s="79">
        <f>AVERAGE('Tuần 5,6'!L21,'Tuần 5,6'!U21)</f>
        <v/>
      </c>
      <c r="N21" s="70">
        <f>MAX(E21,H21,K21)</f>
        <v/>
      </c>
      <c r="O21" s="70">
        <f>MIN(F21,I21,L21)</f>
        <v/>
      </c>
      <c r="P21" s="80">
        <f>AVERAGE(G21,J21,M21)</f>
        <v/>
      </c>
    </row>
    <row r="22" ht="15.2" customHeight="1" s="220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94" t="n">
        <v>72421</v>
      </c>
      <c r="E22" s="52">
        <f>MAX('Tuần 1,2'!J22,'Tuần 1,2'!R22)</f>
        <v/>
      </c>
      <c r="F22" s="53">
        <f>MIN('Tuần 1,2'!K22,'Tuần 1,2'!S22)</f>
        <v/>
      </c>
      <c r="G22" s="53">
        <f>AVERAGE('Tuần 1,2'!L22,'Tuần 1,2'!T22)</f>
        <v/>
      </c>
      <c r="H22" s="53">
        <f>MAX('Tuần 3,4'!J22,'Tuần 3,4'!R22)</f>
        <v/>
      </c>
      <c r="I22" s="53">
        <f>MIN('Tuần 3,4'!K22,'Tuần 3,4'!S22)</f>
        <v/>
      </c>
      <c r="J22" s="53">
        <f>AVERAGE('Tuần 3,4'!L22,'Tuần 3,4'!T22)</f>
        <v/>
      </c>
      <c r="K22" s="53">
        <f>MAX('Tuần 5,6'!J22,'Tuần 5,6'!S22)</f>
        <v/>
      </c>
      <c r="L22" s="53">
        <f>MIN('Tuần 5,6'!K22,'Tuần 5,6'!T22)</f>
        <v/>
      </c>
      <c r="M22" s="53">
        <f>AVERAGE('Tuần 5,6'!L22,'Tuần 5,6'!U22)</f>
        <v/>
      </c>
      <c r="N22" s="76">
        <f>MAX(E22,H22,K22)</f>
        <v/>
      </c>
      <c r="O22" s="76">
        <f>MIN(F22,I22,L22)</f>
        <v/>
      </c>
      <c r="P22" s="77">
        <f>AVERAGE(G22,J22,M22)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95" t="n">
        <v>72422</v>
      </c>
      <c r="E23" s="54">
        <f>MAX('Tuần 1,2'!J23,'Tuần 1,2'!R23)</f>
        <v/>
      </c>
      <c r="F23" s="55">
        <f>MIN('Tuần 1,2'!K23,'Tuần 1,2'!S23)</f>
        <v/>
      </c>
      <c r="G23" s="55">
        <f>AVERAGE('Tuần 1,2'!L23,'Tuần 1,2'!T23)</f>
        <v/>
      </c>
      <c r="H23" s="55">
        <f>MAX('Tuần 3,4'!J23,'Tuần 3,4'!R23)</f>
        <v/>
      </c>
      <c r="I23" s="55">
        <f>MIN('Tuần 3,4'!K23,'Tuần 3,4'!S23)</f>
        <v/>
      </c>
      <c r="J23" s="55">
        <f>AVERAGE('Tuần 3,4'!L23,'Tuần 3,4'!T23)</f>
        <v/>
      </c>
      <c r="K23" s="55">
        <f>MAX('Tuần 5,6'!J23,'Tuần 5,6'!S23)</f>
        <v/>
      </c>
      <c r="L23" s="55">
        <f>MIN('Tuần 5,6'!K23,'Tuần 5,6'!T23)</f>
        <v/>
      </c>
      <c r="M23" s="55">
        <f>AVERAGE('Tuần 5,6'!L23,'Tuần 5,6'!U23)</f>
        <v/>
      </c>
      <c r="N23" s="69">
        <f>MAX(E23,H23,K23)</f>
        <v/>
      </c>
      <c r="O23" s="69">
        <f>MIN(F23,I23,L23)</f>
        <v/>
      </c>
      <c r="P23" s="71">
        <f>AVERAGE(G23,J23,M23)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95" t="n">
        <v>72423</v>
      </c>
      <c r="E24" s="54">
        <f>MAX('Tuần 1,2'!J24,'Tuần 1,2'!R24)</f>
        <v/>
      </c>
      <c r="F24" s="55">
        <f>MIN('Tuần 1,2'!K24,'Tuần 1,2'!S24)</f>
        <v/>
      </c>
      <c r="G24" s="55">
        <f>AVERAGE('Tuần 1,2'!L24,'Tuần 1,2'!T24)</f>
        <v/>
      </c>
      <c r="H24" s="55">
        <f>MAX('Tuần 3,4'!J24,'Tuần 3,4'!R24)</f>
        <v/>
      </c>
      <c r="I24" s="55">
        <f>MIN('Tuần 3,4'!K24,'Tuần 3,4'!S24)</f>
        <v/>
      </c>
      <c r="J24" s="55">
        <f>AVERAGE('Tuần 3,4'!L24,'Tuần 3,4'!T24)</f>
        <v/>
      </c>
      <c r="K24" s="55">
        <f>MAX('Tuần 5,6'!J24,'Tuần 5,6'!S24)</f>
        <v/>
      </c>
      <c r="L24" s="55">
        <f>MIN('Tuần 5,6'!K24,'Tuần 5,6'!T24)</f>
        <v/>
      </c>
      <c r="M24" s="55">
        <f>AVERAGE('Tuần 5,6'!L24,'Tuần 5,6'!U24)</f>
        <v/>
      </c>
      <c r="N24" s="69">
        <f>MAX(E24,H24,K24)</f>
        <v/>
      </c>
      <c r="O24" s="69">
        <f>MIN(F24,I24,L24)</f>
        <v/>
      </c>
      <c r="P24" s="71">
        <f>AVERAGE(G24,J24,M24)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95" t="n">
        <v>72424</v>
      </c>
      <c r="E25" s="54">
        <f>MAX('Tuần 1,2'!J25,'Tuần 1,2'!R25)</f>
        <v/>
      </c>
      <c r="F25" s="55">
        <f>MIN('Tuần 1,2'!K25,'Tuần 1,2'!S25)</f>
        <v/>
      </c>
      <c r="G25" s="55">
        <f>AVERAGE('Tuần 1,2'!L25,'Tuần 1,2'!T25)</f>
        <v/>
      </c>
      <c r="H25" s="55">
        <f>MAX('Tuần 3,4'!J25,'Tuần 3,4'!R25)</f>
        <v/>
      </c>
      <c r="I25" s="55">
        <f>MIN('Tuần 3,4'!K25,'Tuần 3,4'!S25)</f>
        <v/>
      </c>
      <c r="J25" s="55">
        <f>AVERAGE('Tuần 3,4'!L25,'Tuần 3,4'!T25)</f>
        <v/>
      </c>
      <c r="K25" s="55">
        <f>MAX('Tuần 5,6'!J25,'Tuần 5,6'!S25)</f>
        <v/>
      </c>
      <c r="L25" s="55">
        <f>MIN('Tuần 5,6'!K25,'Tuần 5,6'!T25)</f>
        <v/>
      </c>
      <c r="M25" s="55">
        <f>AVERAGE('Tuần 5,6'!L25,'Tuần 5,6'!U25)</f>
        <v/>
      </c>
      <c r="N25" s="69">
        <f>MAX(E25,H25,K25)</f>
        <v/>
      </c>
      <c r="O25" s="69">
        <f>MIN(F25,I25,L25)</f>
        <v/>
      </c>
      <c r="P25" s="71">
        <f>AVERAGE(G25,J25,M25)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95" t="n">
        <v>72432</v>
      </c>
      <c r="E26" s="54">
        <f>MAX('Tuần 1,2'!J26,'Tuần 1,2'!R26)</f>
        <v/>
      </c>
      <c r="F26" s="55">
        <f>MIN('Tuần 1,2'!K26,'Tuần 1,2'!S26)</f>
        <v/>
      </c>
      <c r="G26" s="55">
        <f>AVERAGE('Tuần 1,2'!L26,'Tuần 1,2'!T26)</f>
        <v/>
      </c>
      <c r="H26" s="55">
        <f>MAX('Tuần 3,4'!J26,'Tuần 3,4'!R26)</f>
        <v/>
      </c>
      <c r="I26" s="55">
        <f>MIN('Tuần 3,4'!K26,'Tuần 3,4'!S26)</f>
        <v/>
      </c>
      <c r="J26" s="55">
        <f>AVERAGE('Tuần 3,4'!L26,'Tuần 3,4'!T26)</f>
        <v/>
      </c>
      <c r="K26" s="55">
        <f>MAX('Tuần 5,6'!J26,'Tuần 5,6'!S26)</f>
        <v/>
      </c>
      <c r="L26" s="55">
        <f>MIN('Tuần 5,6'!K26,'Tuần 5,6'!T26)</f>
        <v/>
      </c>
      <c r="M26" s="55">
        <f>AVERAGE('Tuần 5,6'!L26,'Tuần 5,6'!U26)</f>
        <v/>
      </c>
      <c r="N26" s="69">
        <f>MAX(E26,H26,K26)</f>
        <v/>
      </c>
      <c r="O26" s="69">
        <f>MIN(F26,I26,L26)</f>
        <v/>
      </c>
      <c r="P26" s="71">
        <f>AVERAGE(G26,J26,M26)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95" t="n">
        <v>72425</v>
      </c>
      <c r="E27" s="54">
        <f>MAX('Tuần 1,2'!J27,'Tuần 1,2'!R27)</f>
        <v/>
      </c>
      <c r="F27" s="55">
        <f>MIN('Tuần 1,2'!K27,'Tuần 1,2'!S27)</f>
        <v/>
      </c>
      <c r="G27" s="55">
        <f>AVERAGE('Tuần 1,2'!L27,'Tuần 1,2'!T27)</f>
        <v/>
      </c>
      <c r="H27" s="55">
        <f>MAX('Tuần 3,4'!J27,'Tuần 3,4'!R27)</f>
        <v/>
      </c>
      <c r="I27" s="55">
        <f>MIN('Tuần 3,4'!K27,'Tuần 3,4'!S27)</f>
        <v/>
      </c>
      <c r="J27" s="55">
        <f>AVERAGE('Tuần 3,4'!L27,'Tuần 3,4'!T27)</f>
        <v/>
      </c>
      <c r="K27" s="55">
        <f>MAX('Tuần 5,6'!J27,'Tuần 5,6'!S27)</f>
        <v/>
      </c>
      <c r="L27" s="55">
        <f>MIN('Tuần 5,6'!K27,'Tuần 5,6'!T27)</f>
        <v/>
      </c>
      <c r="M27" s="55">
        <f>AVERAGE('Tuần 5,6'!L27,'Tuần 5,6'!U27)</f>
        <v/>
      </c>
      <c r="N27" s="69">
        <f>MAX(E27,H27,K27)</f>
        <v/>
      </c>
      <c r="O27" s="69">
        <f>MIN(F27,I27,L27)</f>
        <v/>
      </c>
      <c r="P27" s="71">
        <f>AVERAGE(G27,J27,M27)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95" t="n">
        <v>72426</v>
      </c>
      <c r="E28" s="54">
        <f>MAX('Tuần 1,2'!J28,'Tuần 1,2'!R28)</f>
        <v/>
      </c>
      <c r="F28" s="55">
        <f>MIN('Tuần 1,2'!K28,'Tuần 1,2'!S28)</f>
        <v/>
      </c>
      <c r="G28" s="55">
        <f>AVERAGE('Tuần 1,2'!L28,'Tuần 1,2'!T28)</f>
        <v/>
      </c>
      <c r="H28" s="55">
        <f>MAX('Tuần 3,4'!J28,'Tuần 3,4'!R28)</f>
        <v/>
      </c>
      <c r="I28" s="55">
        <f>MIN('Tuần 3,4'!K28,'Tuần 3,4'!S28)</f>
        <v/>
      </c>
      <c r="J28" s="55">
        <f>AVERAGE('Tuần 3,4'!L28,'Tuần 3,4'!T28)</f>
        <v/>
      </c>
      <c r="K28" s="55">
        <f>MAX('Tuần 5,6'!J28,'Tuần 5,6'!S28)</f>
        <v/>
      </c>
      <c r="L28" s="55">
        <f>MIN('Tuần 5,6'!K28,'Tuần 5,6'!T28)</f>
        <v/>
      </c>
      <c r="M28" s="55">
        <f>AVERAGE('Tuần 5,6'!L28,'Tuần 5,6'!U28)</f>
        <v/>
      </c>
      <c r="N28" s="69">
        <f>MAX(E28,H28,K28)</f>
        <v/>
      </c>
      <c r="O28" s="69">
        <f>MIN(F28,I28,L28)</f>
        <v/>
      </c>
      <c r="P28" s="71">
        <f>AVERAGE(G28,J28,M28)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95" t="n">
        <v>72427</v>
      </c>
      <c r="E29" s="54">
        <f>MAX('Tuần 1,2'!J29,'Tuần 1,2'!R29)</f>
        <v/>
      </c>
      <c r="F29" s="55">
        <f>MIN('Tuần 1,2'!K29,'Tuần 1,2'!S29)</f>
        <v/>
      </c>
      <c r="G29" s="55">
        <f>AVERAGE('Tuần 1,2'!L29,'Tuần 1,2'!T29)</f>
        <v/>
      </c>
      <c r="H29" s="55">
        <f>MAX('Tuần 3,4'!J29,'Tuần 3,4'!R29)</f>
        <v/>
      </c>
      <c r="I29" s="55">
        <f>MIN('Tuần 3,4'!K29,'Tuần 3,4'!S29)</f>
        <v/>
      </c>
      <c r="J29" s="55">
        <f>AVERAGE('Tuần 3,4'!L29,'Tuần 3,4'!T29)</f>
        <v/>
      </c>
      <c r="K29" s="55">
        <f>MAX('Tuần 5,6'!J29,'Tuần 5,6'!S29)</f>
        <v/>
      </c>
      <c r="L29" s="55">
        <f>MIN('Tuần 5,6'!K29,'Tuần 5,6'!T29)</f>
        <v/>
      </c>
      <c r="M29" s="55">
        <f>AVERAGE('Tuần 5,6'!L29,'Tuần 5,6'!U29)</f>
        <v/>
      </c>
      <c r="N29" s="69">
        <f>MAX(E29,H29,K29)</f>
        <v/>
      </c>
      <c r="O29" s="69">
        <f>MIN(F29,I29,L29)</f>
        <v/>
      </c>
      <c r="P29" s="71">
        <f>AVERAGE(G29,J29,M29)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95" t="n">
        <v>72428</v>
      </c>
      <c r="E30" s="54">
        <f>MAX('Tuần 1,2'!J30,'Tuần 1,2'!R30)</f>
        <v/>
      </c>
      <c r="F30" s="55">
        <f>MIN('Tuần 1,2'!K30,'Tuần 1,2'!S30)</f>
        <v/>
      </c>
      <c r="G30" s="55">
        <f>AVERAGE('Tuần 1,2'!L30,'Tuần 1,2'!T30)</f>
        <v/>
      </c>
      <c r="H30" s="55">
        <f>MAX('Tuần 3,4'!J30,'Tuần 3,4'!R30)</f>
        <v/>
      </c>
      <c r="I30" s="55">
        <f>MIN('Tuần 3,4'!K30,'Tuần 3,4'!S30)</f>
        <v/>
      </c>
      <c r="J30" s="55">
        <f>AVERAGE('Tuần 3,4'!L30,'Tuần 3,4'!T30)</f>
        <v/>
      </c>
      <c r="K30" s="55">
        <f>MAX('Tuần 5,6'!J30,'Tuần 5,6'!S30)</f>
        <v/>
      </c>
      <c r="L30" s="55">
        <f>MIN('Tuần 5,6'!K30,'Tuần 5,6'!T30)</f>
        <v/>
      </c>
      <c r="M30" s="55">
        <f>AVERAGE('Tuần 5,6'!L30,'Tuần 5,6'!U30)</f>
        <v/>
      </c>
      <c r="N30" s="69">
        <f>MAX(E30,H30,K30)</f>
        <v/>
      </c>
      <c r="O30" s="69">
        <f>MIN(F30,I30,L30)</f>
        <v/>
      </c>
      <c r="P30" s="71">
        <f>AVERAGE(G30,J30,M30)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95" t="n">
        <v>72429</v>
      </c>
      <c r="E31" s="54">
        <f>MAX('Tuần 1,2'!J31,'Tuần 1,2'!R31)</f>
        <v/>
      </c>
      <c r="F31" s="55">
        <f>MIN('Tuần 1,2'!K31,'Tuần 1,2'!S31)</f>
        <v/>
      </c>
      <c r="G31" s="55">
        <f>AVERAGE('Tuần 1,2'!L31,'Tuần 1,2'!T31)</f>
        <v/>
      </c>
      <c r="H31" s="55">
        <f>MAX('Tuần 3,4'!J31,'Tuần 3,4'!R31)</f>
        <v/>
      </c>
      <c r="I31" s="55">
        <f>MIN('Tuần 3,4'!K31,'Tuần 3,4'!S31)</f>
        <v/>
      </c>
      <c r="J31" s="55">
        <f>AVERAGE('Tuần 3,4'!L31,'Tuần 3,4'!T31)</f>
        <v/>
      </c>
      <c r="K31" s="55">
        <f>MAX('Tuần 5,6'!J31,'Tuần 5,6'!S31)</f>
        <v/>
      </c>
      <c r="L31" s="55">
        <f>MIN('Tuần 5,6'!K31,'Tuần 5,6'!T31)</f>
        <v/>
      </c>
      <c r="M31" s="55">
        <f>AVERAGE('Tuần 5,6'!L31,'Tuần 5,6'!U31)</f>
        <v/>
      </c>
      <c r="N31" s="69">
        <f>MAX(E31,H31,K31)</f>
        <v/>
      </c>
      <c r="O31" s="69">
        <f>MIN(F31,I31,L31)</f>
        <v/>
      </c>
      <c r="P31" s="71">
        <f>AVERAGE(G31,J31,M31)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97" t="n">
        <v>72436</v>
      </c>
      <c r="E32" s="56">
        <f>MAX('Tuần 1,2'!J32,'Tuần 1,2'!R32)</f>
        <v/>
      </c>
      <c r="F32" s="57">
        <f>MIN('Tuần 1,2'!K32,'Tuần 1,2'!S32)</f>
        <v/>
      </c>
      <c r="G32" s="57">
        <f>AVERAGE('Tuần 1,2'!L32,'Tuần 1,2'!T32)</f>
        <v/>
      </c>
      <c r="H32" s="57">
        <f>MAX('Tuần 3,4'!J32,'Tuần 3,4'!R32)</f>
        <v/>
      </c>
      <c r="I32" s="57">
        <f>MIN('Tuần 3,4'!K32,'Tuần 3,4'!S32)</f>
        <v/>
      </c>
      <c r="J32" s="57">
        <f>AVERAGE('Tuần 3,4'!L32,'Tuần 3,4'!T32)</f>
        <v/>
      </c>
      <c r="K32" s="57">
        <f>MAX('Tuần 5,6'!J32,'Tuần 5,6'!S32)</f>
        <v/>
      </c>
      <c r="L32" s="57">
        <f>MIN('Tuần 5,6'!K32,'Tuần 5,6'!T32)</f>
        <v/>
      </c>
      <c r="M32" s="57">
        <f>AVERAGE('Tuần 5,6'!L32,'Tuần 5,6'!U32)</f>
        <v/>
      </c>
      <c r="N32" s="72">
        <f>MAX(E32,H32,K32)</f>
        <v/>
      </c>
      <c r="O32" s="72">
        <f>MIN(F32,I32,L32)</f>
        <v/>
      </c>
      <c r="P32" s="73">
        <f>AVERAGE(G32,J32,M32)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100" t="n">
        <v>72441</v>
      </c>
      <c r="E33" s="58">
        <f>MAX('Tuần 1,2'!J33,'Tuần 1,2'!R33)</f>
        <v/>
      </c>
      <c r="F33" s="59">
        <f>MIN('Tuần 1,2'!K33,'Tuần 1,2'!S33)</f>
        <v/>
      </c>
      <c r="G33" s="59">
        <f>AVERAGE('Tuần 1,2'!L33,'Tuần 1,2'!T33)</f>
        <v/>
      </c>
      <c r="H33" s="59">
        <f>MAX('Tuần 3,4'!J33,'Tuần 3,4'!R33)</f>
        <v/>
      </c>
      <c r="I33" s="59">
        <f>MIN('Tuần 3,4'!K33,'Tuần 3,4'!S33)</f>
        <v/>
      </c>
      <c r="J33" s="59">
        <f>AVERAGE('Tuần 3,4'!L33,'Tuần 3,4'!T33)</f>
        <v/>
      </c>
      <c r="K33" s="59">
        <f>MAX('Tuần 5,6'!J33,'Tuần 5,6'!S33)</f>
        <v/>
      </c>
      <c r="L33" s="59">
        <f>MIN('Tuần 5,6'!K33,'Tuần 5,6'!T33)</f>
        <v/>
      </c>
      <c r="M33" s="59">
        <f>AVERAGE('Tuần 5,6'!L33,'Tuần 5,6'!U33)</f>
        <v/>
      </c>
      <c r="N33" s="74">
        <f>MAX(E33,H33,K33)</f>
        <v/>
      </c>
      <c r="O33" s="74">
        <f>MIN(F33,I33,L33)</f>
        <v/>
      </c>
      <c r="P33" s="75">
        <f>AVERAGE(G33,J33,M33)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95" t="n">
        <v>72442</v>
      </c>
      <c r="E34" s="54">
        <f>MAX('Tuần 1,2'!J34,'Tuần 1,2'!R34)</f>
        <v/>
      </c>
      <c r="F34" s="55">
        <f>MIN('Tuần 1,2'!K34,'Tuần 1,2'!S34)</f>
        <v/>
      </c>
      <c r="G34" s="55">
        <f>AVERAGE('Tuần 1,2'!L34,'Tuần 1,2'!T34)</f>
        <v/>
      </c>
      <c r="H34" s="55">
        <f>MAX('Tuần 3,4'!J34,'Tuần 3,4'!R34)</f>
        <v/>
      </c>
      <c r="I34" s="55">
        <f>MIN('Tuần 3,4'!K34,'Tuần 3,4'!S34)</f>
        <v/>
      </c>
      <c r="J34" s="55">
        <f>AVERAGE('Tuần 3,4'!L34,'Tuần 3,4'!T34)</f>
        <v/>
      </c>
      <c r="K34" s="55">
        <f>MAX('Tuần 5,6'!J34,'Tuần 5,6'!S34)</f>
        <v/>
      </c>
      <c r="L34" s="55">
        <f>MIN('Tuần 5,6'!K34,'Tuần 5,6'!T34)</f>
        <v/>
      </c>
      <c r="M34" s="55">
        <f>AVERAGE('Tuần 5,6'!L34,'Tuần 5,6'!U34)</f>
        <v/>
      </c>
      <c r="N34" s="69">
        <f>MAX(E34,H34,K34)</f>
        <v/>
      </c>
      <c r="O34" s="69">
        <f>MIN(F34,I34,L34)</f>
        <v/>
      </c>
      <c r="P34" s="71">
        <f>AVERAGE(G34,J34,M34)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95" t="n">
        <v>72443</v>
      </c>
      <c r="E35" s="54">
        <f>MAX('Tuần 1,2'!J35,'Tuần 1,2'!R35)</f>
        <v/>
      </c>
      <c r="F35" s="55">
        <f>MIN('Tuần 1,2'!K35,'Tuần 1,2'!S35)</f>
        <v/>
      </c>
      <c r="G35" s="55">
        <f>AVERAGE('Tuần 1,2'!L35,'Tuần 1,2'!T35)</f>
        <v/>
      </c>
      <c r="H35" s="55">
        <f>MAX('Tuần 3,4'!J35,'Tuần 3,4'!R35)</f>
        <v/>
      </c>
      <c r="I35" s="55">
        <f>MIN('Tuần 3,4'!K35,'Tuần 3,4'!S35)</f>
        <v/>
      </c>
      <c r="J35" s="55">
        <f>AVERAGE('Tuần 3,4'!L35,'Tuần 3,4'!T35)</f>
        <v/>
      </c>
      <c r="K35" s="55">
        <f>MAX('Tuần 5,6'!J35,'Tuần 5,6'!S35)</f>
        <v/>
      </c>
      <c r="L35" s="55">
        <f>MIN('Tuần 5,6'!K35,'Tuần 5,6'!T35)</f>
        <v/>
      </c>
      <c r="M35" s="55">
        <f>AVERAGE('Tuần 5,6'!L35,'Tuần 5,6'!U35)</f>
        <v/>
      </c>
      <c r="N35" s="69">
        <f>MAX(E35,H35,K35)</f>
        <v/>
      </c>
      <c r="O35" s="69">
        <f>MIN(F35,I35,L35)</f>
        <v/>
      </c>
      <c r="P35" s="71">
        <f>AVERAGE(G35,J35,M35)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95" t="n">
        <v>72444</v>
      </c>
      <c r="E36" s="54">
        <f>MAX('Tuần 1,2'!J36,'Tuần 1,2'!R36)</f>
        <v/>
      </c>
      <c r="F36" s="55">
        <f>MIN('Tuần 1,2'!K36,'Tuần 1,2'!S36)</f>
        <v/>
      </c>
      <c r="G36" s="55">
        <f>AVERAGE('Tuần 1,2'!L36,'Tuần 1,2'!T36)</f>
        <v/>
      </c>
      <c r="H36" s="55">
        <f>MAX('Tuần 3,4'!J36,'Tuần 3,4'!R36)</f>
        <v/>
      </c>
      <c r="I36" s="55">
        <f>MIN('Tuần 3,4'!K36,'Tuần 3,4'!S36)</f>
        <v/>
      </c>
      <c r="J36" s="55">
        <f>AVERAGE('Tuần 3,4'!L36,'Tuần 3,4'!T36)</f>
        <v/>
      </c>
      <c r="K36" s="55">
        <f>MAX('Tuần 5,6'!J36,'Tuần 5,6'!S36)</f>
        <v/>
      </c>
      <c r="L36" s="55">
        <f>MIN('Tuần 5,6'!K36,'Tuần 5,6'!T36)</f>
        <v/>
      </c>
      <c r="M36" s="55">
        <f>AVERAGE('Tuần 5,6'!L36,'Tuần 5,6'!U36)</f>
        <v/>
      </c>
      <c r="N36" s="69">
        <f>MAX(E36,H36,K36)</f>
        <v/>
      </c>
      <c r="O36" s="69">
        <f>MIN(F36,I36,L36)</f>
        <v/>
      </c>
      <c r="P36" s="71">
        <f>AVERAGE(G36,J36,M36)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95" t="n">
        <v>72445</v>
      </c>
      <c r="E37" s="54">
        <f>MAX('Tuần 1,2'!J37,'Tuần 1,2'!R37)</f>
        <v/>
      </c>
      <c r="F37" s="55">
        <f>MIN('Tuần 1,2'!K37,'Tuần 1,2'!S37)</f>
        <v/>
      </c>
      <c r="G37" s="55">
        <f>AVERAGE('Tuần 1,2'!L37,'Tuần 1,2'!T37)</f>
        <v/>
      </c>
      <c r="H37" s="55">
        <f>MAX('Tuần 3,4'!J37,'Tuần 3,4'!R37)</f>
        <v/>
      </c>
      <c r="I37" s="55">
        <f>MIN('Tuần 3,4'!K37,'Tuần 3,4'!S37)</f>
        <v/>
      </c>
      <c r="J37" s="55">
        <f>AVERAGE('Tuần 3,4'!L37,'Tuần 3,4'!T37)</f>
        <v/>
      </c>
      <c r="K37" s="55">
        <f>MAX('Tuần 5,6'!J37,'Tuần 5,6'!S37)</f>
        <v/>
      </c>
      <c r="L37" s="55">
        <f>MIN('Tuần 5,6'!K37,'Tuần 5,6'!T37)</f>
        <v/>
      </c>
      <c r="M37" s="55">
        <f>AVERAGE('Tuần 5,6'!L37,'Tuần 5,6'!U37)</f>
        <v/>
      </c>
      <c r="N37" s="69">
        <f>MAX(E37,H37,K37)</f>
        <v/>
      </c>
      <c r="O37" s="69">
        <f>MIN(F37,I37,L37)</f>
        <v/>
      </c>
      <c r="P37" s="71">
        <f>AVERAGE(G37,J37,M37)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97" t="n">
        <v>72446</v>
      </c>
      <c r="E38" s="56">
        <f>MAX('Tuần 1,2'!J38,'Tuần 1,2'!R38)</f>
        <v/>
      </c>
      <c r="F38" s="57">
        <f>MIN('Tuần 1,2'!K38,'Tuần 1,2'!S38)</f>
        <v/>
      </c>
      <c r="G38" s="57">
        <f>AVERAGE('Tuần 1,2'!L38,'Tuần 1,2'!T38)</f>
        <v/>
      </c>
      <c r="H38" s="57">
        <f>MAX('Tuần 3,4'!J38,'Tuần 3,4'!R38)</f>
        <v/>
      </c>
      <c r="I38" s="57">
        <f>MIN('Tuần 3,4'!K38,'Tuần 3,4'!S38)</f>
        <v/>
      </c>
      <c r="J38" s="57">
        <f>AVERAGE('Tuần 3,4'!L38,'Tuần 3,4'!T38)</f>
        <v/>
      </c>
      <c r="K38" s="57">
        <f>MAX('Tuần 5,6'!J38,'Tuần 5,6'!S38)</f>
        <v/>
      </c>
      <c r="L38" s="57">
        <f>MIN('Tuần 5,6'!K38,'Tuần 5,6'!T38)</f>
        <v/>
      </c>
      <c r="M38" s="57">
        <f>AVERAGE('Tuần 5,6'!L38,'Tuần 5,6'!U38)</f>
        <v/>
      </c>
      <c r="N38" s="72">
        <f>MAX(E38,H38,K38)</f>
        <v/>
      </c>
      <c r="O38" s="72">
        <f>MIN(F38,I38,L38)</f>
        <v/>
      </c>
      <c r="P38" s="73">
        <f>AVERAGE(G38,J38,M38)</f>
        <v/>
      </c>
    </row>
  </sheetData>
  <mergeCells count="11">
    <mergeCell ref="A22:A32"/>
    <mergeCell ref="A1:P1"/>
    <mergeCell ref="C3:C4"/>
    <mergeCell ref="B3:B4"/>
    <mergeCell ref="D3:D4"/>
    <mergeCell ref="N3:P3"/>
    <mergeCell ref="E3:G3"/>
    <mergeCell ref="K3:M3"/>
    <mergeCell ref="A33:A38"/>
    <mergeCell ref="H3:J3"/>
    <mergeCell ref="A5:A21"/>
  </mergeCells>
  <pageMargins left="0.75" right="0.75" top="0.5" bottom="0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7"/>
  <sheetViews>
    <sheetView zoomScaleNormal="100" workbookViewId="0">
      <selection activeCell="A1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" right="0" top="0.25" bottom="0.2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huan</dc:creator>
  <dcterms:created xsi:type="dcterms:W3CDTF">2009-07-14T00:25:10Z</dcterms:created>
  <dcterms:modified xsi:type="dcterms:W3CDTF">2023-08-02T04:28:16Z</dcterms:modified>
  <cp:lastModifiedBy>DAO ANH CONG</cp:lastModifiedBy>
  <cp:lastPrinted>2017-06-27T02:16:57Z</cp:lastPrinted>
</cp:coreProperties>
</file>