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O:\Analüüsitalituse andmed\KRIMINAALSTATISTIKA KOGUMIK\2021 KOGUMIK\Valminud peatükid\"/>
    </mc:Choice>
  </mc:AlternateContent>
  <xr:revisionPtr revIDLastSave="0" documentId="13_ncr:1_{161B8A80-A918-4A8F-9C76-E66B2045EA9E}" xr6:coauthVersionLast="36" xr6:coauthVersionMax="47" xr10:uidLastSave="{00000000-0000-0000-0000-000000000000}"/>
  <bookViews>
    <workbookView xWindow="1250" yWindow="-120" windowWidth="27680" windowHeight="16440" tabRatio="773" firstSheet="1" activeTab="5" xr2:uid="{00000000-000D-0000-FFFF-FFFF00000000}"/>
  </bookViews>
  <sheets>
    <sheet name="Sheet1" sheetId="1" state="hidden" r:id="rId1"/>
    <sheet name="Vägivald" sheetId="2" r:id="rId2"/>
    <sheet name="Küber" sheetId="3" r:id="rId3"/>
    <sheet name="Majandus" sheetId="4" r:id="rId4"/>
    <sheet name="Korruptsioon" sheetId="5" r:id="rId5"/>
    <sheet name="Alaealised" sheetId="6" r:id="rId6"/>
    <sheet name="Riigivastased" sheetId="7" r:id="rId7"/>
    <sheet name="Narko" sheetId="8" r:id="rId8"/>
    <sheet name="Inimkaubandus" sheetId="9" r:id="rId9"/>
    <sheet name="Kriminaaltulu" sheetId="10" r:id="rId10"/>
    <sheet name="EI KASUTA_Kannatanud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2" l="1"/>
  <c r="D15" i="2"/>
  <c r="C15" i="2"/>
  <c r="B15" i="2"/>
  <c r="E22" i="1"/>
  <c r="D22" i="1"/>
  <c r="C22" i="1"/>
  <c r="B22" i="1"/>
</calcChain>
</file>

<file path=xl/sharedStrings.xml><?xml version="1.0" encoding="utf-8"?>
<sst xmlns="http://schemas.openxmlformats.org/spreadsheetml/2006/main" count="113" uniqueCount="78">
  <si>
    <t>1.1 Alaealiste poolt toime pandud kuriteod</t>
  </si>
  <si>
    <t>Alaealiste poolt toime pandud kuriteod*</t>
  </si>
  <si>
    <t>Alaealiste poolt toime pandud vägivallakuriteod*</t>
  </si>
  <si>
    <t xml:space="preserve">Alaealised, kelle suhtes tehti kohtueelses menetluses lahend </t>
  </si>
  <si>
    <t>Lepitusteenust saanud alaealiste arv</t>
  </si>
  <si>
    <t>* Allikas: politsei- ja piirivalveamet</t>
  </si>
  <si>
    <t>1.2. Menetlusaeg</t>
  </si>
  <si>
    <r>
      <t xml:space="preserve">Menetluspikkus alaealiste kriminaalmenetlustes </t>
    </r>
    <r>
      <rPr>
        <sz val="11"/>
        <color theme="1"/>
        <rFont val="Calibri"/>
        <family val="2"/>
        <scheme val="minor"/>
      </rPr>
      <t>(päevades)</t>
    </r>
  </si>
  <si>
    <t>2. VÄGIVALD</t>
  </si>
  <si>
    <t>2.1. Lähisuhtevägivald</t>
  </si>
  <si>
    <t>Lähisuhtevägivalla teated*</t>
  </si>
  <si>
    <t>Registreeritud lähisuhtevägivallakuriteod</t>
  </si>
  <si>
    <t>Ajutise lähenemiskeelu taotlused</t>
  </si>
  <si>
    <t xml:space="preserve"> 2.2. Rasked isikuvastased kuriteod</t>
  </si>
  <si>
    <t>Tapmine, mõrv ja raske tervisekahjustuse tekitamine (kuritegude arv)</t>
  </si>
  <si>
    <t xml:space="preserve"> 2.3. Lastevastane vägivald, eelkõige seksuaalkuriteod (KarS §-d 141–146, 175', 178', 179) </t>
  </si>
  <si>
    <t xml:space="preserve">Registreeritud lastevastased seksuaalkuriteod </t>
  </si>
  <si>
    <t>Kohtusse saadetud kriminaalasjad</t>
  </si>
  <si>
    <t>3. Küberkuriteod (KarS §-d 206, 206’, 207, 216’, 217, 217’)</t>
  </si>
  <si>
    <t>Riigiprokuratuurist kohtusse saadetud kriminaalasjad</t>
  </si>
  <si>
    <t>Arvutiandmete ja -süsteemi kuritegusid puudutavad kriminaalasjad</t>
  </si>
  <si>
    <t>Mõjuga küberintsidendid (CERT)*</t>
  </si>
  <si>
    <t>* Teabe või süsteemide konfidentsiaalsus, terviklus või kättesaadavus oli häiritud</t>
  </si>
  <si>
    <t>4.1 Rahvusvaheline finantssektori rahapesu ja suure kahjuga majanduskuriteod, pankroti- ja maksukuriteod</t>
  </si>
  <si>
    <t>Kohtusse saadetud eriti suure kahjuga majanduskuritegude kriminaalasjad</t>
  </si>
  <si>
    <t>Taustaks: majanduskuritegude kriminaalasjad</t>
  </si>
  <si>
    <t>4.2. Analüüsil põhinevad majanduskuritegude menetlused</t>
  </si>
  <si>
    <t>Analüüsil ja sihtmärkidel põhinevate majanduskuritegude menetluste osakaal</t>
  </si>
  <si>
    <t>5. Riigivastased kuriteod</t>
  </si>
  <si>
    <t>Registreeritud riigivastased kuriteod</t>
  </si>
  <si>
    <r>
      <t xml:space="preserve">6. Raske korruptsioon </t>
    </r>
    <r>
      <rPr>
        <sz val="11"/>
        <color theme="1"/>
        <rFont val="Calibri"/>
        <family val="2"/>
        <scheme val="minor"/>
      </rPr>
      <t>(Vt mõistet siit: https://aastaraamat.prokuratuur.ee/prokuratuuri-aastaraamat-2020/raske-korruptsioon)</t>
    </r>
  </si>
  <si>
    <t>Raskes korruptsioonis kohtusse saadetud kriminaalasjad</t>
  </si>
  <si>
    <r>
      <t>Taustaks: korruptsiooniga (KaRS §-d: 201 lg 2 p 3, 209 lg 2 p 2, 213 lg 2 p2, 294- 300</t>
    </r>
    <r>
      <rPr>
        <vertAlign val="superscript"/>
        <sz val="11"/>
        <color theme="1"/>
        <rFont val="Calibri"/>
        <family val="2"/>
        <charset val="186"/>
        <scheme val="minor"/>
      </rPr>
      <t>1</t>
    </r>
    <r>
      <rPr>
        <sz val="11"/>
        <color theme="1"/>
        <rFont val="Calibri"/>
        <family val="2"/>
        <scheme val="minor"/>
      </rPr>
      <t>,  § 402</t>
    </r>
    <r>
      <rPr>
        <vertAlign val="superscript"/>
        <sz val="11"/>
        <color theme="1"/>
        <rFont val="Calibri"/>
        <family val="2"/>
        <charset val="186"/>
        <scheme val="minor"/>
      </rPr>
      <t>1</t>
    </r>
    <r>
      <rPr>
        <sz val="11"/>
        <color theme="1"/>
        <rFont val="Calibri"/>
        <family val="2"/>
        <scheme val="minor"/>
      </rPr>
      <t>, 402</t>
    </r>
    <r>
      <rPr>
        <vertAlign val="superscript"/>
        <sz val="11"/>
        <color theme="1"/>
        <rFont val="Calibri"/>
        <family val="2"/>
        <charset val="186"/>
        <scheme val="minor"/>
      </rPr>
      <t>3</t>
    </r>
    <r>
      <rPr>
        <sz val="11"/>
        <color theme="1"/>
        <rFont val="Calibri"/>
        <family val="2"/>
        <scheme val="minor"/>
      </rPr>
      <t>, 402</t>
    </r>
    <r>
      <rPr>
        <vertAlign val="superscript"/>
        <sz val="11"/>
        <color theme="1"/>
        <rFont val="Calibri"/>
        <family val="2"/>
        <charset val="186"/>
        <scheme val="minor"/>
      </rPr>
      <t>4</t>
    </r>
    <r>
      <rPr>
        <sz val="11"/>
        <color theme="1"/>
        <rFont val="Calibri"/>
        <family val="2"/>
        <scheme val="minor"/>
      </rPr>
      <t>) seotud kriminaalasjad</t>
    </r>
  </si>
  <si>
    <t>7. Organiseeritud narkokuritegevus (KarS § 184 lg 2¹)*</t>
  </si>
  <si>
    <t>Palume jälgida ülaindeksit!</t>
  </si>
  <si>
    <t>* Narkootilise ja psühhotroopse aine suures koguses ebaseaduslik käitlemine suure varalise kasu saamise eesmärgil</t>
  </si>
  <si>
    <t>Kohtusse saadetud isikud</t>
  </si>
  <si>
    <t xml:space="preserve">Taustaks: narkoüledoosist põhjustatud surmad </t>
  </si>
  <si>
    <t>Taustaks: kriminaalasjad</t>
  </si>
  <si>
    <r>
      <t>8. Inimkaubandus (KarS §-d 133–133</t>
    </r>
    <r>
      <rPr>
        <b/>
        <vertAlign val="superscript"/>
        <sz val="11"/>
        <color theme="1"/>
        <rFont val="Calibri"/>
        <family val="2"/>
        <charset val="186"/>
        <scheme val="minor"/>
      </rPr>
      <t>3</t>
    </r>
    <r>
      <rPr>
        <b/>
        <sz val="11"/>
        <color theme="1"/>
        <rFont val="Calibri"/>
        <family val="2"/>
        <charset val="186"/>
        <scheme val="minor"/>
      </rPr>
      <t>; 175)</t>
    </r>
  </si>
  <si>
    <t xml:space="preserve">Kohtusse saadetud isikud </t>
  </si>
  <si>
    <t>Taustaks: inimkaubandust puudutavad kriminaalasjad</t>
  </si>
  <si>
    <t xml:space="preserve">Taustaks: menetluses olnud kriminaalasjade arv </t>
  </si>
  <si>
    <t>Taustaks: lõpliku menetlusotsusega kriminaalasjade arv</t>
  </si>
  <si>
    <t>9. Kriminaaltulu tuvastamine ja konfiskeerimine</t>
  </si>
  <si>
    <t>Kriminaaltulu konfiskeerimiste maht (EUR)</t>
  </si>
  <si>
    <t>10. Kannatanud: rahulolu</t>
  </si>
  <si>
    <t>Kannatanute rahulolu kriminaalmenetlusega: PPA &amp; prokuratuur</t>
  </si>
  <si>
    <t>Kannatanute rahulolu kriminaalmenetlusega: kõik asutused</t>
  </si>
  <si>
    <t>43%*</t>
  </si>
  <si>
    <t>1. VÄGIVALD</t>
  </si>
  <si>
    <t>1.1. Lähisuhtevägivald</t>
  </si>
  <si>
    <t xml:space="preserve"> 1.2. Rasked isikuvastased kuriteod</t>
  </si>
  <si>
    <t xml:space="preserve"> 1.3. Lastevastane vägivald, eelkõige seksuaalkuriteod (KarS §-d 141–146, 175', 178', 179) </t>
  </si>
  <si>
    <t>2. Küberkuriteod (KarS §-d 206, 206’, 207, 216’, 217, 217’)</t>
  </si>
  <si>
    <t>3.1 Rahvusvaheline finantssektori rahapesu ja suure kahjuga majanduskuriteod, pankroti- ja maksukuriteod</t>
  </si>
  <si>
    <t>3.2. Analüüsil põhinevad majanduskuritegude menetlused</t>
  </si>
  <si>
    <t>3. Majanduskuriteod</t>
  </si>
  <si>
    <t>5.1 Alaealiste poolt toime pandud kuriteod</t>
  </si>
  <si>
    <t>5.2. Menetlusaeg</t>
  </si>
  <si>
    <t>5. Alaealised</t>
  </si>
  <si>
    <t>6. Riigivastased kuriteod</t>
  </si>
  <si>
    <r>
      <t xml:space="preserve">4. Raske korruptsioon </t>
    </r>
    <r>
      <rPr>
        <sz val="11"/>
        <color theme="1"/>
        <rFont val="Calibri"/>
        <family val="2"/>
        <scheme val="minor"/>
      </rPr>
      <t>(Vt mõistet siit: https://aastaraamat.prokuratuur.ee/prokuratuuri-aastaraamat-2020/raske-korruptsioon)</t>
    </r>
  </si>
  <si>
    <t>2020. aasta küberintsidentide nr muutus - varem oli 2762; RIA andmetel õige nr 2722</t>
  </si>
  <si>
    <t>10. Kannatanud: rahulolu*</t>
  </si>
  <si>
    <t>RP kommentaar - 2021 oli suurte rahvusvaheliste menetluste aasta, loodetavasti realiseerub see tagaotsimiste tulemi läbi tabamiste ja kohtusse saatmistega</t>
  </si>
  <si>
    <t>* 2021 esialgsed andmed</t>
  </si>
  <si>
    <t>*vastanute arv 2021. aastal liiga väike, et usaldusväärset statistikat näidata; võib ekslikult tunduda, et rahulolu on tõusnud. 43%, mis praegu märgitud, on küllaltki juhuslik.</t>
  </si>
  <si>
    <t>Ajutise lähenemiskeelu taotlused (paremtelg)</t>
  </si>
  <si>
    <t>Mõjuga küberintsidendid (CERT-i andmed; paremtelg)*</t>
  </si>
  <si>
    <t>2021 vastuse ootel</t>
  </si>
  <si>
    <t>Taustaks: korruptsiooniga seotud kriminaalasjad*</t>
  </si>
  <si>
    <t>Taustaks: narkoüledoosist põhjustatud surmad</t>
  </si>
  <si>
    <t>EI KASUTA 2021 ÜLEVAATES</t>
  </si>
  <si>
    <t>*Allikas: politsei- ja piirivalveamet</t>
  </si>
  <si>
    <t>Konfliktivahendust kas kriminaalmenetluse raames või -väliselt saanud alaealiste arv*</t>
  </si>
  <si>
    <t>Konfliktivahendust saanud alaealiste arv (paremtelg)**</t>
  </si>
  <si>
    <t>** Hõlmab lisaks suunamisele kriminaalmenetlusest ka juhtumeid, kus alaealine suunati konfliktivahendusse lastekaitse-, kooli- vm spetsialisti poolt (nende osas allikaks sotsiaalkindlustusamet)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</si>
</sst>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</font>
    <font>
      <sz val="11"/>
      <color rgb="FF000000"/>
      <name val="Calibri"/>
      <family val="2"/>
      <charset val="186"/>
    </font>
    <font>
      <sz val="11"/>
      <name val="Calibri"/>
      <family val="2"/>
      <charset val="186"/>
    </font>
    <font>
      <i/>
      <sz val="11"/>
      <color theme="1"/>
      <name val="Calibri"/>
      <family val="2"/>
      <charset val="186"/>
      <scheme val="minor"/>
    </font>
    <font>
      <i/>
      <sz val="11"/>
      <name val="Calibri"/>
      <family val="2"/>
      <charset val="186"/>
    </font>
    <font>
      <i/>
      <sz val="11"/>
      <color rgb="FF0000CC"/>
      <name val="Calibri"/>
      <family val="2"/>
      <charset val="186"/>
      <scheme val="minor"/>
    </font>
    <font>
      <b/>
      <sz val="11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b/>
      <sz val="11"/>
      <color rgb="FF000000"/>
      <name val="Calibri"/>
      <family val="2"/>
      <charset val="186"/>
    </font>
    <font>
      <sz val="11"/>
      <color rgb="FF0000CC"/>
      <name val="Calibri"/>
      <family val="2"/>
      <charset val="186"/>
      <scheme val="minor"/>
    </font>
    <font>
      <b/>
      <sz val="11"/>
      <color theme="1"/>
      <name val="Calibri"/>
      <family val="2"/>
      <charset val="186"/>
    </font>
    <font>
      <sz val="11"/>
      <color rgb="FF000000"/>
      <name val="Calibri"/>
      <family val="2"/>
      <charset val="186"/>
      <scheme val="minor"/>
    </font>
    <font>
      <vertAlign val="superscript"/>
      <sz val="11"/>
      <color theme="1"/>
      <name val="Calibri"/>
      <family val="2"/>
      <charset val="186"/>
      <scheme val="minor"/>
    </font>
    <font>
      <b/>
      <sz val="11"/>
      <color rgb="FF000000"/>
      <name val="Calibri"/>
      <family val="2"/>
      <charset val="186"/>
      <scheme val="minor"/>
    </font>
    <font>
      <b/>
      <sz val="11"/>
      <color rgb="FF0000CC"/>
      <name val="Calibri"/>
      <family val="2"/>
      <charset val="186"/>
    </font>
    <font>
      <i/>
      <sz val="11"/>
      <color rgb="FF000000"/>
      <name val="Calibri"/>
      <family val="2"/>
      <charset val="186"/>
      <scheme val="minor"/>
    </font>
    <font>
      <b/>
      <vertAlign val="superscript"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charset val="18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2" fillId="0" borderId="0"/>
  </cellStyleXfs>
  <cellXfs count="98">
    <xf numFmtId="0" fontId="0" fillId="0" borderId="0" xfId="0"/>
    <xf numFmtId="0" fontId="2" fillId="2" borderId="0" xfId="0" applyFont="1" applyFill="1" applyAlignment="1">
      <alignment vertical="top" wrapText="1"/>
    </xf>
    <xf numFmtId="0" fontId="0" fillId="2" borderId="0" xfId="0" applyFill="1" applyAlignment="1">
      <alignment horizontal="right" vertical="top"/>
    </xf>
    <xf numFmtId="0" fontId="0" fillId="0" borderId="1" xfId="0" applyBorder="1" applyAlignment="1">
      <alignment vertical="top" wrapText="1"/>
    </xf>
    <xf numFmtId="1" fontId="4" fillId="0" borderId="1" xfId="0" applyNumberFormat="1" applyFont="1" applyBorder="1" applyAlignment="1">
      <alignment horizontal="right" vertical="top"/>
    </xf>
    <xf numFmtId="0" fontId="4" fillId="0" borderId="1" xfId="0" applyFont="1" applyBorder="1" applyAlignment="1">
      <alignment horizontal="right" vertical="center"/>
    </xf>
    <xf numFmtId="1" fontId="5" fillId="0" borderId="2" xfId="0" applyNumberFormat="1" applyFont="1" applyBorder="1" applyAlignment="1">
      <alignment horizontal="right" vertical="top"/>
    </xf>
    <xf numFmtId="1" fontId="5" fillId="0" borderId="1" xfId="0" applyNumberFormat="1" applyFont="1" applyBorder="1" applyAlignment="1">
      <alignment horizontal="right" vertical="top"/>
    </xf>
    <xf numFmtId="0" fontId="6" fillId="0" borderId="3" xfId="0" applyFont="1" applyBorder="1" applyAlignment="1">
      <alignment vertical="top" wrapText="1"/>
    </xf>
    <xf numFmtId="1" fontId="7" fillId="0" borderId="0" xfId="0" applyNumberFormat="1" applyFont="1" applyAlignment="1">
      <alignment horizontal="right" vertical="top"/>
    </xf>
    <xf numFmtId="0" fontId="8" fillId="0" borderId="4" xfId="0" applyFont="1" applyBorder="1" applyAlignment="1">
      <alignment vertical="top" wrapText="1"/>
    </xf>
    <xf numFmtId="0" fontId="9" fillId="2" borderId="5" xfId="0" applyFont="1" applyFill="1" applyBorder="1" applyAlignment="1">
      <alignment vertical="top" wrapText="1"/>
    </xf>
    <xf numFmtId="1" fontId="5" fillId="2" borderId="0" xfId="0" applyNumberFormat="1" applyFont="1" applyFill="1" applyAlignment="1">
      <alignment horizontal="right" vertical="top"/>
    </xf>
    <xf numFmtId="0" fontId="10" fillId="0" borderId="1" xfId="0" applyFont="1" applyBorder="1" applyAlignment="1">
      <alignment vertical="top" wrapText="1"/>
    </xf>
    <xf numFmtId="1" fontId="4" fillId="0" borderId="2" xfId="0" applyNumberFormat="1" applyFont="1" applyBorder="1" applyAlignment="1">
      <alignment horizontal="right" vertical="top"/>
    </xf>
    <xf numFmtId="0" fontId="0" fillId="0" borderId="0" xfId="0" applyAlignment="1">
      <alignment vertical="top" wrapText="1"/>
    </xf>
    <xf numFmtId="1" fontId="4" fillId="0" borderId="0" xfId="0" applyNumberFormat="1" applyFont="1" applyAlignment="1">
      <alignment horizontal="right" vertical="top"/>
    </xf>
    <xf numFmtId="0" fontId="0" fillId="2" borderId="0" xfId="0" applyFill="1" applyAlignment="1">
      <alignment vertical="top" wrapText="1"/>
    </xf>
    <xf numFmtId="0" fontId="11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right" vertical="top"/>
    </xf>
    <xf numFmtId="0" fontId="4" fillId="0" borderId="1" xfId="0" applyFont="1" applyBorder="1" applyAlignment="1">
      <alignment horizontal="right" vertical="top" wrapText="1"/>
    </xf>
    <xf numFmtId="0" fontId="4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right" vertical="top"/>
    </xf>
    <xf numFmtId="0" fontId="12" fillId="0" borderId="0" xfId="0" applyFont="1" applyAlignment="1">
      <alignment vertical="top" wrapText="1"/>
    </xf>
    <xf numFmtId="0" fontId="1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horizontal="right" vertical="top"/>
    </xf>
    <xf numFmtId="0" fontId="2" fillId="2" borderId="0" xfId="0" applyFont="1" applyFill="1" applyAlignment="1">
      <alignment vertical="top"/>
    </xf>
    <xf numFmtId="0" fontId="2" fillId="0" borderId="1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0" fillId="0" borderId="1" xfId="0" applyBorder="1" applyAlignment="1">
      <alignment horizontal="right" vertical="top"/>
    </xf>
    <xf numFmtId="0" fontId="0" fillId="0" borderId="0" xfId="0" applyAlignment="1">
      <alignment horizontal="right" vertical="top"/>
    </xf>
    <xf numFmtId="0" fontId="6" fillId="0" borderId="0" xfId="0" applyFont="1" applyAlignment="1">
      <alignment vertical="top"/>
    </xf>
    <xf numFmtId="9" fontId="0" fillId="0" borderId="1" xfId="0" applyNumberFormat="1" applyBorder="1" applyAlignment="1">
      <alignment horizontal="right" vertical="top"/>
    </xf>
    <xf numFmtId="9" fontId="0" fillId="0" borderId="0" xfId="0" applyNumberFormat="1" applyAlignment="1">
      <alignment horizontal="right"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right"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horizontal="right" vertical="top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right"/>
    </xf>
    <xf numFmtId="0" fontId="16" fillId="2" borderId="0" xfId="0" applyFont="1" applyFill="1" applyAlignment="1">
      <alignment vertical="top"/>
    </xf>
    <xf numFmtId="0" fontId="17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right" vertical="top"/>
    </xf>
    <xf numFmtId="0" fontId="18" fillId="0" borderId="0" xfId="0" applyFont="1" applyAlignment="1">
      <alignment vertical="top"/>
    </xf>
    <xf numFmtId="0" fontId="5" fillId="0" borderId="0" xfId="0" applyFont="1" applyAlignment="1">
      <alignment horizontal="right" vertical="top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right" vertical="top"/>
    </xf>
    <xf numFmtId="0" fontId="12" fillId="2" borderId="0" xfId="0" applyFont="1" applyFill="1" applyAlignment="1">
      <alignment horizontal="right" vertical="top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right"/>
    </xf>
    <xf numFmtId="0" fontId="0" fillId="4" borderId="0" xfId="0" applyFill="1" applyAlignment="1">
      <alignment horizontal="right" vertical="top"/>
    </xf>
    <xf numFmtId="3" fontId="5" fillId="0" borderId="1" xfId="0" applyNumberFormat="1" applyFont="1" applyBorder="1" applyAlignment="1">
      <alignment horizontal="right" vertical="top"/>
    </xf>
    <xf numFmtId="3" fontId="5" fillId="0" borderId="0" xfId="0" applyNumberFormat="1" applyFont="1" applyAlignment="1">
      <alignment horizontal="right" vertical="top"/>
    </xf>
    <xf numFmtId="0" fontId="0" fillId="0" borderId="1" xfId="0" applyBorder="1"/>
    <xf numFmtId="1" fontId="4" fillId="0" borderId="1" xfId="0" applyNumberFormat="1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0" fontId="0" fillId="2" borderId="0" xfId="0" applyFill="1"/>
    <xf numFmtId="0" fontId="0" fillId="5" borderId="1" xfId="0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right" vertical="top"/>
    </xf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right" vertical="top"/>
    </xf>
    <xf numFmtId="0" fontId="0" fillId="0" borderId="0" xfId="0" applyBorder="1" applyAlignment="1">
      <alignment vertical="top"/>
    </xf>
    <xf numFmtId="0" fontId="6" fillId="0" borderId="0" xfId="0" applyFont="1" applyBorder="1" applyAlignment="1">
      <alignment vertical="top" wrapText="1"/>
    </xf>
    <xf numFmtId="0" fontId="20" fillId="2" borderId="0" xfId="0" applyFont="1" applyFill="1" applyAlignment="1">
      <alignment vertical="top"/>
    </xf>
    <xf numFmtId="0" fontId="0" fillId="0" borderId="1" xfId="0" applyFill="1" applyBorder="1" applyAlignment="1">
      <alignment vertical="top"/>
    </xf>
    <xf numFmtId="0" fontId="23" fillId="0" borderId="0" xfId="0" applyFont="1"/>
    <xf numFmtId="0" fontId="1" fillId="0" borderId="1" xfId="0" applyFont="1" applyBorder="1" applyAlignment="1">
      <alignment horizontal="right" vertical="top"/>
    </xf>
    <xf numFmtId="0" fontId="0" fillId="6" borderId="1" xfId="0" applyFill="1" applyBorder="1"/>
    <xf numFmtId="0" fontId="21" fillId="0" borderId="0" xfId="0" applyFont="1" applyAlignment="1">
      <alignment vertical="top"/>
    </xf>
    <xf numFmtId="0" fontId="21" fillId="0" borderId="0" xfId="0" applyFont="1" applyAlignment="1">
      <alignment horizontal="left" vertical="top"/>
    </xf>
    <xf numFmtId="0" fontId="24" fillId="0" borderId="0" xfId="0" applyFont="1"/>
    <xf numFmtId="0" fontId="23" fillId="0" borderId="1" xfId="0" applyFont="1" applyBorder="1" applyAlignment="1">
      <alignment vertical="top"/>
    </xf>
    <xf numFmtId="0" fontId="23" fillId="0" borderId="1" xfId="0" applyFont="1" applyBorder="1" applyAlignment="1">
      <alignment horizontal="right" vertical="top"/>
    </xf>
    <xf numFmtId="0" fontId="23" fillId="0" borderId="1" xfId="0" applyFont="1" applyBorder="1"/>
    <xf numFmtId="9" fontId="23" fillId="0" borderId="1" xfId="0" applyNumberFormat="1" applyFont="1" applyBorder="1" applyAlignment="1">
      <alignment horizontal="right" vertical="top"/>
    </xf>
    <xf numFmtId="0" fontId="23" fillId="0" borderId="1" xfId="0" applyFont="1" applyBorder="1" applyAlignment="1">
      <alignment vertical="top" wrapText="1"/>
    </xf>
    <xf numFmtId="0" fontId="23" fillId="0" borderId="0" xfId="0" applyFont="1" applyAlignment="1"/>
    <xf numFmtId="0" fontId="2" fillId="6" borderId="0" xfId="0" applyFont="1" applyFill="1"/>
    <xf numFmtId="1" fontId="5" fillId="0" borderId="0" xfId="0" applyNumberFormat="1" applyFont="1" applyBorder="1" applyAlignment="1">
      <alignment horizontal="right" vertical="top"/>
    </xf>
    <xf numFmtId="0" fontId="0" fillId="0" borderId="1" xfId="0" applyFill="1" applyBorder="1" applyAlignment="1">
      <alignment horizontal="right" vertical="top"/>
    </xf>
    <xf numFmtId="0" fontId="0" fillId="0" borderId="0" xfId="0" applyFill="1" applyBorder="1" applyAlignment="1">
      <alignment horizontal="right" vertical="top"/>
    </xf>
    <xf numFmtId="0" fontId="6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vertical="top"/>
    </xf>
    <xf numFmtId="1" fontId="5" fillId="0" borderId="6" xfId="0" applyNumberFormat="1" applyFont="1" applyBorder="1" applyAlignment="1">
      <alignment horizontal="right" vertical="top"/>
    </xf>
    <xf numFmtId="0" fontId="0" fillId="0" borderId="7" xfId="0" applyBorder="1" applyAlignment="1">
      <alignment vertical="top" wrapText="1"/>
    </xf>
    <xf numFmtId="0" fontId="8" fillId="0" borderId="0" xfId="0" applyFont="1" applyBorder="1" applyAlignment="1">
      <alignment vertical="top"/>
    </xf>
    <xf numFmtId="0" fontId="0" fillId="0" borderId="1" xfId="0" applyBorder="1" applyAlignment="1">
      <alignment wrapText="1"/>
    </xf>
  </cellXfs>
  <cellStyles count="2">
    <cellStyle name="Normaallaad" xfId="0" builtinId="0"/>
    <cellStyle name="Normal" xfId="1" xr:uid="{5566DD18-1525-4312-98C9-D5CCB6AAEA0D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Vägivald!$A$15</c:f>
              <c:strCache>
                <c:ptCount val="1"/>
                <c:pt idx="0">
                  <c:v>Tapmine, mõrv ja raske tervisekahjustuse tekitamine (kuritegude arv)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Vägivald!$B$14:$F$14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Vägivald!$B$15:$F$15</c:f>
              <c:numCache>
                <c:formatCode>General</c:formatCode>
                <c:ptCount val="5"/>
                <c:pt idx="0">
                  <c:v>121</c:v>
                </c:pt>
                <c:pt idx="1">
                  <c:v>133</c:v>
                </c:pt>
                <c:pt idx="2">
                  <c:v>112</c:v>
                </c:pt>
                <c:pt idx="3">
                  <c:v>127</c:v>
                </c:pt>
                <c:pt idx="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E-4044-BB7E-36448710A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840768"/>
        <c:axId val="1344841184"/>
      </c:barChart>
      <c:catAx>
        <c:axId val="134484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344841184"/>
        <c:crosses val="autoZero"/>
        <c:auto val="1"/>
        <c:lblAlgn val="ctr"/>
        <c:lblOffset val="100"/>
        <c:noMultiLvlLbl val="0"/>
      </c:catAx>
      <c:valAx>
        <c:axId val="13448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34484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Riigivastased!$A$3</c:f>
              <c:strCache>
                <c:ptCount val="1"/>
                <c:pt idx="0">
                  <c:v>Registreeritud riigivastased kuriteod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Riigivastased!$B$2:$F$2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Riigivastased!$B$3:$F$3</c:f>
              <c:numCache>
                <c:formatCode>General</c:formatCode>
                <c:ptCount val="5"/>
                <c:pt idx="0">
                  <c:v>21</c:v>
                </c:pt>
                <c:pt idx="1">
                  <c:v>3</c:v>
                </c:pt>
                <c:pt idx="2">
                  <c:v>17</c:v>
                </c:pt>
                <c:pt idx="3">
                  <c:v>15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B-42EA-A0E0-8F5EAB33F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309984"/>
        <c:axId val="1380308320"/>
      </c:barChart>
      <c:lineChart>
        <c:grouping val="standard"/>
        <c:varyColors val="0"/>
        <c:ser>
          <c:idx val="1"/>
          <c:order val="1"/>
          <c:tx>
            <c:strRef>
              <c:f>Riigivastased!$A$4</c:f>
              <c:strCache>
                <c:ptCount val="1"/>
                <c:pt idx="0">
                  <c:v>Kohtusse saadetud kriminaalasjad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Riigivastased!$B$2:$F$2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Riigivastased!$B$4:$F$4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B-42EA-A0E0-8F5EAB33F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309984"/>
        <c:axId val="1380308320"/>
      </c:lineChart>
      <c:catAx>
        <c:axId val="138030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380308320"/>
        <c:crosses val="autoZero"/>
        <c:auto val="1"/>
        <c:lblAlgn val="ctr"/>
        <c:lblOffset val="100"/>
        <c:noMultiLvlLbl val="0"/>
      </c:catAx>
      <c:valAx>
        <c:axId val="13803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38030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Narko!$A$4</c:f>
              <c:strCache>
                <c:ptCount val="1"/>
                <c:pt idx="0">
                  <c:v>Kohtusse saadetud isikud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Narko!$B$3:$F$3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Narko!$B$4:$F$4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17</c:v>
                </c:pt>
                <c:pt idx="3">
                  <c:v>15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B-43EA-B886-E4684C6BA99C}"/>
            </c:ext>
          </c:extLst>
        </c:ser>
        <c:ser>
          <c:idx val="1"/>
          <c:order val="1"/>
          <c:tx>
            <c:strRef>
              <c:f>Narko!$A$5</c:f>
              <c:strCache>
                <c:ptCount val="1"/>
                <c:pt idx="0">
                  <c:v>Kohtusse saadetud kriminaalasjad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Narko!$B$3:$F$3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Narko!$B$5:$F$5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B-43EA-B886-E4684C6BA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425664"/>
        <c:axId val="1538426496"/>
      </c:barChart>
      <c:lineChart>
        <c:grouping val="standard"/>
        <c:varyColors val="0"/>
        <c:ser>
          <c:idx val="2"/>
          <c:order val="2"/>
          <c:tx>
            <c:strRef>
              <c:f>Narko!$A$6</c:f>
              <c:strCache>
                <c:ptCount val="1"/>
                <c:pt idx="0">
                  <c:v>Taustaks: narkoüledoosist põhjustatud surmad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Narko!$B$3:$F$3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Narko!$B$6:$F$6</c:f>
              <c:numCache>
                <c:formatCode>General</c:formatCode>
                <c:ptCount val="5"/>
                <c:pt idx="0">
                  <c:v>110</c:v>
                </c:pt>
                <c:pt idx="1">
                  <c:v>39</c:v>
                </c:pt>
                <c:pt idx="2">
                  <c:v>27</c:v>
                </c:pt>
                <c:pt idx="3">
                  <c:v>20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B-43EA-B886-E4684C6BA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425664"/>
        <c:axId val="1538426496"/>
      </c:lineChart>
      <c:catAx>
        <c:axId val="153842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538426496"/>
        <c:crosses val="autoZero"/>
        <c:auto val="1"/>
        <c:lblAlgn val="ctr"/>
        <c:lblOffset val="100"/>
        <c:noMultiLvlLbl val="0"/>
      </c:catAx>
      <c:valAx>
        <c:axId val="15384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538425664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Inimkaubandus!$A$3</c:f>
              <c:strCache>
                <c:ptCount val="1"/>
                <c:pt idx="0">
                  <c:v>Kohtusse saadetud isikud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Inimkaubandus!$B$2:$F$2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Inimkaubandus!$B$3:$F$3</c:f>
              <c:numCache>
                <c:formatCode>General</c:formatCode>
                <c:ptCount val="5"/>
                <c:pt idx="0">
                  <c:v>30</c:v>
                </c:pt>
                <c:pt idx="1">
                  <c:v>38</c:v>
                </c:pt>
                <c:pt idx="2">
                  <c:v>28</c:v>
                </c:pt>
                <c:pt idx="3">
                  <c:v>16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7-4A3F-8F0A-BD741918F6DD}"/>
            </c:ext>
          </c:extLst>
        </c:ser>
        <c:ser>
          <c:idx val="1"/>
          <c:order val="1"/>
          <c:tx>
            <c:strRef>
              <c:f>Inimkaubandus!$A$4</c:f>
              <c:strCache>
                <c:ptCount val="1"/>
                <c:pt idx="0">
                  <c:v>Kohtusse saadetud kriminaalasjad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Inimkaubandus!$B$2:$F$2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Inimkaubandus!$B$4:$F$4</c:f>
              <c:numCache>
                <c:formatCode>General</c:formatCode>
                <c:ptCount val="5"/>
                <c:pt idx="0">
                  <c:v>19</c:v>
                </c:pt>
                <c:pt idx="1">
                  <c:v>13</c:v>
                </c:pt>
                <c:pt idx="2">
                  <c:v>16</c:v>
                </c:pt>
                <c:pt idx="3">
                  <c:v>8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27-4A3F-8F0A-BD741918F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211744"/>
        <c:axId val="1383208832"/>
      </c:barChart>
      <c:lineChart>
        <c:grouping val="standard"/>
        <c:varyColors val="0"/>
        <c:ser>
          <c:idx val="2"/>
          <c:order val="2"/>
          <c:tx>
            <c:strRef>
              <c:f>Inimkaubandus!$A$5</c:f>
              <c:strCache>
                <c:ptCount val="1"/>
                <c:pt idx="0">
                  <c:v>Taustaks: inimkaubandust puudutavad kriminaalasjad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Inimkaubandus!$B$2:$F$2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Inimkaubandus!$B$5:$F$5</c:f>
              <c:numCache>
                <c:formatCode>General</c:formatCode>
                <c:ptCount val="5"/>
                <c:pt idx="0">
                  <c:v>45</c:v>
                </c:pt>
                <c:pt idx="1">
                  <c:v>10</c:v>
                </c:pt>
                <c:pt idx="2">
                  <c:v>31</c:v>
                </c:pt>
                <c:pt idx="3">
                  <c:v>31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27-4A3F-8F0A-BD741918F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211744"/>
        <c:axId val="1383208832"/>
      </c:lineChart>
      <c:catAx>
        <c:axId val="13832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383208832"/>
        <c:crosses val="autoZero"/>
        <c:auto val="1"/>
        <c:lblAlgn val="ctr"/>
        <c:lblOffset val="100"/>
        <c:noMultiLvlLbl val="0"/>
      </c:catAx>
      <c:valAx>
        <c:axId val="13832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3832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Kriminaaltulu!$A$3</c:f>
              <c:strCache>
                <c:ptCount val="1"/>
                <c:pt idx="0">
                  <c:v>Kriminaaltulu konfiskeerimiste maht (EUR)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Kriminaaltulu!$B$2:$F$2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Kriminaaltulu!$B$3:$F$3</c:f>
              <c:numCache>
                <c:formatCode>#,##0</c:formatCode>
                <c:ptCount val="5"/>
                <c:pt idx="0">
                  <c:v>3507388</c:v>
                </c:pt>
                <c:pt idx="1">
                  <c:v>2211061</c:v>
                </c:pt>
                <c:pt idx="2">
                  <c:v>3962163</c:v>
                </c:pt>
                <c:pt idx="3">
                  <c:v>2241502</c:v>
                </c:pt>
                <c:pt idx="4" formatCode="General">
                  <c:v>1365619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9-47E4-BF88-2CE6BB6DC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275488"/>
        <c:axId val="1538427744"/>
      </c:barChart>
      <c:catAx>
        <c:axId val="138027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538427744"/>
        <c:crosses val="autoZero"/>
        <c:auto val="1"/>
        <c:lblAlgn val="ctr"/>
        <c:lblOffset val="100"/>
        <c:noMultiLvlLbl val="0"/>
      </c:catAx>
      <c:valAx>
        <c:axId val="15384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380275488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Vägivald!$A$23</c:f>
              <c:strCache>
                <c:ptCount val="1"/>
                <c:pt idx="0">
                  <c:v>Registreeritud lastevastased seksuaalkuriteod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Vägivald!$B$22:$F$22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Vägivald!$B$23:$F$23</c:f>
              <c:numCache>
                <c:formatCode>General</c:formatCode>
                <c:ptCount val="5"/>
                <c:pt idx="0">
                  <c:v>515</c:v>
                </c:pt>
                <c:pt idx="1">
                  <c:v>505</c:v>
                </c:pt>
                <c:pt idx="2">
                  <c:v>549</c:v>
                </c:pt>
                <c:pt idx="3">
                  <c:v>479</c:v>
                </c:pt>
                <c:pt idx="4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9-4D0A-855B-07F9EE405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954704"/>
        <c:axId val="1470961776"/>
      </c:barChart>
      <c:lineChart>
        <c:grouping val="standard"/>
        <c:varyColors val="0"/>
        <c:ser>
          <c:idx val="1"/>
          <c:order val="1"/>
          <c:tx>
            <c:strRef>
              <c:f>Vägivald!$A$24</c:f>
              <c:strCache>
                <c:ptCount val="1"/>
                <c:pt idx="0">
                  <c:v>Kohtusse saadetud kriminaalasjad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Vägivald!$B$22:$F$22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Vägivald!$B$24:$F$24</c:f>
              <c:numCache>
                <c:formatCode>General</c:formatCode>
                <c:ptCount val="5"/>
                <c:pt idx="0">
                  <c:v>84</c:v>
                </c:pt>
                <c:pt idx="1">
                  <c:v>92</c:v>
                </c:pt>
                <c:pt idx="2">
                  <c:v>88</c:v>
                </c:pt>
                <c:pt idx="3">
                  <c:v>97</c:v>
                </c:pt>
                <c:pt idx="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9-4D0A-855B-07F9EE405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954704"/>
        <c:axId val="1470961776"/>
      </c:lineChart>
      <c:catAx>
        <c:axId val="147095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470961776"/>
        <c:crosses val="autoZero"/>
        <c:auto val="1"/>
        <c:lblAlgn val="ctr"/>
        <c:lblOffset val="100"/>
        <c:noMultiLvlLbl val="0"/>
      </c:catAx>
      <c:valAx>
        <c:axId val="14709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47095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Vägivald!$A$4</c:f>
              <c:strCache>
                <c:ptCount val="1"/>
                <c:pt idx="0">
                  <c:v>Lähisuhtevägivalla teated*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Vägivald!$B$3:$F$3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Vägivald!$B$4:$F$4</c:f>
              <c:numCache>
                <c:formatCode>General</c:formatCode>
                <c:ptCount val="5"/>
                <c:pt idx="0">
                  <c:v>15282</c:v>
                </c:pt>
                <c:pt idx="1">
                  <c:v>15241</c:v>
                </c:pt>
                <c:pt idx="2">
                  <c:v>16451</c:v>
                </c:pt>
                <c:pt idx="3">
                  <c:v>16347</c:v>
                </c:pt>
                <c:pt idx="4">
                  <c:v>15800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3-488D-809D-E589249F9512}"/>
            </c:ext>
          </c:extLst>
        </c:ser>
        <c:ser>
          <c:idx val="1"/>
          <c:order val="1"/>
          <c:tx>
            <c:strRef>
              <c:f>Vägivald!$A$5</c:f>
              <c:strCache>
                <c:ptCount val="1"/>
                <c:pt idx="0">
                  <c:v>Registreeritud lähisuhtevägivallakuriteod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Vägivald!$B$3:$F$3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Vägivald!$B$5:$F$5</c:f>
              <c:numCache>
                <c:formatCode>General</c:formatCode>
                <c:ptCount val="5"/>
                <c:pt idx="0">
                  <c:v>2632</c:v>
                </c:pt>
                <c:pt idx="1">
                  <c:v>3607</c:v>
                </c:pt>
                <c:pt idx="2">
                  <c:v>4119</c:v>
                </c:pt>
                <c:pt idx="3">
                  <c:v>3987</c:v>
                </c:pt>
                <c:pt idx="4">
                  <c:v>3738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3-488D-809D-E589249F9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124671"/>
        <c:axId val="906815071"/>
      </c:barChart>
      <c:lineChart>
        <c:grouping val="standard"/>
        <c:varyColors val="0"/>
        <c:ser>
          <c:idx val="2"/>
          <c:order val="2"/>
          <c:tx>
            <c:strRef>
              <c:f>Vägivald!$A$6</c:f>
              <c:strCache>
                <c:ptCount val="1"/>
                <c:pt idx="0">
                  <c:v>Ajutise lähenemiskeelu taotlused (paremtelg)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Vägivald!$B$3:$F$3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Vägivald!$B$6:$F$6</c:f>
              <c:numCache>
                <c:formatCode>General</c:formatCode>
                <c:ptCount val="5"/>
                <c:pt idx="0">
                  <c:v>25</c:v>
                </c:pt>
                <c:pt idx="1">
                  <c:v>63</c:v>
                </c:pt>
                <c:pt idx="2">
                  <c:v>57</c:v>
                </c:pt>
                <c:pt idx="3">
                  <c:v>55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3-488D-809D-E589249F9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010959"/>
        <c:axId val="839705727"/>
      </c:lineChart>
      <c:catAx>
        <c:axId val="84512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906815071"/>
        <c:crosses val="autoZero"/>
        <c:auto val="1"/>
        <c:lblAlgn val="ctr"/>
        <c:lblOffset val="100"/>
        <c:noMultiLvlLbl val="0"/>
      </c:catAx>
      <c:valAx>
        <c:axId val="90681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845124671"/>
        <c:crosses val="autoZero"/>
        <c:crossBetween val="between"/>
      </c:valAx>
      <c:valAx>
        <c:axId val="839705727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700010959"/>
        <c:crosses val="max"/>
        <c:crossBetween val="between"/>
      </c:valAx>
      <c:catAx>
        <c:axId val="700010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97057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Küber!$A$4</c:f>
              <c:strCache>
                <c:ptCount val="1"/>
                <c:pt idx="0">
                  <c:v>Arvutiandmete ja -süsteemi kuritegusid puudutavad kriminaalasjad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Küber!$B$2:$F$2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Küber!$B$4:$F$4</c:f>
              <c:numCache>
                <c:formatCode>General</c:formatCode>
                <c:ptCount val="5"/>
                <c:pt idx="0">
                  <c:v>113</c:v>
                </c:pt>
                <c:pt idx="1">
                  <c:v>120</c:v>
                </c:pt>
                <c:pt idx="2">
                  <c:v>146</c:v>
                </c:pt>
                <c:pt idx="3">
                  <c:v>201</c:v>
                </c:pt>
                <c:pt idx="4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5-4704-B3FF-68E5F33B1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972383"/>
        <c:axId val="705486575"/>
      </c:barChart>
      <c:lineChart>
        <c:grouping val="standard"/>
        <c:varyColors val="0"/>
        <c:ser>
          <c:idx val="1"/>
          <c:order val="1"/>
          <c:tx>
            <c:strRef>
              <c:f>Küber!$A$5</c:f>
              <c:strCache>
                <c:ptCount val="1"/>
                <c:pt idx="0">
                  <c:v>Mõjuga küberintsidendid (CERT-i andmed; paremtelg)*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Küber!$B$2:$F$2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Küber!$B$5:$F$5</c:f>
              <c:numCache>
                <c:formatCode>General</c:formatCode>
                <c:ptCount val="5"/>
                <c:pt idx="0">
                  <c:v>3139</c:v>
                </c:pt>
                <c:pt idx="1">
                  <c:v>3473</c:v>
                </c:pt>
                <c:pt idx="2">
                  <c:v>3164</c:v>
                </c:pt>
                <c:pt idx="3">
                  <c:v>2722</c:v>
                </c:pt>
                <c:pt idx="4">
                  <c:v>2237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5-4704-B3FF-68E5F33B1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914287"/>
        <c:axId val="915585263"/>
      </c:lineChart>
      <c:catAx>
        <c:axId val="91097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705486575"/>
        <c:crosses val="autoZero"/>
        <c:auto val="1"/>
        <c:lblAlgn val="ctr"/>
        <c:lblOffset val="100"/>
        <c:noMultiLvlLbl val="0"/>
      </c:catAx>
      <c:valAx>
        <c:axId val="70548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910972383"/>
        <c:crosses val="autoZero"/>
        <c:crossBetween val="between"/>
      </c:valAx>
      <c:valAx>
        <c:axId val="915585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840914287"/>
        <c:crosses val="max"/>
        <c:crossBetween val="between"/>
      </c:valAx>
      <c:catAx>
        <c:axId val="840914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5585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Majandus!$A$4</c:f>
              <c:strCache>
                <c:ptCount val="1"/>
                <c:pt idx="0">
                  <c:v>Kohtusse saadetud eriti suure kahjuga majanduskuritegude kriminaalasjad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Majandus!$B$3:$F$3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Majandus!$B$4:$F$4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B-4B2B-BA5D-A936727E7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423568"/>
        <c:axId val="1386442288"/>
      </c:barChart>
      <c:lineChart>
        <c:grouping val="standard"/>
        <c:varyColors val="0"/>
        <c:ser>
          <c:idx val="1"/>
          <c:order val="1"/>
          <c:tx>
            <c:strRef>
              <c:f>Majandus!$A$5</c:f>
              <c:strCache>
                <c:ptCount val="1"/>
                <c:pt idx="0">
                  <c:v>Taustaks: majanduskuritegude kriminaalasjad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Majandus!$B$3:$F$3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Majandus!$B$5:$F$5</c:f>
              <c:numCache>
                <c:formatCode>General</c:formatCode>
                <c:ptCount val="5"/>
                <c:pt idx="0">
                  <c:v>173</c:v>
                </c:pt>
                <c:pt idx="1">
                  <c:v>158</c:v>
                </c:pt>
                <c:pt idx="2">
                  <c:v>148</c:v>
                </c:pt>
                <c:pt idx="3">
                  <c:v>131</c:v>
                </c:pt>
                <c:pt idx="4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B-4B2B-BA5D-A936727E7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423568"/>
        <c:axId val="1386442288"/>
      </c:lineChart>
      <c:catAx>
        <c:axId val="13864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386442288"/>
        <c:crosses val="autoZero"/>
        <c:auto val="1"/>
        <c:lblAlgn val="ctr"/>
        <c:lblOffset val="100"/>
        <c:noMultiLvlLbl val="0"/>
      </c:catAx>
      <c:valAx>
        <c:axId val="1386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386423568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Majandus!$A$9</c:f>
              <c:strCache>
                <c:ptCount val="1"/>
                <c:pt idx="0">
                  <c:v>Analüüsil ja sihtmärkidel põhinevate majanduskuritegude menetluste osakaal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Majandus!$B$8:$F$8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Majandus!$B$9:$F$9</c:f>
              <c:numCache>
                <c:formatCode>0%</c:formatCode>
                <c:ptCount val="5"/>
                <c:pt idx="0">
                  <c:v>0.33</c:v>
                </c:pt>
                <c:pt idx="1">
                  <c:v>0.1</c:v>
                </c:pt>
                <c:pt idx="2">
                  <c:v>0.66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E-4292-85B4-85D671363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1996480"/>
        <c:axId val="1531994816"/>
      </c:barChart>
      <c:catAx>
        <c:axId val="153199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531994816"/>
        <c:crosses val="autoZero"/>
        <c:auto val="1"/>
        <c:lblAlgn val="ctr"/>
        <c:lblOffset val="100"/>
        <c:noMultiLvlLbl val="0"/>
      </c:catAx>
      <c:valAx>
        <c:axId val="15319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53199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Korruptsioon!$A$3</c:f>
              <c:strCache>
                <c:ptCount val="1"/>
                <c:pt idx="0">
                  <c:v>Raskes korruptsioonis kohtusse saadetud kriminaalasjad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Korruptsioon!$B$2:$F$2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Korruptsioon!$B$3:$F$3</c:f>
              <c:numCache>
                <c:formatCode>General</c:formatCode>
                <c:ptCount val="5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3-4E7E-A794-F4A931CB1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007152"/>
        <c:axId val="1386001744"/>
      </c:barChart>
      <c:lineChart>
        <c:grouping val="standard"/>
        <c:varyColors val="0"/>
        <c:ser>
          <c:idx val="1"/>
          <c:order val="1"/>
          <c:tx>
            <c:strRef>
              <c:f>Korruptsioon!$A$4</c:f>
              <c:strCache>
                <c:ptCount val="1"/>
                <c:pt idx="0">
                  <c:v>Taustaks: korruptsiooniga seotud kriminaalasjad*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Korruptsioon!$B$2:$F$2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Korruptsioon!$B$4:$F$4</c:f>
              <c:numCache>
                <c:formatCode>General</c:formatCode>
                <c:ptCount val="5"/>
                <c:pt idx="0">
                  <c:v>70</c:v>
                </c:pt>
                <c:pt idx="1">
                  <c:v>73</c:v>
                </c:pt>
                <c:pt idx="2">
                  <c:v>50</c:v>
                </c:pt>
                <c:pt idx="3">
                  <c:v>56</c:v>
                </c:pt>
                <c:pt idx="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3-4E7E-A794-F4A931CB1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007152"/>
        <c:axId val="1386001744"/>
      </c:lineChart>
      <c:catAx>
        <c:axId val="138600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386001744"/>
        <c:crosses val="autoZero"/>
        <c:auto val="1"/>
        <c:lblAlgn val="ctr"/>
        <c:lblOffset val="100"/>
        <c:noMultiLvlLbl val="0"/>
      </c:catAx>
      <c:valAx>
        <c:axId val="13860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38600715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Alaealised!$A$4</c:f>
              <c:strCache>
                <c:ptCount val="1"/>
                <c:pt idx="0">
                  <c:v>Alaealiste poolt toime pandud kuriteod*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Alaealised!$B$3:$F$3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Alaealised!$B$4:$F$4</c:f>
              <c:numCache>
                <c:formatCode>0</c:formatCode>
                <c:ptCount val="5"/>
                <c:pt idx="0">
                  <c:v>1022</c:v>
                </c:pt>
                <c:pt idx="1">
                  <c:v>1124</c:v>
                </c:pt>
                <c:pt idx="2">
                  <c:v>1182</c:v>
                </c:pt>
                <c:pt idx="3">
                  <c:v>834</c:v>
                </c:pt>
                <c:pt idx="4" formatCode="General">
                  <c:v>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7-41C1-BA68-439B325F16D6}"/>
            </c:ext>
          </c:extLst>
        </c:ser>
        <c:ser>
          <c:idx val="1"/>
          <c:order val="1"/>
          <c:tx>
            <c:strRef>
              <c:f>Alaealised!$A$5</c:f>
              <c:strCache>
                <c:ptCount val="1"/>
                <c:pt idx="0">
                  <c:v>Alaealiste poolt toime pandud vägivallakuriteod*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Alaealised!$B$3:$F$3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Alaealised!$B$5:$F$5</c:f>
              <c:numCache>
                <c:formatCode>General</c:formatCode>
                <c:ptCount val="5"/>
                <c:pt idx="0">
                  <c:v>584</c:v>
                </c:pt>
                <c:pt idx="1">
                  <c:v>585</c:v>
                </c:pt>
                <c:pt idx="2">
                  <c:v>625</c:v>
                </c:pt>
                <c:pt idx="3">
                  <c:v>414</c:v>
                </c:pt>
                <c:pt idx="4">
                  <c:v>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27-41C1-BA68-439B325F16D6}"/>
            </c:ext>
          </c:extLst>
        </c:ser>
        <c:ser>
          <c:idx val="2"/>
          <c:order val="2"/>
          <c:tx>
            <c:strRef>
              <c:f>Alaealised!$A$6</c:f>
              <c:strCache>
                <c:ptCount val="1"/>
                <c:pt idx="0">
                  <c:v>Alaealised, kelle suhtes tehti kohtueelses menetluses lahend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Alaealised!$B$3:$F$3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Alaealised!$B$6:$F$6</c:f>
              <c:numCache>
                <c:formatCode>0</c:formatCode>
                <c:ptCount val="5"/>
                <c:pt idx="0">
                  <c:v>812</c:v>
                </c:pt>
                <c:pt idx="1">
                  <c:v>899</c:v>
                </c:pt>
                <c:pt idx="2">
                  <c:v>966</c:v>
                </c:pt>
                <c:pt idx="3">
                  <c:v>791</c:v>
                </c:pt>
                <c:pt idx="4" formatCode="General">
                  <c:v>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27-41C1-BA68-439B325F1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6805856"/>
        <c:axId val="1386799616"/>
      </c:barChart>
      <c:lineChart>
        <c:grouping val="standard"/>
        <c:varyColors val="0"/>
        <c:ser>
          <c:idx val="3"/>
          <c:order val="3"/>
          <c:tx>
            <c:strRef>
              <c:f>Alaealised!$A$7</c:f>
              <c:strCache>
                <c:ptCount val="1"/>
                <c:pt idx="0">
                  <c:v>Konfliktivahendust saanud alaealiste arv (paremtelg)**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Alaealised!$B$3:$F$3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Alaealised!$B$7:$F$7</c:f>
              <c:numCache>
                <c:formatCode>0</c:formatCode>
                <c:ptCount val="5"/>
                <c:pt idx="2">
                  <c:v>6</c:v>
                </c:pt>
                <c:pt idx="3">
                  <c:v>57</c:v>
                </c:pt>
                <c:pt idx="4" formatCode="General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7-41C1-BA68-439B325F1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6992"/>
        <c:axId val="1556368"/>
      </c:lineChart>
      <c:catAx>
        <c:axId val="13868058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386799616"/>
        <c:crosses val="autoZero"/>
        <c:auto val="1"/>
        <c:lblAlgn val="ctr"/>
        <c:lblOffset val="100"/>
        <c:noMultiLvlLbl val="0"/>
      </c:catAx>
      <c:valAx>
        <c:axId val="13867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386805856"/>
        <c:crosses val="autoZero"/>
        <c:crossBetween val="between"/>
        <c:majorUnit val="300"/>
      </c:valAx>
      <c:valAx>
        <c:axId val="155636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4296992"/>
        <c:crosses val="max"/>
        <c:crossBetween val="between"/>
      </c:valAx>
      <c:catAx>
        <c:axId val="1429699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5563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49303360305152E-2"/>
          <c:y val="0.57849932528068893"/>
          <c:w val="0.86301393279389693"/>
          <c:h val="0.33689905729626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Alaealised!$A$13</c:f>
              <c:strCache>
                <c:ptCount val="1"/>
                <c:pt idx="0">
                  <c:v>Menetluspikkus alaealiste kriminaalmenetlustes (päevades)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Alaealised!$B$12:$F$12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Alaealised!$B$13:$F$13</c:f>
              <c:numCache>
                <c:formatCode>0</c:formatCode>
                <c:ptCount val="5"/>
                <c:pt idx="0">
                  <c:v>70</c:v>
                </c:pt>
                <c:pt idx="1">
                  <c:v>87</c:v>
                </c:pt>
                <c:pt idx="2">
                  <c:v>89</c:v>
                </c:pt>
                <c:pt idx="3">
                  <c:v>92</c:v>
                </c:pt>
                <c:pt idx="4" formatCode="General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5-4A44-9EAA-8E52067E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003968"/>
        <c:axId val="1532001472"/>
      </c:barChart>
      <c:catAx>
        <c:axId val="15320039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532001472"/>
        <c:crosses val="autoZero"/>
        <c:auto val="1"/>
        <c:lblAlgn val="ctr"/>
        <c:lblOffset val="100"/>
        <c:noMultiLvlLbl val="0"/>
      </c:catAx>
      <c:valAx>
        <c:axId val="15320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53200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248839</xdr:colOff>
      <xdr:row>12</xdr:row>
      <xdr:rowOff>59532</xdr:rowOff>
    </xdr:from>
    <xdr:to>
      <xdr:col>12</xdr:col>
      <xdr:colOff>506016</xdr:colOff>
      <xdr:row>21</xdr:row>
      <xdr:rowOff>79375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FE602BA-407E-4AE8-B949-75EBD1909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282674</xdr:colOff>
      <xdr:row>23</xdr:row>
      <xdr:rowOff>34260</xdr:rowOff>
    </xdr:from>
    <xdr:to>
      <xdr:col>14</xdr:col>
      <xdr:colOff>112410</xdr:colOff>
      <xdr:row>37</xdr:row>
      <xdr:rowOff>142769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4D505D1-68B6-4665-A6B6-DD6FF6971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603250</xdr:colOff>
      <xdr:row>0</xdr:row>
      <xdr:rowOff>0</xdr:rowOff>
    </xdr:from>
    <xdr:to>
      <xdr:col>19</xdr:col>
      <xdr:colOff>170655</xdr:colOff>
      <xdr:row>14</xdr:row>
      <xdr:rowOff>81757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03F38BD-C8A5-4073-9156-46F9A88F2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2561165</xdr:colOff>
      <xdr:row>6</xdr:row>
      <xdr:rowOff>177095</xdr:rowOff>
    </xdr:from>
    <xdr:to>
      <xdr:col>8</xdr:col>
      <xdr:colOff>310443</xdr:colOff>
      <xdr:row>21</xdr:row>
      <xdr:rowOff>168628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74139DC-AC59-4C50-BC68-CB1DE10B5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379412</xdr:colOff>
      <xdr:row>0</xdr:row>
      <xdr:rowOff>12700</xdr:rowOff>
    </xdr:from>
    <xdr:to>
      <xdr:col>14</xdr:col>
      <xdr:colOff>574675</xdr:colOff>
      <xdr:row>7</xdr:row>
      <xdr:rowOff>120650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6DDC37D-9F5E-4E99-9160-80A359A6F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188912</xdr:colOff>
      <xdr:row>8</xdr:row>
      <xdr:rowOff>273050</xdr:rowOff>
    </xdr:from>
    <xdr:to>
      <xdr:col>15</xdr:col>
      <xdr:colOff>120650</xdr:colOff>
      <xdr:row>16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198B563-0070-4F86-BBB6-BFDACF0D5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306387</xdr:colOff>
      <xdr:row>2</xdr:row>
      <xdr:rowOff>12700</xdr:rowOff>
    </xdr:from>
    <xdr:to>
      <xdr:col>14</xdr:col>
      <xdr:colOff>106362</xdr:colOff>
      <xdr:row>14</xdr:row>
      <xdr:rowOff>82550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4BC0D32-930A-42AF-A37C-A2DD340E0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17816</xdr:colOff>
      <xdr:row>1</xdr:row>
      <xdr:rowOff>91723</xdr:rowOff>
    </xdr:from>
    <xdr:to>
      <xdr:col>17</xdr:col>
      <xdr:colOff>77611</xdr:colOff>
      <xdr:row>10</xdr:row>
      <xdr:rowOff>162277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E1BC79-2820-459D-87FC-E8541A332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282046</xdr:colOff>
      <xdr:row>16</xdr:row>
      <xdr:rowOff>55032</xdr:rowOff>
    </xdr:from>
    <xdr:to>
      <xdr:col>12</xdr:col>
      <xdr:colOff>584023</xdr:colOff>
      <xdr:row>26</xdr:row>
      <xdr:rowOff>42331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1ED8BDF-DDF8-4255-8FF8-AE9B12B1C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</xdr:row>
      <xdr:rowOff>44450</xdr:rowOff>
    </xdr:from>
    <xdr:to>
      <xdr:col>14</xdr:col>
      <xdr:colOff>119062</xdr:colOff>
      <xdr:row>9</xdr:row>
      <xdr:rowOff>139700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9BAAD86-011E-4F38-99B4-4B00E6B8F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1874837</xdr:colOff>
      <xdr:row>9</xdr:row>
      <xdr:rowOff>50799</xdr:rowOff>
    </xdr:from>
    <xdr:to>
      <xdr:col>8</xdr:col>
      <xdr:colOff>74612</xdr:colOff>
      <xdr:row>20</xdr:row>
      <xdr:rowOff>174624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F63DDC-0C96-4E4A-8262-89801FC96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465137</xdr:colOff>
      <xdr:row>5</xdr:row>
      <xdr:rowOff>174625</xdr:rowOff>
    </xdr:from>
    <xdr:to>
      <xdr:col>10</xdr:col>
      <xdr:colOff>334962</xdr:colOff>
      <xdr:row>20</xdr:row>
      <xdr:rowOff>60325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3261DAA-7B02-4BC3-996F-310476637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455612</xdr:colOff>
      <xdr:row>2</xdr:row>
      <xdr:rowOff>152399</xdr:rowOff>
    </xdr:from>
    <xdr:to>
      <xdr:col>14</xdr:col>
      <xdr:colOff>150812</xdr:colOff>
      <xdr:row>13</xdr:row>
      <xdr:rowOff>60324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C83A01-A32F-4D4F-A445-7864AD5E0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"/>
  <sheetViews>
    <sheetView workbookViewId="0">
      <selection activeCell="F27" sqref="F27"/>
    </sheetView>
  </sheetViews>
  <sheetFormatPr defaultRowHeight="14.5" x14ac:dyDescent="0.35"/>
  <cols>
    <col min="1" max="1" width="42.54296875" customWidth="1"/>
  </cols>
  <sheetData>
    <row r="1" spans="1:6" ht="27" customHeight="1" x14ac:dyDescent="0.35">
      <c r="A1" s="1" t="s">
        <v>0</v>
      </c>
      <c r="B1" s="2"/>
      <c r="C1" s="2"/>
      <c r="D1" s="2"/>
      <c r="E1" s="2"/>
      <c r="F1" s="64"/>
    </row>
    <row r="2" spans="1:6" x14ac:dyDescent="0.35">
      <c r="A2" s="3"/>
      <c r="B2" s="4">
        <v>2017</v>
      </c>
      <c r="C2" s="4">
        <v>2018</v>
      </c>
      <c r="D2" s="4">
        <v>2019</v>
      </c>
      <c r="E2" s="4">
        <v>2020</v>
      </c>
      <c r="F2" s="61">
        <v>2021</v>
      </c>
    </row>
    <row r="3" spans="1:6" x14ac:dyDescent="0.35">
      <c r="A3" s="3" t="s">
        <v>1</v>
      </c>
      <c r="B3" s="4">
        <v>1022</v>
      </c>
      <c r="C3" s="4">
        <v>1124</v>
      </c>
      <c r="D3" s="4">
        <v>1182</v>
      </c>
      <c r="E3" s="4">
        <v>834</v>
      </c>
      <c r="F3" s="60">
        <v>767</v>
      </c>
    </row>
    <row r="4" spans="1:6" ht="39.75" customHeight="1" x14ac:dyDescent="0.35">
      <c r="A4" s="3" t="s">
        <v>2</v>
      </c>
      <c r="B4" s="5">
        <v>584</v>
      </c>
      <c r="C4" s="5">
        <v>585</v>
      </c>
      <c r="D4" s="5">
        <v>625</v>
      </c>
      <c r="E4" s="5">
        <v>414</v>
      </c>
      <c r="F4" s="60"/>
    </row>
    <row r="5" spans="1:6" ht="38.25" customHeight="1" x14ac:dyDescent="0.35">
      <c r="A5" s="3" t="s">
        <v>3</v>
      </c>
      <c r="B5" s="6">
        <v>812</v>
      </c>
      <c r="C5" s="6">
        <v>899</v>
      </c>
      <c r="D5" s="6">
        <v>966</v>
      </c>
      <c r="E5" s="6">
        <v>791</v>
      </c>
      <c r="F5" s="60"/>
    </row>
    <row r="6" spans="1:6" x14ac:dyDescent="0.35">
      <c r="A6" s="3" t="s">
        <v>4</v>
      </c>
      <c r="B6" s="7"/>
      <c r="C6" s="7"/>
      <c r="D6" s="7">
        <v>30</v>
      </c>
      <c r="E6" s="7">
        <v>30</v>
      </c>
      <c r="F6" s="60"/>
    </row>
    <row r="7" spans="1:6" x14ac:dyDescent="0.35">
      <c r="A7" s="10"/>
      <c r="B7" s="9"/>
      <c r="C7" s="9"/>
      <c r="D7" s="9"/>
      <c r="E7" s="9"/>
    </row>
    <row r="8" spans="1:6" ht="25.5" customHeight="1" x14ac:dyDescent="0.35">
      <c r="A8" s="11" t="s">
        <v>6</v>
      </c>
      <c r="B8" s="12"/>
      <c r="C8" s="12"/>
      <c r="D8" s="12"/>
      <c r="E8" s="12"/>
      <c r="F8" s="64"/>
    </row>
    <row r="9" spans="1:6" x14ac:dyDescent="0.35">
      <c r="A9" s="13"/>
      <c r="B9" s="14">
        <v>2017</v>
      </c>
      <c r="C9" s="14">
        <v>2018</v>
      </c>
      <c r="D9" s="14">
        <v>2019</v>
      </c>
      <c r="E9" s="14">
        <v>2020</v>
      </c>
      <c r="F9" s="61">
        <v>2021</v>
      </c>
    </row>
    <row r="10" spans="1:6" ht="38.25" customHeight="1" x14ac:dyDescent="0.35">
      <c r="A10" s="3" t="s">
        <v>7</v>
      </c>
      <c r="B10" s="4">
        <v>70</v>
      </c>
      <c r="C10" s="4">
        <v>87</v>
      </c>
      <c r="D10" s="4">
        <v>89</v>
      </c>
      <c r="E10" s="4">
        <v>92</v>
      </c>
      <c r="F10" s="60"/>
    </row>
    <row r="11" spans="1:6" x14ac:dyDescent="0.35">
      <c r="A11" s="15"/>
      <c r="B11" s="16"/>
      <c r="C11" s="16"/>
      <c r="D11" s="16"/>
      <c r="E11" s="16"/>
    </row>
    <row r="12" spans="1:6" ht="28.5" customHeight="1" x14ac:dyDescent="0.35">
      <c r="A12" s="17" t="s">
        <v>8</v>
      </c>
      <c r="B12" s="2"/>
      <c r="C12" s="2"/>
      <c r="D12" s="2"/>
      <c r="E12" s="2"/>
      <c r="F12" s="64"/>
    </row>
    <row r="13" spans="1:6" x14ac:dyDescent="0.35">
      <c r="A13" s="18" t="s">
        <v>9</v>
      </c>
      <c r="B13" s="19"/>
      <c r="C13" s="19"/>
      <c r="D13" s="19"/>
      <c r="E13" s="19"/>
      <c r="F13" s="64"/>
    </row>
    <row r="14" spans="1:6" x14ac:dyDescent="0.35">
      <c r="A14" s="20"/>
      <c r="B14" s="21">
        <v>2017</v>
      </c>
      <c r="C14" s="21">
        <v>2018</v>
      </c>
      <c r="D14" s="21">
        <v>2019</v>
      </c>
      <c r="E14" s="21">
        <v>2020</v>
      </c>
      <c r="F14" s="62">
        <v>2021</v>
      </c>
    </row>
    <row r="15" spans="1:6" x14ac:dyDescent="0.35">
      <c r="A15" s="22" t="s">
        <v>10</v>
      </c>
      <c r="B15" s="23">
        <v>15282</v>
      </c>
      <c r="C15" s="23">
        <v>15241</v>
      </c>
      <c r="D15" s="23">
        <v>16451</v>
      </c>
      <c r="E15" s="23">
        <v>16347</v>
      </c>
      <c r="F15" s="60"/>
    </row>
    <row r="16" spans="1:6" x14ac:dyDescent="0.35">
      <c r="A16" s="24" t="s">
        <v>11</v>
      </c>
      <c r="B16" s="21">
        <v>2632</v>
      </c>
      <c r="C16" s="21">
        <v>3607</v>
      </c>
      <c r="D16" s="21">
        <v>4119</v>
      </c>
      <c r="E16" s="23">
        <v>3987</v>
      </c>
      <c r="F16" s="60">
        <v>3760</v>
      </c>
    </row>
    <row r="17" spans="1:6" x14ac:dyDescent="0.35">
      <c r="A17" s="25" t="s">
        <v>12</v>
      </c>
      <c r="B17" s="23">
        <v>25</v>
      </c>
      <c r="C17" s="23">
        <v>63</v>
      </c>
      <c r="D17" s="23">
        <v>57</v>
      </c>
      <c r="E17" s="23">
        <v>55</v>
      </c>
      <c r="F17" s="60"/>
    </row>
    <row r="18" spans="1:6" ht="25.5" customHeight="1" x14ac:dyDescent="0.35">
      <c r="A18" s="8" t="s">
        <v>5</v>
      </c>
      <c r="B18" s="26"/>
      <c r="C18" s="26"/>
      <c r="D18" s="26"/>
      <c r="E18" s="26"/>
    </row>
    <row r="19" spans="1:6" x14ac:dyDescent="0.35">
      <c r="A19" s="27"/>
      <c r="B19" s="26"/>
      <c r="C19" s="26"/>
      <c r="D19" s="26"/>
      <c r="E19" s="26"/>
    </row>
    <row r="20" spans="1:6" ht="22.5" customHeight="1" x14ac:dyDescent="0.35">
      <c r="A20" s="28" t="s">
        <v>13</v>
      </c>
      <c r="B20" s="29"/>
      <c r="C20" s="29"/>
      <c r="D20" s="29"/>
      <c r="E20" s="29"/>
      <c r="F20" s="64"/>
    </row>
    <row r="21" spans="1:6" x14ac:dyDescent="0.35">
      <c r="A21" s="20"/>
      <c r="B21" s="21">
        <v>2017</v>
      </c>
      <c r="C21" s="21">
        <v>2018</v>
      </c>
      <c r="D21" s="21">
        <v>2019</v>
      </c>
      <c r="E21" s="21">
        <v>2020</v>
      </c>
      <c r="F21" s="62">
        <v>2021</v>
      </c>
    </row>
    <row r="22" spans="1:6" ht="29" x14ac:dyDescent="0.35">
      <c r="A22" s="24" t="s">
        <v>14</v>
      </c>
      <c r="B22" s="21">
        <f>45+76</f>
        <v>121</v>
      </c>
      <c r="C22" s="21">
        <f>43+90</f>
        <v>133</v>
      </c>
      <c r="D22" s="21">
        <f>34+78</f>
        <v>112</v>
      </c>
      <c r="E22" s="21">
        <f>50+77</f>
        <v>127</v>
      </c>
      <c r="F22" s="42">
        <v>101</v>
      </c>
    </row>
    <row r="23" spans="1:6" x14ac:dyDescent="0.35">
      <c r="A23" s="30"/>
      <c r="B23" s="31"/>
      <c r="C23" s="31"/>
      <c r="D23" s="31"/>
      <c r="E23" s="31"/>
    </row>
    <row r="24" spans="1:6" x14ac:dyDescent="0.35">
      <c r="A24" s="32" t="s">
        <v>15</v>
      </c>
      <c r="B24" s="2"/>
      <c r="C24" s="2"/>
      <c r="D24" s="2"/>
      <c r="E24" s="2"/>
      <c r="F24" s="64"/>
    </row>
    <row r="25" spans="1:6" x14ac:dyDescent="0.35">
      <c r="A25" s="33"/>
      <c r="B25" s="21">
        <v>2017</v>
      </c>
      <c r="C25" s="21">
        <v>2018</v>
      </c>
      <c r="D25" s="21">
        <v>2019</v>
      </c>
      <c r="E25" s="21">
        <v>2020</v>
      </c>
      <c r="F25" s="62">
        <v>2021</v>
      </c>
    </row>
    <row r="26" spans="1:6" ht="27.75" customHeight="1" x14ac:dyDescent="0.35">
      <c r="A26" s="34" t="s">
        <v>16</v>
      </c>
      <c r="B26" s="21">
        <v>515</v>
      </c>
      <c r="C26" s="21">
        <v>505</v>
      </c>
      <c r="D26" s="21">
        <v>549</v>
      </c>
      <c r="E26" s="23">
        <v>479</v>
      </c>
      <c r="F26" s="42">
        <v>663</v>
      </c>
    </row>
    <row r="27" spans="1:6" ht="27" customHeight="1" x14ac:dyDescent="0.35">
      <c r="A27" s="3" t="s">
        <v>17</v>
      </c>
      <c r="B27" s="35">
        <v>84</v>
      </c>
      <c r="C27" s="35">
        <v>92</v>
      </c>
      <c r="D27" s="35">
        <v>88</v>
      </c>
      <c r="E27" s="35">
        <v>97</v>
      </c>
      <c r="F27" s="65"/>
    </row>
    <row r="28" spans="1:6" x14ac:dyDescent="0.35">
      <c r="A28" s="15"/>
      <c r="B28" s="36"/>
      <c r="C28" s="36"/>
      <c r="D28" s="36"/>
      <c r="E28" s="36"/>
    </row>
    <row r="29" spans="1:6" ht="36" customHeight="1" x14ac:dyDescent="0.35">
      <c r="A29" s="1" t="s">
        <v>18</v>
      </c>
      <c r="B29" s="19"/>
      <c r="C29" s="19"/>
      <c r="D29" s="19"/>
      <c r="E29" s="19"/>
      <c r="F29" s="64"/>
    </row>
    <row r="30" spans="1:6" x14ac:dyDescent="0.35">
      <c r="A30" s="3"/>
      <c r="B30" s="21">
        <v>2017</v>
      </c>
      <c r="C30" s="21">
        <v>2018</v>
      </c>
      <c r="D30" s="21">
        <v>2019</v>
      </c>
      <c r="E30" s="21">
        <v>2020</v>
      </c>
      <c r="F30" s="62">
        <v>2021</v>
      </c>
    </row>
    <row r="31" spans="1:6" ht="36.75" customHeight="1" x14ac:dyDescent="0.35">
      <c r="A31" s="3" t="s">
        <v>19</v>
      </c>
      <c r="B31" s="21">
        <v>2</v>
      </c>
      <c r="C31" s="21">
        <v>2</v>
      </c>
      <c r="D31" s="21">
        <v>2</v>
      </c>
      <c r="E31" s="21">
        <v>2</v>
      </c>
      <c r="F31" s="65"/>
    </row>
    <row r="32" spans="1:6" ht="36.75" customHeight="1" x14ac:dyDescent="0.35">
      <c r="A32" s="3" t="s">
        <v>20</v>
      </c>
      <c r="B32" s="21">
        <v>113</v>
      </c>
      <c r="C32" s="21">
        <v>120</v>
      </c>
      <c r="D32" s="21">
        <v>146</v>
      </c>
      <c r="E32" s="21">
        <v>201</v>
      </c>
      <c r="F32" s="60"/>
    </row>
    <row r="33" spans="1:6" ht="29.25" customHeight="1" x14ac:dyDescent="0.35">
      <c r="A33" s="3" t="s">
        <v>21</v>
      </c>
      <c r="B33" s="21">
        <v>3139</v>
      </c>
      <c r="C33" s="21">
        <v>3473</v>
      </c>
      <c r="D33" s="21">
        <v>3164</v>
      </c>
      <c r="E33" s="21">
        <v>2762</v>
      </c>
      <c r="F33" s="60"/>
    </row>
    <row r="34" spans="1:6" x14ac:dyDescent="0.35">
      <c r="A34" s="37" t="s">
        <v>22</v>
      </c>
      <c r="B34" s="36"/>
      <c r="C34" s="36"/>
      <c r="D34" s="36"/>
      <c r="E34" s="31"/>
    </row>
    <row r="35" spans="1:6" x14ac:dyDescent="0.35">
      <c r="A35" s="15"/>
      <c r="B35" s="36"/>
      <c r="C35" s="36"/>
      <c r="D35" s="36"/>
      <c r="E35" s="31"/>
    </row>
    <row r="36" spans="1:6" x14ac:dyDescent="0.35">
      <c r="A36" s="32" t="s">
        <v>23</v>
      </c>
      <c r="B36" s="19"/>
      <c r="C36" s="19"/>
      <c r="D36" s="19"/>
      <c r="E36" s="19"/>
      <c r="F36" s="64"/>
    </row>
    <row r="37" spans="1:6" x14ac:dyDescent="0.35">
      <c r="A37" s="3"/>
      <c r="B37" s="21">
        <v>2017</v>
      </c>
      <c r="C37" s="21">
        <v>2018</v>
      </c>
      <c r="D37" s="21">
        <v>2019</v>
      </c>
      <c r="E37" s="21">
        <v>2020</v>
      </c>
      <c r="F37" s="62">
        <v>2021</v>
      </c>
    </row>
    <row r="38" spans="1:6" ht="36.75" customHeight="1" x14ac:dyDescent="0.35">
      <c r="A38" s="3" t="s">
        <v>24</v>
      </c>
      <c r="B38" s="35">
        <v>9</v>
      </c>
      <c r="C38" s="35">
        <v>7</v>
      </c>
      <c r="D38" s="35">
        <v>7</v>
      </c>
      <c r="E38" s="63">
        <v>11</v>
      </c>
      <c r="F38" s="65"/>
    </row>
    <row r="39" spans="1:6" x14ac:dyDescent="0.35">
      <c r="A39" s="3" t="s">
        <v>25</v>
      </c>
      <c r="B39" s="35">
        <v>173</v>
      </c>
      <c r="C39" s="35">
        <v>158</v>
      </c>
      <c r="D39" s="35">
        <v>148</v>
      </c>
      <c r="E39" s="63">
        <v>131</v>
      </c>
      <c r="F39" s="69"/>
    </row>
    <row r="40" spans="1:6" x14ac:dyDescent="0.35">
      <c r="A40" s="66"/>
      <c r="B40" s="67"/>
      <c r="C40" s="67"/>
      <c r="D40" s="67"/>
      <c r="E40" s="67"/>
      <c r="F40" s="68"/>
    </row>
    <row r="41" spans="1:6" ht="29" x14ac:dyDescent="0.35">
      <c r="A41" s="1" t="s">
        <v>26</v>
      </c>
      <c r="B41" s="2"/>
      <c r="C41" s="2"/>
      <c r="D41" s="2"/>
      <c r="E41" s="2"/>
      <c r="F41" s="64"/>
    </row>
    <row r="42" spans="1:6" x14ac:dyDescent="0.35">
      <c r="A42" s="3"/>
      <c r="B42" s="21">
        <v>2017</v>
      </c>
      <c r="C42" s="21">
        <v>2018</v>
      </c>
      <c r="D42" s="21">
        <v>2019</v>
      </c>
      <c r="E42" s="21">
        <v>2020</v>
      </c>
      <c r="F42" s="62">
        <v>2021</v>
      </c>
    </row>
    <row r="43" spans="1:6" ht="29" x14ac:dyDescent="0.35">
      <c r="A43" s="3" t="s">
        <v>27</v>
      </c>
      <c r="B43" s="38">
        <v>0.33</v>
      </c>
      <c r="C43" s="38">
        <v>0.1</v>
      </c>
      <c r="D43" s="38">
        <v>0.66</v>
      </c>
      <c r="E43" s="38">
        <v>0.8</v>
      </c>
      <c r="F43" s="60"/>
    </row>
    <row r="44" spans="1:6" x14ac:dyDescent="0.35">
      <c r="A44" s="15"/>
      <c r="B44" s="39"/>
      <c r="C44" s="39"/>
      <c r="D44" s="39"/>
      <c r="E44" s="39"/>
    </row>
    <row r="45" spans="1:6" ht="20.25" customHeight="1" x14ac:dyDescent="0.35">
      <c r="A45" s="1" t="s">
        <v>28</v>
      </c>
      <c r="B45" s="2"/>
      <c r="C45" s="2"/>
      <c r="D45" s="2"/>
      <c r="E45" s="2"/>
      <c r="F45" s="64"/>
    </row>
    <row r="46" spans="1:6" x14ac:dyDescent="0.35">
      <c r="A46" s="33"/>
      <c r="B46" s="21">
        <v>2017</v>
      </c>
      <c r="C46" s="21">
        <v>2018</v>
      </c>
      <c r="D46" s="21">
        <v>2019</v>
      </c>
      <c r="E46" s="21">
        <v>2020</v>
      </c>
      <c r="F46" s="62">
        <v>2021</v>
      </c>
    </row>
    <row r="47" spans="1:6" ht="33.75" customHeight="1" x14ac:dyDescent="0.35">
      <c r="A47" s="3" t="s">
        <v>29</v>
      </c>
      <c r="B47" s="35">
        <v>21</v>
      </c>
      <c r="C47" s="35">
        <v>3</v>
      </c>
      <c r="D47" s="35">
        <v>17</v>
      </c>
      <c r="E47" s="35">
        <v>15</v>
      </c>
      <c r="F47" s="42">
        <v>22</v>
      </c>
    </row>
    <row r="48" spans="1:6" ht="30" customHeight="1" x14ac:dyDescent="0.35">
      <c r="A48" s="3" t="s">
        <v>17</v>
      </c>
      <c r="B48" s="35">
        <v>5</v>
      </c>
      <c r="C48" s="35">
        <v>6</v>
      </c>
      <c r="D48" s="35">
        <v>6</v>
      </c>
      <c r="E48" s="35">
        <v>1</v>
      </c>
      <c r="F48" s="60"/>
    </row>
    <row r="49" spans="1:6" x14ac:dyDescent="0.35">
      <c r="A49" s="40"/>
      <c r="B49" s="41"/>
      <c r="C49" s="36"/>
      <c r="D49" s="36"/>
      <c r="E49" s="36"/>
    </row>
    <row r="50" spans="1:6" x14ac:dyDescent="0.35">
      <c r="A50" s="32" t="s">
        <v>30</v>
      </c>
      <c r="B50" s="19"/>
      <c r="C50" s="19"/>
      <c r="D50" s="19"/>
      <c r="E50" s="19"/>
      <c r="F50" s="64"/>
    </row>
    <row r="51" spans="1:6" x14ac:dyDescent="0.35">
      <c r="A51" s="42"/>
      <c r="B51" s="21">
        <v>2017</v>
      </c>
      <c r="C51" s="21">
        <v>2018</v>
      </c>
      <c r="D51" s="21">
        <v>2019</v>
      </c>
      <c r="E51" s="21">
        <v>2020</v>
      </c>
      <c r="F51" s="60">
        <v>2021</v>
      </c>
    </row>
    <row r="52" spans="1:6" ht="35.25" customHeight="1" x14ac:dyDescent="0.35">
      <c r="A52" s="3" t="s">
        <v>31</v>
      </c>
      <c r="B52" s="35">
        <v>13</v>
      </c>
      <c r="C52" s="35">
        <v>12</v>
      </c>
      <c r="D52" s="35">
        <v>12</v>
      </c>
      <c r="E52" s="35">
        <v>4</v>
      </c>
      <c r="F52" s="65"/>
    </row>
    <row r="53" spans="1:6" ht="47.5" x14ac:dyDescent="0.35">
      <c r="A53" s="3" t="s">
        <v>32</v>
      </c>
      <c r="B53" s="21">
        <v>70</v>
      </c>
      <c r="C53" s="43">
        <v>73</v>
      </c>
      <c r="D53" s="43">
        <v>50</v>
      </c>
      <c r="E53" s="43">
        <v>56</v>
      </c>
      <c r="F53" s="60">
        <v>54</v>
      </c>
    </row>
    <row r="54" spans="1:6" x14ac:dyDescent="0.35">
      <c r="A54" s="44"/>
      <c r="B54" s="45"/>
      <c r="C54" s="45"/>
      <c r="D54" s="45"/>
      <c r="E54" s="45"/>
    </row>
    <row r="55" spans="1:6" x14ac:dyDescent="0.35">
      <c r="A55" s="46" t="s">
        <v>33</v>
      </c>
      <c r="B55" s="47" t="s">
        <v>34</v>
      </c>
      <c r="C55" s="48"/>
      <c r="D55" s="48"/>
      <c r="E55" s="48"/>
      <c r="F55" s="64"/>
    </row>
    <row r="56" spans="1:6" x14ac:dyDescent="0.35">
      <c r="A56" s="49" t="s">
        <v>35</v>
      </c>
      <c r="B56" s="31"/>
      <c r="C56" s="50"/>
      <c r="D56" s="50"/>
      <c r="E56" s="50"/>
    </row>
    <row r="57" spans="1:6" x14ac:dyDescent="0.35">
      <c r="A57" s="3"/>
      <c r="B57" s="21">
        <v>2017</v>
      </c>
      <c r="C57" s="21">
        <v>2018</v>
      </c>
      <c r="D57" s="21">
        <v>2019</v>
      </c>
      <c r="E57" s="21">
        <v>2020</v>
      </c>
      <c r="F57" s="62">
        <v>2021</v>
      </c>
    </row>
    <row r="58" spans="1:6" x14ac:dyDescent="0.35">
      <c r="A58" s="3" t="s">
        <v>36</v>
      </c>
      <c r="B58" s="21">
        <v>15</v>
      </c>
      <c r="C58" s="21">
        <v>15</v>
      </c>
      <c r="D58" s="21">
        <v>17</v>
      </c>
      <c r="E58" s="21">
        <v>15</v>
      </c>
      <c r="F58" s="60"/>
    </row>
    <row r="59" spans="1:6" ht="30" customHeight="1" x14ac:dyDescent="0.35">
      <c r="A59" s="3" t="s">
        <v>17</v>
      </c>
      <c r="B59" s="21">
        <v>7</v>
      </c>
      <c r="C59" s="21">
        <v>5</v>
      </c>
      <c r="D59" s="21">
        <v>9</v>
      </c>
      <c r="E59" s="21">
        <v>6</v>
      </c>
      <c r="F59" s="60"/>
    </row>
    <row r="60" spans="1:6" x14ac:dyDescent="0.35">
      <c r="A60" s="42" t="s">
        <v>37</v>
      </c>
      <c r="B60" s="21">
        <v>110</v>
      </c>
      <c r="C60" s="23">
        <v>39</v>
      </c>
      <c r="D60" s="23">
        <v>27</v>
      </c>
      <c r="E60" s="23">
        <v>20</v>
      </c>
      <c r="F60" s="60"/>
    </row>
    <row r="61" spans="1:6" x14ac:dyDescent="0.35">
      <c r="A61" s="51" t="s">
        <v>38</v>
      </c>
      <c r="B61" s="52">
        <v>6</v>
      </c>
      <c r="C61" s="52">
        <v>4</v>
      </c>
      <c r="D61" s="52">
        <v>9</v>
      </c>
      <c r="E61" s="52">
        <v>12</v>
      </c>
      <c r="F61" s="60"/>
    </row>
    <row r="62" spans="1:6" x14ac:dyDescent="0.35">
      <c r="A62" s="15"/>
      <c r="B62" s="36"/>
      <c r="C62" s="36"/>
      <c r="D62" s="36"/>
      <c r="E62" s="36"/>
    </row>
    <row r="63" spans="1:6" ht="16.5" x14ac:dyDescent="0.35">
      <c r="A63" s="32" t="s">
        <v>39</v>
      </c>
      <c r="B63" s="53"/>
      <c r="C63" s="53"/>
      <c r="D63" s="53"/>
      <c r="E63" s="53"/>
      <c r="F63" s="64"/>
    </row>
    <row r="64" spans="1:6" x14ac:dyDescent="0.35">
      <c r="A64" s="3"/>
      <c r="B64" s="21">
        <v>2017</v>
      </c>
      <c r="C64" s="21">
        <v>2018</v>
      </c>
      <c r="D64" s="21">
        <v>2019</v>
      </c>
      <c r="E64" s="21">
        <v>2020</v>
      </c>
      <c r="F64" s="60">
        <v>2021</v>
      </c>
    </row>
    <row r="65" spans="1:6" x14ac:dyDescent="0.35">
      <c r="A65" s="3" t="s">
        <v>40</v>
      </c>
      <c r="B65" s="21">
        <v>30</v>
      </c>
      <c r="C65" s="21">
        <v>38</v>
      </c>
      <c r="D65" s="21">
        <v>28</v>
      </c>
      <c r="E65" s="23">
        <v>16</v>
      </c>
      <c r="F65" s="60"/>
    </row>
    <row r="66" spans="1:6" ht="24.75" customHeight="1" x14ac:dyDescent="0.35">
      <c r="A66" s="3" t="s">
        <v>17</v>
      </c>
      <c r="B66" s="21">
        <v>19</v>
      </c>
      <c r="C66" s="21">
        <v>13</v>
      </c>
      <c r="D66" s="21">
        <v>16</v>
      </c>
      <c r="E66" s="23">
        <v>8</v>
      </c>
      <c r="F66" s="60"/>
    </row>
    <row r="67" spans="1:6" ht="44.25" customHeight="1" x14ac:dyDescent="0.35">
      <c r="A67" s="54" t="s">
        <v>41</v>
      </c>
      <c r="B67" s="35">
        <v>45</v>
      </c>
      <c r="C67" s="35">
        <v>10</v>
      </c>
      <c r="D67" s="35">
        <v>31</v>
      </c>
      <c r="E67" s="35">
        <v>31</v>
      </c>
      <c r="F67" s="60"/>
    </row>
    <row r="68" spans="1:6" x14ac:dyDescent="0.35">
      <c r="A68" s="55" t="s">
        <v>42</v>
      </c>
      <c r="B68" s="56">
        <v>52</v>
      </c>
      <c r="C68" s="56">
        <v>21</v>
      </c>
      <c r="D68" s="56">
        <v>43</v>
      </c>
      <c r="E68" s="56">
        <v>35</v>
      </c>
      <c r="F68" s="60"/>
    </row>
    <row r="69" spans="1:6" x14ac:dyDescent="0.35">
      <c r="A69" s="55" t="s">
        <v>43</v>
      </c>
      <c r="B69" s="56">
        <v>21</v>
      </c>
      <c r="C69" s="56">
        <v>14</v>
      </c>
      <c r="D69" s="56">
        <v>19</v>
      </c>
      <c r="E69" s="56">
        <v>14</v>
      </c>
      <c r="F69" s="60"/>
    </row>
    <row r="70" spans="1:6" x14ac:dyDescent="0.35">
      <c r="A70" s="15"/>
      <c r="B70" s="36"/>
      <c r="C70" s="36"/>
      <c r="D70" s="36"/>
      <c r="E70" s="57"/>
    </row>
    <row r="71" spans="1:6" x14ac:dyDescent="0.35">
      <c r="A71" s="15"/>
      <c r="B71" s="36"/>
      <c r="C71" s="36"/>
      <c r="D71" s="36"/>
      <c r="E71" s="36"/>
    </row>
    <row r="72" spans="1:6" ht="39" customHeight="1" x14ac:dyDescent="0.35">
      <c r="A72" s="1" t="s">
        <v>44</v>
      </c>
      <c r="B72" s="2"/>
      <c r="C72" s="2"/>
      <c r="D72" s="2"/>
      <c r="E72" s="2"/>
      <c r="F72" s="64"/>
    </row>
    <row r="73" spans="1:6" x14ac:dyDescent="0.35">
      <c r="A73" s="3"/>
      <c r="B73" s="21">
        <v>2017</v>
      </c>
      <c r="C73" s="21">
        <v>2018</v>
      </c>
      <c r="D73" s="21">
        <v>2019</v>
      </c>
      <c r="E73" s="21">
        <v>2020</v>
      </c>
      <c r="F73" s="60">
        <v>2021</v>
      </c>
    </row>
    <row r="74" spans="1:6" ht="30.75" customHeight="1" x14ac:dyDescent="0.35">
      <c r="A74" s="3" t="s">
        <v>45</v>
      </c>
      <c r="B74" s="58">
        <v>3507388</v>
      </c>
      <c r="C74" s="58">
        <v>2211061</v>
      </c>
      <c r="D74" s="58">
        <v>3962163</v>
      </c>
      <c r="E74" s="58">
        <v>2241502</v>
      </c>
      <c r="F74" s="65"/>
    </row>
    <row r="75" spans="1:6" x14ac:dyDescent="0.35">
      <c r="A75" s="15"/>
      <c r="B75" s="59"/>
      <c r="C75" s="59"/>
      <c r="D75" s="59"/>
      <c r="E75" s="59"/>
    </row>
    <row r="76" spans="1:6" ht="25.5" customHeight="1" x14ac:dyDescent="0.35">
      <c r="A76" s="1" t="s">
        <v>46</v>
      </c>
      <c r="B76" s="19"/>
      <c r="C76" s="19"/>
      <c r="D76" s="19"/>
      <c r="E76" s="19"/>
      <c r="F76" s="64"/>
    </row>
    <row r="77" spans="1:6" x14ac:dyDescent="0.35">
      <c r="A77" s="3"/>
      <c r="B77" s="35"/>
      <c r="C77" s="35"/>
      <c r="D77" s="35"/>
      <c r="E77" s="35">
        <v>2020</v>
      </c>
      <c r="F77" s="60">
        <v>2021</v>
      </c>
    </row>
    <row r="78" spans="1:6" x14ac:dyDescent="0.35">
      <c r="A78" s="42" t="s">
        <v>47</v>
      </c>
      <c r="B78" s="35"/>
      <c r="C78" s="35"/>
      <c r="D78" s="60"/>
      <c r="E78" s="38">
        <v>0.37</v>
      </c>
      <c r="F78" s="60"/>
    </row>
    <row r="79" spans="1:6" ht="34.5" customHeight="1" x14ac:dyDescent="0.35">
      <c r="A79" s="3" t="s">
        <v>48</v>
      </c>
      <c r="B79" s="35"/>
      <c r="C79" s="35"/>
      <c r="D79" s="35"/>
      <c r="E79" s="38">
        <v>0.41</v>
      </c>
      <c r="F79" s="35" t="s">
        <v>49</v>
      </c>
    </row>
    <row r="81" ht="24.75" customHeight="1" x14ac:dyDescent="0.35"/>
    <row r="83" ht="37.5" customHeight="1" x14ac:dyDescent="0.35"/>
    <row r="84" ht="42.75" customHeight="1" x14ac:dyDescent="0.3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1E9E1-1793-48D9-A480-CCC5D1B6B694}">
  <dimension ref="A1:F3"/>
  <sheetViews>
    <sheetView workbookViewId="0">
      <selection activeCell="O18" sqref="O18"/>
    </sheetView>
  </sheetViews>
  <sheetFormatPr defaultRowHeight="14.5" x14ac:dyDescent="0.35"/>
  <cols>
    <col min="1" max="1" width="34.81640625" customWidth="1"/>
  </cols>
  <sheetData>
    <row r="1" spans="1:6" ht="29" x14ac:dyDescent="0.35">
      <c r="A1" s="1" t="s">
        <v>44</v>
      </c>
      <c r="B1" s="2"/>
      <c r="C1" s="2"/>
      <c r="D1" s="2"/>
      <c r="E1" s="2"/>
      <c r="F1" s="64"/>
    </row>
    <row r="2" spans="1:6" x14ac:dyDescent="0.35">
      <c r="A2" s="3"/>
      <c r="B2" s="21">
        <v>2017</v>
      </c>
      <c r="C2" s="21">
        <v>2018</v>
      </c>
      <c r="D2" s="21">
        <v>2019</v>
      </c>
      <c r="E2" s="21">
        <v>2020</v>
      </c>
      <c r="F2" s="60">
        <v>2021</v>
      </c>
    </row>
    <row r="3" spans="1:6" ht="29" x14ac:dyDescent="0.35">
      <c r="A3" s="3" t="s">
        <v>45</v>
      </c>
      <c r="B3" s="58">
        <v>3507388</v>
      </c>
      <c r="C3" s="58">
        <v>2211061</v>
      </c>
      <c r="D3" s="58">
        <v>3962163</v>
      </c>
      <c r="E3" s="58">
        <v>2241502</v>
      </c>
      <c r="F3" s="75">
        <v>1365619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997E-45A5-40E8-B3F6-C40AD32E01D1}">
  <dimension ref="A1:F8"/>
  <sheetViews>
    <sheetView workbookViewId="0">
      <selection activeCell="H12" sqref="H12"/>
    </sheetView>
  </sheetViews>
  <sheetFormatPr defaultRowHeight="14.5" x14ac:dyDescent="0.35"/>
  <cols>
    <col min="1" max="1" width="27.26953125" customWidth="1"/>
  </cols>
  <sheetData>
    <row r="1" spans="1:6" x14ac:dyDescent="0.35">
      <c r="A1" s="88" t="s">
        <v>73</v>
      </c>
      <c r="B1" s="88"/>
      <c r="C1" s="88"/>
      <c r="D1" s="88"/>
      <c r="E1" s="88"/>
      <c r="F1" s="88"/>
    </row>
    <row r="3" spans="1:6" x14ac:dyDescent="0.35">
      <c r="A3" s="1" t="s">
        <v>64</v>
      </c>
      <c r="B3" s="19"/>
      <c r="C3" s="19"/>
      <c r="D3" s="19"/>
      <c r="E3" s="19"/>
      <c r="F3" s="64"/>
    </row>
    <row r="4" spans="1:6" x14ac:dyDescent="0.35">
      <c r="A4" s="3"/>
      <c r="B4" s="35"/>
      <c r="C4" s="35"/>
      <c r="D4" s="35"/>
      <c r="E4" s="35">
        <v>2020</v>
      </c>
      <c r="F4" s="60">
        <v>2021</v>
      </c>
    </row>
    <row r="5" spans="1:6" x14ac:dyDescent="0.35">
      <c r="A5" s="82" t="s">
        <v>47</v>
      </c>
      <c r="B5" s="83"/>
      <c r="C5" s="83"/>
      <c r="D5" s="84"/>
      <c r="E5" s="85">
        <v>0.37</v>
      </c>
      <c r="F5" s="84"/>
    </row>
    <row r="6" spans="1:6" ht="43.5" x14ac:dyDescent="0.35">
      <c r="A6" s="86" t="s">
        <v>48</v>
      </c>
      <c r="B6" s="83"/>
      <c r="C6" s="83"/>
      <c r="D6" s="83"/>
      <c r="E6" s="85">
        <v>0.41</v>
      </c>
      <c r="F6" s="85">
        <v>0.43</v>
      </c>
    </row>
    <row r="8" spans="1:6" x14ac:dyDescent="0.35">
      <c r="A8" s="87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C863-5CEF-4DF1-94BA-453E55DE33A2}">
  <dimension ref="A1:F24"/>
  <sheetViews>
    <sheetView zoomScale="80" zoomScaleNormal="80" workbookViewId="0">
      <selection activeCell="C34" sqref="C34"/>
    </sheetView>
  </sheetViews>
  <sheetFormatPr defaultRowHeight="14.5" x14ac:dyDescent="0.35"/>
  <cols>
    <col min="1" max="1" width="36.26953125" customWidth="1"/>
  </cols>
  <sheetData>
    <row r="1" spans="1:6" x14ac:dyDescent="0.35">
      <c r="A1" s="17" t="s">
        <v>50</v>
      </c>
      <c r="B1" s="2"/>
      <c r="C1" s="2"/>
      <c r="D1" s="2"/>
      <c r="E1" s="2"/>
      <c r="F1" s="64"/>
    </row>
    <row r="2" spans="1:6" x14ac:dyDescent="0.35">
      <c r="A2" s="18" t="s">
        <v>51</v>
      </c>
      <c r="B2" s="19"/>
      <c r="C2" s="19"/>
      <c r="D2" s="19"/>
      <c r="E2" s="19"/>
      <c r="F2" s="64"/>
    </row>
    <row r="3" spans="1:6" x14ac:dyDescent="0.35">
      <c r="A3" s="20"/>
      <c r="B3" s="21">
        <v>2017</v>
      </c>
      <c r="C3" s="21">
        <v>2018</v>
      </c>
      <c r="D3" s="21">
        <v>2019</v>
      </c>
      <c r="E3" s="21">
        <v>2020</v>
      </c>
      <c r="F3" s="62">
        <v>2021</v>
      </c>
    </row>
    <row r="4" spans="1:6" x14ac:dyDescent="0.35">
      <c r="A4" s="22" t="s">
        <v>10</v>
      </c>
      <c r="B4" s="23">
        <v>15282</v>
      </c>
      <c r="C4" s="23">
        <v>15241</v>
      </c>
      <c r="D4" s="23">
        <v>16451</v>
      </c>
      <c r="E4" s="23">
        <v>16347</v>
      </c>
      <c r="F4" s="60">
        <v>15800</v>
      </c>
    </row>
    <row r="5" spans="1:6" x14ac:dyDescent="0.35">
      <c r="A5" s="24" t="s">
        <v>11</v>
      </c>
      <c r="B5" s="21">
        <v>2632</v>
      </c>
      <c r="C5" s="21">
        <v>3607</v>
      </c>
      <c r="D5" s="21">
        <v>4119</v>
      </c>
      <c r="E5" s="23">
        <v>3987</v>
      </c>
      <c r="F5" s="60">
        <v>3738</v>
      </c>
    </row>
    <row r="6" spans="1:6" ht="29" x14ac:dyDescent="0.35">
      <c r="A6" s="25" t="s">
        <v>68</v>
      </c>
      <c r="B6" s="23">
        <v>25</v>
      </c>
      <c r="C6" s="23">
        <v>63</v>
      </c>
      <c r="D6" s="23">
        <v>57</v>
      </c>
      <c r="E6" s="23">
        <v>55</v>
      </c>
      <c r="F6" s="35">
        <v>43</v>
      </c>
    </row>
    <row r="7" spans="1:6" x14ac:dyDescent="0.35">
      <c r="A7" s="8" t="s">
        <v>5</v>
      </c>
      <c r="B7" s="26"/>
      <c r="C7" s="26"/>
      <c r="D7" s="26"/>
      <c r="E7" s="26"/>
    </row>
    <row r="8" spans="1:6" x14ac:dyDescent="0.35">
      <c r="A8" s="73"/>
      <c r="B8" s="26"/>
      <c r="C8" s="26"/>
      <c r="D8" s="26"/>
      <c r="E8" s="26"/>
    </row>
    <row r="9" spans="1:6" x14ac:dyDescent="0.35">
      <c r="A9" s="73"/>
      <c r="B9" s="26"/>
      <c r="C9" s="26"/>
      <c r="D9" s="26"/>
      <c r="E9" s="26"/>
    </row>
    <row r="10" spans="1:6" x14ac:dyDescent="0.35">
      <c r="A10" s="73"/>
      <c r="B10" s="26"/>
      <c r="C10" s="26"/>
      <c r="D10" s="26"/>
      <c r="E10" s="26"/>
    </row>
    <row r="11" spans="1:6" x14ac:dyDescent="0.35">
      <c r="A11" s="73"/>
      <c r="B11" s="26"/>
      <c r="C11" s="26"/>
      <c r="D11" s="26"/>
      <c r="E11" s="26"/>
    </row>
    <row r="12" spans="1:6" x14ac:dyDescent="0.35">
      <c r="A12" s="27"/>
      <c r="B12" s="26"/>
      <c r="C12" s="26"/>
      <c r="D12" s="26"/>
      <c r="E12" s="26"/>
    </row>
    <row r="13" spans="1:6" x14ac:dyDescent="0.35">
      <c r="A13" s="28" t="s">
        <v>52</v>
      </c>
      <c r="B13" s="29"/>
      <c r="C13" s="29"/>
      <c r="D13" s="29"/>
      <c r="E13" s="29"/>
      <c r="F13" s="64"/>
    </row>
    <row r="14" spans="1:6" x14ac:dyDescent="0.35">
      <c r="A14" s="20"/>
      <c r="B14" s="21">
        <v>2017</v>
      </c>
      <c r="C14" s="21">
        <v>2018</v>
      </c>
      <c r="D14" s="21">
        <v>2019</v>
      </c>
      <c r="E14" s="21">
        <v>2020</v>
      </c>
      <c r="F14" s="62">
        <v>2021</v>
      </c>
    </row>
    <row r="15" spans="1:6" ht="29" x14ac:dyDescent="0.35">
      <c r="A15" s="24" t="s">
        <v>14</v>
      </c>
      <c r="B15" s="21">
        <f>45+76</f>
        <v>121</v>
      </c>
      <c r="C15" s="21">
        <f>43+90</f>
        <v>133</v>
      </c>
      <c r="D15" s="21">
        <f>34+78</f>
        <v>112</v>
      </c>
      <c r="E15" s="21">
        <f>50+77</f>
        <v>127</v>
      </c>
      <c r="F15" s="42">
        <v>101</v>
      </c>
    </row>
    <row r="16" spans="1:6" x14ac:dyDescent="0.35">
      <c r="A16" s="70"/>
      <c r="B16" s="71"/>
      <c r="C16" s="71"/>
      <c r="D16" s="71"/>
      <c r="E16" s="71"/>
      <c r="F16" s="72"/>
    </row>
    <row r="17" spans="1:6" x14ac:dyDescent="0.35">
      <c r="A17" s="70"/>
      <c r="B17" s="71"/>
      <c r="C17" s="71"/>
      <c r="D17" s="71"/>
      <c r="E17" s="71"/>
      <c r="F17" s="72"/>
    </row>
    <row r="18" spans="1:6" x14ac:dyDescent="0.35">
      <c r="A18" s="70"/>
      <c r="B18" s="71"/>
      <c r="C18" s="71"/>
      <c r="D18" s="71"/>
      <c r="E18" s="71"/>
      <c r="F18" s="72"/>
    </row>
    <row r="19" spans="1:6" x14ac:dyDescent="0.35">
      <c r="A19" s="70"/>
      <c r="B19" s="71"/>
      <c r="C19" s="71"/>
      <c r="D19" s="71"/>
      <c r="E19" s="71"/>
      <c r="F19" s="72"/>
    </row>
    <row r="20" spans="1:6" x14ac:dyDescent="0.35">
      <c r="A20" s="30"/>
      <c r="B20" s="31"/>
      <c r="C20" s="31"/>
      <c r="D20" s="31"/>
      <c r="E20" s="31"/>
    </row>
    <row r="21" spans="1:6" x14ac:dyDescent="0.35">
      <c r="A21" s="32" t="s">
        <v>53</v>
      </c>
      <c r="B21" s="2"/>
      <c r="C21" s="2"/>
      <c r="D21" s="2"/>
      <c r="E21" s="2"/>
      <c r="F21" s="64"/>
    </row>
    <row r="22" spans="1:6" x14ac:dyDescent="0.35">
      <c r="A22" s="33"/>
      <c r="B22" s="21">
        <v>2017</v>
      </c>
      <c r="C22" s="21">
        <v>2018</v>
      </c>
      <c r="D22" s="21">
        <v>2019</v>
      </c>
      <c r="E22" s="21">
        <v>2020</v>
      </c>
      <c r="F22" s="62">
        <v>2021</v>
      </c>
    </row>
    <row r="23" spans="1:6" ht="29" x14ac:dyDescent="0.35">
      <c r="A23" s="34" t="s">
        <v>16</v>
      </c>
      <c r="B23" s="21">
        <v>515</v>
      </c>
      <c r="C23" s="21">
        <v>505</v>
      </c>
      <c r="D23" s="21">
        <v>549</v>
      </c>
      <c r="E23" s="23">
        <v>479</v>
      </c>
      <c r="F23" s="42">
        <v>663</v>
      </c>
    </row>
    <row r="24" spans="1:6" x14ac:dyDescent="0.35">
      <c r="A24" s="3" t="s">
        <v>17</v>
      </c>
      <c r="B24" s="35">
        <v>84</v>
      </c>
      <c r="C24" s="35">
        <v>92</v>
      </c>
      <c r="D24" s="35">
        <v>88</v>
      </c>
      <c r="E24" s="35">
        <v>97</v>
      </c>
      <c r="F24" s="69">
        <v>120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65FEF-012F-4252-989B-47FDD09A2CAD}">
  <dimension ref="A1:I6"/>
  <sheetViews>
    <sheetView topLeftCell="A3" zoomScale="90" zoomScaleNormal="90" workbookViewId="0">
      <selection activeCell="M17" sqref="M17"/>
    </sheetView>
  </sheetViews>
  <sheetFormatPr defaultRowHeight="14.5" x14ac:dyDescent="0.35"/>
  <cols>
    <col min="1" max="1" width="36.81640625" customWidth="1"/>
  </cols>
  <sheetData>
    <row r="1" spans="1:9" ht="29" x14ac:dyDescent="0.35">
      <c r="A1" s="1" t="s">
        <v>54</v>
      </c>
      <c r="B1" s="19"/>
      <c r="C1" s="19"/>
      <c r="D1" s="19"/>
      <c r="E1" s="19"/>
      <c r="F1" s="64"/>
    </row>
    <row r="2" spans="1:9" x14ac:dyDescent="0.35">
      <c r="A2" s="3"/>
      <c r="B2" s="21">
        <v>2017</v>
      </c>
      <c r="C2" s="21">
        <v>2018</v>
      </c>
      <c r="D2" s="21">
        <v>2019</v>
      </c>
      <c r="E2" s="21">
        <v>2020</v>
      </c>
      <c r="F2" s="62">
        <v>2021</v>
      </c>
    </row>
    <row r="3" spans="1:9" ht="29" x14ac:dyDescent="0.35">
      <c r="A3" s="3" t="s">
        <v>19</v>
      </c>
      <c r="B3" s="21">
        <v>2</v>
      </c>
      <c r="C3" s="21">
        <v>2</v>
      </c>
      <c r="D3" s="21">
        <v>2</v>
      </c>
      <c r="E3" s="21">
        <v>2</v>
      </c>
      <c r="F3" s="75">
        <v>0</v>
      </c>
      <c r="H3" s="76" t="s">
        <v>65</v>
      </c>
      <c r="I3" s="76"/>
    </row>
    <row r="4" spans="1:9" ht="29" x14ac:dyDescent="0.35">
      <c r="A4" s="3" t="s">
        <v>20</v>
      </c>
      <c r="B4" s="21">
        <v>113</v>
      </c>
      <c r="C4" s="21">
        <v>120</v>
      </c>
      <c r="D4" s="21">
        <v>146</v>
      </c>
      <c r="E4" s="21">
        <v>201</v>
      </c>
      <c r="F4" s="75">
        <v>201</v>
      </c>
      <c r="H4" s="76"/>
      <c r="I4" s="76"/>
    </row>
    <row r="5" spans="1:9" ht="29" x14ac:dyDescent="0.35">
      <c r="A5" s="3" t="s">
        <v>69</v>
      </c>
      <c r="B5" s="21">
        <v>3139</v>
      </c>
      <c r="C5" s="21">
        <v>3473</v>
      </c>
      <c r="D5" s="21">
        <v>3164</v>
      </c>
      <c r="E5" s="21">
        <v>2722</v>
      </c>
      <c r="F5" s="77">
        <v>2237</v>
      </c>
      <c r="H5" s="76" t="s">
        <v>63</v>
      </c>
      <c r="I5" s="76"/>
    </row>
    <row r="6" spans="1:9" x14ac:dyDescent="0.35">
      <c r="A6" s="37" t="s">
        <v>22</v>
      </c>
      <c r="B6" s="36"/>
      <c r="C6" s="36"/>
      <c r="D6" s="36"/>
      <c r="E6" s="3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94475-1146-4485-8E7F-245FB2129111}">
  <dimension ref="A1:G9"/>
  <sheetViews>
    <sheetView workbookViewId="0">
      <selection activeCell="K10" sqref="K10"/>
    </sheetView>
  </sheetViews>
  <sheetFormatPr defaultRowHeight="14.5" x14ac:dyDescent="0.35"/>
  <cols>
    <col min="1" max="1" width="32" customWidth="1"/>
  </cols>
  <sheetData>
    <row r="1" spans="1:7" x14ac:dyDescent="0.35">
      <c r="A1" t="s">
        <v>57</v>
      </c>
    </row>
    <row r="2" spans="1:7" x14ac:dyDescent="0.35">
      <c r="A2" s="32" t="s">
        <v>55</v>
      </c>
      <c r="B2" s="19"/>
      <c r="C2" s="19"/>
      <c r="D2" s="19"/>
      <c r="E2" s="19"/>
      <c r="F2" s="64"/>
    </row>
    <row r="3" spans="1:7" x14ac:dyDescent="0.35">
      <c r="A3" s="3"/>
      <c r="B3" s="21">
        <v>2017</v>
      </c>
      <c r="C3" s="21">
        <v>2018</v>
      </c>
      <c r="D3" s="21">
        <v>2019</v>
      </c>
      <c r="E3" s="21">
        <v>2020</v>
      </c>
      <c r="F3" s="62">
        <v>2021</v>
      </c>
    </row>
    <row r="4" spans="1:7" ht="43.5" x14ac:dyDescent="0.35">
      <c r="A4" s="3" t="s">
        <v>24</v>
      </c>
      <c r="B4" s="35">
        <v>9</v>
      </c>
      <c r="C4" s="35">
        <v>7</v>
      </c>
      <c r="D4" s="35">
        <v>7</v>
      </c>
      <c r="E4" s="63">
        <v>11</v>
      </c>
      <c r="F4" s="75">
        <v>14</v>
      </c>
    </row>
    <row r="5" spans="1:7" ht="29" x14ac:dyDescent="0.35">
      <c r="A5" s="3" t="s">
        <v>25</v>
      </c>
      <c r="B5" s="35">
        <v>173</v>
      </c>
      <c r="C5" s="35">
        <v>158</v>
      </c>
      <c r="D5" s="35">
        <v>148</v>
      </c>
      <c r="E5" s="63">
        <v>131</v>
      </c>
      <c r="F5" s="69">
        <v>138</v>
      </c>
    </row>
    <row r="6" spans="1:7" x14ac:dyDescent="0.35">
      <c r="A6" s="66"/>
      <c r="B6" s="67"/>
      <c r="C6" s="67"/>
      <c r="D6" s="67"/>
      <c r="E6" s="67"/>
      <c r="F6" s="68"/>
    </row>
    <row r="7" spans="1:7" ht="29" x14ac:dyDescent="0.35">
      <c r="A7" s="1" t="s">
        <v>56</v>
      </c>
      <c r="B7" s="2"/>
      <c r="C7" s="2"/>
      <c r="D7" s="2"/>
      <c r="E7" s="2"/>
      <c r="F7" s="64"/>
    </row>
    <row r="8" spans="1:7" x14ac:dyDescent="0.35">
      <c r="A8" s="3"/>
      <c r="B8" s="21">
        <v>2017</v>
      </c>
      <c r="C8" s="21">
        <v>2018</v>
      </c>
      <c r="D8" s="21">
        <v>2019</v>
      </c>
      <c r="E8" s="21">
        <v>2020</v>
      </c>
      <c r="F8" s="62">
        <v>2021</v>
      </c>
    </row>
    <row r="9" spans="1:7" ht="43.5" x14ac:dyDescent="0.35">
      <c r="A9" s="3" t="s">
        <v>27</v>
      </c>
      <c r="B9" s="38">
        <v>0.33</v>
      </c>
      <c r="C9" s="38">
        <v>0.1</v>
      </c>
      <c r="D9" s="38">
        <v>0.66</v>
      </c>
      <c r="E9" s="38">
        <v>0.8</v>
      </c>
      <c r="F9" s="78"/>
      <c r="G9" s="79" t="s">
        <v>70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25B1D-9107-4B47-82FB-D1E995CAB2F5}">
  <dimension ref="A1:F4"/>
  <sheetViews>
    <sheetView workbookViewId="0">
      <selection activeCell="K18" sqref="K18"/>
    </sheetView>
  </sheetViews>
  <sheetFormatPr defaultRowHeight="14.5" x14ac:dyDescent="0.35"/>
  <cols>
    <col min="1" max="1" width="33.81640625" customWidth="1"/>
  </cols>
  <sheetData>
    <row r="1" spans="1:6" x14ac:dyDescent="0.35">
      <c r="A1" s="74" t="s">
        <v>62</v>
      </c>
      <c r="B1" s="19"/>
      <c r="C1" s="19"/>
      <c r="D1" s="19"/>
      <c r="E1" s="19"/>
      <c r="F1" s="64"/>
    </row>
    <row r="2" spans="1:6" x14ac:dyDescent="0.35">
      <c r="A2" s="42"/>
      <c r="B2" s="21">
        <v>2017</v>
      </c>
      <c r="C2" s="21">
        <v>2018</v>
      </c>
      <c r="D2" s="21">
        <v>2019</v>
      </c>
      <c r="E2" s="21">
        <v>2020</v>
      </c>
      <c r="F2" s="60">
        <v>2021</v>
      </c>
    </row>
    <row r="3" spans="1:6" ht="29" x14ac:dyDescent="0.35">
      <c r="A3" s="3" t="s">
        <v>31</v>
      </c>
      <c r="B3" s="35">
        <v>13</v>
      </c>
      <c r="C3" s="35">
        <v>12</v>
      </c>
      <c r="D3" s="35">
        <v>12</v>
      </c>
      <c r="E3" s="35">
        <v>4</v>
      </c>
      <c r="F3" s="69">
        <v>13</v>
      </c>
    </row>
    <row r="4" spans="1:6" ht="29" x14ac:dyDescent="0.35">
      <c r="A4" s="3" t="s">
        <v>71</v>
      </c>
      <c r="B4" s="21">
        <v>70</v>
      </c>
      <c r="C4" s="43">
        <v>73</v>
      </c>
      <c r="D4" s="43">
        <v>50</v>
      </c>
      <c r="E4" s="43">
        <v>56</v>
      </c>
      <c r="F4" s="42">
        <v>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765E5-8BF5-4E4B-8F8B-E3746B58A8F3}">
  <dimension ref="A1:G16"/>
  <sheetViews>
    <sheetView tabSelected="1" zoomScale="90" zoomScaleNormal="90" workbookViewId="0">
      <selection activeCell="O14" sqref="O14"/>
    </sheetView>
  </sheetViews>
  <sheetFormatPr defaultRowHeight="14.5" x14ac:dyDescent="0.35"/>
  <cols>
    <col min="1" max="1" width="29.453125" customWidth="1"/>
  </cols>
  <sheetData>
    <row r="1" spans="1:7" x14ac:dyDescent="0.35">
      <c r="A1" t="s">
        <v>60</v>
      </c>
    </row>
    <row r="2" spans="1:7" ht="29" x14ac:dyDescent="0.35">
      <c r="A2" s="1" t="s">
        <v>58</v>
      </c>
      <c r="B2" s="2"/>
      <c r="C2" s="2"/>
      <c r="D2" s="2"/>
      <c r="E2" s="2"/>
      <c r="F2" s="64"/>
    </row>
    <row r="3" spans="1:7" x14ac:dyDescent="0.35">
      <c r="A3" s="3"/>
      <c r="B3" s="4">
        <v>2017</v>
      </c>
      <c r="C3" s="4">
        <v>2018</v>
      </c>
      <c r="D3" s="4">
        <v>2019</v>
      </c>
      <c r="E3" s="4">
        <v>2020</v>
      </c>
      <c r="F3" s="61">
        <v>2021</v>
      </c>
    </row>
    <row r="4" spans="1:7" ht="29" x14ac:dyDescent="0.35">
      <c r="A4" s="3" t="s">
        <v>1</v>
      </c>
      <c r="B4" s="4">
        <v>1022</v>
      </c>
      <c r="C4" s="4">
        <v>1124</v>
      </c>
      <c r="D4" s="4">
        <v>1182</v>
      </c>
      <c r="E4" s="4">
        <v>834</v>
      </c>
      <c r="F4" s="35">
        <v>767</v>
      </c>
    </row>
    <row r="5" spans="1:7" ht="29" x14ac:dyDescent="0.35">
      <c r="A5" s="3" t="s">
        <v>2</v>
      </c>
      <c r="B5" s="21">
        <v>584</v>
      </c>
      <c r="C5" s="21">
        <v>585</v>
      </c>
      <c r="D5" s="21">
        <v>625</v>
      </c>
      <c r="E5" s="21">
        <v>414</v>
      </c>
      <c r="F5" s="35">
        <v>391</v>
      </c>
    </row>
    <row r="6" spans="1:7" ht="29" x14ac:dyDescent="0.35">
      <c r="A6" s="95" t="s">
        <v>3</v>
      </c>
      <c r="B6" s="6">
        <v>812</v>
      </c>
      <c r="C6" s="6">
        <v>899</v>
      </c>
      <c r="D6" s="6">
        <v>966</v>
      </c>
      <c r="E6" s="6">
        <v>791</v>
      </c>
      <c r="F6" s="35">
        <v>709</v>
      </c>
    </row>
    <row r="7" spans="1:7" ht="29" x14ac:dyDescent="0.35">
      <c r="A7" s="97" t="s">
        <v>76</v>
      </c>
      <c r="B7" s="94"/>
      <c r="C7" s="7"/>
      <c r="D7" s="7">
        <v>6</v>
      </c>
      <c r="E7" s="7">
        <v>57</v>
      </c>
      <c r="F7" s="90">
        <v>171</v>
      </c>
      <c r="G7" s="80"/>
    </row>
    <row r="8" spans="1:7" x14ac:dyDescent="0.35">
      <c r="A8" s="96" t="s">
        <v>74</v>
      </c>
      <c r="B8" s="89"/>
      <c r="C8" s="89"/>
      <c r="D8" s="89"/>
      <c r="E8" s="89"/>
      <c r="F8" s="91"/>
      <c r="G8" s="80"/>
    </row>
    <row r="9" spans="1:7" x14ac:dyDescent="0.35">
      <c r="A9" s="93" t="s">
        <v>77</v>
      </c>
      <c r="B9" s="9"/>
      <c r="C9" s="9"/>
      <c r="D9" s="9"/>
      <c r="E9" s="9"/>
    </row>
    <row r="10" spans="1:7" x14ac:dyDescent="0.35">
      <c r="A10" s="92"/>
      <c r="B10" s="9"/>
      <c r="C10" s="9"/>
      <c r="D10" s="9"/>
      <c r="E10" s="9"/>
    </row>
    <row r="11" spans="1:7" x14ac:dyDescent="0.35">
      <c r="A11" s="11" t="s">
        <v>59</v>
      </c>
      <c r="B11" s="12"/>
      <c r="C11" s="12"/>
      <c r="D11" s="12"/>
      <c r="E11" s="12"/>
      <c r="F11" s="64"/>
    </row>
    <row r="12" spans="1:7" x14ac:dyDescent="0.35">
      <c r="A12" s="13"/>
      <c r="B12" s="14">
        <v>2017</v>
      </c>
      <c r="C12" s="14">
        <v>2018</v>
      </c>
      <c r="D12" s="14">
        <v>2019</v>
      </c>
      <c r="E12" s="14">
        <v>2020</v>
      </c>
      <c r="F12" s="61">
        <v>2021</v>
      </c>
    </row>
    <row r="13" spans="1:7" ht="29" x14ac:dyDescent="0.35">
      <c r="A13" s="3" t="s">
        <v>7</v>
      </c>
      <c r="B13" s="4">
        <v>70</v>
      </c>
      <c r="C13" s="4">
        <v>87</v>
      </c>
      <c r="D13" s="4">
        <v>89</v>
      </c>
      <c r="E13" s="4">
        <v>92</v>
      </c>
      <c r="F13" s="42">
        <v>114</v>
      </c>
    </row>
    <row r="16" spans="1:7" x14ac:dyDescent="0.35">
      <c r="A16" t="s">
        <v>75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FF8A4-754A-4928-A7BB-487A0550BCA1}">
  <dimension ref="A1:F4"/>
  <sheetViews>
    <sheetView workbookViewId="0">
      <selection activeCell="K17" sqref="K17"/>
    </sheetView>
  </sheetViews>
  <sheetFormatPr defaultRowHeight="14.5" x14ac:dyDescent="0.35"/>
  <cols>
    <col min="1" max="1" width="24.54296875" customWidth="1"/>
  </cols>
  <sheetData>
    <row r="1" spans="1:6" x14ac:dyDescent="0.35">
      <c r="A1" s="1" t="s">
        <v>61</v>
      </c>
      <c r="B1" s="2"/>
      <c r="C1" s="2"/>
      <c r="D1" s="2"/>
      <c r="E1" s="2"/>
      <c r="F1" s="64"/>
    </row>
    <row r="2" spans="1:6" x14ac:dyDescent="0.35">
      <c r="A2" s="33"/>
      <c r="B2" s="21">
        <v>2017</v>
      </c>
      <c r="C2" s="21">
        <v>2018</v>
      </c>
      <c r="D2" s="21">
        <v>2019</v>
      </c>
      <c r="E2" s="21">
        <v>2020</v>
      </c>
      <c r="F2" s="62">
        <v>2021</v>
      </c>
    </row>
    <row r="3" spans="1:6" ht="29" x14ac:dyDescent="0.35">
      <c r="A3" s="3" t="s">
        <v>29</v>
      </c>
      <c r="B3" s="35">
        <v>21</v>
      </c>
      <c r="C3" s="35">
        <v>3</v>
      </c>
      <c r="D3" s="35">
        <v>17</v>
      </c>
      <c r="E3" s="35">
        <v>15</v>
      </c>
      <c r="F3" s="42">
        <v>22</v>
      </c>
    </row>
    <row r="4" spans="1:6" ht="29" x14ac:dyDescent="0.35">
      <c r="A4" s="3" t="s">
        <v>17</v>
      </c>
      <c r="B4" s="35">
        <v>5</v>
      </c>
      <c r="C4" s="35">
        <v>6</v>
      </c>
      <c r="D4" s="35">
        <v>6</v>
      </c>
      <c r="E4" s="35">
        <v>1</v>
      </c>
      <c r="F4" s="42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E819D-FEB1-4B16-AFA6-10839BC48B96}">
  <dimension ref="A1:G6"/>
  <sheetViews>
    <sheetView workbookViewId="0">
      <selection activeCell="J13" sqref="J13"/>
    </sheetView>
  </sheetViews>
  <sheetFormatPr defaultRowHeight="14.5" x14ac:dyDescent="0.35"/>
  <cols>
    <col min="1" max="1" width="50.453125" customWidth="1"/>
  </cols>
  <sheetData>
    <row r="1" spans="1:7" x14ac:dyDescent="0.35">
      <c r="A1" s="46" t="s">
        <v>33</v>
      </c>
      <c r="B1" s="47" t="s">
        <v>34</v>
      </c>
      <c r="C1" s="48"/>
      <c r="D1" s="48"/>
      <c r="E1" s="48"/>
      <c r="F1" s="64"/>
    </row>
    <row r="2" spans="1:7" x14ac:dyDescent="0.35">
      <c r="A2" s="49" t="s">
        <v>35</v>
      </c>
      <c r="B2" s="31"/>
      <c r="C2" s="50"/>
      <c r="D2" s="50"/>
      <c r="E2" s="50"/>
    </row>
    <row r="3" spans="1:7" x14ac:dyDescent="0.35">
      <c r="A3" s="3"/>
      <c r="B3" s="21">
        <v>2017</v>
      </c>
      <c r="C3" s="21">
        <v>2018</v>
      </c>
      <c r="D3" s="21">
        <v>2019</v>
      </c>
      <c r="E3" s="21">
        <v>2020</v>
      </c>
      <c r="F3" s="62">
        <v>2021</v>
      </c>
    </row>
    <row r="4" spans="1:7" x14ac:dyDescent="0.35">
      <c r="A4" s="3" t="s">
        <v>36</v>
      </c>
      <c r="B4" s="21">
        <v>15</v>
      </c>
      <c r="C4" s="21">
        <v>15</v>
      </c>
      <c r="D4" s="21">
        <v>17</v>
      </c>
      <c r="E4" s="21">
        <v>15</v>
      </c>
      <c r="F4" s="60">
        <v>22</v>
      </c>
    </row>
    <row r="5" spans="1:7" x14ac:dyDescent="0.35">
      <c r="A5" s="3" t="s">
        <v>17</v>
      </c>
      <c r="B5" s="21">
        <v>7</v>
      </c>
      <c r="C5" s="21">
        <v>5</v>
      </c>
      <c r="D5" s="21">
        <v>9</v>
      </c>
      <c r="E5" s="21">
        <v>6</v>
      </c>
      <c r="F5" s="60">
        <v>8</v>
      </c>
    </row>
    <row r="6" spans="1:7" x14ac:dyDescent="0.35">
      <c r="A6" s="42" t="s">
        <v>72</v>
      </c>
      <c r="B6" s="21">
        <v>110</v>
      </c>
      <c r="C6" s="23">
        <v>39</v>
      </c>
      <c r="D6" s="23">
        <v>27</v>
      </c>
      <c r="E6" s="23">
        <v>20</v>
      </c>
      <c r="F6" s="60">
        <v>37</v>
      </c>
      <c r="G6" s="81" t="s">
        <v>66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6F8E8-663E-4155-83D6-7F80B9D3E2EA}">
  <dimension ref="A1:F6"/>
  <sheetViews>
    <sheetView workbookViewId="0">
      <selection activeCell="J3" sqref="J3"/>
    </sheetView>
  </sheetViews>
  <sheetFormatPr defaultRowHeight="14.5" x14ac:dyDescent="0.35"/>
  <cols>
    <col min="1" max="1" width="55.26953125" customWidth="1"/>
  </cols>
  <sheetData>
    <row r="1" spans="1:6" ht="16.5" x14ac:dyDescent="0.35">
      <c r="A1" s="32" t="s">
        <v>39</v>
      </c>
      <c r="B1" s="53"/>
      <c r="C1" s="53"/>
      <c r="D1" s="53"/>
      <c r="E1" s="53"/>
      <c r="F1" s="64"/>
    </row>
    <row r="2" spans="1:6" x14ac:dyDescent="0.35">
      <c r="A2" s="3"/>
      <c r="B2" s="21">
        <v>2017</v>
      </c>
      <c r="C2" s="21">
        <v>2018</v>
      </c>
      <c r="D2" s="21">
        <v>2019</v>
      </c>
      <c r="E2" s="21">
        <v>2020</v>
      </c>
      <c r="F2" s="60">
        <v>2021</v>
      </c>
    </row>
    <row r="3" spans="1:6" x14ac:dyDescent="0.35">
      <c r="A3" s="3" t="s">
        <v>40</v>
      </c>
      <c r="B3" s="21">
        <v>30</v>
      </c>
      <c r="C3" s="21">
        <v>38</v>
      </c>
      <c r="D3" s="21">
        <v>28</v>
      </c>
      <c r="E3" s="23">
        <v>16</v>
      </c>
      <c r="F3" s="60">
        <v>12</v>
      </c>
    </row>
    <row r="4" spans="1:6" x14ac:dyDescent="0.35">
      <c r="A4" s="3" t="s">
        <v>17</v>
      </c>
      <c r="B4" s="21">
        <v>19</v>
      </c>
      <c r="C4" s="21">
        <v>13</v>
      </c>
      <c r="D4" s="21">
        <v>16</v>
      </c>
      <c r="E4" s="23">
        <v>8</v>
      </c>
      <c r="F4" s="60">
        <v>13</v>
      </c>
    </row>
    <row r="5" spans="1:6" x14ac:dyDescent="0.35">
      <c r="A5" s="54" t="s">
        <v>41</v>
      </c>
      <c r="B5" s="35">
        <v>45</v>
      </c>
      <c r="C5" s="35">
        <v>10</v>
      </c>
      <c r="D5" s="35">
        <v>31</v>
      </c>
      <c r="E5" s="35">
        <v>31</v>
      </c>
      <c r="F5" s="60">
        <v>25</v>
      </c>
    </row>
    <row r="6" spans="1:6" x14ac:dyDescent="0.35">
      <c r="A6" s="15"/>
      <c r="B6" s="36"/>
      <c r="C6" s="36"/>
      <c r="D6" s="36"/>
      <c r="E6" s="5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11</vt:i4>
      </vt:variant>
    </vt:vector>
  </HeadingPairs>
  <TitlesOfParts>
    <vt:vector size="11" baseType="lpstr">
      <vt:lpstr>Sheet1</vt:lpstr>
      <vt:lpstr>Vägivald</vt:lpstr>
      <vt:lpstr>Küber</vt:lpstr>
      <vt:lpstr>Majandus</vt:lpstr>
      <vt:lpstr>Korruptsioon</vt:lpstr>
      <vt:lpstr>Alaealised</vt:lpstr>
      <vt:lpstr>Riigivastased</vt:lpstr>
      <vt:lpstr>Narko</vt:lpstr>
      <vt:lpstr>Inimkaubandus</vt:lpstr>
      <vt:lpstr>Kriminaaltulu</vt:lpstr>
      <vt:lpstr>EI KASUTA_Kannatanud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Saarepuu</dc:creator>
  <cp:lastModifiedBy>Andri Ahven</cp:lastModifiedBy>
  <dcterms:created xsi:type="dcterms:W3CDTF">2015-06-05T18:17:20Z</dcterms:created>
  <dcterms:modified xsi:type="dcterms:W3CDTF">2022-02-28T10:14:11Z</dcterms:modified>
</cp:coreProperties>
</file>