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dri.ahven\Downloads\000 - AR 2021\Peatükid\"/>
    </mc:Choice>
  </mc:AlternateContent>
  <xr:revisionPtr revIDLastSave="0" documentId="13_ncr:1_{CDFE65F0-A388-41AA-A1E0-7D6A7CE0B776}" xr6:coauthVersionLast="36" xr6:coauthVersionMax="36" xr10:uidLastSave="{00000000-0000-0000-0000-000000000000}"/>
  <bookViews>
    <workbookView xWindow="0" yWindow="0" windowWidth="19200" windowHeight="7310" tabRatio="790" activeTab="3" xr2:uid="{00000000-000D-0000-FFFF-FFFF00000000}"/>
  </bookViews>
  <sheets>
    <sheet name="1" sheetId="41" r:id="rId1"/>
    <sheet name="2" sheetId="42" r:id="rId2"/>
    <sheet name="3" sheetId="43" r:id="rId3"/>
    <sheet name="4" sheetId="4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43" l="1"/>
  <c r="N6" i="43"/>
  <c r="N7" i="43"/>
  <c r="N4" i="43"/>
  <c r="N9" i="41"/>
  <c r="N8" i="41"/>
  <c r="L8" i="41"/>
  <c r="M9" i="41" l="1"/>
  <c r="M10" i="41" l="1"/>
  <c r="M11" i="41" s="1"/>
  <c r="M8" i="41"/>
  <c r="L10" i="41" l="1"/>
  <c r="L11" i="41" s="1"/>
  <c r="K8" i="41" l="1"/>
  <c r="K10" i="41" s="1"/>
  <c r="K11" i="41" s="1"/>
  <c r="J8" i="41" l="1"/>
  <c r="J10" i="41" s="1"/>
  <c r="J11" i="41" s="1"/>
  <c r="B8" i="41" l="1"/>
  <c r="B10" i="41" s="1"/>
  <c r="B11" i="41" s="1"/>
  <c r="C8" i="41"/>
  <c r="D8" i="41"/>
  <c r="D10" i="41" s="1"/>
  <c r="D11" i="41" s="1"/>
  <c r="E8" i="41"/>
  <c r="E10" i="41" s="1"/>
  <c r="E11" i="41" s="1"/>
  <c r="F8" i="41"/>
  <c r="F10" i="41" s="1"/>
  <c r="F11" i="41" s="1"/>
  <c r="G8" i="41"/>
  <c r="G10" i="41" s="1"/>
  <c r="G11" i="41" s="1"/>
  <c r="H8" i="41"/>
  <c r="H10" i="41" s="1"/>
  <c r="H11" i="41" s="1"/>
  <c r="I8" i="41"/>
  <c r="I10" i="41" s="1"/>
  <c r="I11" i="41" s="1"/>
  <c r="C10" i="41" l="1"/>
  <c r="C11" i="41" s="1"/>
</calcChain>
</file>

<file path=xl/sharedStrings.xml><?xml version="1.0" encoding="utf-8"?>
<sst xmlns="http://schemas.openxmlformats.org/spreadsheetml/2006/main" count="22" uniqueCount="20">
  <si>
    <t>Kuriteod</t>
  </si>
  <si>
    <t>Vargus</t>
  </si>
  <si>
    <t xml:space="preserve">Vargus eluruumist </t>
  </si>
  <si>
    <t>Vargus sõidukist</t>
  </si>
  <si>
    <t>Sõidukivargus</t>
  </si>
  <si>
    <t>%</t>
  </si>
  <si>
    <t xml:space="preserve">Väärteod </t>
  </si>
  <si>
    <t>KOKKU</t>
  </si>
  <si>
    <t>KT</t>
  </si>
  <si>
    <t>VT</t>
  </si>
  <si>
    <t xml:space="preserve">Registreeritud varavastaste kuritegude ja väärtegude arv </t>
  </si>
  <si>
    <t>VT - PPA</t>
  </si>
  <si>
    <t xml:space="preserve">Registreeritud vargused (kuriteod) </t>
  </si>
  <si>
    <t xml:space="preserve">Varguste (kuritegude) arv peamistes toimumiskohtades </t>
  </si>
  <si>
    <t>allikas: PPA</t>
  </si>
  <si>
    <t>Vargus kauplusest</t>
  </si>
  <si>
    <t>Autost või auto küljest</t>
  </si>
  <si>
    <t xml:space="preserve">Isiklike asjade hulgast </t>
  </si>
  <si>
    <t>* 2019. aastast uus sõnastus: "Kodust või maakodust"</t>
  </si>
  <si>
    <t>Kodust või maaakodust*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</si>
</sst>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0"/>
      <name val="Arial"/>
      <family val="2"/>
      <charset val="186"/>
    </font>
    <font>
      <sz val="10"/>
      <name val="Arial"/>
      <family val="2"/>
      <charset val="186"/>
    </font>
    <font>
      <sz val="10"/>
      <color indexed="8"/>
      <name val="Arial"/>
      <family val="2"/>
    </font>
    <font>
      <sz val="11"/>
      <color theme="0" tint="-0.249977111117893"/>
      <name val="Calibri"/>
      <family val="2"/>
      <charset val="186"/>
      <scheme val="minor"/>
    </font>
    <font>
      <sz val="11"/>
      <color theme="0" tint="-0.34998626667073579"/>
      <name val="Calibri"/>
      <family val="2"/>
      <charset val="186"/>
      <scheme val="minor"/>
    </font>
    <font>
      <sz val="11"/>
      <color theme="0" tint="-0.14999847407452621"/>
      <name val="Calibri"/>
      <family val="2"/>
      <charset val="186"/>
      <scheme val="minor"/>
    </font>
    <font>
      <i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  <xf numFmtId="0" fontId="3" fillId="0" borderId="0"/>
    <xf numFmtId="0" fontId="1" fillId="0" borderId="0"/>
    <xf numFmtId="0" fontId="5" fillId="0" borderId="0"/>
  </cellStyleXfs>
  <cellXfs count="39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ont="1" applyFill="1" applyBorder="1"/>
    <xf numFmtId="0" fontId="2" fillId="0" borderId="0" xfId="1" applyNumberFormat="1" applyFont="1" applyFill="1" applyBorder="1" applyAlignment="1">
      <alignment horizontal="left" vertical="center" wrapText="1"/>
    </xf>
    <xf numFmtId="1" fontId="2" fillId="0" borderId="0" xfId="1" applyNumberFormat="1" applyFont="1" applyFill="1" applyBorder="1" applyAlignment="1">
      <alignment horizontal="right" vertical="center" wrapText="1"/>
    </xf>
    <xf numFmtId="1" fontId="2" fillId="0" borderId="0" xfId="1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/>
    <xf numFmtId="0" fontId="6" fillId="0" borderId="0" xfId="0" applyFont="1"/>
    <xf numFmtId="0" fontId="2" fillId="0" borderId="0" xfId="0" applyFont="1"/>
    <xf numFmtId="0" fontId="7" fillId="0" borderId="0" xfId="0" applyFont="1"/>
    <xf numFmtId="0" fontId="2" fillId="0" borderId="0" xfId="0" applyFont="1" applyFill="1" applyBorder="1"/>
    <xf numFmtId="0" fontId="2" fillId="0" borderId="0" xfId="0" applyFont="1" applyBorder="1"/>
    <xf numFmtId="0" fontId="8" fillId="0" borderId="0" xfId="0" applyFont="1"/>
    <xf numFmtId="1" fontId="8" fillId="0" borderId="0" xfId="0" applyNumberFormat="1" applyFont="1"/>
    <xf numFmtId="10" fontId="8" fillId="0" borderId="0" xfId="0" applyNumberFormat="1" applyFont="1"/>
    <xf numFmtId="0" fontId="0" fillId="0" borderId="0" xfId="0" applyBorder="1"/>
    <xf numFmtId="0" fontId="0" fillId="0" borderId="1" xfId="0" applyBorder="1"/>
    <xf numFmtId="0" fontId="6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9" fontId="8" fillId="0" borderId="0" xfId="0" applyNumberFormat="1" applyFont="1"/>
    <xf numFmtId="164" fontId="0" fillId="0" borderId="0" xfId="0" applyNumberFormat="1"/>
    <xf numFmtId="1" fontId="0" fillId="0" borderId="1" xfId="0" applyNumberFormat="1" applyBorder="1"/>
    <xf numFmtId="0" fontId="8" fillId="0" borderId="0" xfId="0" applyFont="1" applyBorder="1"/>
    <xf numFmtId="1" fontId="8" fillId="0" borderId="0" xfId="0" applyNumberFormat="1" applyFont="1" applyBorder="1"/>
    <xf numFmtId="0" fontId="8" fillId="0" borderId="0" xfId="0" applyFont="1" applyBorder="1" applyAlignment="1">
      <alignment horizontal="right"/>
    </xf>
    <xf numFmtId="0" fontId="0" fillId="0" borderId="0" xfId="0" applyAlignment="1"/>
    <xf numFmtId="1" fontId="0" fillId="0" borderId="0" xfId="0" applyNumberFormat="1"/>
    <xf numFmtId="1" fontId="2" fillId="0" borderId="0" xfId="0" applyNumberFormat="1" applyFont="1"/>
    <xf numFmtId="0" fontId="6" fillId="0" borderId="0" xfId="0" applyFont="1" applyBorder="1"/>
    <xf numFmtId="0" fontId="2" fillId="0" borderId="0" xfId="0" applyFont="1" applyBorder="1" applyAlignment="1">
      <alignment horizontal="right"/>
    </xf>
    <xf numFmtId="1" fontId="0" fillId="0" borderId="0" xfId="0" applyNumberFormat="1" applyBorder="1"/>
    <xf numFmtId="0" fontId="9" fillId="0" borderId="0" xfId="0" applyFont="1"/>
    <xf numFmtId="164" fontId="8" fillId="0" borderId="0" xfId="0" applyNumberFormat="1" applyFont="1"/>
    <xf numFmtId="0" fontId="2" fillId="0" borderId="1" xfId="0" applyFont="1" applyFill="1" applyBorder="1"/>
    <xf numFmtId="164" fontId="7" fillId="0" borderId="0" xfId="0" applyNumberFormat="1" applyFont="1"/>
    <xf numFmtId="1" fontId="7" fillId="0" borderId="0" xfId="0" applyNumberFormat="1" applyFont="1"/>
  </cellXfs>
  <cellStyles count="9">
    <cellStyle name="Normaallaad" xfId="0" builtinId="0"/>
    <cellStyle name="Normaallaad 2" xfId="1" xr:uid="{00000000-0005-0000-0000-000001000000}"/>
    <cellStyle name="Normaallaad 2 2" xfId="3" xr:uid="{00000000-0005-0000-0000-000002000000}"/>
    <cellStyle name="Normaallaad 3" xfId="4" xr:uid="{00000000-0005-0000-0000-000003000000}"/>
    <cellStyle name="Normaallaad 3 2" xfId="6" xr:uid="{00000000-0005-0000-0000-000004000000}"/>
    <cellStyle name="Normaallaad 4" xfId="2" xr:uid="{00000000-0005-0000-0000-000005000000}"/>
    <cellStyle name="Normaallaad 5" xfId="7" xr:uid="{00000000-0005-0000-0000-000006000000}"/>
    <cellStyle name="Normaallaad 6" xfId="8" xr:uid="{00000000-0005-0000-0000-000007000000}"/>
    <cellStyle name="Protsent 2" xfId="5" xr:uid="{00000000-0005-0000-0000-000009000000}"/>
  </cellStyles>
  <dxfs count="0"/>
  <tableStyles count="0" defaultTableStyle="TableStyleMedium2" defaultPivotStyle="PivotStyleLight16"/>
  <colors>
    <mruColors>
      <color rgb="FFFF0000"/>
      <color rgb="FF0000CC"/>
      <color rgb="FFCE3E04"/>
      <color rgb="FFFE5948"/>
      <color rgb="FFF564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'1'!$A$4</c:f>
              <c:strCache>
                <c:ptCount val="1"/>
                <c:pt idx="0">
                  <c:v>Kuriteod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'1'!$B$3:$N$3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'1'!$B$4:$N$4</c:f>
              <c:numCache>
                <c:formatCode>General</c:formatCode>
                <c:ptCount val="12"/>
                <c:pt idx="0">
                  <c:v>30235</c:v>
                </c:pt>
                <c:pt idx="1">
                  <c:v>24389</c:v>
                </c:pt>
                <c:pt idx="2">
                  <c:v>22800</c:v>
                </c:pt>
                <c:pt idx="3">
                  <c:v>21321</c:v>
                </c:pt>
                <c:pt idx="4">
                  <c:v>20179</c:v>
                </c:pt>
                <c:pt idx="5">
                  <c:v>14966</c:v>
                </c:pt>
                <c:pt idx="6">
                  <c:v>12372</c:v>
                </c:pt>
                <c:pt idx="7">
                  <c:v>10843</c:v>
                </c:pt>
                <c:pt idx="8">
                  <c:v>10490</c:v>
                </c:pt>
                <c:pt idx="9">
                  <c:v>10190</c:v>
                </c:pt>
                <c:pt idx="10">
                  <c:v>9955</c:v>
                </c:pt>
                <c:pt idx="11">
                  <c:v>11551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F-4A5F-8A1F-47777C6AE402}"/>
            </c:ext>
          </c:extLst>
        </c:ser>
        <c:ser>
          <c:idx val="1"/>
          <c:order val="1"/>
          <c:tx>
            <c:strRef>
              <c:f>'1'!$A$5</c:f>
              <c:strCache>
                <c:ptCount val="1"/>
                <c:pt idx="0">
                  <c:v>Väärteod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'1'!$B$3:$N$3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'1'!$B$5:$N$5</c:f>
              <c:numCache>
                <c:formatCode>General</c:formatCode>
                <c:ptCount val="12"/>
                <c:pt idx="0">
                  <c:v>17074</c:v>
                </c:pt>
                <c:pt idx="1">
                  <c:v>15561</c:v>
                </c:pt>
                <c:pt idx="2">
                  <c:v>14544</c:v>
                </c:pt>
                <c:pt idx="3">
                  <c:v>13431</c:v>
                </c:pt>
                <c:pt idx="4">
                  <c:v>12146</c:v>
                </c:pt>
                <c:pt idx="5">
                  <c:v>16416</c:v>
                </c:pt>
                <c:pt idx="6" formatCode="0">
                  <c:v>12024</c:v>
                </c:pt>
                <c:pt idx="7" formatCode="0">
                  <c:v>11940</c:v>
                </c:pt>
                <c:pt idx="8">
                  <c:v>11195</c:v>
                </c:pt>
                <c:pt idx="9">
                  <c:v>10188</c:v>
                </c:pt>
                <c:pt idx="10">
                  <c:v>9271</c:v>
                </c:pt>
                <c:pt idx="11">
                  <c:v>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F-4A5F-8A1F-47777C6AE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20811896"/>
        <c:axId val="220808368"/>
      </c:barChart>
      <c:catAx>
        <c:axId val="22081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20808368"/>
        <c:crosses val="autoZero"/>
        <c:auto val="1"/>
        <c:lblAlgn val="ctr"/>
        <c:lblOffset val="100"/>
        <c:noMultiLvlLbl val="0"/>
      </c:catAx>
      <c:valAx>
        <c:axId val="2208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2081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'2'!$A$4</c:f>
              <c:strCache>
                <c:ptCount val="1"/>
                <c:pt idx="0">
                  <c:v>Vargus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'2'!$C$3:$N$3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'2'!$C$4:$N$4</c:f>
              <c:numCache>
                <c:formatCode>0</c:formatCode>
                <c:ptCount val="12"/>
                <c:pt idx="0">
                  <c:v>25253</c:v>
                </c:pt>
                <c:pt idx="1">
                  <c:v>20175</c:v>
                </c:pt>
                <c:pt idx="2">
                  <c:v>18628</c:v>
                </c:pt>
                <c:pt idx="3">
                  <c:v>16465</c:v>
                </c:pt>
                <c:pt idx="4">
                  <c:v>15738</c:v>
                </c:pt>
                <c:pt idx="5">
                  <c:v>11354</c:v>
                </c:pt>
                <c:pt idx="6">
                  <c:v>8982</c:v>
                </c:pt>
                <c:pt idx="7">
                  <c:v>7633</c:v>
                </c:pt>
                <c:pt idx="8">
                  <c:v>7403</c:v>
                </c:pt>
                <c:pt idx="9">
                  <c:v>6804</c:v>
                </c:pt>
                <c:pt idx="10">
                  <c:v>6863</c:v>
                </c:pt>
                <c:pt idx="11">
                  <c:v>7513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6A4-475C-BC98-E62335C8C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14640"/>
        <c:axId val="220812680"/>
      </c:lineChart>
      <c:catAx>
        <c:axId val="22081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20812680"/>
        <c:crosses val="autoZero"/>
        <c:auto val="1"/>
        <c:lblAlgn val="ctr"/>
        <c:lblOffset val="100"/>
        <c:noMultiLvlLbl val="0"/>
      </c:catAx>
      <c:valAx>
        <c:axId val="22081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2081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'3'!$A$4</c:f>
              <c:strCache>
                <c:ptCount val="1"/>
                <c:pt idx="0">
                  <c:v>Sõidukivargus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'3'!$H$3:$M$3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'3'!$H$4:$M$4</c:f>
              <c:numCache>
                <c:formatCode>General</c:formatCode>
                <c:ptCount val="6"/>
                <c:pt idx="0">
                  <c:v>218</c:v>
                </c:pt>
                <c:pt idx="1">
                  <c:v>180</c:v>
                </c:pt>
                <c:pt idx="2">
                  <c:v>134</c:v>
                </c:pt>
                <c:pt idx="3">
                  <c:v>163</c:v>
                </c:pt>
                <c:pt idx="4" formatCode="0">
                  <c:v>108</c:v>
                </c:pt>
                <c:pt idx="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6-4414-9BB6-446F8EB714AF}"/>
            </c:ext>
          </c:extLst>
        </c:ser>
        <c:ser>
          <c:idx val="1"/>
          <c:order val="1"/>
          <c:tx>
            <c:strRef>
              <c:f>'3'!$A$5</c:f>
              <c:strCache>
                <c:ptCount val="1"/>
                <c:pt idx="0">
                  <c:v>Vargus sõidukist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'3'!$H$3:$M$3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'3'!$H$5:$M$5</c:f>
              <c:numCache>
                <c:formatCode>General</c:formatCode>
                <c:ptCount val="6"/>
                <c:pt idx="0">
                  <c:v>978</c:v>
                </c:pt>
                <c:pt idx="1">
                  <c:v>526</c:v>
                </c:pt>
                <c:pt idx="2">
                  <c:v>401</c:v>
                </c:pt>
                <c:pt idx="3">
                  <c:v>373</c:v>
                </c:pt>
                <c:pt idx="4" formatCode="0">
                  <c:v>303</c:v>
                </c:pt>
                <c:pt idx="5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6-4414-9BB6-446F8EB714AF}"/>
            </c:ext>
          </c:extLst>
        </c:ser>
        <c:ser>
          <c:idx val="2"/>
          <c:order val="2"/>
          <c:tx>
            <c:strRef>
              <c:f>'3'!$A$6</c:f>
              <c:strCache>
                <c:ptCount val="1"/>
                <c:pt idx="0">
                  <c:v>Vargus eluruumist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'3'!$H$3:$M$3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'3'!$H$6:$M$6</c:f>
              <c:numCache>
                <c:formatCode>General</c:formatCode>
                <c:ptCount val="6"/>
                <c:pt idx="0">
                  <c:v>1328</c:v>
                </c:pt>
                <c:pt idx="1">
                  <c:v>965</c:v>
                </c:pt>
                <c:pt idx="2">
                  <c:v>755</c:v>
                </c:pt>
                <c:pt idx="3">
                  <c:v>600</c:v>
                </c:pt>
                <c:pt idx="4" formatCode="0">
                  <c:v>582</c:v>
                </c:pt>
                <c:pt idx="5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36-4414-9BB6-446F8EB714AF}"/>
            </c:ext>
          </c:extLst>
        </c:ser>
        <c:ser>
          <c:idx val="3"/>
          <c:order val="3"/>
          <c:tx>
            <c:strRef>
              <c:f>'3'!$A$7</c:f>
              <c:strCache>
                <c:ptCount val="1"/>
                <c:pt idx="0">
                  <c:v>Vargus kauplusest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'3'!$H$3:$M$3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'3'!$H$7:$M$7</c:f>
              <c:numCache>
                <c:formatCode>General</c:formatCode>
                <c:ptCount val="6"/>
                <c:pt idx="0">
                  <c:v>2517</c:v>
                </c:pt>
                <c:pt idx="1">
                  <c:v>2693</c:v>
                </c:pt>
                <c:pt idx="2">
                  <c:v>2822</c:v>
                </c:pt>
                <c:pt idx="3">
                  <c:v>2982</c:v>
                </c:pt>
                <c:pt idx="4" formatCode="0">
                  <c:v>3529</c:v>
                </c:pt>
                <c:pt idx="5">
                  <c:v>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36-4414-9BB6-446F8EB714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20812288"/>
        <c:axId val="220811112"/>
      </c:barChart>
      <c:catAx>
        <c:axId val="22081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20811112"/>
        <c:crosses val="autoZero"/>
        <c:auto val="1"/>
        <c:lblAlgn val="ctr"/>
        <c:lblOffset val="100"/>
        <c:noMultiLvlLbl val="0"/>
      </c:catAx>
      <c:valAx>
        <c:axId val="22081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2081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'4'!$B$3</c:f>
              <c:strCache>
                <c:ptCount val="1"/>
                <c:pt idx="0">
                  <c:v>Kodust või maaakodust*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'4'!$C$2:$H$2</c:f>
              <c:numCache>
                <c:formatCode>General</c:formatCode>
                <c:ptCount val="6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'4'!$C$3:$H$3</c:f>
              <c:numCache>
                <c:formatCode>0</c:formatCode>
                <c:ptCount val="6"/>
                <c:pt idx="0">
                  <c:v>5.8137537623298012</c:v>
                </c:pt>
                <c:pt idx="1">
                  <c:v>4.3825307029606329</c:v>
                </c:pt>
                <c:pt idx="2">
                  <c:v>1.4271221925428952</c:v>
                </c:pt>
                <c:pt idx="3">
                  <c:v>2.0216386789376499</c:v>
                </c:pt>
                <c:pt idx="4">
                  <c:v>1.4</c:v>
                </c:pt>
                <c:pt idx="5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7-48BB-A74D-6F5210B404AE}"/>
            </c:ext>
          </c:extLst>
        </c:ser>
        <c:ser>
          <c:idx val="1"/>
          <c:order val="1"/>
          <c:tx>
            <c:strRef>
              <c:f>'4'!$B$4</c:f>
              <c:strCache>
                <c:ptCount val="1"/>
                <c:pt idx="0">
                  <c:v>Autost või auto küljest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'4'!$C$2:$H$2</c:f>
              <c:numCache>
                <c:formatCode>General</c:formatCode>
                <c:ptCount val="6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'4'!$C$4:$H$4</c:f>
              <c:numCache>
                <c:formatCode>0</c:formatCode>
                <c:ptCount val="6"/>
                <c:pt idx="0">
                  <c:v>5.3267262265873541</c:v>
                </c:pt>
                <c:pt idx="1">
                  <c:v>4.7351870898881359</c:v>
                </c:pt>
                <c:pt idx="2">
                  <c:v>2.2550609029474766</c:v>
                </c:pt>
                <c:pt idx="3">
                  <c:v>1.7347894991274402</c:v>
                </c:pt>
                <c:pt idx="4">
                  <c:v>1.5</c:v>
                </c:pt>
                <c:pt idx="5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7-48BB-A74D-6F5210B404AE}"/>
            </c:ext>
          </c:extLst>
        </c:ser>
        <c:ser>
          <c:idx val="2"/>
          <c:order val="2"/>
          <c:tx>
            <c:strRef>
              <c:f>'4'!$B$5</c:f>
              <c:strCache>
                <c:ptCount val="1"/>
                <c:pt idx="0">
                  <c:v>Isiklike asjade hulgast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'4'!$C$2:$H$2</c:f>
              <c:numCache>
                <c:formatCode>General</c:formatCode>
                <c:ptCount val="6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'4'!$C$5:$H$5</c:f>
              <c:numCache>
                <c:formatCode>0</c:formatCode>
                <c:ptCount val="6"/>
                <c:pt idx="0">
                  <c:v>5.4753819136394348</c:v>
                </c:pt>
                <c:pt idx="1">
                  <c:v>4.6703380231250113</c:v>
                </c:pt>
                <c:pt idx="2">
                  <c:v>3.6549149442043563</c:v>
                </c:pt>
                <c:pt idx="3">
                  <c:v>2.8629947118195131</c:v>
                </c:pt>
                <c:pt idx="4">
                  <c:v>1.9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7-48BB-A74D-6F5210B4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2943"/>
        <c:axId val="912610975"/>
      </c:barChart>
      <c:catAx>
        <c:axId val="65779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912610975"/>
        <c:crosses val="autoZero"/>
        <c:auto val="1"/>
        <c:lblAlgn val="ctr"/>
        <c:lblOffset val="100"/>
        <c:noMultiLvlLbl val="0"/>
      </c:catAx>
      <c:valAx>
        <c:axId val="9126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5779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441854</xdr:colOff>
      <xdr:row>0</xdr:row>
      <xdr:rowOff>82726</xdr:rowOff>
    </xdr:from>
    <xdr:to>
      <xdr:col>20</xdr:col>
      <xdr:colOff>486127</xdr:colOff>
      <xdr:row>15</xdr:row>
      <xdr:rowOff>62089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126204</xdr:colOff>
      <xdr:row>5</xdr:row>
      <xdr:rowOff>101599</xdr:rowOff>
    </xdr:from>
    <xdr:to>
      <xdr:col>10</xdr:col>
      <xdr:colOff>133350</xdr:colOff>
      <xdr:row>17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105128</xdr:colOff>
      <xdr:row>0</xdr:row>
      <xdr:rowOff>111653</xdr:rowOff>
    </xdr:from>
    <xdr:to>
      <xdr:col>23</xdr:col>
      <xdr:colOff>317324</xdr:colOff>
      <xdr:row>17</xdr:row>
      <xdr:rowOff>110067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50801</xdr:colOff>
      <xdr:row>6</xdr:row>
      <xdr:rowOff>127000</xdr:rowOff>
    </xdr:from>
    <xdr:to>
      <xdr:col>11</xdr:col>
      <xdr:colOff>434975</xdr:colOff>
      <xdr:row>17</xdr:row>
      <xdr:rowOff>139700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792ADD-7537-4835-B6C3-972463204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5"/>
  <sheetViews>
    <sheetView zoomScaleNormal="100" workbookViewId="0">
      <selection activeCell="E15" sqref="E15"/>
    </sheetView>
  </sheetViews>
  <sheetFormatPr defaultColWidth="9.1796875" defaultRowHeight="14.5" x14ac:dyDescent="0.35"/>
  <cols>
    <col min="1" max="1" width="9.1796875" style="2"/>
    <col min="2" max="2" width="8.453125" style="2" hidden="1" customWidth="1"/>
    <col min="3" max="14" width="6.453125" style="2" customWidth="1"/>
    <col min="15" max="16384" width="9.1796875" style="2"/>
  </cols>
  <sheetData>
    <row r="1" spans="1:14" x14ac:dyDescent="0.35">
      <c r="A1" s="2" t="s">
        <v>10</v>
      </c>
    </row>
    <row r="3" spans="1:14" s="17" customFormat="1" x14ac:dyDescent="0.35">
      <c r="A3" s="1"/>
      <c r="B3" s="1">
        <v>2009</v>
      </c>
      <c r="C3" s="1">
        <v>2010</v>
      </c>
      <c r="D3" s="1">
        <v>2011</v>
      </c>
      <c r="E3" s="1">
        <v>2012</v>
      </c>
      <c r="F3" s="1">
        <v>2013</v>
      </c>
      <c r="G3" s="1">
        <v>2014</v>
      </c>
      <c r="H3" s="1">
        <v>2015</v>
      </c>
      <c r="I3" s="1">
        <v>2016</v>
      </c>
      <c r="J3" s="1">
        <v>2017</v>
      </c>
      <c r="K3" s="12">
        <v>2018</v>
      </c>
      <c r="L3" s="1">
        <v>2019</v>
      </c>
      <c r="M3" s="12">
        <v>2020</v>
      </c>
      <c r="N3" s="1">
        <v>2021</v>
      </c>
    </row>
    <row r="4" spans="1:14" s="17" customFormat="1" x14ac:dyDescent="0.35">
      <c r="A4" s="1" t="s">
        <v>0</v>
      </c>
      <c r="B4" s="1">
        <v>29513</v>
      </c>
      <c r="C4" s="1">
        <v>30235</v>
      </c>
      <c r="D4" s="1">
        <v>24389</v>
      </c>
      <c r="E4" s="1">
        <v>22800</v>
      </c>
      <c r="F4" s="1">
        <v>21321</v>
      </c>
      <c r="G4" s="1">
        <v>20179</v>
      </c>
      <c r="H4" s="12">
        <v>14966</v>
      </c>
      <c r="I4" s="12">
        <v>12372</v>
      </c>
      <c r="J4" s="12">
        <v>10843</v>
      </c>
      <c r="K4" s="12">
        <v>10490</v>
      </c>
      <c r="L4" s="12">
        <v>10190</v>
      </c>
      <c r="M4" s="12">
        <v>9955</v>
      </c>
      <c r="N4" s="12">
        <v>11551</v>
      </c>
    </row>
    <row r="5" spans="1:14" s="17" customFormat="1" x14ac:dyDescent="0.35">
      <c r="A5" s="1" t="s">
        <v>6</v>
      </c>
      <c r="B5" s="1">
        <v>13393</v>
      </c>
      <c r="C5" s="1">
        <v>17074</v>
      </c>
      <c r="D5" s="1">
        <v>15561</v>
      </c>
      <c r="E5" s="1">
        <v>14544</v>
      </c>
      <c r="F5" s="3">
        <v>13431</v>
      </c>
      <c r="G5" s="1">
        <v>12146</v>
      </c>
      <c r="H5" s="12">
        <v>16416</v>
      </c>
      <c r="I5" s="5">
        <v>12024</v>
      </c>
      <c r="J5" s="5">
        <v>11940</v>
      </c>
      <c r="K5" s="13">
        <v>11195</v>
      </c>
      <c r="L5" s="17">
        <v>10188</v>
      </c>
      <c r="M5" s="17">
        <v>9271</v>
      </c>
      <c r="N5" s="17">
        <v>7811</v>
      </c>
    </row>
    <row r="6" spans="1:14" s="8" customFormat="1" x14ac:dyDescent="0.35">
      <c r="A6" s="1"/>
      <c r="B6" s="1"/>
      <c r="C6" s="1"/>
      <c r="D6" s="1"/>
      <c r="E6" s="1"/>
      <c r="F6" s="3"/>
      <c r="G6" s="1"/>
      <c r="H6" s="12"/>
      <c r="I6" s="5"/>
      <c r="J6" s="5"/>
      <c r="K6" s="10"/>
    </row>
    <row r="7" spans="1:14" s="14" customFormat="1" x14ac:dyDescent="0.35">
      <c r="K7" s="14" t="s">
        <v>11</v>
      </c>
      <c r="L7" s="14" t="s">
        <v>11</v>
      </c>
    </row>
    <row r="8" spans="1:14" s="14" customFormat="1" x14ac:dyDescent="0.35">
      <c r="A8" s="14" t="s">
        <v>7</v>
      </c>
      <c r="B8" s="15">
        <f t="shared" ref="B8:K8" si="0">SUM(B4:B5)</f>
        <v>42906</v>
      </c>
      <c r="C8" s="15">
        <f t="shared" si="0"/>
        <v>47309</v>
      </c>
      <c r="D8" s="15">
        <f t="shared" si="0"/>
        <v>39950</v>
      </c>
      <c r="E8" s="15">
        <f t="shared" si="0"/>
        <v>37344</v>
      </c>
      <c r="F8" s="15">
        <f t="shared" si="0"/>
        <v>34752</v>
      </c>
      <c r="G8" s="15">
        <f t="shared" si="0"/>
        <v>32325</v>
      </c>
      <c r="H8" s="15">
        <f t="shared" si="0"/>
        <v>31382</v>
      </c>
      <c r="I8" s="15">
        <f t="shared" si="0"/>
        <v>24396</v>
      </c>
      <c r="J8" s="15">
        <f t="shared" si="0"/>
        <v>22783</v>
      </c>
      <c r="K8" s="15">
        <f t="shared" si="0"/>
        <v>21685</v>
      </c>
      <c r="L8" s="15">
        <f>SUM(L4:L5)</f>
        <v>20378</v>
      </c>
      <c r="M8" s="15">
        <f t="shared" ref="L8:N8" si="1">SUM(M4:M5)</f>
        <v>19226</v>
      </c>
      <c r="N8" s="15">
        <f t="shared" si="1"/>
        <v>19362</v>
      </c>
    </row>
    <row r="9" spans="1:14" s="14" customFormat="1" x14ac:dyDescent="0.35">
      <c r="A9" s="14" t="s">
        <v>5</v>
      </c>
      <c r="L9" s="15"/>
      <c r="M9" s="35">
        <f>M8/L8*100-100</f>
        <v>-5.6531553636274339</v>
      </c>
      <c r="N9" s="35">
        <f>N8/M8*100-100</f>
        <v>0.70737542910642048</v>
      </c>
    </row>
    <row r="10" spans="1:14" s="14" customFormat="1" x14ac:dyDescent="0.35">
      <c r="A10" s="14" t="s">
        <v>8</v>
      </c>
      <c r="B10" s="16">
        <f t="shared" ref="B10:I10" si="2">B4/B8</f>
        <v>0.68785251479979492</v>
      </c>
      <c r="C10" s="22">
        <f t="shared" si="2"/>
        <v>0.63909615506563233</v>
      </c>
      <c r="D10" s="22">
        <f t="shared" si="2"/>
        <v>0.61048811013767212</v>
      </c>
      <c r="E10" s="22">
        <f t="shared" si="2"/>
        <v>0.61053984575835474</v>
      </c>
      <c r="F10" s="22">
        <f t="shared" si="2"/>
        <v>0.6135186464088398</v>
      </c>
      <c r="G10" s="22">
        <f t="shared" si="2"/>
        <v>0.6242536736272235</v>
      </c>
      <c r="H10" s="22">
        <f t="shared" si="2"/>
        <v>0.47689758460263848</v>
      </c>
      <c r="I10" s="22">
        <f t="shared" si="2"/>
        <v>0.50713231677324155</v>
      </c>
      <c r="J10" s="22">
        <f t="shared" ref="J10:K10" si="3">J4/J8</f>
        <v>0.47592503182197254</v>
      </c>
      <c r="K10" s="22">
        <f t="shared" si="3"/>
        <v>0.4837445238644224</v>
      </c>
      <c r="L10" s="22">
        <f t="shared" ref="L10:M10" si="4">L4/L8</f>
        <v>0.50004907252919817</v>
      </c>
      <c r="M10" s="22">
        <f t="shared" si="4"/>
        <v>0.51778841152605848</v>
      </c>
    </row>
    <row r="11" spans="1:14" s="14" customFormat="1" x14ac:dyDescent="0.35">
      <c r="A11" s="14" t="s">
        <v>9</v>
      </c>
      <c r="B11" s="16">
        <f t="shared" ref="B11:I11" si="5">1-B10</f>
        <v>0.31214748520020508</v>
      </c>
      <c r="C11" s="22">
        <f t="shared" si="5"/>
        <v>0.36090384493436767</v>
      </c>
      <c r="D11" s="22">
        <f t="shared" si="5"/>
        <v>0.38951188986232788</v>
      </c>
      <c r="E11" s="22">
        <f t="shared" si="5"/>
        <v>0.38946015424164526</v>
      </c>
      <c r="F11" s="22">
        <f t="shared" si="5"/>
        <v>0.3864813535911602</v>
      </c>
      <c r="G11" s="22">
        <f t="shared" si="5"/>
        <v>0.3757463263727765</v>
      </c>
      <c r="H11" s="22">
        <f t="shared" si="5"/>
        <v>0.52310241539736158</v>
      </c>
      <c r="I11" s="22">
        <f t="shared" si="5"/>
        <v>0.49286768322675845</v>
      </c>
      <c r="J11" s="22">
        <f t="shared" ref="J11:K11" si="6">1-J10</f>
        <v>0.52407496817802746</v>
      </c>
      <c r="K11" s="22">
        <f t="shared" si="6"/>
        <v>0.51625547613557754</v>
      </c>
      <c r="L11" s="22">
        <f t="shared" ref="L11:M11" si="7">1-L10</f>
        <v>0.49995092747080183</v>
      </c>
      <c r="M11" s="22">
        <f t="shared" si="7"/>
        <v>0.48221158847394152</v>
      </c>
    </row>
    <row r="12" spans="1:14" x14ac:dyDescent="0.35">
      <c r="A12" s="11"/>
      <c r="B12" s="11"/>
      <c r="C12" s="11"/>
      <c r="D12" s="11"/>
      <c r="E12" s="11"/>
      <c r="F12" s="11"/>
      <c r="G12" s="11"/>
      <c r="H12" s="11"/>
      <c r="I12" s="11"/>
      <c r="J12" s="11"/>
      <c r="M12" s="23"/>
    </row>
    <row r="13" spans="1:14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4" x14ac:dyDescent="0.35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spans="1:14" x14ac:dyDescent="0.35">
      <c r="J15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25"/>
  <sheetViews>
    <sheetView topLeftCell="A3" zoomScaleNormal="100" workbookViewId="0">
      <selection activeCell="N11" sqref="N11"/>
    </sheetView>
  </sheetViews>
  <sheetFormatPr defaultRowHeight="14.5" x14ac:dyDescent="0.35"/>
  <cols>
    <col min="1" max="1" width="15" customWidth="1"/>
    <col min="2" max="2" width="0" hidden="1" customWidth="1"/>
  </cols>
  <sheetData>
    <row r="1" spans="1:14" x14ac:dyDescent="0.35">
      <c r="A1" t="s">
        <v>12</v>
      </c>
      <c r="B1" s="8"/>
      <c r="C1" s="8"/>
      <c r="D1" s="8"/>
      <c r="E1" s="8"/>
      <c r="F1" s="8"/>
      <c r="G1" s="8"/>
      <c r="H1" s="8"/>
      <c r="I1" s="8"/>
      <c r="J1" s="8"/>
    </row>
    <row r="2" spans="1:14" s="8" customFormat="1" x14ac:dyDescent="0.35"/>
    <row r="3" spans="1:14" x14ac:dyDescent="0.35">
      <c r="A3" s="3"/>
      <c r="B3" s="3">
        <v>2009</v>
      </c>
      <c r="C3" s="3">
        <v>2010</v>
      </c>
      <c r="D3" s="3">
        <v>2011</v>
      </c>
      <c r="E3" s="3">
        <v>2012</v>
      </c>
      <c r="F3" s="3">
        <v>2013</v>
      </c>
      <c r="G3" s="3">
        <v>2014</v>
      </c>
      <c r="H3" s="3">
        <v>2015</v>
      </c>
      <c r="I3" s="3">
        <v>2016</v>
      </c>
      <c r="J3" s="3">
        <v>2017</v>
      </c>
      <c r="K3" s="12">
        <v>2018</v>
      </c>
      <c r="L3" s="3">
        <v>2019</v>
      </c>
      <c r="M3" s="12">
        <v>2020</v>
      </c>
      <c r="N3" s="3">
        <v>2021</v>
      </c>
    </row>
    <row r="4" spans="1:14" x14ac:dyDescent="0.35">
      <c r="A4" s="4" t="s">
        <v>1</v>
      </c>
      <c r="B4" s="6">
        <v>23901</v>
      </c>
      <c r="C4" s="5">
        <v>25253</v>
      </c>
      <c r="D4" s="5">
        <v>20175</v>
      </c>
      <c r="E4" s="5">
        <v>18628</v>
      </c>
      <c r="F4" s="5">
        <v>16465</v>
      </c>
      <c r="G4" s="5">
        <v>15738</v>
      </c>
      <c r="H4" s="5">
        <v>11354</v>
      </c>
      <c r="I4" s="5">
        <v>8982</v>
      </c>
      <c r="J4" s="5">
        <v>7633</v>
      </c>
      <c r="K4" s="5">
        <v>7403</v>
      </c>
      <c r="L4" s="5">
        <v>6804</v>
      </c>
      <c r="M4" s="5">
        <v>6863</v>
      </c>
      <c r="N4" s="5">
        <v>7513</v>
      </c>
    </row>
    <row r="5" spans="1:14" x14ac:dyDescent="0.35">
      <c r="A5" s="8"/>
      <c r="B5" s="8"/>
      <c r="C5" s="8"/>
      <c r="D5" s="8"/>
      <c r="E5" s="8"/>
      <c r="F5" s="8"/>
      <c r="G5" s="8"/>
      <c r="H5" s="8"/>
      <c r="I5" s="8"/>
      <c r="J5" s="8"/>
    </row>
    <row r="6" spans="1:14" x14ac:dyDescent="0.3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4" x14ac:dyDescent="0.35">
      <c r="A7" s="8"/>
      <c r="B7" s="8"/>
      <c r="C7" s="8"/>
      <c r="D7" s="8"/>
      <c r="E7" s="8"/>
      <c r="F7" s="8"/>
      <c r="G7" s="8"/>
      <c r="H7" s="8"/>
      <c r="I7" s="8"/>
      <c r="J7" s="8"/>
    </row>
    <row r="8" spans="1:14" x14ac:dyDescent="0.35">
      <c r="A8" s="8"/>
      <c r="B8" s="8"/>
      <c r="C8" s="8"/>
      <c r="D8" s="8"/>
      <c r="E8" s="8"/>
      <c r="F8" s="8"/>
      <c r="G8" s="8"/>
      <c r="H8" s="8"/>
      <c r="I8" s="8"/>
      <c r="J8" s="8"/>
    </row>
    <row r="9" spans="1:14" x14ac:dyDescent="0.35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4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4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4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4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4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4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0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0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17"/>
  <sheetViews>
    <sheetView zoomScaleNormal="100" workbookViewId="0">
      <selection activeCell="H12" sqref="H12"/>
    </sheetView>
  </sheetViews>
  <sheetFormatPr defaultRowHeight="14.5" x14ac:dyDescent="0.35"/>
  <cols>
    <col min="1" max="1" width="27.453125" customWidth="1"/>
    <col min="2" max="7" width="0" hidden="1" customWidth="1"/>
  </cols>
  <sheetData>
    <row r="1" spans="1:20" x14ac:dyDescent="0.35">
      <c r="A1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20" s="8" customFormat="1" x14ac:dyDescent="0.35">
      <c r="B2" s="9"/>
      <c r="C2" s="9"/>
      <c r="D2" s="9"/>
      <c r="R2"/>
      <c r="S2"/>
      <c r="T2"/>
    </row>
    <row r="3" spans="1:20" x14ac:dyDescent="0.35">
      <c r="A3" s="18"/>
      <c r="B3" s="19">
        <v>2010</v>
      </c>
      <c r="C3" s="19">
        <v>2011</v>
      </c>
      <c r="D3" s="19">
        <v>2012</v>
      </c>
      <c r="E3" s="19">
        <v>2013</v>
      </c>
      <c r="F3" s="20">
        <v>2014</v>
      </c>
      <c r="G3" s="20">
        <v>2015</v>
      </c>
      <c r="H3" s="20">
        <v>2016</v>
      </c>
      <c r="I3" s="20">
        <v>2017</v>
      </c>
      <c r="J3" s="20">
        <v>2018</v>
      </c>
      <c r="K3" s="20">
        <v>2019</v>
      </c>
      <c r="L3" s="20">
        <v>2020</v>
      </c>
      <c r="M3" s="36">
        <v>2021</v>
      </c>
      <c r="N3" s="27" t="s">
        <v>5</v>
      </c>
      <c r="O3" s="25"/>
      <c r="R3" s="7"/>
    </row>
    <row r="4" spans="1:20" x14ac:dyDescent="0.35">
      <c r="A4" s="18" t="s">
        <v>4</v>
      </c>
      <c r="B4" s="19">
        <v>623</v>
      </c>
      <c r="C4" s="19">
        <v>519</v>
      </c>
      <c r="D4" s="19">
        <v>408</v>
      </c>
      <c r="E4" s="19">
        <v>337</v>
      </c>
      <c r="F4" s="21">
        <v>406</v>
      </c>
      <c r="G4" s="20">
        <v>291</v>
      </c>
      <c r="H4" s="20">
        <v>218</v>
      </c>
      <c r="I4" s="20">
        <v>180</v>
      </c>
      <c r="J4" s="20">
        <v>134</v>
      </c>
      <c r="K4" s="20">
        <v>163</v>
      </c>
      <c r="L4" s="24">
        <v>108</v>
      </c>
      <c r="M4" s="36">
        <v>110</v>
      </c>
      <c r="N4" s="26">
        <f>M4/L4*100-100</f>
        <v>1.8518518518518619</v>
      </c>
      <c r="O4" s="25"/>
      <c r="R4" s="7"/>
    </row>
    <row r="5" spans="1:20" x14ac:dyDescent="0.35">
      <c r="A5" s="18" t="s">
        <v>3</v>
      </c>
      <c r="B5" s="19">
        <v>3680</v>
      </c>
      <c r="C5" s="19">
        <v>2694</v>
      </c>
      <c r="D5" s="19">
        <v>2775</v>
      </c>
      <c r="E5" s="19">
        <v>2723</v>
      </c>
      <c r="F5" s="21">
        <v>2030</v>
      </c>
      <c r="G5" s="20">
        <v>1408</v>
      </c>
      <c r="H5" s="20">
        <v>978</v>
      </c>
      <c r="I5" s="20">
        <v>526</v>
      </c>
      <c r="J5" s="20">
        <v>401</v>
      </c>
      <c r="K5" s="20">
        <v>373</v>
      </c>
      <c r="L5" s="24">
        <v>303</v>
      </c>
      <c r="M5" s="36">
        <v>416</v>
      </c>
      <c r="N5" s="26">
        <f t="shared" ref="N5:N7" si="0">M5/L5*100-100</f>
        <v>37.293729372937293</v>
      </c>
      <c r="O5" s="25"/>
      <c r="R5" s="7"/>
    </row>
    <row r="6" spans="1:20" x14ac:dyDescent="0.35">
      <c r="A6" s="18" t="s">
        <v>2</v>
      </c>
      <c r="B6" s="19">
        <v>3196</v>
      </c>
      <c r="C6" s="19">
        <v>2792</v>
      </c>
      <c r="D6" s="19">
        <v>2718</v>
      </c>
      <c r="E6" s="19">
        <v>2132</v>
      </c>
      <c r="F6" s="21">
        <v>2072</v>
      </c>
      <c r="G6" s="20">
        <v>1662</v>
      </c>
      <c r="H6" s="20">
        <v>1328</v>
      </c>
      <c r="I6" s="20">
        <v>965</v>
      </c>
      <c r="J6" s="20">
        <v>755</v>
      </c>
      <c r="K6" s="20">
        <v>600</v>
      </c>
      <c r="L6" s="24">
        <v>582</v>
      </c>
      <c r="M6" s="36">
        <v>491</v>
      </c>
      <c r="N6" s="26">
        <f t="shared" si="0"/>
        <v>-15.635738831615114</v>
      </c>
      <c r="O6" s="25"/>
      <c r="R6" s="7"/>
    </row>
    <row r="7" spans="1:20" x14ac:dyDescent="0.35">
      <c r="A7" s="18" t="s">
        <v>15</v>
      </c>
      <c r="B7" s="19">
        <v>5420</v>
      </c>
      <c r="C7" s="19">
        <v>4537</v>
      </c>
      <c r="D7" s="19">
        <v>4395</v>
      </c>
      <c r="E7" s="19">
        <v>3833</v>
      </c>
      <c r="F7" s="21">
        <v>4170</v>
      </c>
      <c r="G7" s="20">
        <v>3192</v>
      </c>
      <c r="H7" s="20">
        <v>2517</v>
      </c>
      <c r="I7" s="20">
        <v>2693</v>
      </c>
      <c r="J7" s="20">
        <v>2822</v>
      </c>
      <c r="K7" s="20">
        <v>2982</v>
      </c>
      <c r="L7" s="24">
        <v>3529</v>
      </c>
      <c r="M7" s="36">
        <v>3527</v>
      </c>
      <c r="N7" s="26">
        <f t="shared" si="0"/>
        <v>-5.6673278549169481E-2</v>
      </c>
      <c r="O7" s="25"/>
      <c r="R7" s="7"/>
    </row>
    <row r="8" spans="1:20" x14ac:dyDescent="0.35">
      <c r="B8" s="11"/>
      <c r="C8" s="11"/>
      <c r="D8" s="11"/>
      <c r="E8" s="11"/>
      <c r="F8" s="11"/>
    </row>
    <row r="9" spans="1:20" x14ac:dyDescent="0.35">
      <c r="A9" s="9" t="s">
        <v>14</v>
      </c>
    </row>
    <row r="10" spans="1:20" x14ac:dyDescent="0.3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N10" s="7"/>
      <c r="O10" s="7"/>
    </row>
    <row r="11" spans="1:20" x14ac:dyDescent="0.35">
      <c r="A11" s="17"/>
      <c r="B11" s="31"/>
      <c r="C11" s="31"/>
      <c r="D11" s="31"/>
      <c r="E11" s="31"/>
      <c r="F11" s="32"/>
      <c r="G11" s="13"/>
      <c r="H11" s="13"/>
      <c r="I11" s="13"/>
      <c r="J11" s="13"/>
      <c r="K11" s="13"/>
      <c r="L11" s="33"/>
      <c r="N11" s="7"/>
      <c r="O11" s="7"/>
    </row>
    <row r="12" spans="1:20" x14ac:dyDescent="0.35">
      <c r="A12" s="17"/>
      <c r="B12" s="31"/>
      <c r="C12" s="31"/>
      <c r="D12" s="31"/>
      <c r="E12" s="31"/>
      <c r="F12" s="32"/>
      <c r="G12" s="13"/>
      <c r="H12" s="13"/>
      <c r="I12" s="13"/>
      <c r="J12" s="13"/>
      <c r="K12" s="13"/>
      <c r="L12" s="33"/>
      <c r="N12" s="7"/>
      <c r="O12" s="7"/>
    </row>
    <row r="13" spans="1:20" x14ac:dyDescent="0.35">
      <c r="A13" s="17"/>
      <c r="B13" s="31"/>
      <c r="C13" s="31"/>
      <c r="D13" s="31"/>
      <c r="E13" s="31"/>
      <c r="F13" s="32"/>
      <c r="G13" s="13"/>
      <c r="H13" s="13"/>
      <c r="I13" s="13"/>
      <c r="J13" s="13"/>
      <c r="K13" s="13"/>
      <c r="L13" s="33"/>
      <c r="N13" s="7"/>
      <c r="O13" s="7"/>
    </row>
    <row r="14" spans="1:20" x14ac:dyDescent="0.35">
      <c r="A14" s="17"/>
      <c r="B14" s="31"/>
      <c r="C14" s="31"/>
      <c r="D14" s="31"/>
      <c r="E14" s="31"/>
      <c r="F14" s="32"/>
      <c r="G14" s="13"/>
      <c r="H14" s="13"/>
      <c r="I14" s="13"/>
      <c r="J14" s="13"/>
      <c r="K14" s="13"/>
      <c r="L14" s="33"/>
      <c r="N14" s="7"/>
      <c r="O14" s="7"/>
    </row>
    <row r="15" spans="1:20" x14ac:dyDescent="0.3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20" x14ac:dyDescent="0.3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3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</sheetData>
  <sortState ref="A4:L7">
    <sortCondition ref="L4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9203-A2A5-46D1-8D8D-05E0290AFDE1}">
  <dimension ref="A2:N12"/>
  <sheetViews>
    <sheetView tabSelected="1" workbookViewId="0">
      <selection activeCell="N16" sqref="N15:N16"/>
    </sheetView>
  </sheetViews>
  <sheetFormatPr defaultRowHeight="14.5" x14ac:dyDescent="0.35"/>
  <cols>
    <col min="1" max="1" width="23.54296875" style="8" customWidth="1"/>
    <col min="2" max="16384" width="8.7265625" style="8"/>
  </cols>
  <sheetData>
    <row r="2" spans="1:14" x14ac:dyDescent="0.35">
      <c r="C2" s="8">
        <v>2010</v>
      </c>
      <c r="D2" s="8">
        <v>2013</v>
      </c>
      <c r="E2" s="8">
        <v>2016</v>
      </c>
      <c r="F2" s="8">
        <v>2019</v>
      </c>
      <c r="G2" s="8">
        <v>2020</v>
      </c>
      <c r="H2" s="8">
        <v>2021</v>
      </c>
      <c r="M2" s="38">
        <v>2017</v>
      </c>
      <c r="N2" s="38">
        <v>2018</v>
      </c>
    </row>
    <row r="3" spans="1:14" x14ac:dyDescent="0.35">
      <c r="B3" s="7" t="s">
        <v>19</v>
      </c>
      <c r="C3" s="29">
        <v>5.8137537623298012</v>
      </c>
      <c r="D3" s="29">
        <v>4.3825307029606329</v>
      </c>
      <c r="E3" s="29">
        <v>1.4271221925428952</v>
      </c>
      <c r="F3" s="29">
        <v>2.0216386789376499</v>
      </c>
      <c r="G3" s="29">
        <v>1.4</v>
      </c>
      <c r="H3" s="29">
        <v>1.7</v>
      </c>
      <c r="M3" s="37">
        <v>1.2639157448577103</v>
      </c>
      <c r="N3" s="37">
        <v>1.5426099587988751</v>
      </c>
    </row>
    <row r="4" spans="1:14" x14ac:dyDescent="0.35">
      <c r="B4" s="7" t="s">
        <v>16</v>
      </c>
      <c r="C4" s="29">
        <v>5.3267262265873541</v>
      </c>
      <c r="D4" s="29">
        <v>4.7351870898881359</v>
      </c>
      <c r="E4" s="29">
        <v>2.2550609029474766</v>
      </c>
      <c r="F4" s="29">
        <v>1.7347894991274402</v>
      </c>
      <c r="G4" s="30">
        <v>1.5</v>
      </c>
      <c r="H4" s="29">
        <v>1.7</v>
      </c>
      <c r="M4" s="37">
        <v>2.3096479202773645</v>
      </c>
      <c r="N4" s="37">
        <v>1.4497279766725246</v>
      </c>
    </row>
    <row r="5" spans="1:14" x14ac:dyDescent="0.35">
      <c r="B5" s="7" t="s">
        <v>17</v>
      </c>
      <c r="C5" s="29">
        <v>5.4753819136394348</v>
      </c>
      <c r="D5" s="29">
        <v>4.6703380231250113</v>
      </c>
      <c r="E5" s="29">
        <v>3.6549149442043563</v>
      </c>
      <c r="F5" s="29">
        <v>2.8629947118195131</v>
      </c>
      <c r="G5" s="29">
        <v>1.9</v>
      </c>
      <c r="H5" s="29">
        <v>2</v>
      </c>
      <c r="M5" s="37">
        <v>2.9390076162475585</v>
      </c>
      <c r="N5" s="37">
        <v>2.7051461332647744</v>
      </c>
    </row>
    <row r="7" spans="1:14" x14ac:dyDescent="0.35">
      <c r="A7" s="34" t="s">
        <v>18</v>
      </c>
    </row>
    <row r="8" spans="1:14" x14ac:dyDescent="0.35">
      <c r="A8" s="28"/>
    </row>
    <row r="10" spans="1:14" x14ac:dyDescent="0.35">
      <c r="B10" s="7"/>
      <c r="C10" s="29"/>
      <c r="D10" s="29"/>
      <c r="E10" s="29"/>
      <c r="F10" s="29"/>
      <c r="G10" s="29"/>
      <c r="H10" s="29"/>
    </row>
    <row r="11" spans="1:14" x14ac:dyDescent="0.35">
      <c r="B11" s="7"/>
      <c r="C11" s="29"/>
      <c r="D11" s="29"/>
      <c r="E11" s="29"/>
      <c r="F11" s="29"/>
      <c r="G11" s="29"/>
      <c r="H11" s="29"/>
    </row>
    <row r="12" spans="1:14" x14ac:dyDescent="0.35">
      <c r="B12" s="7"/>
      <c r="C12" s="29"/>
      <c r="D12" s="29"/>
      <c r="E12" s="29"/>
      <c r="F12" s="29"/>
      <c r="G12" s="29"/>
      <c r="H12" s="2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>Justiitsministeerium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Urvo Klopets</dc:creator>
  <cp:lastModifiedBy>Andri Ahven</cp:lastModifiedBy>
  <dcterms:created xsi:type="dcterms:W3CDTF">2015-01-21T15:03:45Z</dcterms:created>
  <dcterms:modified xsi:type="dcterms:W3CDTF">2022-02-08T22:58:48Z</dcterms:modified>
</cp:coreProperties>
</file>