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3D532E6A-D1FC-44CA-A8C9-E49C77AD4D11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8" i="13" l="1"/>
  <c r="O209" i="13"/>
  <c r="O210" i="13"/>
  <c r="P210" i="13"/>
  <c r="O211" i="13"/>
  <c r="P211" i="13" s="1"/>
  <c r="O212" i="13"/>
  <c r="O213" i="13"/>
  <c r="P213" i="13"/>
  <c r="O214" i="13"/>
  <c r="P214" i="13"/>
  <c r="O215" i="13"/>
  <c r="P215" i="13"/>
  <c r="O216" i="13"/>
  <c r="O217" i="13"/>
  <c r="P217" i="13" s="1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12" i="13" s="1"/>
  <c r="P207" i="13"/>
  <c r="F196" i="13"/>
  <c r="D210" i="13"/>
  <c r="E210" i="13" s="1"/>
  <c r="D211" i="13"/>
  <c r="E216" i="13" s="1"/>
  <c r="D212" i="13"/>
  <c r="E212" i="13" s="1"/>
  <c r="D213" i="13"/>
  <c r="E213" i="13" s="1"/>
  <c r="D214" i="13"/>
  <c r="E214" i="13"/>
  <c r="D215" i="13"/>
  <c r="E215" i="13"/>
  <c r="D216" i="13"/>
  <c r="D217" i="13"/>
  <c r="E217" i="13"/>
  <c r="D218" i="13"/>
  <c r="E218" i="13"/>
  <c r="D219" i="13"/>
  <c r="E219" i="13"/>
  <c r="D206" i="13"/>
  <c r="D207" i="13"/>
  <c r="E207" i="13"/>
  <c r="D208" i="13"/>
  <c r="D209" i="13"/>
  <c r="D196" i="13"/>
  <c r="E196" i="13"/>
  <c r="D197" i="13"/>
  <c r="E197" i="13"/>
  <c r="F197" i="13" s="1"/>
  <c r="D198" i="13"/>
  <c r="E198" i="13" s="1"/>
  <c r="D199" i="13"/>
  <c r="E199" i="13" s="1"/>
  <c r="D200" i="13"/>
  <c r="E200" i="13"/>
  <c r="D201" i="13"/>
  <c r="E201" i="13" s="1"/>
  <c r="D202" i="13"/>
  <c r="E202" i="13"/>
  <c r="D203" i="13"/>
  <c r="E203" i="13" s="1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R213" i="13" s="1"/>
  <c r="Q209" i="13"/>
  <c r="Q210" i="13"/>
  <c r="Q211" i="13"/>
  <c r="Q212" i="13"/>
  <c r="Q213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M207" i="13"/>
  <c r="M208" i="13"/>
  <c r="M209" i="13"/>
  <c r="M210" i="13"/>
  <c r="M211" i="13"/>
  <c r="M212" i="13"/>
  <c r="N212" i="13"/>
  <c r="M213" i="13"/>
  <c r="N213" i="13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R211" i="13" l="1"/>
  <c r="P216" i="13"/>
  <c r="N216" i="13"/>
  <c r="E211" i="13"/>
  <c r="N211" i="13"/>
  <c r="R210" i="13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F198" i="13"/>
  <c r="F199" i="13" s="1"/>
  <c r="F200" i="13" s="1"/>
  <c r="F201" i="13" s="1"/>
  <c r="F202" i="13" s="1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<sst xmlns="http://schemas.openxmlformats.org/spreadsheetml/2006/main" count="617" uniqueCount="309">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</sst>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上证!$A$164:$A$211</c:f>
              <c:numCache>
                <c:formatCode>m/d/yyyy</c:formatCode>
                <c:ptCount val="4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</c:numCache>
            </c:numRef>
          </c:cat>
          <c:val>
            <c:numRef>
              <c:f>上证!$G$164:$G$211</c:f>
              <c:numCache>
                <c:formatCode>General</c:formatCode>
                <c:ptCount val="48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  <c:pt idx="47">
                  <c:v>2.2904913135530642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上证!$A$164:$A$211</c:f>
              <c:numCache>
                <c:formatCode>m/d/yyyy</c:formatCode>
                <c:ptCount val="4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</c:numCache>
            </c:numRef>
          </c:cat>
          <c:val>
            <c:numRef>
              <c:f>上证!$H$164:$H$211</c:f>
              <c:numCache>
                <c:formatCode>General</c:formatCode>
                <c:ptCount val="48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  <c:pt idx="47">
                  <c:v>2.6631601301407066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上证!$A$164:$A$211</c:f>
              <c:numCache>
                <c:formatCode>m/d/yyyy</c:formatCode>
                <c:ptCount val="4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</c:numCache>
            </c:numRef>
          </c:cat>
          <c:val>
            <c:numRef>
              <c:f>上证!$I$164:$I$211</c:f>
              <c:numCache>
                <c:formatCode>General</c:formatCode>
                <c:ptCount val="48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  <c:pt idx="47">
                  <c:v>6.4217710830046935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38" workbookViewId="0">
      <selection activeCell="L211" sqref="L211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>
        <f t="shared" ref="G201:G221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D203" t="e">
        <f t="shared" si="239"/>
        <v>#DIV/0!</v>
      </c>
      <c r="E203" t="e">
        <f t="shared" si="240"/>
        <v>#DIV/0!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D204" t="e">
        <f t="shared" si="239"/>
        <v>#DIV/0!</v>
      </c>
      <c r="E204" t="e">
        <f t="shared" si="240"/>
        <v>#DIV/0!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D205" t="e">
        <f t="shared" si="239"/>
        <v>#DIV/0!</v>
      </c>
      <c r="E205" t="e">
        <f t="shared" si="240"/>
        <v>#DIV/0!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D206" t="e">
        <f>1/C206*100-B206</f>
        <v>#DIV/0!</v>
      </c>
      <c r="E206" t="e">
        <f t="shared" si="240"/>
        <v>#DIV/0!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D207" t="e">
        <f t="shared" ref="D207:D209" si="258">1/C207*100-B207</f>
        <v>#DIV/0!</v>
      </c>
      <c r="E207" t="e">
        <f t="shared" ref="E207:E219" si="259">D207-D202</f>
        <v>#DIV/0!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D208" t="e">
        <f t="shared" si="258"/>
        <v>#DIV/0!</v>
      </c>
      <c r="E208" t="e">
        <f t="shared" si="259"/>
        <v>#DIV/0!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D209" t="e">
        <f t="shared" si="258"/>
        <v>#DIV/0!</v>
      </c>
      <c r="E209" t="e">
        <f t="shared" si="259"/>
        <v>#DIV/0!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17" si="263">1/J209*100-B209</f>
        <v>2.346613229571985</v>
      </c>
      <c r="P209">
        <f t="shared" ref="P209:P217" si="264">O209-O204</f>
        <v>0.38914114084740126</v>
      </c>
      <c r="Q209">
        <f t="shared" ref="Q209:Q213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D210" t="e">
        <f>1/C210*100-B210</f>
        <v>#DIV/0!</v>
      </c>
      <c r="E210" t="e">
        <f t="shared" si="259"/>
        <v>#DIV/0!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A211" s="63">
        <v>45317</v>
      </c>
      <c r="B211">
        <v>2.4994000000000001</v>
      </c>
      <c r="D211" t="e">
        <f t="shared" ref="D211:D219" si="267">1/C211*100-B211</f>
        <v>#DIV/0!</v>
      </c>
      <c r="E211" t="e">
        <f t="shared" si="259"/>
        <v>#DIV/0!</v>
      </c>
      <c r="G211" s="31">
        <f t="shared" si="250"/>
        <v>2.2904913135530642</v>
      </c>
      <c r="H211" s="31">
        <f t="shared" si="251"/>
        <v>2.6631601301407066</v>
      </c>
      <c r="I211" s="31">
        <f>I210+R211</f>
        <v>6.4217710830046935</v>
      </c>
      <c r="J211" s="34">
        <v>19.760000000000002</v>
      </c>
      <c r="K211">
        <v>28.93</v>
      </c>
      <c r="L211" s="34">
        <v>30.01</v>
      </c>
      <c r="M211">
        <f t="shared" si="225"/>
        <v>0.95721942620117551</v>
      </c>
      <c r="N211">
        <f t="shared" ref="N211" si="268">M211-M206</f>
        <v>0.41208734600067443</v>
      </c>
      <c r="O211">
        <f t="shared" si="263"/>
        <v>2.5613287449392712</v>
      </c>
      <c r="P211">
        <f t="shared" si="264"/>
        <v>0.38031152987012407</v>
      </c>
      <c r="Q211">
        <f t="shared" si="265"/>
        <v>0.83282259246917656</v>
      </c>
      <c r="R211">
        <f t="shared" si="221"/>
        <v>0.51776497273042477</v>
      </c>
    </row>
    <row r="212" spans="1:18" x14ac:dyDescent="0.25">
      <c r="D212" t="e">
        <f t="shared" si="267"/>
        <v>#DIV/0!</v>
      </c>
      <c r="E212" t="e">
        <f t="shared" si="259"/>
        <v>#DIV/0!</v>
      </c>
      <c r="G212" s="31" t="e">
        <f t="shared" si="250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9">M212-M207</f>
        <v>#DIV/0!</v>
      </c>
      <c r="O212" t="e">
        <f t="shared" si="263"/>
        <v>#DIV/0!</v>
      </c>
      <c r="P212" t="e">
        <f t="shared" si="264"/>
        <v>#DIV/0!</v>
      </c>
      <c r="Q212" t="e">
        <f t="shared" si="265"/>
        <v>#DIV/0!</v>
      </c>
      <c r="R212" t="e">
        <f t="shared" si="221"/>
        <v>#DIV/0!</v>
      </c>
    </row>
    <row r="213" spans="1:18" x14ac:dyDescent="0.25">
      <c r="D213" t="e">
        <f t="shared" si="267"/>
        <v>#DIV/0!</v>
      </c>
      <c r="E213" t="e">
        <f t="shared" si="259"/>
        <v>#DIV/0!</v>
      </c>
      <c r="G213" s="31" t="e">
        <f t="shared" si="250"/>
        <v>#DIV/0!</v>
      </c>
      <c r="H213" s="31" t="e">
        <f t="shared" ref="H213:H225" si="270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71">M213-M208</f>
        <v>#DIV/0!</v>
      </c>
      <c r="O213" t="e">
        <f t="shared" si="263"/>
        <v>#DIV/0!</v>
      </c>
      <c r="P213" t="e">
        <f t="shared" si="264"/>
        <v>#DIV/0!</v>
      </c>
      <c r="Q213" t="e">
        <f t="shared" si="265"/>
        <v>#DIV/0!</v>
      </c>
      <c r="R213" t="e">
        <f t="shared" si="221"/>
        <v>#DIV/0!</v>
      </c>
    </row>
    <row r="214" spans="1:18" x14ac:dyDescent="0.25">
      <c r="D214" t="e">
        <f t="shared" si="267"/>
        <v>#DIV/0!</v>
      </c>
      <c r="E214" t="e">
        <f t="shared" si="259"/>
        <v>#DIV/0!</v>
      </c>
      <c r="G214" s="31" t="e">
        <f t="shared" si="250"/>
        <v>#DIV/0!</v>
      </c>
      <c r="H214" s="31" t="e">
        <f t="shared" si="270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72">M214-M209</f>
        <v>#DIV/0!</v>
      </c>
      <c r="O214" t="e">
        <f t="shared" si="263"/>
        <v>#DIV/0!</v>
      </c>
      <c r="P214" t="e">
        <f t="shared" si="264"/>
        <v>#DIV/0!</v>
      </c>
    </row>
    <row r="215" spans="1:18" x14ac:dyDescent="0.25">
      <c r="D215" t="e">
        <f t="shared" si="267"/>
        <v>#DIV/0!</v>
      </c>
      <c r="E215" t="e">
        <f t="shared" si="259"/>
        <v>#DIV/0!</v>
      </c>
      <c r="G215" s="31" t="e">
        <f t="shared" si="250"/>
        <v>#DIV/0!</v>
      </c>
      <c r="H215" s="31" t="e">
        <f t="shared" si="270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73">M215-M210</f>
        <v>#DIV/0!</v>
      </c>
      <c r="O215" t="e">
        <f t="shared" si="263"/>
        <v>#DIV/0!</v>
      </c>
      <c r="P215" t="e">
        <f t="shared" si="264"/>
        <v>#DIV/0!</v>
      </c>
    </row>
    <row r="216" spans="1:18" x14ac:dyDescent="0.25">
      <c r="D216" t="e">
        <f t="shared" si="267"/>
        <v>#DIV/0!</v>
      </c>
      <c r="E216" t="e">
        <f t="shared" si="259"/>
        <v>#DIV/0!</v>
      </c>
      <c r="G216" s="31" t="e">
        <f t="shared" si="250"/>
        <v>#DIV/0!</v>
      </c>
      <c r="H216" s="31" t="e">
        <f t="shared" si="27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4">M216-M211</f>
        <v>#DIV/0!</v>
      </c>
      <c r="O216" t="e">
        <f t="shared" si="263"/>
        <v>#DIV/0!</v>
      </c>
      <c r="P216" t="e">
        <f t="shared" si="264"/>
        <v>#DIV/0!</v>
      </c>
    </row>
    <row r="217" spans="1:18" x14ac:dyDescent="0.25">
      <c r="D217" t="e">
        <f t="shared" si="267"/>
        <v>#DIV/0!</v>
      </c>
      <c r="E217" t="e">
        <f t="shared" si="259"/>
        <v>#DIV/0!</v>
      </c>
      <c r="G217" s="31" t="e">
        <f t="shared" si="250"/>
        <v>#DIV/0!</v>
      </c>
      <c r="H217" s="31" t="e">
        <f t="shared" si="270"/>
        <v>#DIV/0!</v>
      </c>
      <c r="I217" s="31" t="e">
        <f t="shared" si="213"/>
        <v>#DIV/0!</v>
      </c>
      <c r="M217" t="e">
        <f t="shared" ref="M217:M229" si="275">1/K217*100-B217</f>
        <v>#DIV/0!</v>
      </c>
      <c r="N217" t="e">
        <f t="shared" si="274"/>
        <v>#DIV/0!</v>
      </c>
      <c r="O217" t="e">
        <f t="shared" si="263"/>
        <v>#DIV/0!</v>
      </c>
      <c r="P217" t="e">
        <f t="shared" si="264"/>
        <v>#DIV/0!</v>
      </c>
    </row>
    <row r="218" spans="1:18" x14ac:dyDescent="0.25">
      <c r="D218" t="e">
        <f t="shared" si="267"/>
        <v>#DIV/0!</v>
      </c>
      <c r="E218" t="e">
        <f t="shared" si="259"/>
        <v>#DIV/0!</v>
      </c>
      <c r="G218" s="31" t="e">
        <f t="shared" si="250"/>
        <v>#DIV/0!</v>
      </c>
      <c r="H218" s="31" t="e">
        <f t="shared" si="270"/>
        <v>#DIV/0!</v>
      </c>
      <c r="I218" s="31" t="e">
        <f t="shared" si="213"/>
        <v>#DIV/0!</v>
      </c>
      <c r="M218" t="e">
        <f t="shared" si="275"/>
        <v>#DIV/0!</v>
      </c>
      <c r="N218" t="e">
        <f t="shared" si="274"/>
        <v>#DIV/0!</v>
      </c>
    </row>
    <row r="219" spans="1:18" x14ac:dyDescent="0.25">
      <c r="D219" t="e">
        <f t="shared" si="267"/>
        <v>#DIV/0!</v>
      </c>
      <c r="E219" t="e">
        <f t="shared" si="259"/>
        <v>#DIV/0!</v>
      </c>
      <c r="G219" s="31" t="e">
        <f t="shared" si="250"/>
        <v>#DIV/0!</v>
      </c>
      <c r="H219" s="31" t="e">
        <f t="shared" si="270"/>
        <v>#DIV/0!</v>
      </c>
      <c r="I219" s="31" t="e">
        <f t="shared" si="213"/>
        <v>#DIV/0!</v>
      </c>
      <c r="M219" t="e">
        <f t="shared" si="275"/>
        <v>#DIV/0!</v>
      </c>
      <c r="N219" t="e">
        <f t="shared" si="274"/>
        <v>#DIV/0!</v>
      </c>
    </row>
    <row r="220" spans="1:18" x14ac:dyDescent="0.25">
      <c r="G220" s="31" t="e">
        <f t="shared" si="250"/>
        <v>#DIV/0!</v>
      </c>
      <c r="H220" s="31" t="e">
        <f t="shared" si="270"/>
        <v>#DIV/0!</v>
      </c>
      <c r="I220" s="31" t="e">
        <f t="shared" si="213"/>
        <v>#DIV/0!</v>
      </c>
      <c r="M220" t="e">
        <f t="shared" si="275"/>
        <v>#DIV/0!</v>
      </c>
      <c r="N220" t="e">
        <f t="shared" si="274"/>
        <v>#DIV/0!</v>
      </c>
    </row>
    <row r="221" spans="1:18" x14ac:dyDescent="0.25">
      <c r="G221" s="31" t="e">
        <f t="shared" si="250"/>
        <v>#DIV/0!</v>
      </c>
      <c r="H221" s="31" t="e">
        <f t="shared" si="270"/>
        <v>#DIV/0!</v>
      </c>
      <c r="I221" s="31" t="e">
        <f t="shared" si="213"/>
        <v>#DIV/0!</v>
      </c>
      <c r="M221" t="e">
        <f t="shared" si="275"/>
        <v>#DIV/0!</v>
      </c>
      <c r="N221" t="e">
        <f t="shared" si="274"/>
        <v>#DIV/0!</v>
      </c>
    </row>
    <row r="222" spans="1:18" x14ac:dyDescent="0.25">
      <c r="H222" s="31" t="e">
        <f t="shared" si="270"/>
        <v>#DIV/0!</v>
      </c>
      <c r="I222" s="31" t="e">
        <f t="shared" si="213"/>
        <v>#DIV/0!</v>
      </c>
      <c r="M222" t="e">
        <f t="shared" si="275"/>
        <v>#DIV/0!</v>
      </c>
      <c r="N222" t="e">
        <f t="shared" si="274"/>
        <v>#DIV/0!</v>
      </c>
    </row>
    <row r="223" spans="1:18" x14ac:dyDescent="0.25">
      <c r="H223" s="31" t="e">
        <f t="shared" si="270"/>
        <v>#DIV/0!</v>
      </c>
      <c r="I223" s="31" t="e">
        <f t="shared" si="213"/>
        <v>#DIV/0!</v>
      </c>
      <c r="M223" t="e">
        <f t="shared" si="275"/>
        <v>#DIV/0!</v>
      </c>
      <c r="N223" t="e">
        <f t="shared" si="274"/>
        <v>#DIV/0!</v>
      </c>
    </row>
    <row r="224" spans="1:18" x14ac:dyDescent="0.25">
      <c r="H224" s="31" t="e">
        <f t="shared" si="270"/>
        <v>#DIV/0!</v>
      </c>
      <c r="I224" s="31" t="e">
        <f t="shared" si="213"/>
        <v>#DIV/0!</v>
      </c>
      <c r="M224" t="e">
        <f t="shared" si="275"/>
        <v>#DIV/0!</v>
      </c>
      <c r="N224" t="e">
        <f t="shared" si="274"/>
        <v>#DIV/0!</v>
      </c>
    </row>
    <row r="225" spans="8:14" x14ac:dyDescent="0.25">
      <c r="H225" s="31" t="e">
        <f t="shared" si="270"/>
        <v>#DIV/0!</v>
      </c>
      <c r="I225" s="31" t="e">
        <f t="shared" si="213"/>
        <v>#DIV/0!</v>
      </c>
      <c r="M225" t="e">
        <f t="shared" si="275"/>
        <v>#DIV/0!</v>
      </c>
      <c r="N225" t="e">
        <f t="shared" si="274"/>
        <v>#DIV/0!</v>
      </c>
    </row>
    <row r="226" spans="8:14" x14ac:dyDescent="0.25">
      <c r="M226" t="e">
        <f t="shared" si="275"/>
        <v>#DIV/0!</v>
      </c>
      <c r="N226" t="e">
        <f t="shared" si="274"/>
        <v>#DIV/0!</v>
      </c>
    </row>
    <row r="227" spans="8:14" x14ac:dyDescent="0.25">
      <c r="M227" t="e">
        <f t="shared" si="275"/>
        <v>#DIV/0!</v>
      </c>
      <c r="N227" t="e">
        <f t="shared" si="274"/>
        <v>#DIV/0!</v>
      </c>
    </row>
    <row r="228" spans="8:14" x14ac:dyDescent="0.25">
      <c r="M228" t="e">
        <f t="shared" si="275"/>
        <v>#DIV/0!</v>
      </c>
      <c r="N228" t="e">
        <f t="shared" si="274"/>
        <v>#DIV/0!</v>
      </c>
    </row>
    <row r="229" spans="8:14" x14ac:dyDescent="0.25">
      <c r="M229" t="e">
        <f t="shared" si="275"/>
        <v>#DIV/0!</v>
      </c>
      <c r="N229" t="e">
        <f t="shared" si="27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1"/>
  <sheetViews>
    <sheetView topLeftCell="A182" workbookViewId="0">
      <selection activeCell="G211" sqref="G211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63">
        <v>45317</v>
      </c>
      <c r="B211">
        <v>2.4994000000000001</v>
      </c>
      <c r="C211" s="34">
        <v>19.760000000000002</v>
      </c>
      <c r="D211">
        <v>8762.33</v>
      </c>
      <c r="E211">
        <v>28.93</v>
      </c>
      <c r="F211" s="34">
        <v>11.65</v>
      </c>
      <c r="G211" s="34">
        <v>30.01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2024-01-26T12:19:56Z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