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<sst xmlns="http://schemas.openxmlformats.org/spreadsheetml/2006/main" count="617" uniqueCount="302">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</sst>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18" applyNumberFormat="0" applyAlignment="0" applyProtection="0">
      <alignment vertical="center"/>
    </xf>
    <xf numFmtId="0" fontId="25" fillId="12" borderId="19" applyNumberFormat="0" applyAlignment="0" applyProtection="0">
      <alignment vertical="center"/>
    </xf>
    <xf numFmtId="0" fontId="26" fillId="12" borderId="18" applyNumberFormat="0" applyAlignment="0" applyProtection="0">
      <alignment vertical="center"/>
    </xf>
    <xf numFmtId="0" fontId="27" fillId="13" borderId="20" applyNumberFormat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11" fillId="0" borderId="0" xfId="0" applyNumberFormat="1" applyFont="1">
      <alignment vertical="center"/>
    </xf>
    <xf numFmtId="0" fontId="11" fillId="0" borderId="0" xfId="0" applyFont="1">
      <alignment vertical="center"/>
    </xf>
    <xf numFmtId="0" fontId="6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2" fillId="0" borderId="0" xfId="0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14" fontId="13" fillId="0" borderId="0" xfId="0" applyNumberFormat="1" applyFont="1" applyAlignment="1">
      <alignment vertical="top" wrapText="1" readingOrder="1"/>
    </xf>
    <xf numFmtId="10" fontId="13" fillId="0" borderId="0" xfId="0" applyNumberFormat="1" applyFont="1" applyAlignment="1">
      <alignment vertical="top" wrapText="1" readingOrder="1"/>
    </xf>
    <xf numFmtId="0" fontId="14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5" fillId="8" borderId="11" xfId="0" applyNumberFormat="1" applyFont="1" applyFill="1" applyBorder="1" applyAlignment="1">
      <alignment horizontal="left" vertical="center" readingOrder="1"/>
    </xf>
    <xf numFmtId="57" fontId="15" fillId="8" borderId="14" xfId="0" applyNumberFormat="1" applyFont="1" applyFill="1" applyBorder="1" applyAlignment="1">
      <alignment horizontal="left" vertical="center" readingOrder="1"/>
    </xf>
    <xf numFmtId="57" fontId="15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上证!$A$164:$A$231</c:f>
              <c:numCache>
                <c:formatCode>yyyy/m/d</c:formatCode>
                <c:ptCount val="6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</c:numCache>
            </c:numRef>
          </c:cat>
          <c:val>
            <c:numRef>
              <c:f>上证!$F$164:$F$231</c:f>
              <c:numCache>
                <c:formatCode>General</c:formatCode>
                <c:ptCount val="68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4.41371656445236</c:v>
                </c:pt>
                <c:pt idx="58">
                  <c:v>4.413724599634</c:v>
                </c:pt>
                <c:pt idx="59">
                  <c:v>4.27239492719813</c:v>
                </c:pt>
                <c:pt idx="60">
                  <c:v>4.07638887155165</c:v>
                </c:pt>
                <c:pt idx="61">
                  <c:v>3.37358166200346</c:v>
                </c:pt>
                <c:pt idx="62">
                  <c:v>2.5472936099711</c:v>
                </c:pt>
                <c:pt idx="63">
                  <c:v>1.91607571572091</c:v>
                </c:pt>
                <c:pt idx="64">
                  <c:v>1.48054392098173</c:v>
                </c:pt>
                <c:pt idx="65">
                  <c:v>1.16287917002388</c:v>
                </c:pt>
                <c:pt idx="66">
                  <c:v>1.50590804753933</c:v>
                </c:pt>
                <c:pt idx="67">
                  <c:v>1.93406380962112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上证!$A$164:$A$231</c:f>
              <c:numCache>
                <c:formatCode>yyyy/m/d</c:formatCode>
                <c:ptCount val="6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</c:numCache>
            </c:numRef>
          </c:cat>
          <c:val>
            <c:numRef>
              <c:f>上证!$G$164:$G$231</c:f>
              <c:numCache>
                <c:formatCode>General</c:formatCode>
                <c:ptCount val="68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2.80249710157932</c:v>
                </c:pt>
                <c:pt idx="58">
                  <c:v>2.99795843148008</c:v>
                </c:pt>
                <c:pt idx="59">
                  <c:v>2.83857214787442</c:v>
                </c:pt>
                <c:pt idx="60">
                  <c:v>2.64852316053714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上证!$A$164:$A$231</c:f>
              <c:numCache>
                <c:formatCode>yyyy/m/d</c:formatCode>
                <c:ptCount val="6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</c:numCache>
            </c:numRef>
          </c:cat>
          <c:val>
            <c:numRef>
              <c:f>上证!$H$164:$H$231</c:f>
              <c:numCache>
                <c:formatCode>General</c:formatCode>
                <c:ptCount val="68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4.94984622058815</c:v>
                </c:pt>
                <c:pt idx="60">
                  <c:v>4.75744816946967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3.84556672577631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上证!$A$164:$A$231</c:f>
              <c:numCache>
                <c:formatCode>yyyy/m/d</c:formatCode>
                <c:ptCount val="6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</c:numCache>
            </c:numRef>
          </c:cat>
          <c:val>
            <c:numRef>
              <c:f>上证!$I$164:$I$231</c:f>
              <c:numCache>
                <c:formatCode>General</c:formatCode>
                <c:ptCount val="68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8.45813950430872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37285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V19" sqref="V19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I20" sqref="I20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B1" sqref="B1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H284" sqref="H28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G8" sqref="G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2"/>
  <sheetViews>
    <sheetView tabSelected="1" topLeftCell="A137" workbookViewId="0">
      <selection activeCell="M162" sqref="M16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8.72727272727273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-0.363612004944263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0.0228074617672425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-0.0293991546020784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0.072766983828128</v>
      </c>
      <c r="F221" s="36">
        <f t="shared" ref="F221:F241" si="278">E221+F220</f>
        <v>4.41371656445236</v>
      </c>
      <c r="G221" s="36">
        <f t="shared" ref="G221:G241" si="279">G220+P221</f>
        <v>2.80249710157932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8.03518163827732e-6</v>
      </c>
      <c r="F222" s="36">
        <f t="shared" si="278"/>
        <v>4.413724599634</v>
      </c>
      <c r="G222" s="36">
        <f t="shared" si="279"/>
        <v>2.99795843148008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0.195461329900759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4.27239492719813</v>
      </c>
      <c r="G223" s="36">
        <f t="shared" si="279"/>
        <v>2.83857214787442</v>
      </c>
      <c r="H223" s="36">
        <f t="shared" si="280"/>
        <v>4.94984622058815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0.0430110430376436</v>
      </c>
      <c r="O223">
        <f t="shared" si="284"/>
        <v>2.33628183929401</v>
      </c>
      <c r="P223">
        <f t="shared" si="285"/>
        <v>-0.159386283605655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4.07638887155165</v>
      </c>
      <c r="G224" s="36">
        <f t="shared" si="279"/>
        <v>2.64852316053714</v>
      </c>
      <c r="H224" s="36">
        <f t="shared" si="280"/>
        <v>4.75744816946967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-0.19239805111848</v>
      </c>
      <c r="O224">
        <f t="shared" si="284"/>
        <v>2.28856822773186</v>
      </c>
      <c r="P224">
        <f t="shared" si="285"/>
        <v>-0.190048987337283</v>
      </c>
      <c r="Q224">
        <f t="shared" si="286"/>
        <v>0.9975300330033</v>
      </c>
      <c r="R224">
        <f t="shared" si="287"/>
        <v>-0.0148798745264225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3.37358166200346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8.45813950430872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-0.206016290680954</v>
      </c>
      <c r="O225">
        <f t="shared" si="284"/>
        <v>2.20655282422052</v>
      </c>
      <c r="P225">
        <f t="shared" si="285"/>
        <v>-0.163074304676646</v>
      </c>
      <c r="Q225">
        <f t="shared" si="286"/>
        <v>0.437318834204015</v>
      </c>
      <c r="R225">
        <f t="shared" si="287"/>
        <v>-0.594631033169991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1.91607571572091</v>
      </c>
      <c r="G227" s="36">
        <f t="shared" si="279"/>
        <v>1.88982632720082</v>
      </c>
      <c r="H227" s="36">
        <f t="shared" si="280"/>
        <v>3.84556672577631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1.48054392098173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1.16287917002388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1.50590804753933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6.57982279923299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4:18">
      <c r="D232" t="e">
        <f t="shared" si="276"/>
        <v>#DIV/0!</v>
      </c>
      <c r="E232" t="e">
        <f t="shared" si="277"/>
        <v>#DIV/0!</v>
      </c>
      <c r="F232" s="36" t="e">
        <f t="shared" si="278"/>
        <v>#DIV/0!</v>
      </c>
      <c r="G232" s="36" t="e">
        <f t="shared" si="279"/>
        <v>#DIV/0!</v>
      </c>
      <c r="H232" s="36" t="e">
        <f t="shared" si="280"/>
        <v>#DIV/0!</v>
      </c>
      <c r="I232" s="36" t="e">
        <f t="shared" si="281"/>
        <v>#DIV/0!</v>
      </c>
      <c r="M232" t="e">
        <f t="shared" si="282"/>
        <v>#DIV/0!</v>
      </c>
      <c r="N232" t="e">
        <f t="shared" si="283"/>
        <v>#DIV/0!</v>
      </c>
      <c r="O232" t="e">
        <f t="shared" si="284"/>
        <v>#DIV/0!</v>
      </c>
      <c r="P232" t="e">
        <f t="shared" si="285"/>
        <v>#DIV/0!</v>
      </c>
      <c r="Q232" t="e">
        <f t="shared" si="286"/>
        <v>#DIV/0!</v>
      </c>
      <c r="R232" t="e">
        <f t="shared" si="287"/>
        <v>#DIV/0!</v>
      </c>
    </row>
    <row r="233" spans="4:18">
      <c r="D233" t="e">
        <f t="shared" si="276"/>
        <v>#DIV/0!</v>
      </c>
      <c r="E233" t="e">
        <f t="shared" si="277"/>
        <v>#DIV/0!</v>
      </c>
      <c r="F233" s="36" t="e">
        <f t="shared" si="278"/>
        <v>#DIV/0!</v>
      </c>
      <c r="G233" s="36" t="e">
        <f t="shared" si="279"/>
        <v>#DIV/0!</v>
      </c>
      <c r="H233" s="36" t="e">
        <f t="shared" si="280"/>
        <v>#DIV/0!</v>
      </c>
      <c r="I233" s="36" t="e">
        <f t="shared" si="281"/>
        <v>#DIV/0!</v>
      </c>
      <c r="M233" t="e">
        <f t="shared" si="282"/>
        <v>#DIV/0!</v>
      </c>
      <c r="N233" t="e">
        <f t="shared" si="283"/>
        <v>#DIV/0!</v>
      </c>
      <c r="O233" t="e">
        <f t="shared" si="284"/>
        <v>#DIV/0!</v>
      </c>
      <c r="P233" t="e">
        <f t="shared" si="285"/>
        <v>#DIV/0!</v>
      </c>
      <c r="Q233" t="e">
        <f t="shared" si="286"/>
        <v>#DIV/0!</v>
      </c>
      <c r="R233" t="e">
        <f t="shared" si="287"/>
        <v>#DIV/0!</v>
      </c>
    </row>
    <row r="234" spans="4:18">
      <c r="D234" t="e">
        <f t="shared" ref="D234:D241" si="288">1/C234*100-B234</f>
        <v>#DIV/0!</v>
      </c>
      <c r="E234" t="e">
        <f t="shared" ref="E234:E241" si="289">D234-D229</f>
        <v>#DIV/0!</v>
      </c>
      <c r="F234" s="36" t="e">
        <f t="shared" si="278"/>
        <v>#DIV/0!</v>
      </c>
      <c r="G234" s="36" t="e">
        <f t="shared" si="279"/>
        <v>#DIV/0!</v>
      </c>
      <c r="H234" s="36" t="e">
        <f t="shared" si="280"/>
        <v>#DIV/0!</v>
      </c>
      <c r="I234" s="36" t="e">
        <f t="shared" si="281"/>
        <v>#DIV/0!</v>
      </c>
      <c r="M234" t="e">
        <f t="shared" si="282"/>
        <v>#DIV/0!</v>
      </c>
      <c r="N234" t="e">
        <f t="shared" si="283"/>
        <v>#DIV/0!</v>
      </c>
      <c r="O234" t="e">
        <f t="shared" si="284"/>
        <v>#DIV/0!</v>
      </c>
      <c r="P234" t="e">
        <f t="shared" si="285"/>
        <v>#DIV/0!</v>
      </c>
      <c r="Q234" t="e">
        <f t="shared" si="286"/>
        <v>#DIV/0!</v>
      </c>
      <c r="R234" t="e">
        <f t="shared" si="287"/>
        <v>#DIV/0!</v>
      </c>
    </row>
    <row r="235" spans="4:18">
      <c r="D235" t="e">
        <f t="shared" si="288"/>
        <v>#DIV/0!</v>
      </c>
      <c r="E235" t="e">
        <f t="shared" si="289"/>
        <v>#DIV/0!</v>
      </c>
      <c r="F235" s="36" t="e">
        <f t="shared" si="278"/>
        <v>#DIV/0!</v>
      </c>
      <c r="G235" s="36" t="e">
        <f t="shared" si="279"/>
        <v>#DIV/0!</v>
      </c>
      <c r="H235" s="36" t="e">
        <f t="shared" si="280"/>
        <v>#DIV/0!</v>
      </c>
      <c r="I235" s="36" t="e">
        <f t="shared" si="281"/>
        <v>#DIV/0!</v>
      </c>
      <c r="M235" t="e">
        <f t="shared" si="282"/>
        <v>#DIV/0!</v>
      </c>
      <c r="N235" t="e">
        <f t="shared" si="283"/>
        <v>#DIV/0!</v>
      </c>
      <c r="O235" t="e">
        <f t="shared" si="284"/>
        <v>#DIV/0!</v>
      </c>
      <c r="P235" t="e">
        <f t="shared" si="285"/>
        <v>#DIV/0!</v>
      </c>
      <c r="Q235" t="e">
        <f t="shared" si="286"/>
        <v>#DIV/0!</v>
      </c>
      <c r="R235" t="e">
        <f t="shared" si="287"/>
        <v>#DIV/0!</v>
      </c>
    </row>
    <row r="236" spans="4:18">
      <c r="D236" t="e">
        <f t="shared" si="288"/>
        <v>#DIV/0!</v>
      </c>
      <c r="E236" t="e">
        <f t="shared" si="289"/>
        <v>#DIV/0!</v>
      </c>
      <c r="F236" s="36" t="e">
        <f t="shared" si="278"/>
        <v>#DIV/0!</v>
      </c>
      <c r="G236" s="36" t="e">
        <f t="shared" si="279"/>
        <v>#DIV/0!</v>
      </c>
      <c r="H236" s="36" t="e">
        <f t="shared" si="280"/>
        <v>#DIV/0!</v>
      </c>
      <c r="I236" s="36" t="e">
        <f t="shared" si="281"/>
        <v>#DIV/0!</v>
      </c>
      <c r="M236" t="e">
        <f t="shared" si="282"/>
        <v>#DIV/0!</v>
      </c>
      <c r="N236" t="e">
        <f t="shared" si="283"/>
        <v>#DIV/0!</v>
      </c>
      <c r="O236" t="e">
        <f t="shared" si="284"/>
        <v>#DIV/0!</v>
      </c>
      <c r="P236" t="e">
        <f t="shared" si="285"/>
        <v>#DIV/0!</v>
      </c>
      <c r="Q236" t="e">
        <f t="shared" si="286"/>
        <v>#DIV/0!</v>
      </c>
      <c r="R236" t="e">
        <f t="shared" si="287"/>
        <v>#DIV/0!</v>
      </c>
    </row>
    <row r="237" spans="4:18">
      <c r="D237" t="e">
        <f t="shared" si="288"/>
        <v>#DIV/0!</v>
      </c>
      <c r="E237" t="e">
        <f t="shared" si="289"/>
        <v>#DIV/0!</v>
      </c>
      <c r="F237" s="36" t="e">
        <f t="shared" si="278"/>
        <v>#DIV/0!</v>
      </c>
      <c r="G237" s="36" t="e">
        <f t="shared" si="279"/>
        <v>#DIV/0!</v>
      </c>
      <c r="H237" s="36" t="e">
        <f t="shared" si="280"/>
        <v>#DIV/0!</v>
      </c>
      <c r="I237" s="36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4:18">
      <c r="D238" t="e">
        <f t="shared" si="288"/>
        <v>#DIV/0!</v>
      </c>
      <c r="E238" t="e">
        <f t="shared" si="289"/>
        <v>#DIV/0!</v>
      </c>
      <c r="F238" s="36" t="e">
        <f t="shared" si="278"/>
        <v>#DIV/0!</v>
      </c>
      <c r="G238" s="36" t="e">
        <f t="shared" si="279"/>
        <v>#DIV/0!</v>
      </c>
      <c r="H238" s="36" t="e">
        <f t="shared" si="280"/>
        <v>#DIV/0!</v>
      </c>
      <c r="I238" s="36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4:18">
      <c r="D239" t="e">
        <f t="shared" si="288"/>
        <v>#DIV/0!</v>
      </c>
      <c r="E239" t="e">
        <f t="shared" si="289"/>
        <v>#DIV/0!</v>
      </c>
      <c r="F239" s="36" t="e">
        <f t="shared" si="278"/>
        <v>#DIV/0!</v>
      </c>
      <c r="G239" s="36" t="e">
        <f t="shared" si="279"/>
        <v>#DIV/0!</v>
      </c>
      <c r="H239" s="36" t="e">
        <f t="shared" si="280"/>
        <v>#DIV/0!</v>
      </c>
      <c r="I239" s="36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4:18">
      <c r="D240" t="e">
        <f t="shared" si="288"/>
        <v>#DIV/0!</v>
      </c>
      <c r="E240" t="e">
        <f t="shared" si="289"/>
        <v>#DIV/0!</v>
      </c>
      <c r="F240" s="36" t="e">
        <f t="shared" si="278"/>
        <v>#DIV/0!</v>
      </c>
      <c r="G240" s="36" t="e">
        <f t="shared" si="279"/>
        <v>#DIV/0!</v>
      </c>
      <c r="H240" s="36" t="e">
        <f t="shared" si="280"/>
        <v>#DIV/0!</v>
      </c>
      <c r="I240" s="36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4:18">
      <c r="D241" t="e">
        <f t="shared" si="288"/>
        <v>#DIV/0!</v>
      </c>
      <c r="E241" t="e">
        <f t="shared" si="289"/>
        <v>#DIV/0!</v>
      </c>
      <c r="F241" s="36" t="e">
        <f t="shared" si="278"/>
        <v>#DIV/0!</v>
      </c>
      <c r="G241" s="36" t="e">
        <f t="shared" si="279"/>
        <v>#DIV/0!</v>
      </c>
      <c r="H241" s="36" t="e">
        <f t="shared" si="280"/>
        <v>#DIV/0!</v>
      </c>
      <c r="I241" s="36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13:18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1"/>
  <sheetViews>
    <sheetView topLeftCell="A201" workbookViewId="0">
      <selection activeCell="G231" sqref="G231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2024-06-21T12:05:03Z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5A5629980E964508BA3B23B77A48C12E</vt:lpwstr>
  </property>
</Properties>
</file>