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<sst xmlns="http://schemas.openxmlformats.org/spreadsheetml/2006/main" count="598" uniqueCount="298">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</sst>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走势!$A$172:$A$266</c:f>
              <c:numCache>
                <c:formatCode>yyyy/m/d</c:formatCode>
                <c:ptCount val="9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</c:numCache>
            </c:numRef>
          </c:cat>
          <c:val>
            <c:numRef>
              <c:f>走势!$G$172:$G$266</c:f>
              <c:numCache>
                <c:formatCode>General</c:formatCode>
                <c:ptCount val="95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  <c:pt idx="92">
                  <c:v>11.1298501923557</c:v>
                </c:pt>
                <c:pt idx="93">
                  <c:v>11.1111364132358</c:v>
                </c:pt>
                <c:pt idx="94">
                  <c:v>11.3891730041408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走势!$A$172:$A$266</c:f>
              <c:numCache>
                <c:formatCode>yyyy/m/d</c:formatCode>
                <c:ptCount val="9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</c:numCache>
            </c:numRef>
          </c:cat>
          <c:val>
            <c:numRef>
              <c:f>走势!$I$172:$I$266</c:f>
              <c:numCache>
                <c:formatCode>General</c:formatCode>
                <c:ptCount val="95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  <c:pt idx="92">
                  <c:v>4.70448227688705</c:v>
                </c:pt>
                <c:pt idx="93">
                  <c:v>4.74342975577318</c:v>
                </c:pt>
                <c:pt idx="94">
                  <c:v>5.00044893413294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走势!$A$172:$A$266</c:f>
              <c:numCache>
                <c:formatCode>yyyy/m/d</c:formatCode>
                <c:ptCount val="9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</c:numCache>
            </c:numRef>
          </c:cat>
          <c:val>
            <c:numRef>
              <c:f>走势!$H$172:$H$266</c:f>
              <c:numCache>
                <c:formatCode>General</c:formatCode>
                <c:ptCount val="95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  <c:pt idx="93">
                  <c:v>11851.92</c:v>
                </c:pt>
                <c:pt idx="94">
                  <c:v>11442.54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6"/>
  <sheetViews>
    <sheetView tabSelected="1" topLeftCell="A7" workbookViewId="0">
      <selection activeCell="R32" sqref="R3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5" si="21">1/C209*100</f>
        <v>3.15059861373661</v>
      </c>
      <c r="E209" s="52">
        <f t="shared" ref="E209:E26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 t="shared" ref="F259:F265" si="23"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 t="shared" si="23"/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 t="shared" si="23"/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 t="shared" si="23"/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 t="shared" si="21"/>
        <v>3.94166338194718</v>
      </c>
      <c r="E263" s="52">
        <f t="shared" si="22"/>
        <v>1.04966338194718</v>
      </c>
      <c r="F263" s="52">
        <f t="shared" si="23"/>
        <v>-0.241247958259009</v>
      </c>
      <c r="G263" s="38">
        <f t="shared" si="20"/>
        <v>11.2924759913776</v>
      </c>
      <c r="H263">
        <v>11715.77</v>
      </c>
      <c r="I263">
        <v>4.78531474454425</v>
      </c>
    </row>
    <row r="264" spans="1:9">
      <c r="A264" s="41">
        <v>44981</v>
      </c>
      <c r="B264">
        <v>2.9126</v>
      </c>
      <c r="C264">
        <v>25.56</v>
      </c>
      <c r="D264" s="52">
        <f t="shared" si="21"/>
        <v>3.91236306729264</v>
      </c>
      <c r="E264" s="52">
        <f t="shared" si="22"/>
        <v>0.99976306729264</v>
      </c>
      <c r="F264" s="52">
        <f t="shared" si="23"/>
        <v>-0.16262579902187</v>
      </c>
      <c r="G264" s="38">
        <f t="shared" si="20"/>
        <v>11.1298501923557</v>
      </c>
      <c r="H264">
        <v>11787.45</v>
      </c>
      <c r="I264">
        <v>4.70448227688705</v>
      </c>
    </row>
    <row r="265" spans="1:9">
      <c r="A265" s="41">
        <v>44988</v>
      </c>
      <c r="B265">
        <v>2.9026</v>
      </c>
      <c r="C265">
        <v>25.66</v>
      </c>
      <c r="D265" s="52">
        <f t="shared" si="21"/>
        <v>3.89711613406079</v>
      </c>
      <c r="E265" s="52">
        <f t="shared" si="22"/>
        <v>0.99451613406079</v>
      </c>
      <c r="F265" s="52">
        <f t="shared" si="23"/>
        <v>-0.0187137791199499</v>
      </c>
      <c r="G265" s="38">
        <f t="shared" si="20"/>
        <v>11.1111364132358</v>
      </c>
      <c r="H265">
        <v>11851.92</v>
      </c>
      <c r="I265">
        <v>4.74342975577318</v>
      </c>
    </row>
    <row r="266" spans="1:9">
      <c r="A266" s="41">
        <v>44995</v>
      </c>
      <c r="B266">
        <v>2.8627</v>
      </c>
      <c r="C266">
        <v>24.24</v>
      </c>
      <c r="D266" s="52">
        <f>1/C266*100</f>
        <v>4.12541254125412</v>
      </c>
      <c r="E266" s="52">
        <f>D266-B266</f>
        <v>1.26271254125413</v>
      </c>
      <c r="F266" s="52">
        <f>E266-E261</f>
        <v>0.278036590905015</v>
      </c>
      <c r="G266" s="38">
        <f>F266+G265</f>
        <v>11.3891730041408</v>
      </c>
      <c r="H266">
        <v>11442.54</v>
      </c>
      <c r="I266">
        <v>5.00044893413294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6"/>
  <sheetViews>
    <sheetView topLeftCell="A223" workbookViewId="0">
      <selection activeCell="G266" sqref="G26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 t="shared" ref="D258:D265" si="22">1/C258*100</f>
        <v>2.57135510413988</v>
      </c>
      <c r="E258" s="52">
        <f t="shared" ref="E258:E265" si="23"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 t="shared" si="22"/>
        <v>2.53228665484933</v>
      </c>
      <c r="E259" s="52">
        <f t="shared" si="23"/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 t="shared" si="22"/>
        <v>2.45218244237371</v>
      </c>
      <c r="E260" s="52">
        <f t="shared" si="23"/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 t="shared" si="22"/>
        <v>2.40615976900866</v>
      </c>
      <c r="E261" s="52">
        <f t="shared" si="23"/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 t="shared" si="22"/>
        <v>2.39635753654445</v>
      </c>
      <c r="E262" s="52">
        <f t="shared" si="23"/>
        <v>-0.50394246345555</v>
      </c>
      <c r="F262" s="52">
        <f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 t="shared" si="22"/>
        <v>2.45760629147211</v>
      </c>
      <c r="E263" s="52">
        <f t="shared" si="23"/>
        <v>-0.43439370852789</v>
      </c>
      <c r="F263" s="52">
        <f>E263-E258</f>
        <v>-0.172948812667769</v>
      </c>
      <c r="G263" s="38">
        <f>F263+G262</f>
        <v>4.78531474454426</v>
      </c>
    </row>
    <row r="264" spans="1:7">
      <c r="A264" s="41">
        <v>44981</v>
      </c>
      <c r="B264">
        <v>2.9126</v>
      </c>
      <c r="C264">
        <v>40.6</v>
      </c>
      <c r="D264" s="52">
        <f t="shared" si="22"/>
        <v>2.46305418719212</v>
      </c>
      <c r="E264" s="52">
        <f t="shared" si="23"/>
        <v>-0.44954581280788</v>
      </c>
      <c r="F264" s="52">
        <f>E264-E259</f>
        <v>-0.0808324676572099</v>
      </c>
      <c r="G264" s="38">
        <f>F264+G263</f>
        <v>4.70448227688705</v>
      </c>
    </row>
    <row r="265" spans="1:7">
      <c r="A265" s="41">
        <v>44988</v>
      </c>
      <c r="B265">
        <v>2.9026</v>
      </c>
      <c r="C265">
        <v>40.64</v>
      </c>
      <c r="D265" s="52">
        <f t="shared" si="22"/>
        <v>2.46062992125984</v>
      </c>
      <c r="E265" s="52">
        <f t="shared" si="23"/>
        <v>-0.44197007874016</v>
      </c>
      <c r="F265" s="52">
        <f>E265-E260</f>
        <v>0.0389474788861297</v>
      </c>
      <c r="G265" s="38">
        <f>F265+G264</f>
        <v>4.74342975577318</v>
      </c>
    </row>
    <row r="266" spans="1:7">
      <c r="A266" s="41">
        <v>44995</v>
      </c>
      <c r="B266">
        <v>2.8627</v>
      </c>
      <c r="C266">
        <v>38</v>
      </c>
      <c r="D266" s="52">
        <f>1/C266*100</f>
        <v>2.63157894736842</v>
      </c>
      <c r="E266" s="52">
        <f>D266-B266</f>
        <v>-0.231121052631579</v>
      </c>
      <c r="F266" s="52">
        <f>E266-E261</f>
        <v>0.257019178359761</v>
      </c>
      <c r="G266" s="38">
        <f>F266+G265</f>
        <v>5.00044893413294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6"/>
  <sheetViews>
    <sheetView topLeftCell="A130" workbookViewId="0">
      <selection activeCell="E166" sqref="E16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1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1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1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2023-03-12T06:13:34Z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