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1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<sst xmlns="http://schemas.openxmlformats.org/spreadsheetml/2006/main" count="617" uniqueCount="302">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</sst>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上证!$A$164:$A$260</c:f>
              <c:numCache>
                <c:formatCode>yyyy/m/d</c:formatCode>
                <c:ptCount val="97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</c:numCache>
            </c:numRef>
          </c:cat>
          <c:val>
            <c:numRef>
              <c:f>上证!$F$164:$F$260</c:f>
              <c:numCache>
                <c:formatCode>General</c:formatCode>
                <c:ptCount val="97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  <c:pt idx="94">
                  <c:v>0.874857192524032</c:v>
                </c:pt>
                <c:pt idx="95">
                  <c:v>1.50972868194237</c:v>
                </c:pt>
                <c:pt idx="96">
                  <c:v>2.304463329343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上证!$A$164:$A$260</c:f>
              <c:numCache>
                <c:formatCode>yyyy/m/d</c:formatCode>
                <c:ptCount val="97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</c:numCache>
            </c:numRef>
          </c:cat>
          <c:val>
            <c:numRef>
              <c:f>上证!$G$164:$G$260</c:f>
              <c:numCache>
                <c:formatCode>General</c:formatCode>
                <c:ptCount val="97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  <c:pt idx="94">
                  <c:v>1.5410567335924</c:v>
                </c:pt>
                <c:pt idx="95">
                  <c:v>2.26266355777316</c:v>
                </c:pt>
                <c:pt idx="96">
                  <c:v>3.01182308588214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上证!$A$164:$A$260</c:f>
              <c:numCache>
                <c:formatCode>yyyy/m/d</c:formatCode>
                <c:ptCount val="97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</c:numCache>
            </c:numRef>
          </c:cat>
          <c:val>
            <c:numRef>
              <c:f>上证!$H$164:$H$260</c:f>
              <c:numCache>
                <c:formatCode>General</c:formatCode>
                <c:ptCount val="97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  <c:pt idx="94">
                  <c:v>3.02384700941046</c:v>
                </c:pt>
                <c:pt idx="95">
                  <c:v>3.71948648172456</c:v>
                </c:pt>
                <c:pt idx="96">
                  <c:v>4.41568875594947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上证!$A$164:$A$260</c:f>
              <c:numCache>
                <c:formatCode>yyyy/m/d</c:formatCode>
                <c:ptCount val="97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</c:numCache>
            </c:numRef>
          </c:cat>
          <c:val>
            <c:numRef>
              <c:f>上证!$I$164:$I$260</c:f>
              <c:numCache>
                <c:formatCode>General</c:formatCode>
                <c:ptCount val="97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  <c:pt idx="94">
                  <c:v>6.06485119300536</c:v>
                </c:pt>
                <c:pt idx="95">
                  <c:v>6.72634061882941</c:v>
                </c:pt>
                <c:pt idx="96">
                  <c:v>7.32239885263974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40" workbookViewId="0">
      <selection activeCell="N161" sqref="N16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40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9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40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9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40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9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1:18">
      <c r="A258" s="40">
        <v>45653</v>
      </c>
      <c r="B258">
        <v>1.6929</v>
      </c>
      <c r="C258">
        <v>14.42</v>
      </c>
      <c r="D258">
        <f t="shared" si="290"/>
        <v>5.24191276005548</v>
      </c>
      <c r="E258">
        <f t="shared" si="291"/>
        <v>0.0996792340439177</v>
      </c>
      <c r="F258" s="36">
        <f t="shared" si="292"/>
        <v>0.874857192524032</v>
      </c>
      <c r="G258" s="36">
        <f t="shared" si="293"/>
        <v>1.5410567335924</v>
      </c>
      <c r="H258" s="36">
        <f t="shared" si="294"/>
        <v>3.02384700941046</v>
      </c>
      <c r="I258" s="36">
        <f t="shared" si="295"/>
        <v>6.06485119300536</v>
      </c>
      <c r="J258">
        <v>24.59</v>
      </c>
      <c r="K258">
        <v>37.33</v>
      </c>
      <c r="L258">
        <v>42.42</v>
      </c>
      <c r="M258">
        <f t="shared" si="296"/>
        <v>0.985910608090008</v>
      </c>
      <c r="N258">
        <f t="shared" si="297"/>
        <v>0.304388462665623</v>
      </c>
      <c r="O258">
        <f t="shared" si="298"/>
        <v>2.37379377795852</v>
      </c>
      <c r="P258">
        <f t="shared" si="299"/>
        <v>0.271141957112979</v>
      </c>
      <c r="Q258">
        <f t="shared" si="300"/>
        <v>0.664478595002357</v>
      </c>
      <c r="R258">
        <f t="shared" si="301"/>
        <v>0.334551181874944</v>
      </c>
    </row>
    <row r="259" spans="1:18">
      <c r="A259" s="49">
        <v>45660</v>
      </c>
      <c r="B259">
        <v>1.6041</v>
      </c>
      <c r="C259">
        <v>13.66</v>
      </c>
      <c r="D259">
        <f t="shared" si="290"/>
        <v>5.71654421669107</v>
      </c>
      <c r="E259">
        <f t="shared" si="291"/>
        <v>0.634871489418342</v>
      </c>
      <c r="F259" s="36">
        <f t="shared" si="292"/>
        <v>1.50972868194237</v>
      </c>
      <c r="G259" s="36">
        <f t="shared" si="293"/>
        <v>2.26266355777316</v>
      </c>
      <c r="H259" s="36">
        <f t="shared" si="294"/>
        <v>3.71948648172456</v>
      </c>
      <c r="I259" s="36">
        <f t="shared" si="295"/>
        <v>6.72634061882941</v>
      </c>
      <c r="J259">
        <v>22.77</v>
      </c>
      <c r="K259">
        <v>33.84</v>
      </c>
      <c r="L259">
        <v>38.82</v>
      </c>
      <c r="M259">
        <f t="shared" si="296"/>
        <v>1.35098274231678</v>
      </c>
      <c r="N259">
        <f t="shared" si="297"/>
        <v>0.695639472314108</v>
      </c>
      <c r="O259">
        <f t="shared" si="298"/>
        <v>2.7876435221783</v>
      </c>
      <c r="P259">
        <f t="shared" si="299"/>
        <v>0.721606824180757</v>
      </c>
      <c r="Q259">
        <f t="shared" si="300"/>
        <v>0.971891756826378</v>
      </c>
      <c r="R259">
        <f t="shared" si="301"/>
        <v>0.661489425824047</v>
      </c>
    </row>
    <row r="260" spans="1:18">
      <c r="A260" s="40">
        <v>45667</v>
      </c>
      <c r="B260">
        <v>1.6338</v>
      </c>
      <c r="C260">
        <v>13.47</v>
      </c>
      <c r="D260">
        <f t="shared" si="290"/>
        <v>5.79010497401633</v>
      </c>
      <c r="E260">
        <f t="shared" si="291"/>
        <v>0.794734647400626</v>
      </c>
      <c r="F260" s="36">
        <f t="shared" si="292"/>
        <v>2.304463329343</v>
      </c>
      <c r="G260" s="36">
        <f t="shared" si="293"/>
        <v>3.01182308588214</v>
      </c>
      <c r="H260" s="36">
        <f t="shared" si="294"/>
        <v>4.41568875594947</v>
      </c>
      <c r="I260" s="36">
        <f t="shared" si="295"/>
        <v>7.32239885263974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0.696202274224908</v>
      </c>
      <c r="O260">
        <f t="shared" si="298"/>
        <v>2.79686016836509</v>
      </c>
      <c r="P260">
        <f t="shared" si="299"/>
        <v>0.749159528108985</v>
      </c>
      <c r="Q260">
        <f t="shared" si="300"/>
        <v>0.944184016499098</v>
      </c>
      <c r="R260">
        <f t="shared" si="301"/>
        <v>0.596058233810332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4:18">
      <c r="D262" t="e">
        <f t="shared" ref="D262:D267" si="302">1/C262*100-B262</f>
        <v>#DIV/0!</v>
      </c>
      <c r="E262" t="e">
        <f t="shared" ref="E262:E267" si="303">D262-D257</f>
        <v>#DIV/0!</v>
      </c>
      <c r="F262" s="36" t="e">
        <f t="shared" ref="F262:F267" si="304">E262+F261</f>
        <v>#DIV/0!</v>
      </c>
      <c r="G262" s="36" t="e">
        <f t="shared" ref="G262:G267" si="305">G261+P262</f>
        <v>#DIV/0!</v>
      </c>
      <c r="H262" s="36" t="e">
        <f t="shared" ref="H262:H267" si="306">H261+N262</f>
        <v>#DIV/0!</v>
      </c>
      <c r="I262" s="36" t="e">
        <f t="shared" ref="I262:I267" si="307">I261+R262</f>
        <v>#DIV/0!</v>
      </c>
      <c r="M262" t="e">
        <f t="shared" ref="M262:M267" si="308">1/K262*100-B262</f>
        <v>#DIV/0!</v>
      </c>
      <c r="N262" t="e">
        <f t="shared" ref="N262:N267" si="309">M262-M257</f>
        <v>#DIV/0!</v>
      </c>
      <c r="O262" t="e">
        <f t="shared" ref="O262:O267" si="310">1/J262*100-B262</f>
        <v>#DIV/0!</v>
      </c>
      <c r="P262" t="e">
        <f t="shared" ref="P262:P267" si="311">O262-O257</f>
        <v>#DIV/0!</v>
      </c>
      <c r="Q262" t="e">
        <f t="shared" ref="Q262:Q267" si="312">1/L262*100-B262</f>
        <v>#DIV/0!</v>
      </c>
      <c r="R262" t="e">
        <f t="shared" ref="R262:R267" si="313">Q262-Q257</f>
        <v>#DIV/0!</v>
      </c>
    </row>
    <row r="263" spans="4:18">
      <c r="D263" t="e">
        <f t="shared" si="302"/>
        <v>#DIV/0!</v>
      </c>
      <c r="E263" t="e">
        <f t="shared" si="303"/>
        <v>#DIV/0!</v>
      </c>
      <c r="F263" s="36" t="e">
        <f t="shared" si="304"/>
        <v>#DIV/0!</v>
      </c>
      <c r="G263" s="36" t="e">
        <f t="shared" si="305"/>
        <v>#DIV/0!</v>
      </c>
      <c r="H263" s="36" t="e">
        <f t="shared" si="306"/>
        <v>#DIV/0!</v>
      </c>
      <c r="I263" s="36" t="e">
        <f t="shared" si="307"/>
        <v>#DIV/0!</v>
      </c>
      <c r="M263" t="e">
        <f t="shared" si="308"/>
        <v>#DIV/0!</v>
      </c>
      <c r="N263" t="e">
        <f t="shared" si="309"/>
        <v>#DIV/0!</v>
      </c>
      <c r="O263" t="e">
        <f t="shared" si="310"/>
        <v>#DIV/0!</v>
      </c>
      <c r="P263" t="e">
        <f t="shared" si="311"/>
        <v>#DIV/0!</v>
      </c>
      <c r="Q263" t="e">
        <f t="shared" si="312"/>
        <v>#DIV/0!</v>
      </c>
      <c r="R263" t="e">
        <f t="shared" si="313"/>
        <v>#DIV/0!</v>
      </c>
    </row>
    <row r="264" spans="4:18">
      <c r="D264" t="e">
        <f t="shared" si="302"/>
        <v>#DIV/0!</v>
      </c>
      <c r="E264" t="e">
        <f t="shared" si="303"/>
        <v>#DIV/0!</v>
      </c>
      <c r="F264" s="36" t="e">
        <f t="shared" si="304"/>
        <v>#DIV/0!</v>
      </c>
      <c r="G264" s="36" t="e">
        <f t="shared" si="305"/>
        <v>#DIV/0!</v>
      </c>
      <c r="H264" s="36" t="e">
        <f t="shared" si="306"/>
        <v>#DIV/0!</v>
      </c>
      <c r="I264" s="36" t="e">
        <f t="shared" si="307"/>
        <v>#DIV/0!</v>
      </c>
      <c r="M264" t="e">
        <f t="shared" si="308"/>
        <v>#DIV/0!</v>
      </c>
      <c r="N264" t="e">
        <f t="shared" si="309"/>
        <v>#DIV/0!</v>
      </c>
      <c r="O264" t="e">
        <f t="shared" si="310"/>
        <v>#DIV/0!</v>
      </c>
      <c r="P264" t="e">
        <f t="shared" si="311"/>
        <v>#DIV/0!</v>
      </c>
      <c r="Q264" t="e">
        <f t="shared" si="312"/>
        <v>#DIV/0!</v>
      </c>
      <c r="R264" t="e">
        <f t="shared" si="313"/>
        <v>#DIV/0!</v>
      </c>
    </row>
    <row r="265" spans="4:18">
      <c r="D265" t="e">
        <f t="shared" si="302"/>
        <v>#DIV/0!</v>
      </c>
      <c r="E265" t="e">
        <f t="shared" si="303"/>
        <v>#DIV/0!</v>
      </c>
      <c r="F265" s="36" t="e">
        <f t="shared" si="304"/>
        <v>#DIV/0!</v>
      </c>
      <c r="G265" s="36" t="e">
        <f t="shared" si="305"/>
        <v>#DIV/0!</v>
      </c>
      <c r="H265" s="36" t="e">
        <f t="shared" si="306"/>
        <v>#DIV/0!</v>
      </c>
      <c r="I265" s="36" t="e">
        <f t="shared" si="307"/>
        <v>#DIV/0!</v>
      </c>
      <c r="M265" t="e">
        <f t="shared" si="308"/>
        <v>#DIV/0!</v>
      </c>
      <c r="N265" t="e">
        <f t="shared" si="309"/>
        <v>#DIV/0!</v>
      </c>
      <c r="O265" t="e">
        <f t="shared" si="310"/>
        <v>#DIV/0!</v>
      </c>
      <c r="P265" t="e">
        <f t="shared" si="311"/>
        <v>#DIV/0!</v>
      </c>
      <c r="Q265" t="e">
        <f t="shared" si="312"/>
        <v>#DIV/0!</v>
      </c>
      <c r="R265" t="e">
        <f t="shared" si="313"/>
        <v>#DIV/0!</v>
      </c>
    </row>
    <row r="266" spans="4:18">
      <c r="D266" t="e">
        <f t="shared" si="302"/>
        <v>#DIV/0!</v>
      </c>
      <c r="E266" t="e">
        <f t="shared" si="303"/>
        <v>#DIV/0!</v>
      </c>
      <c r="F266" s="36" t="e">
        <f t="shared" si="304"/>
        <v>#DIV/0!</v>
      </c>
      <c r="G266" s="36" t="e">
        <f t="shared" si="305"/>
        <v>#DIV/0!</v>
      </c>
      <c r="H266" s="36" t="e">
        <f t="shared" si="306"/>
        <v>#DIV/0!</v>
      </c>
      <c r="I266" s="36" t="e">
        <f t="shared" si="307"/>
        <v>#DIV/0!</v>
      </c>
      <c r="M266" t="e">
        <f t="shared" si="308"/>
        <v>#DIV/0!</v>
      </c>
      <c r="N266" t="e">
        <f t="shared" si="309"/>
        <v>#DIV/0!</v>
      </c>
      <c r="O266" t="e">
        <f t="shared" si="310"/>
        <v>#DIV/0!</v>
      </c>
      <c r="P266" t="e">
        <f t="shared" si="311"/>
        <v>#DIV/0!</v>
      </c>
      <c r="Q266" t="e">
        <f t="shared" si="312"/>
        <v>#DIV/0!</v>
      </c>
      <c r="R266" t="e">
        <f t="shared" si="313"/>
        <v>#DIV/0!</v>
      </c>
    </row>
    <row r="267" spans="4:18">
      <c r="D267" t="e">
        <f t="shared" si="302"/>
        <v>#DIV/0!</v>
      </c>
      <c r="E267" t="e">
        <f t="shared" si="303"/>
        <v>#DIV/0!</v>
      </c>
      <c r="F267" s="36" t="e">
        <f t="shared" si="304"/>
        <v>#DIV/0!</v>
      </c>
      <c r="G267" s="36" t="e">
        <f t="shared" si="305"/>
        <v>#DIV/0!</v>
      </c>
      <c r="H267" s="36" t="e">
        <f t="shared" si="306"/>
        <v>#DIV/0!</v>
      </c>
      <c r="I267" s="36" t="e">
        <f t="shared" si="307"/>
        <v>#DIV/0!</v>
      </c>
      <c r="M267" t="e">
        <f t="shared" si="308"/>
        <v>#DIV/0!</v>
      </c>
      <c r="N267" t="e">
        <f t="shared" si="309"/>
        <v>#DIV/0!</v>
      </c>
      <c r="O267" t="e">
        <f t="shared" si="310"/>
        <v>#DIV/0!</v>
      </c>
      <c r="P267" t="e">
        <f t="shared" si="311"/>
        <v>#DIV/0!</v>
      </c>
      <c r="Q267" t="e">
        <f t="shared" si="312"/>
        <v>#DIV/0!</v>
      </c>
      <c r="R267" t="e">
        <f t="shared" si="313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opLeftCell="A226" workbookViewId="0">
      <selection activeCell="G260" sqref="G260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40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9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40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9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40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9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>
      <c r="A258" s="40">
        <v>45653</v>
      </c>
      <c r="B258">
        <v>1.6929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>
      <c r="A259" s="49">
        <v>45660</v>
      </c>
      <c r="B259">
        <v>1.6041</v>
      </c>
      <c r="C259">
        <v>22.77</v>
      </c>
      <c r="D259">
        <v>9897.12</v>
      </c>
      <c r="E259">
        <v>33.84</v>
      </c>
      <c r="F259">
        <v>13.66</v>
      </c>
      <c r="G259">
        <v>38.82</v>
      </c>
    </row>
    <row r="260" spans="1:7">
      <c r="A260" s="40">
        <v>45667</v>
      </c>
      <c r="B260">
        <v>1.6338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2025-01-12T12:09:11Z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5A5629980E964508BA3B23B77A48C12E</vt:lpwstr>
  </property>
</Properties>
</file>