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<sst xmlns="http://schemas.openxmlformats.org/spreadsheetml/2006/main" count="598" uniqueCount="298">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</sst>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0" borderId="19" applyNumberFormat="0" applyAlignment="0" applyProtection="0">
      <alignment vertical="center"/>
    </xf>
    <xf numFmtId="0" fontId="19" fillId="20" borderId="16" applyNumberFormat="0" applyAlignment="0" applyProtection="0">
      <alignment vertical="center"/>
    </xf>
    <xf numFmtId="0" fontId="29" fillId="31" borderId="20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走势!$A$140:$A$230</c:f>
              <c:numCache>
                <c:formatCode>yyyy/m/d</c:formatCode>
                <c:ptCount val="91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</c:numCache>
            </c:numRef>
          </c:cat>
          <c:val>
            <c:numRef>
              <c:f>走势!$G$140:$G$230</c:f>
              <c:numCache>
                <c:formatCode>General</c:formatCode>
                <c:ptCount val="91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  <c:pt idx="87">
                  <c:v>14.3921894641145</c:v>
                </c:pt>
                <c:pt idx="88">
                  <c:v>14.0437527603076</c:v>
                </c:pt>
                <c:pt idx="89">
                  <c:v>13.6313681538981</c:v>
                </c:pt>
                <c:pt idx="90">
                  <c:v>13.2674986484993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走势!$A$140:$A$230</c:f>
              <c:numCache>
                <c:formatCode>yyyy/m/d</c:formatCode>
                <c:ptCount val="91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</c:numCache>
            </c:numRef>
          </c:cat>
          <c:val>
            <c:numRef>
              <c:f>走势!$I$140:$I$230</c:f>
              <c:numCache>
                <c:formatCode>General</c:formatCode>
                <c:ptCount val="91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  <c:pt idx="87">
                  <c:v>7.01298834764683</c:v>
                </c:pt>
                <c:pt idx="88">
                  <c:v>6.87545021691676</c:v>
                </c:pt>
                <c:pt idx="89">
                  <c:v>6.63320626749153</c:v>
                </c:pt>
                <c:pt idx="90">
                  <c:v>6.41401633985396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走势!$A$140:$A$230</c:f>
              <c:numCache>
                <c:formatCode>yyyy/m/d</c:formatCode>
                <c:ptCount val="91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</c:numCache>
            </c:numRef>
          </c:cat>
          <c:val>
            <c:numRef>
              <c:f>走势!$J$140:$J$230</c:f>
              <c:numCache>
                <c:formatCode>General</c:formatCode>
                <c:ptCount val="91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  <c:pt idx="87">
                  <c:v>6.23795265488761</c:v>
                </c:pt>
                <c:pt idx="88">
                  <c:v>7.4693847405264</c:v>
                </c:pt>
                <c:pt idx="89">
                  <c:v>6.80173407153743</c:v>
                </c:pt>
                <c:pt idx="90">
                  <c:v>6.25726417632156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走势!$A$140:$A$230</c:f>
              <c:numCache>
                <c:formatCode>yyyy/m/d</c:formatCode>
                <c:ptCount val="91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</c:numCache>
            </c:numRef>
          </c:cat>
          <c:val>
            <c:numRef>
              <c:f>走势!$H$140:$H$230</c:f>
              <c:numCache>
                <c:formatCode>General</c:formatCode>
                <c:ptCount val="91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  <c:pt idx="87">
                  <c:v>11193.59</c:v>
                </c:pt>
                <c:pt idx="88">
                  <c:v>11628.31</c:v>
                </c:pt>
                <c:pt idx="89">
                  <c:v>12035.15</c:v>
                </c:pt>
                <c:pt idx="90">
                  <c:v>12331.14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0"/>
  <sheetViews>
    <sheetView tabSelected="1" workbookViewId="0">
      <selection activeCell="R20" sqref="R2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9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9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9" si="21">1/C209*100</f>
        <v>3.15059861373661</v>
      </c>
      <c r="E209" s="52">
        <f t="shared" ref="E209:E229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>1/C230*100</f>
        <v>3.99680255795364</v>
      </c>
      <c r="E230" s="52">
        <f>D230-B230</f>
        <v>1.22160255795364</v>
      </c>
      <c r="F230" s="52">
        <f>E230-E225</f>
        <v>-0.363869505398763</v>
      </c>
      <c r="G230" s="38">
        <f>F230+G229</f>
        <v>13.2674986484993</v>
      </c>
      <c r="H230">
        <v>12331.14</v>
      </c>
      <c r="I230">
        <v>6.41401633985396</v>
      </c>
      <c r="J230">
        <v>6.25726417632156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0"/>
  <sheetViews>
    <sheetView topLeftCell="A214" workbookViewId="0">
      <selection activeCell="G230" sqref="G23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9" si="18">1/C194*100</f>
        <v>1.76273576590869</v>
      </c>
      <c r="E194" s="52">
        <f t="shared" ref="E194:E229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9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9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>1/C230*100</f>
        <v>2.48323814253787</v>
      </c>
      <c r="E230" s="52">
        <f>D230-B230</f>
        <v>-0.291961857462131</v>
      </c>
      <c r="F230" s="52">
        <f>E230-E225</f>
        <v>-0.219189927637571</v>
      </c>
      <c r="G230" s="38">
        <f>F230+G229</f>
        <v>6.41401633985396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8" workbookViewId="0">
      <selection activeCell="G129" sqref="G129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8" si="8">1/C93*100</f>
        <v>5.72409845449342</v>
      </c>
      <c r="E93" s="52">
        <f t="shared" ref="E93:E128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8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8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>1/C129*100</f>
        <v>7.46825989544436</v>
      </c>
      <c r="E129" s="52">
        <f>D129-B129</f>
        <v>4.69305989544436</v>
      </c>
      <c r="F129" s="52">
        <f>E129-E124</f>
        <v>-0.544469895215868</v>
      </c>
      <c r="G129" s="38">
        <f>F129+G128</f>
        <v>6.25726417632156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"/>
  <sheetViews>
    <sheetView topLeftCell="A85" workbookViewId="0">
      <selection activeCell="D130" sqref="D13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2022-06-18T12:54:12Z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