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<sst xmlns="http://schemas.openxmlformats.org/spreadsheetml/2006/main" count="597" uniqueCount="297">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</sst>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18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1" fillId="29" borderId="21" applyNumberFormat="0" applyAlignment="0" applyProtection="0">
      <alignment vertical="center"/>
    </xf>
    <xf numFmtId="0" fontId="32" fillId="29" borderId="16" applyNumberFormat="0" applyAlignment="0" applyProtection="0">
      <alignment vertical="center"/>
    </xf>
    <xf numFmtId="0" fontId="15" fillId="10" borderId="15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走势!$A$107:$A$188</c:f>
              <c:numCache>
                <c:formatCode>yyyy/m/d</c:formatCode>
                <c:ptCount val="8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</c:numCache>
            </c:numRef>
          </c:cat>
          <c:val>
            <c:numRef>
              <c:f>走势!$G$107:$G$188</c:f>
              <c:numCache>
                <c:formatCode>General</c:formatCode>
                <c:ptCount val="82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  <c:pt idx="78">
                  <c:v>7.3529921841883</c:v>
                </c:pt>
                <c:pt idx="79">
                  <c:v>7.56362903712281</c:v>
                </c:pt>
                <c:pt idx="80">
                  <c:v>7.64565290352536</c:v>
                </c:pt>
                <c:pt idx="81">
                  <c:v>7.81841311106408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走势!$A$107:$A$188</c:f>
              <c:numCache>
                <c:formatCode>yyyy/m/d</c:formatCode>
                <c:ptCount val="8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</c:numCache>
            </c:numRef>
          </c:cat>
          <c:val>
            <c:numRef>
              <c:f>走势!$I$107:$I$188</c:f>
              <c:numCache>
                <c:formatCode>General</c:formatCode>
                <c:ptCount val="82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  <c:pt idx="78">
                  <c:v>0.671262915324863</c:v>
                </c:pt>
                <c:pt idx="79">
                  <c:v>0.875144045257128</c:v>
                </c:pt>
                <c:pt idx="80">
                  <c:v>1.0025106993989</c:v>
                </c:pt>
                <c:pt idx="81">
                  <c:v>1.17246643170687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走势!$A$107:$A$188</c:f>
              <c:numCache>
                <c:formatCode>yyyy/m/d</c:formatCode>
                <c:ptCount val="8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</c:numCache>
            </c:numRef>
          </c:cat>
          <c:val>
            <c:numRef>
              <c:f>走势!$J$107:$J$188</c:f>
              <c:numCache>
                <c:formatCode>General</c:formatCode>
                <c:ptCount val="82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  <c:pt idx="78">
                  <c:v>-3.96793723865197</c:v>
                </c:pt>
                <c:pt idx="79">
                  <c:v>-3.66336235883343</c:v>
                </c:pt>
                <c:pt idx="80">
                  <c:v>-3.56944032825825</c:v>
                </c:pt>
                <c:pt idx="81">
                  <c:v>-3.37454805374747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走势!$A$107:$A$188</c:f>
              <c:numCache>
                <c:formatCode>yyyy/m/d</c:formatCode>
                <c:ptCount val="8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</c:numCache>
            </c:numRef>
          </c:cat>
          <c:val>
            <c:numRef>
              <c:f>走势!$H$107:$H$188</c:f>
              <c:numCache>
                <c:formatCode>General</c:formatCode>
                <c:ptCount val="82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  <c:pt idx="78">
                  <c:v>14473.21</c:v>
                </c:pt>
                <c:pt idx="79">
                  <c:v>14827.41</c:v>
                </c:pt>
                <c:pt idx="80">
                  <c:v>14799.03</c:v>
                </c:pt>
                <c:pt idx="81">
                  <c:v>14253.53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8"/>
  <sheetViews>
    <sheetView tabSelected="1" topLeftCell="A7" workbookViewId="0">
      <selection activeCell="J188" sqref="J18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87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87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87" si="17">1/C145*100</f>
        <v>3.10173697270471</v>
      </c>
      <c r="E145" s="52">
        <f t="shared" ref="E145:E187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>1/C188*100</f>
        <v>3.25414904002603</v>
      </c>
      <c r="E188" s="52">
        <f>D188-B188</f>
        <v>0.402149040026033</v>
      </c>
      <c r="F188" s="52">
        <f>E188-E183</f>
        <v>0.172760207538723</v>
      </c>
      <c r="G188" s="38">
        <f>F188+G187</f>
        <v>7.81841311106408</v>
      </c>
      <c r="H188">
        <v>14253.53</v>
      </c>
      <c r="I188">
        <v>1.17246643170687</v>
      </c>
      <c r="J188">
        <v>-3.37454805374747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8"/>
  <sheetViews>
    <sheetView topLeftCell="A172" workbookViewId="0">
      <selection activeCell="G188" sqref="G18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87" si="14">1/C130*100</f>
        <v>1.66500166500166</v>
      </c>
      <c r="E130" s="52">
        <f t="shared" ref="E130:E187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8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87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-0.0703195443980997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>1/C188*100</f>
        <v>1.75407823188914</v>
      </c>
      <c r="E188" s="52">
        <f>D188-B188</f>
        <v>-1.09792176811086</v>
      </c>
      <c r="F188" s="52">
        <f>E188-E183</f>
        <v>0.169955732307972</v>
      </c>
      <c r="G188" s="38">
        <f>F188+G187</f>
        <v>1.17246643170687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7"/>
  <sheetViews>
    <sheetView topLeftCell="A55" workbookViewId="0">
      <selection activeCell="G87" sqref="G87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86" si="4">1/C29*100</f>
        <v>6.32111251580278</v>
      </c>
      <c r="E29" s="52">
        <f t="shared" ref="E29:E86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8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86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0.0500787818680308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0.201330580556379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0.304574879818539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0.0939220305751802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>1/C87*100</f>
        <v>5.93119810201661</v>
      </c>
      <c r="E87" s="52">
        <f>D87-B87</f>
        <v>3.07919810201661</v>
      </c>
      <c r="F87" s="52">
        <f>E87-E82</f>
        <v>0.194892274510778</v>
      </c>
      <c r="G87" s="38">
        <f>F87+G86</f>
        <v>-3.37454805374747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"/>
  <sheetViews>
    <sheetView topLeftCell="A64" workbookViewId="0">
      <selection activeCell="F88" sqref="F88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2021-08-22T02:45:42Z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5A5629980E964508BA3B23B77A48C12E</vt:lpwstr>
  </property>
</Properties>
</file>