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9E1FD9D2-B639-44C5-A740-972C6BB8C422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P208" i="13"/>
  <c r="O209" i="13"/>
  <c r="P209" i="13"/>
  <c r="O210" i="13"/>
  <c r="P210" i="13"/>
  <c r="O211" i="13"/>
  <c r="P211" i="13" s="1"/>
  <c r="O212" i="13"/>
  <c r="P212" i="13"/>
  <c r="O213" i="13"/>
  <c r="P213" i="13"/>
  <c r="O214" i="13"/>
  <c r="P214" i="13"/>
  <c r="O215" i="13"/>
  <c r="P215" i="13"/>
  <c r="O216" i="13"/>
  <c r="P216" i="13"/>
  <c r="O217" i="13"/>
  <c r="P217" i="13" s="1"/>
  <c r="O200" i="13"/>
  <c r="P200" i="13" s="1"/>
  <c r="O201" i="13"/>
  <c r="P201" i="13"/>
  <c r="O202" i="13"/>
  <c r="P202" i="13"/>
  <c r="O203" i="13"/>
  <c r="P203" i="13" s="1"/>
  <c r="O204" i="13"/>
  <c r="P204" i="13" s="1"/>
  <c r="O205" i="13"/>
  <c r="O206" i="13"/>
  <c r="P206" i="13"/>
  <c r="O207" i="13"/>
  <c r="P207" i="13"/>
  <c r="F196" i="13"/>
  <c r="D210" i="13"/>
  <c r="E210" i="13" s="1"/>
  <c r="D211" i="13"/>
  <c r="E211" i="13"/>
  <c r="D212" i="13"/>
  <c r="E212" i="13" s="1"/>
  <c r="D213" i="13"/>
  <c r="E213" i="13" s="1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06" i="13"/>
  <c r="E206" i="13"/>
  <c r="D207" i="13"/>
  <c r="E207" i="13"/>
  <c r="D208" i="13"/>
  <c r="E208" i="13" s="1"/>
  <c r="D209" i="13"/>
  <c r="E209" i="13" s="1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R201" i="13" s="1"/>
  <c r="Q197" i="13"/>
  <c r="R202" i="13" s="1"/>
  <c r="Q198" i="13"/>
  <c r="R203" i="13" s="1"/>
  <c r="Q199" i="13"/>
  <c r="R204" i="13" s="1"/>
  <c r="Q200" i="13"/>
  <c r="R205" i="13" s="1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N203" i="13" s="1"/>
  <c r="M199" i="13"/>
  <c r="M200" i="13"/>
  <c r="M201" i="13"/>
  <c r="N201" i="13"/>
  <c r="M202" i="13"/>
  <c r="N207" i="13" s="1"/>
  <c r="N202" i="13"/>
  <c r="M203" i="13"/>
  <c r="N208" i="13" s="1"/>
  <c r="M204" i="13"/>
  <c r="N209" i="13" s="1"/>
  <c r="N204" i="13"/>
  <c r="M205" i="13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P205" i="13" l="1"/>
  <c r="N205" i="13"/>
  <c r="R200" i="13"/>
  <c r="P199" i="13"/>
  <c r="P198" i="13"/>
  <c r="F198" i="13"/>
  <c r="F199" i="13" s="1"/>
  <c r="F200" i="13" s="1"/>
  <c r="F201" i="13" s="1"/>
  <c r="R198" i="13"/>
  <c r="F202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<sst xmlns="http://schemas.openxmlformats.org/spreadsheetml/2006/main" count="617" uniqueCount="309">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</sst>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上证!$A$164:$A$200</c:f>
              <c:numCache>
                <c:formatCode>m/d/yyyy</c:formatCode>
                <c:ptCount val="3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</c:numCache>
            </c:numRef>
          </c:cat>
          <c:val>
            <c:numRef>
              <c:f>上证!$G$164:$G$200</c:f>
              <c:numCache>
                <c:formatCode>General</c:formatCode>
                <c:ptCount val="37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上证!$A$164:$A$200</c:f>
              <c:numCache>
                <c:formatCode>m/d/yyyy</c:formatCode>
                <c:ptCount val="3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</c:numCache>
            </c:numRef>
          </c:cat>
          <c:val>
            <c:numRef>
              <c:f>上证!$H$164:$H$200</c:f>
              <c:numCache>
                <c:formatCode>General</c:formatCode>
                <c:ptCount val="37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上证!$A$164:$A$200</c:f>
              <c:numCache>
                <c:formatCode>m/d/yyyy</c:formatCode>
                <c:ptCount val="3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</c:numCache>
            </c:numRef>
          </c:cat>
          <c:val>
            <c:numRef>
              <c:f>上证!$I$164:$I$200</c:f>
              <c:numCache>
                <c:formatCode>General</c:formatCode>
                <c:ptCount val="37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1" workbookViewId="0">
      <selection activeCell="O199" sqref="O199:P217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213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 t="e">
        <f t="shared" ref="G201:G221" si="250">G200+P201</f>
        <v>#DIV/0!</v>
      </c>
      <c r="H201" s="31" t="e">
        <f t="shared" ref="H201:H211" si="251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52">M201-M196</f>
        <v>#DIV/0!</v>
      </c>
      <c r="O201" t="e">
        <f t="shared" si="248"/>
        <v>#DIV/0!</v>
      </c>
      <c r="P201" t="e">
        <f t="shared" si="249"/>
        <v>#DIV/0!</v>
      </c>
      <c r="Q201" t="e">
        <f t="shared" si="243"/>
        <v>#DIV/0!</v>
      </c>
      <c r="R201" t="e">
        <f t="shared" si="221"/>
        <v>#DIV/0!</v>
      </c>
    </row>
    <row r="202" spans="1:18" x14ac:dyDescent="0.25"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 t="e">
        <f t="shared" si="250"/>
        <v>#DIV/0!</v>
      </c>
      <c r="H202" s="31" t="e">
        <f t="shared" si="251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53">M202-M197</f>
        <v>#DIV/0!</v>
      </c>
      <c r="O202" t="e">
        <f t="shared" si="248"/>
        <v>#DIV/0!</v>
      </c>
      <c r="P202" t="e">
        <f t="shared" si="249"/>
        <v>#DIV/0!</v>
      </c>
      <c r="Q202" t="e">
        <f t="shared" si="243"/>
        <v>#DIV/0!</v>
      </c>
      <c r="R202" t="e">
        <f t="shared" si="221"/>
        <v>#DIV/0!</v>
      </c>
    </row>
    <row r="203" spans="1:18" x14ac:dyDescent="0.25">
      <c r="D203" t="e">
        <f t="shared" si="239"/>
        <v>#DIV/0!</v>
      </c>
      <c r="E203" t="e">
        <f t="shared" si="240"/>
        <v>#DIV/0!</v>
      </c>
      <c r="G203" s="31" t="e">
        <f t="shared" si="250"/>
        <v>#DIV/0!</v>
      </c>
      <c r="H203" s="31" t="e">
        <f t="shared" si="251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4">M203-M198</f>
        <v>#DIV/0!</v>
      </c>
      <c r="O203" t="e">
        <f t="shared" si="248"/>
        <v>#DIV/0!</v>
      </c>
      <c r="P203" t="e">
        <f t="shared" si="249"/>
        <v>#DIV/0!</v>
      </c>
      <c r="Q203" t="e">
        <f t="shared" si="243"/>
        <v>#DIV/0!</v>
      </c>
      <c r="R203" t="e">
        <f t="shared" si="221"/>
        <v>#DIV/0!</v>
      </c>
    </row>
    <row r="204" spans="1:18" x14ac:dyDescent="0.25">
      <c r="D204" t="e">
        <f t="shared" si="239"/>
        <v>#DIV/0!</v>
      </c>
      <c r="E204" t="e">
        <f t="shared" si="240"/>
        <v>#DIV/0!</v>
      </c>
      <c r="G204" s="31" t="e">
        <f t="shared" si="250"/>
        <v>#DIV/0!</v>
      </c>
      <c r="H204" s="31" t="e">
        <f t="shared" si="251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5">M204-M199</f>
        <v>#DIV/0!</v>
      </c>
      <c r="O204" t="e">
        <f t="shared" si="248"/>
        <v>#DIV/0!</v>
      </c>
      <c r="P204" t="e">
        <f t="shared" si="249"/>
        <v>#DIV/0!</v>
      </c>
      <c r="Q204" t="e">
        <f t="shared" si="243"/>
        <v>#DIV/0!</v>
      </c>
      <c r="R204" t="e">
        <f t="shared" si="221"/>
        <v>#DIV/0!</v>
      </c>
    </row>
    <row r="205" spans="1:18" x14ac:dyDescent="0.25">
      <c r="D205" t="e">
        <f t="shared" si="239"/>
        <v>#DIV/0!</v>
      </c>
      <c r="E205" t="e">
        <f t="shared" si="240"/>
        <v>#DIV/0!</v>
      </c>
      <c r="G205" s="31" t="e">
        <f t="shared" si="250"/>
        <v>#DIV/0!</v>
      </c>
      <c r="H205" s="31" t="e">
        <f t="shared" si="251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6">M205-M200</f>
        <v>#DIV/0!</v>
      </c>
      <c r="O205" t="e">
        <f t="shared" si="248"/>
        <v>#DIV/0!</v>
      </c>
      <c r="P205" t="e">
        <f t="shared" si="249"/>
        <v>#DIV/0!</v>
      </c>
      <c r="Q205" t="e">
        <f t="shared" si="243"/>
        <v>#DIV/0!</v>
      </c>
      <c r="R205" t="e">
        <f t="shared" si="221"/>
        <v>#DIV/0!</v>
      </c>
    </row>
    <row r="206" spans="1:18" x14ac:dyDescent="0.25">
      <c r="D206" t="e">
        <f>1/C206*100-B206</f>
        <v>#DIV/0!</v>
      </c>
      <c r="E206" t="e">
        <f t="shared" si="240"/>
        <v>#DIV/0!</v>
      </c>
      <c r="G206" s="31" t="e">
        <f t="shared" si="250"/>
        <v>#DIV/0!</v>
      </c>
      <c r="H206" s="31" t="e">
        <f t="shared" si="251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7">M206-M201</f>
        <v>#DIV/0!</v>
      </c>
      <c r="O206" t="e">
        <f t="shared" si="248"/>
        <v>#DIV/0!</v>
      </c>
      <c r="P206" t="e">
        <f t="shared" si="249"/>
        <v>#DIV/0!</v>
      </c>
      <c r="Q206" t="e">
        <f t="shared" si="243"/>
        <v>#DIV/0!</v>
      </c>
      <c r="R206" t="e">
        <f t="shared" si="221"/>
        <v>#DIV/0!</v>
      </c>
    </row>
    <row r="207" spans="1:18" x14ac:dyDescent="0.25">
      <c r="D207" t="e">
        <f t="shared" ref="D207:D209" si="258">1/C207*100-B207</f>
        <v>#DIV/0!</v>
      </c>
      <c r="E207" t="e">
        <f t="shared" ref="E207:E219" si="259">D207-D202</f>
        <v>#DIV/0!</v>
      </c>
      <c r="G207" s="31" t="e">
        <f t="shared" si="250"/>
        <v>#DIV/0!</v>
      </c>
      <c r="H207" s="31" t="e">
        <f t="shared" si="251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60">M207-M202</f>
        <v>#DIV/0!</v>
      </c>
      <c r="O207" t="e">
        <f t="shared" si="248"/>
        <v>#DIV/0!</v>
      </c>
      <c r="P207" t="e">
        <f t="shared" si="249"/>
        <v>#DIV/0!</v>
      </c>
      <c r="Q207" t="e">
        <f t="shared" si="243"/>
        <v>#DIV/0!</v>
      </c>
      <c r="R207" t="e">
        <f t="shared" si="221"/>
        <v>#DIV/0!</v>
      </c>
    </row>
    <row r="208" spans="1:18" x14ac:dyDescent="0.25">
      <c r="D208" t="e">
        <f t="shared" si="258"/>
        <v>#DIV/0!</v>
      </c>
      <c r="E208" t="e">
        <f t="shared" si="259"/>
        <v>#DIV/0!</v>
      </c>
      <c r="G208" s="31" t="e">
        <f t="shared" si="250"/>
        <v>#DIV/0!</v>
      </c>
      <c r="H208" s="31" t="e">
        <f t="shared" si="251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61">M208-M203</f>
        <v>#DIV/0!</v>
      </c>
      <c r="O208" t="e">
        <f t="shared" si="248"/>
        <v>#DIV/0!</v>
      </c>
      <c r="P208" t="e">
        <f t="shared" si="249"/>
        <v>#DIV/0!</v>
      </c>
      <c r="Q208" t="e">
        <f>1/L208*100-B208</f>
        <v>#DIV/0!</v>
      </c>
      <c r="R208" t="e">
        <f t="shared" si="221"/>
        <v>#DIV/0!</v>
      </c>
    </row>
    <row r="209" spans="4:18" x14ac:dyDescent="0.25">
      <c r="D209" t="e">
        <f t="shared" si="258"/>
        <v>#DIV/0!</v>
      </c>
      <c r="E209" t="e">
        <f t="shared" si="259"/>
        <v>#DIV/0!</v>
      </c>
      <c r="G209" s="31" t="e">
        <f t="shared" si="250"/>
        <v>#DIV/0!</v>
      </c>
      <c r="H209" s="31" t="e">
        <f t="shared" si="251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62">M209-M204</f>
        <v>#DIV/0!</v>
      </c>
      <c r="O209" t="e">
        <f t="shared" ref="O209:O217" si="263">1/J209*100-B209</f>
        <v>#DIV/0!</v>
      </c>
      <c r="P209" t="e">
        <f t="shared" ref="P209:P217" si="264">O209-O204</f>
        <v>#DIV/0!</v>
      </c>
      <c r="Q209" t="e">
        <f t="shared" ref="Q209:Q213" si="265">1/L209*100-B209</f>
        <v>#DIV/0!</v>
      </c>
      <c r="R209" t="e">
        <f t="shared" si="221"/>
        <v>#DIV/0!</v>
      </c>
    </row>
    <row r="210" spans="4:18" x14ac:dyDescent="0.25">
      <c r="D210" t="e">
        <f>1/C210*100-B210</f>
        <v>#DIV/0!</v>
      </c>
      <c r="E210" t="e">
        <f t="shared" si="259"/>
        <v>#DIV/0!</v>
      </c>
      <c r="G210" s="31" t="e">
        <f t="shared" si="250"/>
        <v>#DIV/0!</v>
      </c>
      <c r="H210" s="31" t="e">
        <f t="shared" si="251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66">M210-M205</f>
        <v>#DIV/0!</v>
      </c>
      <c r="O210" t="e">
        <f t="shared" si="263"/>
        <v>#DIV/0!</v>
      </c>
      <c r="P210" t="e">
        <f t="shared" si="264"/>
        <v>#DIV/0!</v>
      </c>
      <c r="Q210" t="e">
        <f t="shared" si="265"/>
        <v>#DIV/0!</v>
      </c>
      <c r="R210" t="e">
        <f t="shared" si="221"/>
        <v>#DIV/0!</v>
      </c>
    </row>
    <row r="211" spans="4:18" x14ac:dyDescent="0.25">
      <c r="D211" t="e">
        <f t="shared" ref="D211:D219" si="267">1/C211*100-B211</f>
        <v>#DIV/0!</v>
      </c>
      <c r="E211" t="e">
        <f t="shared" si="259"/>
        <v>#DIV/0!</v>
      </c>
      <c r="G211" s="31" t="e">
        <f t="shared" si="250"/>
        <v>#DIV/0!</v>
      </c>
      <c r="H211" s="31" t="e">
        <f t="shared" si="251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68">M211-M206</f>
        <v>#DIV/0!</v>
      </c>
      <c r="O211" t="e">
        <f t="shared" si="263"/>
        <v>#DIV/0!</v>
      </c>
      <c r="P211" t="e">
        <f t="shared" si="264"/>
        <v>#DIV/0!</v>
      </c>
      <c r="Q211" t="e">
        <f t="shared" si="265"/>
        <v>#DIV/0!</v>
      </c>
      <c r="R211" t="e">
        <f t="shared" si="221"/>
        <v>#DIV/0!</v>
      </c>
    </row>
    <row r="212" spans="4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4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4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4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4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4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4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4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4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4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4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4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4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0"/>
  <sheetViews>
    <sheetView topLeftCell="A182" workbookViewId="0">
      <selection activeCell="G200" sqref="G20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D200">
        <v>9978.5400000000009</v>
      </c>
      <c r="E200">
        <v>34.119999999999997</v>
      </c>
      <c r="F200">
        <v>12.15</v>
      </c>
      <c r="G200">
        <v>36.380000000000003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2023-11-10T14:57:25Z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