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<sst xmlns="http://schemas.openxmlformats.org/spreadsheetml/2006/main" count="528" uniqueCount="247">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</sst>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13" borderId="21" applyNumberFormat="0" applyAlignment="0" applyProtection="0">
      <alignment vertical="center"/>
    </xf>
    <xf numFmtId="0" fontId="22" fillId="13" borderId="18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走势!$A$52:$A$137</c:f>
              <c:numCache>
                <c:formatCode>yyyy/m/d</c:formatCode>
                <c:ptCount val="8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</c:numCache>
            </c:numRef>
          </c:cat>
          <c:val>
            <c:numRef>
              <c:f>走势!$G$52:$G$137</c:f>
              <c:numCache>
                <c:formatCode>General</c:formatCode>
                <c:ptCount val="86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走势!$A$52:$A$137</c:f>
              <c:numCache>
                <c:formatCode>yyyy/m/d</c:formatCode>
                <c:ptCount val="8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</c:numCache>
            </c:numRef>
          </c:cat>
          <c:val>
            <c:numRef>
              <c:f>走势!$I$52:$I$137</c:f>
              <c:numCache>
                <c:formatCode>General</c:formatCode>
                <c:ptCount val="86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走势!$A$52:$A$137</c:f>
              <c:numCache>
                <c:formatCode>yyyy/m/d</c:formatCode>
                <c:ptCount val="8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</c:numCache>
            </c:numRef>
          </c:cat>
          <c:val>
            <c:numRef>
              <c:f>走势!$H$52:$H$137</c:f>
              <c:numCache>
                <c:formatCode>General</c:formatCode>
                <c:ptCount val="86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43" customWidth="1"/>
    <col min="8" max="8" width="14" style="59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0" customWidth="1"/>
    <col min="13" max="13" width="9" style="58"/>
    <col min="14" max="14" width="16.125" hidden="1" customWidth="1"/>
    <col min="15" max="15" width="34" hidden="1" customWidth="1"/>
    <col min="16" max="16" width="13.7583333333333" hidden="1" customWidth="1"/>
    <col min="17" max="17" width="9" style="43"/>
  </cols>
  <sheetData>
    <row r="1" ht="14.2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2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2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2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2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2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2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2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2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2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2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2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2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2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2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2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2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2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2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2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2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2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2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217</v>
      </c>
      <c r="B4">
        <v>36</v>
      </c>
      <c r="C4" s="7" t="s">
        <v>218</v>
      </c>
      <c r="K4" s="7" t="s">
        <v>219</v>
      </c>
    </row>
    <row r="5" ht="54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7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2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0.5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7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25" spans="1:5">
      <c r="A18" t="s">
        <v>242</v>
      </c>
      <c r="B18">
        <v>30</v>
      </c>
      <c r="E18" s="14"/>
    </row>
    <row r="19" s="3" customFormat="1" ht="14.2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9" customWidth="1"/>
    <col min="3" max="3" width="14" style="58" customWidth="1"/>
    <col min="4" max="4" width="15.1833333333333" customWidth="1"/>
    <col min="5" max="5" width="34.275" customWidth="1"/>
    <col min="6" max="6" width="14" customWidth="1"/>
    <col min="7" max="7" width="13.7583333333333" style="43" customWidth="1"/>
    <col min="8" max="8" width="14" style="59" customWidth="1"/>
    <col min="9" max="9" width="8.625" hidden="1" customWidth="1"/>
    <col min="10" max="10" width="32" hidden="1" customWidth="1"/>
    <col min="11" max="11" width="6.125" hidden="1" customWidth="1"/>
    <col min="12" max="12" width="5.125" style="60" customWidth="1"/>
    <col min="13" max="13" width="9" style="58"/>
    <col min="14" max="14" width="16.125" hidden="1" customWidth="1"/>
    <col min="15" max="15" width="34" hidden="1" customWidth="1"/>
    <col min="16" max="16" width="6.125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4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9" t="s">
        <v>1</v>
      </c>
    </row>
    <row r="2" ht="14.2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2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2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2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2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2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2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2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2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2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2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2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2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2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2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2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2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2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2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2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2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2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2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2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7"/>
  <sheetViews>
    <sheetView topLeftCell="D37" workbookViewId="0">
      <selection activeCell="K48" sqref="K4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6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6" si="13">1/C81*100</f>
        <v>4.21463916963934</v>
      </c>
      <c r="E81" s="45">
        <f t="shared" ref="E81:E136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2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2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25" spans="1:9">
      <c r="A104" s="32">
        <v>43833</v>
      </c>
      <c r="B104" s="36">
        <v>3.1428</v>
      </c>
      <c r="C104" s="34">
        <v>26.71</v>
      </c>
      <c r="D104" s="45">
        <f t="shared" si="13"/>
        <v>3.74391613627855</v>
      </c>
      <c r="E104" s="45">
        <f t="shared" si="14"/>
        <v>0.60111613627855</v>
      </c>
      <c r="F104" s="45">
        <f t="shared" si="11"/>
        <v>-0.36834869934359</v>
      </c>
      <c r="G104" s="43">
        <f t="shared" si="12"/>
        <v>9.64707508189147</v>
      </c>
      <c r="H104" s="43">
        <v>10656.41</v>
      </c>
      <c r="I104">
        <v>2.59859286628261</v>
      </c>
    </row>
    <row r="105" spans="1:9">
      <c r="A105" s="32">
        <v>43840</v>
      </c>
      <c r="B105" s="36">
        <v>3.0819</v>
      </c>
      <c r="C105">
        <v>27.3</v>
      </c>
      <c r="D105" s="45">
        <f t="shared" si="13"/>
        <v>3.66300366300366</v>
      </c>
      <c r="E105" s="45">
        <f t="shared" si="14"/>
        <v>0.58110366300366</v>
      </c>
      <c r="F105" s="45">
        <f t="shared" si="11"/>
        <v>-0.24338425242339</v>
      </c>
      <c r="G105" s="43">
        <f t="shared" si="12"/>
        <v>9.40369082946808</v>
      </c>
      <c r="H105" s="43">
        <v>10879.84</v>
      </c>
      <c r="I105">
        <v>2.1365178623223</v>
      </c>
    </row>
    <row r="106" spans="1:9">
      <c r="A106" s="32">
        <v>43847</v>
      </c>
      <c r="B106" s="36">
        <v>3.0832</v>
      </c>
      <c r="C106">
        <v>27.46</v>
      </c>
      <c r="D106" s="45">
        <f t="shared" si="13"/>
        <v>3.64166059723234</v>
      </c>
      <c r="E106" s="45">
        <f t="shared" si="14"/>
        <v>0.55846059723234</v>
      </c>
      <c r="F106" s="45">
        <f t="shared" si="11"/>
        <v>-0.2071910568131</v>
      </c>
      <c r="G106" s="43">
        <f t="shared" si="12"/>
        <v>9.19649977265498</v>
      </c>
      <c r="H106" s="43">
        <v>10954.39</v>
      </c>
      <c r="I106" s="43">
        <v>1.69418675548966</v>
      </c>
    </row>
    <row r="107" spans="1:9">
      <c r="A107" s="32">
        <v>43853</v>
      </c>
      <c r="B107" s="36">
        <v>2.9932</v>
      </c>
      <c r="C107">
        <v>26.73</v>
      </c>
      <c r="D107" s="45">
        <f t="shared" si="13"/>
        <v>3.74111485222596</v>
      </c>
      <c r="E107" s="45">
        <f t="shared" si="14"/>
        <v>0.74791485222596</v>
      </c>
      <c r="F107" s="45">
        <f t="shared" si="11"/>
        <v>0.10443367255968</v>
      </c>
      <c r="G107" s="43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6">
        <v>2.8024</v>
      </c>
      <c r="C108">
        <v>26.47</v>
      </c>
      <c r="D108" s="45">
        <f t="shared" si="13"/>
        <v>3.77786173026067</v>
      </c>
      <c r="E108" s="45">
        <f t="shared" si="14"/>
        <v>0.97546173026067</v>
      </c>
      <c r="F108" s="45">
        <f t="shared" si="11"/>
        <v>0.27147415262092</v>
      </c>
      <c r="G108" s="43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6">
        <v>2.8631</v>
      </c>
      <c r="C109">
        <v>27.08</v>
      </c>
      <c r="D109" s="45">
        <f t="shared" si="13"/>
        <v>3.69276218611521</v>
      </c>
      <c r="E109" s="45">
        <f t="shared" si="14"/>
        <v>0.82966218611521</v>
      </c>
      <c r="F109" s="45">
        <f t="shared" si="11"/>
        <v>0.22854604983666</v>
      </c>
      <c r="G109" s="43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6">
        <v>2.847</v>
      </c>
      <c r="C110">
        <v>28.93</v>
      </c>
      <c r="D110" s="45">
        <f t="shared" si="13"/>
        <v>3.45661942620118</v>
      </c>
      <c r="E110" s="45">
        <f t="shared" si="14"/>
        <v>0.60961942620118</v>
      </c>
      <c r="F110" s="45">
        <f t="shared" si="11"/>
        <v>0.0285157631975199</v>
      </c>
      <c r="G110" s="43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6">
        <v>2.7376</v>
      </c>
      <c r="C111">
        <v>27.13</v>
      </c>
      <c r="D111" s="45">
        <f t="shared" si="13"/>
        <v>3.68595650571323</v>
      </c>
      <c r="E111" s="45">
        <f t="shared" si="14"/>
        <v>0.94835650571323</v>
      </c>
      <c r="F111" s="45">
        <f t="shared" si="11"/>
        <v>0.38989590848089</v>
      </c>
      <c r="G111" s="43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6">
        <v>2.628</v>
      </c>
      <c r="C112">
        <v>28.78</v>
      </c>
      <c r="D112" s="45">
        <f t="shared" si="13"/>
        <v>3.47463516330785</v>
      </c>
      <c r="E112" s="45">
        <f t="shared" si="14"/>
        <v>0.84663516330785</v>
      </c>
      <c r="F112" s="45">
        <f t="shared" si="11"/>
        <v>0.0987203110818897</v>
      </c>
      <c r="G112" s="43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6">
        <v>2.6759</v>
      </c>
      <c r="C113">
        <v>26.99</v>
      </c>
      <c r="D113" s="45">
        <f t="shared" si="13"/>
        <v>3.70507595405706</v>
      </c>
      <c r="E113" s="45">
        <f t="shared" si="14"/>
        <v>1.02917595405706</v>
      </c>
      <c r="F113" s="45">
        <f t="shared" si="11"/>
        <v>0.0537142237963901</v>
      </c>
      <c r="G113" s="43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6">
        <v>2.6815</v>
      </c>
      <c r="C114">
        <v>25.46</v>
      </c>
      <c r="D114" s="45">
        <f t="shared" si="13"/>
        <v>3.92772977219167</v>
      </c>
      <c r="E114" s="45">
        <f t="shared" si="14"/>
        <v>1.24622977219167</v>
      </c>
      <c r="F114" s="45">
        <f t="shared" si="11"/>
        <v>0.41656758607646</v>
      </c>
      <c r="G114" s="43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6">
        <v>2.609</v>
      </c>
      <c r="C115">
        <v>25.24</v>
      </c>
      <c r="D115" s="45">
        <f t="shared" si="13"/>
        <v>3.96196513470681</v>
      </c>
      <c r="E115" s="45">
        <f t="shared" si="14"/>
        <v>1.35296513470681</v>
      </c>
      <c r="F115" s="45">
        <f t="shared" si="11"/>
        <v>0.74334570850563</v>
      </c>
      <c r="G115" s="43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6">
        <v>2.5965</v>
      </c>
      <c r="C116">
        <v>24.91</v>
      </c>
      <c r="D116" s="45">
        <f t="shared" si="13"/>
        <v>4.01445202729827</v>
      </c>
      <c r="E116" s="45">
        <f t="shared" si="14"/>
        <v>1.41795202729827</v>
      </c>
      <c r="F116" s="45">
        <f t="shared" si="11"/>
        <v>0.46959552158504</v>
      </c>
      <c r="G116" s="43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6">
        <v>2.5403</v>
      </c>
      <c r="C117">
        <v>25.28</v>
      </c>
      <c r="D117" s="45">
        <f t="shared" si="13"/>
        <v>3.95569620253165</v>
      </c>
      <c r="E117" s="45">
        <f t="shared" si="14"/>
        <v>1.41539620253165</v>
      </c>
      <c r="F117" s="45">
        <f t="shared" si="11"/>
        <v>0.568761039223801</v>
      </c>
      <c r="G117" s="43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6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0.31045952352579</v>
      </c>
      <c r="G118" s="43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6">
        <v>2.51</v>
      </c>
      <c r="C119" s="38">
        <v>25.1</v>
      </c>
      <c r="D119" s="45">
        <f t="shared" si="13"/>
        <v>3.98406374501992</v>
      </c>
      <c r="E119" s="45">
        <f t="shared" si="14"/>
        <v>1.47406374501992</v>
      </c>
      <c r="F119" s="45">
        <f t="shared" si="11"/>
        <v>0.22783397282825</v>
      </c>
      <c r="G119" s="43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6">
        <v>2.538</v>
      </c>
      <c r="C120">
        <v>25.27</v>
      </c>
      <c r="D120" s="45">
        <f t="shared" si="13"/>
        <v>3.95726157499011</v>
      </c>
      <c r="E120" s="45">
        <f t="shared" si="14"/>
        <v>1.41926157499011</v>
      </c>
      <c r="F120" s="45">
        <f t="shared" si="11"/>
        <v>0.0662964402833004</v>
      </c>
      <c r="G120" s="43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6">
        <v>2.6207</v>
      </c>
      <c r="C121">
        <v>25.94</v>
      </c>
      <c r="D121" s="45">
        <f t="shared" si="13"/>
        <v>3.8550501156515</v>
      </c>
      <c r="E121" s="45">
        <f t="shared" si="14"/>
        <v>1.2343501156515</v>
      </c>
      <c r="F121" s="45">
        <f t="shared" si="11"/>
        <v>-0.18360191164677</v>
      </c>
      <c r="G121" s="43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6">
        <v>2.682</v>
      </c>
      <c r="C122">
        <v>25.94</v>
      </c>
      <c r="D122" s="45">
        <f t="shared" si="13"/>
        <v>3.8550501156515</v>
      </c>
      <c r="E122" s="45">
        <f t="shared" si="14"/>
        <v>1.1730501156515</v>
      </c>
      <c r="F122" s="45">
        <f t="shared" si="11"/>
        <v>-0.242346086880151</v>
      </c>
      <c r="G122" s="43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6">
        <v>2.6176</v>
      </c>
      <c r="C123">
        <v>25.18</v>
      </c>
      <c r="D123" s="45">
        <f t="shared" si="13"/>
        <v>3.9714058776807</v>
      </c>
      <c r="E123" s="45">
        <f t="shared" si="14"/>
        <v>1.3538058776807</v>
      </c>
      <c r="F123" s="45">
        <f t="shared" si="11"/>
        <v>0.0141704000978504</v>
      </c>
      <c r="G123" s="43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6">
        <v>2.7053</v>
      </c>
      <c r="C124">
        <v>25.65</v>
      </c>
      <c r="D124" s="45">
        <f t="shared" si="13"/>
        <v>3.89863547758285</v>
      </c>
      <c r="E124" s="45">
        <f t="shared" si="14"/>
        <v>1.19333547758285</v>
      </c>
      <c r="F124" s="45">
        <f t="shared" si="11"/>
        <v>-0.28072826743707</v>
      </c>
      <c r="G124" s="43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6">
        <v>2.8475</v>
      </c>
      <c r="C125">
        <v>26.62</v>
      </c>
      <c r="D125" s="45">
        <f t="shared" si="13"/>
        <v>3.75657400450789</v>
      </c>
      <c r="E125" s="45">
        <f t="shared" si="14"/>
        <v>0.90907400450789</v>
      </c>
      <c r="F125" s="45">
        <f t="shared" si="11"/>
        <v>-0.51018757048222</v>
      </c>
      <c r="G125" s="43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6">
        <v>2.7451</v>
      </c>
      <c r="C126">
        <v>26.81</v>
      </c>
      <c r="D126" s="45">
        <f t="shared" si="13"/>
        <v>3.72995151063036</v>
      </c>
      <c r="E126" s="45">
        <f t="shared" si="14"/>
        <v>0.98485151063036</v>
      </c>
      <c r="F126" s="45">
        <f t="shared" si="11"/>
        <v>-0.24949860502114</v>
      </c>
      <c r="G126" s="43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6">
        <v>2.8752</v>
      </c>
      <c r="C127">
        <v>27.78</v>
      </c>
      <c r="D127" s="45">
        <f t="shared" si="13"/>
        <v>3.59971202303816</v>
      </c>
      <c r="E127" s="45">
        <f t="shared" si="14"/>
        <v>0.72451202303816</v>
      </c>
      <c r="F127" s="45">
        <f t="shared" si="11"/>
        <v>-0.44853809261334</v>
      </c>
      <c r="G127" s="43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5">
        <f t="shared" si="13"/>
        <v>3.55871886120996</v>
      </c>
      <c r="E128" s="45">
        <f t="shared" si="14"/>
        <v>0.69731886120996</v>
      </c>
      <c r="F128" s="45">
        <f t="shared" si="11"/>
        <v>-0.65648701647074</v>
      </c>
      <c r="G128" s="43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5">
        <f t="shared" si="13"/>
        <v>3.38868180277872</v>
      </c>
      <c r="E129" s="45">
        <f t="shared" si="14"/>
        <v>0.49128180277872</v>
      </c>
      <c r="F129" s="45">
        <f t="shared" si="11"/>
        <v>-0.70205367480413</v>
      </c>
      <c r="G129" s="43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5">
        <f t="shared" si="13"/>
        <v>3.07219662058372</v>
      </c>
      <c r="E130" s="45">
        <f t="shared" si="14"/>
        <v>0.0416966205837199</v>
      </c>
      <c r="F130" s="45">
        <f t="shared" si="11"/>
        <v>-0.86737738392417</v>
      </c>
      <c r="G130" s="43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5">
        <f t="shared" si="13"/>
        <v>3.2020493115594</v>
      </c>
      <c r="E131" s="45">
        <f t="shared" si="14"/>
        <v>0.2513493115594</v>
      </c>
      <c r="F131" s="45">
        <f t="shared" ref="F131:F136" si="15">E131-E126</f>
        <v>-0.73350219907096</v>
      </c>
      <c r="G131" s="43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5">
        <f t="shared" si="13"/>
        <v>3.23206205559147</v>
      </c>
      <c r="E132" s="45">
        <f t="shared" si="14"/>
        <v>0.37086205559147</v>
      </c>
      <c r="F132" s="45">
        <f t="shared" si="15"/>
        <v>-0.35364996744669</v>
      </c>
      <c r="G132" s="43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5">
        <f t="shared" si="13"/>
        <v>3.06184935701164</v>
      </c>
      <c r="E133" s="45">
        <f t="shared" si="14"/>
        <v>0.0954493570116397</v>
      </c>
      <c r="F133" s="45">
        <f t="shared" si="15"/>
        <v>-0.60186950419832</v>
      </c>
      <c r="G133" s="43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5">
        <f t="shared" si="13"/>
        <v>3.04043782304652</v>
      </c>
      <c r="E134" s="45">
        <f t="shared" si="14"/>
        <v>0.0486378230465201</v>
      </c>
      <c r="F134" s="45">
        <f t="shared" si="15"/>
        <v>-0.4426439797322</v>
      </c>
      <c r="G134" s="43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5">
        <f t="shared" si="13"/>
        <v>3.07692307692308</v>
      </c>
      <c r="E135" s="45">
        <f t="shared" si="14"/>
        <v>0.14002307692308</v>
      </c>
      <c r="F135" s="45">
        <f t="shared" si="15"/>
        <v>0.0983264563393602</v>
      </c>
      <c r="G135" s="43">
        <f t="shared" si="12"/>
        <v>7.01467224296651</v>
      </c>
      <c r="H135">
        <v>13489.01</v>
      </c>
      <c r="I135">
        <v>0.908908201128177</v>
      </c>
    </row>
    <row r="136" spans="1:9">
      <c r="A136" s="32">
        <v>44064</v>
      </c>
      <c r="B136">
        <v>2.9823</v>
      </c>
      <c r="C136">
        <v>32.59</v>
      </c>
      <c r="D136" s="45">
        <f t="shared" si="13"/>
        <v>3.06842589751457</v>
      </c>
      <c r="E136" s="45">
        <f t="shared" si="14"/>
        <v>0.0861258975145702</v>
      </c>
      <c r="F136" s="45">
        <f t="shared" si="15"/>
        <v>-0.16522341404483</v>
      </c>
      <c r="G136" s="43">
        <f t="shared" si="12"/>
        <v>6.84944882892168</v>
      </c>
      <c r="H136">
        <v>13478</v>
      </c>
      <c r="I136">
        <v>0.853805447087512</v>
      </c>
    </row>
    <row r="137" spans="1:9">
      <c r="A137" s="32">
        <v>44071</v>
      </c>
      <c r="B137">
        <v>3.0672</v>
      </c>
      <c r="C137">
        <v>33.55</v>
      </c>
      <c r="D137" s="45">
        <f>1/C137*100</f>
        <v>2.9806259314456</v>
      </c>
      <c r="E137" s="45">
        <f>D137-B137</f>
        <v>-0.0865740685543961</v>
      </c>
      <c r="F137" s="45">
        <f>E137-E132</f>
        <v>-0.457436124145866</v>
      </c>
      <c r="G137" s="43">
        <f>F137+G136</f>
        <v>6.39201270477581</v>
      </c>
      <c r="H137">
        <v>13851.32</v>
      </c>
      <c r="I137">
        <v>0.514167915562805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7"/>
  <sheetViews>
    <sheetView topLeftCell="A115" workbookViewId="0">
      <selection activeCell="G137" sqref="G13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2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2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2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2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2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2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2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2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2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2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2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2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2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2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2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2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2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2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2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2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2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2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2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2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2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2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2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2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2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2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2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2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2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2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2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2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2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2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2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2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2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2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2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2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3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4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3.1428</v>
      </c>
      <c r="C104" s="35">
        <v>48.15</v>
      </c>
      <c r="D104" s="45">
        <f t="shared" si="8"/>
        <v>2.07684319833853</v>
      </c>
      <c r="E104" s="45">
        <f t="shared" si="9"/>
        <v>-1.06595680166147</v>
      </c>
      <c r="F104" s="45">
        <f t="shared" si="10"/>
        <v>-0.57114334553037</v>
      </c>
      <c r="G104" s="43">
        <f t="shared" si="11"/>
        <v>2.59859286628261</v>
      </c>
    </row>
    <row r="105" spans="1:7">
      <c r="A105" s="32">
        <v>43840</v>
      </c>
      <c r="B105" s="36">
        <v>3.0819</v>
      </c>
      <c r="C105">
        <v>49.93</v>
      </c>
      <c r="D105" s="45">
        <f t="shared" si="8"/>
        <v>2.00280392549569</v>
      </c>
      <c r="E105" s="45">
        <f t="shared" si="9"/>
        <v>-1.07909607450431</v>
      </c>
      <c r="F105" s="45">
        <f t="shared" si="10"/>
        <v>-0.46207500396031</v>
      </c>
      <c r="G105" s="43">
        <f t="shared" si="11"/>
        <v>2.1365178623223</v>
      </c>
    </row>
    <row r="106" spans="1:7">
      <c r="A106" s="32">
        <v>43847</v>
      </c>
      <c r="B106" s="36">
        <v>3.0832</v>
      </c>
      <c r="C106">
        <v>50.67</v>
      </c>
      <c r="D106" s="45">
        <f t="shared" si="8"/>
        <v>1.97355437142293</v>
      </c>
      <c r="E106" s="45">
        <f t="shared" si="9"/>
        <v>-1.10964562857707</v>
      </c>
      <c r="F106" s="45">
        <f t="shared" si="10"/>
        <v>-0.44233110683264</v>
      </c>
      <c r="G106" s="43">
        <f t="shared" si="11"/>
        <v>1.69418675548966</v>
      </c>
    </row>
    <row r="107" spans="1:7">
      <c r="A107" s="32">
        <v>43853</v>
      </c>
      <c r="B107" s="36">
        <v>2.9932</v>
      </c>
      <c r="C107">
        <v>50.23</v>
      </c>
      <c r="D107" s="45">
        <f t="shared" si="8"/>
        <v>1.99084212621939</v>
      </c>
      <c r="E107" s="45">
        <f t="shared" si="9"/>
        <v>-1.00235787378061</v>
      </c>
      <c r="F107" s="45">
        <f t="shared" si="10"/>
        <v>0.0831791313829002</v>
      </c>
      <c r="G107" s="43">
        <f t="shared" si="11"/>
        <v>1.77736588687256</v>
      </c>
    </row>
    <row r="108" spans="1:7">
      <c r="A108" s="32">
        <v>43868</v>
      </c>
      <c r="B108" s="36">
        <v>2.8024</v>
      </c>
      <c r="C108">
        <v>51.23</v>
      </c>
      <c r="D108" s="45">
        <f t="shared" si="8"/>
        <v>1.95198126097989</v>
      </c>
      <c r="E108" s="45">
        <f t="shared" si="9"/>
        <v>-0.85041873902011</v>
      </c>
      <c r="F108" s="45">
        <f t="shared" si="10"/>
        <v>0.17658104587987</v>
      </c>
      <c r="G108" s="43">
        <f t="shared" si="11"/>
        <v>1.95394693275243</v>
      </c>
    </row>
    <row r="109" spans="1:7">
      <c r="A109" s="32">
        <v>43875</v>
      </c>
      <c r="B109" s="36">
        <v>2.8631</v>
      </c>
      <c r="C109" s="38">
        <v>52.7</v>
      </c>
      <c r="D109" s="45">
        <f t="shared" si="8"/>
        <v>1.89753320683112</v>
      </c>
      <c r="E109" s="45">
        <f t="shared" si="9"/>
        <v>-0.96556679316888</v>
      </c>
      <c r="F109" s="45">
        <f t="shared" si="10"/>
        <v>0.10039000849259</v>
      </c>
      <c r="G109" s="43">
        <f t="shared" si="11"/>
        <v>2.05433694124502</v>
      </c>
    </row>
    <row r="110" spans="1:7">
      <c r="A110" s="32">
        <v>43882</v>
      </c>
      <c r="B110" s="36">
        <v>2.847</v>
      </c>
      <c r="C110">
        <v>57.31</v>
      </c>
      <c r="D110" s="45">
        <f t="shared" si="8"/>
        <v>1.74489617867737</v>
      </c>
      <c r="E110" s="45">
        <f t="shared" si="9"/>
        <v>-1.10210382132263</v>
      </c>
      <c r="F110" s="45">
        <f t="shared" si="10"/>
        <v>-0.0230077468183199</v>
      </c>
      <c r="G110" s="43">
        <f t="shared" si="11"/>
        <v>2.0313291944267</v>
      </c>
    </row>
    <row r="111" spans="1:7">
      <c r="A111" s="32">
        <v>43889</v>
      </c>
      <c r="B111" s="36">
        <v>2.7376</v>
      </c>
      <c r="C111">
        <v>58.31</v>
      </c>
      <c r="D111" s="45">
        <f t="shared" si="8"/>
        <v>1.7149717029669</v>
      </c>
      <c r="E111" s="45">
        <f t="shared" si="9"/>
        <v>-1.0226282970331</v>
      </c>
      <c r="F111" s="45">
        <f t="shared" si="10"/>
        <v>0.0870173315439702</v>
      </c>
      <c r="G111" s="43">
        <f t="shared" si="11"/>
        <v>2.11834652597067</v>
      </c>
    </row>
    <row r="112" spans="1:7">
      <c r="A112" s="32">
        <v>43896</v>
      </c>
      <c r="B112" s="36">
        <v>2.628</v>
      </c>
      <c r="C112">
        <v>56.43</v>
      </c>
      <c r="D112" s="45">
        <f t="shared" si="8"/>
        <v>1.77210703526493</v>
      </c>
      <c r="E112" s="45">
        <f t="shared" si="9"/>
        <v>-0.85589296473507</v>
      </c>
      <c r="F112" s="45">
        <f t="shared" si="10"/>
        <v>0.14646490904554</v>
      </c>
      <c r="G112" s="43">
        <f t="shared" si="11"/>
        <v>2.26481143501621</v>
      </c>
    </row>
    <row r="113" spans="1:7">
      <c r="A113" s="32">
        <v>43903</v>
      </c>
      <c r="B113" s="36">
        <v>2.6759</v>
      </c>
      <c r="C113">
        <v>52.82</v>
      </c>
      <c r="D113" s="45">
        <f t="shared" si="8"/>
        <v>1.89322226429383</v>
      </c>
      <c r="E113" s="45">
        <f t="shared" si="9"/>
        <v>-0.78267773570617</v>
      </c>
      <c r="F113" s="45">
        <f t="shared" si="10"/>
        <v>0.0677410033139398</v>
      </c>
      <c r="G113" s="43">
        <f t="shared" si="11"/>
        <v>2.33255243833015</v>
      </c>
    </row>
    <row r="114" spans="1:7">
      <c r="A114" s="32">
        <v>43910</v>
      </c>
      <c r="B114" s="36">
        <v>2.6815</v>
      </c>
      <c r="C114">
        <v>50.37</v>
      </c>
      <c r="D114" s="45">
        <f t="shared" si="8"/>
        <v>1.98530871550526</v>
      </c>
      <c r="E114" s="45">
        <f t="shared" si="9"/>
        <v>-0.69619128449474</v>
      </c>
      <c r="F114" s="45">
        <f t="shared" si="10"/>
        <v>0.26937550867414</v>
      </c>
      <c r="G114" s="43">
        <f t="shared" si="11"/>
        <v>2.60192794700429</v>
      </c>
    </row>
    <row r="115" spans="1:7">
      <c r="A115" s="32">
        <v>43917</v>
      </c>
      <c r="B115" s="36">
        <v>2.609</v>
      </c>
      <c r="C115">
        <v>50.47</v>
      </c>
      <c r="D115" s="45">
        <f t="shared" si="8"/>
        <v>1.98137507430157</v>
      </c>
      <c r="E115" s="45">
        <f t="shared" si="9"/>
        <v>-0.62762492569843</v>
      </c>
      <c r="F115" s="45">
        <f t="shared" si="10"/>
        <v>0.4744788956242</v>
      </c>
      <c r="G115" s="43">
        <f t="shared" si="11"/>
        <v>3.07640684262849</v>
      </c>
    </row>
    <row r="116" spans="1:7">
      <c r="A116" s="32">
        <v>43924</v>
      </c>
      <c r="B116" s="36">
        <v>2.5965</v>
      </c>
      <c r="C116" s="38">
        <v>48.8</v>
      </c>
      <c r="D116" s="45">
        <f t="shared" si="8"/>
        <v>2.04918032786885</v>
      </c>
      <c r="E116" s="45">
        <f t="shared" si="9"/>
        <v>-0.54731967213115</v>
      </c>
      <c r="F116" s="45">
        <f t="shared" si="10"/>
        <v>0.47530862490195</v>
      </c>
      <c r="G116" s="43">
        <f t="shared" si="11"/>
        <v>3.55171546753044</v>
      </c>
    </row>
    <row r="117" spans="1:7">
      <c r="A117" s="32">
        <v>43931</v>
      </c>
      <c r="B117" s="36">
        <v>2.5403</v>
      </c>
      <c r="C117">
        <v>49.33</v>
      </c>
      <c r="D117" s="45">
        <f t="shared" si="8"/>
        <v>2.0271639975674</v>
      </c>
      <c r="E117" s="45">
        <f t="shared" si="9"/>
        <v>-0.5131360024326</v>
      </c>
      <c r="F117" s="45">
        <f t="shared" si="10"/>
        <v>0.34275696230247</v>
      </c>
      <c r="G117" s="43">
        <f t="shared" si="11"/>
        <v>3.89447242983291</v>
      </c>
    </row>
    <row r="118" spans="1:7">
      <c r="A118" s="32">
        <v>43938</v>
      </c>
      <c r="B118" s="36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0.22487845613843</v>
      </c>
      <c r="G118" s="43">
        <f t="shared" si="11"/>
        <v>4.11935088597134</v>
      </c>
    </row>
    <row r="119" spans="1:7">
      <c r="A119" s="32">
        <v>43945</v>
      </c>
      <c r="B119" s="36">
        <v>2.51</v>
      </c>
      <c r="C119">
        <v>44.56</v>
      </c>
      <c r="D119" s="45">
        <f t="shared" si="8"/>
        <v>2.24416517055655</v>
      </c>
      <c r="E119" s="45">
        <f t="shared" si="9"/>
        <v>-0.26583482944345</v>
      </c>
      <c r="F119" s="45">
        <f t="shared" si="10"/>
        <v>0.43035645505129</v>
      </c>
      <c r="G119" s="43">
        <f t="shared" si="11"/>
        <v>4.54970734102263</v>
      </c>
    </row>
    <row r="120" spans="1:7">
      <c r="A120" s="32">
        <v>43951</v>
      </c>
      <c r="B120" s="36">
        <v>2.538</v>
      </c>
      <c r="C120" s="38">
        <v>44.6</v>
      </c>
      <c r="D120" s="45">
        <f t="shared" si="8"/>
        <v>2.24215246636771</v>
      </c>
      <c r="E120" s="45">
        <f t="shared" si="9"/>
        <v>-0.29584753363229</v>
      </c>
      <c r="F120" s="45">
        <f t="shared" si="10"/>
        <v>0.33177739206614</v>
      </c>
      <c r="G120" s="43">
        <f t="shared" si="11"/>
        <v>4.88148473308877</v>
      </c>
    </row>
    <row r="121" spans="1:7">
      <c r="A121" s="32">
        <v>43959</v>
      </c>
      <c r="B121" s="36">
        <v>2.6207</v>
      </c>
      <c r="C121">
        <v>46.01</v>
      </c>
      <c r="D121" s="45">
        <f t="shared" si="8"/>
        <v>2.17344055640078</v>
      </c>
      <c r="E121" s="45">
        <f t="shared" si="9"/>
        <v>-0.44725944359922</v>
      </c>
      <c r="F121" s="45">
        <f t="shared" si="10"/>
        <v>0.10006022853193</v>
      </c>
      <c r="G121" s="43">
        <f t="shared" si="11"/>
        <v>4.9815449616207</v>
      </c>
    </row>
    <row r="122" spans="1:7">
      <c r="A122" s="32">
        <v>43966</v>
      </c>
      <c r="B122" s="36">
        <v>2.682</v>
      </c>
      <c r="C122">
        <v>46.23</v>
      </c>
      <c r="D122" s="45">
        <f t="shared" si="8"/>
        <v>2.16309755569976</v>
      </c>
      <c r="E122" s="45">
        <f t="shared" si="9"/>
        <v>-0.51890244430024</v>
      </c>
      <c r="F122" s="45">
        <f t="shared" si="10"/>
        <v>-0.00576644186764019</v>
      </c>
      <c r="G122" s="43">
        <f t="shared" si="11"/>
        <v>4.97577851975306</v>
      </c>
    </row>
    <row r="123" spans="1:7">
      <c r="A123" s="32">
        <v>43973</v>
      </c>
      <c r="B123" s="36">
        <v>2.6176</v>
      </c>
      <c r="C123">
        <v>44.73</v>
      </c>
      <c r="D123" s="45">
        <f t="shared" si="8"/>
        <v>2.23563603845294</v>
      </c>
      <c r="E123" s="45">
        <f t="shared" si="9"/>
        <v>-0.38196396154706</v>
      </c>
      <c r="F123" s="45">
        <f t="shared" si="10"/>
        <v>0.17583531802068</v>
      </c>
      <c r="G123" s="43">
        <f t="shared" si="11"/>
        <v>5.15161383777374</v>
      </c>
    </row>
    <row r="124" spans="1:7">
      <c r="A124" s="32">
        <v>43980</v>
      </c>
      <c r="B124" s="36">
        <v>2.7053</v>
      </c>
      <c r="C124">
        <v>45.94</v>
      </c>
      <c r="D124" s="45">
        <f t="shared" si="8"/>
        <v>2.1767522855899</v>
      </c>
      <c r="E124" s="45">
        <f t="shared" si="9"/>
        <v>-0.5285477144101</v>
      </c>
      <c r="F124" s="45">
        <f t="shared" si="10"/>
        <v>-0.26271288496665</v>
      </c>
      <c r="G124" s="43">
        <f t="shared" si="11"/>
        <v>4.88890095280709</v>
      </c>
    </row>
    <row r="125" spans="1:7">
      <c r="A125" s="32">
        <v>43987</v>
      </c>
      <c r="B125" s="36">
        <v>2.8475</v>
      </c>
      <c r="C125">
        <v>47.62</v>
      </c>
      <c r="D125" s="45">
        <f t="shared" si="8"/>
        <v>2.09995800083998</v>
      </c>
      <c r="E125" s="45">
        <f t="shared" si="9"/>
        <v>-0.74754199916002</v>
      </c>
      <c r="F125" s="45">
        <f t="shared" si="10"/>
        <v>-0.45169446552773</v>
      </c>
      <c r="G125" s="43">
        <f t="shared" si="11"/>
        <v>4.43720648727936</v>
      </c>
    </row>
    <row r="126" spans="1:7">
      <c r="A126" s="32">
        <v>43994</v>
      </c>
      <c r="B126" s="36">
        <v>2.7451</v>
      </c>
      <c r="C126">
        <v>48.72</v>
      </c>
      <c r="D126" s="45">
        <f t="shared" si="8"/>
        <v>2.05254515599343</v>
      </c>
      <c r="E126" s="45">
        <f t="shared" si="9"/>
        <v>-0.69255484400657</v>
      </c>
      <c r="F126" s="45">
        <f t="shared" si="10"/>
        <v>-0.24529540040735</v>
      </c>
      <c r="G126" s="43">
        <f t="shared" si="11"/>
        <v>4.19191108687201</v>
      </c>
    </row>
    <row r="127" spans="1:7">
      <c r="A127" s="32">
        <v>44001</v>
      </c>
      <c r="B127" s="36">
        <v>2.8752</v>
      </c>
      <c r="C127">
        <v>50.68</v>
      </c>
      <c r="D127" s="45">
        <f t="shared" si="8"/>
        <v>1.97316495659037</v>
      </c>
      <c r="E127" s="45">
        <f t="shared" si="9"/>
        <v>-0.90203504340963</v>
      </c>
      <c r="F127" s="45">
        <f t="shared" si="10"/>
        <v>-0.38313259910939</v>
      </c>
      <c r="G127" s="43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5">
        <f t="shared" si="8"/>
        <v>1.93610842207164</v>
      </c>
      <c r="E128" s="45">
        <f t="shared" si="9"/>
        <v>-0.92529157792836</v>
      </c>
      <c r="F128" s="45">
        <f t="shared" si="10"/>
        <v>-0.5433276163813</v>
      </c>
      <c r="G128" s="43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5">
        <f t="shared" si="8"/>
        <v>1.8737118231216</v>
      </c>
      <c r="E129" s="45">
        <f t="shared" si="9"/>
        <v>-1.0236881768784</v>
      </c>
      <c r="F129" s="45">
        <f t="shared" si="10"/>
        <v>-0.495140462468301</v>
      </c>
      <c r="G129" s="43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5">
        <f t="shared" ref="D130:D136" si="14">1/C130*100</f>
        <v>1.66500166500166</v>
      </c>
      <c r="E130" s="45">
        <f t="shared" ref="E130:E136" si="15">D130-B130</f>
        <v>-1.36549833499834</v>
      </c>
      <c r="F130" s="45">
        <f t="shared" si="10"/>
        <v>-0.61795633583832</v>
      </c>
      <c r="G130" s="43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5">
        <f t="shared" si="14"/>
        <v>1.74764068507515</v>
      </c>
      <c r="E131" s="45">
        <f t="shared" si="15"/>
        <v>-1.20305931492485</v>
      </c>
      <c r="F131" s="45">
        <f t="shared" si="10"/>
        <v>-0.51050447091828</v>
      </c>
      <c r="G131" s="43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5">
        <f t="shared" si="14"/>
        <v>1.76522506619594</v>
      </c>
      <c r="E132" s="45">
        <f t="shared" si="15"/>
        <v>-1.09597493380406</v>
      </c>
      <c r="F132" s="45">
        <f t="shared" si="10"/>
        <v>-0.19393989039443</v>
      </c>
      <c r="G132" s="43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5">
        <f t="shared" si="14"/>
        <v>1.66195778627223</v>
      </c>
      <c r="E133" s="45">
        <f t="shared" si="15"/>
        <v>-1.30444221372777</v>
      </c>
      <c r="F133" s="45">
        <f t="shared" si="10"/>
        <v>-0.37915063579941</v>
      </c>
      <c r="G133" s="43">
        <f t="shared" si="11"/>
        <v>1.06875907596258</v>
      </c>
    </row>
    <row r="134" spans="1:7">
      <c r="A134" s="32">
        <v>44050</v>
      </c>
      <c r="B134">
        <v>2.9918</v>
      </c>
      <c r="C134" s="36">
        <v>60.05</v>
      </c>
      <c r="D134" s="45">
        <f t="shared" si="14"/>
        <v>1.66527893422148</v>
      </c>
      <c r="E134" s="45">
        <f t="shared" si="15"/>
        <v>-1.32652106577852</v>
      </c>
      <c r="F134" s="45">
        <f>E134-E129</f>
        <v>-0.30283288890012</v>
      </c>
      <c r="G134" s="43">
        <f t="shared" si="11"/>
        <v>0.76592618706246</v>
      </c>
    </row>
    <row r="135" spans="1:7">
      <c r="A135" s="32">
        <v>44057</v>
      </c>
      <c r="B135">
        <v>2.9369</v>
      </c>
      <c r="C135">
        <v>58.33</v>
      </c>
      <c r="D135" s="45">
        <f t="shared" si="14"/>
        <v>1.71438367906738</v>
      </c>
      <c r="E135" s="45">
        <f t="shared" si="15"/>
        <v>-1.22251632093262</v>
      </c>
      <c r="F135" s="45">
        <f>E135-E130</f>
        <v>0.14298201406572</v>
      </c>
      <c r="G135" s="43">
        <f>F135+G134</f>
        <v>0.90890820112818</v>
      </c>
    </row>
    <row r="136" spans="1:7">
      <c r="A136" s="32">
        <v>44064</v>
      </c>
      <c r="B136">
        <v>2.9823</v>
      </c>
      <c r="C136" s="42">
        <v>58</v>
      </c>
      <c r="D136" s="45">
        <f t="shared" si="14"/>
        <v>1.72413793103448</v>
      </c>
      <c r="E136" s="45">
        <f t="shared" si="15"/>
        <v>-1.25816206896552</v>
      </c>
      <c r="F136" s="45">
        <f>E136-E131</f>
        <v>-0.0551027540406701</v>
      </c>
      <c r="G136" s="43">
        <f>F136+G135</f>
        <v>0.85380544708751</v>
      </c>
    </row>
    <row r="137" spans="1:7">
      <c r="A137" s="32">
        <v>44071</v>
      </c>
      <c r="B137">
        <v>3.0672</v>
      </c>
      <c r="C137">
        <v>61.29</v>
      </c>
      <c r="D137" s="45">
        <f>1/C137*100</f>
        <v>1.63158753467123</v>
      </c>
      <c r="E137" s="45">
        <f>D137-B137</f>
        <v>-1.43561246532877</v>
      </c>
      <c r="F137" s="45">
        <f>E137-E132</f>
        <v>-0.339637531524705</v>
      </c>
      <c r="G137" s="43">
        <f>F137+G136</f>
        <v>0.514167915562805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A13" workbookViewId="0">
      <selection activeCell="K20" sqref="K20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31">
        <v>11251.71</v>
      </c>
      <c r="E1" t="s">
        <v>17</v>
      </c>
      <c r="F1" t="s">
        <v>18</v>
      </c>
      <c r="H1" t="s">
        <v>15</v>
      </c>
    </row>
    <row r="2" ht="14.25" spans="1:8">
      <c r="A2" s="32">
        <v>43819</v>
      </c>
      <c r="B2" s="33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32">
        <v>43826</v>
      </c>
      <c r="B3" s="33"/>
      <c r="C3" s="34">
        <v>25.76</v>
      </c>
      <c r="D3" s="34">
        <v>10233.77</v>
      </c>
      <c r="E3" s="35">
        <v>46.49</v>
      </c>
      <c r="F3">
        <v>14.33</v>
      </c>
      <c r="H3">
        <v>3.178</v>
      </c>
    </row>
    <row r="4" ht="14.25" spans="1:8">
      <c r="A4" s="32">
        <v>43833</v>
      </c>
      <c r="B4" s="36">
        <v>3.1428</v>
      </c>
      <c r="C4" s="34">
        <v>26.71</v>
      </c>
      <c r="D4" s="34">
        <v>10656.41</v>
      </c>
      <c r="E4" s="35">
        <v>48.15</v>
      </c>
      <c r="F4" s="35">
        <v>14.71</v>
      </c>
      <c r="H4" s="37">
        <v>3.194</v>
      </c>
    </row>
    <row r="5" spans="1:8">
      <c r="A5" s="32">
        <v>43840</v>
      </c>
      <c r="B5" s="36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2">
        <v>43847</v>
      </c>
      <c r="B6" s="3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2">
        <v>43853</v>
      </c>
      <c r="B7" s="36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2">
        <v>43868</v>
      </c>
      <c r="B8" s="36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2">
        <v>43875</v>
      </c>
      <c r="B9" s="36">
        <v>2.8631</v>
      </c>
      <c r="C9">
        <v>27.08</v>
      </c>
      <c r="D9">
        <v>10916.31</v>
      </c>
      <c r="E9" s="38">
        <v>52.7</v>
      </c>
      <c r="F9">
        <v>14.26</v>
      </c>
      <c r="H9">
        <v>2.885</v>
      </c>
    </row>
    <row r="10" spans="1:8">
      <c r="A10" s="32">
        <v>43882</v>
      </c>
      <c r="B10" s="36">
        <v>2.847</v>
      </c>
      <c r="C10">
        <v>28.93</v>
      </c>
      <c r="D10">
        <v>11629.7</v>
      </c>
      <c r="E10">
        <v>57.31</v>
      </c>
      <c r="F10" s="35">
        <v>14.85</v>
      </c>
      <c r="H10">
        <v>2.929</v>
      </c>
    </row>
    <row r="11" spans="1:8">
      <c r="A11" s="32">
        <v>43889</v>
      </c>
      <c r="B11" s="36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2">
        <v>43896</v>
      </c>
      <c r="B12" s="36">
        <v>2.628</v>
      </c>
      <c r="C12">
        <v>28.78</v>
      </c>
      <c r="D12">
        <v>11582.82</v>
      </c>
      <c r="E12">
        <v>56.43</v>
      </c>
      <c r="F12">
        <v>14.83</v>
      </c>
      <c r="H12" s="39">
        <v>2.69</v>
      </c>
    </row>
    <row r="13" spans="1:8">
      <c r="A13" s="32">
        <v>43903</v>
      </c>
      <c r="B13" s="36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2">
        <v>43910</v>
      </c>
      <c r="B14" s="36">
        <v>2.6815</v>
      </c>
      <c r="C14">
        <v>25.46</v>
      </c>
      <c r="D14">
        <v>10150.13</v>
      </c>
      <c r="E14">
        <v>50.37</v>
      </c>
      <c r="F14">
        <v>13.44</v>
      </c>
      <c r="H14" s="40">
        <v>2.757</v>
      </c>
    </row>
    <row r="15" spans="1:8">
      <c r="A15" s="32">
        <v>43917</v>
      </c>
      <c r="B15" s="36">
        <v>2.609</v>
      </c>
      <c r="C15">
        <v>25.24</v>
      </c>
      <c r="D15">
        <v>10109.91</v>
      </c>
      <c r="E15">
        <v>50.47</v>
      </c>
      <c r="F15" s="35">
        <v>13.55</v>
      </c>
      <c r="H15">
        <v>2.681</v>
      </c>
    </row>
    <row r="16" spans="1:8">
      <c r="A16" s="32">
        <v>43924</v>
      </c>
      <c r="B16" s="36">
        <v>2.5965</v>
      </c>
      <c r="C16">
        <v>24.91</v>
      </c>
      <c r="D16" s="35">
        <v>10110.11</v>
      </c>
      <c r="E16" s="38">
        <v>48.8</v>
      </c>
      <c r="F16">
        <v>13.54</v>
      </c>
      <c r="H16">
        <v>2.608</v>
      </c>
    </row>
    <row r="17" spans="1:8">
      <c r="A17" s="32">
        <v>43931</v>
      </c>
      <c r="B17" s="36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2">
        <v>43938</v>
      </c>
      <c r="B18" s="36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2">
        <v>43945</v>
      </c>
      <c r="B19" s="36">
        <v>2.51</v>
      </c>
      <c r="C19" s="38">
        <v>25.1</v>
      </c>
      <c r="D19">
        <v>10423.46</v>
      </c>
      <c r="E19">
        <v>44.56</v>
      </c>
      <c r="F19" s="38">
        <v>13.8</v>
      </c>
      <c r="H19">
        <v>2.512</v>
      </c>
    </row>
    <row r="20" spans="1:8">
      <c r="A20" s="32">
        <v>43951</v>
      </c>
      <c r="B20" s="36">
        <v>2.538</v>
      </c>
      <c r="C20">
        <v>25.27</v>
      </c>
      <c r="D20">
        <v>10721.78</v>
      </c>
      <c r="E20" s="38">
        <v>44.6</v>
      </c>
      <c r="F20">
        <v>14.09</v>
      </c>
      <c r="H20" s="7">
        <v>2.514</v>
      </c>
    </row>
    <row r="21" spans="1:8">
      <c r="A21" s="32">
        <v>43959</v>
      </c>
      <c r="B21" s="36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2">
        <v>43966</v>
      </c>
      <c r="B22" s="36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2">
        <v>43973</v>
      </c>
      <c r="B23" s="36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2">
        <v>43980</v>
      </c>
      <c r="B24" s="36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2">
        <v>43987</v>
      </c>
      <c r="B25" s="36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2">
        <v>43994</v>
      </c>
      <c r="B26" s="3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2">
        <v>44001</v>
      </c>
      <c r="B27" s="36">
        <v>2.8752</v>
      </c>
      <c r="C27">
        <v>27.78</v>
      </c>
      <c r="D27">
        <v>11668.13</v>
      </c>
      <c r="E27">
        <v>50.68</v>
      </c>
      <c r="F27">
        <v>13.72</v>
      </c>
      <c r="H27" s="36">
        <v>2.905</v>
      </c>
    </row>
    <row r="28" spans="1:8">
      <c r="A28" s="32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2">
        <v>44015</v>
      </c>
      <c r="B29">
        <v>2.8974</v>
      </c>
      <c r="C29" s="41">
        <v>29.51</v>
      </c>
      <c r="D29">
        <v>12433.27</v>
      </c>
      <c r="E29">
        <v>53.37</v>
      </c>
      <c r="F29">
        <v>14.65</v>
      </c>
      <c r="H29" s="41">
        <v>2.923</v>
      </c>
    </row>
    <row r="30" spans="1:8">
      <c r="A30" s="32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41">
        <v>3.118</v>
      </c>
    </row>
    <row r="31" spans="1:8">
      <c r="A31" s="32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2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2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2">
        <v>44050</v>
      </c>
      <c r="B34">
        <v>2.9918</v>
      </c>
      <c r="C34">
        <v>32.89</v>
      </c>
      <c r="D34">
        <v>13648.5</v>
      </c>
      <c r="E34" s="36">
        <v>60.05</v>
      </c>
      <c r="F34">
        <v>15.75</v>
      </c>
      <c r="H34" s="41">
        <v>3.007</v>
      </c>
    </row>
    <row r="35" spans="1:8">
      <c r="A35" s="32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2">
        <v>44064</v>
      </c>
      <c r="B36">
        <v>2.9823</v>
      </c>
      <c r="C36">
        <v>32.59</v>
      </c>
      <c r="D36">
        <v>13478</v>
      </c>
      <c r="E36" s="42">
        <v>58</v>
      </c>
      <c r="F36">
        <v>15.9</v>
      </c>
    </row>
    <row r="37" spans="1:6">
      <c r="A37" s="32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2020-08-29T01:28:08Z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