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1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<sst xmlns="http://schemas.openxmlformats.org/spreadsheetml/2006/main" count="617" uniqueCount="302">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</sst>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上证!$A$164:$A$261</c:f>
              <c:numCache>
                <c:formatCode>yyyy/m/d</c:formatCode>
                <c:ptCount val="98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</c:numCache>
            </c:numRef>
          </c:cat>
          <c:val>
            <c:numRef>
              <c:f>上证!$F$164:$F$261</c:f>
              <c:numCache>
                <c:formatCode>General</c:formatCode>
                <c:ptCount val="98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  <c:pt idx="87">
                  <c:v>0.0172509840011594</c:v>
                </c:pt>
                <c:pt idx="88">
                  <c:v>-0.137816419951649</c:v>
                </c:pt>
                <c:pt idx="89">
                  <c:v>-0.0741069400164029</c:v>
                </c:pt>
                <c:pt idx="90">
                  <c:v>0.0338820381472722</c:v>
                </c:pt>
                <c:pt idx="91">
                  <c:v>-0.0295716813133362</c:v>
                </c:pt>
                <c:pt idx="92">
                  <c:v>0.438259022872004</c:v>
                </c:pt>
                <c:pt idx="93">
                  <c:v>0.775177958480114</c:v>
                </c:pt>
                <c:pt idx="94">
                  <c:v>0.874857192524032</c:v>
                </c:pt>
                <c:pt idx="95">
                  <c:v>1.50972868194237</c:v>
                </c:pt>
                <c:pt idx="96">
                  <c:v>2.304463329343</c:v>
                </c:pt>
                <c:pt idx="97">
                  <c:v>2.70039424910678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上证!$A$164:$A$261</c:f>
              <c:numCache>
                <c:formatCode>yyyy/m/d</c:formatCode>
                <c:ptCount val="98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</c:numCache>
            </c:numRef>
          </c:cat>
          <c:val>
            <c:numRef>
              <c:f>上证!$G$164:$G$261</c:f>
              <c:numCache>
                <c:formatCode>General</c:formatCode>
                <c:ptCount val="98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</c:v>
                </c:pt>
                <c:pt idx="88">
                  <c:v>0.570531709276651</c:v>
                </c:pt>
                <c:pt idx="89">
                  <c:v>0.507756912033893</c:v>
                </c:pt>
                <c:pt idx="90">
                  <c:v>0.576593568520441</c:v>
                </c:pt>
                <c:pt idx="91">
                  <c:v>0.538351520695393</c:v>
                </c:pt>
                <c:pt idx="92">
                  <c:v>0.92619559105549</c:v>
                </c:pt>
                <c:pt idx="93">
                  <c:v>1.26991477647942</c:v>
                </c:pt>
                <c:pt idx="94">
                  <c:v>1.5410567335924</c:v>
                </c:pt>
                <c:pt idx="95">
                  <c:v>2.26266355777316</c:v>
                </c:pt>
                <c:pt idx="96">
                  <c:v>3.01182308588214</c:v>
                </c:pt>
                <c:pt idx="97">
                  <c:v>3.38995122184081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上证!$A$164:$A$261</c:f>
              <c:numCache>
                <c:formatCode>yyyy/m/d</c:formatCode>
                <c:ptCount val="98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</c:numCache>
            </c:numRef>
          </c:cat>
          <c:val>
            <c:numRef>
              <c:f>上证!$H$164:$H$261</c:f>
              <c:numCache>
                <c:formatCode>General</c:formatCode>
                <c:ptCount val="98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  <c:pt idx="87">
                  <c:v>2.23651058811956</c:v>
                </c:pt>
                <c:pt idx="88">
                  <c:v>1.97645867176505</c:v>
                </c:pt>
                <c:pt idx="89">
                  <c:v>1.97225718541846</c:v>
                </c:pt>
                <c:pt idx="90">
                  <c:v>2.06410915107331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2.71945854674483</c:v>
                </c:pt>
                <c:pt idx="94">
                  <c:v>3.02384700941046</c:v>
                </c:pt>
                <c:pt idx="95">
                  <c:v>3.71948648172456</c:v>
                </c:pt>
                <c:pt idx="96">
                  <c:v>4.41568875594947</c:v>
                </c:pt>
                <c:pt idx="97">
                  <c:v>4.76082606768576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上证!$A$164:$A$261</c:f>
              <c:numCache>
                <c:formatCode>yyyy/m/d</c:formatCode>
                <c:ptCount val="98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</c:numCache>
            </c:numRef>
          </c:cat>
          <c:val>
            <c:numRef>
              <c:f>上证!$I$164:$I$261</c:f>
              <c:numCache>
                <c:formatCode>General</c:formatCode>
                <c:ptCount val="98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  <c:pt idx="87">
                  <c:v>5.12039192785712</c:v>
                </c:pt>
                <c:pt idx="88">
                  <c:v>4.90222164327232</c:v>
                </c:pt>
                <c:pt idx="89">
                  <c:v>4.89725337860013</c:v>
                </c:pt>
                <c:pt idx="90">
                  <c:v>4.96863874382117</c:v>
                </c:pt>
                <c:pt idx="91">
                  <c:v>4.95109886234954</c:v>
                </c:pt>
                <c:pt idx="92">
                  <c:v>5.35143321158297</c:v>
                </c:pt>
                <c:pt idx="93">
                  <c:v>5.73030001113041</c:v>
                </c:pt>
                <c:pt idx="94">
                  <c:v>6.06485119300536</c:v>
                </c:pt>
                <c:pt idx="95">
                  <c:v>6.72634061882941</c:v>
                </c:pt>
                <c:pt idx="96">
                  <c:v>7.32239885263974</c:v>
                </c:pt>
                <c:pt idx="97">
                  <c:v>7.56825660473348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7"/>
  <sheetViews>
    <sheetView tabSelected="1" topLeftCell="A140" workbookViewId="0">
      <selection activeCell="N155" sqref="N15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40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9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40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9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40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9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40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9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40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9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40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9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40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1:18">
      <c r="A251" s="49">
        <v>45604</v>
      </c>
      <c r="B251">
        <v>2.1067</v>
      </c>
      <c r="C251">
        <v>14.63</v>
      </c>
      <c r="D251">
        <f t="shared" si="290"/>
        <v>4.72856999316473</v>
      </c>
      <c r="E251">
        <f t="shared" si="291"/>
        <v>-0.142101916947631</v>
      </c>
      <c r="F251" s="36">
        <f t="shared" si="292"/>
        <v>0.0172509840011594</v>
      </c>
      <c r="G251" s="36">
        <f t="shared" si="293"/>
        <v>0.876605090685544</v>
      </c>
      <c r="H251" s="36">
        <f t="shared" si="294"/>
        <v>2.23651058811956</v>
      </c>
      <c r="I251" s="36">
        <f t="shared" si="295"/>
        <v>5.12039192785712</v>
      </c>
      <c r="J251">
        <v>25.39</v>
      </c>
      <c r="K251">
        <v>38.65</v>
      </c>
      <c r="L251">
        <v>44.2</v>
      </c>
      <c r="M251">
        <f t="shared" si="296"/>
        <v>0.48062212160414</v>
      </c>
      <c r="N251">
        <f t="shared" si="297"/>
        <v>-0.224720735538717</v>
      </c>
      <c r="O251">
        <f t="shared" si="298"/>
        <v>1.83185848759354</v>
      </c>
      <c r="P251">
        <f t="shared" si="299"/>
        <v>-0.239314485379432</v>
      </c>
      <c r="Q251">
        <f t="shared" si="300"/>
        <v>0.155743438914027</v>
      </c>
      <c r="R251">
        <f t="shared" si="301"/>
        <v>-0.281788513442265</v>
      </c>
    </row>
    <row r="252" spans="1:18">
      <c r="A252" s="40">
        <v>45611</v>
      </c>
      <c r="B252">
        <v>2.0984</v>
      </c>
      <c r="C252">
        <v>14.12</v>
      </c>
      <c r="D252">
        <f t="shared" si="290"/>
        <v>4.98375297450425</v>
      </c>
      <c r="E252">
        <f t="shared" si="291"/>
        <v>-0.155067403952809</v>
      </c>
      <c r="F252" s="36">
        <f t="shared" si="292"/>
        <v>-0.137816419951649</v>
      </c>
      <c r="G252" s="36">
        <f t="shared" si="293"/>
        <v>0.570531709276651</v>
      </c>
      <c r="H252" s="36">
        <f t="shared" si="294"/>
        <v>1.97645867176505</v>
      </c>
      <c r="I252" s="36">
        <f t="shared" si="295"/>
        <v>4.90222164327232</v>
      </c>
      <c r="J252">
        <v>24.44</v>
      </c>
      <c r="K252">
        <v>37.23</v>
      </c>
      <c r="L252">
        <v>42.32</v>
      </c>
      <c r="M252">
        <f t="shared" si="296"/>
        <v>0.587605909213</v>
      </c>
      <c r="N252">
        <f t="shared" si="297"/>
        <v>-0.260051916354503</v>
      </c>
      <c r="O252">
        <f t="shared" si="298"/>
        <v>1.99325302782324</v>
      </c>
      <c r="P252">
        <f t="shared" si="299"/>
        <v>-0.306073381408894</v>
      </c>
      <c r="Q252">
        <f t="shared" si="300"/>
        <v>0.264548960302458</v>
      </c>
      <c r="R252">
        <f t="shared" si="301"/>
        <v>-0.218170284584799</v>
      </c>
    </row>
    <row r="253" spans="1:18">
      <c r="A253" s="49">
        <v>45618</v>
      </c>
      <c r="B253">
        <v>2.0832</v>
      </c>
      <c r="C253">
        <v>13.84</v>
      </c>
      <c r="D253">
        <f t="shared" si="290"/>
        <v>5.14223352601156</v>
      </c>
      <c r="E253">
        <f t="shared" si="291"/>
        <v>0.0637094799352464</v>
      </c>
      <c r="F253" s="36">
        <f t="shared" si="292"/>
        <v>-0.0741069400164029</v>
      </c>
      <c r="G253" s="36">
        <f t="shared" si="293"/>
        <v>0.507756912033893</v>
      </c>
      <c r="H253" s="36">
        <f t="shared" si="294"/>
        <v>1.97225718541846</v>
      </c>
      <c r="I253" s="36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</v>
      </c>
      <c r="N253">
        <f t="shared" si="297"/>
        <v>-0.00420148634659467</v>
      </c>
      <c r="O253">
        <f t="shared" si="298"/>
        <v>2.10265182084554</v>
      </c>
      <c r="P253">
        <f t="shared" si="299"/>
        <v>-0.0627747972427577</v>
      </c>
      <c r="Q253">
        <f t="shared" si="300"/>
        <v>0.329927413127413</v>
      </c>
      <c r="R253">
        <f t="shared" si="301"/>
        <v>-0.00496826467219469</v>
      </c>
    </row>
    <row r="254" spans="1:18">
      <c r="A254" s="40">
        <v>45625</v>
      </c>
      <c r="B254">
        <v>2.0206</v>
      </c>
      <c r="C254">
        <v>14.08</v>
      </c>
      <c r="D254">
        <f t="shared" si="290"/>
        <v>5.08167272727273</v>
      </c>
      <c r="E254">
        <f t="shared" si="291"/>
        <v>0.107988978163675</v>
      </c>
      <c r="F254" s="36">
        <f t="shared" si="292"/>
        <v>0.0338820381472722</v>
      </c>
      <c r="G254" s="36">
        <f t="shared" si="293"/>
        <v>0.576593568520441</v>
      </c>
      <c r="H254" s="36">
        <f t="shared" si="294"/>
        <v>2.06410915107331</v>
      </c>
      <c r="I254" s="36">
        <f t="shared" si="295"/>
        <v>4.96863874382117</v>
      </c>
      <c r="J254">
        <v>24.47</v>
      </c>
      <c r="K254">
        <v>37.37</v>
      </c>
      <c r="L254">
        <v>42.9</v>
      </c>
      <c r="M254">
        <f t="shared" si="296"/>
        <v>0.655343270002676</v>
      </c>
      <c r="N254">
        <f t="shared" si="297"/>
        <v>0.0918519656548504</v>
      </c>
      <c r="O254">
        <f t="shared" si="298"/>
        <v>2.06603669799755</v>
      </c>
      <c r="P254">
        <f t="shared" si="299"/>
        <v>0.0688366564865479</v>
      </c>
      <c r="Q254">
        <f t="shared" si="300"/>
        <v>0.310402331002331</v>
      </c>
      <c r="R254">
        <f t="shared" si="301"/>
        <v>0.0713853652210439</v>
      </c>
    </row>
    <row r="255" spans="1:18">
      <c r="A255" s="49">
        <v>45632</v>
      </c>
      <c r="B255">
        <v>1.9539</v>
      </c>
      <c r="C255">
        <v>14.39</v>
      </c>
      <c r="D255">
        <f t="shared" si="290"/>
        <v>4.99537032661571</v>
      </c>
      <c r="E255">
        <f t="shared" si="291"/>
        <v>-0.0634537194606084</v>
      </c>
      <c r="F255" s="36">
        <f t="shared" si="292"/>
        <v>-0.0295716813133362</v>
      </c>
      <c r="G255" s="36">
        <f t="shared" si="293"/>
        <v>0.538351520695393</v>
      </c>
      <c r="H255" s="36">
        <f t="shared" si="294"/>
        <v>2.01507669090689</v>
      </c>
      <c r="I255" s="36">
        <f t="shared" si="295"/>
        <v>4.95109886234954</v>
      </c>
      <c r="J255">
        <v>24.99</v>
      </c>
      <c r="K255">
        <v>38.29</v>
      </c>
      <c r="L255">
        <v>43.44</v>
      </c>
      <c r="M255">
        <f t="shared" si="296"/>
        <v>0.657747949856359</v>
      </c>
      <c r="N255">
        <f t="shared" si="297"/>
        <v>-0.04903246016642</v>
      </c>
      <c r="O255">
        <f t="shared" si="298"/>
        <v>2.0477006402561</v>
      </c>
      <c r="P255">
        <f t="shared" si="299"/>
        <v>-0.0382420478250474</v>
      </c>
      <c r="Q255">
        <f t="shared" si="300"/>
        <v>0.348125782688766</v>
      </c>
      <c r="R255">
        <f t="shared" si="301"/>
        <v>-0.017539881471635</v>
      </c>
    </row>
    <row r="256" spans="1:18">
      <c r="A256" s="40">
        <v>45639</v>
      </c>
      <c r="B256">
        <v>1.7771</v>
      </c>
      <c r="C256">
        <v>14.34</v>
      </c>
      <c r="D256">
        <f t="shared" si="290"/>
        <v>5.19640069735007</v>
      </c>
      <c r="E256">
        <f t="shared" si="291"/>
        <v>0.46783070418534</v>
      </c>
      <c r="F256" s="36">
        <f t="shared" si="292"/>
        <v>0.438259022872004</v>
      </c>
      <c r="G256" s="36">
        <f t="shared" si="293"/>
        <v>0.92619559105549</v>
      </c>
      <c r="H256" s="36">
        <f t="shared" si="294"/>
        <v>2.37173365427007</v>
      </c>
      <c r="I256" s="36">
        <f t="shared" si="295"/>
        <v>5.35143321158297</v>
      </c>
      <c r="J256">
        <v>25.02</v>
      </c>
      <c r="K256">
        <v>38.25</v>
      </c>
      <c r="L256">
        <v>42.86</v>
      </c>
      <c r="M256">
        <f t="shared" si="296"/>
        <v>0.83727908496732</v>
      </c>
      <c r="N256">
        <f t="shared" si="297"/>
        <v>0.35665696336318</v>
      </c>
      <c r="O256">
        <f t="shared" si="298"/>
        <v>2.21970255795364</v>
      </c>
      <c r="P256">
        <f t="shared" si="299"/>
        <v>0.387844070360096</v>
      </c>
      <c r="Q256">
        <f t="shared" si="300"/>
        <v>0.556077788147457</v>
      </c>
      <c r="R256">
        <f t="shared" si="301"/>
        <v>0.40033434923343</v>
      </c>
    </row>
    <row r="257" spans="1:18">
      <c r="A257" s="49">
        <v>45646</v>
      </c>
      <c r="B257">
        <v>1.7018</v>
      </c>
      <c r="C257">
        <v>14.24</v>
      </c>
      <c r="D257">
        <f t="shared" si="290"/>
        <v>5.32067191011236</v>
      </c>
      <c r="E257">
        <f t="shared" si="291"/>
        <v>0.33691893560811</v>
      </c>
      <c r="F257" s="36">
        <f t="shared" si="292"/>
        <v>0.775177958480114</v>
      </c>
      <c r="G257" s="36">
        <f t="shared" si="293"/>
        <v>1.26991477647942</v>
      </c>
      <c r="H257" s="36">
        <f t="shared" si="294"/>
        <v>2.71945854674483</v>
      </c>
      <c r="I257" s="36">
        <f t="shared" si="295"/>
        <v>5.73030001113041</v>
      </c>
      <c r="J257">
        <v>24.76</v>
      </c>
      <c r="K257">
        <v>37.92</v>
      </c>
      <c r="L257">
        <v>42.64</v>
      </c>
      <c r="M257">
        <f t="shared" si="296"/>
        <v>0.935330801687763</v>
      </c>
      <c r="N257">
        <f t="shared" si="297"/>
        <v>0.347724892474763</v>
      </c>
      <c r="O257">
        <f t="shared" si="298"/>
        <v>2.33697221324717</v>
      </c>
      <c r="P257">
        <f t="shared" si="299"/>
        <v>0.343719185423932</v>
      </c>
      <c r="Q257">
        <f t="shared" si="300"/>
        <v>0.643415759849906</v>
      </c>
      <c r="R257">
        <f t="shared" si="301"/>
        <v>0.378866799547449</v>
      </c>
    </row>
    <row r="258" spans="1:18">
      <c r="A258" s="40">
        <v>45653</v>
      </c>
      <c r="B258">
        <v>1.6929</v>
      </c>
      <c r="C258">
        <v>14.42</v>
      </c>
      <c r="D258">
        <f t="shared" si="290"/>
        <v>5.24191276005548</v>
      </c>
      <c r="E258">
        <f t="shared" si="291"/>
        <v>0.0996792340439177</v>
      </c>
      <c r="F258" s="36">
        <f t="shared" si="292"/>
        <v>0.874857192524032</v>
      </c>
      <c r="G258" s="36">
        <f t="shared" si="293"/>
        <v>1.5410567335924</v>
      </c>
      <c r="H258" s="36">
        <f t="shared" si="294"/>
        <v>3.02384700941046</v>
      </c>
      <c r="I258" s="36">
        <f t="shared" si="295"/>
        <v>6.06485119300536</v>
      </c>
      <c r="J258">
        <v>24.59</v>
      </c>
      <c r="K258">
        <v>37.33</v>
      </c>
      <c r="L258">
        <v>42.42</v>
      </c>
      <c r="M258">
        <f t="shared" si="296"/>
        <v>0.985910608090008</v>
      </c>
      <c r="N258">
        <f t="shared" si="297"/>
        <v>0.304388462665623</v>
      </c>
      <c r="O258">
        <f t="shared" si="298"/>
        <v>2.37379377795852</v>
      </c>
      <c r="P258">
        <f t="shared" si="299"/>
        <v>0.271141957112979</v>
      </c>
      <c r="Q258">
        <f t="shared" si="300"/>
        <v>0.664478595002357</v>
      </c>
      <c r="R258">
        <f t="shared" si="301"/>
        <v>0.334551181874944</v>
      </c>
    </row>
    <row r="259" spans="1:18">
      <c r="A259" s="49">
        <v>45660</v>
      </c>
      <c r="B259">
        <v>1.6041</v>
      </c>
      <c r="C259">
        <v>13.66</v>
      </c>
      <c r="D259">
        <f t="shared" si="290"/>
        <v>5.71654421669107</v>
      </c>
      <c r="E259">
        <f t="shared" si="291"/>
        <v>0.634871489418342</v>
      </c>
      <c r="F259" s="36">
        <f t="shared" si="292"/>
        <v>1.50972868194237</v>
      </c>
      <c r="G259" s="36">
        <f t="shared" si="293"/>
        <v>2.26266355777316</v>
      </c>
      <c r="H259" s="36">
        <f t="shared" si="294"/>
        <v>3.71948648172456</v>
      </c>
      <c r="I259" s="36">
        <f t="shared" si="295"/>
        <v>6.72634061882941</v>
      </c>
      <c r="J259">
        <v>22.77</v>
      </c>
      <c r="K259">
        <v>33.84</v>
      </c>
      <c r="L259">
        <v>38.82</v>
      </c>
      <c r="M259">
        <f t="shared" si="296"/>
        <v>1.35098274231678</v>
      </c>
      <c r="N259">
        <f t="shared" si="297"/>
        <v>0.695639472314108</v>
      </c>
      <c r="O259">
        <f t="shared" si="298"/>
        <v>2.7876435221783</v>
      </c>
      <c r="P259">
        <f t="shared" si="299"/>
        <v>0.721606824180757</v>
      </c>
      <c r="Q259">
        <f t="shared" si="300"/>
        <v>0.971891756826378</v>
      </c>
      <c r="R259">
        <f t="shared" si="301"/>
        <v>0.661489425824047</v>
      </c>
    </row>
    <row r="260" spans="1:18">
      <c r="A260" s="40">
        <v>45667</v>
      </c>
      <c r="B260">
        <v>1.6338</v>
      </c>
      <c r="C260">
        <v>13.47</v>
      </c>
      <c r="D260">
        <f t="shared" si="290"/>
        <v>5.79010497401633</v>
      </c>
      <c r="E260">
        <f t="shared" si="291"/>
        <v>0.794734647400626</v>
      </c>
      <c r="F260" s="36">
        <f t="shared" si="292"/>
        <v>2.304463329343</v>
      </c>
      <c r="G260" s="36">
        <f t="shared" si="293"/>
        <v>3.01182308588214</v>
      </c>
      <c r="H260" s="36">
        <f t="shared" si="294"/>
        <v>4.41568875594947</v>
      </c>
      <c r="I260" s="36">
        <f t="shared" si="295"/>
        <v>7.32239885263974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0.696202274224908</v>
      </c>
      <c r="O260">
        <f t="shared" si="298"/>
        <v>2.79686016836509</v>
      </c>
      <c r="P260">
        <f t="shared" si="299"/>
        <v>0.749159528108985</v>
      </c>
      <c r="Q260">
        <f t="shared" si="300"/>
        <v>0.944184016499098</v>
      </c>
      <c r="R260">
        <f t="shared" si="301"/>
        <v>0.596058233810332</v>
      </c>
    </row>
    <row r="261" spans="1:18">
      <c r="A261" s="49">
        <v>45674</v>
      </c>
      <c r="B261">
        <v>1.6593</v>
      </c>
      <c r="C261">
        <v>13.79</v>
      </c>
      <c r="D261">
        <f t="shared" si="290"/>
        <v>5.59233161711385</v>
      </c>
      <c r="E261">
        <f t="shared" si="291"/>
        <v>0.395930919763781</v>
      </c>
      <c r="F261" s="36">
        <f t="shared" si="292"/>
        <v>2.70039424910678</v>
      </c>
      <c r="G261" s="36">
        <f t="shared" si="293"/>
        <v>3.38995122184081</v>
      </c>
      <c r="H261" s="36">
        <f t="shared" si="294"/>
        <v>4.76082606768576</v>
      </c>
      <c r="I261" s="36">
        <f t="shared" si="295"/>
        <v>7.56825660473348</v>
      </c>
      <c r="J261">
        <v>23.49</v>
      </c>
      <c r="K261">
        <v>35.19</v>
      </c>
      <c r="L261">
        <v>40.63</v>
      </c>
      <c r="M261">
        <f t="shared" si="296"/>
        <v>1.18241639670361</v>
      </c>
      <c r="N261">
        <f t="shared" si="297"/>
        <v>0.345137311736289</v>
      </c>
      <c r="O261">
        <f t="shared" si="298"/>
        <v>2.5978306939123</v>
      </c>
      <c r="P261">
        <f t="shared" si="299"/>
        <v>0.378128135958666</v>
      </c>
      <c r="Q261">
        <f t="shared" si="300"/>
        <v>0.801935540241201</v>
      </c>
      <c r="R261">
        <f t="shared" si="301"/>
        <v>0.245857752093744</v>
      </c>
    </row>
    <row r="262" spans="4:18">
      <c r="D262" t="e">
        <f t="shared" ref="D262:D267" si="302">1/C262*100-B262</f>
        <v>#DIV/0!</v>
      </c>
      <c r="E262" t="e">
        <f t="shared" ref="E262:E267" si="303">D262-D257</f>
        <v>#DIV/0!</v>
      </c>
      <c r="F262" s="36" t="e">
        <f t="shared" ref="F262:F267" si="304">E262+F261</f>
        <v>#DIV/0!</v>
      </c>
      <c r="G262" s="36" t="e">
        <f t="shared" ref="G262:G267" si="305">G261+P262</f>
        <v>#DIV/0!</v>
      </c>
      <c r="H262" s="36" t="e">
        <f t="shared" ref="H262:H267" si="306">H261+N262</f>
        <v>#DIV/0!</v>
      </c>
      <c r="I262" s="36" t="e">
        <f t="shared" ref="I262:I267" si="307">I261+R262</f>
        <v>#DIV/0!</v>
      </c>
      <c r="M262" t="e">
        <f t="shared" ref="M262:M267" si="308">1/K262*100-B262</f>
        <v>#DIV/0!</v>
      </c>
      <c r="N262" t="e">
        <f t="shared" ref="N262:N267" si="309">M262-M257</f>
        <v>#DIV/0!</v>
      </c>
      <c r="O262" t="e">
        <f t="shared" ref="O262:O267" si="310">1/J262*100-B262</f>
        <v>#DIV/0!</v>
      </c>
      <c r="P262" t="e">
        <f t="shared" ref="P262:P267" si="311">O262-O257</f>
        <v>#DIV/0!</v>
      </c>
      <c r="Q262" t="e">
        <f t="shared" ref="Q262:Q267" si="312">1/L262*100-B262</f>
        <v>#DIV/0!</v>
      </c>
      <c r="R262" t="e">
        <f t="shared" ref="R262:R267" si="313">Q262-Q257</f>
        <v>#DIV/0!</v>
      </c>
    </row>
    <row r="263" spans="4:18">
      <c r="D263" t="e">
        <f t="shared" si="302"/>
        <v>#DIV/0!</v>
      </c>
      <c r="E263" t="e">
        <f t="shared" si="303"/>
        <v>#DIV/0!</v>
      </c>
      <c r="F263" s="36" t="e">
        <f t="shared" si="304"/>
        <v>#DIV/0!</v>
      </c>
      <c r="G263" s="36" t="e">
        <f t="shared" si="305"/>
        <v>#DIV/0!</v>
      </c>
      <c r="H263" s="36" t="e">
        <f t="shared" si="306"/>
        <v>#DIV/0!</v>
      </c>
      <c r="I263" s="36" t="e">
        <f t="shared" si="307"/>
        <v>#DIV/0!</v>
      </c>
      <c r="M263" t="e">
        <f t="shared" si="308"/>
        <v>#DIV/0!</v>
      </c>
      <c r="N263" t="e">
        <f t="shared" si="309"/>
        <v>#DIV/0!</v>
      </c>
      <c r="O263" t="e">
        <f t="shared" si="310"/>
        <v>#DIV/0!</v>
      </c>
      <c r="P263" t="e">
        <f t="shared" si="311"/>
        <v>#DIV/0!</v>
      </c>
      <c r="Q263" t="e">
        <f t="shared" si="312"/>
        <v>#DIV/0!</v>
      </c>
      <c r="R263" t="e">
        <f t="shared" si="313"/>
        <v>#DIV/0!</v>
      </c>
    </row>
    <row r="264" spans="4:18">
      <c r="D264" t="e">
        <f t="shared" si="302"/>
        <v>#DIV/0!</v>
      </c>
      <c r="E264" t="e">
        <f t="shared" si="303"/>
        <v>#DIV/0!</v>
      </c>
      <c r="F264" s="36" t="e">
        <f t="shared" si="304"/>
        <v>#DIV/0!</v>
      </c>
      <c r="G264" s="36" t="e">
        <f t="shared" si="305"/>
        <v>#DIV/0!</v>
      </c>
      <c r="H264" s="36" t="e">
        <f t="shared" si="306"/>
        <v>#DIV/0!</v>
      </c>
      <c r="I264" s="36" t="e">
        <f t="shared" si="307"/>
        <v>#DIV/0!</v>
      </c>
      <c r="M264" t="e">
        <f t="shared" si="308"/>
        <v>#DIV/0!</v>
      </c>
      <c r="N264" t="e">
        <f t="shared" si="309"/>
        <v>#DIV/0!</v>
      </c>
      <c r="O264" t="e">
        <f t="shared" si="310"/>
        <v>#DIV/0!</v>
      </c>
      <c r="P264" t="e">
        <f t="shared" si="311"/>
        <v>#DIV/0!</v>
      </c>
      <c r="Q264" t="e">
        <f t="shared" si="312"/>
        <v>#DIV/0!</v>
      </c>
      <c r="R264" t="e">
        <f t="shared" si="313"/>
        <v>#DIV/0!</v>
      </c>
    </row>
    <row r="265" spans="4:18">
      <c r="D265" t="e">
        <f t="shared" si="302"/>
        <v>#DIV/0!</v>
      </c>
      <c r="E265" t="e">
        <f t="shared" si="303"/>
        <v>#DIV/0!</v>
      </c>
      <c r="F265" s="36" t="e">
        <f t="shared" si="304"/>
        <v>#DIV/0!</v>
      </c>
      <c r="G265" s="36" t="e">
        <f t="shared" si="305"/>
        <v>#DIV/0!</v>
      </c>
      <c r="H265" s="36" t="e">
        <f t="shared" si="306"/>
        <v>#DIV/0!</v>
      </c>
      <c r="I265" s="36" t="e">
        <f t="shared" si="307"/>
        <v>#DIV/0!</v>
      </c>
      <c r="M265" t="e">
        <f t="shared" si="308"/>
        <v>#DIV/0!</v>
      </c>
      <c r="N265" t="e">
        <f t="shared" si="309"/>
        <v>#DIV/0!</v>
      </c>
      <c r="O265" t="e">
        <f t="shared" si="310"/>
        <v>#DIV/0!</v>
      </c>
      <c r="P265" t="e">
        <f t="shared" si="311"/>
        <v>#DIV/0!</v>
      </c>
      <c r="Q265" t="e">
        <f t="shared" si="312"/>
        <v>#DIV/0!</v>
      </c>
      <c r="R265" t="e">
        <f t="shared" si="313"/>
        <v>#DIV/0!</v>
      </c>
    </row>
    <row r="266" spans="4:18">
      <c r="D266" t="e">
        <f t="shared" si="302"/>
        <v>#DIV/0!</v>
      </c>
      <c r="E266" t="e">
        <f t="shared" si="303"/>
        <v>#DIV/0!</v>
      </c>
      <c r="F266" s="36" t="e">
        <f t="shared" si="304"/>
        <v>#DIV/0!</v>
      </c>
      <c r="G266" s="36" t="e">
        <f t="shared" si="305"/>
        <v>#DIV/0!</v>
      </c>
      <c r="H266" s="36" t="e">
        <f t="shared" si="306"/>
        <v>#DIV/0!</v>
      </c>
      <c r="I266" s="36" t="e">
        <f t="shared" si="307"/>
        <v>#DIV/0!</v>
      </c>
      <c r="M266" t="e">
        <f t="shared" si="308"/>
        <v>#DIV/0!</v>
      </c>
      <c r="N266" t="e">
        <f t="shared" si="309"/>
        <v>#DIV/0!</v>
      </c>
      <c r="O266" t="e">
        <f t="shared" si="310"/>
        <v>#DIV/0!</v>
      </c>
      <c r="P266" t="e">
        <f t="shared" si="311"/>
        <v>#DIV/0!</v>
      </c>
      <c r="Q266" t="e">
        <f t="shared" si="312"/>
        <v>#DIV/0!</v>
      </c>
      <c r="R266" t="e">
        <f t="shared" si="313"/>
        <v>#DIV/0!</v>
      </c>
    </row>
    <row r="267" spans="4:18">
      <c r="D267" t="e">
        <f t="shared" si="302"/>
        <v>#DIV/0!</v>
      </c>
      <c r="E267" t="e">
        <f t="shared" si="303"/>
        <v>#DIV/0!</v>
      </c>
      <c r="F267" s="36" t="e">
        <f t="shared" si="304"/>
        <v>#DIV/0!</v>
      </c>
      <c r="G267" s="36" t="e">
        <f t="shared" si="305"/>
        <v>#DIV/0!</v>
      </c>
      <c r="H267" s="36" t="e">
        <f t="shared" si="306"/>
        <v>#DIV/0!</v>
      </c>
      <c r="I267" s="36" t="e">
        <f t="shared" si="307"/>
        <v>#DIV/0!</v>
      </c>
      <c r="M267" t="e">
        <f t="shared" si="308"/>
        <v>#DIV/0!</v>
      </c>
      <c r="N267" t="e">
        <f t="shared" si="309"/>
        <v>#DIV/0!</v>
      </c>
      <c r="O267" t="e">
        <f t="shared" si="310"/>
        <v>#DIV/0!</v>
      </c>
      <c r="P267" t="e">
        <f t="shared" si="311"/>
        <v>#DIV/0!</v>
      </c>
      <c r="Q267" t="e">
        <f t="shared" si="312"/>
        <v>#DIV/0!</v>
      </c>
      <c r="R267" t="e">
        <f t="shared" si="313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1"/>
  <sheetViews>
    <sheetView topLeftCell="A226" workbookViewId="0">
      <selection activeCell="G261" sqref="G261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40">
        <v>45513</v>
      </c>
      <c r="B238">
        <v>2.1986</v>
      </c>
      <c r="C238">
        <v>19.07</v>
      </c>
      <c r="D238" s="45">
        <v>8393.7</v>
      </c>
      <c r="E238">
        <v>26.36</v>
      </c>
      <c r="F238">
        <v>12.23</v>
      </c>
      <c r="G238">
        <v>31.25</v>
      </c>
    </row>
    <row r="239" spans="1:7">
      <c r="A239" s="49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40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9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40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9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40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9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40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9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40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9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40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  <row r="251" spans="1:7">
      <c r="A251" s="49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>
      <c r="A252" s="40">
        <v>45611</v>
      </c>
      <c r="B252">
        <v>2.0984</v>
      </c>
      <c r="C252">
        <v>24.44</v>
      </c>
      <c r="D252">
        <v>10748.97</v>
      </c>
      <c r="E252">
        <v>37.23</v>
      </c>
      <c r="F252">
        <v>14.12</v>
      </c>
      <c r="G252">
        <v>42.32</v>
      </c>
    </row>
    <row r="253" spans="1:7">
      <c r="A253" s="49">
        <v>45618</v>
      </c>
      <c r="B253">
        <v>2.0832</v>
      </c>
      <c r="C253">
        <v>23.89</v>
      </c>
      <c r="D253">
        <v>10438.72</v>
      </c>
      <c r="E253">
        <v>36.17</v>
      </c>
      <c r="F253">
        <v>13.84</v>
      </c>
      <c r="G253">
        <v>41.44</v>
      </c>
    </row>
    <row r="254" spans="1:7">
      <c r="A254" s="40">
        <v>45625</v>
      </c>
      <c r="B254">
        <v>2.0206</v>
      </c>
      <c r="C254">
        <v>24.47</v>
      </c>
      <c r="D254">
        <v>10611.72</v>
      </c>
      <c r="E254">
        <v>37.37</v>
      </c>
      <c r="F254">
        <v>14.08</v>
      </c>
      <c r="G254">
        <v>42.9</v>
      </c>
    </row>
    <row r="255" spans="1:7">
      <c r="A255" s="49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>
      <c r="A256" s="40">
        <v>45639</v>
      </c>
      <c r="B256">
        <v>1.7771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>
      <c r="A257" s="49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>
      <c r="A258" s="40">
        <v>45653</v>
      </c>
      <c r="B258">
        <v>1.6929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>
      <c r="A259" s="49">
        <v>45660</v>
      </c>
      <c r="B259">
        <v>1.6041</v>
      </c>
      <c r="C259">
        <v>22.77</v>
      </c>
      <c r="D259">
        <v>9897.12</v>
      </c>
      <c r="E259">
        <v>33.84</v>
      </c>
      <c r="F259">
        <v>13.66</v>
      </c>
      <c r="G259">
        <v>38.82</v>
      </c>
    </row>
    <row r="260" spans="1:7">
      <c r="A260" s="40">
        <v>45667</v>
      </c>
      <c r="B260">
        <v>1.6338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  <row r="261" spans="1:7">
      <c r="A261" s="49">
        <v>45674</v>
      </c>
      <c r="B261">
        <v>1.6593</v>
      </c>
      <c r="C261">
        <v>23.49</v>
      </c>
      <c r="D261">
        <v>10161.32</v>
      </c>
      <c r="E261">
        <v>35.19</v>
      </c>
      <c r="F261">
        <v>13.79</v>
      </c>
      <c r="G261">
        <v>40.63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2025-01-18T01:17:38Z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5A5629980E964508BA3B23B77A48C12E</vt:lpwstr>
  </property>
</Properties>
</file>