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75" windowHeight="75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<sst xmlns="http://schemas.openxmlformats.org/spreadsheetml/2006/main" count="597" uniqueCount="297">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</sst>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1" borderId="19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2" borderId="15" applyNumberFormat="0" applyAlignment="0" applyProtection="0">
      <alignment vertical="center"/>
    </xf>
    <xf numFmtId="0" fontId="30" fillId="12" borderId="17" applyNumberFormat="0" applyAlignment="0" applyProtection="0">
      <alignment vertical="center"/>
    </xf>
    <xf numFmtId="0" fontId="31" fillId="33" borderId="2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走势!$A$132:$A$224</c:f>
              <c:numCache>
                <c:formatCode>yyyy/m/d</c:formatCode>
                <c:ptCount val="9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  <c:pt idx="92" c:formatCode="yyyy/m/d">
                  <c:v>44687</c:v>
                </c:pt>
              </c:numCache>
            </c:numRef>
          </c:cat>
          <c:val>
            <c:numRef>
              <c:f>走势!$G$132:$G$224</c:f>
              <c:numCache>
                <c:formatCode>General</c:formatCode>
                <c:ptCount val="93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9.03426295745886</c:v>
                </c:pt>
                <c:pt idx="84">
                  <c:v>9.14902267573743</c:v>
                </c:pt>
                <c:pt idx="85">
                  <c:v>9.40491275682131</c:v>
                </c:pt>
                <c:pt idx="86">
                  <c:v>9.86196040263495</c:v>
                </c:pt>
                <c:pt idx="87">
                  <c:v>10.3865314605052</c:v>
                </c:pt>
                <c:pt idx="88">
                  <c:v>10.9830044505195</c:v>
                </c:pt>
                <c:pt idx="89">
                  <c:v>11.5562030641889</c:v>
                </c:pt>
                <c:pt idx="90">
                  <c:v>12.3075192841925</c:v>
                </c:pt>
                <c:pt idx="91">
                  <c:v>13.1276420675758</c:v>
                </c:pt>
                <c:pt idx="92">
                  <c:v>13.8033048887756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走势!$A$132:$A$224</c:f>
              <c:numCache>
                <c:formatCode>yyyy/m/d</c:formatCode>
                <c:ptCount val="9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  <c:pt idx="92" c:formatCode="yyyy/m/d">
                  <c:v>44687</c:v>
                </c:pt>
              </c:numCache>
            </c:numRef>
          </c:cat>
          <c:val>
            <c:numRef>
              <c:f>走势!$I$132:$I$224</c:f>
              <c:numCache>
                <c:formatCode>General</c:formatCode>
                <c:ptCount val="93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  <c:pt idx="85">
                  <c:v>2.96816756363899</c:v>
                </c:pt>
                <c:pt idx="86">
                  <c:v>3.1569287922466</c:v>
                </c:pt>
                <c:pt idx="87">
                  <c:v>3.45042048754832</c:v>
                </c:pt>
                <c:pt idx="88">
                  <c:v>3.85157966705225</c:v>
                </c:pt>
                <c:pt idx="89">
                  <c:v>4.27699000776654</c:v>
                </c:pt>
                <c:pt idx="90">
                  <c:v>4.85260932948274</c:v>
                </c:pt>
                <c:pt idx="91">
                  <c:v>5.54645252862269</c:v>
                </c:pt>
                <c:pt idx="92">
                  <c:v>6.17660193117489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走势!$A$132:$A$224</c:f>
              <c:numCache>
                <c:formatCode>yyyy/m/d</c:formatCode>
                <c:ptCount val="9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  <c:pt idx="92" c:formatCode="yyyy/m/d">
                  <c:v>44687</c:v>
                </c:pt>
              </c:numCache>
            </c:numRef>
          </c:cat>
          <c:val>
            <c:numRef>
              <c:f>走势!$J$132:$J$224</c:f>
              <c:numCache>
                <c:formatCode>General</c:formatCode>
                <c:ptCount val="93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  <c:pt idx="85">
                  <c:v>-2.70695947748168</c:v>
                </c:pt>
                <c:pt idx="86">
                  <c:v>-2.2251596100221</c:v>
                </c:pt>
                <c:pt idx="87">
                  <c:v>-1.93332854065815</c:v>
                </c:pt>
                <c:pt idx="88">
                  <c:v>-1.53191930802715</c:v>
                </c:pt>
                <c:pt idx="89">
                  <c:v>-1.30034511487414</c:v>
                </c:pt>
                <c:pt idx="90">
                  <c:v>-1.02460391668044</c:v>
                </c:pt>
                <c:pt idx="91">
                  <c:v>-0.742948006203546</c:v>
                </c:pt>
                <c:pt idx="92">
                  <c:v>1.33969154665455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走势!$A$132:$A$224</c:f>
              <c:numCache>
                <c:formatCode>yyyy/m/d</c:formatCode>
                <c:ptCount val="9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  <c:pt idx="90" c:formatCode="yyyy/m/d">
                  <c:v>44673</c:v>
                </c:pt>
                <c:pt idx="91" c:formatCode="yyyy/m/d">
                  <c:v>44680</c:v>
                </c:pt>
                <c:pt idx="92" c:formatCode="yyyy/m/d">
                  <c:v>44687</c:v>
                </c:pt>
              </c:numCache>
            </c:numRef>
          </c:cat>
          <c:val>
            <c:numRef>
              <c:f>走势!$H$132:$H$224</c:f>
              <c:numCache>
                <c:formatCode>General</c:formatCode>
                <c:ptCount val="93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  <c:pt idx="85">
                  <c:v>12328.65</c:v>
                </c:pt>
                <c:pt idx="86">
                  <c:v>12072.73</c:v>
                </c:pt>
                <c:pt idx="87">
                  <c:v>12227.93</c:v>
                </c:pt>
                <c:pt idx="88">
                  <c:v>11959.27</c:v>
                </c:pt>
                <c:pt idx="89">
                  <c:v>11648.57</c:v>
                </c:pt>
                <c:pt idx="90">
                  <c:v>11051.7</c:v>
                </c:pt>
                <c:pt idx="91">
                  <c:v>11021.44</c:v>
                </c:pt>
                <c:pt idx="92">
                  <c:v>10809.88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4"/>
  <sheetViews>
    <sheetView tabSelected="1" topLeftCell="E4" workbookViewId="0">
      <selection activeCell="K231" sqref="K23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3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3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3" si="21">1/C209*100</f>
        <v>3.15059861373661</v>
      </c>
      <c r="E209" s="52">
        <f t="shared" ref="E209:E223" si="22">D209-B209</f>
        <v>0.357098613736611</v>
      </c>
      <c r="F209" s="52">
        <f t="shared" si="19"/>
        <v>0.183107361851241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0.456561114629513</v>
      </c>
      <c r="F210" s="52">
        <f t="shared" si="19"/>
        <v>0.268247436817963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0.672857813027337</v>
      </c>
      <c r="F211" s="52">
        <f t="shared" si="19"/>
        <v>0.420017063180997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0.590420108144644</v>
      </c>
      <c r="F212" s="52">
        <f t="shared" si="19"/>
        <v>0.338269396670224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0.518149867374006</v>
      </c>
      <c r="F213" s="52">
        <f t="shared" si="19"/>
        <v>0.208317430714636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0.601634516899966</v>
      </c>
      <c r="F215" s="52">
        <f t="shared" si="19"/>
        <v>0.145073402270453</v>
      </c>
      <c r="G215" s="38">
        <f t="shared" si="20"/>
        <v>9.03426295745886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0.787617531305903</v>
      </c>
      <c r="F216" s="52">
        <f t="shared" si="19"/>
        <v>0.114759718278566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0.255890081083886</v>
      </c>
      <c r="G217" s="38">
        <f t="shared" si="20"/>
        <v>9.40491275682131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0.975197513187642</v>
      </c>
      <c r="F218" s="52">
        <f t="shared" si="19"/>
        <v>0.457047645813636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0.524571057870289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0.596472990014298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0.573198613669385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0.751316220003605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0.820122783383257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>1/C224*100</f>
        <v>4.57038391224863</v>
      </c>
      <c r="E224" s="52">
        <f>D224-B224</f>
        <v>1.74308391224863</v>
      </c>
      <c r="F224" s="52">
        <f>E224-E219</f>
        <v>0.67566282119984</v>
      </c>
      <c r="G224" s="38">
        <f>F224+G223</f>
        <v>13.8033048887756</v>
      </c>
      <c r="H224">
        <v>10809.88</v>
      </c>
      <c r="I224">
        <v>6.17660193117489</v>
      </c>
      <c r="J224">
        <v>1.33969154665455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4"/>
  <sheetViews>
    <sheetView topLeftCell="A199" workbookViewId="0">
      <selection activeCell="G224" sqref="G22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3" si="18">1/C194*100</f>
        <v>1.76273576590869</v>
      </c>
      <c r="E194" s="52">
        <f t="shared" ref="E194:E223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3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3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>1/C224*100</f>
        <v>2.88433804441881</v>
      </c>
      <c r="E224" s="52">
        <f>D224-B224</f>
        <v>0.0570380444188054</v>
      </c>
      <c r="F224" s="52">
        <f>E224-E219</f>
        <v>0.630149402552196</v>
      </c>
      <c r="G224" s="38">
        <f>F224+G223</f>
        <v>6.17660193117489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3"/>
  <sheetViews>
    <sheetView topLeftCell="A97" workbookViewId="0">
      <selection activeCell="G123" sqref="G123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2" si="8">1/C93*100</f>
        <v>5.72409845449342</v>
      </c>
      <c r="E93" s="52">
        <f t="shared" ref="E93:E122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2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2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>1/C123*100</f>
        <v>8.27814569536424</v>
      </c>
      <c r="E123" s="52">
        <f>D123-B123</f>
        <v>5.45084569536424</v>
      </c>
      <c r="F123" s="52">
        <f>E123-E118</f>
        <v>2.0826395528581</v>
      </c>
      <c r="G123" s="38">
        <f>F123+G122</f>
        <v>1.33969154665455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"/>
  <sheetViews>
    <sheetView topLeftCell="A106" workbookViewId="0">
      <selection activeCell="F124" sqref="F124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2022-05-07T01:28:17Z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