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777AA99F-CE10-42CB-A75B-251018A4E0EF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4" i="13" l="1"/>
  <c r="D235" i="13"/>
  <c r="E235" i="13"/>
  <c r="D236" i="13"/>
  <c r="E236" i="13" s="1"/>
  <c r="D237" i="13"/>
  <c r="E237" i="13" s="1"/>
  <c r="D238" i="13"/>
  <c r="E238" i="13"/>
  <c r="D239" i="13"/>
  <c r="E239" i="13"/>
  <c r="D240" i="13"/>
  <c r="E240" i="13"/>
  <c r="D241" i="13"/>
  <c r="E241" i="13"/>
  <c r="M221" i="13"/>
  <c r="N221" i="13" s="1"/>
  <c r="O221" i="13"/>
  <c r="P221" i="13" s="1"/>
  <c r="Q221" i="13"/>
  <c r="R221" i="13" s="1"/>
  <c r="M222" i="13"/>
  <c r="O222" i="13"/>
  <c r="P222" i="13" s="1"/>
  <c r="Q222" i="13"/>
  <c r="M223" i="13"/>
  <c r="O223" i="13"/>
  <c r="Q223" i="13"/>
  <c r="R223" i="13" s="1"/>
  <c r="M224" i="13"/>
  <c r="N224" i="13"/>
  <c r="O224" i="13"/>
  <c r="P224" i="13"/>
  <c r="Q224" i="13"/>
  <c r="R224" i="13"/>
  <c r="M225" i="13"/>
  <c r="N230" i="13" s="1"/>
  <c r="O225" i="13"/>
  <c r="P230" i="13" s="1"/>
  <c r="Q225" i="13"/>
  <c r="R225" i="13" s="1"/>
  <c r="M226" i="13"/>
  <c r="N231" i="13" s="1"/>
  <c r="O226" i="13"/>
  <c r="P231" i="13" s="1"/>
  <c r="Q226" i="13"/>
  <c r="R231" i="13" s="1"/>
  <c r="M227" i="13"/>
  <c r="N232" i="13" s="1"/>
  <c r="O227" i="13"/>
  <c r="Q227" i="13"/>
  <c r="R232" i="13" s="1"/>
  <c r="M228" i="13"/>
  <c r="N233" i="13" s="1"/>
  <c r="O228" i="13"/>
  <c r="P233" i="13" s="1"/>
  <c r="Q228" i="13"/>
  <c r="R233" i="13" s="1"/>
  <c r="M229" i="13"/>
  <c r="N234" i="13" s="1"/>
  <c r="O229" i="13"/>
  <c r="P234" i="13" s="1"/>
  <c r="Q229" i="13"/>
  <c r="R234" i="13" s="1"/>
  <c r="M230" i="13"/>
  <c r="O230" i="13"/>
  <c r="Q230" i="13"/>
  <c r="M231" i="13"/>
  <c r="O231" i="13"/>
  <c r="Q231" i="13"/>
  <c r="M232" i="13"/>
  <c r="O232" i="13"/>
  <c r="Q232" i="13"/>
  <c r="R237" i="13" s="1"/>
  <c r="M233" i="13"/>
  <c r="O233" i="13"/>
  <c r="Q233" i="13"/>
  <c r="M234" i="13"/>
  <c r="O234" i="13"/>
  <c r="Q234" i="13"/>
  <c r="M235" i="13"/>
  <c r="N235" i="13"/>
  <c r="O235" i="13"/>
  <c r="P235" i="13"/>
  <c r="Q235" i="13"/>
  <c r="R235" i="13" s="1"/>
  <c r="M236" i="13"/>
  <c r="N241" i="13" s="1"/>
  <c r="N236" i="13"/>
  <c r="O236" i="13"/>
  <c r="P236" i="13"/>
  <c r="Q236" i="13"/>
  <c r="R236" i="13"/>
  <c r="M237" i="13"/>
  <c r="N237" i="13"/>
  <c r="O237" i="13"/>
  <c r="P237" i="13"/>
  <c r="Q237" i="13"/>
  <c r="M238" i="13"/>
  <c r="N238" i="13"/>
  <c r="O238" i="13"/>
  <c r="P238" i="13"/>
  <c r="Q238" i="13"/>
  <c r="R238" i="13"/>
  <c r="M239" i="13"/>
  <c r="N239" i="13" s="1"/>
  <c r="O239" i="13"/>
  <c r="P239" i="13"/>
  <c r="Q239" i="13"/>
  <c r="R239" i="13"/>
  <c r="M240" i="13"/>
  <c r="N240" i="13"/>
  <c r="O240" i="13"/>
  <c r="P240" i="13"/>
  <c r="Q240" i="13"/>
  <c r="R240" i="13"/>
  <c r="M241" i="13"/>
  <c r="O241" i="13"/>
  <c r="P241" i="13"/>
  <c r="Q241" i="13"/>
  <c r="R241" i="13"/>
  <c r="M242" i="13"/>
  <c r="N242" i="13"/>
  <c r="O242" i="13"/>
  <c r="P242" i="13" s="1"/>
  <c r="Q242" i="13"/>
  <c r="R242" i="13"/>
  <c r="D218" i="13"/>
  <c r="E218" i="13" s="1"/>
  <c r="D219" i="13"/>
  <c r="E219" i="13" s="1"/>
  <c r="D220" i="13"/>
  <c r="E220" i="13" s="1"/>
  <c r="D221" i="13"/>
  <c r="E221" i="13" s="1"/>
  <c r="D222" i="13"/>
  <c r="D223" i="13"/>
  <c r="D224" i="13"/>
  <c r="D225" i="13"/>
  <c r="E230" i="13" s="1"/>
  <c r="D226" i="13"/>
  <c r="D227" i="13"/>
  <c r="E232" i="13" s="1"/>
  <c r="D228" i="13"/>
  <c r="E233" i="13" s="1"/>
  <c r="D229" i="13"/>
  <c r="E234" i="13" s="1"/>
  <c r="D230" i="13"/>
  <c r="D231" i="13"/>
  <c r="D232" i="13"/>
  <c r="D233" i="13"/>
  <c r="O215" i="13"/>
  <c r="P215" i="13" s="1"/>
  <c r="O216" i="13"/>
  <c r="P216" i="13" s="1"/>
  <c r="O217" i="13"/>
  <c r="P217" i="13" s="1"/>
  <c r="O218" i="13"/>
  <c r="P218" i="13" s="1"/>
  <c r="G218" i="13" s="1"/>
  <c r="O219" i="13"/>
  <c r="O220" i="13"/>
  <c r="P220" i="13" s="1"/>
  <c r="R214" i="13"/>
  <c r="R215" i="13"/>
  <c r="R218" i="13"/>
  <c r="Q213" i="13"/>
  <c r="Q214" i="13"/>
  <c r="Q215" i="13"/>
  <c r="R220" i="13" s="1"/>
  <c r="Q216" i="13"/>
  <c r="R216" i="13" s="1"/>
  <c r="Q217" i="13"/>
  <c r="R217" i="13" s="1"/>
  <c r="Q218" i="13"/>
  <c r="Q219" i="13"/>
  <c r="R219" i="13" s="1"/>
  <c r="Q220" i="13"/>
  <c r="O208" i="13"/>
  <c r="O209" i="13"/>
  <c r="O210" i="13"/>
  <c r="P210" i="13"/>
  <c r="O211" i="13"/>
  <c r="P211" i="13" s="1"/>
  <c r="O212" i="13"/>
  <c r="O213" i="13"/>
  <c r="P213" i="13" s="1"/>
  <c r="O214" i="13"/>
  <c r="P214" i="13"/>
  <c r="O200" i="13"/>
  <c r="P200" i="13" s="1"/>
  <c r="O201" i="13"/>
  <c r="P201" i="13" s="1"/>
  <c r="O202" i="13"/>
  <c r="P202" i="13"/>
  <c r="O203" i="13"/>
  <c r="P203" i="13" s="1"/>
  <c r="O204" i="13"/>
  <c r="P204" i="13" s="1"/>
  <c r="O205" i="13"/>
  <c r="O206" i="13"/>
  <c r="O207" i="13"/>
  <c r="P207" i="13"/>
  <c r="F196" i="13"/>
  <c r="D210" i="13"/>
  <c r="E210" i="13" s="1"/>
  <c r="D211" i="13"/>
  <c r="D212" i="13"/>
  <c r="E212" i="13" s="1"/>
  <c r="D213" i="13"/>
  <c r="E213" i="13" s="1"/>
  <c r="D214" i="13"/>
  <c r="E214" i="13"/>
  <c r="D215" i="13"/>
  <c r="E215" i="13" s="1"/>
  <c r="D216" i="13"/>
  <c r="D217" i="13"/>
  <c r="D206" i="13"/>
  <c r="D207" i="13"/>
  <c r="D208" i="13"/>
  <c r="D209" i="13"/>
  <c r="D196" i="13"/>
  <c r="E196" i="13"/>
  <c r="D197" i="13"/>
  <c r="E197" i="13"/>
  <c r="F197" i="13" s="1"/>
  <c r="D198" i="13"/>
  <c r="E198" i="13" s="1"/>
  <c r="F198" i="13" s="1"/>
  <c r="D199" i="13"/>
  <c r="E199" i="13" s="1"/>
  <c r="D200" i="13"/>
  <c r="E205" i="13" s="1"/>
  <c r="E200" i="13"/>
  <c r="D201" i="13"/>
  <c r="E201" i="13" s="1"/>
  <c r="D202" i="13"/>
  <c r="E207" i="13" s="1"/>
  <c r="E202" i="13"/>
  <c r="D203" i="13"/>
  <c r="D204" i="13"/>
  <c r="E204" i="13"/>
  <c r="D205" i="13"/>
  <c r="D195" i="13"/>
  <c r="P185" i="13"/>
  <c r="P186" i="13"/>
  <c r="P187" i="13"/>
  <c r="P188" i="13"/>
  <c r="P189" i="13"/>
  <c r="P190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D191" i="13"/>
  <c r="D192" i="13"/>
  <c r="D193" i="13"/>
  <c r="D194" i="13"/>
  <c r="E194" i="13" s="1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189" i="13"/>
  <c r="R170" i="13"/>
  <c r="Q208" i="13"/>
  <c r="Q209" i="13"/>
  <c r="Q210" i="13"/>
  <c r="Q211" i="13"/>
  <c r="Q212" i="13"/>
  <c r="Q195" i="13"/>
  <c r="Q196" i="13"/>
  <c r="Q197" i="13"/>
  <c r="R202" i="13" s="1"/>
  <c r="Q198" i="13"/>
  <c r="Q199" i="13"/>
  <c r="Q200" i="13"/>
  <c r="Q201" i="13"/>
  <c r="Q202" i="13"/>
  <c r="Q203" i="13"/>
  <c r="Q204" i="13"/>
  <c r="Q205" i="13"/>
  <c r="Q206" i="13"/>
  <c r="Q207" i="13"/>
  <c r="R207" i="13" s="1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R191" i="13" s="1"/>
  <c r="Q192" i="13"/>
  <c r="Q193" i="13"/>
  <c r="Q194" i="13"/>
  <c r="R194" i="13" s="1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M217" i="13"/>
  <c r="N217" i="13" s="1"/>
  <c r="M218" i="13"/>
  <c r="M219" i="13"/>
  <c r="N219" i="13" s="1"/>
  <c r="M220" i="13"/>
  <c r="M185" i="13"/>
  <c r="N185" i="13" s="1"/>
  <c r="M186" i="13"/>
  <c r="N186" i="13" s="1"/>
  <c r="M187" i="13"/>
  <c r="N187" i="13" s="1"/>
  <c r="M188" i="13"/>
  <c r="M189" i="13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M199" i="13"/>
  <c r="M200" i="13"/>
  <c r="M201" i="13"/>
  <c r="N201" i="13" s="1"/>
  <c r="M202" i="13"/>
  <c r="N207" i="13" s="1"/>
  <c r="M203" i="13"/>
  <c r="N208" i="13" s="1"/>
  <c r="M204" i="13"/>
  <c r="N204" i="13"/>
  <c r="M205" i="13"/>
  <c r="M206" i="13"/>
  <c r="M207" i="13"/>
  <c r="M208" i="13"/>
  <c r="M209" i="13"/>
  <c r="M210" i="13"/>
  <c r="M211" i="13"/>
  <c r="M212" i="13"/>
  <c r="N212" i="13"/>
  <c r="M213" i="13"/>
  <c r="N213" i="13" s="1"/>
  <c r="M214" i="13"/>
  <c r="N214" i="13"/>
  <c r="M215" i="13"/>
  <c r="N215" i="13" s="1"/>
  <c r="M184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E229" i="13" l="1"/>
  <c r="R229" i="13"/>
  <c r="P229" i="13"/>
  <c r="E228" i="13"/>
  <c r="P228" i="13"/>
  <c r="N228" i="13"/>
  <c r="R227" i="13"/>
  <c r="N227" i="13"/>
  <c r="P232" i="13"/>
  <c r="E227" i="13"/>
  <c r="E231" i="13"/>
  <c r="N225" i="13"/>
  <c r="E225" i="13"/>
  <c r="R230" i="13"/>
  <c r="N229" i="13"/>
  <c r="E223" i="13"/>
  <c r="R228" i="13"/>
  <c r="P223" i="13"/>
  <c r="N223" i="13"/>
  <c r="E222" i="13"/>
  <c r="P227" i="13"/>
  <c r="R222" i="13"/>
  <c r="N222" i="13"/>
  <c r="E226" i="13"/>
  <c r="P226" i="13"/>
  <c r="R226" i="13"/>
  <c r="N226" i="13"/>
  <c r="P225" i="13"/>
  <c r="E224" i="13"/>
  <c r="P219" i="13"/>
  <c r="G219" i="13" s="1"/>
  <c r="G220" i="13" s="1"/>
  <c r="G221" i="13" s="1"/>
  <c r="G222" i="13" s="1"/>
  <c r="G223" i="13" s="1"/>
  <c r="G224" i="13" s="1"/>
  <c r="G225" i="13" s="1"/>
  <c r="F199" i="13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E203" i="13"/>
  <c r="E216" i="13"/>
  <c r="E217" i="13"/>
  <c r="N220" i="13"/>
  <c r="N218" i="13"/>
  <c r="R213" i="13"/>
  <c r="P212" i="13"/>
  <c r="R211" i="13"/>
  <c r="N216" i="13"/>
  <c r="E211" i="13"/>
  <c r="N211" i="13"/>
  <c r="R210" i="13"/>
  <c r="N209" i="13"/>
  <c r="R209" i="13"/>
  <c r="R208" i="13"/>
  <c r="R212" i="13"/>
  <c r="R206" i="13"/>
  <c r="R205" i="13"/>
  <c r="N210" i="13"/>
  <c r="R204" i="13"/>
  <c r="E209" i="13"/>
  <c r="P209" i="13"/>
  <c r="R203" i="13"/>
  <c r="E208" i="13"/>
  <c r="N203" i="13"/>
  <c r="P208" i="13"/>
  <c r="N202" i="13"/>
  <c r="P206" i="13"/>
  <c r="E206" i="13"/>
  <c r="R201" i="13"/>
  <c r="N206" i="13"/>
  <c r="P205" i="13"/>
  <c r="N205" i="13"/>
  <c r="R200" i="13"/>
  <c r="P199" i="13"/>
  <c r="P198" i="13"/>
  <c r="R198" i="13"/>
  <c r="P197" i="13"/>
  <c r="R197" i="13"/>
  <c r="P196" i="13"/>
  <c r="E195" i="13"/>
  <c r="R195" i="13"/>
  <c r="N200" i="13"/>
  <c r="P195" i="13"/>
  <c r="R199" i="13"/>
  <c r="P194" i="13"/>
  <c r="N194" i="13"/>
  <c r="E193" i="13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G226" i="13" l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F217" i="13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G192" i="13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I226" i="13" s="1"/>
  <c r="I227" i="13" s="1"/>
  <c r="I228" i="13" s="1"/>
  <c r="I229" i="13" s="1"/>
  <c r="I230" i="13" s="1"/>
  <c r="I231" i="13" s="1"/>
  <c r="I232" i="13" s="1"/>
  <c r="I233" i="13" s="1"/>
  <c r="I234" i="13" s="1"/>
  <c r="I235" i="13" s="1"/>
  <c r="I236" i="13" s="1"/>
  <c r="I237" i="13" s="1"/>
  <c r="I238" i="13" s="1"/>
  <c r="I239" i="13" s="1"/>
  <c r="I240" i="13" s="1"/>
  <c r="I241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H226" i="13" s="1"/>
  <c r="H227" i="13" s="1"/>
  <c r="H228" i="13" s="1"/>
  <c r="H229" i="13" s="1"/>
  <c r="H230" i="13" s="1"/>
  <c r="H231" i="13" s="1"/>
  <c r="H232" i="13" s="1"/>
  <c r="H233" i="13" s="1"/>
  <c r="H234" i="13" s="1"/>
  <c r="H235" i="13" s="1"/>
  <c r="H236" i="13" s="1"/>
  <c r="H237" i="13" s="1"/>
  <c r="H238" i="13" s="1"/>
  <c r="H239" i="13" s="1"/>
  <c r="H240" i="13" s="1"/>
  <c r="H241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<sst xmlns="http://schemas.openxmlformats.org/spreadsheetml/2006/main" count="617" uniqueCount="309">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</sst>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上证!$A$164:$A$229</c:f>
              <c:numCache>
                <c:formatCode>m/d/yyyy</c:formatCode>
                <c:ptCount val="66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</c:numCache>
            </c:numRef>
          </c:cat>
          <c:val>
            <c:numRef>
              <c:f>上证!$F$164:$F$229</c:f>
              <c:numCache>
                <c:formatCode>General</c:formatCode>
                <c:ptCount val="66"/>
                <c:pt idx="0">
                  <c:v>-2.488192551879167</c:v>
                </c:pt>
                <c:pt idx="1">
                  <c:v>-2.6564550672026828</c:v>
                </c:pt>
                <c:pt idx="2">
                  <c:v>-2.5535756342799187</c:v>
                </c:pt>
                <c:pt idx="3">
                  <c:v>-2.491657198574484</c:v>
                </c:pt>
                <c:pt idx="4">
                  <c:v>-2.5771653648061887</c:v>
                </c:pt>
                <c:pt idx="5">
                  <c:v>-2.5497573160541451</c:v>
                </c:pt>
                <c:pt idx="6">
                  <c:v>-2.529970701614678</c:v>
                </c:pt>
                <c:pt idx="7">
                  <c:v>-2.7827710694871506</c:v>
                </c:pt>
                <c:pt idx="8">
                  <c:v>-2.9193872476176015</c:v>
                </c:pt>
                <c:pt idx="9">
                  <c:v>-3.0050309308532466</c:v>
                </c:pt>
                <c:pt idx="10">
                  <c:v>-2.6416516542159041</c:v>
                </c:pt>
                <c:pt idx="11">
                  <c:v>-1.9732885365247288</c:v>
                </c:pt>
                <c:pt idx="12">
                  <c:v>-1.3446527026867301</c:v>
                </c:pt>
                <c:pt idx="13">
                  <c:v>-0.63393266565991979</c:v>
                </c:pt>
                <c:pt idx="14">
                  <c:v>5.4021282132539206E-2</c:v>
                </c:pt>
                <c:pt idx="15">
                  <c:v>0.32992570014443334</c:v>
                </c:pt>
                <c:pt idx="16">
                  <c:v>0.32571506178982013</c:v>
                </c:pt>
                <c:pt idx="17">
                  <c:v>0.56363862547388877</c:v>
                </c:pt>
                <c:pt idx="18">
                  <c:v>0.65517565804680267</c:v>
                </c:pt>
                <c:pt idx="19">
                  <c:v>0.78344888440311866</c:v>
                </c:pt>
                <c:pt idx="20">
                  <c:v>0.76712027560653784</c:v>
                </c:pt>
                <c:pt idx="21">
                  <c:v>1.0774373077345567</c:v>
                </c:pt>
                <c:pt idx="22">
                  <c:v>1.0451020876087709</c:v>
                </c:pt>
                <c:pt idx="23">
                  <c:v>0.80087422964007171</c:v>
                </c:pt>
                <c:pt idx="24">
                  <c:v>0.80925962320429345</c:v>
                </c:pt>
                <c:pt idx="25">
                  <c:v>1.0614826119447853</c:v>
                </c:pt>
                <c:pt idx="26">
                  <c:v>1.3322338022861073</c:v>
                </c:pt>
                <c:pt idx="27">
                  <c:v>1.5561612923259478</c:v>
                </c:pt>
                <c:pt idx="28">
                  <c:v>1.9609985546833615</c:v>
                </c:pt>
                <c:pt idx="29">
                  <c:v>2.1040984538138661</c:v>
                </c:pt>
                <c:pt idx="30">
                  <c:v>2.0472237387926704</c:v>
                </c:pt>
                <c:pt idx="31">
                  <c:v>1.8047406156557741</c:v>
                </c:pt>
                <c:pt idx="32">
                  <c:v>1.8420280123473267</c:v>
                </c:pt>
                <c:pt idx="33">
                  <c:v>2.1495373925818342</c:v>
                </c:pt>
                <c:pt idx="34">
                  <c:v>2.4386262599958286</c:v>
                </c:pt>
                <c:pt idx="35">
                  <c:v>2.8556539815381496</c:v>
                </c:pt>
                <c:pt idx="36">
                  <c:v>3.0911244734497156</c:v>
                </c:pt>
                <c:pt idx="37">
                  <c:v>3.2469622616154421</c:v>
                </c:pt>
                <c:pt idx="38">
                  <c:v>3.1021055562780546</c:v>
                </c:pt>
                <c:pt idx="39">
                  <c:v>3.0353344914853331</c:v>
                </c:pt>
                <c:pt idx="40">
                  <c:v>3.0966436766516701</c:v>
                </c:pt>
                <c:pt idx="41">
                  <c:v>3.3552915097985805</c:v>
                </c:pt>
                <c:pt idx="42">
                  <c:v>3.7676681659477724</c:v>
                </c:pt>
                <c:pt idx="43">
                  <c:v>4.2635448220969643</c:v>
                </c:pt>
                <c:pt idx="44">
                  <c:v>4.6687940705393363</c:v>
                </c:pt>
                <c:pt idx="45">
                  <c:v>5.0418867703031376</c:v>
                </c:pt>
                <c:pt idx="46">
                  <c:v>5.5050589494837787</c:v>
                </c:pt>
                <c:pt idx="47">
                  <c:v>5.593358949483779</c:v>
                </c:pt>
                <c:pt idx="48">
                  <c:v>6.263699901026345</c:v>
                </c:pt>
                <c:pt idx="49">
                  <c:v>6.4984392235255353</c:v>
                </c:pt>
                <c:pt idx="50">
                  <c:v>6.2205265522401296</c:v>
                </c:pt>
                <c:pt idx="51">
                  <c:v>5.7620807343663216</c:v>
                </c:pt>
                <c:pt idx="52">
                  <c:v>5.5659167094424582</c:v>
                </c:pt>
                <c:pt idx="53">
                  <c:v>4.7111532784033354</c:v>
                </c:pt>
                <c:pt idx="54">
                  <c:v>4.3475412734590728</c:v>
                </c:pt>
                <c:pt idx="55">
                  <c:v>4.3703487352263153</c:v>
                </c:pt>
                <c:pt idx="56">
                  <c:v>4.3409495806242369</c:v>
                </c:pt>
                <c:pt idx="57">
                  <c:v>4.4137165644523648</c:v>
                </c:pt>
                <c:pt idx="58">
                  <c:v>4.4137245996340031</c:v>
                </c:pt>
                <c:pt idx="59">
                  <c:v>4.2723949271981345</c:v>
                </c:pt>
                <c:pt idx="60">
                  <c:v>4.0763888715516536</c:v>
                </c:pt>
                <c:pt idx="61">
                  <c:v>3.3735816620034642</c:v>
                </c:pt>
                <c:pt idx="62">
                  <c:v>2.5472936099711037</c:v>
                </c:pt>
                <c:pt idx="63">
                  <c:v>1.9160757157209138</c:v>
                </c:pt>
                <c:pt idx="64">
                  <c:v>1.4805439209817335</c:v>
                </c:pt>
                <c:pt idx="65">
                  <c:v>1.1628791700238787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上证!$A$164:$A$229</c:f>
              <c:numCache>
                <c:formatCode>m/d/yyyy</c:formatCode>
                <c:ptCount val="66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</c:numCache>
            </c:numRef>
          </c:cat>
          <c:val>
            <c:numRef>
              <c:f>上证!$G$164:$G$229</c:f>
              <c:numCache>
                <c:formatCode>General</c:formatCode>
                <c:ptCount val="66"/>
                <c:pt idx="0">
                  <c:v>-4.4816495802992558</c:v>
                </c:pt>
                <c:pt idx="1">
                  <c:v>-4.500363359419203</c:v>
                </c:pt>
                <c:pt idx="2">
                  <c:v>-4.2223267685141854</c:v>
                </c:pt>
                <c:pt idx="3">
                  <c:v>-3.867335001197127</c:v>
                </c:pt>
                <c:pt idx="4">
                  <c:v>-3.7523403186281796</c:v>
                </c:pt>
                <c:pt idx="5">
                  <c:v>-3.4879828424873125</c:v>
                </c:pt>
                <c:pt idx="6">
                  <c:v>-3.3240932096278031</c:v>
                </c:pt>
                <c:pt idx="7">
                  <c:v>-3.353167326836437</c:v>
                </c:pt>
                <c:pt idx="8">
                  <c:v>-3.3912058114716306</c:v>
                </c:pt>
                <c:pt idx="9">
                  <c:v>-3.2160477310124715</c:v>
                </c:pt>
                <c:pt idx="10">
                  <c:v>-3.0438264896253004</c:v>
                </c:pt>
                <c:pt idx="11">
                  <c:v>-2.6814895684644551</c:v>
                </c:pt>
                <c:pt idx="12">
                  <c:v>-2.454862648042305</c:v>
                </c:pt>
                <c:pt idx="13">
                  <c:v>-2.2506315894522073</c:v>
                </c:pt>
                <c:pt idx="14">
                  <c:v>-2.1031972534571906</c:v>
                </c:pt>
                <c:pt idx="15">
                  <c:v>-1.9599452856216901</c:v>
                </c:pt>
                <c:pt idx="16">
                  <c:v>-2.051634945879599</c:v>
                </c:pt>
                <c:pt idx="17">
                  <c:v>-2.0048908500799052</c:v>
                </c:pt>
                <c:pt idx="18">
                  <c:v>-1.9738776164813756</c:v>
                </c:pt>
                <c:pt idx="19">
                  <c:v>-1.8944445046876921</c:v>
                </c:pt>
                <c:pt idx="20">
                  <c:v>-1.9742194425904569</c:v>
                </c:pt>
                <c:pt idx="21">
                  <c:v>-1.770290366936174</c:v>
                </c:pt>
                <c:pt idx="22">
                  <c:v>-1.781222213842514</c:v>
                </c:pt>
                <c:pt idx="23">
                  <c:v>-1.8409535241664221</c:v>
                </c:pt>
                <c:pt idx="24">
                  <c:v>-1.7922279718857488</c:v>
                </c:pt>
                <c:pt idx="25">
                  <c:v>-1.496748879054163</c:v>
                </c:pt>
                <c:pt idx="26">
                  <c:v>-1.1811781583111705</c:v>
                </c:pt>
                <c:pt idx="27">
                  <c:v>-0.90875118049236603</c:v>
                </c:pt>
                <c:pt idx="28">
                  <c:v>-0.61147625508637127</c:v>
                </c:pt>
                <c:pt idx="29">
                  <c:v>-0.41452564946317949</c:v>
                </c:pt>
                <c:pt idx="30">
                  <c:v>-0.44297911260373946</c:v>
                </c:pt>
                <c:pt idx="31">
                  <c:v>-0.614272186156402</c:v>
                </c:pt>
                <c:pt idx="32">
                  <c:v>-0.58070484320382176</c:v>
                </c:pt>
                <c:pt idx="33">
                  <c:v>-0.34614443219591173</c:v>
                </c:pt>
                <c:pt idx="34">
                  <c:v>-0.28885276214882438</c:v>
                </c:pt>
                <c:pt idx="35">
                  <c:v>-0.17567113938164391</c:v>
                </c:pt>
                <c:pt idx="36">
                  <c:v>-0.11905054970019169</c:v>
                </c:pt>
                <c:pt idx="37">
                  <c:v>-0.13876523224428361</c:v>
                </c:pt>
                <c:pt idx="38">
                  <c:v>-0.34613121625857701</c:v>
                </c:pt>
                <c:pt idx="39">
                  <c:v>-0.35134737214780554</c:v>
                </c:pt>
                <c:pt idx="40">
                  <c:v>-0.27390135063484689</c:v>
                </c:pt>
                <c:pt idx="41">
                  <c:v>-5.7584494722469515E-2</c:v>
                </c:pt>
                <c:pt idx="42">
                  <c:v>0.34107548875838978</c:v>
                </c:pt>
                <c:pt idx="43">
                  <c:v>0.62215988547054302</c:v>
                </c:pt>
                <c:pt idx="44">
                  <c:v>1.0386891120075945</c:v>
                </c:pt>
                <c:pt idx="45">
                  <c:v>1.4278302528549958</c:v>
                </c:pt>
                <c:pt idx="46">
                  <c:v>1.9101797836829402</c:v>
                </c:pt>
                <c:pt idx="47">
                  <c:v>2.2904913135530642</c:v>
                </c:pt>
                <c:pt idx="48">
                  <c:v>3.4372448969308795</c:v>
                </c:pt>
                <c:pt idx="49">
                  <c:v>4.0037926677245634</c:v>
                </c:pt>
                <c:pt idx="50">
                  <c:v>4.2864605246716936</c:v>
                </c:pt>
                <c:pt idx="51">
                  <c:v>4.254962969928707</c:v>
                </c:pt>
                <c:pt idx="52">
                  <c:v>4.2939467249894356</c:v>
                </c:pt>
                <c:pt idx="53">
                  <c:v>3.498838884279424</c:v>
                </c:pt>
                <c:pt idx="54">
                  <c:v>3.1469947450226408</c:v>
                </c:pt>
                <c:pt idx="55">
                  <c:v>2.9963308735726728</c:v>
                </c:pt>
                <c:pt idx="56">
                  <c:v>2.8649088301231944</c:v>
                </c:pt>
                <c:pt idx="57">
                  <c:v>2.8024971015793176</c:v>
                </c:pt>
                <c:pt idx="58">
                  <c:v>2.9979584314800767</c:v>
                </c:pt>
                <c:pt idx="59">
                  <c:v>2.8385721478744212</c:v>
                </c:pt>
                <c:pt idx="60">
                  <c:v>2.6485231605371378</c:v>
                </c:pt>
                <c:pt idx="61">
                  <c:v>2.4854488558604917</c:v>
                </c:pt>
                <c:pt idx="62">
                  <c:v>2.1626884281402345</c:v>
                </c:pt>
                <c:pt idx="63">
                  <c:v>1.8898263272008187</c:v>
                </c:pt>
                <c:pt idx="64">
                  <c:v>1.9382129631172873</c:v>
                </c:pt>
                <c:pt idx="65">
                  <c:v>2.1648092267481873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上证!$A$164:$A$229</c:f>
              <c:numCache>
                <c:formatCode>m/d/yyyy</c:formatCode>
                <c:ptCount val="66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</c:numCache>
            </c:numRef>
          </c:cat>
          <c:val>
            <c:numRef>
              <c:f>上证!$H$164:$H$229</c:f>
              <c:numCache>
                <c:formatCode>General</c:formatCode>
                <c:ptCount val="66"/>
                <c:pt idx="0">
                  <c:v>-3.4047044786026084</c:v>
                </c:pt>
                <c:pt idx="1">
                  <c:v>-3.3657569997164787</c:v>
                </c:pt>
                <c:pt idx="2">
                  <c:v>-3.1087378213567201</c:v>
                </c:pt>
                <c:pt idx="3">
                  <c:v>-2.7703039000730936</c:v>
                </c:pt>
                <c:pt idx="4">
                  <c:v>-2.6407218778599102</c:v>
                </c:pt>
                <c:pt idx="5">
                  <c:v>-2.4130894562648666</c:v>
                </c:pt>
                <c:pt idx="6">
                  <c:v>-2.2119956672589458</c:v>
                </c:pt>
                <c:pt idx="7">
                  <c:v>-2.1669666886035892</c:v>
                </c:pt>
                <c:pt idx="8">
                  <c:v>-2.0724372097925494</c:v>
                </c:pt>
                <c:pt idx="9">
                  <c:v>-1.8378664768906234</c:v>
                </c:pt>
                <c:pt idx="10">
                  <c:v>-1.5896095582143568</c:v>
                </c:pt>
                <c:pt idx="11">
                  <c:v>-1.2674652640208111</c:v>
                </c:pt>
                <c:pt idx="12">
                  <c:v>-1.0753847546704391</c:v>
                </c:pt>
                <c:pt idx="13">
                  <c:v>-0.98742964422496993</c:v>
                </c:pt>
                <c:pt idx="14">
                  <c:v>-0.89932070383443197</c:v>
                </c:pt>
                <c:pt idx="15">
                  <c:v>-0.81432306300856983</c:v>
                </c:pt>
                <c:pt idx="16">
                  <c:v>-0.88725089652770706</c:v>
                </c:pt>
                <c:pt idx="17">
                  <c:v>-0.83780103808882833</c:v>
                </c:pt>
                <c:pt idx="18">
                  <c:v>-0.76952888060323144</c:v>
                </c:pt>
                <c:pt idx="19">
                  <c:v>-0.65991386176864086</c:v>
                </c:pt>
                <c:pt idx="20">
                  <c:v>-0.70195082381641205</c:v>
                </c:pt>
                <c:pt idx="21">
                  <c:v>-0.51628569915557421</c:v>
                </c:pt>
                <c:pt idx="22">
                  <c:v>-0.4364015724443413</c:v>
                </c:pt>
                <c:pt idx="23">
                  <c:v>-0.42807293404384961</c:v>
                </c:pt>
                <c:pt idx="24">
                  <c:v>-0.3799249325404932</c:v>
                </c:pt>
                <c:pt idx="25">
                  <c:v>-0.13543129705539325</c:v>
                </c:pt>
                <c:pt idx="26">
                  <c:v>0.10697795935802956</c:v>
                </c:pt>
                <c:pt idx="27">
                  <c:v>0.26435338056038749</c:v>
                </c:pt>
                <c:pt idx="28">
                  <c:v>0.44109857888078352</c:v>
                </c:pt>
                <c:pt idx="29">
                  <c:v>0.59811917679694959</c:v>
                </c:pt>
                <c:pt idx="30">
                  <c:v>0.56617679526565468</c:v>
                </c:pt>
                <c:pt idx="31">
                  <c:v>0.40103820082340924</c:v>
                </c:pt>
                <c:pt idx="32">
                  <c:v>0.38538468565146156</c:v>
                </c:pt>
                <c:pt idx="33">
                  <c:v>0.53193570086991127</c:v>
                </c:pt>
                <c:pt idx="34">
                  <c:v>0.53476458344292332</c:v>
                </c:pt>
                <c:pt idx="35">
                  <c:v>0.58921104171282668</c:v>
                </c:pt>
                <c:pt idx="36">
                  <c:v>0.60436744052985469</c:v>
                </c:pt>
                <c:pt idx="37">
                  <c:v>0.57251424183833199</c:v>
                </c:pt>
                <c:pt idx="38">
                  <c:v>0.41858101910737933</c:v>
                </c:pt>
                <c:pt idx="39">
                  <c:v>0.38268583935937261</c:v>
                </c:pt>
                <c:pt idx="40">
                  <c:v>0.40393195714792096</c:v>
                </c:pt>
                <c:pt idx="41">
                  <c:v>0.56040352473172916</c:v>
                </c:pt>
                <c:pt idx="42">
                  <c:v>0.86034447706908157</c:v>
                </c:pt>
                <c:pt idx="43">
                  <c:v>1.0806947374868052</c:v>
                </c:pt>
                <c:pt idx="44">
                  <c:v>1.454419895288261</c:v>
                </c:pt>
                <c:pt idx="45">
                  <c:v>1.8148708237708164</c:v>
                </c:pt>
                <c:pt idx="46">
                  <c:v>2.2510727841400322</c:v>
                </c:pt>
                <c:pt idx="47">
                  <c:v>2.6631601301407066</c:v>
                </c:pt>
                <c:pt idx="48">
                  <c:v>3.6940285235379546</c:v>
                </c:pt>
                <c:pt idx="49">
                  <c:v>4.2660593099816531</c:v>
                </c:pt>
                <c:pt idx="50">
                  <c:v>4.604975006379485</c:v>
                </c:pt>
                <c:pt idx="51">
                  <c:v>4.6917024553705797</c:v>
                </c:pt>
                <c:pt idx="52">
                  <c:v>4.8054370868488139</c:v>
                </c:pt>
                <c:pt idx="53">
                  <c:v>4.1753798488547602</c:v>
                </c:pt>
                <c:pt idx="54">
                  <c:v>3.962722308168221</c:v>
                </c:pt>
                <c:pt idx="55">
                  <c:v>4.05804843877244</c:v>
                </c:pt>
                <c:pt idx="56">
                  <c:v>4.2087191176798413</c:v>
                </c:pt>
                <c:pt idx="57">
                  <c:v>4.3926354775517407</c:v>
                </c:pt>
                <c:pt idx="58">
                  <c:v>4.9068351775505015</c:v>
                </c:pt>
                <c:pt idx="59">
                  <c:v>4.9498462205881451</c:v>
                </c:pt>
                <c:pt idx="60">
                  <c:v>4.7574481694696651</c:v>
                </c:pt>
                <c:pt idx="61">
                  <c:v>4.5514318787887111</c:v>
                </c:pt>
                <c:pt idx="62">
                  <c:v>4.2261550837689654</c:v>
                </c:pt>
                <c:pt idx="63">
                  <c:v>3.8455667257763144</c:v>
                </c:pt>
                <c:pt idx="64">
                  <c:v>3.8083845627287802</c:v>
                </c:pt>
                <c:pt idx="65">
                  <c:v>4.0242525450421187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上证!$A$164:$A$229</c:f>
              <c:numCache>
                <c:formatCode>m/d/yyyy</c:formatCode>
                <c:ptCount val="66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</c:numCache>
            </c:numRef>
          </c:cat>
          <c:val>
            <c:numRef>
              <c:f>上证!$I$164:$I$229</c:f>
              <c:numCache>
                <c:formatCode>General</c:formatCode>
                <c:ptCount val="66"/>
                <c:pt idx="11">
                  <c:v>0.83932874148360725</c:v>
                </c:pt>
                <c:pt idx="12">
                  <c:v>1.5262442570445773</c:v>
                </c:pt>
                <c:pt idx="13">
                  <c:v>2.1171395270475131</c:v>
                </c:pt>
                <c:pt idx="14">
                  <c:v>2.59949780638975</c:v>
                </c:pt>
                <c:pt idx="15">
                  <c:v>2.665578457378317</c:v>
                </c:pt>
                <c:pt idx="16">
                  <c:v>2.5443400289105282</c:v>
                </c:pt>
                <c:pt idx="17">
                  <c:v>2.593120212018817</c:v>
                </c:pt>
                <c:pt idx="18">
                  <c:v>2.6928487249496769</c:v>
                </c:pt>
                <c:pt idx="19">
                  <c:v>2.8366045743449186</c:v>
                </c:pt>
                <c:pt idx="20">
                  <c:v>2.8554203734653187</c:v>
                </c:pt>
                <c:pt idx="21">
                  <c:v>3.0856977325233674</c:v>
                </c:pt>
                <c:pt idx="22">
                  <c:v>3.2572327237316072</c:v>
                </c:pt>
                <c:pt idx="23">
                  <c:v>3.3815226038304771</c:v>
                </c:pt>
                <c:pt idx="24">
                  <c:v>3.566700128207188</c:v>
                </c:pt>
                <c:pt idx="25">
                  <c:v>3.9164645787208578</c:v>
                </c:pt>
                <c:pt idx="26">
                  <c:v>4.2695163900531465</c:v>
                </c:pt>
                <c:pt idx="27">
                  <c:v>4.4011524533892104</c:v>
                </c:pt>
                <c:pt idx="28">
                  <c:v>4.5299543518065892</c:v>
                </c:pt>
                <c:pt idx="29">
                  <c:v>4.6173850890038768</c:v>
                </c:pt>
                <c:pt idx="30">
                  <c:v>4.5362836507553324</c:v>
                </c:pt>
                <c:pt idx="31">
                  <c:v>4.2722642308848471</c:v>
                </c:pt>
                <c:pt idx="32">
                  <c:v>4.2628976400515892</c:v>
                </c:pt>
                <c:pt idx="33">
                  <c:v>4.3742972794210937</c:v>
                </c:pt>
                <c:pt idx="34">
                  <c:v>4.364424660924108</c:v>
                </c:pt>
                <c:pt idx="35">
                  <c:v>4.3735041025503056</c:v>
                </c:pt>
                <c:pt idx="36">
                  <c:v>4.3526311188499855</c:v>
                </c:pt>
                <c:pt idx="37">
                  <c:v>4.2779728238293044</c:v>
                </c:pt>
                <c:pt idx="38">
                  <c:v>4.1389210366462184</c:v>
                </c:pt>
                <c:pt idx="39">
                  <c:v>4.0732318484386258</c:v>
                </c:pt>
                <c:pt idx="40">
                  <c:v>4.0322561058643682</c:v>
                </c:pt>
                <c:pt idx="41">
                  <c:v>4.1461021401489404</c:v>
                </c:pt>
                <c:pt idx="42">
                  <c:v>4.4001819157389006</c:v>
                </c:pt>
                <c:pt idx="43">
                  <c:v>4.5706972757862303</c:v>
                </c:pt>
                <c:pt idx="44">
                  <c:v>4.9580090399307846</c:v>
                </c:pt>
                <c:pt idx="45">
                  <c:v>5.4063764177910194</c:v>
                </c:pt>
                <c:pt idx="46">
                  <c:v>5.9040061102742687</c:v>
                </c:pt>
                <c:pt idx="47">
                  <c:v>6.4217710830046935</c:v>
                </c:pt>
                <c:pt idx="48">
                  <c:v>7.5371148342158119</c:v>
                </c:pt>
                <c:pt idx="49">
                  <c:v>8.0711891705399541</c:v>
                </c:pt>
                <c:pt idx="50">
                  <c:v>8.4198113063575306</c:v>
                </c:pt>
                <c:pt idx="51">
                  <c:v>8.5060446307306421</c:v>
                </c:pt>
                <c:pt idx="52">
                  <c:v>8.6102970543593411</c:v>
                </c:pt>
                <c:pt idx="53">
                  <c:v>8.0516729188472418</c:v>
                </c:pt>
                <c:pt idx="54">
                  <c:v>7.8802273247995114</c:v>
                </c:pt>
                <c:pt idx="55">
                  <c:v>7.969069147222851</c:v>
                </c:pt>
                <c:pt idx="56">
                  <c:v>8.1989469068314058</c:v>
                </c:pt>
                <c:pt idx="57">
                  <c:v>8.4098808818110875</c:v>
                </c:pt>
                <c:pt idx="58">
                  <c:v>8.8464133192793284</c:v>
                </c:pt>
                <c:pt idx="59">
                  <c:v>9.0676504120051291</c:v>
                </c:pt>
                <c:pt idx="60">
                  <c:v>9.0527705374787075</c:v>
                </c:pt>
                <c:pt idx="61">
                  <c:v>8.4581395043087166</c:v>
                </c:pt>
                <c:pt idx="62">
                  <c:v>7.8035509614104317</c:v>
                </c:pt>
                <c:pt idx="63">
                  <c:v>7.1281089843507779</c:v>
                </c:pt>
                <c:pt idx="64">
                  <c:v>6.6055740475690188</c:v>
                </c:pt>
                <c:pt idx="65">
                  <c:v>6.2754669416828621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F-46D3-9EF6-97AA83CD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42"/>
  <sheetViews>
    <sheetView tabSelected="1" topLeftCell="A140" workbookViewId="0">
      <selection activeCell="E229" sqref="E229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0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20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4" si="222">1/C185*100-B185</f>
        <v>5.3223141157811273</v>
      </c>
      <c r="E185">
        <f t="shared" ref="E185:E195" si="223">D185-D180</f>
        <v>0.31031703212801887</v>
      </c>
      <c r="F185" s="31">
        <f t="shared" ref="F185:F220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199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5">
        <v>45191</v>
      </c>
      <c r="B194">
        <v>2.6776</v>
      </c>
      <c r="C194">
        <v>12.54</v>
      </c>
      <c r="D194">
        <f t="shared" si="222"/>
        <v>5.2968816586921852</v>
      </c>
      <c r="E194">
        <f t="shared" si="223"/>
        <v>-5.6874715021195676E-2</v>
      </c>
      <c r="F194" s="31">
        <f t="shared" si="224"/>
        <v>2.0472237387926704</v>
      </c>
      <c r="G194" s="31">
        <f t="shared" si="165"/>
        <v>-0.44297911260373946</v>
      </c>
      <c r="H194" s="31">
        <f t="shared" si="231"/>
        <v>0.56617679526565468</v>
      </c>
      <c r="I194" s="31">
        <f t="shared" si="213"/>
        <v>4.5362836507553324</v>
      </c>
      <c r="J194">
        <v>22.5</v>
      </c>
      <c r="K194">
        <v>33.79</v>
      </c>
      <c r="L194">
        <v>35.26</v>
      </c>
      <c r="M194">
        <f t="shared" si="225"/>
        <v>0.28185546019532426</v>
      </c>
      <c r="N194">
        <f t="shared" ref="N194" si="237">M194-M189</f>
        <v>-3.1942381531294917E-2</v>
      </c>
      <c r="O194">
        <f t="shared" si="157"/>
        <v>1.7668444444444447</v>
      </c>
      <c r="P194">
        <f t="shared" si="228"/>
        <v>-2.8453463140559965E-2</v>
      </c>
      <c r="Q194">
        <f t="shared" si="207"/>
        <v>0.15847487237663094</v>
      </c>
      <c r="R194">
        <f t="shared" si="221"/>
        <v>-8.1101438248544433E-2</v>
      </c>
    </row>
    <row r="195" spans="1:18" x14ac:dyDescent="0.25">
      <c r="A195" s="63">
        <v>45197</v>
      </c>
      <c r="B195">
        <v>2.6751</v>
      </c>
      <c r="C195">
        <v>12.46</v>
      </c>
      <c r="D195">
        <f>1/C195*100-B195</f>
        <v>5.3505821829855531</v>
      </c>
      <c r="E195">
        <f t="shared" si="223"/>
        <v>-0.24248312313689624</v>
      </c>
      <c r="F195" s="31">
        <f t="shared" si="224"/>
        <v>1.8047406156557741</v>
      </c>
      <c r="G195" s="31">
        <f t="shared" si="165"/>
        <v>-0.614272186156402</v>
      </c>
      <c r="H195" s="31">
        <f t="shared" si="231"/>
        <v>0.40103820082340924</v>
      </c>
      <c r="I195" s="31">
        <f t="shared" si="213"/>
        <v>4.2722642308848471</v>
      </c>
      <c r="J195">
        <v>22.46</v>
      </c>
      <c r="K195">
        <v>33.94</v>
      </c>
      <c r="L195">
        <v>35.71</v>
      </c>
      <c r="M195">
        <f t="shared" si="225"/>
        <v>0.27127595757218659</v>
      </c>
      <c r="N195">
        <f t="shared" ref="N195" si="238">M195-M190</f>
        <v>-0.16513859444224543</v>
      </c>
      <c r="O195">
        <f t="shared" si="157"/>
        <v>1.7772597506678536</v>
      </c>
      <c r="P195">
        <f t="shared" si="228"/>
        <v>-0.17129307355266254</v>
      </c>
      <c r="Q195">
        <f>1/L195*100-B195</f>
        <v>0.1252360403248387</v>
      </c>
      <c r="R195">
        <f t="shared" si="221"/>
        <v>-0.26401941987048572</v>
      </c>
    </row>
    <row r="196" spans="1:18" x14ac:dyDescent="0.25">
      <c r="A196" s="35">
        <v>45212</v>
      </c>
      <c r="B196">
        <v>2.6701999999999999</v>
      </c>
      <c r="C196">
        <v>12.36</v>
      </c>
      <c r="D196">
        <f t="shared" ref="D196:D205" si="239">1/C196*100-B196</f>
        <v>5.4204148867313933</v>
      </c>
      <c r="E196">
        <f t="shared" ref="E196:E206" si="240">D196-D191</f>
        <v>3.7287396691552566E-2</v>
      </c>
      <c r="F196" s="31">
        <f t="shared" si="224"/>
        <v>1.8420280123473267</v>
      </c>
      <c r="G196" s="31">
        <f t="shared" si="165"/>
        <v>-0.58070484320382176</v>
      </c>
      <c r="H196" s="31">
        <f t="shared" si="231"/>
        <v>0.38538468565146156</v>
      </c>
      <c r="I196" s="31">
        <f t="shared" si="213"/>
        <v>4.2628976400515892</v>
      </c>
      <c r="J196">
        <v>22.36</v>
      </c>
      <c r="K196">
        <v>33.93</v>
      </c>
      <c r="L196">
        <v>35.64</v>
      </c>
      <c r="M196">
        <f t="shared" si="225"/>
        <v>0.27704432655467137</v>
      </c>
      <c r="N196">
        <f t="shared" ref="N196" si="241">M196-M191</f>
        <v>-1.5653515171947685E-2</v>
      </c>
      <c r="O196">
        <f t="shared" ref="O196:O199" si="242">1/J196*100-B196</f>
        <v>1.8020719141323798</v>
      </c>
      <c r="P196">
        <f t="shared" si="228"/>
        <v>3.3567342952580237E-2</v>
      </c>
      <c r="Q196">
        <f t="shared" ref="Q196:Q207" si="243">1/L196*100-B196</f>
        <v>0.1356361391694727</v>
      </c>
      <c r="R196">
        <f t="shared" si="221"/>
        <v>-9.3665908332574155E-3</v>
      </c>
    </row>
    <row r="197" spans="1:18" x14ac:dyDescent="0.25">
      <c r="A197" s="63">
        <v>45219</v>
      </c>
      <c r="B197">
        <v>2.7052</v>
      </c>
      <c r="C197">
        <v>11.94</v>
      </c>
      <c r="D197">
        <f t="shared" si="239"/>
        <v>5.6700093802345073</v>
      </c>
      <c r="E197">
        <f t="shared" si="240"/>
        <v>0.30750938023450747</v>
      </c>
      <c r="F197" s="31">
        <f t="shared" si="224"/>
        <v>2.1495373925818342</v>
      </c>
      <c r="G197" s="31">
        <f t="shared" si="165"/>
        <v>-0.34614443219591173</v>
      </c>
      <c r="H197" s="31">
        <f t="shared" si="231"/>
        <v>0.53193570086991127</v>
      </c>
      <c r="I197" s="31">
        <f t="shared" si="213"/>
        <v>4.3742972794210937</v>
      </c>
      <c r="J197">
        <v>21.26</v>
      </c>
      <c r="K197">
        <v>32.03</v>
      </c>
      <c r="L197">
        <v>34.04</v>
      </c>
      <c r="M197">
        <f t="shared" si="225"/>
        <v>0.41687305650952222</v>
      </c>
      <c r="N197">
        <f t="shared" ref="N197" si="244">M197-M192</f>
        <v>0.14655101521844971</v>
      </c>
      <c r="O197">
        <f t="shared" si="242"/>
        <v>1.9984688617121358</v>
      </c>
      <c r="P197">
        <f t="shared" si="228"/>
        <v>0.23456041100791003</v>
      </c>
      <c r="Q197">
        <f t="shared" si="243"/>
        <v>0.2325203290246769</v>
      </c>
      <c r="R197">
        <f t="shared" si="221"/>
        <v>0.11139963936950448</v>
      </c>
    </row>
    <row r="198" spans="1:18" x14ac:dyDescent="0.25">
      <c r="A198" s="35">
        <v>45226</v>
      </c>
      <c r="B198">
        <v>2.7132999999999998</v>
      </c>
      <c r="C198">
        <v>11.94</v>
      </c>
      <c r="D198">
        <f t="shared" si="239"/>
        <v>5.6619093802345066</v>
      </c>
      <c r="E198">
        <f t="shared" si="240"/>
        <v>0.28908886741399442</v>
      </c>
      <c r="F198" s="31">
        <f t="shared" si="224"/>
        <v>2.4386262599958286</v>
      </c>
      <c r="G198" s="31">
        <f t="shared" si="165"/>
        <v>-0.28885276214882438</v>
      </c>
      <c r="H198" s="31">
        <f t="shared" si="231"/>
        <v>0.53476458344292332</v>
      </c>
      <c r="I198" s="31">
        <f t="shared" si="213"/>
        <v>4.364424660924108</v>
      </c>
      <c r="J198">
        <v>21.82</v>
      </c>
      <c r="K198">
        <v>32.799999999999997</v>
      </c>
      <c r="L198">
        <v>34.68</v>
      </c>
      <c r="M198">
        <f t="shared" si="225"/>
        <v>0.33548048780487871</v>
      </c>
      <c r="N198">
        <f t="shared" ref="N198" si="245">M198-M193</f>
        <v>2.8288825730120593E-3</v>
      </c>
      <c r="O198">
        <f t="shared" si="242"/>
        <v>1.8696514207149408</v>
      </c>
      <c r="P198">
        <f t="shared" si="228"/>
        <v>5.7291670047087351E-2</v>
      </c>
      <c r="Q198">
        <f t="shared" si="243"/>
        <v>0.17020634371395627</v>
      </c>
      <c r="R198">
        <f t="shared" si="221"/>
        <v>-9.87261849698573E-3</v>
      </c>
    </row>
    <row r="199" spans="1:18" x14ac:dyDescent="0.25">
      <c r="A199" s="63">
        <v>45233</v>
      </c>
      <c r="B199">
        <v>2.6613000000000002</v>
      </c>
      <c r="C199">
        <v>11.94</v>
      </c>
      <c r="D199">
        <f t="shared" si="239"/>
        <v>5.7139093802345062</v>
      </c>
      <c r="E199">
        <f t="shared" si="240"/>
        <v>0.41702772154232104</v>
      </c>
      <c r="F199" s="31">
        <f t="shared" si="224"/>
        <v>2.8556539815381496</v>
      </c>
      <c r="G199" s="31">
        <f t="shared" si="165"/>
        <v>-0.17567113938164391</v>
      </c>
      <c r="H199" s="31">
        <f t="shared" si="231"/>
        <v>0.58921104171282668</v>
      </c>
      <c r="I199" s="31">
        <f t="shared" si="213"/>
        <v>4.3735041025503056</v>
      </c>
      <c r="J199">
        <v>22.02</v>
      </c>
      <c r="K199">
        <v>33.36</v>
      </c>
      <c r="L199">
        <v>35.35</v>
      </c>
      <c r="M199">
        <f t="shared" si="225"/>
        <v>0.33630191846522761</v>
      </c>
      <c r="N199">
        <f t="shared" ref="N199" si="246">M199-M194</f>
        <v>5.4446458269903353E-2</v>
      </c>
      <c r="O199">
        <f t="shared" si="242"/>
        <v>1.8800260672116251</v>
      </c>
      <c r="P199">
        <f t="shared" si="228"/>
        <v>0.11318162276718047</v>
      </c>
      <c r="Q199">
        <f t="shared" si="243"/>
        <v>0.16755431400282861</v>
      </c>
      <c r="R199">
        <f t="shared" si="221"/>
        <v>9.0794416261976707E-3</v>
      </c>
    </row>
    <row r="200" spans="1:18" x14ac:dyDescent="0.25">
      <c r="A200" s="35">
        <v>45240</v>
      </c>
      <c r="B200">
        <v>2.6444000000000001</v>
      </c>
      <c r="C200">
        <v>12.15</v>
      </c>
      <c r="D200">
        <f t="shared" si="239"/>
        <v>5.5860526748971191</v>
      </c>
      <c r="E200">
        <f t="shared" si="240"/>
        <v>0.23547049191156599</v>
      </c>
      <c r="F200" s="31">
        <f t="shared" si="224"/>
        <v>3.0911244734497156</v>
      </c>
      <c r="G200" s="31">
        <f t="shared" si="165"/>
        <v>-0.11905054970019169</v>
      </c>
      <c r="H200" s="31">
        <f>H199+N200</f>
        <v>0.60436744052985469</v>
      </c>
      <c r="I200" s="31">
        <f t="shared" si="213"/>
        <v>4.3526311188499855</v>
      </c>
      <c r="J200">
        <v>22.33</v>
      </c>
      <c r="K200">
        <v>34.119999999999997</v>
      </c>
      <c r="L200">
        <v>36.380000000000003</v>
      </c>
      <c r="M200">
        <f t="shared" si="225"/>
        <v>0.2864323563892146</v>
      </c>
      <c r="N200">
        <f t="shared" ref="N200" si="247">M200-M195</f>
        <v>1.5156398817028016E-2</v>
      </c>
      <c r="O200">
        <f t="shared" ref="O200:O208" si="248">1/J200*100-B200</f>
        <v>1.8338803403493058</v>
      </c>
      <c r="P200">
        <f t="shared" ref="P200:P208" si="249">O200-O195</f>
        <v>5.6620589681452227E-2</v>
      </c>
      <c r="Q200">
        <f t="shared" si="243"/>
        <v>0.10436305662451861</v>
      </c>
      <c r="R200">
        <f t="shared" si="221"/>
        <v>-2.0872983700320091E-2</v>
      </c>
    </row>
    <row r="201" spans="1:18" x14ac:dyDescent="0.25">
      <c r="A201" s="63">
        <v>45247</v>
      </c>
      <c r="B201">
        <v>2.6541999999999999</v>
      </c>
      <c r="C201">
        <v>12.15</v>
      </c>
      <c r="D201">
        <f t="shared" si="239"/>
        <v>5.5762526748971197</v>
      </c>
      <c r="E201">
        <f t="shared" si="240"/>
        <v>0.15583778816572647</v>
      </c>
      <c r="F201" s="31">
        <f t="shared" si="224"/>
        <v>3.2469622616154421</v>
      </c>
      <c r="G201" s="31">
        <f t="shared" ref="G201:G220" si="250">G200+P201</f>
        <v>-0.13876523224428361</v>
      </c>
      <c r="H201" s="31">
        <f t="shared" ref="H201:H211" si="251">H200+N201</f>
        <v>0.57251424183833199</v>
      </c>
      <c r="I201" s="31">
        <f t="shared" si="213"/>
        <v>4.2779728238293044</v>
      </c>
      <c r="J201">
        <v>22.54</v>
      </c>
      <c r="K201">
        <v>34.49</v>
      </c>
      <c r="L201">
        <v>36.83</v>
      </c>
      <c r="M201">
        <f t="shared" si="225"/>
        <v>0.24519112786314867</v>
      </c>
      <c r="N201">
        <f t="shared" ref="N201" si="252">M201-M196</f>
        <v>-3.1853198691522699E-2</v>
      </c>
      <c r="O201">
        <f t="shared" si="248"/>
        <v>1.7823572315882878</v>
      </c>
      <c r="P201">
        <f t="shared" si="249"/>
        <v>-1.9714682544091922E-2</v>
      </c>
      <c r="Q201">
        <f t="shared" si="243"/>
        <v>6.0977844148791593E-2</v>
      </c>
      <c r="R201">
        <f t="shared" si="221"/>
        <v>-7.4658295020681109E-2</v>
      </c>
    </row>
    <row r="202" spans="1:18" x14ac:dyDescent="0.25">
      <c r="A202" s="35">
        <v>45254</v>
      </c>
      <c r="B202">
        <v>2.7052999999999998</v>
      </c>
      <c r="C202">
        <v>12.15</v>
      </c>
      <c r="D202">
        <f t="shared" si="239"/>
        <v>5.5251526748971198</v>
      </c>
      <c r="E202">
        <f t="shared" si="240"/>
        <v>-0.14485670533738748</v>
      </c>
      <c r="F202" s="31">
        <f t="shared" si="224"/>
        <v>3.1021055562780546</v>
      </c>
      <c r="G202" s="31">
        <f t="shared" si="250"/>
        <v>-0.34613121625857701</v>
      </c>
      <c r="H202" s="31">
        <f t="shared" si="251"/>
        <v>0.41858101910737933</v>
      </c>
      <c r="I202" s="31">
        <f t="shared" si="213"/>
        <v>4.1389210366462184</v>
      </c>
      <c r="J202">
        <v>22.24</v>
      </c>
      <c r="K202">
        <v>33.69</v>
      </c>
      <c r="L202">
        <v>35.729999999999997</v>
      </c>
      <c r="M202">
        <f t="shared" si="225"/>
        <v>0.26293983377856955</v>
      </c>
      <c r="N202">
        <f t="shared" ref="N202" si="253">M202-M197</f>
        <v>-0.15393322273095267</v>
      </c>
      <c r="O202">
        <f t="shared" si="248"/>
        <v>1.7911028776978424</v>
      </c>
      <c r="P202">
        <f t="shared" si="249"/>
        <v>-0.2073659840142934</v>
      </c>
      <c r="Q202">
        <f t="shared" si="243"/>
        <v>9.3468541841590369E-2</v>
      </c>
      <c r="R202">
        <f t="shared" si="221"/>
        <v>-0.13905178718308653</v>
      </c>
    </row>
    <row r="203" spans="1:18" x14ac:dyDescent="0.25">
      <c r="A203" s="63">
        <v>45261</v>
      </c>
      <c r="B203">
        <v>2.6625000000000001</v>
      </c>
      <c r="C203">
        <v>12.11</v>
      </c>
      <c r="D203">
        <f t="shared" si="239"/>
        <v>5.5951383154417851</v>
      </c>
      <c r="E203">
        <f t="shared" si="240"/>
        <v>-6.6771064792721546E-2</v>
      </c>
      <c r="F203" s="31">
        <f t="shared" si="224"/>
        <v>3.0353344914853331</v>
      </c>
      <c r="G203" s="31">
        <f t="shared" si="250"/>
        <v>-0.35134737214780554</v>
      </c>
      <c r="H203" s="31">
        <f t="shared" si="251"/>
        <v>0.38268583935937261</v>
      </c>
      <c r="I203" s="31">
        <f t="shared" si="213"/>
        <v>4.0732318484386258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-3.5895179748006711E-2</v>
      </c>
      <c r="O203">
        <f t="shared" si="248"/>
        <v>1.8644352648257123</v>
      </c>
      <c r="P203">
        <f t="shared" si="249"/>
        <v>-5.2161558892285242E-3</v>
      </c>
      <c r="Q203">
        <f t="shared" si="243"/>
        <v>0.1045171555063642</v>
      </c>
      <c r="R203">
        <f t="shared" si="221"/>
        <v>-6.5689188207592064E-2</v>
      </c>
    </row>
    <row r="204" spans="1:18" x14ac:dyDescent="0.25">
      <c r="A204" s="35">
        <v>45268</v>
      </c>
      <c r="B204">
        <v>2.6636000000000002</v>
      </c>
      <c r="C204">
        <v>11.85</v>
      </c>
      <c r="D204">
        <f t="shared" si="239"/>
        <v>5.7752185654008432</v>
      </c>
      <c r="E204">
        <f t="shared" si="240"/>
        <v>6.1309185166336988E-2</v>
      </c>
      <c r="F204" s="31">
        <f t="shared" si="224"/>
        <v>3.0966436766516701</v>
      </c>
      <c r="G204" s="31">
        <f t="shared" si="250"/>
        <v>-0.27390135063484689</v>
      </c>
      <c r="H204" s="31">
        <f t="shared" si="251"/>
        <v>0.40393195714792096</v>
      </c>
      <c r="I204" s="31">
        <f t="shared" si="213"/>
        <v>4.0322561058643682</v>
      </c>
      <c r="J204">
        <v>21.64</v>
      </c>
      <c r="K204">
        <v>33.1</v>
      </c>
      <c r="L204">
        <v>35.840000000000003</v>
      </c>
      <c r="M204">
        <f t="shared" si="225"/>
        <v>0.35754803625377596</v>
      </c>
      <c r="N204">
        <f t="shared" ref="N204" si="255">M204-M199</f>
        <v>2.1246117788548347E-2</v>
      </c>
      <c r="O204">
        <f t="shared" si="248"/>
        <v>1.9574720887245838</v>
      </c>
      <c r="P204">
        <f t="shared" si="249"/>
        <v>7.7446021512958652E-2</v>
      </c>
      <c r="Q204">
        <f t="shared" si="243"/>
        <v>0.12657857142857099</v>
      </c>
      <c r="R204">
        <f t="shared" si="221"/>
        <v>-4.0975742574257623E-2</v>
      </c>
    </row>
    <row r="205" spans="1:18" x14ac:dyDescent="0.25">
      <c r="A205" s="63">
        <v>45275</v>
      </c>
      <c r="B205">
        <v>2.6227</v>
      </c>
      <c r="C205">
        <v>11.81</v>
      </c>
      <c r="D205">
        <f t="shared" si="239"/>
        <v>5.8447005080440295</v>
      </c>
      <c r="E205">
        <f t="shared" si="240"/>
        <v>0.25864783314691042</v>
      </c>
      <c r="F205" s="31">
        <f t="shared" si="224"/>
        <v>3.3552915097985805</v>
      </c>
      <c r="G205" s="31">
        <f t="shared" si="250"/>
        <v>-5.7584494722469515E-2</v>
      </c>
      <c r="H205" s="31">
        <f t="shared" si="251"/>
        <v>0.56040352473172916</v>
      </c>
      <c r="I205" s="31">
        <f t="shared" si="213"/>
        <v>4.1461021401489404</v>
      </c>
      <c r="J205">
        <v>21.4</v>
      </c>
      <c r="K205">
        <v>32.619999999999997</v>
      </c>
      <c r="L205">
        <v>35.200000000000003</v>
      </c>
      <c r="M205">
        <f t="shared" si="225"/>
        <v>0.44290392397302281</v>
      </c>
      <c r="N205">
        <f t="shared" ref="N205" si="256">M205-M200</f>
        <v>0.1564715675838082</v>
      </c>
      <c r="O205">
        <f t="shared" si="248"/>
        <v>2.0501971962616832</v>
      </c>
      <c r="P205">
        <f t="shared" si="249"/>
        <v>0.21631685591237737</v>
      </c>
      <c r="Q205">
        <f t="shared" si="243"/>
        <v>0.2182090909090908</v>
      </c>
      <c r="R205">
        <f t="shared" si="221"/>
        <v>0.11384603428457218</v>
      </c>
    </row>
    <row r="206" spans="1:18" x14ac:dyDescent="0.25">
      <c r="A206" s="35">
        <v>45282</v>
      </c>
      <c r="B206">
        <v>2.5876999999999999</v>
      </c>
      <c r="C206">
        <v>11.66</v>
      </c>
      <c r="D206">
        <f>1/C206*100-B206</f>
        <v>5.9886293310463117</v>
      </c>
      <c r="E206">
        <f t="shared" si="240"/>
        <v>0.41237665614919194</v>
      </c>
      <c r="F206" s="31">
        <f t="shared" si="224"/>
        <v>3.7676681659477724</v>
      </c>
      <c r="G206" s="31">
        <f t="shared" si="250"/>
        <v>0.34107548875838978</v>
      </c>
      <c r="H206" s="31">
        <f t="shared" si="251"/>
        <v>0.86034447706908157</v>
      </c>
      <c r="I206" s="31">
        <f t="shared" si="213"/>
        <v>4.4001819157389006</v>
      </c>
      <c r="J206">
        <v>20.97</v>
      </c>
      <c r="K206">
        <v>31.92</v>
      </c>
      <c r="L206">
        <v>34.450000000000003</v>
      </c>
      <c r="M206">
        <f t="shared" si="225"/>
        <v>0.54513208020050108</v>
      </c>
      <c r="N206">
        <f t="shared" ref="N206" si="257">M206-M201</f>
        <v>0.29994095233735241</v>
      </c>
      <c r="O206">
        <f t="shared" si="248"/>
        <v>2.1810172150691471</v>
      </c>
      <c r="P206">
        <f t="shared" si="249"/>
        <v>0.39865998348085929</v>
      </c>
      <c r="Q206">
        <f t="shared" si="243"/>
        <v>0.31505761973875179</v>
      </c>
      <c r="R206">
        <f t="shared" si="221"/>
        <v>0.2540797755899602</v>
      </c>
    </row>
    <row r="207" spans="1:18" x14ac:dyDescent="0.25">
      <c r="A207" s="63">
        <v>45289</v>
      </c>
      <c r="B207">
        <v>2.5552999999999999</v>
      </c>
      <c r="C207">
        <v>11.66</v>
      </c>
      <c r="D207">
        <f t="shared" ref="D207:D209" si="258">1/C207*100-B207</f>
        <v>6.0210293310463117</v>
      </c>
      <c r="E207">
        <f t="shared" ref="E207:E217" si="259">D207-D202</f>
        <v>0.49587665614919185</v>
      </c>
      <c r="F207" s="31">
        <f t="shared" si="224"/>
        <v>4.2635448220969643</v>
      </c>
      <c r="G207" s="31">
        <f t="shared" si="250"/>
        <v>0.62215988547054302</v>
      </c>
      <c r="H207" s="31">
        <f t="shared" si="251"/>
        <v>1.0806947374868052</v>
      </c>
      <c r="I207" s="31">
        <f t="shared" si="213"/>
        <v>4.5706972757862303</v>
      </c>
      <c r="J207" s="34">
        <v>21.61</v>
      </c>
      <c r="K207">
        <v>32.909999999999997</v>
      </c>
      <c r="L207">
        <v>35.47</v>
      </c>
      <c r="M207">
        <f t="shared" si="225"/>
        <v>0.48329009419629321</v>
      </c>
      <c r="N207">
        <f t="shared" ref="N207" si="260">M207-M202</f>
        <v>0.22035026041772365</v>
      </c>
      <c r="O207">
        <f t="shared" si="248"/>
        <v>2.0721872744099956</v>
      </c>
      <c r="P207">
        <f t="shared" si="249"/>
        <v>0.28108439671215324</v>
      </c>
      <c r="Q207">
        <f t="shared" si="243"/>
        <v>0.26398390188892051</v>
      </c>
      <c r="R207">
        <f t="shared" si="221"/>
        <v>0.17051536004733014</v>
      </c>
    </row>
    <row r="208" spans="1:18" x14ac:dyDescent="0.25">
      <c r="A208" s="35">
        <v>45296</v>
      </c>
      <c r="B208">
        <v>2.5175000000000001</v>
      </c>
      <c r="C208">
        <v>11.74</v>
      </c>
      <c r="D208">
        <f t="shared" si="258"/>
        <v>6.0003875638841571</v>
      </c>
      <c r="E208">
        <f t="shared" si="259"/>
        <v>0.40524924844237198</v>
      </c>
      <c r="F208" s="31">
        <f t="shared" si="224"/>
        <v>4.6687940705393363</v>
      </c>
      <c r="G208" s="31">
        <f t="shared" si="250"/>
        <v>1.0386891120075945</v>
      </c>
      <c r="H208" s="31">
        <f t="shared" si="251"/>
        <v>1.454419895288261</v>
      </c>
      <c r="I208" s="31">
        <f t="shared" si="213"/>
        <v>4.9580090399307846</v>
      </c>
      <c r="J208" s="34">
        <v>20.84</v>
      </c>
      <c r="K208">
        <v>31.34</v>
      </c>
      <c r="L208">
        <v>33.229999999999997</v>
      </c>
      <c r="M208">
        <f t="shared" si="225"/>
        <v>0.67331046585832777</v>
      </c>
      <c r="N208">
        <f t="shared" ref="N208" si="261">M208-M203</f>
        <v>0.37372515780145577</v>
      </c>
      <c r="O208">
        <f t="shared" si="248"/>
        <v>2.2809644913627638</v>
      </c>
      <c r="P208">
        <f t="shared" si="249"/>
        <v>0.41652922653705149</v>
      </c>
      <c r="Q208">
        <f>1/L208*100-B208</f>
        <v>0.49182891965091802</v>
      </c>
      <c r="R208">
        <f t="shared" si="221"/>
        <v>0.38731176414455382</v>
      </c>
    </row>
    <row r="209" spans="1:18" x14ac:dyDescent="0.25">
      <c r="A209" s="63">
        <v>45303</v>
      </c>
      <c r="B209">
        <v>2.5171999999999999</v>
      </c>
      <c r="C209">
        <v>11.54</v>
      </c>
      <c r="D209">
        <f t="shared" si="258"/>
        <v>6.1483112651646445</v>
      </c>
      <c r="E209">
        <f t="shared" si="259"/>
        <v>0.37309269976380133</v>
      </c>
      <c r="F209" s="31">
        <f t="shared" si="224"/>
        <v>5.0418867703031376</v>
      </c>
      <c r="G209" s="31">
        <f t="shared" si="250"/>
        <v>1.4278302528549958</v>
      </c>
      <c r="H209" s="31">
        <f t="shared" si="251"/>
        <v>1.8148708237708164</v>
      </c>
      <c r="I209" s="31">
        <f t="shared" si="213"/>
        <v>5.4063764177910194</v>
      </c>
      <c r="J209" s="34">
        <v>20.56</v>
      </c>
      <c r="K209">
        <v>30.91</v>
      </c>
      <c r="L209">
        <v>32.340000000000003</v>
      </c>
      <c r="M209">
        <f t="shared" si="225"/>
        <v>0.7179989647363314</v>
      </c>
      <c r="N209">
        <f t="shared" ref="N209" si="262">M209-M204</f>
        <v>0.36045092848255544</v>
      </c>
      <c r="O209">
        <f t="shared" ref="O209:O220" si="263">1/J209*100-B209</f>
        <v>2.346613229571985</v>
      </c>
      <c r="P209">
        <f t="shared" ref="P209:P220" si="264">O209-O204</f>
        <v>0.38914114084740126</v>
      </c>
      <c r="Q209">
        <f t="shared" ref="Q209:Q220" si="265">1/L209*100-B209</f>
        <v>0.57494594928880627</v>
      </c>
      <c r="R209">
        <f t="shared" si="221"/>
        <v>0.44836737786023528</v>
      </c>
    </row>
    <row r="210" spans="1:18" x14ac:dyDescent="0.25">
      <c r="A210" s="35">
        <v>45310</v>
      </c>
      <c r="B210">
        <v>2.5026999999999999</v>
      </c>
      <c r="C210">
        <v>11.35</v>
      </c>
      <c r="D210">
        <f>1/C210*100-B210</f>
        <v>6.3078726872246706</v>
      </c>
      <c r="E210">
        <f t="shared" si="259"/>
        <v>0.46317217918064113</v>
      </c>
      <c r="F210" s="31">
        <f t="shared" si="224"/>
        <v>5.5050589494837787</v>
      </c>
      <c r="G210" s="31">
        <f t="shared" si="250"/>
        <v>1.9101797836829402</v>
      </c>
      <c r="H210" s="31">
        <f t="shared" si="251"/>
        <v>2.2510727841400322</v>
      </c>
      <c r="I210" s="31">
        <f t="shared" si="213"/>
        <v>5.9040061102742687</v>
      </c>
      <c r="J210" s="34">
        <v>19.86</v>
      </c>
      <c r="K210">
        <v>29.57</v>
      </c>
      <c r="L210">
        <v>31.07</v>
      </c>
      <c r="M210">
        <f t="shared" si="225"/>
        <v>0.87910588434223857</v>
      </c>
      <c r="N210">
        <f t="shared" ref="N210" si="266">M210-M205</f>
        <v>0.43620196036921577</v>
      </c>
      <c r="O210">
        <f t="shared" si="263"/>
        <v>2.5325467270896276</v>
      </c>
      <c r="P210">
        <f t="shared" si="264"/>
        <v>0.48234953082794441</v>
      </c>
      <c r="Q210">
        <f t="shared" si="265"/>
        <v>0.71583878339234008</v>
      </c>
      <c r="R210">
        <f t="shared" si="221"/>
        <v>0.49762969248324929</v>
      </c>
    </row>
    <row r="211" spans="1:18" x14ac:dyDescent="0.25">
      <c r="A211" s="63">
        <v>45317</v>
      </c>
      <c r="B211">
        <v>2.4994000000000001</v>
      </c>
      <c r="C211" s="34">
        <v>11.66</v>
      </c>
      <c r="D211">
        <f t="shared" ref="D211:D217" si="267">1/C211*100-B211</f>
        <v>6.0769293310463119</v>
      </c>
      <c r="E211">
        <f t="shared" si="259"/>
        <v>8.8300000000000267E-2</v>
      </c>
      <c r="F211" s="31">
        <f t="shared" si="224"/>
        <v>5.593358949483779</v>
      </c>
      <c r="G211" s="31">
        <f t="shared" si="250"/>
        <v>2.2904913135530642</v>
      </c>
      <c r="H211" s="31">
        <f t="shared" si="251"/>
        <v>2.6631601301407066</v>
      </c>
      <c r="I211" s="31">
        <f>I210+R211</f>
        <v>6.4217710830046935</v>
      </c>
      <c r="J211" s="34">
        <v>19.760000000000002</v>
      </c>
      <c r="K211">
        <v>28.93</v>
      </c>
      <c r="L211" s="34">
        <v>30.01</v>
      </c>
      <c r="M211">
        <f t="shared" si="225"/>
        <v>0.95721942620117551</v>
      </c>
      <c r="N211">
        <f t="shared" ref="N211" si="268">M211-M206</f>
        <v>0.41208734600067443</v>
      </c>
      <c r="O211">
        <f t="shared" si="263"/>
        <v>2.5613287449392712</v>
      </c>
      <c r="P211">
        <f t="shared" si="264"/>
        <v>0.38031152987012407</v>
      </c>
      <c r="Q211">
        <f t="shared" si="265"/>
        <v>0.83282259246917656</v>
      </c>
      <c r="R211">
        <f t="shared" si="221"/>
        <v>0.51776497273042477</v>
      </c>
    </row>
    <row r="212" spans="1:18" x14ac:dyDescent="0.25">
      <c r="A212" s="35">
        <v>45324</v>
      </c>
      <c r="B212">
        <v>2.4243999999999999</v>
      </c>
      <c r="C212" s="34">
        <v>10.97</v>
      </c>
      <c r="D212">
        <f t="shared" si="267"/>
        <v>6.6913702825888777</v>
      </c>
      <c r="E212">
        <f t="shared" si="259"/>
        <v>0.67034095154256601</v>
      </c>
      <c r="F212" s="31">
        <f t="shared" si="224"/>
        <v>6.263699901026345</v>
      </c>
      <c r="G212" s="31">
        <f t="shared" si="250"/>
        <v>3.4372448969308795</v>
      </c>
      <c r="H212" s="31">
        <f>H211+N212</f>
        <v>3.6940285235379546</v>
      </c>
      <c r="I212" s="31">
        <f t="shared" si="213"/>
        <v>7.5371148342158119</v>
      </c>
      <c r="J212" s="34">
        <v>17.72</v>
      </c>
      <c r="K212">
        <v>25.39</v>
      </c>
      <c r="L212" s="34">
        <v>26.29</v>
      </c>
      <c r="M212">
        <f t="shared" si="225"/>
        <v>1.5141584875935412</v>
      </c>
      <c r="N212">
        <f t="shared" ref="N212" si="269">M212-M207</f>
        <v>1.030868393397248</v>
      </c>
      <c r="O212">
        <f t="shared" si="263"/>
        <v>3.2189408577878109</v>
      </c>
      <c r="P212">
        <f t="shared" si="264"/>
        <v>1.1467535833778153</v>
      </c>
      <c r="Q212">
        <f t="shared" si="265"/>
        <v>1.3793276531000385</v>
      </c>
      <c r="R212">
        <f t="shared" si="221"/>
        <v>1.115343751211118</v>
      </c>
    </row>
    <row r="213" spans="1:18" x14ac:dyDescent="0.25">
      <c r="A213" s="63">
        <v>45330</v>
      </c>
      <c r="B213">
        <v>2.4379</v>
      </c>
      <c r="C213" s="34">
        <v>11.53</v>
      </c>
      <c r="D213">
        <f t="shared" si="267"/>
        <v>6.2351268863833473</v>
      </c>
      <c r="E213">
        <f t="shared" si="259"/>
        <v>0.23473932249919027</v>
      </c>
      <c r="F213" s="31">
        <f t="shared" si="224"/>
        <v>6.4984392235255353</v>
      </c>
      <c r="G213" s="31">
        <f t="shared" si="250"/>
        <v>4.0037926677245634</v>
      </c>
      <c r="H213" s="31">
        <f t="shared" ref="H213:H220" si="270">H212+N213</f>
        <v>4.2660593099816531</v>
      </c>
      <c r="I213" s="31">
        <f t="shared" si="213"/>
        <v>8.0711891705399541</v>
      </c>
      <c r="J213" s="34">
        <v>18.920000000000002</v>
      </c>
      <c r="K213">
        <v>27.15</v>
      </c>
      <c r="L213" s="34">
        <v>28.87</v>
      </c>
      <c r="M213">
        <f t="shared" si="225"/>
        <v>1.2453412523020262</v>
      </c>
      <c r="N213">
        <f t="shared" ref="N213" si="271">M213-M208</f>
        <v>0.57203078644369842</v>
      </c>
      <c r="O213">
        <f t="shared" si="263"/>
        <v>2.8475122621564477</v>
      </c>
      <c r="P213">
        <f t="shared" si="264"/>
        <v>0.5665477707936839</v>
      </c>
      <c r="Q213">
        <f>1/L213*100-B213</f>
        <v>1.0259032559750607</v>
      </c>
      <c r="R213">
        <f t="shared" si="221"/>
        <v>0.5340743363241427</v>
      </c>
    </row>
    <row r="214" spans="1:18" x14ac:dyDescent="0.25">
      <c r="A214" s="35">
        <v>45345</v>
      </c>
      <c r="B214">
        <v>2.4009</v>
      </c>
      <c r="C214" s="34">
        <v>12.09</v>
      </c>
      <c r="D214">
        <f t="shared" si="267"/>
        <v>5.8703985938792389</v>
      </c>
      <c r="E214">
        <f t="shared" si="259"/>
        <v>-0.27791267128540564</v>
      </c>
      <c r="F214" s="31">
        <f t="shared" si="224"/>
        <v>6.2205265522401296</v>
      </c>
      <c r="G214" s="31">
        <f t="shared" si="250"/>
        <v>4.2864605246716936</v>
      </c>
      <c r="H214" s="31">
        <f t="shared" si="270"/>
        <v>4.604975006379485</v>
      </c>
      <c r="I214" s="31">
        <f t="shared" si="213"/>
        <v>8.4198113063575306</v>
      </c>
      <c r="J214" s="34">
        <v>19.88</v>
      </c>
      <c r="K214">
        <v>28.92</v>
      </c>
      <c r="L214" s="34">
        <v>30.08</v>
      </c>
      <c r="M214">
        <f t="shared" si="225"/>
        <v>1.0569146611341629</v>
      </c>
      <c r="N214">
        <f t="shared" ref="N214" si="272">M214-M209</f>
        <v>0.33891569639783148</v>
      </c>
      <c r="O214">
        <f t="shared" si="263"/>
        <v>2.6292810865191152</v>
      </c>
      <c r="P214">
        <f t="shared" si="264"/>
        <v>0.28266785694713015</v>
      </c>
      <c r="Q214">
        <f t="shared" si="265"/>
        <v>0.92356808510638277</v>
      </c>
      <c r="R214">
        <f t="shared" si="221"/>
        <v>0.34862213581757651</v>
      </c>
    </row>
    <row r="215" spans="1:18" x14ac:dyDescent="0.25">
      <c r="A215" s="63">
        <v>45352</v>
      </c>
      <c r="B215">
        <v>2.3675000000000002</v>
      </c>
      <c r="C215" s="34">
        <v>12.17</v>
      </c>
      <c r="D215">
        <f t="shared" si="267"/>
        <v>5.8494268693508626</v>
      </c>
      <c r="E215">
        <f t="shared" si="259"/>
        <v>-0.458445817873808</v>
      </c>
      <c r="F215" s="31">
        <f t="shared" si="224"/>
        <v>5.7620807343663216</v>
      </c>
      <c r="G215" s="31">
        <f t="shared" si="250"/>
        <v>4.254962969928707</v>
      </c>
      <c r="H215" s="31">
        <f t="shared" si="270"/>
        <v>4.6917024553705797</v>
      </c>
      <c r="I215" s="31">
        <f t="shared" si="213"/>
        <v>8.5060446307306421</v>
      </c>
      <c r="J215" s="34">
        <v>20.54</v>
      </c>
      <c r="K215">
        <v>30</v>
      </c>
      <c r="L215" s="34">
        <v>31.55</v>
      </c>
      <c r="M215">
        <f t="shared" si="225"/>
        <v>0.96583333333333332</v>
      </c>
      <c r="N215">
        <f t="shared" ref="N215" si="273">M215-M210</f>
        <v>8.6727448991094747E-2</v>
      </c>
      <c r="O215">
        <f t="shared" si="263"/>
        <v>2.5010491723466406</v>
      </c>
      <c r="P215">
        <f t="shared" si="264"/>
        <v>-3.1497554742986988E-2</v>
      </c>
      <c r="Q215">
        <f t="shared" si="265"/>
        <v>0.80207210776545157</v>
      </c>
      <c r="R215">
        <f t="shared" si="221"/>
        <v>8.6233324373111486E-2</v>
      </c>
    </row>
    <row r="216" spans="1:18" x14ac:dyDescent="0.25">
      <c r="A216" s="35">
        <v>45359</v>
      </c>
      <c r="B216">
        <v>2.2825000000000002</v>
      </c>
      <c r="C216" s="34">
        <v>12.25</v>
      </c>
      <c r="D216">
        <f t="shared" si="267"/>
        <v>5.8807653061224485</v>
      </c>
      <c r="E216">
        <f t="shared" si="259"/>
        <v>-0.19616402492386342</v>
      </c>
      <c r="F216" s="31">
        <f t="shared" si="224"/>
        <v>5.5659167094424582</v>
      </c>
      <c r="G216" s="31">
        <f t="shared" si="250"/>
        <v>4.2939467249894356</v>
      </c>
      <c r="H216" s="31">
        <f t="shared" si="270"/>
        <v>4.8054370868488139</v>
      </c>
      <c r="I216" s="31">
        <f t="shared" si="213"/>
        <v>8.6102970543593411</v>
      </c>
      <c r="J216" s="34">
        <v>20.48</v>
      </c>
      <c r="K216">
        <v>29.82</v>
      </c>
      <c r="L216" s="34">
        <v>31.06</v>
      </c>
      <c r="M216">
        <f>1/K216*100-B216</f>
        <v>1.0709540576794097</v>
      </c>
      <c r="N216">
        <f t="shared" ref="N216:N220" si="274">M216-M211</f>
        <v>0.11373463147823415</v>
      </c>
      <c r="O216">
        <f t="shared" si="263"/>
        <v>2.6003124999999998</v>
      </c>
      <c r="P216">
        <f t="shared" si="264"/>
        <v>3.8983755060728598E-2</v>
      </c>
      <c r="Q216">
        <f t="shared" si="265"/>
        <v>0.93707501609787514</v>
      </c>
      <c r="R216">
        <f t="shared" si="221"/>
        <v>0.10425242362869858</v>
      </c>
    </row>
    <row r="217" spans="1:18" x14ac:dyDescent="0.25">
      <c r="A217" s="63">
        <v>45366</v>
      </c>
      <c r="B217">
        <v>2.3199999999999998</v>
      </c>
      <c r="C217" s="34">
        <v>12.26</v>
      </c>
      <c r="D217">
        <f t="shared" si="267"/>
        <v>5.8366068515497549</v>
      </c>
      <c r="E217">
        <f t="shared" si="259"/>
        <v>-0.85476343103912278</v>
      </c>
      <c r="F217" s="31">
        <f t="shared" si="224"/>
        <v>4.7111532784033354</v>
      </c>
      <c r="G217" s="31">
        <f t="shared" si="250"/>
        <v>3.498838884279424</v>
      </c>
      <c r="H217" s="31">
        <f t="shared" si="270"/>
        <v>4.1753798488547602</v>
      </c>
      <c r="I217" s="31">
        <f t="shared" si="213"/>
        <v>8.0516729188472418</v>
      </c>
      <c r="J217" s="34">
        <v>21.08</v>
      </c>
      <c r="K217">
        <v>31.21</v>
      </c>
      <c r="L217" s="34">
        <v>31.84</v>
      </c>
      <c r="M217">
        <f t="shared" ref="M217:M220" si="275">1/K217*100-B217</f>
        <v>0.8841012495994871</v>
      </c>
      <c r="N217">
        <f t="shared" si="274"/>
        <v>-0.63005723799405411</v>
      </c>
      <c r="O217">
        <f t="shared" si="263"/>
        <v>2.4238330170777993</v>
      </c>
      <c r="P217">
        <f t="shared" si="264"/>
        <v>-0.79510784071001162</v>
      </c>
      <c r="Q217">
        <f t="shared" si="265"/>
        <v>0.82070351758793958</v>
      </c>
      <c r="R217">
        <f t="shared" si="221"/>
        <v>-0.55862413551209888</v>
      </c>
    </row>
    <row r="218" spans="1:18" x14ac:dyDescent="0.25">
      <c r="A218" s="35">
        <v>45373</v>
      </c>
      <c r="B218">
        <v>2.3050999999999999</v>
      </c>
      <c r="C218" s="34">
        <v>12.23</v>
      </c>
      <c r="D218">
        <f t="shared" ref="D218:D233" si="276">1/C218*100-B218</f>
        <v>5.8715148814390847</v>
      </c>
      <c r="E218">
        <f t="shared" ref="E218:E233" si="277">D218-D213</f>
        <v>-0.3636120049442626</v>
      </c>
      <c r="F218" s="31">
        <f t="shared" si="224"/>
        <v>4.3475412734590728</v>
      </c>
      <c r="G218" s="31">
        <f t="shared" si="250"/>
        <v>3.1469947450226408</v>
      </c>
      <c r="H218" s="31">
        <f t="shared" si="270"/>
        <v>3.962722308168221</v>
      </c>
      <c r="I218" s="31">
        <f t="shared" si="213"/>
        <v>7.8802273247995114</v>
      </c>
      <c r="J218" s="34">
        <v>20.83</v>
      </c>
      <c r="K218">
        <v>29.96</v>
      </c>
      <c r="L218" s="34">
        <v>31.65</v>
      </c>
      <c r="M218">
        <f t="shared" si="275"/>
        <v>1.032683711615487</v>
      </c>
      <c r="N218">
        <f t="shared" si="274"/>
        <v>-0.21265754068653919</v>
      </c>
      <c r="O218">
        <f t="shared" si="263"/>
        <v>2.4956681228996644</v>
      </c>
      <c r="P218">
        <f t="shared" si="264"/>
        <v>-0.35184413925678326</v>
      </c>
      <c r="Q218">
        <f t="shared" si="265"/>
        <v>0.85445766192733075</v>
      </c>
      <c r="R218">
        <f t="shared" si="221"/>
        <v>-0.17144559404772997</v>
      </c>
    </row>
    <row r="219" spans="1:18" x14ac:dyDescent="0.25">
      <c r="A219" s="63">
        <v>45380</v>
      </c>
      <c r="B219">
        <v>2.2900999999999998</v>
      </c>
      <c r="C219" s="34">
        <v>12.22</v>
      </c>
      <c r="D219">
        <f t="shared" si="276"/>
        <v>5.8932060556464814</v>
      </c>
      <c r="E219">
        <f t="shared" si="277"/>
        <v>2.2807461767242465E-2</v>
      </c>
      <c r="F219" s="31">
        <f t="shared" si="224"/>
        <v>4.3703487352263153</v>
      </c>
      <c r="G219" s="31">
        <f t="shared" si="250"/>
        <v>2.9963308735726728</v>
      </c>
      <c r="H219" s="31">
        <f t="shared" si="270"/>
        <v>4.05804843877244</v>
      </c>
      <c r="I219" s="31">
        <f t="shared" si="213"/>
        <v>7.969069147222851</v>
      </c>
      <c r="J219" s="34">
        <v>20.97</v>
      </c>
      <c r="K219">
        <v>29.05</v>
      </c>
      <c r="L219" s="34">
        <v>30.28</v>
      </c>
      <c r="M219">
        <f t="shared" si="275"/>
        <v>1.1522407917383819</v>
      </c>
      <c r="N219">
        <f t="shared" si="274"/>
        <v>9.5326130604219017E-2</v>
      </c>
      <c r="O219">
        <f t="shared" si="263"/>
        <v>2.4786172150691472</v>
      </c>
      <c r="P219">
        <f t="shared" si="264"/>
        <v>-0.15066387144996796</v>
      </c>
      <c r="Q219">
        <f t="shared" si="265"/>
        <v>1.0124099075297224</v>
      </c>
      <c r="R219">
        <f t="shared" si="221"/>
        <v>8.88418224233396E-2</v>
      </c>
    </row>
    <row r="220" spans="1:18" x14ac:dyDescent="0.25">
      <c r="A220" s="35">
        <v>45385</v>
      </c>
      <c r="B220">
        <v>2.2837000000000001</v>
      </c>
      <c r="C220" s="34">
        <v>12.34</v>
      </c>
      <c r="D220">
        <f t="shared" si="276"/>
        <v>5.8200277147487842</v>
      </c>
      <c r="E220">
        <f t="shared" si="277"/>
        <v>-2.9399154602078426E-2</v>
      </c>
      <c r="F220" s="31">
        <f t="shared" si="224"/>
        <v>4.3409495806242369</v>
      </c>
      <c r="G220" s="31">
        <f t="shared" si="250"/>
        <v>2.8649088301231944</v>
      </c>
      <c r="H220" s="31">
        <f t="shared" si="270"/>
        <v>4.2087191176798413</v>
      </c>
      <c r="I220" s="31">
        <f t="shared" si="213"/>
        <v>8.1989469068314058</v>
      </c>
      <c r="J220" s="34">
        <v>21.49</v>
      </c>
      <c r="K220">
        <v>29.41</v>
      </c>
      <c r="L220" s="34">
        <v>30.16</v>
      </c>
      <c r="M220">
        <f t="shared" si="275"/>
        <v>1.1165040122407346</v>
      </c>
      <c r="N220">
        <f t="shared" si="274"/>
        <v>0.15067067890740127</v>
      </c>
      <c r="O220">
        <f t="shared" si="263"/>
        <v>2.3696271288971622</v>
      </c>
      <c r="P220">
        <f t="shared" si="264"/>
        <v>-0.13142204344947839</v>
      </c>
      <c r="Q220">
        <f t="shared" si="265"/>
        <v>1.0319498673740055</v>
      </c>
      <c r="R220">
        <f t="shared" si="221"/>
        <v>0.22987775960855394</v>
      </c>
    </row>
    <row r="221" spans="1:18" x14ac:dyDescent="0.25">
      <c r="A221" s="63">
        <v>45394</v>
      </c>
      <c r="B221">
        <v>2.2837000000000001</v>
      </c>
      <c r="C221" s="34">
        <v>12.14</v>
      </c>
      <c r="D221">
        <f t="shared" si="276"/>
        <v>5.9535322899505765</v>
      </c>
      <c r="E221">
        <f t="shared" si="277"/>
        <v>7.2766983828127962E-2</v>
      </c>
      <c r="F221" s="31">
        <f t="shared" ref="F221:F241" si="278">E221+F220</f>
        <v>4.4137165644523648</v>
      </c>
      <c r="G221" s="31">
        <f t="shared" ref="G221:G241" si="279">G220+P221</f>
        <v>2.8024971015793176</v>
      </c>
      <c r="H221" s="31">
        <f t="shared" ref="H221:H241" si="280">H220+N221</f>
        <v>4.3926354775517407</v>
      </c>
      <c r="I221" s="31">
        <f t="shared" ref="I221:I241" si="281">I220+R221</f>
        <v>8.4098808818110875</v>
      </c>
      <c r="J221" s="34">
        <v>20.74</v>
      </c>
      <c r="K221">
        <v>28.26</v>
      </c>
      <c r="L221" s="34">
        <v>29.14</v>
      </c>
      <c r="M221">
        <f t="shared" ref="M221:M242" si="282">1/K221*100-B221</f>
        <v>1.2548704175513095</v>
      </c>
      <c r="N221">
        <f t="shared" ref="N221:N242" si="283">M221-M216</f>
        <v>0.1839163598718998</v>
      </c>
      <c r="O221">
        <f t="shared" ref="O221:O242" si="284">1/J221*100-B221</f>
        <v>2.537900771456123</v>
      </c>
      <c r="P221">
        <f t="shared" ref="P221:P242" si="285">O221-O216</f>
        <v>-6.2411728543876777E-2</v>
      </c>
      <c r="Q221">
        <f t="shared" ref="Q221:Q242" si="286">1/L221*100-B221</f>
        <v>1.1480089910775568</v>
      </c>
      <c r="R221">
        <f t="shared" ref="R221:R242" si="287">Q221-Q216</f>
        <v>0.21093397497968169</v>
      </c>
    </row>
    <row r="222" spans="1:18" x14ac:dyDescent="0.25">
      <c r="A222" s="35">
        <v>45401</v>
      </c>
      <c r="B222">
        <v>2.254</v>
      </c>
      <c r="C222" s="34">
        <v>12.36</v>
      </c>
      <c r="D222">
        <f t="shared" si="276"/>
        <v>5.8366148867313932</v>
      </c>
      <c r="E222">
        <f t="shared" si="277"/>
        <v>8.0351816382773222E-6</v>
      </c>
      <c r="F222" s="31">
        <f t="shared" si="278"/>
        <v>4.4137245996340031</v>
      </c>
      <c r="G222" s="31">
        <f t="shared" si="279"/>
        <v>2.9979584314800767</v>
      </c>
      <c r="H222" s="31">
        <f t="shared" si="280"/>
        <v>4.9068351775505015</v>
      </c>
      <c r="I222" s="31">
        <f t="shared" si="281"/>
        <v>8.8464133192793284</v>
      </c>
      <c r="J222" s="34">
        <v>20.52</v>
      </c>
      <c r="K222">
        <v>27.38</v>
      </c>
      <c r="L222" s="34">
        <v>28.48</v>
      </c>
      <c r="M222">
        <f t="shared" si="282"/>
        <v>1.3983009495982475</v>
      </c>
      <c r="N222">
        <f t="shared" si="283"/>
        <v>0.51419969999876036</v>
      </c>
      <c r="O222">
        <f t="shared" si="284"/>
        <v>2.6192943469785583</v>
      </c>
      <c r="P222">
        <f t="shared" si="285"/>
        <v>0.19546132990075904</v>
      </c>
      <c r="Q222">
        <f t="shared" si="286"/>
        <v>1.25723595505618</v>
      </c>
      <c r="R222">
        <f t="shared" si="287"/>
        <v>0.43653243746824044</v>
      </c>
    </row>
    <row r="223" spans="1:18" x14ac:dyDescent="0.25">
      <c r="A223" s="63">
        <v>45408</v>
      </c>
      <c r="B223">
        <v>2.3083999999999998</v>
      </c>
      <c r="C223" s="34">
        <v>12.44</v>
      </c>
      <c r="D223">
        <f t="shared" si="276"/>
        <v>5.7301852090032162</v>
      </c>
      <c r="E223">
        <f t="shared" si="277"/>
        <v>-0.14132967243586858</v>
      </c>
      <c r="F223" s="31">
        <f t="shared" si="278"/>
        <v>4.2723949271981345</v>
      </c>
      <c r="G223" s="31">
        <f t="shared" si="279"/>
        <v>2.8385721478744212</v>
      </c>
      <c r="H223" s="31">
        <f t="shared" si="280"/>
        <v>4.9498462205881451</v>
      </c>
      <c r="I223" s="31">
        <f t="shared" si="281"/>
        <v>9.0676504120051291</v>
      </c>
      <c r="J223" s="34">
        <v>21.53</v>
      </c>
      <c r="K223">
        <v>29.55</v>
      </c>
      <c r="L223" s="34">
        <v>29.55</v>
      </c>
      <c r="M223">
        <f t="shared" si="282"/>
        <v>1.0756947546531306</v>
      </c>
      <c r="N223">
        <f t="shared" si="283"/>
        <v>4.3011043037643581E-2</v>
      </c>
      <c r="O223">
        <f t="shared" si="284"/>
        <v>2.336281839294009</v>
      </c>
      <c r="P223">
        <f t="shared" si="285"/>
        <v>-0.15938628360565543</v>
      </c>
      <c r="Q223">
        <f t="shared" si="286"/>
        <v>1.0756947546531306</v>
      </c>
      <c r="R223">
        <f t="shared" si="287"/>
        <v>0.22123709272579983</v>
      </c>
    </row>
    <row r="224" spans="1:18" x14ac:dyDescent="0.25">
      <c r="A224" s="35">
        <v>45412</v>
      </c>
      <c r="B224">
        <v>2.3028</v>
      </c>
      <c r="C224" s="34">
        <v>12.5</v>
      </c>
      <c r="D224">
        <f t="shared" si="276"/>
        <v>5.6972000000000005</v>
      </c>
      <c r="E224">
        <f t="shared" si="277"/>
        <v>-0.19600605564648088</v>
      </c>
      <c r="F224" s="31">
        <f t="shared" si="278"/>
        <v>4.0763888715516536</v>
      </c>
      <c r="G224" s="31">
        <f t="shared" si="279"/>
        <v>2.6485231605371378</v>
      </c>
      <c r="H224" s="31">
        <f t="shared" si="280"/>
        <v>4.7574481694696651</v>
      </c>
      <c r="I224" s="31">
        <f t="shared" si="281"/>
        <v>9.0527705374787075</v>
      </c>
      <c r="J224" s="34">
        <v>21.78</v>
      </c>
      <c r="K224">
        <v>30.65</v>
      </c>
      <c r="L224" s="34">
        <v>30.3</v>
      </c>
      <c r="M224">
        <f t="shared" si="282"/>
        <v>0.95984274061990238</v>
      </c>
      <c r="N224">
        <f t="shared" si="283"/>
        <v>-0.19239805111847952</v>
      </c>
      <c r="O224">
        <f t="shared" si="284"/>
        <v>2.2885682277318637</v>
      </c>
      <c r="P224">
        <f t="shared" si="285"/>
        <v>-0.19004898733728348</v>
      </c>
      <c r="Q224">
        <f t="shared" si="286"/>
        <v>0.9975300330032999</v>
      </c>
      <c r="R224">
        <f t="shared" si="287"/>
        <v>-1.4879874526422476E-2</v>
      </c>
    </row>
    <row r="225" spans="1:18" x14ac:dyDescent="0.25">
      <c r="A225" s="63">
        <v>45422</v>
      </c>
      <c r="B225">
        <v>2.3121999999999998</v>
      </c>
      <c r="C225" s="34">
        <v>13.46</v>
      </c>
      <c r="D225">
        <f t="shared" si="276"/>
        <v>5.1172205052005948</v>
      </c>
      <c r="E225">
        <f t="shared" si="277"/>
        <v>-0.70280720954818943</v>
      </c>
      <c r="F225" s="31">
        <f t="shared" si="278"/>
        <v>3.3735816620034642</v>
      </c>
      <c r="G225" s="31">
        <f t="shared" si="279"/>
        <v>2.4854488558604917</v>
      </c>
      <c r="H225" s="31">
        <f t="shared" si="280"/>
        <v>4.5514318787887111</v>
      </c>
      <c r="I225" s="31">
        <f t="shared" si="281"/>
        <v>8.4581395043087166</v>
      </c>
      <c r="J225" s="34">
        <v>22.13</v>
      </c>
      <c r="K225">
        <v>31.03</v>
      </c>
      <c r="L225" s="34">
        <v>36.369999999999997</v>
      </c>
      <c r="M225">
        <f t="shared" si="282"/>
        <v>0.91048772155978064</v>
      </c>
      <c r="N225">
        <f t="shared" si="283"/>
        <v>-0.20601629068095395</v>
      </c>
      <c r="O225">
        <f t="shared" si="284"/>
        <v>2.2065528242205161</v>
      </c>
      <c r="P225">
        <f t="shared" si="285"/>
        <v>-0.16307430467664608</v>
      </c>
      <c r="Q225">
        <f t="shared" si="286"/>
        <v>0.43731883420401463</v>
      </c>
      <c r="R225">
        <f t="shared" si="287"/>
        <v>-0.59463103316999089</v>
      </c>
    </row>
    <row r="226" spans="1:18" x14ac:dyDescent="0.25">
      <c r="A226" s="35">
        <v>45429</v>
      </c>
      <c r="B226">
        <v>2.3077000000000001</v>
      </c>
      <c r="C226" s="34">
        <v>13.45</v>
      </c>
      <c r="D226">
        <f t="shared" si="276"/>
        <v>5.1272442379182159</v>
      </c>
      <c r="E226">
        <f t="shared" si="277"/>
        <v>-0.82628805203236055</v>
      </c>
      <c r="F226" s="31">
        <f t="shared" si="278"/>
        <v>2.5472936099711037</v>
      </c>
      <c r="G226" s="31">
        <f t="shared" si="279"/>
        <v>2.1626884281402345</v>
      </c>
      <c r="H226" s="31">
        <f t="shared" si="280"/>
        <v>4.2261550837689654</v>
      </c>
      <c r="I226" s="31">
        <f t="shared" si="281"/>
        <v>7.8035509614104317</v>
      </c>
      <c r="J226" s="34">
        <v>22.11</v>
      </c>
      <c r="K226">
        <v>30.89</v>
      </c>
      <c r="L226" s="34">
        <v>35.700000000000003</v>
      </c>
      <c r="M226">
        <f t="shared" si="282"/>
        <v>0.9295936225315633</v>
      </c>
      <c r="N226">
        <f t="shared" si="283"/>
        <v>-0.32527679501974616</v>
      </c>
      <c r="O226">
        <f t="shared" si="284"/>
        <v>2.2151403437358659</v>
      </c>
      <c r="P226">
        <f t="shared" si="285"/>
        <v>-0.32276042772025715</v>
      </c>
      <c r="Q226">
        <f t="shared" si="286"/>
        <v>0.49342044817927144</v>
      </c>
      <c r="R226">
        <f t="shared" si="287"/>
        <v>-0.65458854289828539</v>
      </c>
    </row>
    <row r="227" spans="1:18" x14ac:dyDescent="0.25">
      <c r="A227" s="63">
        <v>45436</v>
      </c>
      <c r="B227">
        <v>2.3134000000000001</v>
      </c>
      <c r="C227" s="34">
        <v>13.3</v>
      </c>
      <c r="D227">
        <f t="shared" si="276"/>
        <v>5.2053969924812034</v>
      </c>
      <c r="E227">
        <f t="shared" si="277"/>
        <v>-0.63121789425018981</v>
      </c>
      <c r="F227" s="31">
        <f t="shared" si="278"/>
        <v>1.9160757157209138</v>
      </c>
      <c r="G227" s="31">
        <f t="shared" si="279"/>
        <v>1.8898263272008187</v>
      </c>
      <c r="H227" s="31">
        <f t="shared" si="280"/>
        <v>3.8455667257763144</v>
      </c>
      <c r="I227" s="31">
        <f t="shared" si="281"/>
        <v>7.1281089843507779</v>
      </c>
      <c r="J227" s="34">
        <v>21.46</v>
      </c>
      <c r="K227">
        <v>30.02</v>
      </c>
      <c r="L227" s="34">
        <v>34.54</v>
      </c>
      <c r="M227">
        <f t="shared" si="282"/>
        <v>1.0177125916055965</v>
      </c>
      <c r="N227">
        <f t="shared" si="283"/>
        <v>-0.38058835799265101</v>
      </c>
      <c r="O227">
        <f t="shared" si="284"/>
        <v>2.3464322460391425</v>
      </c>
      <c r="P227">
        <f t="shared" si="285"/>
        <v>-0.27286210093941587</v>
      </c>
      <c r="Q227">
        <f t="shared" si="286"/>
        <v>0.58179397799652577</v>
      </c>
      <c r="R227">
        <f t="shared" si="287"/>
        <v>-0.67544197705965425</v>
      </c>
    </row>
    <row r="228" spans="1:18" x14ac:dyDescent="0.25">
      <c r="A228" s="35">
        <v>45443</v>
      </c>
      <c r="B228">
        <v>2.2926000000000002</v>
      </c>
      <c r="C228" s="34">
        <v>13.18</v>
      </c>
      <c r="D228">
        <f t="shared" si="276"/>
        <v>5.2946534142640358</v>
      </c>
      <c r="E228">
        <f t="shared" si="277"/>
        <v>-0.43553179473918036</v>
      </c>
      <c r="F228" s="31">
        <f t="shared" si="278"/>
        <v>1.4805439209817335</v>
      </c>
      <c r="G228" s="31">
        <f t="shared" si="279"/>
        <v>1.9382129631172873</v>
      </c>
      <c r="H228" s="31">
        <f t="shared" si="280"/>
        <v>3.8083845627287802</v>
      </c>
      <c r="I228" s="31">
        <f t="shared" si="281"/>
        <v>6.6055740475690188</v>
      </c>
      <c r="J228" s="34">
        <v>21.38</v>
      </c>
      <c r="K228">
        <v>30.02</v>
      </c>
      <c r="L228" s="34">
        <v>35.14</v>
      </c>
      <c r="M228">
        <f t="shared" si="282"/>
        <v>1.0385125916055964</v>
      </c>
      <c r="N228">
        <f t="shared" si="283"/>
        <v>-3.7182163047534189E-2</v>
      </c>
      <c r="O228">
        <f t="shared" si="284"/>
        <v>2.3846684752104776</v>
      </c>
      <c r="P228">
        <f t="shared" si="285"/>
        <v>4.8386635916468634E-2</v>
      </c>
      <c r="Q228">
        <f t="shared" si="286"/>
        <v>0.55315981787137147</v>
      </c>
      <c r="R228">
        <f t="shared" si="287"/>
        <v>-0.52253493678175911</v>
      </c>
    </row>
    <row r="229" spans="1:18" x14ac:dyDescent="0.25">
      <c r="A229" s="63">
        <v>45450</v>
      </c>
      <c r="B229">
        <v>2.2833000000000001</v>
      </c>
      <c r="C229" s="34">
        <v>13.05</v>
      </c>
      <c r="D229">
        <f t="shared" si="276"/>
        <v>5.3795352490421458</v>
      </c>
      <c r="E229">
        <f t="shared" si="277"/>
        <v>-0.31766475095785474</v>
      </c>
      <c r="F229" s="31">
        <f t="shared" si="278"/>
        <v>1.1628791700238787</v>
      </c>
      <c r="G229" s="31">
        <f t="shared" si="279"/>
        <v>2.1648092267481873</v>
      </c>
      <c r="H229" s="31">
        <f t="shared" si="280"/>
        <v>4.0242525450421187</v>
      </c>
      <c r="I229" s="31">
        <f t="shared" si="281"/>
        <v>6.2754669416828621</v>
      </c>
      <c r="J229" s="34">
        <v>20.84</v>
      </c>
      <c r="K229">
        <v>28.91</v>
      </c>
      <c r="L229" s="34">
        <v>33.89</v>
      </c>
      <c r="M229">
        <f t="shared" si="282"/>
        <v>1.1757107229332409</v>
      </c>
      <c r="N229">
        <f t="shared" si="283"/>
        <v>0.21586798231333848</v>
      </c>
      <c r="O229">
        <f t="shared" si="284"/>
        <v>2.5151644913627638</v>
      </c>
      <c r="P229">
        <f t="shared" si="285"/>
        <v>0.22659626363090002</v>
      </c>
      <c r="Q229">
        <f t="shared" si="286"/>
        <v>0.66742292711714324</v>
      </c>
      <c r="R229">
        <f t="shared" si="287"/>
        <v>-0.33010710588615666</v>
      </c>
    </row>
    <row r="230" spans="1:18" x14ac:dyDescent="0.25">
      <c r="D230" t="e">
        <f t="shared" si="276"/>
        <v>#DIV/0!</v>
      </c>
      <c r="E230" t="e">
        <f t="shared" si="277"/>
        <v>#DIV/0!</v>
      </c>
      <c r="F230" s="31" t="e">
        <f t="shared" si="278"/>
        <v>#DIV/0!</v>
      </c>
      <c r="G230" s="31" t="e">
        <f t="shared" si="279"/>
        <v>#DIV/0!</v>
      </c>
      <c r="H230" s="31" t="e">
        <f t="shared" si="280"/>
        <v>#DIV/0!</v>
      </c>
      <c r="I230" s="31" t="e">
        <f t="shared" si="281"/>
        <v>#DIV/0!</v>
      </c>
      <c r="M230" t="e">
        <f t="shared" si="282"/>
        <v>#DIV/0!</v>
      </c>
      <c r="N230" t="e">
        <f t="shared" si="283"/>
        <v>#DIV/0!</v>
      </c>
      <c r="O230" t="e">
        <f t="shared" si="284"/>
        <v>#DIV/0!</v>
      </c>
      <c r="P230" t="e">
        <f t="shared" si="285"/>
        <v>#DIV/0!</v>
      </c>
      <c r="Q230" t="e">
        <f t="shared" si="286"/>
        <v>#DIV/0!</v>
      </c>
      <c r="R230" t="e">
        <f t="shared" si="287"/>
        <v>#DIV/0!</v>
      </c>
    </row>
    <row r="231" spans="1:18" x14ac:dyDescent="0.25">
      <c r="D231" t="e">
        <f t="shared" si="276"/>
        <v>#DIV/0!</v>
      </c>
      <c r="E231" t="e">
        <f t="shared" si="277"/>
        <v>#DIV/0!</v>
      </c>
      <c r="F231" s="31" t="e">
        <f t="shared" si="278"/>
        <v>#DIV/0!</v>
      </c>
      <c r="G231" s="31" t="e">
        <f t="shared" si="279"/>
        <v>#DIV/0!</v>
      </c>
      <c r="H231" s="31" t="e">
        <f t="shared" si="280"/>
        <v>#DIV/0!</v>
      </c>
      <c r="I231" s="31" t="e">
        <f t="shared" si="281"/>
        <v>#DIV/0!</v>
      </c>
      <c r="M231" t="e">
        <f t="shared" si="282"/>
        <v>#DIV/0!</v>
      </c>
      <c r="N231" t="e">
        <f t="shared" si="283"/>
        <v>#DIV/0!</v>
      </c>
      <c r="O231" t="e">
        <f t="shared" si="284"/>
        <v>#DIV/0!</v>
      </c>
      <c r="P231" t="e">
        <f t="shared" si="285"/>
        <v>#DIV/0!</v>
      </c>
      <c r="Q231" t="e">
        <f t="shared" si="286"/>
        <v>#DIV/0!</v>
      </c>
      <c r="R231" t="e">
        <f t="shared" si="287"/>
        <v>#DIV/0!</v>
      </c>
    </row>
    <row r="232" spans="1:18" x14ac:dyDescent="0.25">
      <c r="D232" t="e">
        <f t="shared" si="276"/>
        <v>#DIV/0!</v>
      </c>
      <c r="E232" t="e">
        <f t="shared" si="277"/>
        <v>#DIV/0!</v>
      </c>
      <c r="F232" s="31" t="e">
        <f t="shared" si="278"/>
        <v>#DIV/0!</v>
      </c>
      <c r="G232" s="31" t="e">
        <f t="shared" si="279"/>
        <v>#DIV/0!</v>
      </c>
      <c r="H232" s="31" t="e">
        <f t="shared" si="280"/>
        <v>#DIV/0!</v>
      </c>
      <c r="I232" s="31" t="e">
        <f t="shared" si="281"/>
        <v>#DIV/0!</v>
      </c>
      <c r="M232" t="e">
        <f t="shared" si="282"/>
        <v>#DIV/0!</v>
      </c>
      <c r="N232" t="e">
        <f t="shared" si="283"/>
        <v>#DIV/0!</v>
      </c>
      <c r="O232" t="e">
        <f t="shared" si="284"/>
        <v>#DIV/0!</v>
      </c>
      <c r="P232" t="e">
        <f t="shared" si="285"/>
        <v>#DIV/0!</v>
      </c>
      <c r="Q232" t="e">
        <f t="shared" si="286"/>
        <v>#DIV/0!</v>
      </c>
      <c r="R232" t="e">
        <f t="shared" si="287"/>
        <v>#DIV/0!</v>
      </c>
    </row>
    <row r="233" spans="1:18" x14ac:dyDescent="0.25">
      <c r="D233" t="e">
        <f t="shared" si="276"/>
        <v>#DIV/0!</v>
      </c>
      <c r="E233" t="e">
        <f t="shared" si="277"/>
        <v>#DIV/0!</v>
      </c>
      <c r="F233" s="31" t="e">
        <f t="shared" si="278"/>
        <v>#DIV/0!</v>
      </c>
      <c r="G233" s="31" t="e">
        <f t="shared" si="279"/>
        <v>#DIV/0!</v>
      </c>
      <c r="H233" s="31" t="e">
        <f t="shared" si="280"/>
        <v>#DIV/0!</v>
      </c>
      <c r="I233" s="31" t="e">
        <f t="shared" si="281"/>
        <v>#DIV/0!</v>
      </c>
      <c r="M233" t="e">
        <f t="shared" si="282"/>
        <v>#DIV/0!</v>
      </c>
      <c r="N233" t="e">
        <f t="shared" si="283"/>
        <v>#DIV/0!</v>
      </c>
      <c r="O233" t="e">
        <f t="shared" si="284"/>
        <v>#DIV/0!</v>
      </c>
      <c r="P233" t="e">
        <f t="shared" si="285"/>
        <v>#DIV/0!</v>
      </c>
      <c r="Q233" t="e">
        <f t="shared" si="286"/>
        <v>#DIV/0!</v>
      </c>
      <c r="R233" t="e">
        <f t="shared" si="287"/>
        <v>#DIV/0!</v>
      </c>
    </row>
    <row r="234" spans="1:18" x14ac:dyDescent="0.25">
      <c r="D234" t="e">
        <f t="shared" ref="D234:D241" si="288">1/C234*100-B234</f>
        <v>#DIV/0!</v>
      </c>
      <c r="E234" t="e">
        <f t="shared" ref="E234:E241" si="289">D234-D229</f>
        <v>#DIV/0!</v>
      </c>
      <c r="F234" s="31" t="e">
        <f t="shared" si="278"/>
        <v>#DIV/0!</v>
      </c>
      <c r="G234" s="31" t="e">
        <f t="shared" si="279"/>
        <v>#DIV/0!</v>
      </c>
      <c r="H234" s="31" t="e">
        <f t="shared" si="280"/>
        <v>#DIV/0!</v>
      </c>
      <c r="I234" s="31" t="e">
        <f t="shared" si="281"/>
        <v>#DIV/0!</v>
      </c>
      <c r="M234" t="e">
        <f t="shared" si="282"/>
        <v>#DIV/0!</v>
      </c>
      <c r="N234" t="e">
        <f t="shared" si="283"/>
        <v>#DIV/0!</v>
      </c>
      <c r="O234" t="e">
        <f t="shared" si="284"/>
        <v>#DIV/0!</v>
      </c>
      <c r="P234" t="e">
        <f t="shared" si="285"/>
        <v>#DIV/0!</v>
      </c>
      <c r="Q234" t="e">
        <f t="shared" si="286"/>
        <v>#DIV/0!</v>
      </c>
      <c r="R234" t="e">
        <f t="shared" si="287"/>
        <v>#DIV/0!</v>
      </c>
    </row>
    <row r="235" spans="1:18" x14ac:dyDescent="0.25">
      <c r="D235" t="e">
        <f t="shared" si="288"/>
        <v>#DIV/0!</v>
      </c>
      <c r="E235" t="e">
        <f t="shared" si="289"/>
        <v>#DIV/0!</v>
      </c>
      <c r="F235" s="31" t="e">
        <f t="shared" si="278"/>
        <v>#DIV/0!</v>
      </c>
      <c r="G235" s="31" t="e">
        <f t="shared" si="279"/>
        <v>#DIV/0!</v>
      </c>
      <c r="H235" s="31" t="e">
        <f t="shared" si="280"/>
        <v>#DIV/0!</v>
      </c>
      <c r="I235" s="31" t="e">
        <f t="shared" si="281"/>
        <v>#DIV/0!</v>
      </c>
      <c r="M235" t="e">
        <f t="shared" si="282"/>
        <v>#DIV/0!</v>
      </c>
      <c r="N235" t="e">
        <f t="shared" si="283"/>
        <v>#DIV/0!</v>
      </c>
      <c r="O235" t="e">
        <f t="shared" si="284"/>
        <v>#DIV/0!</v>
      </c>
      <c r="P235" t="e">
        <f t="shared" si="285"/>
        <v>#DIV/0!</v>
      </c>
      <c r="Q235" t="e">
        <f t="shared" si="286"/>
        <v>#DIV/0!</v>
      </c>
      <c r="R235" t="e">
        <f t="shared" si="287"/>
        <v>#DIV/0!</v>
      </c>
    </row>
    <row r="236" spans="1:18" x14ac:dyDescent="0.25">
      <c r="D236" t="e">
        <f t="shared" si="288"/>
        <v>#DIV/0!</v>
      </c>
      <c r="E236" t="e">
        <f t="shared" si="289"/>
        <v>#DIV/0!</v>
      </c>
      <c r="F236" s="31" t="e">
        <f t="shared" si="278"/>
        <v>#DIV/0!</v>
      </c>
      <c r="G236" s="31" t="e">
        <f t="shared" si="279"/>
        <v>#DIV/0!</v>
      </c>
      <c r="H236" s="31" t="e">
        <f t="shared" si="280"/>
        <v>#DIV/0!</v>
      </c>
      <c r="I236" s="31" t="e">
        <f t="shared" si="281"/>
        <v>#DIV/0!</v>
      </c>
      <c r="M236" t="e">
        <f t="shared" si="282"/>
        <v>#DIV/0!</v>
      </c>
      <c r="N236" t="e">
        <f t="shared" si="283"/>
        <v>#DIV/0!</v>
      </c>
      <c r="O236" t="e">
        <f t="shared" si="284"/>
        <v>#DIV/0!</v>
      </c>
      <c r="P236" t="e">
        <f t="shared" si="285"/>
        <v>#DIV/0!</v>
      </c>
      <c r="Q236" t="e">
        <f t="shared" si="286"/>
        <v>#DIV/0!</v>
      </c>
      <c r="R236" t="e">
        <f t="shared" si="287"/>
        <v>#DIV/0!</v>
      </c>
    </row>
    <row r="237" spans="1:18" x14ac:dyDescent="0.25">
      <c r="D237" t="e">
        <f t="shared" si="288"/>
        <v>#DIV/0!</v>
      </c>
      <c r="E237" t="e">
        <f t="shared" si="289"/>
        <v>#DIV/0!</v>
      </c>
      <c r="F237" s="31" t="e">
        <f t="shared" si="278"/>
        <v>#DIV/0!</v>
      </c>
      <c r="G237" s="31" t="e">
        <f t="shared" si="279"/>
        <v>#DIV/0!</v>
      </c>
      <c r="H237" s="31" t="e">
        <f t="shared" si="280"/>
        <v>#DIV/0!</v>
      </c>
      <c r="I237" s="31" t="e">
        <f t="shared" si="281"/>
        <v>#DIV/0!</v>
      </c>
      <c r="M237" t="e">
        <f t="shared" si="282"/>
        <v>#DIV/0!</v>
      </c>
      <c r="N237" t="e">
        <f t="shared" si="283"/>
        <v>#DIV/0!</v>
      </c>
      <c r="O237" t="e">
        <f t="shared" si="284"/>
        <v>#DIV/0!</v>
      </c>
      <c r="P237" t="e">
        <f t="shared" si="285"/>
        <v>#DIV/0!</v>
      </c>
      <c r="Q237" t="e">
        <f t="shared" si="286"/>
        <v>#DIV/0!</v>
      </c>
      <c r="R237" t="e">
        <f t="shared" si="287"/>
        <v>#DIV/0!</v>
      </c>
    </row>
    <row r="238" spans="1:18" x14ac:dyDescent="0.25">
      <c r="D238" t="e">
        <f t="shared" si="288"/>
        <v>#DIV/0!</v>
      </c>
      <c r="E238" t="e">
        <f t="shared" si="289"/>
        <v>#DIV/0!</v>
      </c>
      <c r="F238" s="31" t="e">
        <f t="shared" si="278"/>
        <v>#DIV/0!</v>
      </c>
      <c r="G238" s="31" t="e">
        <f t="shared" si="279"/>
        <v>#DIV/0!</v>
      </c>
      <c r="H238" s="31" t="e">
        <f t="shared" si="280"/>
        <v>#DIV/0!</v>
      </c>
      <c r="I238" s="31" t="e">
        <f t="shared" si="281"/>
        <v>#DIV/0!</v>
      </c>
      <c r="M238" t="e">
        <f t="shared" si="282"/>
        <v>#DIV/0!</v>
      </c>
      <c r="N238" t="e">
        <f t="shared" si="283"/>
        <v>#DIV/0!</v>
      </c>
      <c r="O238" t="e">
        <f t="shared" si="284"/>
        <v>#DIV/0!</v>
      </c>
      <c r="P238" t="e">
        <f t="shared" si="285"/>
        <v>#DIV/0!</v>
      </c>
      <c r="Q238" t="e">
        <f t="shared" si="286"/>
        <v>#DIV/0!</v>
      </c>
      <c r="R238" t="e">
        <f t="shared" si="287"/>
        <v>#DIV/0!</v>
      </c>
    </row>
    <row r="239" spans="1:18" x14ac:dyDescent="0.25">
      <c r="D239" t="e">
        <f t="shared" si="288"/>
        <v>#DIV/0!</v>
      </c>
      <c r="E239" t="e">
        <f t="shared" si="289"/>
        <v>#DIV/0!</v>
      </c>
      <c r="F239" s="31" t="e">
        <f t="shared" si="278"/>
        <v>#DIV/0!</v>
      </c>
      <c r="G239" s="31" t="e">
        <f t="shared" si="279"/>
        <v>#DIV/0!</v>
      </c>
      <c r="H239" s="31" t="e">
        <f t="shared" si="280"/>
        <v>#DIV/0!</v>
      </c>
      <c r="I239" s="31" t="e">
        <f t="shared" si="281"/>
        <v>#DIV/0!</v>
      </c>
      <c r="M239" t="e">
        <f t="shared" si="282"/>
        <v>#DIV/0!</v>
      </c>
      <c r="N239" t="e">
        <f t="shared" si="283"/>
        <v>#DIV/0!</v>
      </c>
      <c r="O239" t="e">
        <f t="shared" si="284"/>
        <v>#DIV/0!</v>
      </c>
      <c r="P239" t="e">
        <f t="shared" si="285"/>
        <v>#DIV/0!</v>
      </c>
      <c r="Q239" t="e">
        <f t="shared" si="286"/>
        <v>#DIV/0!</v>
      </c>
      <c r="R239" t="e">
        <f t="shared" si="287"/>
        <v>#DIV/0!</v>
      </c>
    </row>
    <row r="240" spans="1:18" x14ac:dyDescent="0.25">
      <c r="D240" t="e">
        <f t="shared" si="288"/>
        <v>#DIV/0!</v>
      </c>
      <c r="E240" t="e">
        <f t="shared" si="289"/>
        <v>#DIV/0!</v>
      </c>
      <c r="F240" s="31" t="e">
        <f t="shared" si="278"/>
        <v>#DIV/0!</v>
      </c>
      <c r="G240" s="31" t="e">
        <f t="shared" si="279"/>
        <v>#DIV/0!</v>
      </c>
      <c r="H240" s="31" t="e">
        <f t="shared" si="280"/>
        <v>#DIV/0!</v>
      </c>
      <c r="I240" s="31" t="e">
        <f t="shared" si="281"/>
        <v>#DIV/0!</v>
      </c>
      <c r="M240" t="e">
        <f t="shared" si="282"/>
        <v>#DIV/0!</v>
      </c>
      <c r="N240" t="e">
        <f t="shared" si="283"/>
        <v>#DIV/0!</v>
      </c>
      <c r="O240" t="e">
        <f t="shared" si="284"/>
        <v>#DIV/0!</v>
      </c>
      <c r="P240" t="e">
        <f t="shared" si="285"/>
        <v>#DIV/0!</v>
      </c>
      <c r="Q240" t="e">
        <f t="shared" si="286"/>
        <v>#DIV/0!</v>
      </c>
      <c r="R240" t="e">
        <f t="shared" si="287"/>
        <v>#DIV/0!</v>
      </c>
    </row>
    <row r="241" spans="4:18" x14ac:dyDescent="0.25">
      <c r="D241" t="e">
        <f t="shared" si="288"/>
        <v>#DIV/0!</v>
      </c>
      <c r="E241" t="e">
        <f t="shared" si="289"/>
        <v>#DIV/0!</v>
      </c>
      <c r="F241" s="31" t="e">
        <f t="shared" si="278"/>
        <v>#DIV/0!</v>
      </c>
      <c r="G241" s="31" t="e">
        <f t="shared" si="279"/>
        <v>#DIV/0!</v>
      </c>
      <c r="H241" s="31" t="e">
        <f t="shared" si="280"/>
        <v>#DIV/0!</v>
      </c>
      <c r="I241" s="31" t="e">
        <f t="shared" si="281"/>
        <v>#DIV/0!</v>
      </c>
      <c r="M241" t="e">
        <f t="shared" si="282"/>
        <v>#DIV/0!</v>
      </c>
      <c r="N241" t="e">
        <f t="shared" si="283"/>
        <v>#DIV/0!</v>
      </c>
      <c r="O241" t="e">
        <f t="shared" si="284"/>
        <v>#DIV/0!</v>
      </c>
      <c r="P241" t="e">
        <f t="shared" si="285"/>
        <v>#DIV/0!</v>
      </c>
      <c r="Q241" t="e">
        <f t="shared" si="286"/>
        <v>#DIV/0!</v>
      </c>
      <c r="R241" t="e">
        <f t="shared" si="287"/>
        <v>#DIV/0!</v>
      </c>
    </row>
    <row r="242" spans="4:18" x14ac:dyDescent="0.25">
      <c r="M242" t="e">
        <f t="shared" si="282"/>
        <v>#DIV/0!</v>
      </c>
      <c r="N242" t="e">
        <f t="shared" si="283"/>
        <v>#DIV/0!</v>
      </c>
      <c r="O242" t="e">
        <f t="shared" si="284"/>
        <v>#DIV/0!</v>
      </c>
      <c r="P242" t="e">
        <f t="shared" si="285"/>
        <v>#DIV/0!</v>
      </c>
      <c r="Q242" t="e">
        <f t="shared" si="286"/>
        <v>#DIV/0!</v>
      </c>
      <c r="R242" t="e">
        <f t="shared" si="287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9"/>
  <sheetViews>
    <sheetView topLeftCell="A201" workbookViewId="0">
      <selection activeCell="G229" sqref="G229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5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6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5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6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5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6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5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6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5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  <row r="203" spans="1:7" x14ac:dyDescent="0.25">
      <c r="A203" s="63">
        <v>45261</v>
      </c>
      <c r="B203">
        <v>2.6625000000000001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 x14ac:dyDescent="0.25">
      <c r="A204" s="35">
        <v>45268</v>
      </c>
      <c r="B204">
        <v>2.6636000000000002</v>
      </c>
      <c r="C204">
        <v>21.64</v>
      </c>
      <c r="D204">
        <v>9553.92</v>
      </c>
      <c r="E204">
        <v>33.1</v>
      </c>
      <c r="F204">
        <v>11.85</v>
      </c>
      <c r="G204">
        <v>35.840000000000003</v>
      </c>
    </row>
    <row r="205" spans="1:7" x14ac:dyDescent="0.25">
      <c r="A205" s="63">
        <v>45275</v>
      </c>
      <c r="B205">
        <v>2.6227</v>
      </c>
      <c r="C205">
        <v>21.4</v>
      </c>
      <c r="D205">
        <v>9385.33</v>
      </c>
      <c r="E205">
        <v>32.619999999999997</v>
      </c>
      <c r="F205">
        <v>11.81</v>
      </c>
      <c r="G205">
        <v>35.200000000000003</v>
      </c>
    </row>
    <row r="206" spans="1:7" x14ac:dyDescent="0.25">
      <c r="A206" s="35">
        <v>45282</v>
      </c>
      <c r="B206">
        <v>2.5876999999999999</v>
      </c>
      <c r="C206">
        <v>20.97</v>
      </c>
      <c r="D206">
        <v>9221.31</v>
      </c>
      <c r="E206">
        <v>31.92</v>
      </c>
      <c r="F206">
        <v>11.66</v>
      </c>
      <c r="G206">
        <v>34.450000000000003</v>
      </c>
    </row>
    <row r="207" spans="1:7" x14ac:dyDescent="0.25">
      <c r="A207" s="63">
        <v>45289</v>
      </c>
      <c r="B207">
        <v>2.5552999999999999</v>
      </c>
      <c r="C207" s="34">
        <v>21.61</v>
      </c>
      <c r="D207">
        <v>9524.69</v>
      </c>
      <c r="E207">
        <v>32.909999999999997</v>
      </c>
      <c r="G207">
        <v>35.47</v>
      </c>
    </row>
    <row r="208" spans="1:7" x14ac:dyDescent="0.25">
      <c r="A208" s="35">
        <v>45296</v>
      </c>
      <c r="B208">
        <v>2.5175000000000001</v>
      </c>
      <c r="C208" s="34">
        <v>20.84</v>
      </c>
      <c r="D208">
        <v>9116.44</v>
      </c>
      <c r="E208">
        <v>31.34</v>
      </c>
      <c r="F208">
        <v>11.74</v>
      </c>
      <c r="G208">
        <v>33.229999999999997</v>
      </c>
    </row>
    <row r="209" spans="1:7" x14ac:dyDescent="0.25">
      <c r="A209" s="63">
        <v>45303</v>
      </c>
      <c r="B209">
        <v>2.5171999999999999</v>
      </c>
      <c r="C209" s="34">
        <v>20.56</v>
      </c>
      <c r="D209">
        <v>8996.26</v>
      </c>
      <c r="E209">
        <v>30.91</v>
      </c>
      <c r="F209">
        <v>11.54</v>
      </c>
      <c r="G209">
        <v>32.340000000000003</v>
      </c>
    </row>
    <row r="210" spans="1:7" x14ac:dyDescent="0.25">
      <c r="A210" s="35">
        <v>45310</v>
      </c>
      <c r="B210">
        <v>2.5026999999999999</v>
      </c>
      <c r="C210" s="34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 x14ac:dyDescent="0.25">
      <c r="A211" s="63">
        <v>45317</v>
      </c>
      <c r="B211">
        <v>2.4994000000000001</v>
      </c>
      <c r="C211" s="34">
        <v>19.760000000000002</v>
      </c>
      <c r="D211">
        <v>8762.33</v>
      </c>
      <c r="E211">
        <v>28.93</v>
      </c>
      <c r="F211" s="34">
        <v>11.66</v>
      </c>
      <c r="G211" s="34">
        <v>30.01</v>
      </c>
    </row>
    <row r="212" spans="1:7" x14ac:dyDescent="0.25">
      <c r="A212" s="35">
        <v>45324</v>
      </c>
      <c r="B212">
        <v>2.4243999999999999</v>
      </c>
      <c r="C212" s="34">
        <v>17.72</v>
      </c>
      <c r="D212">
        <v>8055.77</v>
      </c>
      <c r="E212">
        <v>25.39</v>
      </c>
      <c r="F212" s="34">
        <v>10.97</v>
      </c>
      <c r="G212" s="34">
        <v>26.29</v>
      </c>
    </row>
    <row r="213" spans="1:7" x14ac:dyDescent="0.25">
      <c r="A213" s="63">
        <v>45330</v>
      </c>
      <c r="B213">
        <v>2.4379</v>
      </c>
      <c r="C213" s="34">
        <v>18.920000000000002</v>
      </c>
      <c r="D213">
        <v>8820.6</v>
      </c>
      <c r="E213">
        <v>27.15</v>
      </c>
      <c r="F213" s="34">
        <v>11.53</v>
      </c>
      <c r="G213" s="34">
        <v>28.87</v>
      </c>
    </row>
    <row r="214" spans="1:7" x14ac:dyDescent="0.25">
      <c r="A214" s="35">
        <v>45345</v>
      </c>
      <c r="B214">
        <v>2.4009</v>
      </c>
      <c r="C214" s="34">
        <v>19.88</v>
      </c>
      <c r="D214">
        <v>9069.42</v>
      </c>
      <c r="E214">
        <v>28.92</v>
      </c>
      <c r="F214" s="34">
        <v>12.09</v>
      </c>
      <c r="G214" s="34">
        <v>30.08</v>
      </c>
    </row>
    <row r="215" spans="1:7" x14ac:dyDescent="0.25">
      <c r="A215" s="63">
        <v>45352</v>
      </c>
      <c r="B215">
        <v>2.3675000000000002</v>
      </c>
      <c r="C215" s="34">
        <v>20.54</v>
      </c>
      <c r="D215">
        <v>9434.75</v>
      </c>
      <c r="E215">
        <v>30</v>
      </c>
      <c r="F215" s="34">
        <v>12.17</v>
      </c>
      <c r="G215" s="34">
        <v>31.55</v>
      </c>
    </row>
    <row r="216" spans="1:7" x14ac:dyDescent="0.25">
      <c r="A216" s="35">
        <v>45359</v>
      </c>
      <c r="B216">
        <v>2.2825000000000002</v>
      </c>
      <c r="C216" s="34">
        <v>20.48</v>
      </c>
      <c r="D216">
        <v>9369.0499999999993</v>
      </c>
      <c r="E216">
        <v>29.82</v>
      </c>
      <c r="F216" s="34">
        <v>12.25</v>
      </c>
      <c r="G216" s="34">
        <v>31.06</v>
      </c>
    </row>
    <row r="217" spans="1:7" x14ac:dyDescent="0.25">
      <c r="A217" s="63">
        <v>45366</v>
      </c>
      <c r="B217">
        <v>2.3199999999999998</v>
      </c>
      <c r="C217" s="34">
        <v>21.08</v>
      </c>
      <c r="D217">
        <v>9612.75</v>
      </c>
      <c r="E217">
        <v>31.21</v>
      </c>
      <c r="F217" s="34">
        <v>12.26</v>
      </c>
      <c r="G217" s="34">
        <v>31.84</v>
      </c>
    </row>
    <row r="218" spans="1:7" x14ac:dyDescent="0.25">
      <c r="A218" s="35">
        <v>45373</v>
      </c>
      <c r="B218">
        <v>2.3050999999999999</v>
      </c>
      <c r="C218" s="34">
        <v>20.83</v>
      </c>
      <c r="D218">
        <v>9565.56</v>
      </c>
      <c r="E218">
        <v>29.96</v>
      </c>
      <c r="F218" s="34">
        <v>12.23</v>
      </c>
      <c r="G218" s="34">
        <v>31.65</v>
      </c>
    </row>
    <row r="219" spans="1:7" x14ac:dyDescent="0.25">
      <c r="A219" s="63">
        <v>45380</v>
      </c>
      <c r="B219">
        <v>2.2900999999999998</v>
      </c>
      <c r="C219" s="34">
        <v>20.97</v>
      </c>
      <c r="D219">
        <v>9400.85</v>
      </c>
      <c r="E219">
        <v>29.05</v>
      </c>
      <c r="F219" s="34">
        <v>12.22</v>
      </c>
      <c r="G219" s="34">
        <v>30.28</v>
      </c>
    </row>
    <row r="220" spans="1:7" x14ac:dyDescent="0.25">
      <c r="A220" s="35">
        <v>45385</v>
      </c>
      <c r="B220">
        <v>2.2837000000000001</v>
      </c>
      <c r="C220" s="34">
        <v>21.49</v>
      </c>
      <c r="D220">
        <v>9544.77</v>
      </c>
      <c r="E220">
        <v>29.41</v>
      </c>
      <c r="F220" s="34">
        <v>12.34</v>
      </c>
      <c r="G220" s="34">
        <v>30.16</v>
      </c>
    </row>
    <row r="221" spans="1:7" x14ac:dyDescent="0.25">
      <c r="A221" s="63">
        <v>45394</v>
      </c>
      <c r="B221">
        <v>2.2837000000000001</v>
      </c>
      <c r="C221" s="34">
        <v>20.74</v>
      </c>
      <c r="D221">
        <v>9228.23</v>
      </c>
      <c r="E221">
        <v>28.26</v>
      </c>
      <c r="F221" s="34">
        <v>12.14</v>
      </c>
      <c r="G221" s="34">
        <v>29.14</v>
      </c>
    </row>
    <row r="222" spans="1:7" x14ac:dyDescent="0.25">
      <c r="A222" s="35">
        <v>45401</v>
      </c>
      <c r="B222">
        <v>2.254</v>
      </c>
      <c r="C222" s="34">
        <v>20.52</v>
      </c>
      <c r="D222">
        <v>9279.4599999999991</v>
      </c>
      <c r="E222">
        <v>27.38</v>
      </c>
      <c r="F222" s="34">
        <v>12.36</v>
      </c>
      <c r="G222" s="34">
        <v>28.48</v>
      </c>
    </row>
    <row r="223" spans="1:7" x14ac:dyDescent="0.25">
      <c r="A223" s="63">
        <v>45408</v>
      </c>
      <c r="B223">
        <v>2.3083999999999998</v>
      </c>
      <c r="C223" s="34">
        <v>21.53</v>
      </c>
      <c r="D223">
        <v>9463.91</v>
      </c>
      <c r="E223">
        <v>29.55</v>
      </c>
      <c r="F223" s="34">
        <v>12.44</v>
      </c>
      <c r="G223" s="34">
        <v>29.55</v>
      </c>
    </row>
    <row r="224" spans="1:7" x14ac:dyDescent="0.25">
      <c r="A224" s="35">
        <v>45412</v>
      </c>
      <c r="B224">
        <v>2.3028</v>
      </c>
      <c r="C224" s="34">
        <v>21.78</v>
      </c>
      <c r="D224">
        <v>9587.1200000000008</v>
      </c>
      <c r="E224">
        <v>30.65</v>
      </c>
      <c r="F224" s="34">
        <v>12.5</v>
      </c>
      <c r="G224" s="34">
        <v>30.3</v>
      </c>
    </row>
    <row r="225" spans="1:7" x14ac:dyDescent="0.25">
      <c r="A225" s="63">
        <v>45422</v>
      </c>
      <c r="B225">
        <v>2.3121999999999998</v>
      </c>
      <c r="C225" s="34">
        <v>22.13</v>
      </c>
      <c r="D225">
        <v>9731.24</v>
      </c>
      <c r="E225">
        <v>31.03</v>
      </c>
      <c r="F225" s="34">
        <v>13.46</v>
      </c>
      <c r="G225" s="34">
        <v>36.369999999999997</v>
      </c>
    </row>
    <row r="226" spans="1:7" x14ac:dyDescent="0.25">
      <c r="A226" s="35">
        <v>45429</v>
      </c>
      <c r="B226">
        <v>2.3077000000000001</v>
      </c>
      <c r="C226" s="34">
        <v>22.11</v>
      </c>
      <c r="D226">
        <v>9709.42</v>
      </c>
      <c r="E226">
        <v>30.89</v>
      </c>
      <c r="F226" s="34">
        <v>13.45</v>
      </c>
      <c r="G226" s="34">
        <v>35.700000000000003</v>
      </c>
    </row>
    <row r="227" spans="1:7" x14ac:dyDescent="0.25">
      <c r="A227" s="63">
        <v>45436</v>
      </c>
      <c r="B227">
        <v>2.3134000000000001</v>
      </c>
      <c r="C227" s="34">
        <v>21.46</v>
      </c>
      <c r="D227">
        <v>9424.58</v>
      </c>
      <c r="E227">
        <v>30.02</v>
      </c>
      <c r="F227" s="34">
        <v>13.3</v>
      </c>
      <c r="G227" s="34">
        <v>34.54</v>
      </c>
    </row>
    <row r="228" spans="1:7" x14ac:dyDescent="0.25">
      <c r="A228" s="35">
        <v>45443</v>
      </c>
      <c r="B228">
        <v>2.2926000000000002</v>
      </c>
      <c r="C228" s="34">
        <v>21.38</v>
      </c>
      <c r="D228">
        <v>9364.3799999999992</v>
      </c>
      <c r="E228">
        <v>30.02</v>
      </c>
      <c r="F228" s="34">
        <v>13.18</v>
      </c>
      <c r="G228" s="34">
        <v>35.14</v>
      </c>
    </row>
    <row r="229" spans="1:7" x14ac:dyDescent="0.25">
      <c r="A229" s="63">
        <v>45450</v>
      </c>
      <c r="B229">
        <v>2.2833000000000001</v>
      </c>
      <c r="C229" s="34">
        <v>20.84</v>
      </c>
      <c r="D229">
        <v>9255.68</v>
      </c>
      <c r="E229">
        <v>28.91</v>
      </c>
      <c r="F229" s="34">
        <v>13.05</v>
      </c>
      <c r="G229" s="34">
        <v>33.89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2024-06-08T01:25:55Z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