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核对表" sheetId="12" r:id="rId7"/>
    <sheet name="股票条件" sheetId="7" r:id="rId8"/>
    <sheet name="卖出法则" sheetId="8" r:id="rId9"/>
    <sheet name="底部启动后的其他买点 " sheetId="9" r:id="rId10"/>
    <sheet name="第一基底" sheetId="10" r:id="rId11"/>
    <sheet name="周期" sheetId="11" r:id="rId12"/>
  </sheets>
  <calcPr calcId="144525"/>
</workbook>
</file>

<file path=xl/sharedStrings.xml><?xml version="1.0" encoding="utf-8"?>
<sst xmlns="http://schemas.openxmlformats.org/spreadsheetml/2006/main" count="596" uniqueCount="297">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</sst>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176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7" fillId="3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11" borderId="18" applyNumberFormat="0" applyAlignment="0" applyProtection="0">
      <alignment vertical="center"/>
    </xf>
    <xf numFmtId="0" fontId="16" fillId="11" borderId="15" applyNumberFormat="0" applyAlignment="0" applyProtection="0">
      <alignment vertical="center"/>
    </xf>
    <xf numFmtId="0" fontId="18" fillId="14" borderId="16" applyNumberFormat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走势!$A$63:$A$145</c:f>
              <c:numCache>
                <c:formatCode>yyyy/m/d</c:formatCode>
                <c:ptCount val="83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  <c:pt idx="38" c:formatCode="yyyy/m/d">
                  <c:v>43812</c:v>
                </c:pt>
                <c:pt idx="39" c:formatCode="yyyy/m/d">
                  <c:v>43819</c:v>
                </c:pt>
                <c:pt idx="40" c:formatCode="yyyy/m/d">
                  <c:v>43826</c:v>
                </c:pt>
                <c:pt idx="41" c:formatCode="yyyy/m/d">
                  <c:v>43833</c:v>
                </c:pt>
                <c:pt idx="42" c:formatCode="yyyy/m/d">
                  <c:v>43840</c:v>
                </c:pt>
                <c:pt idx="43" c:formatCode="yyyy/m/d">
                  <c:v>43847</c:v>
                </c:pt>
                <c:pt idx="44" c:formatCode="yyyy/m/d">
                  <c:v>43853</c:v>
                </c:pt>
                <c:pt idx="45" c:formatCode="yyyy/m/d">
                  <c:v>43868</c:v>
                </c:pt>
                <c:pt idx="46" c:formatCode="yyyy/m/d">
                  <c:v>43875</c:v>
                </c:pt>
                <c:pt idx="47" c:formatCode="yyyy/m/d">
                  <c:v>43882</c:v>
                </c:pt>
                <c:pt idx="48" c:formatCode="yyyy/m/d">
                  <c:v>43889</c:v>
                </c:pt>
                <c:pt idx="49" c:formatCode="yyyy/m/d">
                  <c:v>43896</c:v>
                </c:pt>
                <c:pt idx="50" c:formatCode="yyyy/m/d">
                  <c:v>43903</c:v>
                </c:pt>
                <c:pt idx="51" c:formatCode="yyyy/m/d">
                  <c:v>43910</c:v>
                </c:pt>
                <c:pt idx="52" c:formatCode="yyyy/m/d">
                  <c:v>43917</c:v>
                </c:pt>
                <c:pt idx="53" c:formatCode="yyyy/m/d">
                  <c:v>43924</c:v>
                </c:pt>
                <c:pt idx="54" c:formatCode="yyyy/m/d">
                  <c:v>43931</c:v>
                </c:pt>
                <c:pt idx="55" c:formatCode="yyyy/m/d">
                  <c:v>43938</c:v>
                </c:pt>
                <c:pt idx="56" c:formatCode="yyyy/m/d">
                  <c:v>43945</c:v>
                </c:pt>
                <c:pt idx="57" c:formatCode="yyyy/m/d">
                  <c:v>43951</c:v>
                </c:pt>
                <c:pt idx="58" c:formatCode="yyyy/m/d">
                  <c:v>43959</c:v>
                </c:pt>
                <c:pt idx="59" c:formatCode="yyyy/m/d">
                  <c:v>43966</c:v>
                </c:pt>
                <c:pt idx="60" c:formatCode="yyyy/m/d">
                  <c:v>43973</c:v>
                </c:pt>
                <c:pt idx="61" c:formatCode="yyyy/m/d">
                  <c:v>43980</c:v>
                </c:pt>
                <c:pt idx="62" c:formatCode="yyyy/m/d">
                  <c:v>43987</c:v>
                </c:pt>
                <c:pt idx="63" c:formatCode="yyyy/m/d">
                  <c:v>43994</c:v>
                </c:pt>
                <c:pt idx="64" c:formatCode="yyyy/m/d">
                  <c:v>44001</c:v>
                </c:pt>
                <c:pt idx="65" c:formatCode="yyyy/m/d">
                  <c:v>44006</c:v>
                </c:pt>
                <c:pt idx="66" c:formatCode="yyyy/m/d">
                  <c:v>44015</c:v>
                </c:pt>
                <c:pt idx="67" c:formatCode="yyyy/m/d">
                  <c:v>44022</c:v>
                </c:pt>
                <c:pt idx="68" c:formatCode="yyyy/m/d">
                  <c:v>44029</c:v>
                </c:pt>
                <c:pt idx="69" c:formatCode="yyyy/m/d">
                  <c:v>44036</c:v>
                </c:pt>
                <c:pt idx="70" c:formatCode="yyyy/m/d">
                  <c:v>44043</c:v>
                </c:pt>
                <c:pt idx="71" c:formatCode="yyyy/m/d">
                  <c:v>44050</c:v>
                </c:pt>
                <c:pt idx="72" c:formatCode="yyyy/m/d">
                  <c:v>44057</c:v>
                </c:pt>
                <c:pt idx="73" c:formatCode="yyyy/m/d">
                  <c:v>44064</c:v>
                </c:pt>
                <c:pt idx="74" c:formatCode="yyyy/m/d">
                  <c:v>44071</c:v>
                </c:pt>
                <c:pt idx="75" c:formatCode="yyyy/m/d">
                  <c:v>44078</c:v>
                </c:pt>
                <c:pt idx="76" c:formatCode="yyyy/m/d">
                  <c:v>44085</c:v>
                </c:pt>
                <c:pt idx="77" c:formatCode="yyyy/m/d">
                  <c:v>44092</c:v>
                </c:pt>
                <c:pt idx="78" c:formatCode="yyyy/m/d">
                  <c:v>44099</c:v>
                </c:pt>
                <c:pt idx="79" c:formatCode="yyyy/m/d">
                  <c:v>44104</c:v>
                </c:pt>
                <c:pt idx="80" c:formatCode="yyyy/m/d">
                  <c:v>44113</c:v>
                </c:pt>
                <c:pt idx="81" c:formatCode="yyyy/m/d">
                  <c:v>44120</c:v>
                </c:pt>
                <c:pt idx="82" c:formatCode="yyyy/m/d">
                  <c:v>44127</c:v>
                </c:pt>
              </c:numCache>
            </c:numRef>
          </c:cat>
          <c:val>
            <c:numRef>
              <c:f>走势!$G$63:$G$145</c:f>
              <c:numCache>
                <c:formatCode>General</c:formatCode>
                <c:ptCount val="83"/>
                <c:pt idx="0">
                  <c:v>10.5992889394645</c:v>
                </c:pt>
                <c:pt idx="1">
                  <c:v>10.2587368150959</c:v>
                </c:pt>
                <c:pt idx="2">
                  <c:v>9.83793205916246</c:v>
                </c:pt>
                <c:pt idx="3">
                  <c:v>9.51123388175684</c:v>
                </c:pt>
                <c:pt idx="4">
                  <c:v>9.09378482343932</c:v>
                </c:pt>
                <c:pt idx="5">
                  <c:v>9.00828329697827</c:v>
                </c:pt>
                <c:pt idx="6">
                  <c:v>8.91996430525397</c:v>
                </c:pt>
                <c:pt idx="7">
                  <c:v>9.28849682142442</c:v>
                </c:pt>
                <c:pt idx="8">
                  <c:v>9.75486089351377</c:v>
                </c:pt>
                <c:pt idx="9">
                  <c:v>10.4474514272889</c:v>
                </c:pt>
                <c:pt idx="10">
                  <c:v>10.8870174467505</c:v>
                </c:pt>
                <c:pt idx="11">
                  <c:v>11.5150146161428</c:v>
                </c:pt>
                <c:pt idx="12">
                  <c:v>11.7848718849478</c:v>
                </c:pt>
                <c:pt idx="13">
                  <c:v>11.7475171120609</c:v>
                </c:pt>
                <c:pt idx="14">
                  <c:v>11.6377665891216</c:v>
                </c:pt>
                <c:pt idx="15">
                  <c:v>11.5582550779004</c:v>
                </c:pt>
                <c:pt idx="16">
                  <c:v>11.3439565804002</c:v>
                </c:pt>
                <c:pt idx="17">
                  <c:v>11.2713104278939</c:v>
                </c:pt>
                <c:pt idx="18">
                  <c:v>11.3077584887142</c:v>
                </c:pt>
                <c:pt idx="19">
                  <c:v>11.4831892228037</c:v>
                </c:pt>
                <c:pt idx="20">
                  <c:v>11.9319456002634</c:v>
                </c:pt>
                <c:pt idx="21">
                  <c:v>12.1554456800987</c:v>
                </c:pt>
                <c:pt idx="22">
                  <c:v>12.1901175907641</c:v>
                </c:pt>
                <c:pt idx="23">
                  <c:v>12.2823944228047</c:v>
                </c:pt>
                <c:pt idx="24">
                  <c:v>12.1098340245716</c:v>
                </c:pt>
                <c:pt idx="25">
                  <c:v>11.5601891350577</c:v>
                </c:pt>
                <c:pt idx="26">
                  <c:v>11.1242281163685</c:v>
                </c:pt>
                <c:pt idx="27">
                  <c:v>10.9670835084353</c:v>
                </c:pt>
                <c:pt idx="28">
                  <c:v>10.8572769470227</c:v>
                </c:pt>
                <c:pt idx="29">
                  <c:v>10.8041631999631</c:v>
                </c:pt>
                <c:pt idx="30">
                  <c:v>10.8883543936861</c:v>
                </c:pt>
                <c:pt idx="31">
                  <c:v>10.8643567050736</c:v>
                </c:pt>
                <c:pt idx="32">
                  <c:v>10.67517546565</c:v>
                </c:pt>
                <c:pt idx="33">
                  <c:v>10.3928236576929</c:v>
                </c:pt>
                <c:pt idx="34">
                  <c:v>10.3222826440439</c:v>
                </c:pt>
                <c:pt idx="35">
                  <c:v>10.3085173443951</c:v>
                </c:pt>
                <c:pt idx="36">
                  <c:v>10.4267625854893</c:v>
                </c:pt>
                <c:pt idx="37">
                  <c:v>10.4662562700238</c:v>
                </c:pt>
                <c:pt idx="38">
                  <c:v>10.492150291759</c:v>
                </c:pt>
                <c:pt idx="39">
                  <c:v>10.2655610713414</c:v>
                </c:pt>
                <c:pt idx="40">
                  <c:v>10.0154237812351</c:v>
                </c:pt>
                <c:pt idx="41">
                  <c:v>9.64707508189148</c:v>
                </c:pt>
                <c:pt idx="42">
                  <c:v>9.4036908294681</c:v>
                </c:pt>
                <c:pt idx="43">
                  <c:v>9.196499772655</c:v>
                </c:pt>
                <c:pt idx="44">
                  <c:v>9.30093344521467</c:v>
                </c:pt>
                <c:pt idx="45">
                  <c:v>9.57240759783559</c:v>
                </c:pt>
                <c:pt idx="46">
                  <c:v>9.80095364767226</c:v>
                </c:pt>
                <c:pt idx="47">
                  <c:v>9.82946941086978</c:v>
                </c:pt>
                <c:pt idx="48">
                  <c:v>10.2193653193507</c:v>
                </c:pt>
                <c:pt idx="49">
                  <c:v>10.3180856304326</c:v>
                </c:pt>
                <c:pt idx="50">
                  <c:v>10.3717998542289</c:v>
                </c:pt>
                <c:pt idx="51">
                  <c:v>10.7883674403054</c:v>
                </c:pt>
                <c:pt idx="52">
                  <c:v>11.531713148811</c:v>
                </c:pt>
                <c:pt idx="53">
                  <c:v>12.0013086703961</c:v>
                </c:pt>
                <c:pt idx="54">
                  <c:v>12.5700697096199</c:v>
                </c:pt>
                <c:pt idx="55">
                  <c:v>12.8805292331457</c:v>
                </c:pt>
                <c:pt idx="56">
                  <c:v>13.1083632059739</c:v>
                </c:pt>
                <c:pt idx="57">
                  <c:v>13.1746596462572</c:v>
                </c:pt>
                <c:pt idx="58">
                  <c:v>12.9910577346104</c:v>
                </c:pt>
                <c:pt idx="59">
                  <c:v>12.7487116477303</c:v>
                </c:pt>
                <c:pt idx="60">
                  <c:v>12.7628820478281</c:v>
                </c:pt>
                <c:pt idx="61">
                  <c:v>12.4821537803911</c:v>
                </c:pt>
                <c:pt idx="62">
                  <c:v>11.9719662099089</c:v>
                </c:pt>
                <c:pt idx="63">
                  <c:v>11.7224676048877</c:v>
                </c:pt>
                <c:pt idx="64">
                  <c:v>11.2739295122744</c:v>
                </c:pt>
                <c:pt idx="65">
                  <c:v>10.6174424958036</c:v>
                </c:pt>
                <c:pt idx="66">
                  <c:v>9.9153888209995</c:v>
                </c:pt>
                <c:pt idx="67">
                  <c:v>9.04801143707533</c:v>
                </c:pt>
                <c:pt idx="68">
                  <c:v>8.31450923800437</c:v>
                </c:pt>
                <c:pt idx="69">
                  <c:v>7.96085927055768</c:v>
                </c:pt>
                <c:pt idx="70">
                  <c:v>7.35898976635936</c:v>
                </c:pt>
                <c:pt idx="71">
                  <c:v>6.91634578662716</c:v>
                </c:pt>
                <c:pt idx="72">
                  <c:v>7.01467224296652</c:v>
                </c:pt>
                <c:pt idx="73">
                  <c:v>6.84944882892169</c:v>
                </c:pt>
                <c:pt idx="74">
                  <c:v>6.39201270477582</c:v>
                </c:pt>
                <c:pt idx="75">
                  <c:v>6.13357789977861</c:v>
                </c:pt>
                <c:pt idx="76">
                  <c:v>6.12999031520586</c:v>
                </c:pt>
                <c:pt idx="77">
                  <c:v>5.97070127358783</c:v>
                </c:pt>
                <c:pt idx="78">
                  <c:v>5.95609970385815</c:v>
                </c:pt>
                <c:pt idx="79">
                  <c:v>6.08020171124657</c:v>
                </c:pt>
                <c:pt idx="80">
                  <c:v>6.14707726742379</c:v>
                </c:pt>
                <c:pt idx="81">
                  <c:v>5.89206182726429</c:v>
                </c:pt>
                <c:pt idx="82">
                  <c:v>5.81736476466396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走势!$A$63:$A$145</c:f>
              <c:numCache>
                <c:formatCode>yyyy/m/d</c:formatCode>
                <c:ptCount val="83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  <c:pt idx="38" c:formatCode="yyyy/m/d">
                  <c:v>43812</c:v>
                </c:pt>
                <c:pt idx="39" c:formatCode="yyyy/m/d">
                  <c:v>43819</c:v>
                </c:pt>
                <c:pt idx="40" c:formatCode="yyyy/m/d">
                  <c:v>43826</c:v>
                </c:pt>
                <c:pt idx="41" c:formatCode="yyyy/m/d">
                  <c:v>43833</c:v>
                </c:pt>
                <c:pt idx="42" c:formatCode="yyyy/m/d">
                  <c:v>43840</c:v>
                </c:pt>
                <c:pt idx="43" c:formatCode="yyyy/m/d">
                  <c:v>43847</c:v>
                </c:pt>
                <c:pt idx="44" c:formatCode="yyyy/m/d">
                  <c:v>43853</c:v>
                </c:pt>
                <c:pt idx="45" c:formatCode="yyyy/m/d">
                  <c:v>43868</c:v>
                </c:pt>
                <c:pt idx="46" c:formatCode="yyyy/m/d">
                  <c:v>43875</c:v>
                </c:pt>
                <c:pt idx="47" c:formatCode="yyyy/m/d">
                  <c:v>43882</c:v>
                </c:pt>
                <c:pt idx="48" c:formatCode="yyyy/m/d">
                  <c:v>43889</c:v>
                </c:pt>
                <c:pt idx="49" c:formatCode="yyyy/m/d">
                  <c:v>43896</c:v>
                </c:pt>
                <c:pt idx="50" c:formatCode="yyyy/m/d">
                  <c:v>43903</c:v>
                </c:pt>
                <c:pt idx="51" c:formatCode="yyyy/m/d">
                  <c:v>43910</c:v>
                </c:pt>
                <c:pt idx="52" c:formatCode="yyyy/m/d">
                  <c:v>43917</c:v>
                </c:pt>
                <c:pt idx="53" c:formatCode="yyyy/m/d">
                  <c:v>43924</c:v>
                </c:pt>
                <c:pt idx="54" c:formatCode="yyyy/m/d">
                  <c:v>43931</c:v>
                </c:pt>
                <c:pt idx="55" c:formatCode="yyyy/m/d">
                  <c:v>43938</c:v>
                </c:pt>
                <c:pt idx="56" c:formatCode="yyyy/m/d">
                  <c:v>43945</c:v>
                </c:pt>
                <c:pt idx="57" c:formatCode="yyyy/m/d">
                  <c:v>43951</c:v>
                </c:pt>
                <c:pt idx="58" c:formatCode="yyyy/m/d">
                  <c:v>43959</c:v>
                </c:pt>
                <c:pt idx="59" c:formatCode="yyyy/m/d">
                  <c:v>43966</c:v>
                </c:pt>
                <c:pt idx="60" c:formatCode="yyyy/m/d">
                  <c:v>43973</c:v>
                </c:pt>
                <c:pt idx="61" c:formatCode="yyyy/m/d">
                  <c:v>43980</c:v>
                </c:pt>
                <c:pt idx="62" c:formatCode="yyyy/m/d">
                  <c:v>43987</c:v>
                </c:pt>
                <c:pt idx="63" c:formatCode="yyyy/m/d">
                  <c:v>43994</c:v>
                </c:pt>
                <c:pt idx="64" c:formatCode="yyyy/m/d">
                  <c:v>44001</c:v>
                </c:pt>
                <c:pt idx="65" c:formatCode="yyyy/m/d">
                  <c:v>44006</c:v>
                </c:pt>
                <c:pt idx="66" c:formatCode="yyyy/m/d">
                  <c:v>44015</c:v>
                </c:pt>
                <c:pt idx="67" c:formatCode="yyyy/m/d">
                  <c:v>44022</c:v>
                </c:pt>
                <c:pt idx="68" c:formatCode="yyyy/m/d">
                  <c:v>44029</c:v>
                </c:pt>
                <c:pt idx="69" c:formatCode="yyyy/m/d">
                  <c:v>44036</c:v>
                </c:pt>
                <c:pt idx="70" c:formatCode="yyyy/m/d">
                  <c:v>44043</c:v>
                </c:pt>
                <c:pt idx="71" c:formatCode="yyyy/m/d">
                  <c:v>44050</c:v>
                </c:pt>
                <c:pt idx="72" c:formatCode="yyyy/m/d">
                  <c:v>44057</c:v>
                </c:pt>
                <c:pt idx="73" c:formatCode="yyyy/m/d">
                  <c:v>44064</c:v>
                </c:pt>
                <c:pt idx="74" c:formatCode="yyyy/m/d">
                  <c:v>44071</c:v>
                </c:pt>
                <c:pt idx="75" c:formatCode="yyyy/m/d">
                  <c:v>44078</c:v>
                </c:pt>
                <c:pt idx="76" c:formatCode="yyyy/m/d">
                  <c:v>44085</c:v>
                </c:pt>
                <c:pt idx="77" c:formatCode="yyyy/m/d">
                  <c:v>44092</c:v>
                </c:pt>
                <c:pt idx="78" c:formatCode="yyyy/m/d">
                  <c:v>44099</c:v>
                </c:pt>
                <c:pt idx="79" c:formatCode="yyyy/m/d">
                  <c:v>44104</c:v>
                </c:pt>
                <c:pt idx="80" c:formatCode="yyyy/m/d">
                  <c:v>44113</c:v>
                </c:pt>
                <c:pt idx="81" c:formatCode="yyyy/m/d">
                  <c:v>44120</c:v>
                </c:pt>
                <c:pt idx="82" c:formatCode="yyyy/m/d">
                  <c:v>44127</c:v>
                </c:pt>
              </c:numCache>
            </c:numRef>
          </c:cat>
          <c:val>
            <c:numRef>
              <c:f>走势!$I$63:$I$145</c:f>
              <c:numCache>
                <c:formatCode>General</c:formatCode>
                <c:ptCount val="83"/>
                <c:pt idx="0">
                  <c:v>6.46979539024561</c:v>
                </c:pt>
                <c:pt idx="1">
                  <c:v>6.16486319144063</c:v>
                </c:pt>
                <c:pt idx="2">
                  <c:v>5.58350185659716</c:v>
                </c:pt>
                <c:pt idx="3">
                  <c:v>5.19269297466532</c:v>
                </c:pt>
                <c:pt idx="4">
                  <c:v>4.72127562091388</c:v>
                </c:pt>
                <c:pt idx="5">
                  <c:v>4.35109039816107</c:v>
                </c:pt>
                <c:pt idx="6">
                  <c:v>3.98119493988512</c:v>
                </c:pt>
                <c:pt idx="7">
                  <c:v>4.31853952049149</c:v>
                </c:pt>
                <c:pt idx="8">
                  <c:v>4.73588592641175</c:v>
                </c:pt>
                <c:pt idx="9">
                  <c:v>5.26980021228386</c:v>
                </c:pt>
                <c:pt idx="10">
                  <c:v>5.69009833782461</c:v>
                </c:pt>
                <c:pt idx="11">
                  <c:v>6.21487841221488</c:v>
                </c:pt>
                <c:pt idx="12">
                  <c:v>6.40138428872513</c:v>
                </c:pt>
                <c:pt idx="13">
                  <c:v>6.32949137864843</c:v>
                </c:pt>
                <c:pt idx="14">
                  <c:v>6.22760675587942</c:v>
                </c:pt>
                <c:pt idx="15">
                  <c:v>6.17064186245879</c:v>
                </c:pt>
                <c:pt idx="16">
                  <c:v>6.00176006273449</c:v>
                </c:pt>
                <c:pt idx="17">
                  <c:v>5.90283198247859</c:v>
                </c:pt>
                <c:pt idx="18">
                  <c:v>5.87990552088106</c:v>
                </c:pt>
                <c:pt idx="19">
                  <c:v>5.86637750736788</c:v>
                </c:pt>
                <c:pt idx="20">
                  <c:v>6.05133793629037</c:v>
                </c:pt>
                <c:pt idx="21">
                  <c:v>6.07460539239682</c:v>
                </c:pt>
                <c:pt idx="22">
                  <c:v>6.00413147019099</c:v>
                </c:pt>
                <c:pt idx="23">
                  <c:v>5.983205983387</c:v>
                </c:pt>
                <c:pt idx="24">
                  <c:v>5.87033905302105</c:v>
                </c:pt>
                <c:pt idx="25">
                  <c:v>5.46443784824371</c:v>
                </c:pt>
                <c:pt idx="26">
                  <c:v>5.14831665593848</c:v>
                </c:pt>
                <c:pt idx="27">
                  <c:v>5.008206176535</c:v>
                </c:pt>
                <c:pt idx="28">
                  <c:v>4.89448963511023</c:v>
                </c:pt>
                <c:pt idx="29">
                  <c:v>4.79698911768311</c:v>
                </c:pt>
                <c:pt idx="30">
                  <c:v>4.79861821771987</c:v>
                </c:pt>
                <c:pt idx="31">
                  <c:v>4.71035138502076</c:v>
                </c:pt>
                <c:pt idx="32">
                  <c:v>4.52485636926585</c:v>
                </c:pt>
                <c:pt idx="33">
                  <c:v>4.25826656140672</c:v>
                </c:pt>
                <c:pt idx="34">
                  <c:v>4.14662029371219</c:v>
                </c:pt>
                <c:pt idx="35">
                  <c:v>4.10223274471983</c:v>
                </c:pt>
                <c:pt idx="36">
                  <c:v>4.18317681339552</c:v>
                </c:pt>
                <c:pt idx="37">
                  <c:v>4.18730282234924</c:v>
                </c:pt>
                <c:pt idx="38">
                  <c:v>4.18581030076415</c:v>
                </c:pt>
                <c:pt idx="39">
                  <c:v>3.68199821655304</c:v>
                </c:pt>
                <c:pt idx="40">
                  <c:v>3.16973621181299</c:v>
                </c:pt>
                <c:pt idx="41">
                  <c:v>2.59859286628261</c:v>
                </c:pt>
                <c:pt idx="42">
                  <c:v>2.1365178623223</c:v>
                </c:pt>
                <c:pt idx="43">
                  <c:v>1.69418675548966</c:v>
                </c:pt>
                <c:pt idx="44">
                  <c:v>1.77736588687256</c:v>
                </c:pt>
                <c:pt idx="45">
                  <c:v>1.95394693275243</c:v>
                </c:pt>
                <c:pt idx="46">
                  <c:v>2.05433694124502</c:v>
                </c:pt>
                <c:pt idx="47">
                  <c:v>2.0313291944267</c:v>
                </c:pt>
                <c:pt idx="48">
                  <c:v>2.11834652597067</c:v>
                </c:pt>
                <c:pt idx="49">
                  <c:v>2.26481143501621</c:v>
                </c:pt>
                <c:pt idx="50">
                  <c:v>2.33255243833015</c:v>
                </c:pt>
                <c:pt idx="51">
                  <c:v>2.60192794700429</c:v>
                </c:pt>
                <c:pt idx="52">
                  <c:v>3.07640684262849</c:v>
                </c:pt>
                <c:pt idx="53">
                  <c:v>3.55171546753044</c:v>
                </c:pt>
                <c:pt idx="54">
                  <c:v>3.89447242983291</c:v>
                </c:pt>
                <c:pt idx="55">
                  <c:v>4.11935088597134</c:v>
                </c:pt>
                <c:pt idx="56">
                  <c:v>4.54970734102263</c:v>
                </c:pt>
                <c:pt idx="57">
                  <c:v>4.88148473308877</c:v>
                </c:pt>
                <c:pt idx="58">
                  <c:v>4.9815449616207</c:v>
                </c:pt>
                <c:pt idx="59">
                  <c:v>4.97577851975306</c:v>
                </c:pt>
                <c:pt idx="60">
                  <c:v>5.15161383777374</c:v>
                </c:pt>
                <c:pt idx="61">
                  <c:v>4.88890095280709</c:v>
                </c:pt>
                <c:pt idx="62">
                  <c:v>4.43720648727936</c:v>
                </c:pt>
                <c:pt idx="63">
                  <c:v>4.19191108687201</c:v>
                </c:pt>
                <c:pt idx="64">
                  <c:v>3.80877848776262</c:v>
                </c:pt>
                <c:pt idx="65">
                  <c:v>3.26545087138132</c:v>
                </c:pt>
                <c:pt idx="66">
                  <c:v>2.77031040891302</c:v>
                </c:pt>
                <c:pt idx="67">
                  <c:v>2.1523540730747</c:v>
                </c:pt>
                <c:pt idx="68">
                  <c:v>1.64184960215642</c:v>
                </c:pt>
                <c:pt idx="69">
                  <c:v>1.44790971176199</c:v>
                </c:pt>
                <c:pt idx="70">
                  <c:v>1.06875907596258</c:v>
                </c:pt>
                <c:pt idx="71">
                  <c:v>0.765926187062462</c:v>
                </c:pt>
                <c:pt idx="72">
                  <c:v>0.908908201128177</c:v>
                </c:pt>
                <c:pt idx="73">
                  <c:v>0.853805447087512</c:v>
                </c:pt>
                <c:pt idx="74">
                  <c:v>0.514167915562805</c:v>
                </c:pt>
                <c:pt idx="75">
                  <c:v>0.269230479258166</c:v>
                </c:pt>
                <c:pt idx="76">
                  <c:v>0.208792230111839</c:v>
                </c:pt>
                <c:pt idx="77">
                  <c:v>-0.00337135479041462</c:v>
                </c:pt>
                <c:pt idx="78">
                  <c:v>-0.146996777186327</c:v>
                </c:pt>
                <c:pt idx="79">
                  <c:v>-0.147255544734272</c:v>
                </c:pt>
                <c:pt idx="80">
                  <c:v>-0.140979906540081</c:v>
                </c:pt>
                <c:pt idx="81">
                  <c:v>-0.373452222798198</c:v>
                </c:pt>
                <c:pt idx="82">
                  <c:v>-0.473894435860706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走势!$A$63:$A$145</c:f>
              <c:numCache>
                <c:formatCode>yyyy/m/d</c:formatCode>
                <c:ptCount val="83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  <c:pt idx="38" c:formatCode="yyyy/m/d">
                  <c:v>43812</c:v>
                </c:pt>
                <c:pt idx="39" c:formatCode="yyyy/m/d">
                  <c:v>43819</c:v>
                </c:pt>
                <c:pt idx="40" c:formatCode="yyyy/m/d">
                  <c:v>43826</c:v>
                </c:pt>
                <c:pt idx="41" c:formatCode="yyyy/m/d">
                  <c:v>43833</c:v>
                </c:pt>
                <c:pt idx="42" c:formatCode="yyyy/m/d">
                  <c:v>43840</c:v>
                </c:pt>
                <c:pt idx="43" c:formatCode="yyyy/m/d">
                  <c:v>43847</c:v>
                </c:pt>
                <c:pt idx="44" c:formatCode="yyyy/m/d">
                  <c:v>43853</c:v>
                </c:pt>
                <c:pt idx="45" c:formatCode="yyyy/m/d">
                  <c:v>43868</c:v>
                </c:pt>
                <c:pt idx="46" c:formatCode="yyyy/m/d">
                  <c:v>43875</c:v>
                </c:pt>
                <c:pt idx="47" c:formatCode="yyyy/m/d">
                  <c:v>43882</c:v>
                </c:pt>
                <c:pt idx="48" c:formatCode="yyyy/m/d">
                  <c:v>43889</c:v>
                </c:pt>
                <c:pt idx="49" c:formatCode="yyyy/m/d">
                  <c:v>43896</c:v>
                </c:pt>
                <c:pt idx="50" c:formatCode="yyyy/m/d">
                  <c:v>43903</c:v>
                </c:pt>
                <c:pt idx="51" c:formatCode="yyyy/m/d">
                  <c:v>43910</c:v>
                </c:pt>
                <c:pt idx="52" c:formatCode="yyyy/m/d">
                  <c:v>43917</c:v>
                </c:pt>
                <c:pt idx="53" c:formatCode="yyyy/m/d">
                  <c:v>43924</c:v>
                </c:pt>
                <c:pt idx="54" c:formatCode="yyyy/m/d">
                  <c:v>43931</c:v>
                </c:pt>
                <c:pt idx="55" c:formatCode="yyyy/m/d">
                  <c:v>43938</c:v>
                </c:pt>
                <c:pt idx="56" c:formatCode="yyyy/m/d">
                  <c:v>43945</c:v>
                </c:pt>
                <c:pt idx="57" c:formatCode="yyyy/m/d">
                  <c:v>43951</c:v>
                </c:pt>
                <c:pt idx="58" c:formatCode="yyyy/m/d">
                  <c:v>43959</c:v>
                </c:pt>
                <c:pt idx="59" c:formatCode="yyyy/m/d">
                  <c:v>43966</c:v>
                </c:pt>
                <c:pt idx="60" c:formatCode="yyyy/m/d">
                  <c:v>43973</c:v>
                </c:pt>
                <c:pt idx="61" c:formatCode="yyyy/m/d">
                  <c:v>43980</c:v>
                </c:pt>
                <c:pt idx="62" c:formatCode="yyyy/m/d">
                  <c:v>43987</c:v>
                </c:pt>
                <c:pt idx="63" c:formatCode="yyyy/m/d">
                  <c:v>43994</c:v>
                </c:pt>
                <c:pt idx="64" c:formatCode="yyyy/m/d">
                  <c:v>44001</c:v>
                </c:pt>
                <c:pt idx="65" c:formatCode="yyyy/m/d">
                  <c:v>44006</c:v>
                </c:pt>
                <c:pt idx="66" c:formatCode="yyyy/m/d">
                  <c:v>44015</c:v>
                </c:pt>
                <c:pt idx="67" c:formatCode="yyyy/m/d">
                  <c:v>44022</c:v>
                </c:pt>
                <c:pt idx="68" c:formatCode="yyyy/m/d">
                  <c:v>44029</c:v>
                </c:pt>
                <c:pt idx="69" c:formatCode="yyyy/m/d">
                  <c:v>44036</c:v>
                </c:pt>
                <c:pt idx="70" c:formatCode="yyyy/m/d">
                  <c:v>44043</c:v>
                </c:pt>
                <c:pt idx="71" c:formatCode="yyyy/m/d">
                  <c:v>44050</c:v>
                </c:pt>
                <c:pt idx="72" c:formatCode="yyyy/m/d">
                  <c:v>44057</c:v>
                </c:pt>
                <c:pt idx="73" c:formatCode="yyyy/m/d">
                  <c:v>44064</c:v>
                </c:pt>
                <c:pt idx="74" c:formatCode="yyyy/m/d">
                  <c:v>44071</c:v>
                </c:pt>
                <c:pt idx="75" c:formatCode="yyyy/m/d">
                  <c:v>44078</c:v>
                </c:pt>
                <c:pt idx="76" c:formatCode="yyyy/m/d">
                  <c:v>44085</c:v>
                </c:pt>
                <c:pt idx="77" c:formatCode="yyyy/m/d">
                  <c:v>44092</c:v>
                </c:pt>
                <c:pt idx="78" c:formatCode="yyyy/m/d">
                  <c:v>44099</c:v>
                </c:pt>
                <c:pt idx="79" c:formatCode="yyyy/m/d">
                  <c:v>44104</c:v>
                </c:pt>
                <c:pt idx="80" c:formatCode="yyyy/m/d">
                  <c:v>44113</c:v>
                </c:pt>
                <c:pt idx="81" c:formatCode="yyyy/m/d">
                  <c:v>44120</c:v>
                </c:pt>
                <c:pt idx="82" c:formatCode="yyyy/m/d">
                  <c:v>44127</c:v>
                </c:pt>
              </c:numCache>
            </c:numRef>
          </c:cat>
          <c:val>
            <c:numRef>
              <c:f>走势!$H$63:$H$145</c:f>
              <c:numCache>
                <c:formatCode>General</c:formatCode>
                <c:ptCount val="83"/>
                <c:pt idx="0">
                  <c:v>9879.22</c:v>
                </c:pt>
                <c:pt idx="1">
                  <c:v>9906.86</c:v>
                </c:pt>
                <c:pt idx="2">
                  <c:v>10415.8</c:v>
                </c:pt>
                <c:pt idx="3">
                  <c:v>10132.34</c:v>
                </c:pt>
                <c:pt idx="4">
                  <c:v>10418.24</c:v>
                </c:pt>
                <c:pt idx="5">
                  <c:v>9780.82</c:v>
                </c:pt>
                <c:pt idx="6">
                  <c:v>9674.53</c:v>
                </c:pt>
                <c:pt idx="7">
                  <c:v>9235.39</c:v>
                </c:pt>
                <c:pt idx="8">
                  <c:v>9000.19</c:v>
                </c:pt>
                <c:pt idx="9">
                  <c:v>8776.77</c:v>
                </c:pt>
                <c:pt idx="10">
                  <c:v>8922.69</c:v>
                </c:pt>
                <c:pt idx="11">
                  <c:v>8584.94</c:v>
                </c:pt>
                <c:pt idx="12">
                  <c:v>8810.13</c:v>
                </c:pt>
                <c:pt idx="13">
                  <c:v>9214.27</c:v>
                </c:pt>
                <c:pt idx="14">
                  <c:v>9178.31</c:v>
                </c:pt>
                <c:pt idx="15">
                  <c:v>9443.22</c:v>
                </c:pt>
                <c:pt idx="16">
                  <c:v>9213.38</c:v>
                </c:pt>
                <c:pt idx="17">
                  <c:v>9228.55</c:v>
                </c:pt>
                <c:pt idx="18">
                  <c:v>9349</c:v>
                </c:pt>
                <c:pt idx="19">
                  <c:v>9136.46</c:v>
                </c:pt>
                <c:pt idx="20">
                  <c:v>8795.18</c:v>
                </c:pt>
                <c:pt idx="21">
                  <c:v>9060.92</c:v>
                </c:pt>
                <c:pt idx="22">
                  <c:v>9362.55</c:v>
                </c:pt>
                <c:pt idx="23">
                  <c:v>9365.68</c:v>
                </c:pt>
                <c:pt idx="24">
                  <c:v>9823.42</c:v>
                </c:pt>
                <c:pt idx="25">
                  <c:v>9919.8</c:v>
                </c:pt>
                <c:pt idx="26">
                  <c:v>9881.25</c:v>
                </c:pt>
                <c:pt idx="27">
                  <c:v>9548.96</c:v>
                </c:pt>
                <c:pt idx="28">
                  <c:v>9446.24</c:v>
                </c:pt>
                <c:pt idx="29">
                  <c:v>9666.58</c:v>
                </c:pt>
                <c:pt idx="30">
                  <c:v>9533.51</c:v>
                </c:pt>
                <c:pt idx="31">
                  <c:v>9660.44</c:v>
                </c:pt>
                <c:pt idx="32">
                  <c:v>9802.33</c:v>
                </c:pt>
                <c:pt idx="33">
                  <c:v>9895.34</c:v>
                </c:pt>
                <c:pt idx="34">
                  <c:v>9647.99</c:v>
                </c:pt>
                <c:pt idx="35">
                  <c:v>9626.9</c:v>
                </c:pt>
                <c:pt idx="36">
                  <c:v>9582.16</c:v>
                </c:pt>
                <c:pt idx="37">
                  <c:v>9878.62</c:v>
                </c:pt>
                <c:pt idx="38">
                  <c:v>10004.62</c:v>
                </c:pt>
                <c:pt idx="39">
                  <c:v>10229.49</c:v>
                </c:pt>
                <c:pt idx="40">
                  <c:v>10233.77</c:v>
                </c:pt>
                <c:pt idx="41">
                  <c:v>10656.41</c:v>
                </c:pt>
                <c:pt idx="42">
                  <c:v>10879.84</c:v>
                </c:pt>
                <c:pt idx="43">
                  <c:v>10954.39</c:v>
                </c:pt>
                <c:pt idx="44">
                  <c:v>10681.9</c:v>
                </c:pt>
                <c:pt idx="45">
                  <c:v>10611.55</c:v>
                </c:pt>
                <c:pt idx="46">
                  <c:v>10916.31</c:v>
                </c:pt>
                <c:pt idx="47">
                  <c:v>11629.7</c:v>
                </c:pt>
                <c:pt idx="48">
                  <c:v>10980.77</c:v>
                </c:pt>
                <c:pt idx="49">
                  <c:v>11582.82</c:v>
                </c:pt>
                <c:pt idx="50">
                  <c:v>10831.13</c:v>
                </c:pt>
                <c:pt idx="51">
                  <c:v>10150.13</c:v>
                </c:pt>
                <c:pt idx="52">
                  <c:v>10109.91</c:v>
                </c:pt>
                <c:pt idx="53">
                  <c:v>10110.11</c:v>
                </c:pt>
                <c:pt idx="54">
                  <c:v>10298.41</c:v>
                </c:pt>
                <c:pt idx="55">
                  <c:v>10527.99</c:v>
                </c:pt>
                <c:pt idx="56">
                  <c:v>10423.46</c:v>
                </c:pt>
                <c:pt idx="57">
                  <c:v>10721.78</c:v>
                </c:pt>
                <c:pt idx="58">
                  <c:v>11001.58</c:v>
                </c:pt>
                <c:pt idx="59">
                  <c:v>10964.89</c:v>
                </c:pt>
                <c:pt idx="60">
                  <c:v>10604.97</c:v>
                </c:pt>
                <c:pt idx="61">
                  <c:v>10746.08</c:v>
                </c:pt>
                <c:pt idx="62">
                  <c:v>11180.6</c:v>
                </c:pt>
                <c:pt idx="63">
                  <c:v>11251.71</c:v>
                </c:pt>
                <c:pt idx="64">
                  <c:v>11668.13</c:v>
                </c:pt>
                <c:pt idx="65">
                  <c:v>11813.53</c:v>
                </c:pt>
                <c:pt idx="66">
                  <c:v>12433.27</c:v>
                </c:pt>
                <c:pt idx="67">
                  <c:v>13671.24</c:v>
                </c:pt>
                <c:pt idx="68">
                  <c:v>13114.94</c:v>
                </c:pt>
                <c:pt idx="69">
                  <c:v>12935.7</c:v>
                </c:pt>
                <c:pt idx="70">
                  <c:v>13637.88</c:v>
                </c:pt>
                <c:pt idx="71">
                  <c:v>13648.5</c:v>
                </c:pt>
                <c:pt idx="72">
                  <c:v>13489.01</c:v>
                </c:pt>
                <c:pt idx="73">
                  <c:v>13478</c:v>
                </c:pt>
                <c:pt idx="74">
                  <c:v>13851.32</c:v>
                </c:pt>
                <c:pt idx="75">
                  <c:v>13656.66</c:v>
                </c:pt>
                <c:pt idx="76">
                  <c:v>12942.95</c:v>
                </c:pt>
                <c:pt idx="77">
                  <c:v>13245.09</c:v>
                </c:pt>
                <c:pt idx="78">
                  <c:v>12814.17</c:v>
                </c:pt>
                <c:pt idx="79">
                  <c:v>12907.45</c:v>
                </c:pt>
                <c:pt idx="80">
                  <c:v>13289.26</c:v>
                </c:pt>
                <c:pt idx="81">
                  <c:v>13532.73</c:v>
                </c:pt>
                <c:pt idx="82">
                  <c:v>13128.46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35560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52705" y="861695"/>
        <a:ext cx="12498705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3">
        <f t="shared" ref="D2:D43" si="0">1/C2*100</f>
        <v>4.52579791147119</v>
      </c>
      <c r="E2" s="53">
        <f t="shared" ref="E2:E43" si="1">D2-B2</f>
        <v>1.43579791147119</v>
      </c>
      <c r="F2" t="e">
        <f>E2-#REF!</f>
        <v>#REF!</v>
      </c>
      <c r="G2" s="3"/>
      <c r="H2" s="69"/>
      <c r="I2" s="53" t="e">
        <f t="shared" ref="I2:I43" si="2">1/H2*100</f>
        <v>#DIV/0!</v>
      </c>
      <c r="J2" s="53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3" t="e">
        <f t="shared" ref="N2:N43" si="5">1/M2*100</f>
        <v>#DIV/0!</v>
      </c>
      <c r="O2" s="53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3">
        <f t="shared" si="0"/>
        <v>4.25085066619517</v>
      </c>
      <c r="E3" s="53">
        <f t="shared" si="1"/>
        <v>1.10285066619517</v>
      </c>
      <c r="F3" t="e">
        <f>E3-#REF!</f>
        <v>#REF!</v>
      </c>
      <c r="G3" s="3"/>
      <c r="I3" s="53" t="e">
        <f t="shared" si="2"/>
        <v>#DIV/0!</v>
      </c>
      <c r="J3" s="53" t="e">
        <f t="shared" si="3"/>
        <v>#DIV/0!</v>
      </c>
      <c r="K3" t="e">
        <f>J3-#REF!</f>
        <v>#DIV/0!</v>
      </c>
      <c r="L3" s="3" t="e">
        <f t="shared" si="4"/>
        <v>#DIV/0!</v>
      </c>
      <c r="N3" s="53" t="e">
        <f t="shared" si="5"/>
        <v>#DIV/0!</v>
      </c>
      <c r="O3" s="5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3">
        <f t="shared" si="0"/>
        <v>4.1467092910484</v>
      </c>
      <c r="E4" s="53">
        <f t="shared" si="1"/>
        <v>0.951709291048396</v>
      </c>
      <c r="F4" t="e">
        <f>E4-#REF!</f>
        <v>#REF!</v>
      </c>
      <c r="G4" s="3"/>
      <c r="I4" s="53" t="e">
        <f t="shared" si="2"/>
        <v>#DIV/0!</v>
      </c>
      <c r="J4" s="53" t="e">
        <f t="shared" si="3"/>
        <v>#DIV/0!</v>
      </c>
      <c r="K4" t="e">
        <f>J4-#REF!</f>
        <v>#DIV/0!</v>
      </c>
      <c r="L4" s="3" t="e">
        <f t="shared" si="4"/>
        <v>#DIV/0!</v>
      </c>
      <c r="N4" s="53" t="e">
        <f t="shared" si="5"/>
        <v>#DIV/0!</v>
      </c>
      <c r="O4" s="53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3">
        <f t="shared" si="0"/>
        <v>4.05987998702223</v>
      </c>
      <c r="E5" s="53">
        <f t="shared" si="1"/>
        <v>0.900879987022233</v>
      </c>
      <c r="F5" t="e">
        <f>E5-#REF!</f>
        <v>#REF!</v>
      </c>
      <c r="G5" s="3"/>
      <c r="I5" s="53" t="e">
        <f t="shared" si="2"/>
        <v>#DIV/0!</v>
      </c>
      <c r="J5" s="53" t="e">
        <f t="shared" si="3"/>
        <v>#DIV/0!</v>
      </c>
      <c r="K5" t="e">
        <f>J5-#REF!</f>
        <v>#DIV/0!</v>
      </c>
      <c r="L5" s="3" t="e">
        <f t="shared" si="4"/>
        <v>#DIV/0!</v>
      </c>
      <c r="N5" s="53" t="e">
        <f t="shared" si="5"/>
        <v>#DIV/0!</v>
      </c>
      <c r="O5" s="53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3">
        <f t="shared" si="0"/>
        <v>3.98046387241767</v>
      </c>
      <c r="E6" s="53">
        <f t="shared" si="1"/>
        <v>0.825463872417666</v>
      </c>
      <c r="F6" t="e">
        <f t="shared" ref="F6:F30" si="8">E6-E1</f>
        <v>#VALUE!</v>
      </c>
      <c r="G6" s="3"/>
      <c r="I6" s="53" t="e">
        <f t="shared" si="2"/>
        <v>#DIV/0!</v>
      </c>
      <c r="J6" s="53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3" t="e">
        <f t="shared" si="5"/>
        <v>#DIV/0!</v>
      </c>
      <c r="O6" s="53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3">
        <f t="shared" si="0"/>
        <v>3.84803450394665</v>
      </c>
      <c r="E7" s="53">
        <f t="shared" si="1"/>
        <v>0.71003450394665</v>
      </c>
      <c r="F7" s="53">
        <f t="shared" si="8"/>
        <v>-0.725763407524537</v>
      </c>
      <c r="G7" s="38">
        <f t="shared" ref="G7:G54" si="11">F7+G6</f>
        <v>-0.725763407524537</v>
      </c>
      <c r="I7" s="53" t="e">
        <f t="shared" si="2"/>
        <v>#DIV/0!</v>
      </c>
      <c r="J7" s="53" t="e">
        <f t="shared" si="3"/>
        <v>#DIV/0!</v>
      </c>
      <c r="K7" s="53" t="e">
        <f t="shared" si="9"/>
        <v>#DIV/0!</v>
      </c>
      <c r="L7" s="67" t="e">
        <f t="shared" si="4"/>
        <v>#DIV/0!</v>
      </c>
      <c r="N7" s="53" t="e">
        <f t="shared" si="5"/>
        <v>#DIV/0!</v>
      </c>
      <c r="O7" s="53" t="e">
        <f t="shared" si="6"/>
        <v>#DIV/0!</v>
      </c>
      <c r="P7" s="53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3">
        <f t="shared" si="0"/>
        <v>3.83729854182655</v>
      </c>
      <c r="E8" s="53">
        <f t="shared" si="1"/>
        <v>0.762298541826554</v>
      </c>
      <c r="F8" s="53">
        <f t="shared" si="8"/>
        <v>-0.340552124368612</v>
      </c>
      <c r="G8" s="38">
        <f t="shared" si="11"/>
        <v>-1.06631553189315</v>
      </c>
      <c r="I8" s="53" t="e">
        <f t="shared" si="2"/>
        <v>#DIV/0!</v>
      </c>
      <c r="J8" s="53" t="e">
        <f t="shared" si="3"/>
        <v>#DIV/0!</v>
      </c>
      <c r="K8" s="53" t="e">
        <f t="shared" si="9"/>
        <v>#DIV/0!</v>
      </c>
      <c r="L8" s="67" t="e">
        <f t="shared" si="4"/>
        <v>#DIV/0!</v>
      </c>
      <c r="N8" s="53" t="e">
        <f t="shared" si="5"/>
        <v>#DIV/0!</v>
      </c>
      <c r="O8" s="53" t="e">
        <f t="shared" si="6"/>
        <v>#DIV/0!</v>
      </c>
      <c r="P8" s="53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3">
        <f t="shared" si="0"/>
        <v>3.79890453511499</v>
      </c>
      <c r="E9" s="53">
        <f t="shared" si="1"/>
        <v>0.530904535114991</v>
      </c>
      <c r="F9" s="53">
        <f t="shared" si="8"/>
        <v>-0.420804755933405</v>
      </c>
      <c r="G9" s="38">
        <f t="shared" si="11"/>
        <v>-1.48712028782655</v>
      </c>
      <c r="I9" s="53" t="e">
        <f t="shared" si="2"/>
        <v>#DIV/0!</v>
      </c>
      <c r="J9" s="53" t="e">
        <f t="shared" si="3"/>
        <v>#DIV/0!</v>
      </c>
      <c r="K9" s="53" t="e">
        <f t="shared" si="9"/>
        <v>#DIV/0!</v>
      </c>
      <c r="L9" s="67" t="e">
        <f t="shared" si="4"/>
        <v>#DIV/0!</v>
      </c>
      <c r="N9" s="53" t="e">
        <f t="shared" si="5"/>
        <v>#DIV/0!</v>
      </c>
      <c r="O9" s="53" t="e">
        <f t="shared" si="6"/>
        <v>#DIV/0!</v>
      </c>
      <c r="P9" s="53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3">
        <f t="shared" si="0"/>
        <v>3.90518180961661</v>
      </c>
      <c r="E10" s="53">
        <f t="shared" si="1"/>
        <v>0.574181809616606</v>
      </c>
      <c r="F10" s="53">
        <f t="shared" si="8"/>
        <v>-0.326698177405627</v>
      </c>
      <c r="G10" s="38">
        <f t="shared" si="11"/>
        <v>-1.81381846523218</v>
      </c>
      <c r="I10" s="53" t="e">
        <f t="shared" si="2"/>
        <v>#DIV/0!</v>
      </c>
      <c r="J10" s="53" t="e">
        <f t="shared" si="3"/>
        <v>#DIV/0!</v>
      </c>
      <c r="K10" s="53" t="e">
        <f t="shared" si="9"/>
        <v>#DIV/0!</v>
      </c>
      <c r="L10" s="67" t="e">
        <f t="shared" si="4"/>
        <v>#DIV/0!</v>
      </c>
      <c r="N10" s="53" t="e">
        <f t="shared" si="5"/>
        <v>#DIV/0!</v>
      </c>
      <c r="O10" s="53" t="e">
        <f t="shared" si="6"/>
        <v>#DIV/0!</v>
      </c>
      <c r="P10" s="53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3">
        <f t="shared" si="0"/>
        <v>3.79801481410015</v>
      </c>
      <c r="E11" s="53">
        <f t="shared" si="1"/>
        <v>0.408014814100147</v>
      </c>
      <c r="F11" s="53">
        <f t="shared" si="8"/>
        <v>-0.417449058317519</v>
      </c>
      <c r="G11" s="38">
        <f t="shared" si="11"/>
        <v>-2.2312675235497</v>
      </c>
      <c r="I11" s="53" t="e">
        <f t="shared" si="2"/>
        <v>#DIV/0!</v>
      </c>
      <c r="J11" s="53" t="e">
        <f t="shared" si="3"/>
        <v>#DIV/0!</v>
      </c>
      <c r="K11" s="53" t="e">
        <f t="shared" si="9"/>
        <v>#DIV/0!</v>
      </c>
      <c r="L11" s="67" t="e">
        <f t="shared" si="4"/>
        <v>#DIV/0!</v>
      </c>
      <c r="N11" s="53" t="e">
        <f t="shared" si="5"/>
        <v>#DIV/0!</v>
      </c>
      <c r="O11" s="53" t="e">
        <f t="shared" si="6"/>
        <v>#DIV/0!</v>
      </c>
      <c r="P11" s="53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3">
        <f t="shared" si="0"/>
        <v>4.0455329774856</v>
      </c>
      <c r="E12" s="53">
        <f t="shared" si="1"/>
        <v>0.624532977485602</v>
      </c>
      <c r="F12" s="53">
        <f t="shared" si="8"/>
        <v>-0.0855015264610484</v>
      </c>
      <c r="G12" s="38">
        <f t="shared" si="11"/>
        <v>-2.31676905001075</v>
      </c>
      <c r="I12" s="53" t="e">
        <f t="shared" si="2"/>
        <v>#DIV/0!</v>
      </c>
      <c r="J12" s="53" t="e">
        <f t="shared" si="3"/>
        <v>#DIV/0!</v>
      </c>
      <c r="K12" s="53" t="e">
        <f t="shared" si="9"/>
        <v>#DIV/0!</v>
      </c>
      <c r="L12" s="67" t="e">
        <f t="shared" si="4"/>
        <v>#DIV/0!</v>
      </c>
      <c r="N12" s="53" t="e">
        <f t="shared" si="5"/>
        <v>#DIV/0!</v>
      </c>
      <c r="O12" s="53" t="e">
        <f t="shared" si="6"/>
        <v>#DIV/0!</v>
      </c>
      <c r="P12" s="53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3">
        <f t="shared" si="0"/>
        <v>4.02218344550806</v>
      </c>
      <c r="E13" s="53">
        <f t="shared" si="1"/>
        <v>0.60618344550806</v>
      </c>
      <c r="F13" s="53">
        <f t="shared" si="8"/>
        <v>-0.156115096318494</v>
      </c>
      <c r="G13" s="38">
        <f t="shared" si="11"/>
        <v>-2.47288414632924</v>
      </c>
      <c r="I13" s="53" t="e">
        <f t="shared" si="2"/>
        <v>#DIV/0!</v>
      </c>
      <c r="J13" s="53" t="e">
        <f t="shared" si="3"/>
        <v>#DIV/0!</v>
      </c>
      <c r="K13" s="53" t="e">
        <f t="shared" si="9"/>
        <v>#DIV/0!</v>
      </c>
      <c r="L13" s="67" t="e">
        <f t="shared" si="4"/>
        <v>#DIV/0!</v>
      </c>
      <c r="N13" s="53" t="e">
        <f t="shared" si="5"/>
        <v>#DIV/0!</v>
      </c>
      <c r="O13" s="53" t="e">
        <f t="shared" si="6"/>
        <v>#DIV/0!</v>
      </c>
      <c r="P13" s="53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3">
        <f t="shared" si="0"/>
        <v>4.21343705128545</v>
      </c>
      <c r="E14" s="53">
        <f t="shared" si="1"/>
        <v>0.899437051285445</v>
      </c>
      <c r="F14" s="53">
        <f t="shared" si="8"/>
        <v>0.368532516170454</v>
      </c>
      <c r="G14" s="38">
        <f t="shared" si="11"/>
        <v>-2.10435163015879</v>
      </c>
      <c r="I14" s="53" t="e">
        <f t="shared" si="2"/>
        <v>#DIV/0!</v>
      </c>
      <c r="J14" s="53" t="e">
        <f t="shared" si="3"/>
        <v>#DIV/0!</v>
      </c>
      <c r="K14" s="53" t="e">
        <f t="shared" si="9"/>
        <v>#DIV/0!</v>
      </c>
      <c r="L14" s="67" t="e">
        <f t="shared" si="4"/>
        <v>#DIV/0!</v>
      </c>
      <c r="N14" s="53" t="e">
        <f t="shared" si="5"/>
        <v>#DIV/0!</v>
      </c>
      <c r="O14" s="53" t="e">
        <f t="shared" si="6"/>
        <v>#DIV/0!</v>
      </c>
      <c r="P14" s="53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3">
        <f t="shared" si="0"/>
        <v>4.32354588170595</v>
      </c>
      <c r="E15" s="53">
        <f t="shared" si="1"/>
        <v>1.04054588170595</v>
      </c>
      <c r="F15" s="53">
        <f t="shared" si="8"/>
        <v>0.466364072089345</v>
      </c>
      <c r="G15" s="38">
        <f t="shared" si="11"/>
        <v>-1.63798755806944</v>
      </c>
      <c r="I15" s="53" t="e">
        <f t="shared" si="2"/>
        <v>#DIV/0!</v>
      </c>
      <c r="J15" s="53" t="e">
        <f t="shared" si="3"/>
        <v>#DIV/0!</v>
      </c>
      <c r="K15" s="53" t="e">
        <f t="shared" si="9"/>
        <v>#DIV/0!</v>
      </c>
      <c r="L15" s="67" t="e">
        <f t="shared" si="4"/>
        <v>#DIV/0!</v>
      </c>
      <c r="N15" s="53" t="e">
        <f t="shared" si="5"/>
        <v>#DIV/0!</v>
      </c>
      <c r="O15" s="53" t="e">
        <f t="shared" si="6"/>
        <v>#DIV/0!</v>
      </c>
      <c r="P15" s="53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3">
        <f t="shared" si="0"/>
        <v>4.43360534787525</v>
      </c>
      <c r="E16" s="53">
        <f t="shared" si="1"/>
        <v>1.10060534787525</v>
      </c>
      <c r="F16" s="53">
        <f t="shared" si="8"/>
        <v>0.692590533775106</v>
      </c>
      <c r="G16" s="38">
        <f t="shared" si="11"/>
        <v>-0.945397024294338</v>
      </c>
      <c r="I16" s="53" t="e">
        <f t="shared" si="2"/>
        <v>#DIV/0!</v>
      </c>
      <c r="J16" s="53" t="e">
        <f t="shared" si="3"/>
        <v>#DIV/0!</v>
      </c>
      <c r="K16" s="53" t="e">
        <f t="shared" si="9"/>
        <v>#DIV/0!</v>
      </c>
      <c r="L16" s="67" t="e">
        <f t="shared" si="4"/>
        <v>#DIV/0!</v>
      </c>
      <c r="N16" s="53" t="e">
        <f t="shared" si="5"/>
        <v>#DIV/0!</v>
      </c>
      <c r="O16" s="53" t="e">
        <f t="shared" si="6"/>
        <v>#DIV/0!</v>
      </c>
      <c r="P16" s="53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3">
        <f t="shared" si="0"/>
        <v>4.36109899694723</v>
      </c>
      <c r="E17" s="53">
        <f t="shared" si="1"/>
        <v>1.06409899694723</v>
      </c>
      <c r="F17" s="53">
        <f t="shared" si="8"/>
        <v>0.439566019461629</v>
      </c>
      <c r="G17" s="38">
        <f t="shared" si="11"/>
        <v>-0.505831004832709</v>
      </c>
      <c r="I17" s="53" t="e">
        <f t="shared" si="2"/>
        <v>#DIV/0!</v>
      </c>
      <c r="J17" s="53" t="e">
        <f t="shared" si="3"/>
        <v>#DIV/0!</v>
      </c>
      <c r="K17" s="53" t="e">
        <f t="shared" si="9"/>
        <v>#DIV/0!</v>
      </c>
      <c r="L17" s="67" t="e">
        <f t="shared" si="4"/>
        <v>#DIV/0!</v>
      </c>
      <c r="N17" s="53" t="e">
        <f t="shared" si="5"/>
        <v>#DIV/0!</v>
      </c>
      <c r="O17" s="53" t="e">
        <f t="shared" si="6"/>
        <v>#DIV/0!</v>
      </c>
      <c r="P17" s="53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3">
        <f t="shared" si="0"/>
        <v>4.56497671949459</v>
      </c>
      <c r="E18" s="53">
        <f t="shared" si="1"/>
        <v>1.30197671949459</v>
      </c>
      <c r="F18" s="53">
        <f t="shared" si="8"/>
        <v>0.69579327398653</v>
      </c>
      <c r="G18" s="38">
        <f t="shared" si="11"/>
        <v>0.189962269153821</v>
      </c>
      <c r="I18" s="53" t="e">
        <f t="shared" si="2"/>
        <v>#DIV/0!</v>
      </c>
      <c r="J18" s="53" t="e">
        <f t="shared" si="3"/>
        <v>#DIV/0!</v>
      </c>
      <c r="K18" s="53" t="e">
        <f t="shared" si="9"/>
        <v>#DIV/0!</v>
      </c>
      <c r="L18" s="67" t="e">
        <f t="shared" si="4"/>
        <v>#DIV/0!</v>
      </c>
      <c r="N18" s="53" t="e">
        <f t="shared" si="5"/>
        <v>#DIV/0!</v>
      </c>
      <c r="O18" s="53" t="e">
        <f t="shared" si="6"/>
        <v>#DIV/0!</v>
      </c>
      <c r="P18" s="53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3">
        <f t="shared" si="0"/>
        <v>4.44829432009038</v>
      </c>
      <c r="E19" s="53">
        <f t="shared" si="1"/>
        <v>1.16929432009038</v>
      </c>
      <c r="F19" s="53">
        <f t="shared" si="8"/>
        <v>0.269857268804939</v>
      </c>
      <c r="G19" s="38">
        <f t="shared" si="11"/>
        <v>0.45981953795876</v>
      </c>
      <c r="I19" s="53" t="e">
        <f t="shared" si="2"/>
        <v>#DIV/0!</v>
      </c>
      <c r="J19" s="53" t="e">
        <f t="shared" si="3"/>
        <v>#DIV/0!</v>
      </c>
      <c r="K19" s="53" t="e">
        <f t="shared" si="9"/>
        <v>#DIV/0!</v>
      </c>
      <c r="L19" s="67" t="e">
        <f t="shared" si="4"/>
        <v>#DIV/0!</v>
      </c>
      <c r="N19" s="53" t="e">
        <f t="shared" si="5"/>
        <v>#DIV/0!</v>
      </c>
      <c r="O19" s="53" t="e">
        <f t="shared" si="6"/>
        <v>#DIV/0!</v>
      </c>
      <c r="P19" s="53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3">
        <f t="shared" si="0"/>
        <v>4.25319110881903</v>
      </c>
      <c r="E20" s="53">
        <f t="shared" si="1"/>
        <v>1.00319110881903</v>
      </c>
      <c r="F20" s="53">
        <f t="shared" si="8"/>
        <v>-0.0373547728869252</v>
      </c>
      <c r="G20" s="38">
        <f t="shared" si="11"/>
        <v>0.422464765071835</v>
      </c>
      <c r="I20" s="53" t="e">
        <f t="shared" si="2"/>
        <v>#DIV/0!</v>
      </c>
      <c r="J20" s="53" t="e">
        <f t="shared" si="3"/>
        <v>#DIV/0!</v>
      </c>
      <c r="K20" s="53" t="e">
        <f t="shared" si="9"/>
        <v>#DIV/0!</v>
      </c>
      <c r="L20" s="67" t="e">
        <f t="shared" si="4"/>
        <v>#DIV/0!</v>
      </c>
      <c r="N20" s="53" t="e">
        <f t="shared" si="5"/>
        <v>#DIV/0!</v>
      </c>
      <c r="O20" s="53" t="e">
        <f t="shared" si="6"/>
        <v>#DIV/0!</v>
      </c>
      <c r="P20" s="53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3">
        <f t="shared" si="0"/>
        <v>4.26985482493595</v>
      </c>
      <c r="E21" s="53">
        <f t="shared" si="1"/>
        <v>0.990854824935952</v>
      </c>
      <c r="F21" s="53">
        <f t="shared" si="8"/>
        <v>-0.109750522939301</v>
      </c>
      <c r="G21" s="38">
        <f t="shared" si="11"/>
        <v>0.312714242132534</v>
      </c>
      <c r="I21" s="53" t="e">
        <f t="shared" si="2"/>
        <v>#DIV/0!</v>
      </c>
      <c r="J21" s="53" t="e">
        <f t="shared" si="3"/>
        <v>#DIV/0!</v>
      </c>
      <c r="K21" s="53" t="e">
        <f t="shared" si="9"/>
        <v>#DIV/0!</v>
      </c>
      <c r="L21" s="67" t="e">
        <f t="shared" si="4"/>
        <v>#DIV/0!</v>
      </c>
      <c r="N21" s="53" t="e">
        <f t="shared" si="5"/>
        <v>#DIV/0!</v>
      </c>
      <c r="O21" s="53" t="e">
        <f t="shared" si="6"/>
        <v>#DIV/0!</v>
      </c>
      <c r="P21" s="53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3">
        <f t="shared" si="0"/>
        <v>4.17258748572607</v>
      </c>
      <c r="E22" s="53">
        <f t="shared" si="1"/>
        <v>0.984587485726073</v>
      </c>
      <c r="F22" s="53">
        <f t="shared" si="8"/>
        <v>-0.0795115112211571</v>
      </c>
      <c r="G22" s="38">
        <f t="shared" si="11"/>
        <v>0.233202730911377</v>
      </c>
      <c r="I22" s="53" t="e">
        <f t="shared" si="2"/>
        <v>#DIV/0!</v>
      </c>
      <c r="J22" s="53" t="e">
        <f t="shared" si="3"/>
        <v>#DIV/0!</v>
      </c>
      <c r="K22" s="53" t="e">
        <f t="shared" si="9"/>
        <v>#DIV/0!</v>
      </c>
      <c r="L22" s="67" t="e">
        <f t="shared" si="4"/>
        <v>#DIV/0!</v>
      </c>
      <c r="N22" s="53" t="e">
        <f t="shared" si="5"/>
        <v>#DIV/0!</v>
      </c>
      <c r="O22" s="53" t="e">
        <f t="shared" si="6"/>
        <v>#DIV/0!</v>
      </c>
      <c r="P22" s="53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3">
        <f t="shared" si="0"/>
        <v>4.27667822199434</v>
      </c>
      <c r="E23" s="53">
        <f t="shared" si="1"/>
        <v>1.08767822199434</v>
      </c>
      <c r="F23" s="53">
        <f t="shared" si="8"/>
        <v>-0.214298497500254</v>
      </c>
      <c r="G23" s="38">
        <f t="shared" si="11"/>
        <v>0.0189042334111229</v>
      </c>
      <c r="I23" s="53" t="e">
        <f t="shared" si="2"/>
        <v>#DIV/0!</v>
      </c>
      <c r="J23" s="53" t="e">
        <f t="shared" si="3"/>
        <v>#DIV/0!</v>
      </c>
      <c r="K23" s="53" t="e">
        <f t="shared" si="9"/>
        <v>#DIV/0!</v>
      </c>
      <c r="L23" s="67" t="e">
        <f t="shared" si="4"/>
        <v>#DIV/0!</v>
      </c>
      <c r="N23" s="53" t="e">
        <f t="shared" si="5"/>
        <v>#DIV/0!</v>
      </c>
      <c r="O23" s="53" t="e">
        <f t="shared" si="6"/>
        <v>#DIV/0!</v>
      </c>
      <c r="P23" s="53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3">
        <f t="shared" si="0"/>
        <v>4.26964816758409</v>
      </c>
      <c r="E24" s="53">
        <f t="shared" si="1"/>
        <v>1.09664816758409</v>
      </c>
      <c r="F24" s="53">
        <f t="shared" si="8"/>
        <v>-0.0726461525062927</v>
      </c>
      <c r="G24" s="38">
        <f t="shared" si="11"/>
        <v>-0.0537419190951698</v>
      </c>
      <c r="I24" s="53" t="e">
        <f t="shared" si="2"/>
        <v>#DIV/0!</v>
      </c>
      <c r="J24" s="53" t="e">
        <f t="shared" si="3"/>
        <v>#DIV/0!</v>
      </c>
      <c r="K24" s="53" t="e">
        <f t="shared" si="9"/>
        <v>#DIV/0!</v>
      </c>
      <c r="L24" s="67" t="e">
        <f t="shared" si="4"/>
        <v>#DIV/0!</v>
      </c>
      <c r="N24" s="53" t="e">
        <f t="shared" si="5"/>
        <v>#DIV/0!</v>
      </c>
      <c r="O24" s="53" t="e">
        <f t="shared" si="6"/>
        <v>#DIV/0!</v>
      </c>
      <c r="P24" s="53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3">
        <f t="shared" si="0"/>
        <v>4.21463916963934</v>
      </c>
      <c r="E25" s="53">
        <f t="shared" si="1"/>
        <v>1.03963916963934</v>
      </c>
      <c r="F25" s="53">
        <f t="shared" si="8"/>
        <v>0.0364480608203124</v>
      </c>
      <c r="G25" s="38">
        <f t="shared" si="11"/>
        <v>-0.0172938582748574</v>
      </c>
      <c r="I25" s="53" t="e">
        <f t="shared" si="2"/>
        <v>#DIV/0!</v>
      </c>
      <c r="J25" s="53" t="e">
        <f t="shared" si="3"/>
        <v>#DIV/0!</v>
      </c>
      <c r="K25" s="53" t="e">
        <f t="shared" si="9"/>
        <v>#DIV/0!</v>
      </c>
      <c r="L25" s="67" t="e">
        <f t="shared" si="4"/>
        <v>#DIV/0!</v>
      </c>
      <c r="N25" s="53" t="e">
        <f t="shared" si="5"/>
        <v>#DIV/0!</v>
      </c>
      <c r="O25" s="53" t="e">
        <f t="shared" si="6"/>
        <v>#DIV/0!</v>
      </c>
      <c r="P25" s="53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3">
        <f t="shared" si="0"/>
        <v>4.30528555902549</v>
      </c>
      <c r="E26" s="53">
        <f t="shared" si="1"/>
        <v>1.16628555902549</v>
      </c>
      <c r="F26" s="53">
        <f t="shared" si="8"/>
        <v>0.175430734089539</v>
      </c>
      <c r="G26" s="38">
        <f t="shared" si="11"/>
        <v>0.158136875814682</v>
      </c>
      <c r="I26" s="53" t="e">
        <f t="shared" si="2"/>
        <v>#DIV/0!</v>
      </c>
      <c r="J26" s="53" t="e">
        <f t="shared" si="3"/>
        <v>#DIV/0!</v>
      </c>
      <c r="K26" s="53" t="e">
        <f t="shared" si="9"/>
        <v>#DIV/0!</v>
      </c>
      <c r="L26" s="67" t="e">
        <f t="shared" si="4"/>
        <v>#DIV/0!</v>
      </c>
      <c r="N26" s="53" t="e">
        <f t="shared" si="5"/>
        <v>#DIV/0!</v>
      </c>
      <c r="O26" s="53" t="e">
        <f t="shared" si="6"/>
        <v>#DIV/0!</v>
      </c>
      <c r="P26" s="53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3">
        <f t="shared" si="0"/>
        <v>4.47234386318575</v>
      </c>
      <c r="E27" s="53">
        <f t="shared" si="1"/>
        <v>1.43334386318575</v>
      </c>
      <c r="F27" s="53">
        <f t="shared" si="8"/>
        <v>0.448756377459675</v>
      </c>
      <c r="G27" s="38">
        <f t="shared" si="11"/>
        <v>0.606893253274357</v>
      </c>
      <c r="I27" s="53" t="e">
        <f t="shared" si="2"/>
        <v>#DIV/0!</v>
      </c>
      <c r="J27" s="53" t="e">
        <f t="shared" si="3"/>
        <v>#DIV/0!</v>
      </c>
      <c r="K27" s="53" t="e">
        <f t="shared" si="9"/>
        <v>#DIV/0!</v>
      </c>
      <c r="L27" s="67" t="e">
        <f t="shared" si="4"/>
        <v>#DIV/0!</v>
      </c>
      <c r="N27" s="53" t="e">
        <f t="shared" si="5"/>
        <v>#DIV/0!</v>
      </c>
      <c r="O27" s="53" t="e">
        <f t="shared" si="6"/>
        <v>#DIV/0!</v>
      </c>
      <c r="P27" s="53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3">
        <f t="shared" si="0"/>
        <v>4.34117830182962</v>
      </c>
      <c r="E28" s="53">
        <f t="shared" si="1"/>
        <v>1.31117830182962</v>
      </c>
      <c r="F28" s="53">
        <f t="shared" si="8"/>
        <v>0.223500079835282</v>
      </c>
      <c r="G28" s="38">
        <f t="shared" si="11"/>
        <v>0.830393333109639</v>
      </c>
      <c r="I28" s="53" t="e">
        <f t="shared" si="2"/>
        <v>#DIV/0!</v>
      </c>
      <c r="J28" s="53" t="e">
        <f t="shared" si="3"/>
        <v>#DIV/0!</v>
      </c>
      <c r="K28" s="53" t="e">
        <f t="shared" si="9"/>
        <v>#DIV/0!</v>
      </c>
      <c r="L28" s="67" t="e">
        <f t="shared" si="4"/>
        <v>#DIV/0!</v>
      </c>
      <c r="N28" s="53" t="e">
        <f t="shared" si="5"/>
        <v>#DIV/0!</v>
      </c>
      <c r="O28" s="53" t="e">
        <f t="shared" si="6"/>
        <v>#DIV/0!</v>
      </c>
      <c r="P28" s="53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3">
        <f t="shared" si="0"/>
        <v>4.20132007824941</v>
      </c>
      <c r="E29" s="53">
        <f t="shared" si="1"/>
        <v>1.13132007824941</v>
      </c>
      <c r="F29" s="53">
        <f t="shared" si="8"/>
        <v>0.0346719106653208</v>
      </c>
      <c r="G29" s="38">
        <f t="shared" si="11"/>
        <v>0.86506524377496</v>
      </c>
      <c r="I29" s="53" t="e">
        <f t="shared" si="2"/>
        <v>#DIV/0!</v>
      </c>
      <c r="J29" s="53" t="e">
        <f t="shared" si="3"/>
        <v>#DIV/0!</v>
      </c>
      <c r="K29" s="53" t="e">
        <f t="shared" si="9"/>
        <v>#DIV/0!</v>
      </c>
      <c r="L29" s="67" t="e">
        <f t="shared" si="4"/>
        <v>#DIV/0!</v>
      </c>
      <c r="N29" s="53" t="e">
        <f t="shared" si="5"/>
        <v>#DIV/0!</v>
      </c>
      <c r="O29" s="53" t="e">
        <f t="shared" si="6"/>
        <v>#DIV/0!</v>
      </c>
      <c r="P29" s="53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3">
        <f t="shared" si="0"/>
        <v>4.19991600167997</v>
      </c>
      <c r="E30" s="53">
        <f t="shared" si="1"/>
        <v>1.13191600167997</v>
      </c>
      <c r="F30" s="53">
        <f t="shared" si="8"/>
        <v>0.092276832040628</v>
      </c>
      <c r="G30" s="38">
        <f t="shared" si="11"/>
        <v>0.957342075815588</v>
      </c>
      <c r="I30" s="53" t="e">
        <f t="shared" si="2"/>
        <v>#DIV/0!</v>
      </c>
      <c r="J30" s="53" t="e">
        <f t="shared" si="3"/>
        <v>#DIV/0!</v>
      </c>
      <c r="K30" s="53" t="e">
        <f t="shared" si="9"/>
        <v>#DIV/0!</v>
      </c>
      <c r="L30" s="67" t="e">
        <f t="shared" si="4"/>
        <v>#DIV/0!</v>
      </c>
      <c r="N30" s="53" t="e">
        <f t="shared" si="5"/>
        <v>#DIV/0!</v>
      </c>
      <c r="O30" s="53" t="e">
        <f t="shared" si="6"/>
        <v>#DIV/0!</v>
      </c>
      <c r="P30" s="53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3">
        <f t="shared" si="0"/>
        <v>4.01672516079236</v>
      </c>
      <c r="E31" s="53">
        <f t="shared" si="1"/>
        <v>0.993725160792362</v>
      </c>
      <c r="F31" s="53">
        <f>E31-E27</f>
        <v>-0.439618702393386</v>
      </c>
      <c r="G31" s="38">
        <f t="shared" si="11"/>
        <v>0.517723373422201</v>
      </c>
      <c r="I31" s="53" t="e">
        <f t="shared" si="2"/>
        <v>#DIV/0!</v>
      </c>
      <c r="J31" s="53" t="e">
        <f t="shared" si="3"/>
        <v>#DIV/0!</v>
      </c>
      <c r="K31" s="53" t="e">
        <f>J31-#REF!</f>
        <v>#DIV/0!</v>
      </c>
      <c r="L31" s="67" t="e">
        <f t="shared" si="4"/>
        <v>#DIV/0!</v>
      </c>
      <c r="N31" s="53" t="e">
        <f t="shared" si="5"/>
        <v>#DIV/0!</v>
      </c>
      <c r="O31" s="53" t="e">
        <f t="shared" si="6"/>
        <v>#DIV/0!</v>
      </c>
      <c r="P31" s="53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3">
        <f t="shared" si="0"/>
        <v>3.97769897367194</v>
      </c>
      <c r="E32" s="53">
        <f t="shared" si="1"/>
        <v>0.88369897367194</v>
      </c>
      <c r="F32" s="53">
        <f>E32-E28</f>
        <v>-0.427479328157678</v>
      </c>
      <c r="G32" s="38">
        <f t="shared" si="11"/>
        <v>0.090244045264523</v>
      </c>
      <c r="I32" s="53" t="e">
        <f t="shared" si="2"/>
        <v>#DIV/0!</v>
      </c>
      <c r="J32" s="53" t="e">
        <f t="shared" si="3"/>
        <v>#DIV/0!</v>
      </c>
      <c r="K32" s="53" t="e">
        <f>J32-J28</f>
        <v>#DIV/0!</v>
      </c>
      <c r="L32" s="67" t="e">
        <f t="shared" si="4"/>
        <v>#DIV/0!</v>
      </c>
      <c r="N32" s="53" t="e">
        <f t="shared" si="5"/>
        <v>#DIV/0!</v>
      </c>
      <c r="O32" s="53" t="e">
        <f t="shared" si="6"/>
        <v>#DIV/0!</v>
      </c>
      <c r="P32" s="53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3">
        <f t="shared" si="0"/>
        <v>3.99321728314038</v>
      </c>
      <c r="E33" s="53">
        <f t="shared" si="1"/>
        <v>0.875217283140382</v>
      </c>
      <c r="F33" s="53">
        <f>E33-E29</f>
        <v>-0.25610279510903</v>
      </c>
      <c r="G33" s="38">
        <f t="shared" si="11"/>
        <v>-0.165858749844507</v>
      </c>
      <c r="I33" s="53" t="e">
        <f t="shared" si="2"/>
        <v>#DIV/0!</v>
      </c>
      <c r="J33" s="53" t="e">
        <f t="shared" si="3"/>
        <v>#DIV/0!</v>
      </c>
      <c r="K33" s="53" t="e">
        <f>J33-J29</f>
        <v>#DIV/0!</v>
      </c>
      <c r="L33" s="67" t="e">
        <f t="shared" si="4"/>
        <v>#DIV/0!</v>
      </c>
      <c r="N33" s="53" t="e">
        <f t="shared" si="5"/>
        <v>#DIV/0!</v>
      </c>
      <c r="O33" s="53" t="e">
        <f t="shared" si="6"/>
        <v>#DIV/0!</v>
      </c>
      <c r="P33" s="53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3">
        <f t="shared" si="0"/>
        <v>4.13217547031623</v>
      </c>
      <c r="E34" s="53">
        <f t="shared" si="1"/>
        <v>0.974175470316234</v>
      </c>
      <c r="F34" s="53">
        <f>E34-E30</f>
        <v>-0.157740531363732</v>
      </c>
      <c r="G34" s="38">
        <f t="shared" si="11"/>
        <v>-0.323599281208239</v>
      </c>
      <c r="I34" s="53" t="e">
        <f t="shared" si="2"/>
        <v>#DIV/0!</v>
      </c>
      <c r="J34" s="53" t="e">
        <f t="shared" si="3"/>
        <v>#DIV/0!</v>
      </c>
      <c r="K34" s="53" t="e">
        <f>J34-J30</f>
        <v>#DIV/0!</v>
      </c>
      <c r="L34" s="67" t="e">
        <f t="shared" si="4"/>
        <v>#DIV/0!</v>
      </c>
      <c r="N34" s="53" t="e">
        <f t="shared" si="5"/>
        <v>#DIV/0!</v>
      </c>
      <c r="O34" s="53" t="e">
        <f t="shared" si="6"/>
        <v>#DIV/0!</v>
      </c>
      <c r="P34" s="53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3">
        <f t="shared" si="0"/>
        <v>4.17710944026734</v>
      </c>
      <c r="E35" s="53">
        <f t="shared" si="1"/>
        <v>1.02210944026734</v>
      </c>
      <c r="F35" s="53">
        <f>E35-E31</f>
        <v>0.0283842794749738</v>
      </c>
      <c r="G35" s="38">
        <f t="shared" si="11"/>
        <v>-0.295215001733265</v>
      </c>
      <c r="I35" s="53" t="e">
        <f t="shared" si="2"/>
        <v>#DIV/0!</v>
      </c>
      <c r="J35" s="53" t="e">
        <f t="shared" si="3"/>
        <v>#DIV/0!</v>
      </c>
      <c r="K35" s="53" t="e">
        <f>J35-J31</f>
        <v>#DIV/0!</v>
      </c>
      <c r="L35" s="67" t="e">
        <f>K35+#REF!</f>
        <v>#DIV/0!</v>
      </c>
      <c r="N35" s="53" t="e">
        <f t="shared" si="5"/>
        <v>#DIV/0!</v>
      </c>
      <c r="O35" s="53" t="e">
        <f t="shared" si="6"/>
        <v>#DIV/0!</v>
      </c>
      <c r="P35" s="53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3">
        <f t="shared" si="0"/>
        <v>4.10446319803365</v>
      </c>
      <c r="E36" s="53">
        <f t="shared" si="1"/>
        <v>0.941463198033647</v>
      </c>
      <c r="F36" s="53">
        <f t="shared" ref="F36:F54" si="12">E36-E31</f>
        <v>-0.0522619627587142</v>
      </c>
      <c r="G36" s="38">
        <f t="shared" si="11"/>
        <v>-0.34747696449198</v>
      </c>
      <c r="I36" s="53" t="e">
        <f t="shared" si="2"/>
        <v>#DIV/0!</v>
      </c>
      <c r="J36" s="53" t="e">
        <f t="shared" si="3"/>
        <v>#DIV/0!</v>
      </c>
      <c r="K36" s="53" t="e">
        <f>J36-J31</f>
        <v>#DIV/0!</v>
      </c>
      <c r="L36" s="67" t="e">
        <f>K36+L35</f>
        <v>#DIV/0!</v>
      </c>
      <c r="N36" s="53" t="e">
        <f t="shared" si="5"/>
        <v>#DIV/0!</v>
      </c>
      <c r="O36" s="53" t="e">
        <f t="shared" si="6"/>
        <v>#DIV/0!</v>
      </c>
      <c r="P36" s="53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3">
        <f t="shared" si="0"/>
        <v>4.16132636915138</v>
      </c>
      <c r="E37" s="53">
        <f t="shared" si="1"/>
        <v>0.968326369151378</v>
      </c>
      <c r="F37" s="53">
        <f t="shared" si="12"/>
        <v>0.0846273954794374</v>
      </c>
      <c r="G37" s="38">
        <f t="shared" si="11"/>
        <v>-0.262849569012542</v>
      </c>
      <c r="I37" s="53" t="e">
        <f t="shared" si="2"/>
        <v>#DIV/0!</v>
      </c>
      <c r="J37" s="53" t="e">
        <f t="shared" si="3"/>
        <v>#DIV/0!</v>
      </c>
      <c r="K37" s="53" t="e">
        <f>J37-J32</f>
        <v>#DIV/0!</v>
      </c>
      <c r="L37" s="67" t="e">
        <f>K37+L36</f>
        <v>#DIV/0!</v>
      </c>
      <c r="N37" s="53" t="e">
        <f t="shared" si="5"/>
        <v>#DIV/0!</v>
      </c>
      <c r="O37" s="53" t="e">
        <f t="shared" si="6"/>
        <v>#DIV/0!</v>
      </c>
      <c r="P37" s="53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3">
        <f t="shared" si="0"/>
        <v>4.10621959452791</v>
      </c>
      <c r="E38" s="53">
        <f t="shared" si="1"/>
        <v>0.851219594527912</v>
      </c>
      <c r="F38" s="53">
        <f t="shared" si="12"/>
        <v>-0.0239976886124706</v>
      </c>
      <c r="G38" s="38">
        <f t="shared" si="11"/>
        <v>-0.286847257625013</v>
      </c>
      <c r="I38" s="53" t="e">
        <f t="shared" si="2"/>
        <v>#DIV/0!</v>
      </c>
      <c r="J38" s="53" t="e">
        <f t="shared" si="3"/>
        <v>#DIV/0!</v>
      </c>
      <c r="K38" s="53" t="e">
        <f>J38-J33</f>
        <v>#DIV/0!</v>
      </c>
      <c r="L38" s="67" t="e">
        <f>K38+L37</f>
        <v>#DIV/0!</v>
      </c>
      <c r="N38" s="53" t="e">
        <f t="shared" si="5"/>
        <v>#DIV/0!</v>
      </c>
      <c r="O38" s="53" t="e">
        <f t="shared" si="6"/>
        <v>#DIV/0!</v>
      </c>
      <c r="P38" s="53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3">
        <f t="shared" si="0"/>
        <v>4.06799423089256</v>
      </c>
      <c r="E39" s="53">
        <f t="shared" si="1"/>
        <v>0.784994230892556</v>
      </c>
      <c r="F39" s="53">
        <f t="shared" si="12"/>
        <v>-0.189181239423678</v>
      </c>
      <c r="G39" s="38">
        <f t="shared" si="11"/>
        <v>-0.476028497048691</v>
      </c>
      <c r="I39" s="53" t="e">
        <f t="shared" si="2"/>
        <v>#DIV/0!</v>
      </c>
      <c r="J39" s="53" t="e">
        <f t="shared" si="3"/>
        <v>#DIV/0!</v>
      </c>
      <c r="K39" s="53"/>
      <c r="L39" s="70"/>
      <c r="N39" s="53" t="e">
        <f t="shared" si="5"/>
        <v>#DIV/0!</v>
      </c>
      <c r="O39" s="53" t="e">
        <f t="shared" si="6"/>
        <v>#DIV/0!</v>
      </c>
      <c r="P39" s="53"/>
      <c r="Q39" s="32"/>
    </row>
    <row r="40" spans="1:17">
      <c r="A40" s="68">
        <v>43777</v>
      </c>
      <c r="B40" s="57">
        <v>3.29</v>
      </c>
      <c r="C40" s="34">
        <v>24.8153882005727</v>
      </c>
      <c r="D40" s="53">
        <f t="shared" si="0"/>
        <v>4.02975763231026</v>
      </c>
      <c r="E40" s="53">
        <f t="shared" si="1"/>
        <v>0.739757632310262</v>
      </c>
      <c r="F40" s="53">
        <f t="shared" si="12"/>
        <v>-0.282351807957073</v>
      </c>
      <c r="G40" s="38">
        <f t="shared" si="11"/>
        <v>-0.758380305005764</v>
      </c>
      <c r="I40" s="53" t="e">
        <f t="shared" si="2"/>
        <v>#DIV/0!</v>
      </c>
      <c r="J40" s="53" t="e">
        <f t="shared" si="3"/>
        <v>#DIV/0!</v>
      </c>
      <c r="K40" s="53"/>
      <c r="L40" s="70"/>
      <c r="N40" s="53" t="e">
        <f t="shared" si="5"/>
        <v>#DIV/0!</v>
      </c>
      <c r="O40" s="53" t="e">
        <f t="shared" si="6"/>
        <v>#DIV/0!</v>
      </c>
      <c r="P40" s="53"/>
      <c r="Q40" s="32"/>
    </row>
    <row r="41" spans="1:17">
      <c r="A41" s="68">
        <v>43784</v>
      </c>
      <c r="B41" s="57">
        <v>3.263</v>
      </c>
      <c r="C41" s="34">
        <v>24.195087506366</v>
      </c>
      <c r="D41" s="53">
        <f t="shared" si="0"/>
        <v>4.13307040008386</v>
      </c>
      <c r="E41" s="53">
        <f t="shared" si="1"/>
        <v>0.870070400083856</v>
      </c>
      <c r="F41" s="53">
        <f t="shared" si="12"/>
        <v>-0.0713927979497915</v>
      </c>
      <c r="G41" s="38">
        <f t="shared" si="11"/>
        <v>-0.829773102955556</v>
      </c>
      <c r="I41" s="53" t="e">
        <f t="shared" si="2"/>
        <v>#DIV/0!</v>
      </c>
      <c r="J41" s="53" t="e">
        <f t="shared" si="3"/>
        <v>#DIV/0!</v>
      </c>
      <c r="K41" s="53"/>
      <c r="L41" s="70"/>
      <c r="N41" s="53" t="e">
        <f t="shared" si="5"/>
        <v>#DIV/0!</v>
      </c>
      <c r="O41" s="53" t="e">
        <f t="shared" si="6"/>
        <v>#DIV/0!</v>
      </c>
      <c r="P41" s="53"/>
      <c r="Q41" s="32"/>
    </row>
    <row r="42" spans="1:17">
      <c r="A42" s="68">
        <v>43791</v>
      </c>
      <c r="B42" s="57">
        <v>3.188</v>
      </c>
      <c r="C42" s="34">
        <v>24.1401670082737</v>
      </c>
      <c r="D42" s="53">
        <f t="shared" si="0"/>
        <v>4.14247341228942</v>
      </c>
      <c r="E42" s="53">
        <f t="shared" si="1"/>
        <v>0.954473412289418</v>
      </c>
      <c r="F42" s="53">
        <f t="shared" si="12"/>
        <v>-0.0138529568619594</v>
      </c>
      <c r="G42" s="38">
        <f t="shared" si="11"/>
        <v>-0.843626059817515</v>
      </c>
      <c r="I42" s="53" t="e">
        <f t="shared" si="2"/>
        <v>#DIV/0!</v>
      </c>
      <c r="J42" s="53" t="e">
        <f t="shared" si="3"/>
        <v>#DIV/0!</v>
      </c>
      <c r="K42" s="53"/>
      <c r="L42" s="70"/>
      <c r="N42" s="53" t="e">
        <f t="shared" si="5"/>
        <v>#DIV/0!</v>
      </c>
      <c r="O42" s="53" t="e">
        <f t="shared" si="6"/>
        <v>#DIV/0!</v>
      </c>
      <c r="P42" s="53"/>
      <c r="Q42" s="32"/>
    </row>
    <row r="43" spans="1:17">
      <c r="A43" s="68">
        <v>43798</v>
      </c>
      <c r="B43" s="57">
        <v>3.192</v>
      </c>
      <c r="C43" s="34">
        <v>24.03</v>
      </c>
      <c r="D43" s="53">
        <f t="shared" si="0"/>
        <v>4.16146483562214</v>
      </c>
      <c r="E43" s="53">
        <f t="shared" si="1"/>
        <v>0.969464835622139</v>
      </c>
      <c r="F43" s="53">
        <f t="shared" si="12"/>
        <v>0.118245241094227</v>
      </c>
      <c r="G43" s="38">
        <f t="shared" si="11"/>
        <v>-0.725380818723288</v>
      </c>
      <c r="H43" s="9">
        <v>13.71</v>
      </c>
      <c r="I43" s="53">
        <f t="shared" si="2"/>
        <v>7.29394602479942</v>
      </c>
      <c r="J43" s="53">
        <f t="shared" si="3"/>
        <v>4.10194602479942</v>
      </c>
      <c r="K43" s="53"/>
      <c r="L43" s="70"/>
      <c r="M43" s="9">
        <v>43.05</v>
      </c>
      <c r="N43" s="53">
        <f t="shared" si="5"/>
        <v>2.32288037166086</v>
      </c>
      <c r="O43" s="53">
        <f t="shared" si="6"/>
        <v>-0.869119628339141</v>
      </c>
      <c r="P43" s="53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2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2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2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2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2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2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2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2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2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2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2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2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2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2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2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2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2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2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2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2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2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2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2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2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2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2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2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2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2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2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2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2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2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2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2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2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2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2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2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2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2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2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2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2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2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2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2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2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2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2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2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2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2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2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2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2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2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2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2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2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2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2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2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2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2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2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2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2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2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2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2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2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2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2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2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2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2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2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2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2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2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2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2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2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2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2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2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2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2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2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2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2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2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2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2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2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2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2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2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2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2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2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2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2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2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2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2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2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2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2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2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2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2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2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2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2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2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2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2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2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2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2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2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2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2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2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2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2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2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2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2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2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2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2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2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2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2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2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2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2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2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2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2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2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2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2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2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2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2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2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2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2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2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2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2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2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2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2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2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2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2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2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2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2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2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2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2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2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2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2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2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2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2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2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2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2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2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2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2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2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2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2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2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2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2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2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2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2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2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2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2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2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2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2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2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2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2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2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2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2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2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2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2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2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2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2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2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2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2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2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2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2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2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2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2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2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2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2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2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2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2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2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2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2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2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2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2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2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2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2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2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2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2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2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2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2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2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2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2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2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2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2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2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2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2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2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2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2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2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2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2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2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2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2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2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2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2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2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2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2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2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2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2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2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2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2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2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2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2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2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2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2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2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2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2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2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2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2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2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2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2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2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2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2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2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2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2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2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2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2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2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2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2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2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2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2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2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2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2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2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2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2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2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2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2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2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2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2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2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2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2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2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2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2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2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2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2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2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2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2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2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2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2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2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2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2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2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2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2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2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2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2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2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2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2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2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2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2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2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2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2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2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2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2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2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2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2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2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2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2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2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2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2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2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2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2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2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2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2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2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2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2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2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2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2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2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2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2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2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2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2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2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2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2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2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2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2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2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2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2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2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2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2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2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2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2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2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2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2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2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2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2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2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2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2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2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2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2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2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2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2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2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2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2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2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2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2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2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2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2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2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2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2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2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2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2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2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2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2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2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2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2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2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2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2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2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2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2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2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2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2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2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2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2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2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2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2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2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2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2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2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2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2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2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2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2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2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2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2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2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2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2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2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2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2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2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2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2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2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2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2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2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2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2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2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5"/>
  <sheetViews>
    <sheetView tabSelected="1" topLeftCell="A7" workbookViewId="0">
      <selection activeCell="J148" sqref="J14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</row>
    <row r="2" spans="1:8">
      <c r="A2" s="52">
        <v>43105</v>
      </c>
      <c r="B2">
        <v>3.935</v>
      </c>
      <c r="C2">
        <v>36.611216181826</v>
      </c>
      <c r="D2" s="53">
        <f t="shared" ref="D2:D7" si="0">1/C2*100</f>
        <v>2.73140339024412</v>
      </c>
      <c r="E2" s="53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2">
        <v>43112</v>
      </c>
      <c r="B3">
        <v>3.967</v>
      </c>
      <c r="C3">
        <v>36.9957633014567</v>
      </c>
      <c r="D3" s="53">
        <f t="shared" si="0"/>
        <v>2.70301221210545</v>
      </c>
      <c r="E3" s="53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2">
        <v>43119</v>
      </c>
      <c r="B4">
        <v>4.06</v>
      </c>
      <c r="C4">
        <v>36.4608703296152</v>
      </c>
      <c r="D4" s="53">
        <f t="shared" si="0"/>
        <v>2.74266629117669</v>
      </c>
      <c r="E4" s="53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2">
        <v>43126</v>
      </c>
      <c r="B5">
        <v>3.952</v>
      </c>
      <c r="C5">
        <v>37.3050729411596</v>
      </c>
      <c r="D5" s="53">
        <f t="shared" si="0"/>
        <v>2.68060057563023</v>
      </c>
      <c r="E5" s="53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2">
        <v>43133</v>
      </c>
      <c r="B6">
        <v>3.925</v>
      </c>
      <c r="C6">
        <v>34.8072230076842</v>
      </c>
      <c r="D6" s="53">
        <f t="shared" si="0"/>
        <v>2.87296691200914</v>
      </c>
      <c r="E6" s="53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2">
        <v>43140</v>
      </c>
      <c r="B7">
        <v>3.902</v>
      </c>
      <c r="C7">
        <v>31.8636105064952</v>
      </c>
      <c r="D7" s="53">
        <f t="shared" si="0"/>
        <v>3.13837629855586</v>
      </c>
      <c r="E7" s="53">
        <f t="shared" si="1"/>
        <v>-0.763623701444143</v>
      </c>
      <c r="F7" s="53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2">
        <v>43145</v>
      </c>
      <c r="B8">
        <v>3.9</v>
      </c>
      <c r="C8">
        <v>33.2357437114048</v>
      </c>
      <c r="D8" s="53">
        <f t="shared" ref="D8:D48" si="2">1/C8*100</f>
        <v>3.00880885556008</v>
      </c>
      <c r="E8" s="53">
        <f t="shared" ref="E8:E48" si="3">D8-B8</f>
        <v>-0.891191144439916</v>
      </c>
      <c r="F8" s="53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2">
        <v>43154</v>
      </c>
      <c r="B9">
        <v>3.895</v>
      </c>
      <c r="C9">
        <v>33.9713202748614</v>
      </c>
      <c r="D9" s="53">
        <f t="shared" si="2"/>
        <v>2.94365951016627</v>
      </c>
      <c r="E9" s="53">
        <f t="shared" si="3"/>
        <v>-0.951340489833731</v>
      </c>
      <c r="F9" s="53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2">
        <v>43161</v>
      </c>
      <c r="B10">
        <v>3.866</v>
      </c>
      <c r="C10">
        <v>32.9023886109235</v>
      </c>
      <c r="D10" s="53">
        <f t="shared" si="2"/>
        <v>3.03929301858651</v>
      </c>
      <c r="E10" s="53">
        <f t="shared" si="3"/>
        <v>-0.826706981413494</v>
      </c>
      <c r="F10" s="53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2">
        <v>43168</v>
      </c>
      <c r="B11">
        <v>3.85</v>
      </c>
      <c r="C11">
        <v>33.9287764453024</v>
      </c>
      <c r="D11" s="53">
        <f t="shared" si="2"/>
        <v>2.94735061139659</v>
      </c>
      <c r="E11" s="53">
        <f t="shared" si="3"/>
        <v>-0.902649388603414</v>
      </c>
      <c r="F11" s="53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2">
        <v>43175</v>
      </c>
      <c r="B12">
        <v>3.858</v>
      </c>
      <c r="C12">
        <v>33.4929874335935</v>
      </c>
      <c r="D12" s="53">
        <f t="shared" si="2"/>
        <v>2.98569962438465</v>
      </c>
      <c r="E12" s="53">
        <f t="shared" si="3"/>
        <v>-0.872300375615345</v>
      </c>
      <c r="F12" s="53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2">
        <v>43182</v>
      </c>
      <c r="B13">
        <v>3.762</v>
      </c>
      <c r="C13">
        <v>31.6408159423517</v>
      </c>
      <c r="D13" s="53">
        <f t="shared" si="2"/>
        <v>3.16047475457637</v>
      </c>
      <c r="E13" s="53">
        <f t="shared" si="3"/>
        <v>-0.60152524542363</v>
      </c>
      <c r="F13" s="53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2">
        <v>43189</v>
      </c>
      <c r="B14">
        <v>3.778</v>
      </c>
      <c r="C14">
        <v>32.939969692676</v>
      </c>
      <c r="D14" s="53">
        <f t="shared" si="2"/>
        <v>3.03582550114593</v>
      </c>
      <c r="E14" s="53">
        <f t="shared" si="3"/>
        <v>-0.742174498854066</v>
      </c>
      <c r="F14" s="53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2">
        <v>43194</v>
      </c>
      <c r="B15">
        <v>3.745</v>
      </c>
      <c r="C15">
        <v>28.945519062964</v>
      </c>
      <c r="D15" s="53">
        <f t="shared" si="2"/>
        <v>3.45476616890076</v>
      </c>
      <c r="E15" s="53">
        <f t="shared" si="3"/>
        <v>-0.290233831099242</v>
      </c>
      <c r="F15" s="53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2">
        <v>43203</v>
      </c>
      <c r="B16">
        <v>3.74</v>
      </c>
      <c r="C16">
        <v>28.9521834437991</v>
      </c>
      <c r="D16" s="53">
        <f t="shared" si="2"/>
        <v>3.45397093086663</v>
      </c>
      <c r="E16" s="53">
        <f t="shared" si="3"/>
        <v>-0.286029069133371</v>
      </c>
      <c r="F16" s="53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2">
        <v>43210</v>
      </c>
      <c r="B17">
        <v>3.54</v>
      </c>
      <c r="C17">
        <v>28.1987562267119</v>
      </c>
      <c r="D17" s="53">
        <f t="shared" si="2"/>
        <v>3.54625569993306</v>
      </c>
      <c r="E17" s="53">
        <f t="shared" si="3"/>
        <v>0.0062556999330643</v>
      </c>
      <c r="F17" s="53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2">
        <v>43217</v>
      </c>
      <c r="B18">
        <v>3.662</v>
      </c>
      <c r="C18">
        <v>27.97</v>
      </c>
      <c r="D18" s="53">
        <f t="shared" si="2"/>
        <v>3.57525920629246</v>
      </c>
      <c r="E18" s="53">
        <f t="shared" si="3"/>
        <v>-0.0867407937075431</v>
      </c>
      <c r="F18" s="53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2">
        <v>43224</v>
      </c>
      <c r="B19">
        <v>3.657</v>
      </c>
      <c r="C19">
        <v>27.9396004071591</v>
      </c>
      <c r="D19" s="53">
        <f t="shared" si="2"/>
        <v>3.57914925563418</v>
      </c>
      <c r="E19" s="53">
        <f t="shared" si="3"/>
        <v>-0.0778507443658158</v>
      </c>
      <c r="F19" s="53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2">
        <v>43231</v>
      </c>
      <c r="B20">
        <v>3.71</v>
      </c>
      <c r="C20">
        <v>28.4972835340476</v>
      </c>
      <c r="D20" s="53">
        <f t="shared" si="2"/>
        <v>3.50910639887915</v>
      </c>
      <c r="E20" s="53">
        <f t="shared" si="3"/>
        <v>-0.200893601120847</v>
      </c>
      <c r="F20" s="53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2">
        <v>43238</v>
      </c>
      <c r="B21">
        <v>3.722</v>
      </c>
      <c r="C21">
        <v>28.5997036441321</v>
      </c>
      <c r="D21" s="53">
        <f t="shared" si="2"/>
        <v>3.49653972797433</v>
      </c>
      <c r="E21" s="53">
        <f t="shared" si="3"/>
        <v>-0.225460272025672</v>
      </c>
      <c r="F21" s="53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2">
        <v>43245</v>
      </c>
      <c r="B22">
        <v>3.685</v>
      </c>
      <c r="C22">
        <v>27.9986353371738</v>
      </c>
      <c r="D22" s="53">
        <f t="shared" si="2"/>
        <v>3.57160264404852</v>
      </c>
      <c r="E22" s="53">
        <f t="shared" si="3"/>
        <v>-0.113397355951485</v>
      </c>
      <c r="F22" s="53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2">
        <v>43252</v>
      </c>
      <c r="B23">
        <v>3.648</v>
      </c>
      <c r="C23">
        <v>27.2462615731363</v>
      </c>
      <c r="D23" s="53">
        <f t="shared" si="2"/>
        <v>3.6702282891755</v>
      </c>
      <c r="E23" s="53">
        <f t="shared" si="3"/>
        <v>0.0222282891754984</v>
      </c>
      <c r="F23" s="53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2">
        <v>43259</v>
      </c>
      <c r="B24">
        <v>3.688</v>
      </c>
      <c r="C24">
        <v>27.3431701544222</v>
      </c>
      <c r="D24" s="53">
        <f t="shared" si="2"/>
        <v>3.65722041135845</v>
      </c>
      <c r="E24" s="53">
        <f t="shared" si="3"/>
        <v>-0.0307795886415527</v>
      </c>
      <c r="F24" s="53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2">
        <v>43266</v>
      </c>
      <c r="B25">
        <v>3.647</v>
      </c>
      <c r="C25">
        <v>26.6401609577503</v>
      </c>
      <c r="D25" s="53">
        <f t="shared" si="2"/>
        <v>3.75373107386978</v>
      </c>
      <c r="E25" s="53">
        <f t="shared" si="3"/>
        <v>0.106731073869784</v>
      </c>
      <c r="F25" s="53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2">
        <v>43273</v>
      </c>
      <c r="B26">
        <v>3.603</v>
      </c>
      <c r="C26">
        <v>25.2116368391425</v>
      </c>
      <c r="D26" s="53">
        <f t="shared" si="2"/>
        <v>3.96642235639157</v>
      </c>
      <c r="E26" s="53">
        <f t="shared" si="3"/>
        <v>0.36342235639157</v>
      </c>
      <c r="F26" s="53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2">
        <v>43280</v>
      </c>
      <c r="B27">
        <v>3.543</v>
      </c>
      <c r="C27">
        <v>25.1299732074699</v>
      </c>
      <c r="D27" s="53">
        <f t="shared" si="2"/>
        <v>3.97931184304943</v>
      </c>
      <c r="E27" s="53">
        <f t="shared" si="3"/>
        <v>0.436311843049432</v>
      </c>
      <c r="F27" s="53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2">
        <v>43287</v>
      </c>
      <c r="B28">
        <v>3.54</v>
      </c>
      <c r="C28">
        <v>23.9414872564763</v>
      </c>
      <c r="D28" s="53">
        <f t="shared" si="2"/>
        <v>4.17684995625947</v>
      </c>
      <c r="E28" s="53">
        <f t="shared" si="3"/>
        <v>0.636849956259474</v>
      </c>
      <c r="F28" s="53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2">
        <v>43294</v>
      </c>
      <c r="B29">
        <v>3.516</v>
      </c>
      <c r="C29">
        <v>25.0581319303873</v>
      </c>
      <c r="D29" s="53">
        <f t="shared" si="2"/>
        <v>3.99072046862092</v>
      </c>
      <c r="E29" s="53">
        <f t="shared" si="3"/>
        <v>0.474720468620924</v>
      </c>
      <c r="F29" s="53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2">
        <v>43301</v>
      </c>
      <c r="B30">
        <v>3.508</v>
      </c>
      <c r="C30">
        <v>24.855318114172</v>
      </c>
      <c r="D30" s="53">
        <f t="shared" si="2"/>
        <v>4.02328385179596</v>
      </c>
      <c r="E30" s="53">
        <f t="shared" si="3"/>
        <v>0.515283851795962</v>
      </c>
      <c r="F30" s="53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2">
        <v>43308</v>
      </c>
      <c r="B31">
        <v>3.557</v>
      </c>
      <c r="C31">
        <v>24.9747388868673</v>
      </c>
      <c r="D31" s="53">
        <f t="shared" si="2"/>
        <v>4.00404586622461</v>
      </c>
      <c r="E31" s="53">
        <f t="shared" si="3"/>
        <v>0.447045866224606</v>
      </c>
      <c r="F31" s="53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2">
        <v>43315</v>
      </c>
      <c r="B32">
        <v>3.49</v>
      </c>
      <c r="C32">
        <v>23.0765858481573</v>
      </c>
      <c r="D32" s="53">
        <f t="shared" si="2"/>
        <v>4.33339665832696</v>
      </c>
      <c r="E32" s="53">
        <f t="shared" si="3"/>
        <v>0.84339665832696</v>
      </c>
      <c r="F32" s="53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2">
        <v>43322</v>
      </c>
      <c r="B33">
        <v>3.574</v>
      </c>
      <c r="C33">
        <v>23.6436202479012</v>
      </c>
      <c r="D33" s="53">
        <f t="shared" si="2"/>
        <v>4.22947073889316</v>
      </c>
      <c r="E33" s="53">
        <f t="shared" si="3"/>
        <v>0.655470738893165</v>
      </c>
      <c r="F33" s="53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2">
        <v>43329</v>
      </c>
      <c r="B34">
        <v>3.656</v>
      </c>
      <c r="C34">
        <v>22.4191188912134</v>
      </c>
      <c r="D34" s="53">
        <f t="shared" si="2"/>
        <v>4.46047859798775</v>
      </c>
      <c r="E34" s="53">
        <f t="shared" si="3"/>
        <v>0.804478597987746</v>
      </c>
      <c r="F34" s="53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2">
        <v>43336</v>
      </c>
      <c r="B35">
        <v>3.638</v>
      </c>
      <c r="C35">
        <v>22.7616949088474</v>
      </c>
      <c r="D35" s="53">
        <f t="shared" si="2"/>
        <v>4.39334594372102</v>
      </c>
      <c r="E35" s="53">
        <f t="shared" si="3"/>
        <v>0.755345943721024</v>
      </c>
      <c r="F35" s="53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2">
        <v>43343</v>
      </c>
      <c r="B36">
        <v>3.6</v>
      </c>
      <c r="C36">
        <v>22.71</v>
      </c>
      <c r="D36" s="53">
        <f t="shared" si="2"/>
        <v>4.40334654337296</v>
      </c>
      <c r="E36" s="53">
        <f t="shared" si="3"/>
        <v>0.803346543372963</v>
      </c>
      <c r="F36" s="53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2">
        <v>43350</v>
      </c>
      <c r="B37">
        <v>3.653</v>
      </c>
      <c r="C37">
        <v>22.3287685764585</v>
      </c>
      <c r="D37" s="53">
        <f t="shared" si="2"/>
        <v>4.47852731589646</v>
      </c>
      <c r="E37" s="53">
        <f t="shared" si="3"/>
        <v>0.825527315896458</v>
      </c>
      <c r="F37" s="53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2">
        <v>43357</v>
      </c>
      <c r="B38">
        <v>3.675</v>
      </c>
      <c r="C38">
        <v>21.7694198252846</v>
      </c>
      <c r="D38" s="53">
        <f t="shared" si="2"/>
        <v>4.59359968260857</v>
      </c>
      <c r="E38" s="53">
        <f t="shared" si="3"/>
        <v>0.918599682608573</v>
      </c>
      <c r="F38" s="53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2">
        <v>43364</v>
      </c>
      <c r="B39">
        <v>3.713</v>
      </c>
      <c r="C39">
        <v>22.5617053501391</v>
      </c>
      <c r="D39" s="53">
        <f t="shared" si="2"/>
        <v>4.43228906893705</v>
      </c>
      <c r="E39" s="53">
        <f t="shared" si="3"/>
        <v>0.719289068937048</v>
      </c>
      <c r="F39" s="53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2">
        <v>43371</v>
      </c>
      <c r="B40">
        <v>3.653</v>
      </c>
      <c r="C40">
        <v>22.54</v>
      </c>
      <c r="D40" s="53">
        <f t="shared" si="2"/>
        <v>4.43655723158829</v>
      </c>
      <c r="E40" s="53">
        <f t="shared" si="3"/>
        <v>0.783557231588288</v>
      </c>
      <c r="F40" s="53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2">
        <v>43385</v>
      </c>
      <c r="B41">
        <v>3.605</v>
      </c>
      <c r="C41">
        <v>20.5753924116945</v>
      </c>
      <c r="D41" s="53">
        <f t="shared" si="2"/>
        <v>4.8601746202013</v>
      </c>
      <c r="E41" s="53">
        <f t="shared" si="3"/>
        <v>1.2551746202013</v>
      </c>
      <c r="F41" s="53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2">
        <v>43392</v>
      </c>
      <c r="B42">
        <v>3.583</v>
      </c>
      <c r="C42">
        <v>20.1111429499267</v>
      </c>
      <c r="D42" s="53">
        <f t="shared" si="2"/>
        <v>4.97236781862587</v>
      </c>
      <c r="E42" s="53">
        <f t="shared" si="3"/>
        <v>1.38936781862587</v>
      </c>
      <c r="F42" s="53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2">
        <v>43399</v>
      </c>
      <c r="B43">
        <v>3.552</v>
      </c>
      <c r="C43">
        <v>20.4295896605963</v>
      </c>
      <c r="D43" s="53">
        <f t="shared" si="2"/>
        <v>4.89486091797896</v>
      </c>
      <c r="E43" s="53">
        <f t="shared" si="3"/>
        <v>1.34286091797896</v>
      </c>
      <c r="F43" s="53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2">
        <v>43406</v>
      </c>
      <c r="B44">
        <v>3.551</v>
      </c>
      <c r="C44">
        <v>21.5591130927198</v>
      </c>
      <c r="D44" s="53">
        <f t="shared" si="2"/>
        <v>4.63840973280894</v>
      </c>
      <c r="E44" s="53">
        <f t="shared" si="3"/>
        <v>1.08740973280894</v>
      </c>
      <c r="F44" s="53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2">
        <v>43413</v>
      </c>
      <c r="B45">
        <v>3.5</v>
      </c>
      <c r="C45">
        <v>20.9590233345266</v>
      </c>
      <c r="D45" s="53">
        <f t="shared" si="2"/>
        <v>4.77121468896244</v>
      </c>
      <c r="E45" s="53">
        <f t="shared" si="3"/>
        <v>1.27121468896244</v>
      </c>
      <c r="F45" s="53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2">
        <v>43420</v>
      </c>
      <c r="B46">
        <v>3.366</v>
      </c>
      <c r="C46">
        <v>22.0927789240733</v>
      </c>
      <c r="D46" s="53">
        <f t="shared" si="2"/>
        <v>4.52636584757726</v>
      </c>
      <c r="E46" s="53">
        <f t="shared" si="3"/>
        <v>1.16036584757726</v>
      </c>
      <c r="F46" s="53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2">
        <v>43427</v>
      </c>
      <c r="B47">
        <v>3.42</v>
      </c>
      <c r="C47">
        <v>20.9265512415791</v>
      </c>
      <c r="D47" s="53">
        <f t="shared" si="2"/>
        <v>4.77861826564663</v>
      </c>
      <c r="E47" s="53">
        <f t="shared" si="3"/>
        <v>1.35861826564663</v>
      </c>
      <c r="F47" s="53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2">
        <v>43434</v>
      </c>
      <c r="B48">
        <v>3.398</v>
      </c>
      <c r="C48">
        <v>21.05</v>
      </c>
      <c r="D48" s="53">
        <f t="shared" si="2"/>
        <v>4.75059382422803</v>
      </c>
      <c r="E48" s="53">
        <f t="shared" si="3"/>
        <v>1.35259382422803</v>
      </c>
      <c r="F48" s="53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2">
        <v>43441</v>
      </c>
      <c r="B49">
        <v>3.314</v>
      </c>
      <c r="C49">
        <v>21.3649567183579</v>
      </c>
      <c r="D49" s="53">
        <f t="shared" ref="D49:D80" si="9">1/C49*100</f>
        <v>4.68056178714722</v>
      </c>
      <c r="E49" s="53">
        <f t="shared" ref="E49:E80" si="10">D49-B49</f>
        <v>1.36656178714722</v>
      </c>
      <c r="F49" s="53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2">
        <v>43448</v>
      </c>
      <c r="B50">
        <v>3.369</v>
      </c>
      <c r="C50">
        <v>21.0769925647015</v>
      </c>
      <c r="D50" s="53">
        <f t="shared" si="9"/>
        <v>4.74450990543472</v>
      </c>
      <c r="E50" s="53">
        <f t="shared" si="10"/>
        <v>1.37550990543472</v>
      </c>
      <c r="F50" s="53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2">
        <v>43455</v>
      </c>
      <c r="B51">
        <v>3.355</v>
      </c>
      <c r="C51">
        <v>20.2702012074936</v>
      </c>
      <c r="D51" s="53">
        <f t="shared" si="9"/>
        <v>4.93335014173572</v>
      </c>
      <c r="E51" s="53">
        <f t="shared" si="10"/>
        <v>1.57835014173572</v>
      </c>
      <c r="F51" s="53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2">
        <v>43462</v>
      </c>
      <c r="B52">
        <v>3.273</v>
      </c>
      <c r="C52">
        <v>20</v>
      </c>
      <c r="D52" s="53">
        <f t="shared" si="9"/>
        <v>5</v>
      </c>
      <c r="E52" s="53">
        <f t="shared" si="10"/>
        <v>1.727</v>
      </c>
      <c r="F52" s="53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2">
        <v>43469</v>
      </c>
      <c r="B53">
        <v>3.176</v>
      </c>
      <c r="C53">
        <v>19.7237158420263</v>
      </c>
      <c r="D53" s="53">
        <f t="shared" si="9"/>
        <v>5.07003856681635</v>
      </c>
      <c r="E53" s="53">
        <f t="shared" si="10"/>
        <v>1.89403856681635</v>
      </c>
      <c r="F53" s="53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2">
        <v>43476</v>
      </c>
      <c r="B54">
        <v>3.138</v>
      </c>
      <c r="C54">
        <v>20.2358939167453</v>
      </c>
      <c r="D54" s="53">
        <f t="shared" si="9"/>
        <v>4.94171398661313</v>
      </c>
      <c r="E54" s="53">
        <f t="shared" si="10"/>
        <v>1.80371398661313</v>
      </c>
      <c r="F54" s="53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2">
        <v>43483</v>
      </c>
      <c r="B55">
        <v>3.118</v>
      </c>
      <c r="C55">
        <v>20.5266254368771</v>
      </c>
      <c r="D55" s="53">
        <f t="shared" si="9"/>
        <v>4.87172137999581</v>
      </c>
      <c r="E55" s="53">
        <f t="shared" si="10"/>
        <v>1.75372137999581</v>
      </c>
      <c r="F55" s="53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2">
        <v>43490</v>
      </c>
      <c r="B56">
        <v>3.157</v>
      </c>
      <c r="C56">
        <v>20.5646929091536</v>
      </c>
      <c r="D56" s="53">
        <f t="shared" si="9"/>
        <v>4.86270329645859</v>
      </c>
      <c r="E56" s="53">
        <f t="shared" si="10"/>
        <v>1.70570329645859</v>
      </c>
      <c r="F56" s="53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2">
        <v>43497</v>
      </c>
      <c r="B57">
        <v>3.145</v>
      </c>
      <c r="C57">
        <v>20.894652637919</v>
      </c>
      <c r="D57" s="53">
        <f t="shared" si="9"/>
        <v>4.78591349341328</v>
      </c>
      <c r="E57" s="53">
        <f t="shared" si="10"/>
        <v>1.64091349341328</v>
      </c>
      <c r="F57" s="53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2">
        <v>43511</v>
      </c>
      <c r="B58">
        <v>3.09</v>
      </c>
      <c r="C58">
        <v>22.0955513162746</v>
      </c>
      <c r="D58" s="53">
        <f t="shared" si="9"/>
        <v>4.52579791147119</v>
      </c>
      <c r="E58" s="53">
        <f t="shared" si="10"/>
        <v>1.43579791147119</v>
      </c>
      <c r="F58" s="53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2">
        <v>43518</v>
      </c>
      <c r="B59">
        <v>3.148</v>
      </c>
      <c r="C59">
        <v>23.5247031365389</v>
      </c>
      <c r="D59" s="53">
        <f t="shared" si="9"/>
        <v>4.25085066619517</v>
      </c>
      <c r="E59" s="53">
        <f t="shared" si="10"/>
        <v>1.10285066619517</v>
      </c>
      <c r="F59" s="53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2">
        <v>43525</v>
      </c>
      <c r="B60">
        <v>3.195</v>
      </c>
      <c r="C60">
        <v>24.1155077390818</v>
      </c>
      <c r="D60" s="53">
        <f t="shared" si="9"/>
        <v>4.1467092910484</v>
      </c>
      <c r="E60" s="53">
        <f t="shared" si="10"/>
        <v>0.951709291048396</v>
      </c>
      <c r="F60" s="53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2">
        <v>43532</v>
      </c>
      <c r="B61">
        <v>3.159</v>
      </c>
      <c r="C61">
        <v>24.6312699684865</v>
      </c>
      <c r="D61" s="53">
        <f t="shared" si="9"/>
        <v>4.05987998702223</v>
      </c>
      <c r="E61" s="53">
        <f t="shared" si="10"/>
        <v>0.900879987022233</v>
      </c>
      <c r="F61" s="53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2">
        <v>43539</v>
      </c>
      <c r="B62">
        <v>3.155</v>
      </c>
      <c r="C62">
        <v>25.1227000684374</v>
      </c>
      <c r="D62" s="53">
        <f t="shared" si="9"/>
        <v>3.98046387241767</v>
      </c>
      <c r="E62" s="53">
        <f t="shared" si="10"/>
        <v>0.825463872417666</v>
      </c>
      <c r="F62" s="53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2">
        <v>43546</v>
      </c>
      <c r="B63">
        <v>3.138</v>
      </c>
      <c r="C63">
        <v>25.9872929666918</v>
      </c>
      <c r="D63" s="53">
        <f t="shared" si="9"/>
        <v>3.84803450394665</v>
      </c>
      <c r="E63" s="53">
        <f t="shared" si="10"/>
        <v>0.71003450394665</v>
      </c>
      <c r="F63" s="53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2">
        <v>43553</v>
      </c>
      <c r="B64">
        <v>3.075</v>
      </c>
      <c r="C64">
        <v>26.06</v>
      </c>
      <c r="D64" s="53">
        <f t="shared" si="9"/>
        <v>3.83729854182655</v>
      </c>
      <c r="E64" s="53">
        <f t="shared" si="10"/>
        <v>0.762298541826554</v>
      </c>
      <c r="F64" s="53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2">
        <v>43559</v>
      </c>
      <c r="B65">
        <v>3.268</v>
      </c>
      <c r="C65">
        <v>26.3233779832199</v>
      </c>
      <c r="D65" s="53">
        <f t="shared" si="9"/>
        <v>3.79890453511499</v>
      </c>
      <c r="E65" s="53">
        <f t="shared" si="10"/>
        <v>0.530904535114991</v>
      </c>
      <c r="F65" s="53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2">
        <v>43567</v>
      </c>
      <c r="B66">
        <v>3.331</v>
      </c>
      <c r="C66">
        <v>25.6070024073521</v>
      </c>
      <c r="D66" s="53">
        <f t="shared" si="9"/>
        <v>3.90518180961661</v>
      </c>
      <c r="E66" s="53">
        <f t="shared" si="10"/>
        <v>0.574181809616606</v>
      </c>
      <c r="F66" s="53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2">
        <v>43574</v>
      </c>
      <c r="B67">
        <v>3.39</v>
      </c>
      <c r="C67">
        <v>26.3295444843315</v>
      </c>
      <c r="D67" s="53">
        <f t="shared" si="9"/>
        <v>3.79801481410015</v>
      </c>
      <c r="E67" s="53">
        <f t="shared" si="10"/>
        <v>0.408014814100147</v>
      </c>
      <c r="F67" s="53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2">
        <v>43581</v>
      </c>
      <c r="B68">
        <v>3.421</v>
      </c>
      <c r="C68">
        <v>24.7186218865413</v>
      </c>
      <c r="D68" s="53">
        <f t="shared" si="9"/>
        <v>4.0455329774856</v>
      </c>
      <c r="E68" s="53">
        <f t="shared" si="10"/>
        <v>0.624532977485602</v>
      </c>
      <c r="F68" s="53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2">
        <v>43585</v>
      </c>
      <c r="B69">
        <v>3.416</v>
      </c>
      <c r="C69">
        <v>24.45</v>
      </c>
      <c r="D69" s="53">
        <f t="shared" si="9"/>
        <v>4.08997955010225</v>
      </c>
      <c r="E69" s="53">
        <f t="shared" si="10"/>
        <v>0.67397955010225</v>
      </c>
      <c r="F69" s="53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2">
        <v>43595</v>
      </c>
      <c r="B70">
        <v>3.314</v>
      </c>
      <c r="C70">
        <v>23.7335929747643</v>
      </c>
      <c r="D70" s="53">
        <f t="shared" si="9"/>
        <v>4.21343705128545</v>
      </c>
      <c r="E70" s="53">
        <f t="shared" si="10"/>
        <v>0.899437051285445</v>
      </c>
      <c r="F70" s="53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2">
        <v>43602</v>
      </c>
      <c r="B71">
        <v>3.283</v>
      </c>
      <c r="C71">
        <v>23.129163593042</v>
      </c>
      <c r="D71" s="53">
        <f t="shared" si="9"/>
        <v>4.32354588170595</v>
      </c>
      <c r="E71" s="53">
        <f t="shared" si="10"/>
        <v>1.04054588170595</v>
      </c>
      <c r="F71" s="53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2">
        <v>43609</v>
      </c>
      <c r="B72">
        <v>3.333</v>
      </c>
      <c r="C72">
        <v>22.5550070774621</v>
      </c>
      <c r="D72" s="53">
        <f t="shared" si="9"/>
        <v>4.43360534787525</v>
      </c>
      <c r="E72" s="53">
        <f t="shared" si="10"/>
        <v>1.10060534787525</v>
      </c>
      <c r="F72" s="53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2">
        <v>43616</v>
      </c>
      <c r="B73">
        <v>3.297</v>
      </c>
      <c r="C73">
        <v>22.93</v>
      </c>
      <c r="D73" s="53">
        <f t="shared" si="9"/>
        <v>4.36109899694723</v>
      </c>
      <c r="E73" s="53">
        <f t="shared" si="10"/>
        <v>1.06409899694723</v>
      </c>
      <c r="F73" s="53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2">
        <v>43622</v>
      </c>
      <c r="B74">
        <v>3.263</v>
      </c>
      <c r="C74">
        <v>21.9059167537379</v>
      </c>
      <c r="D74" s="53">
        <f t="shared" si="9"/>
        <v>4.56497671949459</v>
      </c>
      <c r="E74" s="53">
        <f t="shared" si="10"/>
        <v>1.30197671949459</v>
      </c>
      <c r="F74" s="53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2">
        <v>43630</v>
      </c>
      <c r="B75">
        <v>3.279</v>
      </c>
      <c r="C75">
        <v>22.4805268725942</v>
      </c>
      <c r="D75" s="53">
        <f t="shared" si="9"/>
        <v>4.44829432009038</v>
      </c>
      <c r="E75" s="53">
        <f t="shared" si="10"/>
        <v>1.16929432009038</v>
      </c>
      <c r="F75" s="53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2">
        <v>43637</v>
      </c>
      <c r="B76">
        <v>3.25</v>
      </c>
      <c r="C76">
        <v>23.5117579815892</v>
      </c>
      <c r="D76" s="53">
        <f t="shared" si="9"/>
        <v>4.25319110881903</v>
      </c>
      <c r="E76" s="53">
        <f t="shared" si="10"/>
        <v>1.00319110881903</v>
      </c>
      <c r="F76" s="53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2">
        <v>43644</v>
      </c>
      <c r="B77">
        <v>3.279</v>
      </c>
      <c r="C77">
        <v>23.42</v>
      </c>
      <c r="D77" s="53">
        <f t="shared" si="9"/>
        <v>4.26985482493595</v>
      </c>
      <c r="E77" s="53">
        <f t="shared" si="10"/>
        <v>0.990854824935952</v>
      </c>
      <c r="F77" s="53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2">
        <v>43651</v>
      </c>
      <c r="B78">
        <v>3.188</v>
      </c>
      <c r="C78">
        <v>23.9659444750022</v>
      </c>
      <c r="D78" s="53">
        <f t="shared" si="9"/>
        <v>4.17258748572607</v>
      </c>
      <c r="E78" s="53">
        <f t="shared" si="10"/>
        <v>0.984587485726073</v>
      </c>
      <c r="F78" s="53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2">
        <v>43658</v>
      </c>
      <c r="B79">
        <v>3.189</v>
      </c>
      <c r="C79">
        <v>23.3826336257225</v>
      </c>
      <c r="D79" s="53">
        <f t="shared" si="9"/>
        <v>4.27667822199434</v>
      </c>
      <c r="E79" s="53">
        <f t="shared" si="10"/>
        <v>1.08767822199434</v>
      </c>
      <c r="F79" s="53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2">
        <v>43665</v>
      </c>
      <c r="B80">
        <v>3.173</v>
      </c>
      <c r="C80">
        <v>23.4211335629988</v>
      </c>
      <c r="D80" s="53">
        <f t="shared" si="9"/>
        <v>4.26964816758409</v>
      </c>
      <c r="E80" s="53">
        <f t="shared" si="10"/>
        <v>1.09664816758409</v>
      </c>
      <c r="F80" s="53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2">
        <v>43672</v>
      </c>
      <c r="B81">
        <v>3.175</v>
      </c>
      <c r="C81">
        <v>23.7268235725521</v>
      </c>
      <c r="D81" s="53">
        <f t="shared" ref="D81:D144" si="13">1/C81*100</f>
        <v>4.21463916963934</v>
      </c>
      <c r="E81" s="53">
        <f t="shared" ref="E81:E144" si="14">D81-B81</f>
        <v>1.03963916963934</v>
      </c>
      <c r="F81" s="53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2">
        <v>43679</v>
      </c>
      <c r="B82">
        <v>3.139</v>
      </c>
      <c r="C82">
        <v>23.2272630070641</v>
      </c>
      <c r="D82" s="53">
        <f t="shared" si="13"/>
        <v>4.30528555902549</v>
      </c>
      <c r="E82" s="53">
        <f t="shared" si="14"/>
        <v>1.16628555902549</v>
      </c>
      <c r="F82" s="53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2">
        <v>43686</v>
      </c>
      <c r="B83">
        <v>3.039</v>
      </c>
      <c r="C83">
        <v>22.3596402823927</v>
      </c>
      <c r="D83" s="53">
        <f t="shared" si="13"/>
        <v>4.47234386318576</v>
      </c>
      <c r="E83" s="53">
        <f t="shared" si="14"/>
        <v>1.43334386318576</v>
      </c>
      <c r="F83" s="53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2">
        <v>43693</v>
      </c>
      <c r="B84">
        <v>3.03</v>
      </c>
      <c r="C84">
        <v>23.0352206353409</v>
      </c>
      <c r="D84" s="53">
        <f t="shared" si="13"/>
        <v>4.34117830182963</v>
      </c>
      <c r="E84" s="53">
        <f t="shared" si="14"/>
        <v>1.31117830182963</v>
      </c>
      <c r="F84" s="53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2">
        <v>43700</v>
      </c>
      <c r="B85">
        <v>3.07</v>
      </c>
      <c r="C85">
        <v>23.8020427240734</v>
      </c>
      <c r="D85" s="53">
        <f t="shared" si="13"/>
        <v>4.20132007824942</v>
      </c>
      <c r="E85" s="53">
        <f t="shared" si="14"/>
        <v>1.13132007824942</v>
      </c>
      <c r="F85" s="53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2">
        <v>43707</v>
      </c>
      <c r="B86">
        <v>3.068</v>
      </c>
      <c r="C86">
        <v>23.81</v>
      </c>
      <c r="D86" s="53">
        <f t="shared" si="13"/>
        <v>4.19991600167997</v>
      </c>
      <c r="E86" s="53">
        <f t="shared" si="14"/>
        <v>1.13191600167997</v>
      </c>
      <c r="F86" s="53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2">
        <v>43714</v>
      </c>
      <c r="B87">
        <v>3.023</v>
      </c>
      <c r="C87">
        <v>24.8959030047934</v>
      </c>
      <c r="D87" s="53">
        <f t="shared" si="13"/>
        <v>4.01672516079237</v>
      </c>
      <c r="E87" s="53">
        <f t="shared" si="14"/>
        <v>0.99372516079237</v>
      </c>
      <c r="F87" s="53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2">
        <v>43720</v>
      </c>
      <c r="B88">
        <v>3.094</v>
      </c>
      <c r="C88">
        <v>25.1401628584495</v>
      </c>
      <c r="D88" s="53">
        <f t="shared" si="13"/>
        <v>3.97769897367194</v>
      </c>
      <c r="E88" s="53">
        <f t="shared" si="14"/>
        <v>0.88369897367194</v>
      </c>
      <c r="F88" s="53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2">
        <v>43728</v>
      </c>
      <c r="B89">
        <v>3.118</v>
      </c>
      <c r="C89">
        <v>25.0424639856705</v>
      </c>
      <c r="D89" s="53">
        <f t="shared" si="13"/>
        <v>3.99321728314038</v>
      </c>
      <c r="E89" s="53">
        <f t="shared" si="14"/>
        <v>0.87521728314038</v>
      </c>
      <c r="F89" s="53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2">
        <v>43735</v>
      </c>
      <c r="B90">
        <v>3.158</v>
      </c>
      <c r="C90">
        <v>24.2003275800742</v>
      </c>
      <c r="D90" s="53">
        <f t="shared" si="13"/>
        <v>4.13217547031623</v>
      </c>
      <c r="E90" s="53">
        <f t="shared" si="14"/>
        <v>0.97417547031623</v>
      </c>
      <c r="F90" s="53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2">
        <v>43738</v>
      </c>
      <c r="B91">
        <v>3.155</v>
      </c>
      <c r="C91">
        <v>23.94</v>
      </c>
      <c r="D91" s="53">
        <f t="shared" si="13"/>
        <v>4.17710944026734</v>
      </c>
      <c r="E91" s="53">
        <f t="shared" si="14"/>
        <v>1.02210944026734</v>
      </c>
      <c r="F91" s="53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2">
        <v>43749</v>
      </c>
      <c r="B92">
        <v>3.163</v>
      </c>
      <c r="C92">
        <v>24.3687790869643</v>
      </c>
      <c r="D92" s="53">
        <f t="shared" si="13"/>
        <v>4.10361141373281</v>
      </c>
      <c r="E92" s="53">
        <f t="shared" si="14"/>
        <v>0.94061141373281</v>
      </c>
      <c r="F92" s="53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2">
        <v>43756</v>
      </c>
      <c r="B93">
        <v>3.193</v>
      </c>
      <c r="C93">
        <v>24.0333188276893</v>
      </c>
      <c r="D93" s="53">
        <f t="shared" si="13"/>
        <v>4.16089016739494</v>
      </c>
      <c r="E93" s="53">
        <f t="shared" si="14"/>
        <v>0.96789016739494</v>
      </c>
      <c r="F93" s="53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2">
        <v>43763</v>
      </c>
      <c r="B94">
        <v>3.255</v>
      </c>
      <c r="C94">
        <v>24.3533005719576</v>
      </c>
      <c r="D94" s="53">
        <f t="shared" si="13"/>
        <v>4.10621959452791</v>
      </c>
      <c r="E94" s="53">
        <f t="shared" si="14"/>
        <v>0.85121959452791</v>
      </c>
      <c r="F94" s="53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2">
        <v>43770</v>
      </c>
      <c r="B95">
        <v>3.283</v>
      </c>
      <c r="C95">
        <v>24.5821390897251</v>
      </c>
      <c r="D95" s="53">
        <f t="shared" si="13"/>
        <v>4.06799423089255</v>
      </c>
      <c r="E95" s="53">
        <f t="shared" si="14"/>
        <v>0.78499423089255</v>
      </c>
      <c r="F95" s="53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2">
        <v>43777</v>
      </c>
      <c r="B96">
        <v>3.29</v>
      </c>
      <c r="C96">
        <v>24.8153882005727</v>
      </c>
      <c r="D96" s="53">
        <f t="shared" si="13"/>
        <v>4.02975763231027</v>
      </c>
      <c r="E96" s="53">
        <f t="shared" si="14"/>
        <v>0.73975763231027</v>
      </c>
      <c r="F96" s="53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2">
        <v>43784</v>
      </c>
      <c r="B97">
        <v>3.263</v>
      </c>
      <c r="C97">
        <v>24.195087506366</v>
      </c>
      <c r="D97" s="53">
        <f t="shared" si="13"/>
        <v>4.13307040008385</v>
      </c>
      <c r="E97" s="53">
        <f t="shared" si="14"/>
        <v>0.87007040008385</v>
      </c>
      <c r="F97" s="53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2">
        <v>43791</v>
      </c>
      <c r="B98">
        <v>3.188</v>
      </c>
      <c r="C98">
        <v>24.1421983143675</v>
      </c>
      <c r="D98" s="53">
        <f t="shared" si="13"/>
        <v>4.14212486774612</v>
      </c>
      <c r="E98" s="53">
        <f t="shared" si="14"/>
        <v>0.95412486774612</v>
      </c>
      <c r="F98" s="53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2">
        <v>43798</v>
      </c>
      <c r="B99">
        <v>3.192</v>
      </c>
      <c r="C99">
        <v>24.03</v>
      </c>
      <c r="D99" s="53">
        <f t="shared" si="13"/>
        <v>4.16146483562214</v>
      </c>
      <c r="E99" s="53">
        <f t="shared" si="14"/>
        <v>0.96946483562214</v>
      </c>
      <c r="F99" s="53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2">
        <v>43805</v>
      </c>
      <c r="B100">
        <v>3.212</v>
      </c>
      <c r="C100">
        <v>24.7740119864623</v>
      </c>
      <c r="D100" s="53">
        <f t="shared" si="13"/>
        <v>4.03648791542705</v>
      </c>
      <c r="E100" s="53">
        <f t="shared" si="14"/>
        <v>0.82448791542705</v>
      </c>
      <c r="F100" s="53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2">
        <v>43812</v>
      </c>
      <c r="B101">
        <v>3.22</v>
      </c>
      <c r="C101">
        <v>25.09</v>
      </c>
      <c r="D101" s="53">
        <f t="shared" si="13"/>
        <v>3.98565165404544</v>
      </c>
      <c r="E101" s="53">
        <f t="shared" si="14"/>
        <v>0.76565165404544</v>
      </c>
      <c r="F101" s="53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3">
        <f t="shared" si="13"/>
        <v>3.88048117966628</v>
      </c>
      <c r="E102" s="53">
        <f t="shared" si="14"/>
        <v>0.64348117966628</v>
      </c>
      <c r="F102" s="53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3">
        <f t="shared" si="13"/>
        <v>3.88198757763975</v>
      </c>
      <c r="E103" s="53">
        <f t="shared" si="14"/>
        <v>0.70398757763975</v>
      </c>
      <c r="F103" s="53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3">
        <f t="shared" si="13"/>
        <v>3.74391613627855</v>
      </c>
      <c r="E104" s="53">
        <f t="shared" si="14"/>
        <v>0.60111613627855</v>
      </c>
      <c r="F104" s="53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3">
        <f t="shared" si="13"/>
        <v>3.66300366300366</v>
      </c>
      <c r="E105" s="53">
        <f t="shared" si="14"/>
        <v>0.58110366300366</v>
      </c>
      <c r="F105" s="53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3">
        <f t="shared" si="13"/>
        <v>3.64166059723234</v>
      </c>
      <c r="E106" s="53">
        <f t="shared" si="14"/>
        <v>0.55846059723234</v>
      </c>
      <c r="F106" s="53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9">
      <c r="A107" s="41">
        <v>43853</v>
      </c>
      <c r="B107" s="45">
        <v>2.9932</v>
      </c>
      <c r="C107">
        <v>26.73</v>
      </c>
      <c r="D107" s="53">
        <f t="shared" si="13"/>
        <v>3.74111485222596</v>
      </c>
      <c r="E107" s="53">
        <f t="shared" si="14"/>
        <v>0.74791485222596</v>
      </c>
      <c r="F107" s="53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</row>
    <row r="108" spans="1:9">
      <c r="A108" s="41">
        <v>43868</v>
      </c>
      <c r="B108" s="45">
        <v>2.8024</v>
      </c>
      <c r="C108">
        <v>26.47</v>
      </c>
      <c r="D108" s="53">
        <f t="shared" si="13"/>
        <v>3.77786173026067</v>
      </c>
      <c r="E108" s="53">
        <f t="shared" si="14"/>
        <v>0.97546173026067</v>
      </c>
      <c r="F108" s="53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</row>
    <row r="109" spans="1:9">
      <c r="A109" s="41">
        <v>43875</v>
      </c>
      <c r="B109" s="45">
        <v>2.8631</v>
      </c>
      <c r="C109">
        <v>27.08</v>
      </c>
      <c r="D109" s="53">
        <f t="shared" si="13"/>
        <v>3.69276218611521</v>
      </c>
      <c r="E109" s="53">
        <f t="shared" si="14"/>
        <v>0.82966218611521</v>
      </c>
      <c r="F109" s="53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</row>
    <row r="110" spans="1:9">
      <c r="A110" s="41">
        <v>43882</v>
      </c>
      <c r="B110" s="45">
        <v>2.847</v>
      </c>
      <c r="C110">
        <v>28.93</v>
      </c>
      <c r="D110" s="53">
        <f t="shared" si="13"/>
        <v>3.45661942620118</v>
      </c>
      <c r="E110" s="53">
        <f t="shared" si="14"/>
        <v>0.60961942620118</v>
      </c>
      <c r="F110" s="53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</row>
    <row r="111" spans="1:9">
      <c r="A111" s="41">
        <v>43889</v>
      </c>
      <c r="B111" s="45">
        <v>2.7376</v>
      </c>
      <c r="C111">
        <v>27.13</v>
      </c>
      <c r="D111" s="53">
        <f t="shared" si="13"/>
        <v>3.68595650571323</v>
      </c>
      <c r="E111" s="53">
        <f t="shared" si="14"/>
        <v>0.94835650571323</v>
      </c>
      <c r="F111" s="53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</row>
    <row r="112" spans="1:9">
      <c r="A112" s="41">
        <v>43896</v>
      </c>
      <c r="B112" s="45">
        <v>2.628</v>
      </c>
      <c r="C112">
        <v>28.78</v>
      </c>
      <c r="D112" s="53">
        <f t="shared" si="13"/>
        <v>3.47463516330785</v>
      </c>
      <c r="E112" s="53">
        <f t="shared" si="14"/>
        <v>0.84663516330785</v>
      </c>
      <c r="F112" s="53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</row>
    <row r="113" spans="1:9">
      <c r="A113" s="41">
        <v>43903</v>
      </c>
      <c r="B113" s="45">
        <v>2.6759</v>
      </c>
      <c r="C113">
        <v>26.99</v>
      </c>
      <c r="D113" s="53">
        <f t="shared" si="13"/>
        <v>3.70507595405706</v>
      </c>
      <c r="E113" s="53">
        <f t="shared" si="14"/>
        <v>1.02917595405706</v>
      </c>
      <c r="F113" s="53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</row>
    <row r="114" spans="1:9">
      <c r="A114" s="41">
        <v>43910</v>
      </c>
      <c r="B114" s="45">
        <v>2.6815</v>
      </c>
      <c r="C114">
        <v>25.46</v>
      </c>
      <c r="D114" s="53">
        <f t="shared" si="13"/>
        <v>3.92772977219167</v>
      </c>
      <c r="E114" s="53">
        <f t="shared" si="14"/>
        <v>1.24622977219167</v>
      </c>
      <c r="F114" s="53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</row>
    <row r="115" spans="1:9">
      <c r="A115" s="41">
        <v>43917</v>
      </c>
      <c r="B115" s="45">
        <v>2.609</v>
      </c>
      <c r="C115">
        <v>25.24</v>
      </c>
      <c r="D115" s="53">
        <f t="shared" si="13"/>
        <v>3.96196513470681</v>
      </c>
      <c r="E115" s="53">
        <f t="shared" si="14"/>
        <v>1.35296513470681</v>
      </c>
      <c r="F115" s="53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</row>
    <row r="116" spans="1:9">
      <c r="A116" s="41">
        <v>43924</v>
      </c>
      <c r="B116" s="45">
        <v>2.5965</v>
      </c>
      <c r="C116">
        <v>24.91</v>
      </c>
      <c r="D116" s="53">
        <f t="shared" si="13"/>
        <v>4.01445202729827</v>
      </c>
      <c r="E116" s="53">
        <f t="shared" si="14"/>
        <v>1.41795202729827</v>
      </c>
      <c r="F116" s="53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</row>
    <row r="117" spans="1:9">
      <c r="A117" s="41">
        <v>43931</v>
      </c>
      <c r="B117" s="45">
        <v>2.5403</v>
      </c>
      <c r="C117">
        <v>25.28</v>
      </c>
      <c r="D117" s="53">
        <f t="shared" si="13"/>
        <v>3.95569620253165</v>
      </c>
      <c r="E117" s="53">
        <f t="shared" si="14"/>
        <v>1.41539620253165</v>
      </c>
      <c r="F117" s="53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</row>
    <row r="118" spans="1:9">
      <c r="A118" s="41">
        <v>43938</v>
      </c>
      <c r="B118" s="45">
        <v>2.559</v>
      </c>
      <c r="C118">
        <v>25.65</v>
      </c>
      <c r="D118" s="53">
        <f t="shared" si="13"/>
        <v>3.89863547758285</v>
      </c>
      <c r="E118" s="53">
        <f t="shared" si="14"/>
        <v>1.33963547758285</v>
      </c>
      <c r="F118" s="53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</row>
    <row r="119" spans="1:9">
      <c r="A119" s="41">
        <v>43945</v>
      </c>
      <c r="B119" s="45">
        <v>2.51</v>
      </c>
      <c r="C119" s="47">
        <v>25.1</v>
      </c>
      <c r="D119" s="53">
        <f t="shared" si="13"/>
        <v>3.98406374501992</v>
      </c>
      <c r="E119" s="53">
        <f t="shared" si="14"/>
        <v>1.47406374501992</v>
      </c>
      <c r="F119" s="53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</row>
    <row r="120" spans="1:9">
      <c r="A120" s="41">
        <v>43951</v>
      </c>
      <c r="B120" s="45">
        <v>2.538</v>
      </c>
      <c r="C120">
        <v>25.27</v>
      </c>
      <c r="D120" s="53">
        <f t="shared" si="13"/>
        <v>3.95726157499011</v>
      </c>
      <c r="E120" s="53">
        <f t="shared" si="14"/>
        <v>1.41926157499011</v>
      </c>
      <c r="F120" s="53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</row>
    <row r="121" spans="1:9">
      <c r="A121" s="41">
        <v>43959</v>
      </c>
      <c r="B121" s="45">
        <v>2.6207</v>
      </c>
      <c r="C121">
        <v>25.94</v>
      </c>
      <c r="D121" s="53">
        <f t="shared" si="13"/>
        <v>3.8550501156515</v>
      </c>
      <c r="E121" s="53">
        <f t="shared" si="14"/>
        <v>1.2343501156515</v>
      </c>
      <c r="F121" s="53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</row>
    <row r="122" spans="1:9">
      <c r="A122" s="41">
        <v>43966</v>
      </c>
      <c r="B122" s="45">
        <v>2.682</v>
      </c>
      <c r="C122">
        <v>25.94</v>
      </c>
      <c r="D122" s="53">
        <f t="shared" si="13"/>
        <v>3.8550501156515</v>
      </c>
      <c r="E122" s="53">
        <f t="shared" si="14"/>
        <v>1.1730501156515</v>
      </c>
      <c r="F122" s="53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</row>
    <row r="123" spans="1:9">
      <c r="A123" s="41">
        <v>43973</v>
      </c>
      <c r="B123" s="45">
        <v>2.6176</v>
      </c>
      <c r="C123">
        <v>25.18</v>
      </c>
      <c r="D123" s="53">
        <f t="shared" si="13"/>
        <v>3.9714058776807</v>
      </c>
      <c r="E123" s="53">
        <f t="shared" si="14"/>
        <v>1.3538058776807</v>
      </c>
      <c r="F123" s="53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</row>
    <row r="124" spans="1:9">
      <c r="A124" s="41">
        <v>43980</v>
      </c>
      <c r="B124" s="45">
        <v>2.7053</v>
      </c>
      <c r="C124">
        <v>25.65</v>
      </c>
      <c r="D124" s="53">
        <f t="shared" si="13"/>
        <v>3.89863547758285</v>
      </c>
      <c r="E124" s="53">
        <f t="shared" si="14"/>
        <v>1.19333547758285</v>
      </c>
      <c r="F124" s="53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</row>
    <row r="125" spans="1:9">
      <c r="A125" s="41">
        <v>43987</v>
      </c>
      <c r="B125" s="45">
        <v>2.8475</v>
      </c>
      <c r="C125">
        <v>26.62</v>
      </c>
      <c r="D125" s="53">
        <f t="shared" si="13"/>
        <v>3.75657400450789</v>
      </c>
      <c r="E125" s="53">
        <f t="shared" si="14"/>
        <v>0.90907400450789</v>
      </c>
      <c r="F125" s="53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</row>
    <row r="126" spans="1:9">
      <c r="A126" s="41">
        <v>43994</v>
      </c>
      <c r="B126" s="45">
        <v>2.7451</v>
      </c>
      <c r="C126">
        <v>26.81</v>
      </c>
      <c r="D126" s="53">
        <f t="shared" si="13"/>
        <v>3.72995151063036</v>
      </c>
      <c r="E126" s="53">
        <f t="shared" si="14"/>
        <v>0.98485151063036</v>
      </c>
      <c r="F126" s="53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</row>
    <row r="127" spans="1:9">
      <c r="A127" s="41">
        <v>44001</v>
      </c>
      <c r="B127" s="45">
        <v>2.8752</v>
      </c>
      <c r="C127">
        <v>27.78</v>
      </c>
      <c r="D127" s="53">
        <f t="shared" si="13"/>
        <v>3.59971202303816</v>
      </c>
      <c r="E127" s="53">
        <f t="shared" si="14"/>
        <v>0.72451202303816</v>
      </c>
      <c r="F127" s="53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</row>
    <row r="128" spans="1:9">
      <c r="A128" s="41">
        <v>44006</v>
      </c>
      <c r="B128">
        <v>2.8614</v>
      </c>
      <c r="C128">
        <v>28.1</v>
      </c>
      <c r="D128" s="53">
        <f t="shared" si="13"/>
        <v>3.55871886120996</v>
      </c>
      <c r="E128" s="53">
        <f t="shared" si="14"/>
        <v>0.69731886120996</v>
      </c>
      <c r="F128" s="53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</row>
    <row r="129" spans="1:9">
      <c r="A129" s="41">
        <v>44015</v>
      </c>
      <c r="B129">
        <v>2.8974</v>
      </c>
      <c r="C129" s="50">
        <v>29.51</v>
      </c>
      <c r="D129" s="53">
        <f t="shared" si="13"/>
        <v>3.38868180277872</v>
      </c>
      <c r="E129" s="53">
        <f t="shared" si="14"/>
        <v>0.49128180277872</v>
      </c>
      <c r="F129" s="53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</row>
    <row r="130" spans="1:9">
      <c r="A130" s="41">
        <v>44022</v>
      </c>
      <c r="B130">
        <v>3.0305</v>
      </c>
      <c r="C130">
        <v>32.55</v>
      </c>
      <c r="D130" s="53">
        <f t="shared" si="13"/>
        <v>3.07219662058372</v>
      </c>
      <c r="E130" s="53">
        <f t="shared" si="14"/>
        <v>0.0416966205837199</v>
      </c>
      <c r="F130" s="53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</row>
    <row r="131" spans="1:9">
      <c r="A131" s="41">
        <v>44029</v>
      </c>
      <c r="B131">
        <v>2.9507</v>
      </c>
      <c r="C131">
        <v>31.23</v>
      </c>
      <c r="D131" s="53">
        <f t="shared" si="13"/>
        <v>3.2020493115594</v>
      </c>
      <c r="E131" s="53">
        <f t="shared" si="14"/>
        <v>0.2513493115594</v>
      </c>
      <c r="F131" s="53">
        <f t="shared" ref="F131:F14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</row>
    <row r="132" spans="1:9">
      <c r="A132" s="41">
        <v>44036</v>
      </c>
      <c r="B132">
        <v>2.8612</v>
      </c>
      <c r="C132">
        <v>30.94</v>
      </c>
      <c r="D132" s="53">
        <f t="shared" si="13"/>
        <v>3.23206205559147</v>
      </c>
      <c r="E132" s="53">
        <f t="shared" si="14"/>
        <v>0.37086205559147</v>
      </c>
      <c r="F132" s="53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</row>
    <row r="133" spans="1:9">
      <c r="A133" s="41">
        <v>44043</v>
      </c>
      <c r="B133">
        <v>2.9664</v>
      </c>
      <c r="C133">
        <v>32.66</v>
      </c>
      <c r="D133" s="53">
        <f t="shared" si="13"/>
        <v>3.06184935701164</v>
      </c>
      <c r="E133" s="53">
        <f t="shared" si="14"/>
        <v>0.0954493570116397</v>
      </c>
      <c r="F133" s="53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</row>
    <row r="134" spans="1:9">
      <c r="A134" s="41">
        <v>44050</v>
      </c>
      <c r="B134">
        <v>2.9918</v>
      </c>
      <c r="C134">
        <v>32.89</v>
      </c>
      <c r="D134" s="53">
        <f t="shared" si="13"/>
        <v>3.04043782304652</v>
      </c>
      <c r="E134" s="53">
        <f t="shared" si="14"/>
        <v>0.0486378230465201</v>
      </c>
      <c r="F134" s="53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</row>
    <row r="135" spans="1:9">
      <c r="A135" s="41">
        <v>44057</v>
      </c>
      <c r="B135">
        <v>2.9369</v>
      </c>
      <c r="C135">
        <v>32.5</v>
      </c>
      <c r="D135" s="53">
        <f t="shared" si="13"/>
        <v>3.07692307692308</v>
      </c>
      <c r="E135" s="53">
        <f t="shared" si="14"/>
        <v>0.14002307692308</v>
      </c>
      <c r="F135" s="53">
        <f t="shared" si="15"/>
        <v>0.0983264563393602</v>
      </c>
      <c r="G135" s="38">
        <f t="shared" si="12"/>
        <v>7.01467224296652</v>
      </c>
      <c r="H135">
        <v>13489.01</v>
      </c>
      <c r="I135">
        <v>0.908908201128177</v>
      </c>
    </row>
    <row r="136" spans="1:9">
      <c r="A136" s="41">
        <v>44064</v>
      </c>
      <c r="B136">
        <v>2.9823</v>
      </c>
      <c r="C136">
        <v>32.59</v>
      </c>
      <c r="D136" s="53">
        <f t="shared" si="13"/>
        <v>3.06842589751457</v>
      </c>
      <c r="E136" s="53">
        <f t="shared" si="14"/>
        <v>0.0861258975145702</v>
      </c>
      <c r="F136" s="53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</row>
    <row r="137" spans="1:9">
      <c r="A137" s="41">
        <v>44071</v>
      </c>
      <c r="B137">
        <v>3.0672</v>
      </c>
      <c r="C137">
        <v>33.55</v>
      </c>
      <c r="D137" s="53">
        <f t="shared" si="13"/>
        <v>2.9806259314456</v>
      </c>
      <c r="E137" s="53">
        <f t="shared" si="14"/>
        <v>-0.0865740685544001</v>
      </c>
      <c r="F137" s="53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</row>
    <row r="138" spans="1:9">
      <c r="A138" s="41">
        <v>44078</v>
      </c>
      <c r="B138">
        <v>3.1696</v>
      </c>
      <c r="C138">
        <v>33.26</v>
      </c>
      <c r="D138" s="53">
        <f t="shared" si="13"/>
        <v>3.00661455201443</v>
      </c>
      <c r="E138" s="53">
        <f t="shared" si="14"/>
        <v>-0.16298544798557</v>
      </c>
      <c r="F138" s="53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</row>
    <row r="139" spans="1:9">
      <c r="A139" s="41">
        <v>44085</v>
      </c>
      <c r="B139">
        <v>3.1346</v>
      </c>
      <c r="C139">
        <v>31.45</v>
      </c>
      <c r="D139" s="53">
        <f t="shared" si="13"/>
        <v>3.17965023847377</v>
      </c>
      <c r="E139" s="53">
        <f t="shared" si="14"/>
        <v>0.0450502384737703</v>
      </c>
      <c r="F139" s="53">
        <f t="shared" si="15"/>
        <v>-0.00358758457274977</v>
      </c>
      <c r="G139" s="38">
        <f t="shared" si="12"/>
        <v>6.12999031520586</v>
      </c>
      <c r="H139">
        <v>12942.95</v>
      </c>
      <c r="I139">
        <v>0.208792230111839</v>
      </c>
    </row>
    <row r="140" spans="1:9">
      <c r="A140" s="41">
        <v>44092</v>
      </c>
      <c r="B140">
        <v>3.1162</v>
      </c>
      <c r="C140">
        <v>32.29</v>
      </c>
      <c r="D140" s="53">
        <f t="shared" si="13"/>
        <v>3.09693403530505</v>
      </c>
      <c r="E140" s="53">
        <f t="shared" si="14"/>
        <v>-0.01926596469495</v>
      </c>
      <c r="F140" s="53">
        <f t="shared" si="15"/>
        <v>-0.15928904161803</v>
      </c>
      <c r="G140" s="38">
        <f>F140+G139</f>
        <v>5.97070127358783</v>
      </c>
      <c r="H140">
        <v>13245.09</v>
      </c>
      <c r="I140">
        <v>-0.00337135479041462</v>
      </c>
    </row>
    <row r="141" spans="1:9">
      <c r="A141" s="41">
        <v>44099</v>
      </c>
      <c r="B141">
        <v>3.1295</v>
      </c>
      <c r="C141">
        <v>31.24</v>
      </c>
      <c r="D141" s="53">
        <f t="shared" si="13"/>
        <v>3.20102432778489</v>
      </c>
      <c r="E141" s="53">
        <f t="shared" si="14"/>
        <v>0.07152432778489</v>
      </c>
      <c r="F141" s="53">
        <f t="shared" si="15"/>
        <v>-0.0146015697296802</v>
      </c>
      <c r="G141" s="38">
        <f>F141+G140</f>
        <v>5.95609970385815</v>
      </c>
      <c r="H141">
        <v>12814.17</v>
      </c>
      <c r="I141">
        <v>-0.146996777186327</v>
      </c>
    </row>
    <row r="142" spans="1:9">
      <c r="A142" s="41">
        <v>44104</v>
      </c>
      <c r="B142">
        <v>3.1482</v>
      </c>
      <c r="C142">
        <v>31.39</v>
      </c>
      <c r="D142" s="53">
        <f t="shared" si="13"/>
        <v>3.18572793883402</v>
      </c>
      <c r="E142" s="53">
        <f t="shared" si="14"/>
        <v>0.0375279388340197</v>
      </c>
      <c r="F142" s="53">
        <f t="shared" si="15"/>
        <v>0.12410200738842</v>
      </c>
      <c r="G142" s="38">
        <f>F142+G141</f>
        <v>6.08020171124657</v>
      </c>
      <c r="H142">
        <v>12907.45</v>
      </c>
      <c r="I142">
        <v>-0.147255544734272</v>
      </c>
    </row>
    <row r="143" spans="1:9">
      <c r="A143" s="41">
        <v>44113</v>
      </c>
      <c r="B143">
        <v>3.1873</v>
      </c>
      <c r="C143">
        <v>32.35</v>
      </c>
      <c r="D143" s="53">
        <f t="shared" si="13"/>
        <v>3.09119010819165</v>
      </c>
      <c r="E143" s="53">
        <f t="shared" si="14"/>
        <v>-0.0961098918083501</v>
      </c>
      <c r="F143" s="53">
        <f t="shared" si="15"/>
        <v>0.0668755561772199</v>
      </c>
      <c r="G143" s="38">
        <f>F143+G142</f>
        <v>6.14707726742379</v>
      </c>
      <c r="H143">
        <v>13289.26</v>
      </c>
      <c r="I143">
        <v>-0.140979906540081</v>
      </c>
    </row>
    <row r="144" spans="1:9">
      <c r="A144" s="41">
        <v>44120</v>
      </c>
      <c r="B144">
        <v>3.2202</v>
      </c>
      <c r="C144">
        <v>33.22</v>
      </c>
      <c r="D144" s="53">
        <f t="shared" si="13"/>
        <v>3.01023479831427</v>
      </c>
      <c r="E144" s="53">
        <f t="shared" si="14"/>
        <v>-0.20996520168573</v>
      </c>
      <c r="F144" s="53">
        <f t="shared" si="15"/>
        <v>-0.255015440159501</v>
      </c>
      <c r="G144" s="38">
        <f>F144+G143</f>
        <v>5.89206182726429</v>
      </c>
      <c r="H144">
        <v>13532.73</v>
      </c>
      <c r="I144">
        <v>-0.373452222798198</v>
      </c>
    </row>
    <row r="145" spans="1:9">
      <c r="A145" s="41">
        <v>44127</v>
      </c>
      <c r="B145">
        <v>3.1957</v>
      </c>
      <c r="C145">
        <v>32.24</v>
      </c>
      <c r="D145" s="53">
        <f>1/C145*100</f>
        <v>3.10173697270471</v>
      </c>
      <c r="E145" s="53">
        <f>D145-B145</f>
        <v>-0.0939630272952856</v>
      </c>
      <c r="F145" s="53">
        <f>E145-E140</f>
        <v>-0.0746970626003356</v>
      </c>
      <c r="G145" s="38">
        <f>F145+G144</f>
        <v>5.81736476466396</v>
      </c>
      <c r="H145">
        <v>13128.46</v>
      </c>
      <c r="I145">
        <v>-0.473894435860706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5"/>
  <sheetViews>
    <sheetView topLeftCell="A130" workbookViewId="0">
      <selection activeCell="G145" sqref="G14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2">
        <v>43105</v>
      </c>
      <c r="B2">
        <v>3.935</v>
      </c>
      <c r="C2">
        <v>39.9602199827946</v>
      </c>
      <c r="D2" s="53">
        <f t="shared" ref="D2:D65" si="0">1/C2*100</f>
        <v>2.50248872611453</v>
      </c>
      <c r="E2" s="53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 s="53">
        <f t="shared" si="0"/>
        <v>2.52450467376967</v>
      </c>
      <c r="E3" s="53">
        <f t="shared" si="1"/>
        <v>-1.44249532623033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 s="53">
        <f t="shared" si="0"/>
        <v>2.60860418773782</v>
      </c>
      <c r="E4" s="53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 s="53">
        <f t="shared" si="0"/>
        <v>2.48130407364445</v>
      </c>
      <c r="E5" s="53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 s="53">
        <f t="shared" si="0"/>
        <v>2.66067628843754</v>
      </c>
      <c r="E6" s="53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 s="53">
        <f t="shared" si="0"/>
        <v>2.84432445242085</v>
      </c>
      <c r="E7" s="53">
        <f t="shared" si="1"/>
        <v>-1.05767554757915</v>
      </c>
      <c r="F7" s="53">
        <f t="shared" si="5"/>
        <v>0.37483572630632</v>
      </c>
      <c r="G7" s="38">
        <f t="shared" ref="G7:G70" si="6">F7+G6</f>
        <v>0.37483572630632</v>
      </c>
      <c r="H7" s="52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 s="53">
        <f t="shared" si="0"/>
        <v>2.75060581242355</v>
      </c>
      <c r="E8" s="53">
        <f t="shared" si="1"/>
        <v>-1.14939418757645</v>
      </c>
      <c r="F8" s="53">
        <f t="shared" si="5"/>
        <v>0.29310113865388</v>
      </c>
      <c r="G8" s="38">
        <f t="shared" si="6"/>
        <v>0.6679368649602</v>
      </c>
      <c r="H8" s="52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 s="53">
        <f t="shared" si="0"/>
        <v>2.71424598894119</v>
      </c>
      <c r="E9" s="53">
        <f t="shared" si="1"/>
        <v>-1.18075401105881</v>
      </c>
      <c r="F9" s="53">
        <f t="shared" si="5"/>
        <v>0.270641801203372</v>
      </c>
      <c r="G9" s="38">
        <f t="shared" si="6"/>
        <v>0.938578666163572</v>
      </c>
      <c r="H9" s="52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 s="53">
        <f t="shared" si="0"/>
        <v>2.64230773171947</v>
      </c>
      <c r="E10" s="53">
        <f t="shared" si="1"/>
        <v>-1.22369226828053</v>
      </c>
      <c r="F10" s="53">
        <f t="shared" si="5"/>
        <v>0.24700365807502</v>
      </c>
      <c r="G10" s="38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 s="53">
        <f t="shared" si="0"/>
        <v>2.52210967307898</v>
      </c>
      <c r="E11" s="53">
        <f t="shared" si="1"/>
        <v>-1.32789032692102</v>
      </c>
      <c r="F11" s="53">
        <f t="shared" si="5"/>
        <v>-0.0635666153585572</v>
      </c>
      <c r="G11" s="38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 s="53">
        <f t="shared" si="0"/>
        <v>2.57077049814651</v>
      </c>
      <c r="E12" s="53">
        <f t="shared" si="1"/>
        <v>-1.28722950185349</v>
      </c>
      <c r="F12" s="53">
        <f t="shared" si="5"/>
        <v>-0.229553954274332</v>
      </c>
      <c r="G12" s="38">
        <f t="shared" si="6"/>
        <v>0.892461754605702</v>
      </c>
      <c r="H12" s="52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 s="53">
        <f t="shared" si="0"/>
        <v>2.71271232296509</v>
      </c>
      <c r="E13" s="53">
        <f t="shared" si="1"/>
        <v>-1.04928767703491</v>
      </c>
      <c r="F13" s="53">
        <f t="shared" si="5"/>
        <v>0.100106510541547</v>
      </c>
      <c r="G13" s="38">
        <f t="shared" si="6"/>
        <v>0.992568265147249</v>
      </c>
      <c r="H13" s="52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 s="53">
        <f t="shared" si="0"/>
        <v>2.4636911326003</v>
      </c>
      <c r="E14" s="53">
        <f t="shared" si="1"/>
        <v>-1.3143088673997</v>
      </c>
      <c r="F14" s="53">
        <f t="shared" si="5"/>
        <v>-0.133554856340892</v>
      </c>
      <c r="G14" s="38">
        <f t="shared" si="6"/>
        <v>0.859013408806357</v>
      </c>
      <c r="H14" s="52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 s="53">
        <f t="shared" si="0"/>
        <v>2.68381527415601</v>
      </c>
      <c r="E15" s="53">
        <f t="shared" si="1"/>
        <v>-1.06118472584399</v>
      </c>
      <c r="F15" s="53">
        <f t="shared" si="5"/>
        <v>0.162507542436542</v>
      </c>
      <c r="G15" s="38">
        <f t="shared" si="6"/>
        <v>1.0215209512429</v>
      </c>
      <c r="H15" s="52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 s="53">
        <f t="shared" si="0"/>
        <v>2.70178984523783</v>
      </c>
      <c r="E16" s="53">
        <f t="shared" si="1"/>
        <v>-1.03821015476217</v>
      </c>
      <c r="F16" s="53">
        <f t="shared" si="5"/>
        <v>0.289680172158849</v>
      </c>
      <c r="G16" s="38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 s="53">
        <f t="shared" si="0"/>
        <v>2.76510605937957</v>
      </c>
      <c r="E17" s="53">
        <f t="shared" si="1"/>
        <v>-0.774893940620427</v>
      </c>
      <c r="F17" s="53">
        <f t="shared" si="5"/>
        <v>0.512335561233058</v>
      </c>
      <c r="G17" s="38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 s="53">
        <f t="shared" si="0"/>
        <v>2.73020532439217</v>
      </c>
      <c r="E18" s="53">
        <f t="shared" si="1"/>
        <v>-0.931794675607833</v>
      </c>
      <c r="F18" s="53">
        <f t="shared" si="5"/>
        <v>0.117493001427074</v>
      </c>
      <c r="G18" s="38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 s="53">
        <f t="shared" si="0"/>
        <v>2.68361956772023</v>
      </c>
      <c r="E19" s="53">
        <f t="shared" si="1"/>
        <v>-0.973380432279768</v>
      </c>
      <c r="F19" s="53">
        <f t="shared" si="5"/>
        <v>0.340928435119936</v>
      </c>
      <c r="G19" s="38">
        <f t="shared" si="6"/>
        <v>2.28195812118182</v>
      </c>
      <c r="H19" s="52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 s="53">
        <f t="shared" si="0"/>
        <v>2.65446918566644</v>
      </c>
      <c r="E20" s="53">
        <f t="shared" si="1"/>
        <v>-1.05553081433356</v>
      </c>
      <c r="F20" s="53">
        <f t="shared" si="5"/>
        <v>0.0056539115104286</v>
      </c>
      <c r="G20" s="38">
        <f t="shared" si="6"/>
        <v>2.28761203269225</v>
      </c>
      <c r="H20" s="52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 s="53">
        <f t="shared" si="0"/>
        <v>2.65162214371965</v>
      </c>
      <c r="E21" s="53">
        <f t="shared" si="1"/>
        <v>-1.07037785628035</v>
      </c>
      <c r="F21" s="53">
        <f t="shared" si="5"/>
        <v>-0.0321677015181843</v>
      </c>
      <c r="G21" s="38">
        <f t="shared" si="6"/>
        <v>2.25544433117406</v>
      </c>
      <c r="H21" s="52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 s="53">
        <f t="shared" si="0"/>
        <v>2.69893711588876</v>
      </c>
      <c r="E22" s="53">
        <f t="shared" si="1"/>
        <v>-0.986062884111239</v>
      </c>
      <c r="F22" s="53">
        <f t="shared" si="5"/>
        <v>-0.211168943490812</v>
      </c>
      <c r="G22" s="38">
        <f t="shared" si="6"/>
        <v>2.04427538768325</v>
      </c>
      <c r="H22" s="52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 s="53">
        <f t="shared" si="0"/>
        <v>2.83734763353615</v>
      </c>
      <c r="E23" s="53">
        <f t="shared" si="1"/>
        <v>-0.810652366463849</v>
      </c>
      <c r="F23" s="53">
        <f t="shared" si="5"/>
        <v>0.121142309143984</v>
      </c>
      <c r="G23" s="38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 s="53">
        <f t="shared" si="0"/>
        <v>2.83408177930245</v>
      </c>
      <c r="E24" s="53">
        <f t="shared" si="1"/>
        <v>-0.853918220697551</v>
      </c>
      <c r="F24" s="53">
        <f t="shared" si="5"/>
        <v>0.119462211582217</v>
      </c>
      <c r="G24" s="38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 s="53">
        <f t="shared" si="0"/>
        <v>2.95468467704136</v>
      </c>
      <c r="E25" s="53">
        <f t="shared" si="1"/>
        <v>-0.692315322958635</v>
      </c>
      <c r="F25" s="53">
        <f t="shared" si="5"/>
        <v>0.363215491374929</v>
      </c>
      <c r="G25" s="38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 s="53">
        <f t="shared" si="0"/>
        <v>3.13009798724348</v>
      </c>
      <c r="E26" s="53">
        <f t="shared" si="1"/>
        <v>-0.472902012756522</v>
      </c>
      <c r="F26" s="53">
        <f t="shared" si="5"/>
        <v>0.597475843523829</v>
      </c>
      <c r="G26" s="38">
        <f t="shared" si="6"/>
        <v>3.24557124330821</v>
      </c>
      <c r="H26" s="52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2">
        <v>43280</v>
      </c>
      <c r="B27">
        <v>3.543</v>
      </c>
      <c r="C27">
        <v>33.124027787086</v>
      </c>
      <c r="D27" s="53">
        <f t="shared" si="0"/>
        <v>3.01895653037059</v>
      </c>
      <c r="E27" s="53">
        <f t="shared" si="1"/>
        <v>-0.524043469629412</v>
      </c>
      <c r="F27" s="53">
        <f t="shared" si="5"/>
        <v>0.462019414481827</v>
      </c>
      <c r="G27" s="38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2">
        <v>43287</v>
      </c>
      <c r="B28">
        <v>3.54</v>
      </c>
      <c r="C28">
        <v>31.8347362220394</v>
      </c>
      <c r="D28" s="53">
        <f t="shared" si="0"/>
        <v>3.14122282347574</v>
      </c>
      <c r="E28" s="53">
        <f t="shared" si="1"/>
        <v>-0.398777176524264</v>
      </c>
      <c r="F28" s="53">
        <f t="shared" si="5"/>
        <v>0.411875189939585</v>
      </c>
      <c r="G28" s="38">
        <f t="shared" si="6"/>
        <v>4.11946584772962</v>
      </c>
      <c r="H28" s="52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2">
        <v>43294</v>
      </c>
      <c r="B29">
        <v>3.516</v>
      </c>
      <c r="C29">
        <v>33.4282183246212</v>
      </c>
      <c r="D29" s="53">
        <f t="shared" si="0"/>
        <v>2.99148459032128</v>
      </c>
      <c r="E29" s="53">
        <f t="shared" si="1"/>
        <v>-0.524515409678715</v>
      </c>
      <c r="F29" s="53">
        <f t="shared" si="5"/>
        <v>0.329402811018836</v>
      </c>
      <c r="G29" s="38">
        <f t="shared" si="6"/>
        <v>4.44886865874846</v>
      </c>
      <c r="H29" s="52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2">
        <v>43301</v>
      </c>
      <c r="B30">
        <v>3.508</v>
      </c>
      <c r="C30">
        <v>33.2441881816011</v>
      </c>
      <c r="D30" s="53">
        <f t="shared" si="0"/>
        <v>3.00804457770892</v>
      </c>
      <c r="E30" s="53">
        <f t="shared" si="1"/>
        <v>-0.499955422291083</v>
      </c>
      <c r="F30" s="53">
        <f t="shared" si="5"/>
        <v>0.192359900667552</v>
      </c>
      <c r="G30" s="38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2">
        <v>43308</v>
      </c>
      <c r="B31">
        <v>3.557</v>
      </c>
      <c r="C31">
        <v>32.9347862127524</v>
      </c>
      <c r="D31" s="53">
        <f t="shared" si="0"/>
        <v>3.03630329810004</v>
      </c>
      <c r="E31" s="53">
        <f t="shared" si="1"/>
        <v>-0.520696701899956</v>
      </c>
      <c r="F31" s="53">
        <f t="shared" si="5"/>
        <v>-0.047794689143434</v>
      </c>
      <c r="G31" s="38">
        <f t="shared" si="6"/>
        <v>4.59343387027257</v>
      </c>
      <c r="H31" s="52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2">
        <v>43315</v>
      </c>
      <c r="B32">
        <v>3.49</v>
      </c>
      <c r="C32">
        <v>30.4729207723612</v>
      </c>
      <c r="D32" s="53">
        <f t="shared" si="0"/>
        <v>3.28160207375656</v>
      </c>
      <c r="E32" s="53">
        <f t="shared" si="1"/>
        <v>-0.208397926243441</v>
      </c>
      <c r="F32" s="53">
        <f t="shared" si="5"/>
        <v>0.315645543385971</v>
      </c>
      <c r="G32" s="38">
        <f t="shared" si="6"/>
        <v>4.90907941365855</v>
      </c>
      <c r="H32" s="52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2">
        <v>43322</v>
      </c>
      <c r="B33">
        <v>3.574</v>
      </c>
      <c r="C33">
        <v>31.0920006349756</v>
      </c>
      <c r="D33" s="53">
        <f t="shared" si="0"/>
        <v>3.21626135204401</v>
      </c>
      <c r="E33" s="53">
        <f t="shared" si="1"/>
        <v>-0.357738647955987</v>
      </c>
      <c r="F33" s="53">
        <f t="shared" si="5"/>
        <v>0.0410385285682771</v>
      </c>
      <c r="G33" s="38">
        <f t="shared" si="6"/>
        <v>4.95011794222682</v>
      </c>
      <c r="H33" s="52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2">
        <v>43329</v>
      </c>
      <c r="B34">
        <v>3.656</v>
      </c>
      <c r="C34">
        <v>29.500080988253</v>
      </c>
      <c r="D34" s="53">
        <f t="shared" si="0"/>
        <v>3.38982120217976</v>
      </c>
      <c r="E34" s="53">
        <f t="shared" si="1"/>
        <v>-0.266178797820237</v>
      </c>
      <c r="F34" s="53">
        <f t="shared" si="5"/>
        <v>0.258336611858478</v>
      </c>
      <c r="G34" s="38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2">
        <v>43336</v>
      </c>
      <c r="B35">
        <v>3.638</v>
      </c>
      <c r="C35">
        <v>29.8246351487863</v>
      </c>
      <c r="D35" s="53">
        <f t="shared" si="0"/>
        <v>3.35293288588878</v>
      </c>
      <c r="E35" s="53">
        <f t="shared" si="1"/>
        <v>-0.285067114111223</v>
      </c>
      <c r="F35" s="53">
        <f t="shared" si="5"/>
        <v>0.21488830817986</v>
      </c>
      <c r="G35" s="38">
        <f t="shared" si="6"/>
        <v>5.42334286226516</v>
      </c>
      <c r="H35" s="52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2">
        <v>43343</v>
      </c>
      <c r="B36">
        <v>3.6</v>
      </c>
      <c r="C36">
        <v>29.5183860074465</v>
      </c>
      <c r="D36" s="53">
        <f t="shared" si="0"/>
        <v>3.38771909733727</v>
      </c>
      <c r="E36" s="53">
        <f t="shared" si="1"/>
        <v>-0.212280902662726</v>
      </c>
      <c r="F36" s="53">
        <f t="shared" si="5"/>
        <v>0.30841579923723</v>
      </c>
      <c r="G36" s="38">
        <f t="shared" si="6"/>
        <v>5.73175866150239</v>
      </c>
      <c r="H36" s="52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2">
        <v>43350</v>
      </c>
      <c r="B37">
        <v>3.653</v>
      </c>
      <c r="C37">
        <v>29.203005204374</v>
      </c>
      <c r="D37" s="53">
        <f t="shared" si="0"/>
        <v>3.42430511175686</v>
      </c>
      <c r="E37" s="53">
        <f t="shared" si="1"/>
        <v>-0.228694888243144</v>
      </c>
      <c r="F37" s="53">
        <f t="shared" si="5"/>
        <v>-0.0202969619997035</v>
      </c>
      <c r="G37" s="38">
        <f t="shared" si="6"/>
        <v>5.71146169950269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2">
        <v>43357</v>
      </c>
      <c r="B38">
        <v>3.675</v>
      </c>
      <c r="C38">
        <v>28.0010600549675</v>
      </c>
      <c r="D38" s="53">
        <f t="shared" si="0"/>
        <v>3.57129336545455</v>
      </c>
      <c r="E38" s="53">
        <f t="shared" si="1"/>
        <v>-0.10370663454545</v>
      </c>
      <c r="F38" s="53">
        <f t="shared" si="5"/>
        <v>0.254032013410536</v>
      </c>
      <c r="G38" s="38">
        <f t="shared" si="6"/>
        <v>5.96549371291322</v>
      </c>
      <c r="H38" s="52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2">
        <v>43364</v>
      </c>
      <c r="B39">
        <v>3.713</v>
      </c>
      <c r="C39">
        <v>28.9138908835741</v>
      </c>
      <c r="D39" s="53">
        <f t="shared" si="0"/>
        <v>3.45854525088527</v>
      </c>
      <c r="E39" s="53">
        <f t="shared" si="1"/>
        <v>-0.254454749114729</v>
      </c>
      <c r="F39" s="53">
        <f t="shared" si="5"/>
        <v>0.0117240487055081</v>
      </c>
      <c r="G39" s="38">
        <f t="shared" si="6"/>
        <v>5.97721776161873</v>
      </c>
      <c r="H39" s="52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2">
        <v>43371</v>
      </c>
      <c r="B40">
        <v>3.653</v>
      </c>
      <c r="C40">
        <v>28.9183986901351</v>
      </c>
      <c r="D40" s="53">
        <f t="shared" si="0"/>
        <v>3.45800613206543</v>
      </c>
      <c r="E40" s="53">
        <f t="shared" si="1"/>
        <v>-0.19499386793457</v>
      </c>
      <c r="F40" s="53">
        <f t="shared" si="5"/>
        <v>0.0900732461766536</v>
      </c>
      <c r="G40" s="38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2">
        <v>43385</v>
      </c>
      <c r="B41">
        <v>3.605</v>
      </c>
      <c r="C41">
        <v>26.6370339977322</v>
      </c>
      <c r="D41" s="53">
        <f t="shared" si="0"/>
        <v>3.75417172979971</v>
      </c>
      <c r="E41" s="53">
        <f t="shared" si="1"/>
        <v>0.149171729799714</v>
      </c>
      <c r="F41" s="53">
        <f t="shared" si="5"/>
        <v>0.361452632462441</v>
      </c>
      <c r="G41" s="38">
        <f t="shared" si="6"/>
        <v>6.42874364025783</v>
      </c>
      <c r="H41" s="52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2">
        <v>43392</v>
      </c>
      <c r="B42">
        <v>3.583</v>
      </c>
      <c r="C42">
        <v>26.2481078069595</v>
      </c>
      <c r="D42" s="53">
        <f t="shared" si="0"/>
        <v>3.80979843329834</v>
      </c>
      <c r="E42" s="53">
        <f t="shared" si="1"/>
        <v>0.226798433298335</v>
      </c>
      <c r="F42" s="53">
        <f t="shared" si="5"/>
        <v>0.455493321541479</v>
      </c>
      <c r="G42" s="38">
        <f t="shared" si="6"/>
        <v>6.88423696179931</v>
      </c>
      <c r="H42" s="52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2">
        <v>43399</v>
      </c>
      <c r="B43">
        <v>3.552</v>
      </c>
      <c r="C43">
        <v>26.5274122528168</v>
      </c>
      <c r="D43" s="53">
        <f t="shared" si="0"/>
        <v>3.76968545016605</v>
      </c>
      <c r="E43" s="53">
        <f t="shared" si="1"/>
        <v>0.217685450166052</v>
      </c>
      <c r="F43" s="53">
        <f t="shared" si="5"/>
        <v>0.321392084711502</v>
      </c>
      <c r="G43" s="38">
        <f t="shared" si="6"/>
        <v>7.20562904651081</v>
      </c>
      <c r="H43" s="52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2">
        <v>43406</v>
      </c>
      <c r="B44">
        <v>3.551</v>
      </c>
      <c r="C44">
        <v>28.3962020060532</v>
      </c>
      <c r="D44" s="53">
        <f t="shared" si="0"/>
        <v>3.52159771150674</v>
      </c>
      <c r="E44" s="53">
        <f t="shared" si="1"/>
        <v>-0.0294022884932583</v>
      </c>
      <c r="F44" s="53">
        <f t="shared" si="5"/>
        <v>0.225052460621471</v>
      </c>
      <c r="G44" s="38">
        <f t="shared" si="6"/>
        <v>7.43068150713228</v>
      </c>
      <c r="H44" s="52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2">
        <v>43413</v>
      </c>
      <c r="B45">
        <v>3.5</v>
      </c>
      <c r="C45">
        <v>27.8601981040046</v>
      </c>
      <c r="D45" s="53">
        <f t="shared" si="0"/>
        <v>3.58934992589396</v>
      </c>
      <c r="E45" s="53">
        <f t="shared" si="1"/>
        <v>0.0893499258939623</v>
      </c>
      <c r="F45" s="53">
        <f t="shared" si="5"/>
        <v>0.284343793828532</v>
      </c>
      <c r="G45" s="38">
        <f t="shared" si="6"/>
        <v>7.71502530096081</v>
      </c>
      <c r="H45" s="52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2">
        <v>43420</v>
      </c>
      <c r="B46">
        <v>3.366</v>
      </c>
      <c r="C46">
        <v>29.5545601440756</v>
      </c>
      <c r="D46" s="53">
        <f t="shared" si="0"/>
        <v>3.3835726030944</v>
      </c>
      <c r="E46" s="53">
        <f t="shared" si="1"/>
        <v>0.0175726030943992</v>
      </c>
      <c r="F46" s="53">
        <f t="shared" si="5"/>
        <v>-0.131599126705315</v>
      </c>
      <c r="G46" s="38">
        <f t="shared" si="6"/>
        <v>7.5834261742555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 s="53">
        <f t="shared" si="0"/>
        <v>3.62799315560792</v>
      </c>
      <c r="E47" s="53">
        <f t="shared" si="1"/>
        <v>0.20799315560792</v>
      </c>
      <c r="F47" s="53">
        <f t="shared" si="5"/>
        <v>-0.0188052776904151</v>
      </c>
      <c r="G47" s="38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 s="53">
        <f t="shared" si="0"/>
        <v>3.57163794106343</v>
      </c>
      <c r="E48" s="53">
        <f t="shared" si="1"/>
        <v>0.173637941063427</v>
      </c>
      <c r="F48" s="53">
        <f t="shared" si="5"/>
        <v>-0.0440475091026249</v>
      </c>
      <c r="G48" s="38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 s="53">
        <f t="shared" si="0"/>
        <v>3.52382068775379</v>
      </c>
      <c r="E49" s="53">
        <f t="shared" si="1"/>
        <v>0.209820687753791</v>
      </c>
      <c r="F49" s="53">
        <f t="shared" si="5"/>
        <v>0.239222976247049</v>
      </c>
      <c r="G49" s="38">
        <f t="shared" si="6"/>
        <v>7.7597963637095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 s="53">
        <f t="shared" si="0"/>
        <v>3.60599638195106</v>
      </c>
      <c r="E50" s="53">
        <f t="shared" si="1"/>
        <v>0.236996381951062</v>
      </c>
      <c r="F50" s="53">
        <f t="shared" si="5"/>
        <v>0.1476464560571</v>
      </c>
      <c r="G50" s="38">
        <f t="shared" si="6"/>
        <v>7.9074428197666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 s="53">
        <f t="shared" si="0"/>
        <v>3.71999844028307</v>
      </c>
      <c r="E51" s="53">
        <f t="shared" si="1"/>
        <v>0.364998440283074</v>
      </c>
      <c r="F51" s="53">
        <f t="shared" si="5"/>
        <v>0.347425837188675</v>
      </c>
      <c r="G51" s="38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 s="53">
        <f t="shared" si="0"/>
        <v>3.7788089999373</v>
      </c>
      <c r="E52" s="53">
        <f t="shared" si="1"/>
        <v>0.505808999937297</v>
      </c>
      <c r="F52" s="53">
        <f t="shared" si="5"/>
        <v>0.297815844329377</v>
      </c>
      <c r="G52" s="38">
        <f t="shared" si="6"/>
        <v>8.55268450128466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 s="53">
        <f t="shared" si="0"/>
        <v>3.7876109445758</v>
      </c>
      <c r="E53" s="53">
        <f t="shared" si="1"/>
        <v>0.611610944575798</v>
      </c>
      <c r="F53" s="53">
        <f t="shared" si="5"/>
        <v>0.437973003512371</v>
      </c>
      <c r="G53" s="38">
        <f t="shared" si="6"/>
        <v>8.99065750479703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 s="53">
        <f t="shared" si="0"/>
        <v>3.73837284294683</v>
      </c>
      <c r="E54" s="53">
        <f t="shared" si="1"/>
        <v>0.600372842946829</v>
      </c>
      <c r="F54" s="53">
        <f t="shared" si="5"/>
        <v>0.390552155193038</v>
      </c>
      <c r="G54" s="38">
        <f t="shared" si="6"/>
        <v>9.38120965999007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 s="53">
        <f t="shared" si="0"/>
        <v>3.71499144840331</v>
      </c>
      <c r="E55" s="53">
        <f t="shared" si="1"/>
        <v>0.59699144840331</v>
      </c>
      <c r="F55" s="53">
        <f t="shared" si="5"/>
        <v>0.359995066452248</v>
      </c>
      <c r="G55" s="38">
        <f t="shared" si="6"/>
        <v>9.74120472644231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 s="53">
        <f t="shared" si="0"/>
        <v>3.72676326462319</v>
      </c>
      <c r="E56" s="53">
        <f t="shared" si="1"/>
        <v>0.56976326462319</v>
      </c>
      <c r="F56" s="53">
        <f t="shared" si="5"/>
        <v>0.204764824340117</v>
      </c>
      <c r="G56" s="38">
        <f t="shared" si="6"/>
        <v>9.94596955078243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 s="53">
        <f t="shared" si="0"/>
        <v>3.74856597003057</v>
      </c>
      <c r="E57" s="53">
        <f t="shared" si="1"/>
        <v>0.603565970030573</v>
      </c>
      <c r="F57" s="53">
        <f t="shared" si="5"/>
        <v>0.0977569700932759</v>
      </c>
      <c r="G57" s="38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 s="53">
        <f t="shared" si="0"/>
        <v>3.50957363218109</v>
      </c>
      <c r="E58" s="53">
        <f t="shared" si="1"/>
        <v>0.419573632181087</v>
      </c>
      <c r="F58" s="53">
        <f t="shared" si="5"/>
        <v>-0.192037312394711</v>
      </c>
      <c r="G58" s="38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 s="53">
        <f t="shared" si="0"/>
        <v>3.27229242650605</v>
      </c>
      <c r="E59" s="53">
        <f t="shared" si="1"/>
        <v>0.124292426506055</v>
      </c>
      <c r="F59" s="53">
        <f t="shared" si="5"/>
        <v>-0.476080416440774</v>
      </c>
      <c r="G59" s="38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 s="53">
        <f t="shared" si="0"/>
        <v>3.12637129584924</v>
      </c>
      <c r="E60" s="53">
        <f t="shared" si="1"/>
        <v>-0.0686287041507563</v>
      </c>
      <c r="F60" s="53">
        <f t="shared" si="5"/>
        <v>-0.665620152554066</v>
      </c>
      <c r="G60" s="38">
        <f t="shared" si="6"/>
        <v>8.70998863948615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 s="53">
        <f t="shared" si="0"/>
        <v>2.96269168361438</v>
      </c>
      <c r="E61" s="53">
        <f t="shared" si="1"/>
        <v>-0.196308316385621</v>
      </c>
      <c r="F61" s="53">
        <f t="shared" si="5"/>
        <v>-0.766071581008812</v>
      </c>
      <c r="G61" s="38">
        <f t="shared" si="6"/>
        <v>7.94391705847734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 s="53">
        <f t="shared" si="0"/>
        <v>2.94820449869673</v>
      </c>
      <c r="E62" s="53">
        <f t="shared" si="1"/>
        <v>-0.206795501303272</v>
      </c>
      <c r="F62" s="53">
        <f t="shared" si="5"/>
        <v>-0.810361471333845</v>
      </c>
      <c r="G62" s="38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 s="53">
        <f t="shared" si="0"/>
        <v>2.8938134352832</v>
      </c>
      <c r="E63" s="53">
        <f t="shared" si="1"/>
        <v>-0.2441865647168</v>
      </c>
      <c r="F63" s="53">
        <f t="shared" si="5"/>
        <v>-0.663760196897888</v>
      </c>
      <c r="G63" s="38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 s="53">
        <f t="shared" si="0"/>
        <v>2.89436022770107</v>
      </c>
      <c r="E64" s="53">
        <f t="shared" si="1"/>
        <v>-0.180639772298926</v>
      </c>
      <c r="F64" s="53">
        <f t="shared" si="5"/>
        <v>-0.304932198804981</v>
      </c>
      <c r="G64" s="38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 s="53">
        <f t="shared" si="0"/>
        <v>2.61800996100578</v>
      </c>
      <c r="E65" s="53">
        <f t="shared" si="1"/>
        <v>-0.649990038994222</v>
      </c>
      <c r="F65" s="53">
        <f t="shared" si="5"/>
        <v>-0.581361334843466</v>
      </c>
      <c r="G65" s="38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 s="53">
        <f t="shared" ref="D66:D129" si="8">1/C66*100</f>
        <v>2.74388280168254</v>
      </c>
      <c r="E66" s="53">
        <f t="shared" ref="E66:E129" si="9">D66-B66</f>
        <v>-0.58711719831746</v>
      </c>
      <c r="F66" s="53">
        <f t="shared" si="5"/>
        <v>-0.390808881931839</v>
      </c>
      <c r="G66" s="38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 s="53">
        <f t="shared" si="8"/>
        <v>2.71178714494529</v>
      </c>
      <c r="E67" s="53">
        <f t="shared" si="9"/>
        <v>-0.67821285505471</v>
      </c>
      <c r="F67" s="53">
        <f t="shared" si="5"/>
        <v>-0.471417353751438</v>
      </c>
      <c r="G67" s="38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 s="53">
        <f t="shared" si="8"/>
        <v>2.80662821253039</v>
      </c>
      <c r="E68" s="53">
        <f t="shared" si="9"/>
        <v>-0.61437178746961</v>
      </c>
      <c r="F68" s="53">
        <f t="shared" si="5"/>
        <v>-0.37018522275281</v>
      </c>
      <c r="G68" s="38">
        <f t="shared" si="6"/>
        <v>4.35109039816107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 s="53">
        <f t="shared" si="8"/>
        <v>2.86546476942513</v>
      </c>
      <c r="E69" s="53">
        <f t="shared" si="9"/>
        <v>-0.55053523057487</v>
      </c>
      <c r="F69" s="53">
        <f t="shared" si="5"/>
        <v>-0.369895458275944</v>
      </c>
      <c r="G69" s="38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 s="53">
        <f t="shared" si="8"/>
        <v>3.00135454161215</v>
      </c>
      <c r="E70" s="53">
        <f t="shared" si="9"/>
        <v>-0.31264545838785</v>
      </c>
      <c r="F70" s="53">
        <f t="shared" ref="F70:F133" si="10">E70-E65</f>
        <v>0.337344580606372</v>
      </c>
      <c r="G70" s="38">
        <f t="shared" si="6"/>
        <v>4.3185395204915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 s="53">
        <f t="shared" si="8"/>
        <v>3.11322920760279</v>
      </c>
      <c r="E71" s="53">
        <f t="shared" si="9"/>
        <v>-0.16977079239721</v>
      </c>
      <c r="F71" s="53">
        <f t="shared" si="10"/>
        <v>0.41734640592025</v>
      </c>
      <c r="G71" s="38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 s="53">
        <f t="shared" si="8"/>
        <v>3.18870143081741</v>
      </c>
      <c r="E72" s="53">
        <f t="shared" si="9"/>
        <v>-0.14429856918259</v>
      </c>
      <c r="F72" s="53">
        <f t="shared" si="10"/>
        <v>0.53391428587212</v>
      </c>
      <c r="G72" s="38">
        <f t="shared" si="11"/>
        <v>5.26980021228387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 s="53">
        <f t="shared" si="8"/>
        <v>3.10292633807113</v>
      </c>
      <c r="E73" s="53">
        <f t="shared" si="9"/>
        <v>-0.19407366192887</v>
      </c>
      <c r="F73" s="53">
        <f t="shared" si="10"/>
        <v>0.420298125540739</v>
      </c>
      <c r="G73" s="38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 s="53">
        <f t="shared" si="8"/>
        <v>3.2372448438154</v>
      </c>
      <c r="E74" s="53">
        <f t="shared" si="9"/>
        <v>-0.0257551561846001</v>
      </c>
      <c r="F74" s="53">
        <f t="shared" si="10"/>
        <v>0.52478007439027</v>
      </c>
      <c r="G74" s="38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 s="53">
        <f t="shared" si="8"/>
        <v>3.1528604181224</v>
      </c>
      <c r="E75" s="53">
        <f t="shared" si="9"/>
        <v>-0.1261395818776</v>
      </c>
      <c r="F75" s="53">
        <f t="shared" si="10"/>
        <v>0.18650587651025</v>
      </c>
      <c r="G75" s="38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 s="53">
        <f t="shared" si="8"/>
        <v>3.00833629752609</v>
      </c>
      <c r="E76" s="53">
        <f t="shared" si="9"/>
        <v>-0.24166370247391</v>
      </c>
      <c r="F76" s="53">
        <f t="shared" si="10"/>
        <v>-0.0718929100767003</v>
      </c>
      <c r="G76" s="38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 s="53">
        <f t="shared" si="8"/>
        <v>3.0328168080484</v>
      </c>
      <c r="E77" s="53">
        <f t="shared" si="9"/>
        <v>-0.2461831919516</v>
      </c>
      <c r="F77" s="53">
        <f t="shared" si="10"/>
        <v>-0.10188462276901</v>
      </c>
      <c r="G77" s="38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 s="53">
        <f t="shared" si="8"/>
        <v>2.93696144465051</v>
      </c>
      <c r="E78" s="53">
        <f t="shared" si="9"/>
        <v>-0.25103855534949</v>
      </c>
      <c r="F78" s="53">
        <f t="shared" si="10"/>
        <v>-0.0569648934206199</v>
      </c>
      <c r="G78" s="38">
        <f t="shared" si="11"/>
        <v>6.1706418624588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 s="53">
        <f t="shared" si="8"/>
        <v>2.9943630440911</v>
      </c>
      <c r="E79" s="53">
        <f t="shared" si="9"/>
        <v>-0.1946369559089</v>
      </c>
      <c r="F79" s="53">
        <f t="shared" si="10"/>
        <v>-0.1688817997243</v>
      </c>
      <c r="G79" s="38">
        <f t="shared" si="11"/>
        <v>6.0017600627345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 s="53">
        <f t="shared" si="8"/>
        <v>2.94793233786649</v>
      </c>
      <c r="E80" s="53">
        <f t="shared" si="9"/>
        <v>-0.22506766213351</v>
      </c>
      <c r="F80" s="53">
        <f t="shared" si="10"/>
        <v>-0.0989280802559098</v>
      </c>
      <c r="G80" s="38">
        <f t="shared" si="11"/>
        <v>5.90283198247859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 s="53">
        <f t="shared" si="8"/>
        <v>2.91040983592856</v>
      </c>
      <c r="E81" s="53">
        <f t="shared" si="9"/>
        <v>-0.26459016407144</v>
      </c>
      <c r="F81" s="53">
        <f t="shared" si="10"/>
        <v>-0.0229264615975295</v>
      </c>
      <c r="G81" s="38">
        <f t="shared" si="11"/>
        <v>5.87990552088106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 s="53">
        <f t="shared" si="8"/>
        <v>2.87928879453521</v>
      </c>
      <c r="E82" s="53">
        <f t="shared" si="9"/>
        <v>-0.25971120546479</v>
      </c>
      <c r="F82" s="53">
        <f t="shared" si="10"/>
        <v>-0.0135280135131901</v>
      </c>
      <c r="G82" s="38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 s="53">
        <f t="shared" si="8"/>
        <v>2.972921873573</v>
      </c>
      <c r="E83" s="53">
        <f t="shared" si="9"/>
        <v>-0.0660781264270001</v>
      </c>
      <c r="F83" s="53">
        <f t="shared" si="10"/>
        <v>0.18496042892249</v>
      </c>
      <c r="G83" s="38">
        <f t="shared" si="11"/>
        <v>6.05133793629036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 s="53">
        <f t="shared" si="8"/>
        <v>2.85863050019755</v>
      </c>
      <c r="E84" s="53">
        <f t="shared" si="9"/>
        <v>-0.17136949980245</v>
      </c>
      <c r="F84" s="53">
        <f t="shared" si="10"/>
        <v>0.0232674561064501</v>
      </c>
      <c r="G84" s="38">
        <f t="shared" si="11"/>
        <v>6.07460539239681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 s="53">
        <f t="shared" si="8"/>
        <v>2.77445841566067</v>
      </c>
      <c r="E85" s="53">
        <f t="shared" si="9"/>
        <v>-0.29554158433933</v>
      </c>
      <c r="F85" s="53">
        <f t="shared" si="10"/>
        <v>-0.0704739222058199</v>
      </c>
      <c r="G85" s="38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 s="53">
        <f t="shared" si="8"/>
        <v>2.78248434912455</v>
      </c>
      <c r="E86" s="53">
        <f t="shared" si="9"/>
        <v>-0.28551565087545</v>
      </c>
      <c r="F86" s="53">
        <f t="shared" si="10"/>
        <v>-0.0209254868040105</v>
      </c>
      <c r="G86" s="38">
        <f t="shared" si="11"/>
        <v>5.98320598338698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 s="53">
        <f t="shared" si="8"/>
        <v>2.65042186416927</v>
      </c>
      <c r="E87" s="53">
        <f t="shared" si="9"/>
        <v>-0.37257813583073</v>
      </c>
      <c r="F87" s="53">
        <f t="shared" si="10"/>
        <v>-0.11286693036594</v>
      </c>
      <c r="G87" s="38">
        <f t="shared" si="11"/>
        <v>5.87033905302104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 s="53">
        <f t="shared" si="8"/>
        <v>2.62202066879566</v>
      </c>
      <c r="E88" s="53">
        <f t="shared" si="9"/>
        <v>-0.47197933120434</v>
      </c>
      <c r="F88" s="53">
        <f t="shared" si="10"/>
        <v>-0.40590120477734</v>
      </c>
      <c r="G88" s="38">
        <f t="shared" si="11"/>
        <v>5.4644378482437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 s="53">
        <f t="shared" si="8"/>
        <v>2.63050930789232</v>
      </c>
      <c r="E89" s="53">
        <f t="shared" si="9"/>
        <v>-0.48749069210768</v>
      </c>
      <c r="F89" s="53">
        <f t="shared" si="10"/>
        <v>-0.31612119230523</v>
      </c>
      <c r="G89" s="38">
        <f t="shared" si="11"/>
        <v>5.14831665593847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 s="53">
        <f t="shared" si="8"/>
        <v>2.72234793625719</v>
      </c>
      <c r="E90" s="53">
        <f t="shared" si="9"/>
        <v>-0.43565206374281</v>
      </c>
      <c r="F90" s="53">
        <f t="shared" si="10"/>
        <v>-0.14011047940348</v>
      </c>
      <c r="G90" s="38">
        <f t="shared" si="11"/>
        <v>5.00820617653499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 s="53">
        <f t="shared" si="8"/>
        <v>2.7557678076998</v>
      </c>
      <c r="E91" s="53">
        <f t="shared" si="9"/>
        <v>-0.3992321923002</v>
      </c>
      <c r="F91" s="53">
        <f t="shared" si="10"/>
        <v>-0.11371654142475</v>
      </c>
      <c r="G91" s="38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 s="53">
        <f t="shared" si="8"/>
        <v>2.69292134674214</v>
      </c>
      <c r="E92" s="53">
        <f t="shared" si="9"/>
        <v>-0.47007865325786</v>
      </c>
      <c r="F92" s="53">
        <f t="shared" si="10"/>
        <v>-0.0975005174271297</v>
      </c>
      <c r="G92" s="38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 s="53">
        <f t="shared" si="8"/>
        <v>2.72264976883243</v>
      </c>
      <c r="E93" s="53">
        <f t="shared" si="9"/>
        <v>-0.47035023116757</v>
      </c>
      <c r="F93" s="53">
        <f t="shared" si="10"/>
        <v>0.00162910003676942</v>
      </c>
      <c r="G93" s="38">
        <f t="shared" si="11"/>
        <v>4.79861821771988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 s="53">
        <f t="shared" si="8"/>
        <v>2.67924247519321</v>
      </c>
      <c r="E94" s="53">
        <f t="shared" si="9"/>
        <v>-0.57575752480679</v>
      </c>
      <c r="F94" s="53">
        <f t="shared" si="10"/>
        <v>-0.0882668326991101</v>
      </c>
      <c r="G94" s="38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 s="53">
        <f t="shared" si="8"/>
        <v>2.66185292050228</v>
      </c>
      <c r="E95" s="53">
        <f t="shared" si="9"/>
        <v>-0.62114707949772</v>
      </c>
      <c r="F95" s="53">
        <f t="shared" si="10"/>
        <v>-0.18549501575491</v>
      </c>
      <c r="G95" s="38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 s="53">
        <f t="shared" si="8"/>
        <v>2.62417799984066</v>
      </c>
      <c r="E96" s="53">
        <f t="shared" si="9"/>
        <v>-0.66582200015934</v>
      </c>
      <c r="F96" s="53">
        <f t="shared" si="10"/>
        <v>-0.26658980785914</v>
      </c>
      <c r="G96" s="38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 s="53">
        <f t="shared" si="8"/>
        <v>2.6812750790476</v>
      </c>
      <c r="E97" s="53">
        <f t="shared" si="9"/>
        <v>-0.5817249209524</v>
      </c>
      <c r="F97" s="53">
        <f t="shared" si="10"/>
        <v>-0.11164626769454</v>
      </c>
      <c r="G97" s="38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 s="53">
        <f t="shared" si="8"/>
        <v>2.67326221984007</v>
      </c>
      <c r="E98" s="53">
        <f t="shared" si="9"/>
        <v>-0.51473778015993</v>
      </c>
      <c r="F98" s="53">
        <f t="shared" si="10"/>
        <v>-0.04438754899236</v>
      </c>
      <c r="G98" s="38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 s="53">
        <f t="shared" si="8"/>
        <v>2.6971865438689</v>
      </c>
      <c r="E99" s="53">
        <f t="shared" si="9"/>
        <v>-0.4948134561311</v>
      </c>
      <c r="F99" s="53">
        <f t="shared" si="10"/>
        <v>0.0809440686756897</v>
      </c>
      <c r="G99" s="38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 s="53">
        <f t="shared" si="8"/>
        <v>2.594978929456</v>
      </c>
      <c r="E100" s="53">
        <f t="shared" si="9"/>
        <v>-0.617021070544</v>
      </c>
      <c r="F100" s="53">
        <f t="shared" si="10"/>
        <v>0.00412600895371984</v>
      </c>
      <c r="G100" s="38">
        <f t="shared" si="11"/>
        <v>4.18730282234923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 s="53">
        <f t="shared" si="8"/>
        <v>2.55268547825557</v>
      </c>
      <c r="E101" s="53">
        <f t="shared" si="9"/>
        <v>-0.66731452174443</v>
      </c>
      <c r="F101" s="53">
        <f t="shared" si="10"/>
        <v>-0.00149252158509006</v>
      </c>
      <c r="G101" s="38">
        <f t="shared" si="11"/>
        <v>4.18581030076414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3">
        <f t="shared" si="8"/>
        <v>2.15146299483649</v>
      </c>
      <c r="E102" s="53">
        <f t="shared" si="9"/>
        <v>-1.08553700516351</v>
      </c>
      <c r="F102" s="53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3">
        <f t="shared" si="8"/>
        <v>2.15100021510002</v>
      </c>
      <c r="E103" s="53">
        <f t="shared" si="9"/>
        <v>-1.02699978489998</v>
      </c>
      <c r="F103" s="53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3">
        <f t="shared" si="8"/>
        <v>2.07684319833853</v>
      </c>
      <c r="E104" s="53">
        <f t="shared" si="9"/>
        <v>-1.06595680166147</v>
      </c>
      <c r="F104" s="53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3">
        <f t="shared" si="8"/>
        <v>2.00280392549569</v>
      </c>
      <c r="E105" s="53">
        <f t="shared" si="9"/>
        <v>-1.07909607450431</v>
      </c>
      <c r="F105" s="53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3">
        <f t="shared" si="8"/>
        <v>1.97355437142293</v>
      </c>
      <c r="E106" s="53">
        <f t="shared" si="9"/>
        <v>-1.10964562857707</v>
      </c>
      <c r="F106" s="53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3">
        <f t="shared" si="8"/>
        <v>1.99084212621939</v>
      </c>
      <c r="E107" s="53">
        <f t="shared" si="9"/>
        <v>-1.00235787378061</v>
      </c>
      <c r="F107" s="53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3">
        <f t="shared" si="8"/>
        <v>1.95198126097989</v>
      </c>
      <c r="E108" s="53">
        <f t="shared" si="9"/>
        <v>-0.85041873902011</v>
      </c>
      <c r="F108" s="53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3">
        <f t="shared" si="8"/>
        <v>1.89753320683112</v>
      </c>
      <c r="E109" s="53">
        <f t="shared" si="9"/>
        <v>-0.96556679316888</v>
      </c>
      <c r="F109" s="53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3">
        <f t="shared" si="8"/>
        <v>1.74489617867737</v>
      </c>
      <c r="E110" s="53">
        <f t="shared" si="9"/>
        <v>-1.10210382132263</v>
      </c>
      <c r="F110" s="53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3">
        <f t="shared" si="8"/>
        <v>1.7149717029669</v>
      </c>
      <c r="E111" s="53">
        <f t="shared" si="9"/>
        <v>-1.0226282970331</v>
      </c>
      <c r="F111" s="53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3">
        <f t="shared" si="8"/>
        <v>1.77210703526493</v>
      </c>
      <c r="E112" s="53">
        <f t="shared" si="9"/>
        <v>-0.85589296473507</v>
      </c>
      <c r="F112" s="53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3">
        <f t="shared" si="8"/>
        <v>1.89322226429383</v>
      </c>
      <c r="E113" s="53">
        <f t="shared" si="9"/>
        <v>-0.78267773570617</v>
      </c>
      <c r="F113" s="53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3">
        <f t="shared" si="8"/>
        <v>1.98530871550526</v>
      </c>
      <c r="E114" s="53">
        <f t="shared" si="9"/>
        <v>-0.69619128449474</v>
      </c>
      <c r="F114" s="53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3">
        <f t="shared" si="8"/>
        <v>1.98137507430157</v>
      </c>
      <c r="E115" s="53">
        <f t="shared" si="9"/>
        <v>-0.62762492569843</v>
      </c>
      <c r="F115" s="53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3">
        <f t="shared" si="8"/>
        <v>2.04918032786885</v>
      </c>
      <c r="E116" s="53">
        <f t="shared" si="9"/>
        <v>-0.54731967213115</v>
      </c>
      <c r="F116" s="53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3">
        <f t="shared" si="8"/>
        <v>2.0271639975674</v>
      </c>
      <c r="E117" s="53">
        <f t="shared" si="9"/>
        <v>-0.5131360024326</v>
      </c>
      <c r="F117" s="53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3">
        <f t="shared" si="8"/>
        <v>2.00120072043226</v>
      </c>
      <c r="E118" s="53">
        <f t="shared" si="9"/>
        <v>-0.55779927956774</v>
      </c>
      <c r="F118" s="53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3">
        <f t="shared" si="8"/>
        <v>2.24416517055655</v>
      </c>
      <c r="E119" s="53">
        <f t="shared" si="9"/>
        <v>-0.26583482944345</v>
      </c>
      <c r="F119" s="53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3">
        <f t="shared" si="8"/>
        <v>2.24215246636771</v>
      </c>
      <c r="E120" s="53">
        <f t="shared" si="9"/>
        <v>-0.29584753363229</v>
      </c>
      <c r="F120" s="53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3">
        <f t="shared" si="8"/>
        <v>2.17344055640078</v>
      </c>
      <c r="E121" s="53">
        <f t="shared" si="9"/>
        <v>-0.44725944359922</v>
      </c>
      <c r="F121" s="53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3">
        <f t="shared" si="8"/>
        <v>2.16309755569976</v>
      </c>
      <c r="E122" s="53">
        <f t="shared" si="9"/>
        <v>-0.51890244430024</v>
      </c>
      <c r="F122" s="53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3">
        <f t="shared" si="8"/>
        <v>2.23563603845294</v>
      </c>
      <c r="E123" s="53">
        <f t="shared" si="9"/>
        <v>-0.38196396154706</v>
      </c>
      <c r="F123" s="53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3">
        <f t="shared" si="8"/>
        <v>2.1767522855899</v>
      </c>
      <c r="E124" s="53">
        <f t="shared" si="9"/>
        <v>-0.5285477144101</v>
      </c>
      <c r="F124" s="53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3">
        <f t="shared" si="8"/>
        <v>2.09995800083998</v>
      </c>
      <c r="E125" s="53">
        <f t="shared" si="9"/>
        <v>-0.74754199916002</v>
      </c>
      <c r="F125" s="53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3">
        <f t="shared" si="8"/>
        <v>2.05254515599343</v>
      </c>
      <c r="E126" s="53">
        <f t="shared" si="9"/>
        <v>-0.69255484400657</v>
      </c>
      <c r="F126" s="53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3">
        <f t="shared" si="8"/>
        <v>1.97316495659037</v>
      </c>
      <c r="E127" s="53">
        <f t="shared" si="9"/>
        <v>-0.90203504340963</v>
      </c>
      <c r="F127" s="53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3">
        <f t="shared" si="8"/>
        <v>1.93610842207164</v>
      </c>
      <c r="E128" s="53">
        <f t="shared" si="9"/>
        <v>-0.92529157792836</v>
      </c>
      <c r="F128" s="53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3">
        <f t="shared" si="8"/>
        <v>1.8737118231216</v>
      </c>
      <c r="E129" s="53">
        <f t="shared" si="9"/>
        <v>-1.0236881768784</v>
      </c>
      <c r="F129" s="53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3">
        <f t="shared" ref="D130:D144" si="14">1/C130*100</f>
        <v>1.66500166500166</v>
      </c>
      <c r="E130" s="53">
        <f t="shared" ref="E130:E144" si="15">D130-B130</f>
        <v>-1.36549833499834</v>
      </c>
      <c r="F130" s="53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3">
        <f t="shared" si="14"/>
        <v>1.74764068507515</v>
      </c>
      <c r="E131" s="53">
        <f t="shared" si="15"/>
        <v>-1.20305931492485</v>
      </c>
      <c r="F131" s="53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3">
        <f t="shared" si="14"/>
        <v>1.76522506619594</v>
      </c>
      <c r="E132" s="53">
        <f t="shared" si="15"/>
        <v>-1.09597493380406</v>
      </c>
      <c r="F132" s="53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3">
        <f t="shared" si="14"/>
        <v>1.66195778627223</v>
      </c>
      <c r="E133" s="53">
        <f t="shared" si="15"/>
        <v>-1.30444221372777</v>
      </c>
      <c r="F133" s="53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3">
        <f t="shared" si="14"/>
        <v>1.66527893422148</v>
      </c>
      <c r="E134" s="53">
        <f t="shared" si="15"/>
        <v>-1.32652106577852</v>
      </c>
      <c r="F134" s="53">
        <f t="shared" ref="F134:F144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3">
        <f t="shared" si="14"/>
        <v>1.71438367906738</v>
      </c>
      <c r="E135" s="53">
        <f t="shared" si="15"/>
        <v>-1.22251632093262</v>
      </c>
      <c r="F135" s="53">
        <f t="shared" si="16"/>
        <v>0.14298201406572</v>
      </c>
      <c r="G135" s="38">
        <f t="shared" ref="G135:G144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3">
        <f t="shared" si="14"/>
        <v>1.72413793103448</v>
      </c>
      <c r="E136" s="53">
        <f t="shared" si="15"/>
        <v>-1.25816206896552</v>
      </c>
      <c r="F136" s="53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3">
        <f t="shared" si="14"/>
        <v>1.63158753467123</v>
      </c>
      <c r="E137" s="53">
        <f t="shared" si="15"/>
        <v>-1.43561246532877</v>
      </c>
      <c r="F137" s="53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3">
        <f t="shared" si="14"/>
        <v>1.6202203499676</v>
      </c>
      <c r="E138" s="53">
        <f t="shared" si="15"/>
        <v>-1.5493796500324</v>
      </c>
      <c r="F138" s="53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3">
        <f t="shared" si="14"/>
        <v>1.74764068507515</v>
      </c>
      <c r="E139" s="53">
        <f t="shared" si="15"/>
        <v>-1.38695931492485</v>
      </c>
      <c r="F139" s="53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3">
        <f t="shared" si="14"/>
        <v>1.68152009416513</v>
      </c>
      <c r="E140" s="53">
        <f t="shared" si="15"/>
        <v>-1.43467990583487</v>
      </c>
      <c r="F140" s="53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3">
        <f t="shared" si="14"/>
        <v>1.72771250863856</v>
      </c>
      <c r="E141" s="53">
        <f t="shared" si="15"/>
        <v>-1.40178749136144</v>
      </c>
      <c r="F141" s="53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3">
        <f t="shared" si="14"/>
        <v>1.71232876712329</v>
      </c>
      <c r="E142" s="53">
        <f t="shared" si="15"/>
        <v>-1.43587123287671</v>
      </c>
      <c r="F142" s="53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3">
        <f t="shared" si="14"/>
        <v>1.64419598816179</v>
      </c>
      <c r="E143" s="53">
        <f t="shared" si="15"/>
        <v>-1.54310401183821</v>
      </c>
      <c r="F143" s="53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3">
        <f t="shared" si="14"/>
        <v>1.60076836881703</v>
      </c>
      <c r="E144" s="53">
        <f t="shared" si="15"/>
        <v>-1.61943163118297</v>
      </c>
      <c r="F144" s="53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3">
        <f>1/C145*100</f>
        <v>1.66057788110262</v>
      </c>
      <c r="E145" s="53">
        <f>D145-B145</f>
        <v>-1.53512211889738</v>
      </c>
      <c r="F145" s="53">
        <f>E145-E140</f>
        <v>-0.100442213062506</v>
      </c>
      <c r="G145" s="38">
        <f>F145+G144</f>
        <v>-0.473894435860706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topLeftCell="A22" workbookViewId="0">
      <selection activeCell="H55" sqref="H55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4" width="9.54545454545454"/>
    <col min="8" max="8" width="10.8727272727273" customWidth="1"/>
  </cols>
  <sheetData>
    <row r="1" spans="1:8">
      <c r="A1" t="s">
        <v>0</v>
      </c>
      <c r="B1" t="s">
        <v>15</v>
      </c>
      <c r="C1" t="s">
        <v>16</v>
      </c>
      <c r="D1" s="40">
        <v>11251.71</v>
      </c>
      <c r="E1" t="s">
        <v>17</v>
      </c>
      <c r="F1" t="s">
        <v>18</v>
      </c>
      <c r="H1" t="s">
        <v>15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月线</vt:lpstr>
      <vt:lpstr>周线</vt:lpstr>
      <vt:lpstr>市盈率计算</vt:lpstr>
      <vt:lpstr>走势</vt:lpstr>
      <vt:lpstr>创业板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2020-10-25T00:30:56Z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