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<sst xmlns="http://schemas.openxmlformats.org/spreadsheetml/2006/main" count="597" uniqueCount="297">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</sst>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4" fillId="2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24" borderId="16" applyNumberFormat="0" applyAlignment="0" applyProtection="0">
      <alignment vertical="center"/>
    </xf>
    <xf numFmtId="0" fontId="26" fillId="24" borderId="17" applyNumberFormat="0" applyAlignment="0" applyProtection="0">
      <alignment vertical="center"/>
    </xf>
    <xf numFmtId="0" fontId="30" fillId="37" borderId="2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走势!$A$132:$A$217</c:f>
              <c:numCache>
                <c:formatCode>yyyy/m/d</c:formatCode>
                <c:ptCount val="86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</c:numCache>
            </c:numRef>
          </c:cat>
          <c:val>
            <c:numRef>
              <c:f>走势!$G$132:$G$217</c:f>
              <c:numCache>
                <c:formatCode>General</c:formatCode>
                <c:ptCount val="86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  <c:pt idx="80">
                  <c:v>8.49512070503188</c:v>
                </c:pt>
                <c:pt idx="81">
                  <c:v>8.70343813574652</c:v>
                </c:pt>
                <c:pt idx="82">
                  <c:v>8.88918955518841</c:v>
                </c:pt>
                <c:pt idx="83">
                  <c:v>9.03426295745887</c:v>
                </c:pt>
                <c:pt idx="84">
                  <c:v>9.14902267573743</c:v>
                </c:pt>
                <c:pt idx="85">
                  <c:v>9.40491275682132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走势!$A$132:$A$217</c:f>
              <c:numCache>
                <c:formatCode>yyyy/m/d</c:formatCode>
                <c:ptCount val="86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</c:numCache>
            </c:numRef>
          </c:cat>
          <c:val>
            <c:numRef>
              <c:f>走势!$I$132:$I$217</c:f>
              <c:numCache>
                <c:formatCode>General</c:formatCode>
                <c:ptCount val="86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  <c:pt idx="80">
                  <c:v>2.43765350754325</c:v>
                </c:pt>
                <c:pt idx="81">
                  <c:v>2.61863840956099</c:v>
                </c:pt>
                <c:pt idx="82">
                  <c:v>2.79697791601396</c:v>
                </c:pt>
                <c:pt idx="83">
                  <c:v>2.86564505839281</c:v>
                </c:pt>
                <c:pt idx="84">
                  <c:v>2.90732002163357</c:v>
                </c:pt>
                <c:pt idx="85">
                  <c:v>2.96816756363899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走势!$A$132:$A$217</c:f>
              <c:numCache>
                <c:formatCode>yyyy/m/d</c:formatCode>
                <c:ptCount val="86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</c:numCache>
            </c:numRef>
          </c:cat>
          <c:val>
            <c:numRef>
              <c:f>走势!$J$132:$J$217</c:f>
              <c:numCache>
                <c:formatCode>General</c:formatCode>
                <c:ptCount val="86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  <c:pt idx="80">
                  <c:v>-3.34385800694782</c:v>
                </c:pt>
                <c:pt idx="81">
                  <c:v>-3.17890256710992</c:v>
                </c:pt>
                <c:pt idx="82">
                  <c:v>-3.04626214686503</c:v>
                </c:pt>
                <c:pt idx="83">
                  <c:v>-3.04083736504172</c:v>
                </c:pt>
                <c:pt idx="84">
                  <c:v>-3.05203248612295</c:v>
                </c:pt>
                <c:pt idx="85">
                  <c:v>-2.70695947748168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走势!$A$132:$A$217</c:f>
              <c:numCache>
                <c:formatCode>yyyy/m/d</c:formatCode>
                <c:ptCount val="86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  <c:pt idx="80" c:formatCode="yyyy/m/d">
                  <c:v>44603</c:v>
                </c:pt>
                <c:pt idx="81" c:formatCode="yyyy/m/d">
                  <c:v>44610</c:v>
                </c:pt>
                <c:pt idx="82" c:formatCode="yyyy/m/d">
                  <c:v>44617</c:v>
                </c:pt>
                <c:pt idx="83" c:formatCode="yyyy/m/d">
                  <c:v>44624</c:v>
                </c:pt>
                <c:pt idx="84" c:formatCode="yyyy/m/d">
                  <c:v>44631</c:v>
                </c:pt>
                <c:pt idx="85" c:formatCode="yyyy/m/d">
                  <c:v>44638</c:v>
                </c:pt>
              </c:numCache>
            </c:numRef>
          </c:cat>
          <c:val>
            <c:numRef>
              <c:f>走势!$H$132:$H$217</c:f>
              <c:numCache>
                <c:formatCode>General</c:formatCode>
                <c:ptCount val="86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  <c:pt idx="80">
                  <c:v>13224.38</c:v>
                </c:pt>
                <c:pt idx="81">
                  <c:v>13459.68</c:v>
                </c:pt>
                <c:pt idx="82">
                  <c:v>13412.92</c:v>
                </c:pt>
                <c:pt idx="83">
                  <c:v>13020.46</c:v>
                </c:pt>
                <c:pt idx="84">
                  <c:v>12447.37</c:v>
                </c:pt>
                <c:pt idx="85">
                  <c:v>12328.65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7"/>
  <sheetViews>
    <sheetView tabSelected="1" topLeftCell="C10" workbookViewId="0">
      <selection activeCell="K221" sqref="K22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16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16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16" si="21">1/C209*100</f>
        <v>3.15059861373661</v>
      </c>
      <c r="E209" s="52">
        <f t="shared" ref="E209:E216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>1/C217*100</f>
        <v>3.63901018922853</v>
      </c>
      <c r="E217" s="52">
        <f>D217-B217</f>
        <v>0.84631018922853</v>
      </c>
      <c r="F217" s="52">
        <f>E217-E212</f>
        <v>0.255890081083889</v>
      </c>
      <c r="G217" s="38">
        <f>F217+G216</f>
        <v>9.40491275682132</v>
      </c>
      <c r="H217">
        <v>12328.65</v>
      </c>
      <c r="I217">
        <v>2.96816756363899</v>
      </c>
      <c r="J217">
        <v>-2.70695947748168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7"/>
  <sheetViews>
    <sheetView topLeftCell="A199" workbookViewId="0">
      <selection activeCell="G217" sqref="G217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16" si="18">1/C194*100</f>
        <v>1.76273576590869</v>
      </c>
      <c r="E194" s="52">
        <f t="shared" ref="E194:E216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16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16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>1/C217*100</f>
        <v>2.05212394828648</v>
      </c>
      <c r="E217" s="52">
        <f>D217-B217</f>
        <v>-0.740576051713524</v>
      </c>
      <c r="F217" s="52">
        <f>E217-E212</f>
        <v>0.0608475420054164</v>
      </c>
      <c r="G217" s="38">
        <f>F217+G216</f>
        <v>2.96816756363899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6"/>
  <sheetViews>
    <sheetView topLeftCell="A97" workbookViewId="0">
      <selection activeCell="G116" sqref="G116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15" si="8">1/C93*100</f>
        <v>5.72409845449342</v>
      </c>
      <c r="E93" s="52">
        <f t="shared" ref="E93:E115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15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15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>1/C116*100</f>
        <v>6.20347394540943</v>
      </c>
      <c r="E116" s="52">
        <f>D116-B116</f>
        <v>3.41077394540943</v>
      </c>
      <c r="F116" s="52">
        <f>E116-E111</f>
        <v>0.345073008641279</v>
      </c>
      <c r="G116" s="38">
        <f>F116+G115</f>
        <v>-2.70695947748168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opLeftCell="A103" workbookViewId="0">
      <selection activeCell="F117" sqref="F117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2022-03-20T02:35:18Z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