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1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<sst xmlns="http://schemas.openxmlformats.org/spreadsheetml/2006/main" count="617" uniqueCount="302">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</sst>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上证!$A$164:$A$259</c:f>
              <c:numCache>
                <c:formatCode>yyyy/m/d</c:formatCode>
                <c:ptCount val="96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</c:numCache>
            </c:numRef>
          </c:cat>
          <c:val>
            <c:numRef>
              <c:f>上证!$F$164:$F$259</c:f>
              <c:numCache>
                <c:formatCode>General</c:formatCode>
                <c:ptCount val="96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  <c:pt idx="78">
                  <c:v>5.31827180735124</c:v>
                </c:pt>
                <c:pt idx="79">
                  <c:v>5.91837595705402</c:v>
                </c:pt>
                <c:pt idx="80">
                  <c:v>6.49590249004281</c:v>
                </c:pt>
                <c:pt idx="81">
                  <c:v>5.87834518436131</c:v>
                </c:pt>
                <c:pt idx="82">
                  <c:v>4.69573288394735</c:v>
                </c:pt>
                <c:pt idx="83">
                  <c:v>3.52740731645846</c:v>
                </c:pt>
                <c:pt idx="84">
                  <c:v>2.0278123313929</c:v>
                </c:pt>
                <c:pt idx="85">
                  <c:v>0.504886430630052</c:v>
                </c:pt>
                <c:pt idx="86">
                  <c:v>0.15935290094879</c:v>
                </c:pt>
                <c:pt idx="87">
                  <c:v>0.0172509840011594</c:v>
                </c:pt>
                <c:pt idx="88">
                  <c:v>-0.137816419951649</c:v>
                </c:pt>
                <c:pt idx="89">
                  <c:v>-0.0741069400164029</c:v>
                </c:pt>
                <c:pt idx="90">
                  <c:v>0.0338820381472722</c:v>
                </c:pt>
                <c:pt idx="91">
                  <c:v>-0.0295716813133362</c:v>
                </c:pt>
                <c:pt idx="92">
                  <c:v>0.438259022872004</c:v>
                </c:pt>
                <c:pt idx="93">
                  <c:v>0.775177958480114</c:v>
                </c:pt>
                <c:pt idx="94">
                  <c:v>0.874857192524032</c:v>
                </c:pt>
                <c:pt idx="95">
                  <c:v>1.50972868194237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上证!$A$164:$A$259</c:f>
              <c:numCache>
                <c:formatCode>yyyy/m/d</c:formatCode>
                <c:ptCount val="96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</c:numCache>
            </c:numRef>
          </c:cat>
          <c:val>
            <c:numRef>
              <c:f>上证!$G$164:$G$259</c:f>
              <c:numCache>
                <c:formatCode>General</c:formatCode>
                <c:ptCount val="96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  <c:pt idx="78">
                  <c:v>6.21448117267705</c:v>
                </c:pt>
                <c:pt idx="79">
                  <c:v>6.62170456135558</c:v>
                </c:pt>
                <c:pt idx="80">
                  <c:v>6.97155266298068</c:v>
                </c:pt>
                <c:pt idx="81">
                  <c:v>6.25594508591092</c:v>
                </c:pt>
                <c:pt idx="82">
                  <c:v>5.228814160043</c:v>
                </c:pt>
                <c:pt idx="83">
                  <c:v>4.25568515801973</c:v>
                </c:pt>
                <c:pt idx="84">
                  <c:v>2.96864989765499</c:v>
                </c:pt>
                <c:pt idx="85">
                  <c:v>1.553412568735</c:v>
                </c:pt>
                <c:pt idx="86">
                  <c:v>1.11591957606498</c:v>
                </c:pt>
                <c:pt idx="87">
                  <c:v>0.876605090685544</c:v>
                </c:pt>
                <c:pt idx="88">
                  <c:v>0.570531709276651</c:v>
                </c:pt>
                <c:pt idx="89">
                  <c:v>0.507756912033893</c:v>
                </c:pt>
                <c:pt idx="90">
                  <c:v>0.576593568520441</c:v>
                </c:pt>
                <c:pt idx="91">
                  <c:v>0.538351520695393</c:v>
                </c:pt>
                <c:pt idx="92">
                  <c:v>0.92619559105549</c:v>
                </c:pt>
                <c:pt idx="93">
                  <c:v>1.26991477647942</c:v>
                </c:pt>
                <c:pt idx="94">
                  <c:v>1.5410567335924</c:v>
                </c:pt>
                <c:pt idx="95">
                  <c:v>2.26266355777316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上证!$A$164:$A$259</c:f>
              <c:numCache>
                <c:formatCode>yyyy/m/d</c:formatCode>
                <c:ptCount val="96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</c:numCache>
            </c:numRef>
          </c:cat>
          <c:val>
            <c:numRef>
              <c:f>上证!$H$164:$H$259</c:f>
              <c:numCache>
                <c:formatCode>General</c:formatCode>
                <c:ptCount val="96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  <c:pt idx="78">
                  <c:v>7.28313420226754</c:v>
                </c:pt>
                <c:pt idx="79">
                  <c:v>7.56827666509599</c:v>
                </c:pt>
                <c:pt idx="80">
                  <c:v>7.88522525792437</c:v>
                </c:pt>
                <c:pt idx="81">
                  <c:v>7.26874834377919</c:v>
                </c:pt>
                <c:pt idx="82">
                  <c:v>6.34798398755833</c:v>
                </c:pt>
                <c:pt idx="83">
                  <c:v>5.42666533794022</c:v>
                </c:pt>
                <c:pt idx="84">
                  <c:v>4.23221979975072</c:v>
                </c:pt>
                <c:pt idx="85">
                  <c:v>2.8987007810095</c:v>
                </c:pt>
                <c:pt idx="86">
                  <c:v>2.46123132365827</c:v>
                </c:pt>
                <c:pt idx="87">
                  <c:v>2.23651058811956</c:v>
                </c:pt>
                <c:pt idx="88">
                  <c:v>1.97645867176505</c:v>
                </c:pt>
                <c:pt idx="89">
                  <c:v>1.97225718541846</c:v>
                </c:pt>
                <c:pt idx="90">
                  <c:v>2.06410915107331</c:v>
                </c:pt>
                <c:pt idx="91">
                  <c:v>2.01507669090689</c:v>
                </c:pt>
                <c:pt idx="92">
                  <c:v>2.37173365427007</c:v>
                </c:pt>
                <c:pt idx="93">
                  <c:v>2.71945854674483</c:v>
                </c:pt>
                <c:pt idx="94">
                  <c:v>3.02384700941046</c:v>
                </c:pt>
                <c:pt idx="95">
                  <c:v>3.71948648172456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上证!$A$164:$A$259</c:f>
              <c:numCache>
                <c:formatCode>yyyy/m/d</c:formatCode>
                <c:ptCount val="96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</c:numCache>
            </c:numRef>
          </c:cat>
          <c:val>
            <c:numRef>
              <c:f>上证!$I$164:$I$259</c:f>
              <c:numCache>
                <c:formatCode>General</c:formatCode>
                <c:ptCount val="96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  <c:pt idx="78">
                  <c:v>9.13827492182263</c:v>
                </c:pt>
                <c:pt idx="79">
                  <c:v>9.52228958295679</c:v>
                </c:pt>
                <c:pt idx="80">
                  <c:v>9.92752947958156</c:v>
                </c:pt>
                <c:pt idx="81">
                  <c:v>9.57858972643468</c:v>
                </c:pt>
                <c:pt idx="82">
                  <c:v>8.91854782258183</c:v>
                </c:pt>
                <c:pt idx="83">
                  <c:v>8.1387065232514</c:v>
                </c:pt>
                <c:pt idx="84">
                  <c:v>7.08818753991684</c:v>
                </c:pt>
                <c:pt idx="85">
                  <c:v>5.89083338530843</c:v>
                </c:pt>
                <c:pt idx="86">
                  <c:v>5.40218044129939</c:v>
                </c:pt>
                <c:pt idx="87">
                  <c:v>5.12039192785712</c:v>
                </c:pt>
                <c:pt idx="88">
                  <c:v>4.90222164327232</c:v>
                </c:pt>
                <c:pt idx="89">
                  <c:v>4.89725337860013</c:v>
                </c:pt>
                <c:pt idx="90">
                  <c:v>4.96863874382117</c:v>
                </c:pt>
                <c:pt idx="91">
                  <c:v>4.95109886234954</c:v>
                </c:pt>
                <c:pt idx="92">
                  <c:v>5.35143321158297</c:v>
                </c:pt>
                <c:pt idx="93">
                  <c:v>5.73030001113041</c:v>
                </c:pt>
                <c:pt idx="94">
                  <c:v>6.06485119300536</c:v>
                </c:pt>
                <c:pt idx="95">
                  <c:v>6.72634061882941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65860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158" sqref="M158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M158" sqref="M158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M158" sqref="M158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M158" sqref="M158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7"/>
  <sheetViews>
    <sheetView tabSelected="1" topLeftCell="A140" workbookViewId="0">
      <selection activeCell="L259" sqref="L259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12.8181818181818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40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9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40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9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40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9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1:18">
      <c r="A242" s="40">
        <v>45541</v>
      </c>
      <c r="B242">
        <v>2.1388</v>
      </c>
      <c r="C242">
        <v>11.84</v>
      </c>
      <c r="D242">
        <f t="shared" ref="D242:D261" si="290">1/C242*100-B242</f>
        <v>6.30714594594595</v>
      </c>
      <c r="E242">
        <f t="shared" ref="E242:E261" si="291">D242-D237</f>
        <v>0.376828218306946</v>
      </c>
      <c r="F242" s="36">
        <f t="shared" ref="F242:F261" si="292">E242+F241</f>
        <v>5.31827180735124</v>
      </c>
      <c r="G242" s="36">
        <f t="shared" ref="G242:G261" si="293">G241+P242</f>
        <v>6.21448117267705</v>
      </c>
      <c r="H242" s="36">
        <f t="shared" ref="H242:H261" si="294">H241+N242</f>
        <v>7.28313420226754</v>
      </c>
      <c r="I242" s="36">
        <f t="shared" ref="I242:I261" si="295">I241+R242</f>
        <v>9.13827492182263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</v>
      </c>
      <c r="N242">
        <f t="shared" ref="N242:N261" si="297">M242-M237</f>
        <v>0.20527743494937</v>
      </c>
      <c r="O242">
        <f t="shared" ref="O242:O261" si="298">1/J242*100-B242</f>
        <v>3.27245541125541</v>
      </c>
      <c r="P242">
        <f t="shared" ref="P242:P261" si="299">O242-O237</f>
        <v>0.250824824231721</v>
      </c>
      <c r="Q242">
        <f t="shared" ref="Q242:Q261" si="300">1/L242*100-B242</f>
        <v>1.26256054421769</v>
      </c>
      <c r="R242">
        <f t="shared" ref="R242:R261" si="301">Q242-Q237</f>
        <v>0.259390162251498</v>
      </c>
    </row>
    <row r="243" spans="1:18">
      <c r="A243" s="49">
        <v>45548</v>
      </c>
      <c r="B243">
        <v>2.0724</v>
      </c>
      <c r="C243">
        <v>11.56</v>
      </c>
      <c r="D243">
        <f t="shared" si="290"/>
        <v>6.57811903114187</v>
      </c>
      <c r="E243">
        <f t="shared" si="291"/>
        <v>0.600104149702789</v>
      </c>
      <c r="F243" s="36">
        <f t="shared" si="292"/>
        <v>5.91837595705402</v>
      </c>
      <c r="G243" s="36">
        <f t="shared" si="293"/>
        <v>6.62170456135558</v>
      </c>
      <c r="H243" s="36">
        <f t="shared" si="294"/>
        <v>7.56827666509599</v>
      </c>
      <c r="I243" s="36">
        <f t="shared" si="295"/>
        <v>9.52228958295679</v>
      </c>
      <c r="J243">
        <v>18.1</v>
      </c>
      <c r="K243">
        <v>25.3</v>
      </c>
      <c r="L243">
        <v>28.92</v>
      </c>
      <c r="M243">
        <f t="shared" si="296"/>
        <v>1.88016916996047</v>
      </c>
      <c r="N243">
        <f t="shared" si="297"/>
        <v>0.285142462828454</v>
      </c>
      <c r="O243">
        <f t="shared" si="298"/>
        <v>3.45246187845304</v>
      </c>
      <c r="P243">
        <f t="shared" si="299"/>
        <v>0.407223388678529</v>
      </c>
      <c r="Q243">
        <f t="shared" si="300"/>
        <v>1.38541466113416</v>
      </c>
      <c r="R243">
        <f t="shared" si="301"/>
        <v>0.384014661134163</v>
      </c>
    </row>
    <row r="244" spans="1:18">
      <c r="A244" s="40">
        <v>45555</v>
      </c>
      <c r="B244">
        <v>2.0431</v>
      </c>
      <c r="C244">
        <v>11.71</v>
      </c>
      <c r="D244">
        <f t="shared" si="290"/>
        <v>6.4966096498719</v>
      </c>
      <c r="E244">
        <f t="shared" si="291"/>
        <v>0.577526532988784</v>
      </c>
      <c r="F244" s="36">
        <f t="shared" si="292"/>
        <v>6.49590249004281</v>
      </c>
      <c r="G244" s="36">
        <f t="shared" si="293"/>
        <v>6.97155266298068</v>
      </c>
      <c r="H244" s="36">
        <f t="shared" si="294"/>
        <v>7.88522525792437</v>
      </c>
      <c r="I244" s="36">
        <f t="shared" si="295"/>
        <v>9.92752947958156</v>
      </c>
      <c r="J244">
        <v>18.33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</v>
      </c>
      <c r="R244">
        <f t="shared" si="301"/>
        <v>0.405239896624771</v>
      </c>
    </row>
    <row r="245" spans="1:18">
      <c r="A245" s="49">
        <v>45562</v>
      </c>
      <c r="B245">
        <v>2.1714</v>
      </c>
      <c r="C245">
        <v>13.2</v>
      </c>
      <c r="D245">
        <f t="shared" si="290"/>
        <v>5.40435757575758</v>
      </c>
      <c r="E245">
        <f t="shared" si="291"/>
        <v>-0.617557305681504</v>
      </c>
      <c r="F245" s="36">
        <f t="shared" si="292"/>
        <v>5.87834518436131</v>
      </c>
      <c r="G245" s="36">
        <f t="shared" si="293"/>
        <v>6.25594508591092</v>
      </c>
      <c r="H245" s="36">
        <f t="shared" si="294"/>
        <v>7.26874834377919</v>
      </c>
      <c r="I245" s="36">
        <f t="shared" si="295"/>
        <v>9.57858972643468</v>
      </c>
      <c r="J245">
        <v>21.3</v>
      </c>
      <c r="K245">
        <v>30.16</v>
      </c>
      <c r="L245">
        <v>33.05</v>
      </c>
      <c r="M245">
        <f t="shared" si="296"/>
        <v>1.14424986737401</v>
      </c>
      <c r="N245">
        <f t="shared" si="297"/>
        <v>-0.616476914145185</v>
      </c>
      <c r="O245">
        <f t="shared" si="298"/>
        <v>2.52343568075117</v>
      </c>
      <c r="P245">
        <f t="shared" si="299"/>
        <v>-0.715607577069757</v>
      </c>
      <c r="Q245">
        <f t="shared" si="300"/>
        <v>0.85431860816944</v>
      </c>
      <c r="R245">
        <f t="shared" si="301"/>
        <v>-0.34893975314688</v>
      </c>
    </row>
    <row r="246" spans="1:18">
      <c r="A246" s="40">
        <v>45565</v>
      </c>
      <c r="B246">
        <v>2.1518</v>
      </c>
      <c r="C246">
        <v>14.24</v>
      </c>
      <c r="D246">
        <f t="shared" si="290"/>
        <v>4.87067191011236</v>
      </c>
      <c r="E246">
        <f t="shared" si="291"/>
        <v>-1.18261230041396</v>
      </c>
      <c r="F246" s="36">
        <f t="shared" si="292"/>
        <v>4.69573288394735</v>
      </c>
      <c r="G246" s="36">
        <f t="shared" si="293"/>
        <v>5.228814160043</v>
      </c>
      <c r="H246" s="36">
        <f t="shared" si="294"/>
        <v>6.34798398755833</v>
      </c>
      <c r="I246" s="36">
        <f t="shared" si="295"/>
        <v>8.91854782258183</v>
      </c>
      <c r="J246">
        <v>23.68</v>
      </c>
      <c r="K246">
        <v>35</v>
      </c>
      <c r="L246">
        <v>38.62</v>
      </c>
      <c r="M246">
        <f t="shared" si="296"/>
        <v>0.705342857142857</v>
      </c>
      <c r="N246">
        <f t="shared" si="297"/>
        <v>-0.920764356220853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-0.660041903852858</v>
      </c>
    </row>
    <row r="247" spans="1:18">
      <c r="A247" s="49">
        <v>45576</v>
      </c>
      <c r="B247">
        <v>2.1392</v>
      </c>
      <c r="C247">
        <v>13.74</v>
      </c>
      <c r="D247">
        <f t="shared" si="290"/>
        <v>5.13882037845706</v>
      </c>
      <c r="E247">
        <f t="shared" si="291"/>
        <v>-1.16832556748889</v>
      </c>
      <c r="F247" s="36">
        <f t="shared" si="292"/>
        <v>3.52740731645846</v>
      </c>
      <c r="G247" s="36">
        <f t="shared" si="293"/>
        <v>4.25568515801973</v>
      </c>
      <c r="H247" s="36">
        <f t="shared" si="294"/>
        <v>5.42666533794022</v>
      </c>
      <c r="I247" s="36">
        <f t="shared" si="295"/>
        <v>8.1387065232514</v>
      </c>
      <c r="J247">
        <v>22.53</v>
      </c>
      <c r="K247">
        <v>33.48</v>
      </c>
      <c r="L247">
        <v>38.14</v>
      </c>
      <c r="M247">
        <f t="shared" si="296"/>
        <v>0.847657825567503</v>
      </c>
      <c r="N247">
        <f t="shared" si="297"/>
        <v>-0.921318649618116</v>
      </c>
      <c r="O247">
        <f t="shared" si="298"/>
        <v>2.29932640923213</v>
      </c>
      <c r="P247">
        <f t="shared" si="299"/>
        <v>-0.973129002023276</v>
      </c>
      <c r="Q247">
        <f t="shared" si="300"/>
        <v>0.482719244887257</v>
      </c>
      <c r="R247">
        <f t="shared" si="301"/>
        <v>-0.77984129933043</v>
      </c>
    </row>
    <row r="248" spans="1:18">
      <c r="A248" s="40">
        <v>45583</v>
      </c>
      <c r="B248">
        <v>2.1209</v>
      </c>
      <c r="C248">
        <v>13.89</v>
      </c>
      <c r="D248">
        <f t="shared" si="290"/>
        <v>5.07852404607631</v>
      </c>
      <c r="E248">
        <f t="shared" si="291"/>
        <v>-1.49959498506555</v>
      </c>
      <c r="F248" s="36">
        <f t="shared" si="292"/>
        <v>2.0278123313929</v>
      </c>
      <c r="G248" s="36">
        <f t="shared" si="293"/>
        <v>2.96864989765499</v>
      </c>
      <c r="H248" s="36">
        <f t="shared" si="294"/>
        <v>4.23221979975072</v>
      </c>
      <c r="I248" s="36">
        <f t="shared" si="295"/>
        <v>7.08818753991684</v>
      </c>
      <c r="J248">
        <v>23.33</v>
      </c>
      <c r="K248">
        <v>35.63</v>
      </c>
      <c r="L248">
        <v>40.72</v>
      </c>
      <c r="M248">
        <f t="shared" si="296"/>
        <v>0.685723631770979</v>
      </c>
      <c r="N248">
        <f t="shared" si="297"/>
        <v>-1.1944455381895</v>
      </c>
      <c r="O248">
        <f t="shared" si="298"/>
        <v>2.1654266180883</v>
      </c>
      <c r="P248">
        <f t="shared" si="299"/>
        <v>-1.28703526036474</v>
      </c>
      <c r="Q248">
        <f t="shared" si="300"/>
        <v>0.334895677799607</v>
      </c>
      <c r="R248">
        <f t="shared" si="301"/>
        <v>-1.05051898333456</v>
      </c>
    </row>
    <row r="249" spans="1:18">
      <c r="A249" s="49">
        <v>45590</v>
      </c>
      <c r="B249">
        <v>2.1539</v>
      </c>
      <c r="C249">
        <v>14.03</v>
      </c>
      <c r="D249">
        <f t="shared" si="290"/>
        <v>4.97368374910905</v>
      </c>
      <c r="E249">
        <f t="shared" si="291"/>
        <v>-1.52292590076285</v>
      </c>
      <c r="F249" s="36">
        <f t="shared" si="292"/>
        <v>0.504886430630052</v>
      </c>
      <c r="G249" s="36">
        <f t="shared" si="293"/>
        <v>1.553412568735</v>
      </c>
      <c r="H249" s="36">
        <f t="shared" si="294"/>
        <v>2.8987007810095</v>
      </c>
      <c r="I249" s="36">
        <f t="shared" si="295"/>
        <v>5.89083338530843</v>
      </c>
      <c r="J249">
        <v>24.09</v>
      </c>
      <c r="K249">
        <v>36.8</v>
      </c>
      <c r="L249">
        <v>41.79</v>
      </c>
      <c r="M249">
        <f t="shared" si="296"/>
        <v>0.563491304347826</v>
      </c>
      <c r="N249">
        <f t="shared" si="297"/>
        <v>-1.33351901874122</v>
      </c>
      <c r="O249">
        <f t="shared" si="298"/>
        <v>1.997200041511</v>
      </c>
      <c r="P249">
        <f t="shared" si="299"/>
        <v>-1.41523732891999</v>
      </c>
      <c r="Q249">
        <f t="shared" si="300"/>
        <v>0.239016965781287</v>
      </c>
      <c r="R249">
        <f t="shared" si="301"/>
        <v>-1.19735415460841</v>
      </c>
    </row>
    <row r="250" spans="1:18">
      <c r="A250" s="40">
        <v>45597</v>
      </c>
      <c r="B250">
        <v>2.1406</v>
      </c>
      <c r="C250">
        <v>13.89</v>
      </c>
      <c r="D250">
        <f t="shared" si="290"/>
        <v>5.05882404607631</v>
      </c>
      <c r="E250">
        <f t="shared" si="291"/>
        <v>-0.345533529681262</v>
      </c>
      <c r="F250" s="36">
        <f t="shared" si="292"/>
        <v>0.15935290094879</v>
      </c>
      <c r="G250" s="36">
        <f t="shared" si="293"/>
        <v>1.11591957606498</v>
      </c>
      <c r="H250" s="36">
        <f t="shared" si="294"/>
        <v>2.46123132365827</v>
      </c>
      <c r="I250" s="36">
        <f t="shared" si="295"/>
        <v>5.40218044129939</v>
      </c>
      <c r="J250">
        <v>23.66</v>
      </c>
      <c r="K250">
        <v>35.12</v>
      </c>
      <c r="L250">
        <v>39.9</v>
      </c>
      <c r="M250">
        <f t="shared" si="296"/>
        <v>0.706780410022779</v>
      </c>
      <c r="N250">
        <f t="shared" si="297"/>
        <v>-0.437469457351226</v>
      </c>
      <c r="O250">
        <f t="shared" si="298"/>
        <v>2.08594268808115</v>
      </c>
      <c r="P250">
        <f t="shared" si="299"/>
        <v>-0.437492992670023</v>
      </c>
      <c r="Q250">
        <f t="shared" si="300"/>
        <v>0.365665664160401</v>
      </c>
      <c r="R250">
        <f t="shared" si="301"/>
        <v>-0.488652944009039</v>
      </c>
    </row>
    <row r="251" spans="1:18">
      <c r="A251" s="49">
        <v>45604</v>
      </c>
      <c r="B251">
        <v>2.1067</v>
      </c>
      <c r="C251">
        <v>14.63</v>
      </c>
      <c r="D251">
        <f t="shared" si="290"/>
        <v>4.72856999316473</v>
      </c>
      <c r="E251">
        <f t="shared" si="291"/>
        <v>-0.142101916947631</v>
      </c>
      <c r="F251" s="36">
        <f t="shared" si="292"/>
        <v>0.0172509840011594</v>
      </c>
      <c r="G251" s="36">
        <f t="shared" si="293"/>
        <v>0.876605090685544</v>
      </c>
      <c r="H251" s="36">
        <f t="shared" si="294"/>
        <v>2.23651058811956</v>
      </c>
      <c r="I251" s="36">
        <f t="shared" si="295"/>
        <v>5.12039192785712</v>
      </c>
      <c r="J251">
        <v>25.39</v>
      </c>
      <c r="K251">
        <v>38.65</v>
      </c>
      <c r="L251">
        <v>44.2</v>
      </c>
      <c r="M251">
        <f t="shared" si="296"/>
        <v>0.48062212160414</v>
      </c>
      <c r="N251">
        <f t="shared" si="297"/>
        <v>-0.224720735538717</v>
      </c>
      <c r="O251">
        <f t="shared" si="298"/>
        <v>1.83185848759354</v>
      </c>
      <c r="P251">
        <f t="shared" si="299"/>
        <v>-0.239314485379432</v>
      </c>
      <c r="Q251">
        <f t="shared" si="300"/>
        <v>0.155743438914027</v>
      </c>
      <c r="R251">
        <f t="shared" si="301"/>
        <v>-0.281788513442265</v>
      </c>
    </row>
    <row r="252" spans="1:18">
      <c r="A252" s="40">
        <v>45611</v>
      </c>
      <c r="B252">
        <v>2.0984</v>
      </c>
      <c r="C252">
        <v>14.12</v>
      </c>
      <c r="D252">
        <f t="shared" si="290"/>
        <v>4.98375297450425</v>
      </c>
      <c r="E252">
        <f t="shared" si="291"/>
        <v>-0.155067403952809</v>
      </c>
      <c r="F252" s="36">
        <f t="shared" si="292"/>
        <v>-0.137816419951649</v>
      </c>
      <c r="G252" s="36">
        <f t="shared" si="293"/>
        <v>0.570531709276651</v>
      </c>
      <c r="H252" s="36">
        <f t="shared" si="294"/>
        <v>1.97645867176505</v>
      </c>
      <c r="I252" s="36">
        <f t="shared" si="295"/>
        <v>4.90222164327232</v>
      </c>
      <c r="J252">
        <v>24.44</v>
      </c>
      <c r="K252">
        <v>37.23</v>
      </c>
      <c r="L252">
        <v>42.32</v>
      </c>
      <c r="M252">
        <f t="shared" si="296"/>
        <v>0.587605909213</v>
      </c>
      <c r="N252">
        <f t="shared" si="297"/>
        <v>-0.260051916354503</v>
      </c>
      <c r="O252">
        <f t="shared" si="298"/>
        <v>1.99325302782324</v>
      </c>
      <c r="P252">
        <f t="shared" si="299"/>
        <v>-0.306073381408894</v>
      </c>
      <c r="Q252">
        <f t="shared" si="300"/>
        <v>0.264548960302458</v>
      </c>
      <c r="R252">
        <f t="shared" si="301"/>
        <v>-0.218170284584799</v>
      </c>
    </row>
    <row r="253" spans="1:18">
      <c r="A253" s="49">
        <v>45618</v>
      </c>
      <c r="B253">
        <v>2.0832</v>
      </c>
      <c r="C253">
        <v>13.84</v>
      </c>
      <c r="D253">
        <f t="shared" si="290"/>
        <v>5.14223352601156</v>
      </c>
      <c r="E253">
        <f t="shared" si="291"/>
        <v>0.0637094799352464</v>
      </c>
      <c r="F253" s="36">
        <f t="shared" si="292"/>
        <v>-0.0741069400164029</v>
      </c>
      <c r="G253" s="36">
        <f t="shared" si="293"/>
        <v>0.507756912033893</v>
      </c>
      <c r="H253" s="36">
        <f t="shared" si="294"/>
        <v>1.97225718541846</v>
      </c>
      <c r="I253" s="36">
        <f t="shared" si="295"/>
        <v>4.89725337860013</v>
      </c>
      <c r="J253">
        <v>23.89</v>
      </c>
      <c r="K253">
        <v>36.17</v>
      </c>
      <c r="L253">
        <v>41.44</v>
      </c>
      <c r="M253">
        <f t="shared" si="296"/>
        <v>0.681522145424385</v>
      </c>
      <c r="N253">
        <f t="shared" si="297"/>
        <v>-0.00420148634659467</v>
      </c>
      <c r="O253">
        <f t="shared" si="298"/>
        <v>2.10265182084554</v>
      </c>
      <c r="P253">
        <f t="shared" si="299"/>
        <v>-0.0627747972427577</v>
      </c>
      <c r="Q253">
        <f t="shared" si="300"/>
        <v>0.329927413127413</v>
      </c>
      <c r="R253">
        <f t="shared" si="301"/>
        <v>-0.00496826467219469</v>
      </c>
    </row>
    <row r="254" spans="1:18">
      <c r="A254" s="40">
        <v>45625</v>
      </c>
      <c r="B254">
        <v>2.0206</v>
      </c>
      <c r="C254">
        <v>14.08</v>
      </c>
      <c r="D254">
        <f t="shared" si="290"/>
        <v>5.08167272727273</v>
      </c>
      <c r="E254">
        <f t="shared" si="291"/>
        <v>0.107988978163675</v>
      </c>
      <c r="F254" s="36">
        <f t="shared" si="292"/>
        <v>0.0338820381472722</v>
      </c>
      <c r="G254" s="36">
        <f t="shared" si="293"/>
        <v>0.576593568520441</v>
      </c>
      <c r="H254" s="36">
        <f t="shared" si="294"/>
        <v>2.06410915107331</v>
      </c>
      <c r="I254" s="36">
        <f t="shared" si="295"/>
        <v>4.96863874382117</v>
      </c>
      <c r="J254">
        <v>24.47</v>
      </c>
      <c r="K254">
        <v>37.37</v>
      </c>
      <c r="L254">
        <v>42.9</v>
      </c>
      <c r="M254">
        <f t="shared" si="296"/>
        <v>0.655343270002676</v>
      </c>
      <c r="N254">
        <f t="shared" si="297"/>
        <v>0.0918519656548504</v>
      </c>
      <c r="O254">
        <f t="shared" si="298"/>
        <v>2.06603669799755</v>
      </c>
      <c r="P254">
        <f t="shared" si="299"/>
        <v>0.0688366564865479</v>
      </c>
      <c r="Q254">
        <f t="shared" si="300"/>
        <v>0.310402331002331</v>
      </c>
      <c r="R254">
        <f t="shared" si="301"/>
        <v>0.0713853652210439</v>
      </c>
    </row>
    <row r="255" spans="1:18">
      <c r="A255" s="49">
        <v>45632</v>
      </c>
      <c r="B255">
        <v>1.9539</v>
      </c>
      <c r="C255">
        <v>14.39</v>
      </c>
      <c r="D255">
        <f t="shared" si="290"/>
        <v>4.99537032661571</v>
      </c>
      <c r="E255">
        <f t="shared" si="291"/>
        <v>-0.0634537194606084</v>
      </c>
      <c r="F255" s="36">
        <f t="shared" si="292"/>
        <v>-0.0295716813133362</v>
      </c>
      <c r="G255" s="36">
        <f t="shared" si="293"/>
        <v>0.538351520695393</v>
      </c>
      <c r="H255" s="36">
        <f t="shared" si="294"/>
        <v>2.01507669090689</v>
      </c>
      <c r="I255" s="36">
        <f t="shared" si="295"/>
        <v>4.95109886234954</v>
      </c>
      <c r="J255">
        <v>24.99</v>
      </c>
      <c r="K255">
        <v>38.29</v>
      </c>
      <c r="L255">
        <v>43.44</v>
      </c>
      <c r="M255">
        <f t="shared" si="296"/>
        <v>0.657747949856359</v>
      </c>
      <c r="N255">
        <f t="shared" si="297"/>
        <v>-0.04903246016642</v>
      </c>
      <c r="O255">
        <f t="shared" si="298"/>
        <v>2.0477006402561</v>
      </c>
      <c r="P255">
        <f t="shared" si="299"/>
        <v>-0.0382420478250474</v>
      </c>
      <c r="Q255">
        <f t="shared" si="300"/>
        <v>0.348125782688766</v>
      </c>
      <c r="R255">
        <f t="shared" si="301"/>
        <v>-0.017539881471635</v>
      </c>
    </row>
    <row r="256" spans="1:18">
      <c r="A256" s="40">
        <v>45639</v>
      </c>
      <c r="B256">
        <v>1.7771</v>
      </c>
      <c r="C256">
        <v>14.34</v>
      </c>
      <c r="D256">
        <f t="shared" si="290"/>
        <v>5.19640069735007</v>
      </c>
      <c r="E256">
        <f t="shared" si="291"/>
        <v>0.46783070418534</v>
      </c>
      <c r="F256" s="36">
        <f t="shared" si="292"/>
        <v>0.438259022872004</v>
      </c>
      <c r="G256" s="36">
        <f t="shared" si="293"/>
        <v>0.92619559105549</v>
      </c>
      <c r="H256" s="36">
        <f t="shared" si="294"/>
        <v>2.37173365427007</v>
      </c>
      <c r="I256" s="36">
        <f t="shared" si="295"/>
        <v>5.35143321158297</v>
      </c>
      <c r="J256">
        <v>25.02</v>
      </c>
      <c r="K256">
        <v>38.25</v>
      </c>
      <c r="L256">
        <v>42.86</v>
      </c>
      <c r="M256">
        <f t="shared" si="296"/>
        <v>0.83727908496732</v>
      </c>
      <c r="N256">
        <f t="shared" si="297"/>
        <v>0.35665696336318</v>
      </c>
      <c r="O256">
        <f t="shared" si="298"/>
        <v>2.21970255795364</v>
      </c>
      <c r="P256">
        <f t="shared" si="299"/>
        <v>0.387844070360096</v>
      </c>
      <c r="Q256">
        <f t="shared" si="300"/>
        <v>0.556077788147457</v>
      </c>
      <c r="R256">
        <f t="shared" si="301"/>
        <v>0.40033434923343</v>
      </c>
    </row>
    <row r="257" spans="1:18">
      <c r="A257" s="49">
        <v>45646</v>
      </c>
      <c r="B257">
        <v>1.7018</v>
      </c>
      <c r="C257">
        <v>14.24</v>
      </c>
      <c r="D257">
        <f t="shared" si="290"/>
        <v>5.32067191011236</v>
      </c>
      <c r="E257">
        <f t="shared" si="291"/>
        <v>0.33691893560811</v>
      </c>
      <c r="F257" s="36">
        <f t="shared" si="292"/>
        <v>0.775177958480114</v>
      </c>
      <c r="G257" s="36">
        <f t="shared" si="293"/>
        <v>1.26991477647942</v>
      </c>
      <c r="H257" s="36">
        <f t="shared" si="294"/>
        <v>2.71945854674483</v>
      </c>
      <c r="I257" s="36">
        <f t="shared" si="295"/>
        <v>5.73030001113041</v>
      </c>
      <c r="J257">
        <v>24.76</v>
      </c>
      <c r="K257">
        <v>37.92</v>
      </c>
      <c r="L257">
        <v>42.64</v>
      </c>
      <c r="M257">
        <f t="shared" si="296"/>
        <v>0.935330801687763</v>
      </c>
      <c r="N257">
        <f t="shared" si="297"/>
        <v>0.347724892474763</v>
      </c>
      <c r="O257">
        <f t="shared" si="298"/>
        <v>2.33697221324717</v>
      </c>
      <c r="P257">
        <f t="shared" si="299"/>
        <v>0.343719185423932</v>
      </c>
      <c r="Q257">
        <f t="shared" si="300"/>
        <v>0.643415759849906</v>
      </c>
      <c r="R257">
        <f t="shared" si="301"/>
        <v>0.378866799547449</v>
      </c>
    </row>
    <row r="258" spans="1:18">
      <c r="A258" s="40">
        <v>45653</v>
      </c>
      <c r="B258">
        <v>1.6929</v>
      </c>
      <c r="C258">
        <v>14.42</v>
      </c>
      <c r="D258">
        <f t="shared" si="290"/>
        <v>5.24191276005548</v>
      </c>
      <c r="E258">
        <f t="shared" si="291"/>
        <v>0.0996792340439177</v>
      </c>
      <c r="F258" s="36">
        <f t="shared" si="292"/>
        <v>0.874857192524032</v>
      </c>
      <c r="G258" s="36">
        <f t="shared" si="293"/>
        <v>1.5410567335924</v>
      </c>
      <c r="H258" s="36">
        <f t="shared" si="294"/>
        <v>3.02384700941046</v>
      </c>
      <c r="I258" s="36">
        <f t="shared" si="295"/>
        <v>6.06485119300536</v>
      </c>
      <c r="J258">
        <v>24.59</v>
      </c>
      <c r="K258">
        <v>37.33</v>
      </c>
      <c r="L258">
        <v>42.42</v>
      </c>
      <c r="M258">
        <f t="shared" si="296"/>
        <v>0.985910608090008</v>
      </c>
      <c r="N258">
        <f t="shared" si="297"/>
        <v>0.304388462665623</v>
      </c>
      <c r="O258">
        <f t="shared" si="298"/>
        <v>2.37379377795852</v>
      </c>
      <c r="P258">
        <f t="shared" si="299"/>
        <v>0.271141957112979</v>
      </c>
      <c r="Q258">
        <f t="shared" si="300"/>
        <v>0.664478595002357</v>
      </c>
      <c r="R258">
        <f t="shared" si="301"/>
        <v>0.334551181874944</v>
      </c>
    </row>
    <row r="259" spans="1:18">
      <c r="A259" s="49">
        <v>45660</v>
      </c>
      <c r="B259">
        <v>1.6041</v>
      </c>
      <c r="C259">
        <v>13.66</v>
      </c>
      <c r="D259">
        <f t="shared" si="290"/>
        <v>5.71654421669107</v>
      </c>
      <c r="E259">
        <f t="shared" si="291"/>
        <v>0.634871489418342</v>
      </c>
      <c r="F259" s="36">
        <f t="shared" si="292"/>
        <v>1.50972868194237</v>
      </c>
      <c r="G259" s="36">
        <f t="shared" si="293"/>
        <v>2.26266355777316</v>
      </c>
      <c r="H259" s="36">
        <f t="shared" si="294"/>
        <v>3.71948648172456</v>
      </c>
      <c r="I259" s="36">
        <f t="shared" si="295"/>
        <v>6.72634061882941</v>
      </c>
      <c r="J259">
        <v>22.77</v>
      </c>
      <c r="K259">
        <v>33.84</v>
      </c>
      <c r="L259">
        <v>38.82</v>
      </c>
      <c r="M259">
        <f t="shared" si="296"/>
        <v>1.35098274231678</v>
      </c>
      <c r="N259">
        <f t="shared" si="297"/>
        <v>0.695639472314108</v>
      </c>
      <c r="O259">
        <f t="shared" si="298"/>
        <v>2.7876435221783</v>
      </c>
      <c r="P259">
        <f t="shared" si="299"/>
        <v>0.721606824180757</v>
      </c>
      <c r="Q259">
        <f t="shared" si="300"/>
        <v>0.971891756826378</v>
      </c>
      <c r="R259">
        <f t="shared" si="301"/>
        <v>0.661489425824047</v>
      </c>
    </row>
    <row r="260" spans="4:18">
      <c r="D260" t="e">
        <f t="shared" si="290"/>
        <v>#DIV/0!</v>
      </c>
      <c r="E260" t="e">
        <f t="shared" si="291"/>
        <v>#DIV/0!</v>
      </c>
      <c r="F260" s="36" t="e">
        <f t="shared" si="292"/>
        <v>#DIV/0!</v>
      </c>
      <c r="G260" s="36" t="e">
        <f t="shared" si="293"/>
        <v>#DIV/0!</v>
      </c>
      <c r="H260" s="36" t="e">
        <f t="shared" si="294"/>
        <v>#DIV/0!</v>
      </c>
      <c r="I260" s="36" t="e">
        <f t="shared" si="295"/>
        <v>#DIV/0!</v>
      </c>
      <c r="M260" t="e">
        <f t="shared" si="296"/>
        <v>#DIV/0!</v>
      </c>
      <c r="N260" t="e">
        <f t="shared" si="297"/>
        <v>#DIV/0!</v>
      </c>
      <c r="O260" t="e">
        <f t="shared" si="298"/>
        <v>#DIV/0!</v>
      </c>
      <c r="P260" t="e">
        <f t="shared" si="299"/>
        <v>#DIV/0!</v>
      </c>
      <c r="Q260" t="e">
        <f t="shared" si="300"/>
        <v>#DIV/0!</v>
      </c>
      <c r="R260" t="e">
        <f t="shared" si="301"/>
        <v>#DIV/0!</v>
      </c>
    </row>
    <row r="261" spans="4:18">
      <c r="D261" t="e">
        <f t="shared" si="290"/>
        <v>#DIV/0!</v>
      </c>
      <c r="E261" t="e">
        <f t="shared" si="291"/>
        <v>#DIV/0!</v>
      </c>
      <c r="F261" s="36" t="e">
        <f t="shared" si="292"/>
        <v>#DIV/0!</v>
      </c>
      <c r="G261" s="36" t="e">
        <f t="shared" si="293"/>
        <v>#DIV/0!</v>
      </c>
      <c r="H261" s="36" t="e">
        <f t="shared" si="294"/>
        <v>#DIV/0!</v>
      </c>
      <c r="I261" s="36" t="e">
        <f t="shared" si="295"/>
        <v>#DIV/0!</v>
      </c>
      <c r="M261" t="e">
        <f t="shared" si="296"/>
        <v>#DIV/0!</v>
      </c>
      <c r="N261" t="e">
        <f t="shared" si="297"/>
        <v>#DIV/0!</v>
      </c>
      <c r="O261" t="e">
        <f t="shared" si="298"/>
        <v>#DIV/0!</v>
      </c>
      <c r="P261" t="e">
        <f t="shared" si="299"/>
        <v>#DIV/0!</v>
      </c>
      <c r="Q261" t="e">
        <f t="shared" si="300"/>
        <v>#DIV/0!</v>
      </c>
      <c r="R261" t="e">
        <f t="shared" si="301"/>
        <v>#DIV/0!</v>
      </c>
    </row>
    <row r="262" spans="4:18">
      <c r="D262" t="e">
        <f t="shared" ref="D262:D267" si="302">1/C262*100-B262</f>
        <v>#DIV/0!</v>
      </c>
      <c r="E262" t="e">
        <f t="shared" ref="E262:E267" si="303">D262-D257</f>
        <v>#DIV/0!</v>
      </c>
      <c r="F262" s="36" t="e">
        <f t="shared" ref="F262:F267" si="304">E262+F261</f>
        <v>#DIV/0!</v>
      </c>
      <c r="G262" s="36" t="e">
        <f t="shared" ref="G262:G267" si="305">G261+P262</f>
        <v>#DIV/0!</v>
      </c>
      <c r="H262" s="36" t="e">
        <f t="shared" ref="H262:H267" si="306">H261+N262</f>
        <v>#DIV/0!</v>
      </c>
      <c r="I262" s="36" t="e">
        <f t="shared" ref="I262:I267" si="307">I261+R262</f>
        <v>#DIV/0!</v>
      </c>
      <c r="M262" t="e">
        <f t="shared" ref="M262:M267" si="308">1/K262*100-B262</f>
        <v>#DIV/0!</v>
      </c>
      <c r="N262" t="e">
        <f t="shared" ref="N262:N267" si="309">M262-M257</f>
        <v>#DIV/0!</v>
      </c>
      <c r="O262" t="e">
        <f t="shared" ref="O262:O267" si="310">1/J262*100-B262</f>
        <v>#DIV/0!</v>
      </c>
      <c r="P262" t="e">
        <f t="shared" ref="P262:P267" si="311">O262-O257</f>
        <v>#DIV/0!</v>
      </c>
      <c r="Q262" t="e">
        <f t="shared" ref="Q262:Q267" si="312">1/L262*100-B262</f>
        <v>#DIV/0!</v>
      </c>
      <c r="R262" t="e">
        <f t="shared" ref="R262:R267" si="313">Q262-Q257</f>
        <v>#DIV/0!</v>
      </c>
    </row>
    <row r="263" spans="4:18">
      <c r="D263" t="e">
        <f t="shared" si="302"/>
        <v>#DIV/0!</v>
      </c>
      <c r="E263" t="e">
        <f t="shared" si="303"/>
        <v>#DIV/0!</v>
      </c>
      <c r="F263" s="36" t="e">
        <f t="shared" si="304"/>
        <v>#DIV/0!</v>
      </c>
      <c r="G263" s="36" t="e">
        <f t="shared" si="305"/>
        <v>#DIV/0!</v>
      </c>
      <c r="H263" s="36" t="e">
        <f t="shared" si="306"/>
        <v>#DIV/0!</v>
      </c>
      <c r="I263" s="36" t="e">
        <f t="shared" si="307"/>
        <v>#DIV/0!</v>
      </c>
      <c r="M263" t="e">
        <f t="shared" si="308"/>
        <v>#DIV/0!</v>
      </c>
      <c r="N263" t="e">
        <f t="shared" si="309"/>
        <v>#DIV/0!</v>
      </c>
      <c r="O263" t="e">
        <f t="shared" si="310"/>
        <v>#DIV/0!</v>
      </c>
      <c r="P263" t="e">
        <f t="shared" si="311"/>
        <v>#DIV/0!</v>
      </c>
      <c r="Q263" t="e">
        <f t="shared" si="312"/>
        <v>#DIV/0!</v>
      </c>
      <c r="R263" t="e">
        <f t="shared" si="313"/>
        <v>#DIV/0!</v>
      </c>
    </row>
    <row r="264" spans="4:18">
      <c r="D264" t="e">
        <f t="shared" si="302"/>
        <v>#DIV/0!</v>
      </c>
      <c r="E264" t="e">
        <f t="shared" si="303"/>
        <v>#DIV/0!</v>
      </c>
      <c r="F264" s="36" t="e">
        <f t="shared" si="304"/>
        <v>#DIV/0!</v>
      </c>
      <c r="G264" s="36" t="e">
        <f t="shared" si="305"/>
        <v>#DIV/0!</v>
      </c>
      <c r="H264" s="36" t="e">
        <f t="shared" si="306"/>
        <v>#DIV/0!</v>
      </c>
      <c r="I264" s="36" t="e">
        <f t="shared" si="307"/>
        <v>#DIV/0!</v>
      </c>
      <c r="M264" t="e">
        <f t="shared" si="308"/>
        <v>#DIV/0!</v>
      </c>
      <c r="N264" t="e">
        <f t="shared" si="309"/>
        <v>#DIV/0!</v>
      </c>
      <c r="O264" t="e">
        <f t="shared" si="310"/>
        <v>#DIV/0!</v>
      </c>
      <c r="P264" t="e">
        <f t="shared" si="311"/>
        <v>#DIV/0!</v>
      </c>
      <c r="Q264" t="e">
        <f t="shared" si="312"/>
        <v>#DIV/0!</v>
      </c>
      <c r="R264" t="e">
        <f t="shared" si="313"/>
        <v>#DIV/0!</v>
      </c>
    </row>
    <row r="265" spans="4:18">
      <c r="D265" t="e">
        <f t="shared" si="302"/>
        <v>#DIV/0!</v>
      </c>
      <c r="E265" t="e">
        <f t="shared" si="303"/>
        <v>#DIV/0!</v>
      </c>
      <c r="F265" s="36" t="e">
        <f t="shared" si="304"/>
        <v>#DIV/0!</v>
      </c>
      <c r="G265" s="36" t="e">
        <f t="shared" si="305"/>
        <v>#DIV/0!</v>
      </c>
      <c r="H265" s="36" t="e">
        <f t="shared" si="306"/>
        <v>#DIV/0!</v>
      </c>
      <c r="I265" s="36" t="e">
        <f t="shared" si="307"/>
        <v>#DIV/0!</v>
      </c>
      <c r="M265" t="e">
        <f t="shared" si="308"/>
        <v>#DIV/0!</v>
      </c>
      <c r="N265" t="e">
        <f t="shared" si="309"/>
        <v>#DIV/0!</v>
      </c>
      <c r="O265" t="e">
        <f t="shared" si="310"/>
        <v>#DIV/0!</v>
      </c>
      <c r="P265" t="e">
        <f t="shared" si="311"/>
        <v>#DIV/0!</v>
      </c>
      <c r="Q265" t="e">
        <f t="shared" si="312"/>
        <v>#DIV/0!</v>
      </c>
      <c r="R265" t="e">
        <f t="shared" si="313"/>
        <v>#DIV/0!</v>
      </c>
    </row>
    <row r="266" spans="4:18">
      <c r="D266" t="e">
        <f t="shared" si="302"/>
        <v>#DIV/0!</v>
      </c>
      <c r="E266" t="e">
        <f t="shared" si="303"/>
        <v>#DIV/0!</v>
      </c>
      <c r="F266" s="36" t="e">
        <f t="shared" si="304"/>
        <v>#DIV/0!</v>
      </c>
      <c r="G266" s="36" t="e">
        <f t="shared" si="305"/>
        <v>#DIV/0!</v>
      </c>
      <c r="H266" s="36" t="e">
        <f t="shared" si="306"/>
        <v>#DIV/0!</v>
      </c>
      <c r="I266" s="36" t="e">
        <f t="shared" si="307"/>
        <v>#DIV/0!</v>
      </c>
      <c r="M266" t="e">
        <f t="shared" si="308"/>
        <v>#DIV/0!</v>
      </c>
      <c r="N266" t="e">
        <f t="shared" si="309"/>
        <v>#DIV/0!</v>
      </c>
      <c r="O266" t="e">
        <f t="shared" si="310"/>
        <v>#DIV/0!</v>
      </c>
      <c r="P266" t="e">
        <f t="shared" si="311"/>
        <v>#DIV/0!</v>
      </c>
      <c r="Q266" t="e">
        <f t="shared" si="312"/>
        <v>#DIV/0!</v>
      </c>
      <c r="R266" t="e">
        <f t="shared" si="313"/>
        <v>#DIV/0!</v>
      </c>
    </row>
    <row r="267" spans="4:18">
      <c r="D267" t="e">
        <f t="shared" si="302"/>
        <v>#DIV/0!</v>
      </c>
      <c r="E267" t="e">
        <f t="shared" si="303"/>
        <v>#DIV/0!</v>
      </c>
      <c r="F267" s="36" t="e">
        <f t="shared" si="304"/>
        <v>#DIV/0!</v>
      </c>
      <c r="G267" s="36" t="e">
        <f t="shared" si="305"/>
        <v>#DIV/0!</v>
      </c>
      <c r="H267" s="36" t="e">
        <f t="shared" si="306"/>
        <v>#DIV/0!</v>
      </c>
      <c r="I267" s="36" t="e">
        <f t="shared" si="307"/>
        <v>#DIV/0!</v>
      </c>
      <c r="M267" t="e">
        <f t="shared" si="308"/>
        <v>#DIV/0!</v>
      </c>
      <c r="N267" t="e">
        <f t="shared" si="309"/>
        <v>#DIV/0!</v>
      </c>
      <c r="O267" t="e">
        <f t="shared" si="310"/>
        <v>#DIV/0!</v>
      </c>
      <c r="P267" t="e">
        <f t="shared" si="311"/>
        <v>#DIV/0!</v>
      </c>
      <c r="Q267" t="e">
        <f t="shared" si="312"/>
        <v>#DIV/0!</v>
      </c>
      <c r="R267" t="e">
        <f t="shared" si="313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9"/>
  <sheetViews>
    <sheetView topLeftCell="A226" workbookViewId="0">
      <selection activeCell="G259" sqref="G259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40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9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40">
        <v>45513</v>
      </c>
      <c r="B238">
        <v>2.1986</v>
      </c>
      <c r="C238">
        <v>19.07</v>
      </c>
      <c r="D238" s="45">
        <v>8393.7</v>
      </c>
      <c r="E238">
        <v>26.36</v>
      </c>
      <c r="F238">
        <v>12.23</v>
      </c>
      <c r="G238">
        <v>31.25</v>
      </c>
    </row>
    <row r="239" spans="1:7">
      <c r="A239" s="49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40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9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>
      <c r="A242" s="40">
        <v>45541</v>
      </c>
      <c r="B242">
        <v>2.1388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>
      <c r="A243" s="49">
        <v>45548</v>
      </c>
      <c r="B243">
        <v>2.0724</v>
      </c>
      <c r="C243">
        <v>18.1</v>
      </c>
      <c r="D243">
        <v>7983.55</v>
      </c>
      <c r="E243">
        <v>25.3</v>
      </c>
      <c r="F243">
        <v>11.56</v>
      </c>
      <c r="G243">
        <v>28.92</v>
      </c>
    </row>
    <row r="244" spans="1:7">
      <c r="A244" s="40">
        <v>45555</v>
      </c>
      <c r="B244">
        <v>2.0431</v>
      </c>
      <c r="C244">
        <v>18.33</v>
      </c>
      <c r="D244">
        <v>8075.14</v>
      </c>
      <c r="E244">
        <v>25.38</v>
      </c>
      <c r="F244">
        <v>11.71</v>
      </c>
      <c r="G244">
        <v>28.74</v>
      </c>
    </row>
    <row r="245" spans="1:7">
      <c r="A245" s="49">
        <v>45562</v>
      </c>
      <c r="B245">
        <v>2.1714</v>
      </c>
      <c r="C245">
        <v>21.3</v>
      </c>
      <c r="D245">
        <v>9514.86</v>
      </c>
      <c r="E245">
        <v>30.16</v>
      </c>
      <c r="F245">
        <v>13.2</v>
      </c>
      <c r="G245">
        <v>33.05</v>
      </c>
    </row>
    <row r="246" spans="1:7">
      <c r="A246" s="40">
        <v>45565</v>
      </c>
      <c r="B246">
        <v>2.1518</v>
      </c>
      <c r="C246">
        <v>23.68</v>
      </c>
      <c r="D246">
        <v>10529.76</v>
      </c>
      <c r="E246">
        <v>35</v>
      </c>
      <c r="F246">
        <v>14.24</v>
      </c>
      <c r="G246">
        <v>38.62</v>
      </c>
    </row>
    <row r="247" spans="1:7">
      <c r="A247" s="49">
        <v>45576</v>
      </c>
      <c r="B247">
        <v>2.1392</v>
      </c>
      <c r="C247">
        <v>22.53</v>
      </c>
      <c r="D247">
        <v>10060.74</v>
      </c>
      <c r="E247">
        <v>33.48</v>
      </c>
      <c r="F247">
        <v>13.74</v>
      </c>
      <c r="G247">
        <v>38.14</v>
      </c>
    </row>
    <row r="248" spans="1:7">
      <c r="A248" s="40">
        <v>45583</v>
      </c>
      <c r="B248">
        <v>2.1209</v>
      </c>
      <c r="C248">
        <v>23.33</v>
      </c>
      <c r="D248">
        <v>10357.68</v>
      </c>
      <c r="E248">
        <v>35.63</v>
      </c>
      <c r="F248">
        <v>13.89</v>
      </c>
      <c r="G248">
        <v>40.72</v>
      </c>
    </row>
    <row r="249" spans="1:7">
      <c r="A249" s="49">
        <v>45590</v>
      </c>
      <c r="B249">
        <v>2.1539</v>
      </c>
      <c r="C249">
        <v>24.09</v>
      </c>
      <c r="D249">
        <v>10619.85</v>
      </c>
      <c r="E249">
        <v>36.8</v>
      </c>
      <c r="F249">
        <v>14.03</v>
      </c>
      <c r="G249">
        <v>41.79</v>
      </c>
    </row>
    <row r="250" spans="1:7">
      <c r="A250" s="40">
        <v>45597</v>
      </c>
      <c r="B250">
        <v>2.1406</v>
      </c>
      <c r="C250">
        <v>23.66</v>
      </c>
      <c r="D250">
        <v>10455.5</v>
      </c>
      <c r="E250">
        <v>35.12</v>
      </c>
      <c r="F250">
        <v>13.89</v>
      </c>
      <c r="G250">
        <v>39.9</v>
      </c>
    </row>
    <row r="251" spans="1:7">
      <c r="A251" s="49">
        <v>45604</v>
      </c>
      <c r="B251">
        <v>2.1067</v>
      </c>
      <c r="C251">
        <v>25.39</v>
      </c>
      <c r="D251">
        <v>11161.7</v>
      </c>
      <c r="E251">
        <v>38.65</v>
      </c>
      <c r="F251">
        <v>14.63</v>
      </c>
      <c r="G251">
        <v>44.2</v>
      </c>
    </row>
    <row r="252" spans="1:7">
      <c r="A252" s="40">
        <v>45611</v>
      </c>
      <c r="B252">
        <v>2.0984</v>
      </c>
      <c r="C252">
        <v>24.44</v>
      </c>
      <c r="D252">
        <v>10748.97</v>
      </c>
      <c r="E252">
        <v>37.23</v>
      </c>
      <c r="F252">
        <v>14.12</v>
      </c>
      <c r="G252">
        <v>42.32</v>
      </c>
    </row>
    <row r="253" spans="1:7">
      <c r="A253" s="49">
        <v>45618</v>
      </c>
      <c r="B253">
        <v>2.0832</v>
      </c>
      <c r="C253">
        <v>23.89</v>
      </c>
      <c r="D253">
        <v>10438.72</v>
      </c>
      <c r="E253">
        <v>36.17</v>
      </c>
      <c r="F253">
        <v>13.84</v>
      </c>
      <c r="G253">
        <v>41.44</v>
      </c>
    </row>
    <row r="254" spans="1:7">
      <c r="A254" s="40">
        <v>45625</v>
      </c>
      <c r="B254">
        <v>2.0206</v>
      </c>
      <c r="C254">
        <v>24.47</v>
      </c>
      <c r="D254">
        <v>10611.72</v>
      </c>
      <c r="E254">
        <v>37.37</v>
      </c>
      <c r="F254">
        <v>14.08</v>
      </c>
      <c r="G254">
        <v>42.9</v>
      </c>
    </row>
    <row r="255" spans="1:7">
      <c r="A255" s="49">
        <v>45632</v>
      </c>
      <c r="B255">
        <v>1.9539</v>
      </c>
      <c r="C255">
        <v>24.99</v>
      </c>
      <c r="D255">
        <v>10791.34</v>
      </c>
      <c r="E255">
        <v>38.29</v>
      </c>
      <c r="F255">
        <v>14.39</v>
      </c>
      <c r="G255">
        <v>43.44</v>
      </c>
    </row>
    <row r="256" spans="1:7">
      <c r="A256" s="40">
        <v>45639</v>
      </c>
      <c r="B256">
        <v>1.7771</v>
      </c>
      <c r="C256">
        <v>25.02</v>
      </c>
      <c r="D256">
        <v>10713.07</v>
      </c>
      <c r="E256">
        <v>38.25</v>
      </c>
      <c r="F256">
        <v>14.34</v>
      </c>
      <c r="G256">
        <v>42.86</v>
      </c>
    </row>
    <row r="257" spans="1:7">
      <c r="A257" s="49">
        <v>45646</v>
      </c>
      <c r="B257">
        <v>1.7018</v>
      </c>
      <c r="C257">
        <v>24.76</v>
      </c>
      <c r="D257">
        <v>10646.62</v>
      </c>
      <c r="E257">
        <v>37.92</v>
      </c>
      <c r="F257">
        <v>14.24</v>
      </c>
      <c r="G257">
        <v>42.64</v>
      </c>
    </row>
    <row r="258" spans="1:7">
      <c r="A258" s="40">
        <v>45653</v>
      </c>
      <c r="B258">
        <v>1.6929</v>
      </c>
      <c r="C258">
        <v>24.59</v>
      </c>
      <c r="D258">
        <v>10659.98</v>
      </c>
      <c r="E258">
        <v>37.33</v>
      </c>
      <c r="F258">
        <v>14.42</v>
      </c>
      <c r="G258">
        <v>42.42</v>
      </c>
    </row>
    <row r="259" spans="1:7">
      <c r="A259" s="49">
        <v>45660</v>
      </c>
      <c r="B259">
        <v>1.6041</v>
      </c>
      <c r="C259">
        <v>22.77</v>
      </c>
      <c r="D259">
        <v>9897.12</v>
      </c>
      <c r="E259">
        <v>33.84</v>
      </c>
      <c r="F259">
        <v>13.66</v>
      </c>
      <c r="G259">
        <v>38.82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M158" sqref="M158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2025-01-04T12:20:04Z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5A5629980E964508BA3B23B77A48C12E</vt:lpwstr>
  </property>
</Properties>
</file>