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9015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<sst xmlns="http://schemas.openxmlformats.org/spreadsheetml/2006/main" count="598" uniqueCount="298">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</sst>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走势!$A$154:$A$252</c:f>
              <c:numCache>
                <c:formatCode>yyyy/m/d</c:formatCode>
                <c:ptCount val="99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  <c:pt idx="96" c:formatCode="yyyy/m/d">
                  <c:v>44876</c:v>
                </c:pt>
                <c:pt idx="97" c:formatCode="yyyy/m/d">
                  <c:v>44883</c:v>
                </c:pt>
                <c:pt idx="98" c:formatCode="yyyy/m/d">
                  <c:v>44890</c:v>
                </c:pt>
              </c:numCache>
            </c:numRef>
          </c:cat>
          <c:val>
            <c:numRef>
              <c:f>走势!$G$154:$G$252</c:f>
              <c:numCache>
                <c:formatCode>General</c:formatCode>
                <c:ptCount val="99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  <c:pt idx="88">
                  <c:v>12.6360545845004</c:v>
                </c:pt>
                <c:pt idx="89">
                  <c:v>13.0808579960118</c:v>
                </c:pt>
                <c:pt idx="90">
                  <c:v>13.4542478764514</c:v>
                </c:pt>
                <c:pt idx="91">
                  <c:v>13.7987783130274</c:v>
                </c:pt>
                <c:pt idx="92">
                  <c:v>13.8873744970454</c:v>
                </c:pt>
                <c:pt idx="93">
                  <c:v>14.0918307698008</c:v>
                </c:pt>
                <c:pt idx="94">
                  <c:v>14.3723649907675</c:v>
                </c:pt>
                <c:pt idx="95">
                  <c:v>14.218215253239</c:v>
                </c:pt>
                <c:pt idx="96">
                  <c:v>14.0125688624233</c:v>
                </c:pt>
                <c:pt idx="97">
                  <c:v>13.8234501269661</c:v>
                </c:pt>
                <c:pt idx="98">
                  <c:v>13.6771547302499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走势!$A$154:$A$252</c:f>
              <c:numCache>
                <c:formatCode>yyyy/m/d</c:formatCode>
                <c:ptCount val="99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  <c:pt idx="96" c:formatCode="yyyy/m/d">
                  <c:v>44876</c:v>
                </c:pt>
                <c:pt idx="97" c:formatCode="yyyy/m/d">
                  <c:v>44883</c:v>
                </c:pt>
                <c:pt idx="98" c:formatCode="yyyy/m/d">
                  <c:v>44890</c:v>
                </c:pt>
              </c:numCache>
            </c:numRef>
          </c:cat>
          <c:val>
            <c:numRef>
              <c:f>走势!$I$154:$I$252</c:f>
              <c:numCache>
                <c:formatCode>General</c:formatCode>
                <c:ptCount val="99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  <c:pt idx="88">
                  <c:v>5.9429335297935</c:v>
                </c:pt>
                <c:pt idx="89">
                  <c:v>6.32400024423884</c:v>
                </c:pt>
                <c:pt idx="90">
                  <c:v>6.63450566372669</c:v>
                </c:pt>
                <c:pt idx="91">
                  <c:v>6.86162612093819</c:v>
                </c:pt>
                <c:pt idx="92">
                  <c:v>6.93645771215084</c:v>
                </c:pt>
                <c:pt idx="93">
                  <c:v>6.97387533262341</c:v>
                </c:pt>
                <c:pt idx="94">
                  <c:v>7.07061938848382</c:v>
                </c:pt>
                <c:pt idx="95">
                  <c:v>6.84995332603914</c:v>
                </c:pt>
                <c:pt idx="96">
                  <c:v>6.66580215624372</c:v>
                </c:pt>
                <c:pt idx="97">
                  <c:v>6.44121184781439</c:v>
                </c:pt>
                <c:pt idx="98">
                  <c:v>6.36614210896332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走势!$A$154:$A$252</c:f>
              <c:numCache>
                <c:formatCode>yyyy/m/d</c:formatCode>
                <c:ptCount val="99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  <c:pt idx="88" c:formatCode="yyyy/m/d">
                  <c:v>44813</c:v>
                </c:pt>
                <c:pt idx="89" c:formatCode="yyyy/m/d">
                  <c:v>44820</c:v>
                </c:pt>
                <c:pt idx="90" c:formatCode="yyyy/m/d">
                  <c:v>44827</c:v>
                </c:pt>
                <c:pt idx="91" c:formatCode="yyyy/m/d">
                  <c:v>44834</c:v>
                </c:pt>
                <c:pt idx="92" c:formatCode="yyyy/m/d">
                  <c:v>44848</c:v>
                </c:pt>
                <c:pt idx="93" c:formatCode="yyyy/m/d">
                  <c:v>44855</c:v>
                </c:pt>
                <c:pt idx="94" c:formatCode="yyyy/m/d">
                  <c:v>44862</c:v>
                </c:pt>
                <c:pt idx="95" c:formatCode="yyyy/m/d">
                  <c:v>44869</c:v>
                </c:pt>
                <c:pt idx="96" c:formatCode="yyyy/m/d">
                  <c:v>44876</c:v>
                </c:pt>
                <c:pt idx="97" c:formatCode="yyyy/m/d">
                  <c:v>44883</c:v>
                </c:pt>
                <c:pt idx="98" c:formatCode="yyyy/m/d">
                  <c:v>44890</c:v>
                </c:pt>
              </c:numCache>
            </c:numRef>
          </c:cat>
          <c:val>
            <c:numRef>
              <c:f>走势!$H$154:$H$252</c:f>
              <c:numCache>
                <c:formatCode>General</c:formatCode>
                <c:ptCount val="99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  <c:pt idx="88">
                  <c:v>11877.79</c:v>
                </c:pt>
                <c:pt idx="89">
                  <c:v>11261.5</c:v>
                </c:pt>
                <c:pt idx="90">
                  <c:v>11006.41</c:v>
                </c:pt>
                <c:pt idx="91">
                  <c:v>10778.61</c:v>
                </c:pt>
                <c:pt idx="92">
                  <c:v>11121.72</c:v>
                </c:pt>
                <c:pt idx="93">
                  <c:v>10918.97</c:v>
                </c:pt>
                <c:pt idx="94">
                  <c:v>10401.84</c:v>
                </c:pt>
                <c:pt idx="95">
                  <c:v>11187.43</c:v>
                </c:pt>
                <c:pt idx="96">
                  <c:v>11139.77</c:v>
                </c:pt>
                <c:pt idx="97">
                  <c:v>11180.43</c:v>
                </c:pt>
                <c:pt idx="98">
                  <c:v>10904.27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64870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268</v>
      </c>
      <c r="B4">
        <v>36</v>
      </c>
      <c r="C4" s="7" t="s">
        <v>269</v>
      </c>
      <c r="K4" s="7" t="s">
        <v>270</v>
      </c>
    </row>
    <row r="5" ht="54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7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2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0.5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7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25" spans="1:5">
      <c r="A18" t="s">
        <v>293</v>
      </c>
      <c r="B18">
        <v>30</v>
      </c>
      <c r="E18" s="14"/>
    </row>
    <row r="19" s="3" customFormat="1" ht="14.2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2"/>
  <sheetViews>
    <sheetView tabSelected="1" topLeftCell="D1" workbookViewId="0">
      <selection activeCell="P20" sqref="P20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1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51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51" si="21">1/C209*100</f>
        <v>3.15059861373661</v>
      </c>
      <c r="E209" s="52">
        <f t="shared" ref="E209:E251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>1/C252*100</f>
        <v>4.26439232409382</v>
      </c>
      <c r="E252" s="52">
        <f>D252-B252</f>
        <v>1.43439232409382</v>
      </c>
      <c r="F252" s="52">
        <f>E252-E247</f>
        <v>-0.146295396716183</v>
      </c>
      <c r="G252" s="38">
        <f>F252+G251</f>
        <v>13.6771547302499</v>
      </c>
      <c r="H252">
        <v>10904.27</v>
      </c>
      <c r="I252">
        <v>6.36614210896332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2"/>
  <sheetViews>
    <sheetView topLeftCell="A234" workbookViewId="0">
      <selection activeCell="G252" sqref="G252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1" si="18">1/C194*100</f>
        <v>1.76273576590869</v>
      </c>
      <c r="E194" s="52">
        <f t="shared" ref="E194:E251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5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51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0.0374176204725698</v>
      </c>
      <c r="G247" s="38">
        <f t="shared" si="21"/>
        <v>6.97387533262342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</v>
      </c>
      <c r="G248" s="38">
        <f t="shared" si="21"/>
        <v>7.07061938848382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6.84995332603915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6.66580215624372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6.44121184781439</v>
      </c>
    </row>
    <row r="252" spans="1:7">
      <c r="A252" s="41">
        <v>44890</v>
      </c>
      <c r="B252">
        <v>2.83</v>
      </c>
      <c r="C252">
        <v>37.72</v>
      </c>
      <c r="D252" s="52">
        <f>1/C252*100</f>
        <v>2.65111346765642</v>
      </c>
      <c r="E252" s="52">
        <f>D252-B252</f>
        <v>-0.178886532343584</v>
      </c>
      <c r="F252" s="52">
        <f>E252-E247</f>
        <v>-0.0750697388510644</v>
      </c>
      <c r="G252" s="38">
        <f>F252+G251</f>
        <v>6.36614210896332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1" sqref="A151:B151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2"/>
  <sheetViews>
    <sheetView topLeftCell="A130" workbookViewId="0">
      <selection activeCell="C155" sqref="C155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2022-11-26T09:44:44Z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5A5629980E964508BA3B23B77A48C12E</vt:lpwstr>
  </property>
</Properties>
</file>