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AF926D72-9096-43DE-9A80-0DD73B65132D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8" i="13" l="1"/>
  <c r="O209" i="13"/>
  <c r="O210" i="13"/>
  <c r="P210" i="13"/>
  <c r="O211" i="13"/>
  <c r="P211" i="13" s="1"/>
  <c r="O212" i="13"/>
  <c r="O213" i="13"/>
  <c r="P213" i="13"/>
  <c r="O214" i="13"/>
  <c r="P214" i="13"/>
  <c r="O215" i="13"/>
  <c r="P215" i="13"/>
  <c r="O216" i="13"/>
  <c r="P216" i="13"/>
  <c r="O217" i="13"/>
  <c r="P217" i="13" s="1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12" i="13" s="1"/>
  <c r="P207" i="13"/>
  <c r="F196" i="13"/>
  <c r="D210" i="13"/>
  <c r="E210" i="13" s="1"/>
  <c r="D211" i="13"/>
  <c r="D212" i="13"/>
  <c r="E212" i="13" s="1"/>
  <c r="D213" i="13"/>
  <c r="E213" i="13" s="1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06" i="13"/>
  <c r="E211" i="13" s="1"/>
  <c r="D207" i="13"/>
  <c r="E207" i="13"/>
  <c r="D208" i="13"/>
  <c r="D209" i="13"/>
  <c r="D196" i="13"/>
  <c r="E196" i="13"/>
  <c r="D197" i="13"/>
  <c r="E197" i="13"/>
  <c r="F197" i="13" s="1"/>
  <c r="D198" i="13"/>
  <c r="E198" i="13" s="1"/>
  <c r="D199" i="13"/>
  <c r="E199" i="13" s="1"/>
  <c r="D200" i="13"/>
  <c r="E200" i="13"/>
  <c r="D201" i="13"/>
  <c r="E201" i="13" s="1"/>
  <c r="D202" i="13"/>
  <c r="E202" i="13"/>
  <c r="D203" i="13"/>
  <c r="E203" i="13" s="1"/>
  <c r="D204" i="13"/>
  <c r="E204" i="13"/>
  <c r="D205" i="13"/>
  <c r="E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189" i="13"/>
  <c r="R170" i="13"/>
  <c r="Q208" i="13"/>
  <c r="R213" i="13" s="1"/>
  <c r="Q209" i="13"/>
  <c r="Q210" i="13"/>
  <c r="Q211" i="13"/>
  <c r="Q212" i="13"/>
  <c r="Q213" i="13"/>
  <c r="Q195" i="13"/>
  <c r="Q196" i="13"/>
  <c r="Q197" i="13"/>
  <c r="R202" i="13" s="1"/>
  <c r="Q198" i="13"/>
  <c r="Q199" i="13"/>
  <c r="Q200" i="13"/>
  <c r="Q201" i="13"/>
  <c r="Q202" i="13"/>
  <c r="Q203" i="13"/>
  <c r="Q204" i="13"/>
  <c r="Q205" i="13"/>
  <c r="Q206" i="13"/>
  <c r="R211" i="13" s="1"/>
  <c r="Q207" i="13"/>
  <c r="R207" i="13" s="1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4" i="13"/>
  <c r="M205" i="13"/>
  <c r="M206" i="13"/>
  <c r="N211" i="13" s="1"/>
  <c r="M207" i="13"/>
  <c r="M208" i="13"/>
  <c r="M209" i="13"/>
  <c r="M210" i="13"/>
  <c r="M211" i="13"/>
  <c r="M212" i="13"/>
  <c r="N212" i="13"/>
  <c r="M213" i="13"/>
  <c r="N213" i="13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R210" i="13" l="1"/>
  <c r="N209" i="13"/>
  <c r="R209" i="13"/>
  <c r="R208" i="13"/>
  <c r="R212" i="13"/>
  <c r="R206" i="13"/>
  <c r="R205" i="13"/>
  <c r="N210" i="13"/>
  <c r="R204" i="13"/>
  <c r="E209" i="13"/>
  <c r="P209" i="13"/>
  <c r="R203" i="13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F198" i="13"/>
  <c r="F199" i="13" s="1"/>
  <c r="F200" i="13" s="1"/>
  <c r="F201" i="13" s="1"/>
  <c r="F202" i="13" s="1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192" i="13" l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<sst xmlns="http://schemas.openxmlformats.org/spreadsheetml/2006/main" count="617" uniqueCount="309">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</sst>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上证!$A$164:$A$210</c:f>
              <c:numCache>
                <c:formatCode>m/d/yyyy</c:formatCode>
                <c:ptCount val="47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</c:numCache>
            </c:numRef>
          </c:cat>
          <c:val>
            <c:numRef>
              <c:f>上证!$G$164:$G$210</c:f>
              <c:numCache>
                <c:formatCode>General</c:formatCode>
                <c:ptCount val="47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  <c:pt idx="40">
                  <c:v>-0.27390135063484689</c:v>
                </c:pt>
                <c:pt idx="41">
                  <c:v>-5.7584494722469515E-2</c:v>
                </c:pt>
                <c:pt idx="42">
                  <c:v>0.34107548875838978</c:v>
                </c:pt>
                <c:pt idx="43">
                  <c:v>0.62215988547054302</c:v>
                </c:pt>
                <c:pt idx="44">
                  <c:v>1.0386891120075945</c:v>
                </c:pt>
                <c:pt idx="45">
                  <c:v>1.4278302528549958</c:v>
                </c:pt>
                <c:pt idx="46">
                  <c:v>1.9101797836829402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上证!$A$164:$A$210</c:f>
              <c:numCache>
                <c:formatCode>m/d/yyyy</c:formatCode>
                <c:ptCount val="47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</c:numCache>
            </c:numRef>
          </c:cat>
          <c:val>
            <c:numRef>
              <c:f>上证!$H$164:$H$210</c:f>
              <c:numCache>
                <c:formatCode>General</c:formatCode>
                <c:ptCount val="47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  <c:pt idx="40">
                  <c:v>0.40393195714792096</c:v>
                </c:pt>
                <c:pt idx="41">
                  <c:v>0.56040352473172916</c:v>
                </c:pt>
                <c:pt idx="42">
                  <c:v>0.86034447706908157</c:v>
                </c:pt>
                <c:pt idx="43">
                  <c:v>1.0806947374868052</c:v>
                </c:pt>
                <c:pt idx="44">
                  <c:v>1.454419895288261</c:v>
                </c:pt>
                <c:pt idx="45">
                  <c:v>1.8148708237708164</c:v>
                </c:pt>
                <c:pt idx="46">
                  <c:v>2.2510727841400322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上证!$A$164:$A$210</c:f>
              <c:numCache>
                <c:formatCode>m/d/yyyy</c:formatCode>
                <c:ptCount val="47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</c:numCache>
            </c:numRef>
          </c:cat>
          <c:val>
            <c:numRef>
              <c:f>上证!$I$164:$I$210</c:f>
              <c:numCache>
                <c:formatCode>General</c:formatCode>
                <c:ptCount val="47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  <c:pt idx="40">
                  <c:v>4.0322561058643682</c:v>
                </c:pt>
                <c:pt idx="41">
                  <c:v>4.1461021401489404</c:v>
                </c:pt>
                <c:pt idx="42">
                  <c:v>4.4001819157389006</c:v>
                </c:pt>
                <c:pt idx="43">
                  <c:v>4.5706972757862303</c:v>
                </c:pt>
                <c:pt idx="44">
                  <c:v>4.9580090399307846</c:v>
                </c:pt>
                <c:pt idx="45">
                  <c:v>5.4063764177910194</c:v>
                </c:pt>
                <c:pt idx="46">
                  <c:v>5.9040061102742687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A141" workbookViewId="0">
      <selection activeCell="M156" sqref="M156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02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D198" t="e">
        <f t="shared" si="239"/>
        <v>#DIV/0!</v>
      </c>
      <c r="E198" t="e">
        <f t="shared" si="240"/>
        <v>#DIV/0!</v>
      </c>
      <c r="F198" s="31" t="e">
        <f t="shared" si="224"/>
        <v>#DIV/0!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D199" t="e">
        <f t="shared" si="239"/>
        <v>#DIV/0!</v>
      </c>
      <c r="E199" t="e">
        <f t="shared" si="240"/>
        <v>#DIV/0!</v>
      </c>
      <c r="F199" s="31" t="e">
        <f t="shared" si="224"/>
        <v>#DIV/0!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D200" t="e">
        <f t="shared" si="239"/>
        <v>#DIV/0!</v>
      </c>
      <c r="E200" t="e">
        <f t="shared" si="240"/>
        <v>#DIV/0!</v>
      </c>
      <c r="F200" s="31" t="e">
        <f t="shared" si="224"/>
        <v>#DIV/0!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D201" t="e">
        <f t="shared" si="239"/>
        <v>#DIV/0!</v>
      </c>
      <c r="E201" t="e">
        <f t="shared" si="240"/>
        <v>#DIV/0!</v>
      </c>
      <c r="F201" s="31" t="e">
        <f t="shared" si="224"/>
        <v>#DIV/0!</v>
      </c>
      <c r="G201" s="31">
        <f t="shared" ref="G201:G221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D202" t="e">
        <f t="shared" si="239"/>
        <v>#DIV/0!</v>
      </c>
      <c r="E202" t="e">
        <f t="shared" si="240"/>
        <v>#DIV/0!</v>
      </c>
      <c r="F202" s="31" t="e">
        <f t="shared" si="224"/>
        <v>#DIV/0!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D203" t="e">
        <f t="shared" si="239"/>
        <v>#DIV/0!</v>
      </c>
      <c r="E203" t="e">
        <f t="shared" si="240"/>
        <v>#DIV/0!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A204" s="35">
        <v>45268</v>
      </c>
      <c r="B204">
        <v>2.6636000000000002</v>
      </c>
      <c r="D204" t="e">
        <f t="shared" si="239"/>
        <v>#DIV/0!</v>
      </c>
      <c r="E204" t="e">
        <f t="shared" si="240"/>
        <v>#DIV/0!</v>
      </c>
      <c r="G204" s="31">
        <f t="shared" si="250"/>
        <v>-0.27390135063484689</v>
      </c>
      <c r="H204" s="31">
        <f t="shared" si="251"/>
        <v>0.40393195714792096</v>
      </c>
      <c r="I204" s="31">
        <f t="shared" si="213"/>
        <v>4.0322561058643682</v>
      </c>
      <c r="J204">
        <v>21.64</v>
      </c>
      <c r="K204">
        <v>33.1</v>
      </c>
      <c r="L204">
        <v>35.840000000000003</v>
      </c>
      <c r="M204">
        <f t="shared" si="225"/>
        <v>0.35754803625377596</v>
      </c>
      <c r="N204">
        <f t="shared" ref="N204" si="255">M204-M199</f>
        <v>2.1246117788548347E-2</v>
      </c>
      <c r="O204">
        <f t="shared" si="248"/>
        <v>1.9574720887245838</v>
      </c>
      <c r="P204">
        <f t="shared" si="249"/>
        <v>7.7446021512958652E-2</v>
      </c>
      <c r="Q204">
        <f t="shared" si="243"/>
        <v>0.12657857142857099</v>
      </c>
      <c r="R204">
        <f t="shared" si="221"/>
        <v>-4.0975742574257623E-2</v>
      </c>
    </row>
    <row r="205" spans="1:18" x14ac:dyDescent="0.25">
      <c r="A205" s="63">
        <v>45275</v>
      </c>
      <c r="B205">
        <v>2.6227</v>
      </c>
      <c r="D205" t="e">
        <f t="shared" si="239"/>
        <v>#DIV/0!</v>
      </c>
      <c r="E205" t="e">
        <f t="shared" si="240"/>
        <v>#DIV/0!</v>
      </c>
      <c r="G205" s="31">
        <f t="shared" si="250"/>
        <v>-5.7584494722469515E-2</v>
      </c>
      <c r="H205" s="31">
        <f t="shared" si="251"/>
        <v>0.56040352473172916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0.44290392397302281</v>
      </c>
      <c r="N205">
        <f t="shared" ref="N205" si="256">M205-M200</f>
        <v>0.1564715675838082</v>
      </c>
      <c r="O205">
        <f t="shared" si="248"/>
        <v>2.0501971962616832</v>
      </c>
      <c r="P205">
        <f t="shared" si="249"/>
        <v>0.21631685591237737</v>
      </c>
      <c r="Q205">
        <f t="shared" si="243"/>
        <v>0.2182090909090908</v>
      </c>
      <c r="R205">
        <f t="shared" si="221"/>
        <v>0.11384603428457218</v>
      </c>
    </row>
    <row r="206" spans="1:18" x14ac:dyDescent="0.25">
      <c r="A206" s="35">
        <v>45282</v>
      </c>
      <c r="B206">
        <v>2.5876999999999999</v>
      </c>
      <c r="D206" t="e">
        <f>1/C206*100-B206</f>
        <v>#DIV/0!</v>
      </c>
      <c r="E206" t="e">
        <f t="shared" si="240"/>
        <v>#DIV/0!</v>
      </c>
      <c r="G206" s="31">
        <f t="shared" si="250"/>
        <v>0.34107548875838978</v>
      </c>
      <c r="H206" s="31">
        <f t="shared" si="251"/>
        <v>0.86034447706908157</v>
      </c>
      <c r="I206" s="31">
        <f t="shared" si="213"/>
        <v>4.4001819157389006</v>
      </c>
      <c r="J206">
        <v>20.97</v>
      </c>
      <c r="K206">
        <v>31.92</v>
      </c>
      <c r="L206">
        <v>34.450000000000003</v>
      </c>
      <c r="M206">
        <f t="shared" si="225"/>
        <v>0.54513208020050108</v>
      </c>
      <c r="N206">
        <f t="shared" ref="N206" si="257">M206-M201</f>
        <v>0.29994095233735241</v>
      </c>
      <c r="O206">
        <f t="shared" si="248"/>
        <v>2.1810172150691471</v>
      </c>
      <c r="P206">
        <f t="shared" si="249"/>
        <v>0.39865998348085929</v>
      </c>
      <c r="Q206">
        <f t="shared" si="243"/>
        <v>0.31505761973875179</v>
      </c>
      <c r="R206">
        <f t="shared" si="221"/>
        <v>0.2540797755899602</v>
      </c>
    </row>
    <row r="207" spans="1:18" x14ac:dyDescent="0.25">
      <c r="A207" s="63">
        <v>45289</v>
      </c>
      <c r="B207">
        <v>2.5552999999999999</v>
      </c>
      <c r="D207" t="e">
        <f t="shared" ref="D207:D209" si="258">1/C207*100-B207</f>
        <v>#DIV/0!</v>
      </c>
      <c r="E207" t="e">
        <f t="shared" ref="E207:E219" si="259">D207-D202</f>
        <v>#DIV/0!</v>
      </c>
      <c r="G207" s="31">
        <f t="shared" si="250"/>
        <v>0.62215988547054302</v>
      </c>
      <c r="H207" s="31">
        <f t="shared" si="251"/>
        <v>1.0806947374868052</v>
      </c>
      <c r="I207" s="31">
        <f t="shared" si="213"/>
        <v>4.5706972757862303</v>
      </c>
      <c r="J207" s="34">
        <v>21.61</v>
      </c>
      <c r="K207">
        <v>32.909999999999997</v>
      </c>
      <c r="L207">
        <v>35.47</v>
      </c>
      <c r="M207">
        <f t="shared" si="225"/>
        <v>0.48329009419629321</v>
      </c>
      <c r="N207">
        <f t="shared" ref="N207" si="260">M207-M202</f>
        <v>0.22035026041772365</v>
      </c>
      <c r="O207">
        <f t="shared" si="248"/>
        <v>2.0721872744099956</v>
      </c>
      <c r="P207">
        <f t="shared" si="249"/>
        <v>0.28108439671215324</v>
      </c>
      <c r="Q207">
        <f t="shared" si="243"/>
        <v>0.26398390188892051</v>
      </c>
      <c r="R207">
        <f t="shared" si="221"/>
        <v>0.17051536004733014</v>
      </c>
    </row>
    <row r="208" spans="1:18" x14ac:dyDescent="0.25">
      <c r="A208" s="35">
        <v>45296</v>
      </c>
      <c r="B208">
        <v>2.5175000000000001</v>
      </c>
      <c r="D208" t="e">
        <f t="shared" si="258"/>
        <v>#DIV/0!</v>
      </c>
      <c r="E208" t="e">
        <f t="shared" si="259"/>
        <v>#DIV/0!</v>
      </c>
      <c r="G208" s="31">
        <f t="shared" si="250"/>
        <v>1.0386891120075945</v>
      </c>
      <c r="H208" s="31">
        <f t="shared" si="251"/>
        <v>1.454419895288261</v>
      </c>
      <c r="I208" s="31">
        <f t="shared" si="213"/>
        <v>4.9580090399307846</v>
      </c>
      <c r="J208" s="34">
        <v>20.84</v>
      </c>
      <c r="K208">
        <v>31.34</v>
      </c>
      <c r="L208">
        <v>33.229999999999997</v>
      </c>
      <c r="M208">
        <f t="shared" si="225"/>
        <v>0.67331046585832777</v>
      </c>
      <c r="N208">
        <f t="shared" ref="N208" si="261">M208-M203</f>
        <v>0.37372515780145577</v>
      </c>
      <c r="O208">
        <f t="shared" si="248"/>
        <v>2.2809644913627638</v>
      </c>
      <c r="P208">
        <f t="shared" si="249"/>
        <v>0.41652922653705149</v>
      </c>
      <c r="Q208">
        <f>1/L208*100-B208</f>
        <v>0.49182891965091802</v>
      </c>
      <c r="R208">
        <f t="shared" si="221"/>
        <v>0.38731176414455382</v>
      </c>
    </row>
    <row r="209" spans="1:18" x14ac:dyDescent="0.25">
      <c r="A209" s="63">
        <v>45303</v>
      </c>
      <c r="B209">
        <v>2.5171999999999999</v>
      </c>
      <c r="D209" t="e">
        <f t="shared" si="258"/>
        <v>#DIV/0!</v>
      </c>
      <c r="E209" t="e">
        <f t="shared" si="259"/>
        <v>#DIV/0!</v>
      </c>
      <c r="G209" s="31">
        <f t="shared" si="250"/>
        <v>1.4278302528549958</v>
      </c>
      <c r="H209" s="31">
        <f t="shared" si="251"/>
        <v>1.8148708237708164</v>
      </c>
      <c r="I209" s="31">
        <f t="shared" si="213"/>
        <v>5.4063764177910194</v>
      </c>
      <c r="J209" s="34">
        <v>20.56</v>
      </c>
      <c r="K209">
        <v>30.91</v>
      </c>
      <c r="L209">
        <v>32.340000000000003</v>
      </c>
      <c r="M209">
        <f t="shared" si="225"/>
        <v>0.7179989647363314</v>
      </c>
      <c r="N209">
        <f t="shared" ref="N209" si="262">M209-M204</f>
        <v>0.36045092848255544</v>
      </c>
      <c r="O209">
        <f t="shared" ref="O209:O217" si="263">1/J209*100-B209</f>
        <v>2.346613229571985</v>
      </c>
      <c r="P209">
        <f t="shared" ref="P209:P217" si="264">O209-O204</f>
        <v>0.38914114084740126</v>
      </c>
      <c r="Q209">
        <f t="shared" ref="Q209:Q213" si="265">1/L209*100-B209</f>
        <v>0.57494594928880627</v>
      </c>
      <c r="R209">
        <f t="shared" si="221"/>
        <v>0.44836737786023528</v>
      </c>
    </row>
    <row r="210" spans="1:18" x14ac:dyDescent="0.25">
      <c r="A210" s="35">
        <v>45310</v>
      </c>
      <c r="B210">
        <v>2.5026999999999999</v>
      </c>
      <c r="D210" t="e">
        <f>1/C210*100-B210</f>
        <v>#DIV/0!</v>
      </c>
      <c r="E210" t="e">
        <f t="shared" si="259"/>
        <v>#DIV/0!</v>
      </c>
      <c r="G210" s="31">
        <f t="shared" si="250"/>
        <v>1.9101797836829402</v>
      </c>
      <c r="H210" s="31">
        <f t="shared" si="251"/>
        <v>2.2510727841400322</v>
      </c>
      <c r="I210" s="31">
        <f t="shared" si="213"/>
        <v>5.9040061102742687</v>
      </c>
      <c r="J210" s="34">
        <v>19.86</v>
      </c>
      <c r="K210">
        <v>29.57</v>
      </c>
      <c r="L210">
        <v>31.07</v>
      </c>
      <c r="M210">
        <f t="shared" si="225"/>
        <v>0.87910588434223857</v>
      </c>
      <c r="N210">
        <f t="shared" ref="N210" si="266">M210-M205</f>
        <v>0.43620196036921577</v>
      </c>
      <c r="O210">
        <f t="shared" si="263"/>
        <v>2.5325467270896276</v>
      </c>
      <c r="P210">
        <f t="shared" si="264"/>
        <v>0.48234953082794441</v>
      </c>
      <c r="Q210">
        <f t="shared" si="265"/>
        <v>0.71583878339234008</v>
      </c>
      <c r="R210">
        <f t="shared" si="221"/>
        <v>0.49762969248324929</v>
      </c>
    </row>
    <row r="211" spans="1:18" x14ac:dyDescent="0.25">
      <c r="D211" t="e">
        <f t="shared" ref="D211:D219" si="267">1/C211*100-B211</f>
        <v>#DIV/0!</v>
      </c>
      <c r="E211" t="e">
        <f t="shared" si="259"/>
        <v>#DIV/0!</v>
      </c>
      <c r="G211" s="31" t="e">
        <f t="shared" si="250"/>
        <v>#DIV/0!</v>
      </c>
      <c r="H211" s="31" t="e">
        <f t="shared" si="251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68">M211-M206</f>
        <v>#DIV/0!</v>
      </c>
      <c r="O211" t="e">
        <f t="shared" si="263"/>
        <v>#DIV/0!</v>
      </c>
      <c r="P211" t="e">
        <f t="shared" si="264"/>
        <v>#DIV/0!</v>
      </c>
      <c r="Q211" t="e">
        <f t="shared" si="265"/>
        <v>#DIV/0!</v>
      </c>
      <c r="R211" t="e">
        <f t="shared" si="221"/>
        <v>#DIV/0!</v>
      </c>
    </row>
    <row r="212" spans="1:18" x14ac:dyDescent="0.25">
      <c r="D212" t="e">
        <f t="shared" si="267"/>
        <v>#DIV/0!</v>
      </c>
      <c r="E212" t="e">
        <f t="shared" si="259"/>
        <v>#DIV/0!</v>
      </c>
      <c r="G212" s="31" t="e">
        <f t="shared" si="250"/>
        <v>#DIV/0!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69">M212-M207</f>
        <v>#DIV/0!</v>
      </c>
      <c r="O212" t="e">
        <f t="shared" si="263"/>
        <v>#DIV/0!</v>
      </c>
      <c r="P212" t="e">
        <f t="shared" si="264"/>
        <v>#DIV/0!</v>
      </c>
      <c r="Q212" t="e">
        <f t="shared" si="265"/>
        <v>#DIV/0!</v>
      </c>
      <c r="R212" t="e">
        <f t="shared" si="221"/>
        <v>#DIV/0!</v>
      </c>
    </row>
    <row r="213" spans="1:18" x14ac:dyDescent="0.25">
      <c r="D213" t="e">
        <f t="shared" si="267"/>
        <v>#DIV/0!</v>
      </c>
      <c r="E213" t="e">
        <f t="shared" si="259"/>
        <v>#DIV/0!</v>
      </c>
      <c r="G213" s="31" t="e">
        <f t="shared" si="250"/>
        <v>#DIV/0!</v>
      </c>
      <c r="H213" s="31" t="e">
        <f t="shared" ref="H213:H225" si="270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71">M213-M208</f>
        <v>#DIV/0!</v>
      </c>
      <c r="O213" t="e">
        <f t="shared" si="263"/>
        <v>#DIV/0!</v>
      </c>
      <c r="P213" t="e">
        <f t="shared" si="264"/>
        <v>#DIV/0!</v>
      </c>
      <c r="Q213" t="e">
        <f t="shared" si="265"/>
        <v>#DIV/0!</v>
      </c>
      <c r="R213" t="e">
        <f t="shared" si="221"/>
        <v>#DIV/0!</v>
      </c>
    </row>
    <row r="214" spans="1:18" x14ac:dyDescent="0.25">
      <c r="D214" t="e">
        <f t="shared" si="267"/>
        <v>#DIV/0!</v>
      </c>
      <c r="E214" t="e">
        <f t="shared" si="259"/>
        <v>#DIV/0!</v>
      </c>
      <c r="G214" s="31" t="e">
        <f t="shared" si="250"/>
        <v>#DIV/0!</v>
      </c>
      <c r="H214" s="31" t="e">
        <f t="shared" si="270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72">M214-M209</f>
        <v>#DIV/0!</v>
      </c>
      <c r="O214" t="e">
        <f t="shared" si="263"/>
        <v>#DIV/0!</v>
      </c>
      <c r="P214" t="e">
        <f t="shared" si="264"/>
        <v>#DIV/0!</v>
      </c>
    </row>
    <row r="215" spans="1:18" x14ac:dyDescent="0.25">
      <c r="D215" t="e">
        <f t="shared" si="267"/>
        <v>#DIV/0!</v>
      </c>
      <c r="E215" t="e">
        <f t="shared" si="259"/>
        <v>#DIV/0!</v>
      </c>
      <c r="G215" s="31" t="e">
        <f t="shared" si="250"/>
        <v>#DIV/0!</v>
      </c>
      <c r="H215" s="31" t="e">
        <f t="shared" si="270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73">M215-M210</f>
        <v>#DIV/0!</v>
      </c>
      <c r="O215" t="e">
        <f t="shared" si="263"/>
        <v>#DIV/0!</v>
      </c>
      <c r="P215" t="e">
        <f t="shared" si="264"/>
        <v>#DIV/0!</v>
      </c>
    </row>
    <row r="216" spans="1:18" x14ac:dyDescent="0.25">
      <c r="D216" t="e">
        <f t="shared" si="267"/>
        <v>#DIV/0!</v>
      </c>
      <c r="E216" t="e">
        <f t="shared" si="259"/>
        <v>#DIV/0!</v>
      </c>
      <c r="G216" s="31" t="e">
        <f t="shared" si="250"/>
        <v>#DIV/0!</v>
      </c>
      <c r="H216" s="31" t="e">
        <f t="shared" si="270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74">M216-M211</f>
        <v>#DIV/0!</v>
      </c>
      <c r="O216" t="e">
        <f t="shared" si="263"/>
        <v>#DIV/0!</v>
      </c>
      <c r="P216" t="e">
        <f t="shared" si="264"/>
        <v>#DIV/0!</v>
      </c>
    </row>
    <row r="217" spans="1:18" x14ac:dyDescent="0.25">
      <c r="D217" t="e">
        <f t="shared" si="267"/>
        <v>#DIV/0!</v>
      </c>
      <c r="E217" t="e">
        <f t="shared" si="259"/>
        <v>#DIV/0!</v>
      </c>
      <c r="G217" s="31" t="e">
        <f t="shared" si="250"/>
        <v>#DIV/0!</v>
      </c>
      <c r="H217" s="31" t="e">
        <f t="shared" si="270"/>
        <v>#DIV/0!</v>
      </c>
      <c r="I217" s="31" t="e">
        <f t="shared" si="213"/>
        <v>#DIV/0!</v>
      </c>
      <c r="M217" t="e">
        <f t="shared" ref="M217:M229" si="275">1/K217*100-B217</f>
        <v>#DIV/0!</v>
      </c>
      <c r="N217" t="e">
        <f t="shared" si="274"/>
        <v>#DIV/0!</v>
      </c>
      <c r="O217" t="e">
        <f t="shared" si="263"/>
        <v>#DIV/0!</v>
      </c>
      <c r="P217" t="e">
        <f t="shared" si="264"/>
        <v>#DIV/0!</v>
      </c>
    </row>
    <row r="218" spans="1:18" x14ac:dyDescent="0.25">
      <c r="D218" t="e">
        <f t="shared" si="267"/>
        <v>#DIV/0!</v>
      </c>
      <c r="E218" t="e">
        <f t="shared" si="259"/>
        <v>#DIV/0!</v>
      </c>
      <c r="G218" s="31" t="e">
        <f t="shared" si="250"/>
        <v>#DIV/0!</v>
      </c>
      <c r="H218" s="31" t="e">
        <f t="shared" si="270"/>
        <v>#DIV/0!</v>
      </c>
      <c r="I218" s="31" t="e">
        <f t="shared" si="213"/>
        <v>#DIV/0!</v>
      </c>
      <c r="M218" t="e">
        <f t="shared" si="275"/>
        <v>#DIV/0!</v>
      </c>
      <c r="N218" t="e">
        <f t="shared" si="274"/>
        <v>#DIV/0!</v>
      </c>
    </row>
    <row r="219" spans="1:18" x14ac:dyDescent="0.25">
      <c r="D219" t="e">
        <f t="shared" si="267"/>
        <v>#DIV/0!</v>
      </c>
      <c r="E219" t="e">
        <f t="shared" si="259"/>
        <v>#DIV/0!</v>
      </c>
      <c r="G219" s="31" t="e">
        <f t="shared" si="250"/>
        <v>#DIV/0!</v>
      </c>
      <c r="H219" s="31" t="e">
        <f t="shared" si="270"/>
        <v>#DIV/0!</v>
      </c>
      <c r="I219" s="31" t="e">
        <f t="shared" si="213"/>
        <v>#DIV/0!</v>
      </c>
      <c r="M219" t="e">
        <f t="shared" si="275"/>
        <v>#DIV/0!</v>
      </c>
      <c r="N219" t="e">
        <f t="shared" si="274"/>
        <v>#DIV/0!</v>
      </c>
    </row>
    <row r="220" spans="1:18" x14ac:dyDescent="0.25">
      <c r="G220" s="31" t="e">
        <f t="shared" si="250"/>
        <v>#DIV/0!</v>
      </c>
      <c r="H220" s="31" t="e">
        <f t="shared" si="270"/>
        <v>#DIV/0!</v>
      </c>
      <c r="I220" s="31" t="e">
        <f t="shared" si="213"/>
        <v>#DIV/0!</v>
      </c>
      <c r="M220" t="e">
        <f t="shared" si="275"/>
        <v>#DIV/0!</v>
      </c>
      <c r="N220" t="e">
        <f t="shared" si="274"/>
        <v>#DIV/0!</v>
      </c>
    </row>
    <row r="221" spans="1:18" x14ac:dyDescent="0.25">
      <c r="G221" s="31" t="e">
        <f t="shared" si="250"/>
        <v>#DIV/0!</v>
      </c>
      <c r="H221" s="31" t="e">
        <f t="shared" si="270"/>
        <v>#DIV/0!</v>
      </c>
      <c r="I221" s="31" t="e">
        <f t="shared" si="213"/>
        <v>#DIV/0!</v>
      </c>
      <c r="M221" t="e">
        <f t="shared" si="275"/>
        <v>#DIV/0!</v>
      </c>
      <c r="N221" t="e">
        <f t="shared" si="274"/>
        <v>#DIV/0!</v>
      </c>
    </row>
    <row r="222" spans="1:18" x14ac:dyDescent="0.25">
      <c r="H222" s="31" t="e">
        <f t="shared" si="270"/>
        <v>#DIV/0!</v>
      </c>
      <c r="I222" s="31" t="e">
        <f t="shared" si="213"/>
        <v>#DIV/0!</v>
      </c>
      <c r="M222" t="e">
        <f t="shared" si="275"/>
        <v>#DIV/0!</v>
      </c>
      <c r="N222" t="e">
        <f t="shared" si="274"/>
        <v>#DIV/0!</v>
      </c>
    </row>
    <row r="223" spans="1:18" x14ac:dyDescent="0.25">
      <c r="H223" s="31" t="e">
        <f t="shared" si="270"/>
        <v>#DIV/0!</v>
      </c>
      <c r="I223" s="31" t="e">
        <f t="shared" si="213"/>
        <v>#DIV/0!</v>
      </c>
      <c r="M223" t="e">
        <f t="shared" si="275"/>
        <v>#DIV/0!</v>
      </c>
      <c r="N223" t="e">
        <f t="shared" si="274"/>
        <v>#DIV/0!</v>
      </c>
    </row>
    <row r="224" spans="1:18" x14ac:dyDescent="0.25">
      <c r="H224" s="31" t="e">
        <f t="shared" si="270"/>
        <v>#DIV/0!</v>
      </c>
      <c r="I224" s="31" t="e">
        <f t="shared" si="213"/>
        <v>#DIV/0!</v>
      </c>
      <c r="M224" t="e">
        <f t="shared" si="275"/>
        <v>#DIV/0!</v>
      </c>
      <c r="N224" t="e">
        <f t="shared" si="274"/>
        <v>#DIV/0!</v>
      </c>
    </row>
    <row r="225" spans="8:14" x14ac:dyDescent="0.25">
      <c r="H225" s="31" t="e">
        <f t="shared" si="270"/>
        <v>#DIV/0!</v>
      </c>
      <c r="I225" s="31" t="e">
        <f t="shared" si="213"/>
        <v>#DIV/0!</v>
      </c>
      <c r="M225" t="e">
        <f t="shared" si="275"/>
        <v>#DIV/0!</v>
      </c>
      <c r="N225" t="e">
        <f t="shared" si="274"/>
        <v>#DIV/0!</v>
      </c>
    </row>
    <row r="226" spans="8:14" x14ac:dyDescent="0.25">
      <c r="M226" t="e">
        <f t="shared" si="275"/>
        <v>#DIV/0!</v>
      </c>
      <c r="N226" t="e">
        <f t="shared" si="274"/>
        <v>#DIV/0!</v>
      </c>
    </row>
    <row r="227" spans="8:14" x14ac:dyDescent="0.25">
      <c r="M227" t="e">
        <f t="shared" si="275"/>
        <v>#DIV/0!</v>
      </c>
      <c r="N227" t="e">
        <f t="shared" si="274"/>
        <v>#DIV/0!</v>
      </c>
    </row>
    <row r="228" spans="8:14" x14ac:dyDescent="0.25">
      <c r="M228" t="e">
        <f t="shared" si="275"/>
        <v>#DIV/0!</v>
      </c>
      <c r="N228" t="e">
        <f t="shared" si="274"/>
        <v>#DIV/0!</v>
      </c>
    </row>
    <row r="229" spans="8:14" x14ac:dyDescent="0.25">
      <c r="M229" t="e">
        <f t="shared" si="275"/>
        <v>#DIV/0!</v>
      </c>
      <c r="N229" t="e">
        <f t="shared" si="274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0"/>
  <sheetViews>
    <sheetView topLeftCell="A182" workbookViewId="0">
      <selection activeCell="G210" sqref="G210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5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6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5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63">
        <v>45289</v>
      </c>
      <c r="B207">
        <v>2.5552999999999999</v>
      </c>
      <c r="C207" s="34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5">
        <v>45296</v>
      </c>
      <c r="B208">
        <v>2.5175000000000001</v>
      </c>
      <c r="C208" s="34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63">
        <v>45303</v>
      </c>
      <c r="B209">
        <v>2.5171999999999999</v>
      </c>
      <c r="C209" s="34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5">
        <v>45310</v>
      </c>
      <c r="B210">
        <v>2.5026999999999999</v>
      </c>
      <c r="C210" s="34">
        <v>19.86</v>
      </c>
      <c r="D210">
        <v>8787.02</v>
      </c>
      <c r="E210">
        <v>29.57</v>
      </c>
      <c r="F210">
        <v>11.35</v>
      </c>
      <c r="G210">
        <v>31.07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2024-01-19T12:42:47Z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