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<sst xmlns="http://schemas.openxmlformats.org/spreadsheetml/2006/main" count="598" uniqueCount="298">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</sst>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走势!$A$154:$A$251</c:f>
              <c:numCache>
                <c:formatCode>yyyy/m/d</c:formatCode>
                <c:ptCount val="98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  <c:pt idx="96" c:formatCode="yyyy/m/d">
                  <c:v>44876</c:v>
                </c:pt>
                <c:pt idx="97" c:formatCode="yyyy/m/d">
                  <c:v>44883</c:v>
                </c:pt>
              </c:numCache>
            </c:numRef>
          </c:cat>
          <c:val>
            <c:numRef>
              <c:f>走势!$G$154:$G$251</c:f>
              <c:numCache>
                <c:formatCode>General</c:formatCode>
                <c:ptCount val="98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  <c:pt idx="88">
                  <c:v>12.6360545845004</c:v>
                </c:pt>
                <c:pt idx="89">
                  <c:v>13.0808579960118</c:v>
                </c:pt>
                <c:pt idx="90">
                  <c:v>13.4542478764514</c:v>
                </c:pt>
                <c:pt idx="91">
                  <c:v>13.7987783130274</c:v>
                </c:pt>
                <c:pt idx="92">
                  <c:v>13.8873744970454</c:v>
                </c:pt>
                <c:pt idx="93">
                  <c:v>14.0918307698008</c:v>
                </c:pt>
                <c:pt idx="94">
                  <c:v>14.3723649907675</c:v>
                </c:pt>
                <c:pt idx="95">
                  <c:v>14.218215253239</c:v>
                </c:pt>
                <c:pt idx="96">
                  <c:v>14.0125688624233</c:v>
                </c:pt>
                <c:pt idx="97">
                  <c:v>13.8234501269661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走势!$A$154:$A$251</c:f>
              <c:numCache>
                <c:formatCode>yyyy/m/d</c:formatCode>
                <c:ptCount val="98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  <c:pt idx="96" c:formatCode="yyyy/m/d">
                  <c:v>44876</c:v>
                </c:pt>
                <c:pt idx="97" c:formatCode="yyyy/m/d">
                  <c:v>44883</c:v>
                </c:pt>
              </c:numCache>
            </c:numRef>
          </c:cat>
          <c:val>
            <c:numRef>
              <c:f>走势!$I$154:$I$251</c:f>
              <c:numCache>
                <c:formatCode>General</c:formatCode>
                <c:ptCount val="98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  <c:pt idx="88">
                  <c:v>5.9429335297935</c:v>
                </c:pt>
                <c:pt idx="89">
                  <c:v>6.32400024423884</c:v>
                </c:pt>
                <c:pt idx="90">
                  <c:v>6.63450566372669</c:v>
                </c:pt>
                <c:pt idx="91">
                  <c:v>6.86162612093819</c:v>
                </c:pt>
                <c:pt idx="92">
                  <c:v>6.93645771215084</c:v>
                </c:pt>
                <c:pt idx="93">
                  <c:v>6.97387533262341</c:v>
                </c:pt>
                <c:pt idx="94">
                  <c:v>7.07061938848382</c:v>
                </c:pt>
                <c:pt idx="95">
                  <c:v>6.84995332603914</c:v>
                </c:pt>
                <c:pt idx="96">
                  <c:v>6.66580215624372</c:v>
                </c:pt>
                <c:pt idx="97">
                  <c:v>6.44121184781439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走势!$A$154:$A$251</c:f>
              <c:numCache>
                <c:formatCode>yyyy/m/d</c:formatCode>
                <c:ptCount val="98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  <c:pt idx="96" c:formatCode="yyyy/m/d">
                  <c:v>44876</c:v>
                </c:pt>
                <c:pt idx="97" c:formatCode="yyyy/m/d">
                  <c:v>44883</c:v>
                </c:pt>
              </c:numCache>
            </c:numRef>
          </c:cat>
          <c:val>
            <c:numRef>
              <c:f>走势!$H$154:$H$251</c:f>
              <c:numCache>
                <c:formatCode>General</c:formatCode>
                <c:ptCount val="98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  <c:pt idx="88">
                  <c:v>11877.79</c:v>
                </c:pt>
                <c:pt idx="89">
                  <c:v>11261.5</c:v>
                </c:pt>
                <c:pt idx="90">
                  <c:v>11006.41</c:v>
                </c:pt>
                <c:pt idx="91">
                  <c:v>10778.61</c:v>
                </c:pt>
                <c:pt idx="92">
                  <c:v>11121.72</c:v>
                </c:pt>
                <c:pt idx="93">
                  <c:v>10918.97</c:v>
                </c:pt>
                <c:pt idx="94">
                  <c:v>10401.84</c:v>
                </c:pt>
                <c:pt idx="95">
                  <c:v>11187.43</c:v>
                </c:pt>
                <c:pt idx="96">
                  <c:v>11139.77</c:v>
                </c:pt>
                <c:pt idx="97">
                  <c:v>11180.43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1"/>
  <sheetViews>
    <sheetView tabSelected="1" workbookViewId="0">
      <selection activeCell="F262" sqref="F26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0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50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50" si="21">1/C209*100</f>
        <v>3.15059861373661</v>
      </c>
      <c r="E209" s="52">
        <f t="shared" ref="E209:E250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>1/C251*100</f>
        <v>4.17188151856487</v>
      </c>
      <c r="E251" s="52">
        <f>D251-B251</f>
        <v>1.34688151856487</v>
      </c>
      <c r="F251" s="52">
        <f>E251-E246</f>
        <v>-0.189118735457138</v>
      </c>
      <c r="G251" s="38">
        <f>F251+G250</f>
        <v>13.8234501269661</v>
      </c>
      <c r="H251">
        <v>11180.43</v>
      </c>
      <c r="I251">
        <v>6.44121184781439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1"/>
  <sheetViews>
    <sheetView topLeftCell="A238" workbookViewId="0">
      <selection activeCell="G251" sqref="G25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0" si="18">1/C194*100</f>
        <v>1.76273576590869</v>
      </c>
      <c r="E194" s="52">
        <f t="shared" ref="E194:E250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50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50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0.0374176204725698</v>
      </c>
      <c r="G247" s="38">
        <f t="shared" si="21"/>
        <v>6.97387533262342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</v>
      </c>
      <c r="G248" s="38">
        <f t="shared" si="21"/>
        <v>7.07061938848382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6.84995332603915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6.66580215624372</v>
      </c>
    </row>
    <row r="251" spans="1:7">
      <c r="A251" s="41">
        <v>44883</v>
      </c>
      <c r="B251">
        <v>2.825</v>
      </c>
      <c r="C251">
        <v>39.06</v>
      </c>
      <c r="D251" s="52">
        <f>1/C251*100</f>
        <v>2.56016385048643</v>
      </c>
      <c r="E251" s="52">
        <f>D251-B251</f>
        <v>-0.264836149513569</v>
      </c>
      <c r="F251" s="52">
        <f>E251-E246</f>
        <v>-0.224590308429329</v>
      </c>
      <c r="G251" s="38">
        <f>F251+G250</f>
        <v>6.44121184781439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0"/>
  <sheetViews>
    <sheetView topLeftCell="A139" workbookViewId="0">
      <selection activeCell="A150" sqref="A150:B150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opLeftCell="A130" workbookViewId="0">
      <selection activeCell="E151" sqref="E15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2022-11-19T14:17:35Z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5A5629980E964508BA3B23B77A48C12E</vt:lpwstr>
  </property>
</Properties>
</file>