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<sst xmlns="http://schemas.openxmlformats.org/spreadsheetml/2006/main" count="597" uniqueCount="297">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</sst>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3" fillId="24" borderId="18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33" fillId="33" borderId="21" applyNumberFormat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走势!$A$132:$A$225</c:f>
              <c:numCache>
                <c:formatCode>yyyy/m/d</c:formatCode>
                <c:ptCount val="9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  <c:pt idx="92" c:formatCode="yyyy/m/d">
                  <c:v>44687</c:v>
                </c:pt>
                <c:pt idx="93" c:formatCode="yyyy/m/d">
                  <c:v>44694</c:v>
                </c:pt>
              </c:numCache>
            </c:numRef>
          </c:cat>
          <c:val>
            <c:numRef>
              <c:f>走势!$G$132:$G$225</c:f>
              <c:numCache>
                <c:formatCode>General</c:formatCode>
                <c:ptCount val="94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  <c:pt idx="83">
                  <c:v>9.03426295745887</c:v>
                </c:pt>
                <c:pt idx="84">
                  <c:v>9.14902267573743</c:v>
                </c:pt>
                <c:pt idx="85">
                  <c:v>9.40491275682132</c:v>
                </c:pt>
                <c:pt idx="86">
                  <c:v>9.86196040263495</c:v>
                </c:pt>
                <c:pt idx="87">
                  <c:v>10.3865314605052</c:v>
                </c:pt>
                <c:pt idx="88">
                  <c:v>10.9830044505195</c:v>
                </c:pt>
                <c:pt idx="89">
                  <c:v>11.5562030641889</c:v>
                </c:pt>
                <c:pt idx="90">
                  <c:v>12.3075192841925</c:v>
                </c:pt>
                <c:pt idx="91">
                  <c:v>13.1276420675758</c:v>
                </c:pt>
                <c:pt idx="92">
                  <c:v>13.8033048887756</c:v>
                </c:pt>
                <c:pt idx="93">
                  <c:v>14.1906694452138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走势!$A$132:$A$225</c:f>
              <c:numCache>
                <c:formatCode>yyyy/m/d</c:formatCode>
                <c:ptCount val="9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  <c:pt idx="92" c:formatCode="yyyy/m/d">
                  <c:v>44687</c:v>
                </c:pt>
                <c:pt idx="93" c:formatCode="yyyy/m/d">
                  <c:v>44694</c:v>
                </c:pt>
              </c:numCache>
            </c:numRef>
          </c:cat>
          <c:val>
            <c:numRef>
              <c:f>走势!$I$132:$I$225</c:f>
              <c:numCache>
                <c:formatCode>General</c:formatCode>
                <c:ptCount val="94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  <c:pt idx="83">
                  <c:v>2.86564505839281</c:v>
                </c:pt>
                <c:pt idx="84">
                  <c:v>2.90732002163357</c:v>
                </c:pt>
                <c:pt idx="85">
                  <c:v>2.96816756363899</c:v>
                </c:pt>
                <c:pt idx="86">
                  <c:v>3.1569287922466</c:v>
                </c:pt>
                <c:pt idx="87">
                  <c:v>3.45042048754832</c:v>
                </c:pt>
                <c:pt idx="88">
                  <c:v>3.85157966705225</c:v>
                </c:pt>
                <c:pt idx="89">
                  <c:v>4.27699000776654</c:v>
                </c:pt>
                <c:pt idx="90">
                  <c:v>4.85260932948274</c:v>
                </c:pt>
                <c:pt idx="91">
                  <c:v>5.54645252862269</c:v>
                </c:pt>
                <c:pt idx="92">
                  <c:v>6.17660193117489</c:v>
                </c:pt>
                <c:pt idx="93">
                  <c:v>6.5605187499152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走势!$A$132:$A$225</c:f>
              <c:numCache>
                <c:formatCode>yyyy/m/d</c:formatCode>
                <c:ptCount val="9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  <c:pt idx="92" c:formatCode="yyyy/m/d">
                  <c:v>44687</c:v>
                </c:pt>
                <c:pt idx="93" c:formatCode="yyyy/m/d">
                  <c:v>44694</c:v>
                </c:pt>
              </c:numCache>
            </c:numRef>
          </c:cat>
          <c:val>
            <c:numRef>
              <c:f>走势!$J$132:$J$225</c:f>
              <c:numCache>
                <c:formatCode>General</c:formatCode>
                <c:ptCount val="94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  <c:pt idx="83">
                  <c:v>-3.04083736504172</c:v>
                </c:pt>
                <c:pt idx="84">
                  <c:v>-3.05203248612295</c:v>
                </c:pt>
                <c:pt idx="85">
                  <c:v>-2.70695947748168</c:v>
                </c:pt>
                <c:pt idx="86">
                  <c:v>-2.2251596100221</c:v>
                </c:pt>
                <c:pt idx="87">
                  <c:v>-1.93332854065815</c:v>
                </c:pt>
                <c:pt idx="88">
                  <c:v>-1.53191930802715</c:v>
                </c:pt>
                <c:pt idx="89">
                  <c:v>-1.30034511487414</c:v>
                </c:pt>
                <c:pt idx="90">
                  <c:v>-1.02460391668044</c:v>
                </c:pt>
                <c:pt idx="91">
                  <c:v>-0.742948006203546</c:v>
                </c:pt>
                <c:pt idx="92">
                  <c:v>1.33969154665455</c:v>
                </c:pt>
                <c:pt idx="93">
                  <c:v>3.12664739190534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走势!$A$132:$A$225</c:f>
              <c:numCache>
                <c:formatCode>yyyy/m/d</c:formatCode>
                <c:ptCount val="9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  <c:pt idx="92" c:formatCode="yyyy/m/d">
                  <c:v>44687</c:v>
                </c:pt>
                <c:pt idx="93" c:formatCode="yyyy/m/d">
                  <c:v>44694</c:v>
                </c:pt>
              </c:numCache>
            </c:numRef>
          </c:cat>
          <c:val>
            <c:numRef>
              <c:f>走势!$H$132:$H$225</c:f>
              <c:numCache>
                <c:formatCode>General</c:formatCode>
                <c:ptCount val="94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  <c:pt idx="83">
                  <c:v>13020.46</c:v>
                </c:pt>
                <c:pt idx="84">
                  <c:v>12447.37</c:v>
                </c:pt>
                <c:pt idx="85">
                  <c:v>12328.65</c:v>
                </c:pt>
                <c:pt idx="86">
                  <c:v>12072.73</c:v>
                </c:pt>
                <c:pt idx="87">
                  <c:v>12227.93</c:v>
                </c:pt>
                <c:pt idx="88">
                  <c:v>11959.27</c:v>
                </c:pt>
                <c:pt idx="89">
                  <c:v>11648.57</c:v>
                </c:pt>
                <c:pt idx="90">
                  <c:v>11051.7</c:v>
                </c:pt>
                <c:pt idx="91">
                  <c:v>11021.44</c:v>
                </c:pt>
                <c:pt idx="92">
                  <c:v>10809.88</c:v>
                </c:pt>
                <c:pt idx="93">
                  <c:v>11159.79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5"/>
  <sheetViews>
    <sheetView tabSelected="1" workbookViewId="0">
      <selection activeCell="S33" sqref="S3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24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24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24" si="21">1/C209*100</f>
        <v>3.15059861373661</v>
      </c>
      <c r="E209" s="52">
        <f t="shared" ref="E209:E224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>1/C225*100</f>
        <v>4.3994720633524</v>
      </c>
      <c r="E225" s="52">
        <f>D225-B225</f>
        <v>1.5854720633524</v>
      </c>
      <c r="F225" s="52">
        <f>E225-E220</f>
        <v>0.387364556438137</v>
      </c>
      <c r="G225" s="38">
        <f>F225+G224</f>
        <v>14.1906694452138</v>
      </c>
      <c r="H225">
        <v>11159.79</v>
      </c>
      <c r="I225">
        <v>6.5605187499152</v>
      </c>
      <c r="J225">
        <v>3.12664739190534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5"/>
  <sheetViews>
    <sheetView topLeftCell="A199" workbookViewId="0">
      <selection activeCell="G225" sqref="G22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24" si="18">1/C194*100</f>
        <v>1.76273576590869</v>
      </c>
      <c r="E194" s="52">
        <f t="shared" ref="E194:E224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24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24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>1/C225*100</f>
        <v>2.74122807017544</v>
      </c>
      <c r="E225" s="52">
        <f>D225-B225</f>
        <v>-0.0727719298245613</v>
      </c>
      <c r="F225" s="52">
        <f>E225-E220</f>
        <v>0.383916818740309</v>
      </c>
      <c r="G225" s="38">
        <f>F225+G224</f>
        <v>6.5605187499152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4"/>
  <sheetViews>
    <sheetView topLeftCell="A97" workbookViewId="0">
      <selection activeCell="G124" sqref="G124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23" si="8">1/C93*100</f>
        <v>5.72409845449342</v>
      </c>
      <c r="E93" s="52">
        <f t="shared" ref="E93:E123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23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23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>1/C124*100</f>
        <v>8.05152979066023</v>
      </c>
      <c r="E124" s="52">
        <f>D124-B124</f>
        <v>5.23752979066023</v>
      </c>
      <c r="F124" s="52">
        <f>E124-E119</f>
        <v>1.7869558452508</v>
      </c>
      <c r="G124" s="38">
        <f>F124+G123</f>
        <v>3.12664739190534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"/>
  <sheetViews>
    <sheetView topLeftCell="A106" workbookViewId="0">
      <selection activeCell="F125" sqref="F12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2022-05-15T03:25:35Z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