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<sst xmlns="http://schemas.openxmlformats.org/spreadsheetml/2006/main" count="596" uniqueCount="297">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</sst>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3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7" fillId="30" borderId="20" applyNumberFormat="0" applyAlignment="0" applyProtection="0">
      <alignment vertical="center"/>
    </xf>
    <xf numFmtId="0" fontId="31" fillId="30" borderId="21" applyNumberFormat="0" applyAlignment="0" applyProtection="0">
      <alignment vertical="center"/>
    </xf>
    <xf numFmtId="0" fontId="23" fillId="26" borderId="18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走势!$A$52:$A$144</c:f>
              <c:numCache>
                <c:formatCode>yyyy/m/d</c:formatCode>
                <c:ptCount val="9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  <c:pt idx="92" c:formatCode="yyyy/m/d">
                  <c:v>44120</c:v>
                </c:pt>
              </c:numCache>
            </c:numRef>
          </c:cat>
          <c:val>
            <c:numRef>
              <c:f>走势!$G$52:$G$144</c:f>
              <c:numCache>
                <c:formatCode>General</c:formatCode>
                <c:ptCount val="93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  <c:pt idx="90">
                  <c:v>6.08020171124657</c:v>
                </c:pt>
                <c:pt idx="91">
                  <c:v>6.14707726742379</c:v>
                </c:pt>
                <c:pt idx="92">
                  <c:v>5.89206182726429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走势!$A$52:$A$144</c:f>
              <c:numCache>
                <c:formatCode>yyyy/m/d</c:formatCode>
                <c:ptCount val="9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  <c:pt idx="92" c:formatCode="yyyy/m/d">
                  <c:v>44120</c:v>
                </c:pt>
              </c:numCache>
            </c:numRef>
          </c:cat>
          <c:val>
            <c:numRef>
              <c:f>走势!$I$52:$I$144</c:f>
              <c:numCache>
                <c:formatCode>General</c:formatCode>
                <c:ptCount val="93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  <c:pt idx="90">
                  <c:v>-0.147255544734272</c:v>
                </c:pt>
                <c:pt idx="91">
                  <c:v>-0.140979906540081</c:v>
                </c:pt>
                <c:pt idx="92">
                  <c:v>-0.373452222798198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走势!$A$52:$A$144</c:f>
              <c:numCache>
                <c:formatCode>yyyy/m/d</c:formatCode>
                <c:ptCount val="9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  <c:pt idx="92" c:formatCode="yyyy/m/d">
                  <c:v>44120</c:v>
                </c:pt>
              </c:numCache>
            </c:numRef>
          </c:cat>
          <c:val>
            <c:numRef>
              <c:f>走势!$H$52:$H$144</c:f>
              <c:numCache>
                <c:formatCode>General</c:formatCode>
                <c:ptCount val="93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  <c:pt idx="90">
                  <c:v>12907.45</c:v>
                </c:pt>
                <c:pt idx="91">
                  <c:v>13289.26</c:v>
                </c:pt>
                <c:pt idx="92">
                  <c:v>13532.73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4"/>
  <sheetViews>
    <sheetView tabSelected="1" topLeftCell="C10" workbookViewId="0">
      <selection activeCell="N28" sqref="N2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3" si="13">1/C81*100</f>
        <v>4.21463916963934</v>
      </c>
      <c r="E81" s="53">
        <f t="shared" ref="E81:E143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>F141+G140</f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>F142+G141</f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>F143+G142</f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>1/C144*100</f>
        <v>3.01023479831427</v>
      </c>
      <c r="E144" s="53">
        <f>D144-B144</f>
        <v>-0.209965201685732</v>
      </c>
      <c r="F144" s="53">
        <f>E144-E139</f>
        <v>-0.255015440159502</v>
      </c>
      <c r="G144" s="38">
        <f>F144+G143</f>
        <v>5.89206182726429</v>
      </c>
      <c r="H144">
        <v>13532.73</v>
      </c>
      <c r="I144">
        <v>-0.373452222798198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4"/>
  <sheetViews>
    <sheetView topLeftCell="A130" workbookViewId="0">
      <selection activeCell="G144" sqref="G14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3" si="14">1/C130*100</f>
        <v>1.66500166500166</v>
      </c>
      <c r="E130" s="53">
        <f t="shared" ref="E130:E143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>1/C144*100</f>
        <v>1.60076836881703</v>
      </c>
      <c r="E144" s="53">
        <f>D144-B144</f>
        <v>-1.61943163118297</v>
      </c>
      <c r="F144" s="53">
        <f>E144-E139</f>
        <v>-0.232472316258118</v>
      </c>
      <c r="G144" s="38">
        <f>F144+G143</f>
        <v>-0.373452222798198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2" workbookViewId="0">
      <selection activeCell="C44" sqref="C44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2020-10-17T01:18:02Z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