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<sst xmlns="http://schemas.openxmlformats.org/spreadsheetml/2006/main" count="597" uniqueCount="297">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</sst>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.0_ "/>
    <numFmt numFmtId="178" formatCode="0.00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8" fillId="29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0" borderId="18" applyNumberFormat="0" applyFon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12" borderId="15" applyNumberFormat="0" applyAlignment="0" applyProtection="0">
      <alignment vertical="center"/>
    </xf>
    <xf numFmtId="0" fontId="32" fillId="12" borderId="20" applyNumberFormat="0" applyAlignment="0" applyProtection="0">
      <alignment vertical="center"/>
    </xf>
    <xf numFmtId="0" fontId="33" fillId="40" borderId="22" applyNumberFormat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7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走势!$A$107:$A$183</c:f>
              <c:numCache>
                <c:formatCode>yyyy/m/d</c:formatCode>
                <c:ptCount val="77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</c:numCache>
            </c:numRef>
          </c:cat>
          <c:val>
            <c:numRef>
              <c:f>走势!$G$107:$G$183</c:f>
              <c:numCache>
                <c:formatCode>General</c:formatCode>
                <c:ptCount val="77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  <c:pt idx="62">
                  <c:v>5.51997122632212</c:v>
                </c:pt>
                <c:pt idx="63">
                  <c:v>5.83499477120067</c:v>
                </c:pt>
                <c:pt idx="64">
                  <c:v>5.98140576454417</c:v>
                </c:pt>
                <c:pt idx="65">
                  <c:v>6.29589780402701</c:v>
                </c:pt>
                <c:pt idx="66">
                  <c:v>6.67025013610605</c:v>
                </c:pt>
                <c:pt idx="67">
                  <c:v>6.95294117756022</c:v>
                </c:pt>
                <c:pt idx="68">
                  <c:v>7.12904501381704</c:v>
                </c:pt>
                <c:pt idx="69">
                  <c:v>7.2772499125746</c:v>
                </c:pt>
                <c:pt idx="70">
                  <c:v>7.20528412699073</c:v>
                </c:pt>
                <c:pt idx="71">
                  <c:v>7.00066983163542</c:v>
                </c:pt>
                <c:pt idx="72">
                  <c:v>6.90532527691538</c:v>
                </c:pt>
                <c:pt idx="73">
                  <c:v>6.74976547475252</c:v>
                </c:pt>
                <c:pt idx="74">
                  <c:v>6.75196547475252</c:v>
                </c:pt>
                <c:pt idx="75">
                  <c:v>6.80406825931731</c:v>
                </c:pt>
                <c:pt idx="76">
                  <c:v>6.93316813118487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走势!$A$107:$A$183</c:f>
              <c:numCache>
                <c:formatCode>yyyy/m/d</c:formatCode>
                <c:ptCount val="77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</c:numCache>
            </c:numRef>
          </c:cat>
          <c:val>
            <c:numRef>
              <c:f>走势!$I$107:$I$183</c:f>
              <c:numCache>
                <c:formatCode>General</c:formatCode>
                <c:ptCount val="77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  <c:pt idx="62">
                  <c:v>-0.140405530252703</c:v>
                </c:pt>
                <c:pt idx="63">
                  <c:v>0.113868807608992</c:v>
                </c:pt>
                <c:pt idx="64">
                  <c:v>0.108934883456085</c:v>
                </c:pt>
                <c:pt idx="65">
                  <c:v>0.229860778382714</c:v>
                </c:pt>
                <c:pt idx="66">
                  <c:v>0.454984204246903</c:v>
                </c:pt>
                <c:pt idx="67">
                  <c:v>0.606096217843715</c:v>
                </c:pt>
                <c:pt idx="68">
                  <c:v>0.688344533184875</c:v>
                </c:pt>
                <c:pt idx="69">
                  <c:v>0.817797763617635</c:v>
                </c:pt>
                <c:pt idx="70">
                  <c:v>0.777469353130685</c:v>
                </c:pt>
                <c:pt idx="71">
                  <c:v>0.570422338986945</c:v>
                </c:pt>
                <c:pt idx="72">
                  <c:v>0.443663606368939</c:v>
                </c:pt>
                <c:pt idx="73">
                  <c:v>0.289198783271087</c:v>
                </c:pt>
                <c:pt idx="74">
                  <c:v>0.218879238872995</c:v>
                </c:pt>
                <c:pt idx="75">
                  <c:v>0.209727945183764</c:v>
                </c:pt>
                <c:pt idx="76">
                  <c:v>0.33424308748574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走势!$A$107:$A$183</c:f>
              <c:numCache>
                <c:formatCode>yyyy/m/d</c:formatCode>
                <c:ptCount val="77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</c:numCache>
            </c:numRef>
          </c:cat>
          <c:val>
            <c:numRef>
              <c:f>走势!$J$107:$J$183</c:f>
              <c:numCache>
                <c:formatCode>General</c:formatCode>
                <c:ptCount val="77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  <c:pt idx="62">
                  <c:v>-4.43465902633495</c:v>
                </c:pt>
                <c:pt idx="63">
                  <c:v>-4.35825919724829</c:v>
                </c:pt>
                <c:pt idx="64">
                  <c:v>-4.48602796140998</c:v>
                </c:pt>
                <c:pt idx="65">
                  <c:v>-4.56423957746913</c:v>
                </c:pt>
                <c:pt idx="66">
                  <c:v>-4.3478003112483</c:v>
                </c:pt>
                <c:pt idx="67">
                  <c:v>-4.2128905507551</c:v>
                </c:pt>
                <c:pt idx="68">
                  <c:v>-4.12561017612204</c:v>
                </c:pt>
                <c:pt idx="69">
                  <c:v>-4.13978062940503</c:v>
                </c:pt>
                <c:pt idx="70">
                  <c:v>-4.20428466349392</c:v>
                </c:pt>
                <c:pt idx="71">
                  <c:v>-4.53524892271731</c:v>
                </c:pt>
                <c:pt idx="72">
                  <c:v>-4.65931858013052</c:v>
                </c:pt>
                <c:pt idx="73">
                  <c:v>-4.94251799825759</c:v>
                </c:pt>
                <c:pt idx="74">
                  <c:v>-4.89243921638955</c:v>
                </c:pt>
                <c:pt idx="75">
                  <c:v>-4.8001976170614</c:v>
                </c:pt>
                <c:pt idx="76">
                  <c:v>-4.59886703650502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走势!$A$107:$A$183</c:f>
              <c:numCache>
                <c:formatCode>yyyy/m/d</c:formatCode>
                <c:ptCount val="77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</c:numCache>
            </c:numRef>
          </c:cat>
          <c:val>
            <c:numRef>
              <c:f>走势!$H$107:$H$183</c:f>
              <c:numCache>
                <c:formatCode>General</c:formatCode>
                <c:ptCount val="77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  <c:pt idx="62">
                  <c:v>13813.31</c:v>
                </c:pt>
                <c:pt idx="63">
                  <c:v>13720.74</c:v>
                </c:pt>
                <c:pt idx="64">
                  <c:v>14351.86</c:v>
                </c:pt>
                <c:pt idx="65">
                  <c:v>14438.57</c:v>
                </c:pt>
                <c:pt idx="66">
                  <c:v>13933.81</c:v>
                </c:pt>
                <c:pt idx="67">
                  <c:v>14208.78</c:v>
                </c:pt>
                <c:pt idx="68">
                  <c:v>14417.46</c:v>
                </c:pt>
                <c:pt idx="69">
                  <c:v>14852.88</c:v>
                </c:pt>
                <c:pt idx="70">
                  <c:v>14870.91</c:v>
                </c:pt>
                <c:pt idx="71">
                  <c:v>14801.24</c:v>
                </c:pt>
                <c:pt idx="72">
                  <c:v>14583.67</c:v>
                </c:pt>
                <c:pt idx="73">
                  <c:v>15003.85</c:v>
                </c:pt>
                <c:pt idx="74">
                  <c:v>14670.71</c:v>
                </c:pt>
                <c:pt idx="75">
                  <c:v>14844.36</c:v>
                </c:pt>
                <c:pt idx="76">
                  <c:v>14972.21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36295"/>
        <a:ext cx="14491335" cy="7317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267</v>
      </c>
      <c r="B4">
        <v>36</v>
      </c>
      <c r="C4" s="7" t="s">
        <v>268</v>
      </c>
      <c r="K4" s="7" t="s">
        <v>269</v>
      </c>
    </row>
    <row r="5" ht="54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7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2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0.5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7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25" spans="1:5">
      <c r="A18" t="s">
        <v>292</v>
      </c>
      <c r="B18">
        <v>30</v>
      </c>
      <c r="E18" s="14"/>
    </row>
    <row r="19" s="3" customFormat="1" ht="14.2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3"/>
  <sheetViews>
    <sheetView tabSelected="1" topLeftCell="C1" workbookViewId="0">
      <selection activeCell="K182" sqref="K182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  <col min="10" max="10" width="12.625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82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82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82" si="17">1/C145*100</f>
        <v>3.10173697270471</v>
      </c>
      <c r="E145" s="52">
        <f t="shared" ref="E145:E182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>1/C183*100</f>
        <v>3.17258883248731</v>
      </c>
      <c r="E183" s="52">
        <f>D183-B183</f>
        <v>0.229388832487309</v>
      </c>
      <c r="F183" s="52">
        <f>E183-E178</f>
        <v>0.12909987186756</v>
      </c>
      <c r="G183" s="38">
        <f>F183+G182</f>
        <v>6.93316813118487</v>
      </c>
      <c r="H183">
        <v>14972.21</v>
      </c>
      <c r="I183">
        <v>0.33424308748574</v>
      </c>
      <c r="J183">
        <v>-4.59886703650502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3"/>
  <sheetViews>
    <sheetView topLeftCell="A172" workbookViewId="0">
      <selection activeCell="G183" sqref="G183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82" si="14">1/C130*100</f>
        <v>1.66500166500166</v>
      </c>
      <c r="E130" s="52">
        <f t="shared" ref="E130:E182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82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82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-0.00493392415290983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-0.0403284104869495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-0.0703195443980997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>1/C183*100</f>
        <v>1.67532249958117</v>
      </c>
      <c r="E183" s="52">
        <f>D183-B183</f>
        <v>-1.26787750041883</v>
      </c>
      <c r="F183" s="52">
        <f>E183-E178</f>
        <v>0.124515142301979</v>
      </c>
      <c r="G183" s="38">
        <f>F183+G182</f>
        <v>0.33424308748574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2"/>
  <sheetViews>
    <sheetView topLeftCell="A55" workbookViewId="0">
      <selection activeCell="G82" sqref="G82"/>
    </sheetView>
  </sheetViews>
  <sheetFormatPr defaultColWidth="8.725" defaultRowHeight="13.5" outlineLevelCol="6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81" si="4">1/C29*100</f>
        <v>6.32111251580278</v>
      </c>
      <c r="E29" s="52">
        <f t="shared" ref="E29:E81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81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81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0.00660183019848049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0.0200316918601602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0.0620463358097094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0.0763998290866597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-0.0782116160591495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-0.0141704532829903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0.0500787818680308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>1/C82*100</f>
        <v>5.82750582750583</v>
      </c>
      <c r="E82" s="52">
        <f>D82-B82</f>
        <v>2.88430582750583</v>
      </c>
      <c r="F82" s="52">
        <f>E82-E77</f>
        <v>0.201330580556377</v>
      </c>
      <c r="G82" s="38">
        <f>F82+G81</f>
        <v>-4.59886703650502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3"/>
  <sheetViews>
    <sheetView topLeftCell="A61" workbookViewId="0">
      <selection activeCell="F83" sqref="F83"/>
    </sheetView>
  </sheetViews>
  <sheetFormatPr defaultColWidth="8.725" defaultRowHeight="13.5" outlineLevelCol="7"/>
  <cols>
    <col min="1" max="1" width="11.8166666666667"/>
    <col min="2" max="2" width="11.8166666666667" customWidth="1"/>
    <col min="3" max="3" width="9.54166666666667"/>
    <col min="4" max="4" width="10.6333333333333"/>
    <col min="8" max="8" width="10.875" customWidth="1"/>
  </cols>
  <sheetData>
    <row r="1" ht="15.75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2021-07-17T04:17:08Z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ICV">
    <vt:lpwstr>5A5629980E964508BA3B23B77A48C12E</vt:lpwstr>
  </property>
</Properties>
</file>