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<sst xmlns="http://schemas.openxmlformats.org/spreadsheetml/2006/main" count="594" uniqueCount="289">
  <si>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</si>
  <si>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</si>
  <si>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</si>
  <si>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</si>
  <si>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</si>
  <si>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</si>
  <si>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</si>
  <si>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</si>
  <si>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</si>
  <si>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</si>
  <si>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</si>
  <si>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</si>
  <si>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</si>
  <si>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</si>
  <si>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</si>
  <si>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</si>
  <si>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</si>
  <si>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</si>
  <si>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</si>
  <si>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</si>
  <si>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</si>
  <si>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</si>
  <si>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</si>
  <si>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</si>
  <si>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</si>
  <si>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</si>
  <si>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</si>
  <si>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</si>
  <si>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</si>
  <si>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</si>
  <si>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</si>
  <si>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</si>
  <si>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</si>
  <si>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</si>
  <si>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</si>
  <si>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</si>
  <si>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</si>
  <si>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石头科技</t>
  </si>
  <si>
    <t>交易指数达到130或以上的买入区域</t>
  </si>
  <si>
    <t>所选的股票的建仓/派发线是否也显示出建仓形态</t>
  </si>
  <si>
    <t>金太阳</t>
  </si>
  <si>
    <t>中期卖出信号</t>
  </si>
  <si>
    <t>走势预测这一时期将出现中期高点</t>
  </si>
  <si>
    <t>选择的股票的建仓形态和建仓/派发线是不是最强的</t>
  </si>
  <si>
    <t>大金重工</t>
  </si>
  <si>
    <t>交易指数达到120以下的并继续下降</t>
  </si>
  <si>
    <t>春风动力</t>
  </si>
  <si>
    <t>短期卖出信号</t>
  </si>
  <si>
    <t>市场显示超买信号</t>
  </si>
  <si>
    <t>隆基股份</t>
  </si>
  <si>
    <t>卖</t>
  </si>
  <si>
    <t>动量指标开始下降</t>
  </si>
  <si>
    <t>山西汾酒</t>
  </si>
  <si>
    <t>tcl科技</t>
  </si>
  <si>
    <t>中国人寿</t>
  </si>
  <si>
    <t>杭氧股份</t>
  </si>
  <si>
    <t>兴业证券</t>
  </si>
  <si>
    <t>盐津铺子</t>
  </si>
  <si>
    <t>歌尔股份</t>
  </si>
  <si>
    <t>双星新材</t>
  </si>
  <si>
    <t>万华化学</t>
  </si>
  <si>
    <t>10|5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</si>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</sst>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9" borderId="22" applyNumberFormat="0" applyFon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28" borderId="20" applyNumberFormat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25" fillId="23" borderId="1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5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6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7" borderId="11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走势!$G$52:$G$140</c:f>
              <c:numCache>
                <c:formatCode>General</c:formatCode>
                <c:ptCount val="8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  <c:pt idx="88">
                  <c:v>5.97070127358782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走势!$I$52:$I$140</c:f>
              <c:numCache>
                <c:formatCode>General</c:formatCode>
                <c:ptCount val="8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走势!$H$52:$H$140</c:f>
              <c:numCache>
                <c:formatCode>General</c:formatCode>
                <c:ptCount val="8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66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51" customWidth="1"/>
    <col min="8" max="8" width="14" style="67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8" customWidth="1"/>
    <col min="13" max="13" width="9" style="66"/>
    <col min="14" max="14" width="16.1272727272727" hidden="1" customWidth="1"/>
    <col min="15" max="15" width="34" hidden="1" customWidth="1"/>
    <col min="16" max="16" width="13.7545454545455" hidden="1" customWidth="1"/>
    <col min="17" max="17" width="9" style="51"/>
  </cols>
  <sheetData>
    <row r="1" ht="14.75" spans="1:17">
      <c r="A1" t="s">
        <v>0</v>
      </c>
      <c r="B1" s="57" t="s">
        <v>1</v>
      </c>
      <c r="C1" s="66" t="s">
        <v>2</v>
      </c>
      <c r="D1" t="s">
        <v>3</v>
      </c>
      <c r="E1" t="s">
        <v>4</v>
      </c>
      <c r="F1" t="s">
        <v>5</v>
      </c>
      <c r="G1" s="51" t="s">
        <v>6</v>
      </c>
      <c r="H1" s="67" t="s">
        <v>7</v>
      </c>
      <c r="I1" t="s">
        <v>8</v>
      </c>
      <c r="J1" t="s">
        <v>9</v>
      </c>
      <c r="K1" t="s">
        <v>10</v>
      </c>
      <c r="L1" s="68" t="s">
        <v>6</v>
      </c>
      <c r="M1" s="66" t="s">
        <v>11</v>
      </c>
      <c r="N1" t="s">
        <v>12</v>
      </c>
      <c r="O1" t="s">
        <v>13</v>
      </c>
      <c r="P1" t="s">
        <v>10</v>
      </c>
      <c r="Q1" s="51" t="s">
        <v>6</v>
      </c>
    </row>
    <row r="2" ht="14.75" spans="1:16">
      <c r="A2" s="73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66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51"/>
      <c r="M2" s="66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4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51">
        <f>F3+G2</f>
        <v>0.209315299873661</v>
      </c>
      <c r="H3" s="66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51">
        <f t="shared" ref="L3:L55" si="8">K3+L2</f>
        <v>0.366516350265686</v>
      </c>
      <c r="M3" s="66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51">
        <f t="shared" ref="Q3:Q55" si="9">P3+Q2</f>
        <v>0.130552580265668</v>
      </c>
    </row>
    <row r="4" ht="14.75" spans="1:17">
      <c r="A4" s="74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51">
        <f t="shared" ref="G4:G35" si="11">F4+G3</f>
        <v>0.425587283189836</v>
      </c>
      <c r="H4" s="66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51">
        <f t="shared" si="8"/>
        <v>0.595184041220611</v>
      </c>
      <c r="M4" s="66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51">
        <f t="shared" si="9"/>
        <v>0.0910878968676756</v>
      </c>
    </row>
    <row r="5" ht="14.75" spans="1:17">
      <c r="A5" s="74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51">
        <f t="shared" si="11"/>
        <v>1.09002378152844</v>
      </c>
      <c r="H5" s="66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51">
        <f t="shared" si="8"/>
        <v>0.861338514110419</v>
      </c>
      <c r="M5" s="66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51">
        <f t="shared" si="9"/>
        <v>0.405339722547727</v>
      </c>
    </row>
    <row r="6" ht="14.75" spans="1:17">
      <c r="A6" s="74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51">
        <f t="shared" si="11"/>
        <v>1.14626620626171</v>
      </c>
      <c r="H6" s="66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51">
        <f t="shared" si="8"/>
        <v>1.68163109074406</v>
      </c>
      <c r="M6" s="66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51">
        <f t="shared" si="9"/>
        <v>0.460744825887472</v>
      </c>
    </row>
    <row r="7" ht="14.75" spans="1:17">
      <c r="A7" s="74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51">
        <f t="shared" si="11"/>
        <v>1.6040721757135</v>
      </c>
      <c r="H7" s="66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51">
        <f t="shared" si="8"/>
        <v>2.30354209467646</v>
      </c>
      <c r="M7" s="66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51">
        <f t="shared" si="9"/>
        <v>0.770792000525168</v>
      </c>
    </row>
    <row r="8" ht="14.75" spans="1:17">
      <c r="A8" s="74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51">
        <f t="shared" si="11"/>
        <v>1.68991461578748</v>
      </c>
      <c r="H8" s="66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51">
        <f t="shared" si="8"/>
        <v>2.2082813638462</v>
      </c>
      <c r="M8" s="66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51">
        <f t="shared" si="9"/>
        <v>0.849539917206292</v>
      </c>
    </row>
    <row r="9" ht="14.75" spans="1:17">
      <c r="A9" s="74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51">
        <f t="shared" si="11"/>
        <v>1.97111111860894</v>
      </c>
      <c r="H9" s="66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51">
        <f t="shared" si="8"/>
        <v>2.51579897735754</v>
      </c>
      <c r="M9" s="66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51">
        <f t="shared" si="9"/>
        <v>1.01979047600708</v>
      </c>
    </row>
    <row r="10" ht="14.75" spans="1:17">
      <c r="A10" s="74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51">
        <f t="shared" si="11"/>
        <v>1.94932180682427</v>
      </c>
      <c r="H10" s="66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51">
        <f t="shared" si="8"/>
        <v>2.20173161984459</v>
      </c>
      <c r="M10" s="66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51">
        <f t="shared" si="9"/>
        <v>1.01204812277491</v>
      </c>
    </row>
    <row r="11" ht="14.75" spans="1:17">
      <c r="A11" s="74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51">
        <f t="shared" si="11"/>
        <v>2.54394474214811</v>
      </c>
      <c r="H11" s="66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51">
        <f t="shared" si="8"/>
        <v>2.91482652648474</v>
      </c>
      <c r="M11" s="66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51">
        <f t="shared" si="9"/>
        <v>1.4012654709527</v>
      </c>
    </row>
    <row r="12" ht="14.75" spans="1:17">
      <c r="A12" s="74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51">
        <f t="shared" si="11"/>
        <v>2.52035839946401</v>
      </c>
      <c r="H12" s="66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51">
        <f t="shared" si="8"/>
        <v>3.07382637768566</v>
      </c>
      <c r="M12" s="66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51">
        <f t="shared" si="9"/>
        <v>1.38428798437861</v>
      </c>
    </row>
    <row r="13" ht="14.75" spans="1:17">
      <c r="A13" s="74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51">
        <f t="shared" si="11"/>
        <v>2.89776457523598</v>
      </c>
      <c r="H13" s="66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51">
        <f t="shared" si="8"/>
        <v>3.48892676982735</v>
      </c>
      <c r="M13" s="66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51">
        <f t="shared" si="9"/>
        <v>1.65843164174388</v>
      </c>
    </row>
    <row r="14" ht="14.75" spans="1:17">
      <c r="A14" s="74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51">
        <f t="shared" si="11"/>
        <v>2.97603618017425</v>
      </c>
      <c r="H14" s="66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51">
        <f t="shared" si="8"/>
        <v>3.32980786196034</v>
      </c>
      <c r="M14" s="66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51">
        <f t="shared" si="9"/>
        <v>1.88112015411777</v>
      </c>
    </row>
    <row r="15" ht="14.75" spans="1:17">
      <c r="A15" s="74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51">
        <f t="shared" si="11"/>
        <v>2.031425813021</v>
      </c>
      <c r="H15" s="66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51">
        <f t="shared" si="8"/>
        <v>2.30859556542282</v>
      </c>
      <c r="M15" s="66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51">
        <f t="shared" si="9"/>
        <v>1.19785546233306</v>
      </c>
    </row>
    <row r="16" ht="14.75" spans="1:17">
      <c r="A16" s="74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51">
        <f t="shared" si="11"/>
        <v>1.93006311706253</v>
      </c>
      <c r="H16" s="66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51">
        <f t="shared" si="8"/>
        <v>2.11136638637256</v>
      </c>
      <c r="M16" s="66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51">
        <f t="shared" si="9"/>
        <v>1.16006076528235</v>
      </c>
    </row>
    <row r="17" ht="14.75" spans="1:17">
      <c r="A17" s="74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51">
        <f t="shared" si="11"/>
        <v>1.84174412533823</v>
      </c>
      <c r="H17" s="66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51">
        <f t="shared" si="8"/>
        <v>1.78295878308343</v>
      </c>
      <c r="M17" s="66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51">
        <f t="shared" si="9"/>
        <v>0.810876716309473</v>
      </c>
    </row>
    <row r="18" ht="14.75" spans="1:17">
      <c r="A18" s="74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51">
        <f t="shared" si="11"/>
        <v>2.23186357218321</v>
      </c>
      <c r="H18" s="66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51">
        <f t="shared" si="8"/>
        <v>2.87399602806873</v>
      </c>
      <c r="M18" s="66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51">
        <f t="shared" si="9"/>
        <v>1.05940183914963</v>
      </c>
    </row>
    <row r="19" ht="14.75" spans="1:17">
      <c r="A19" s="74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51">
        <f t="shared" si="11"/>
        <v>2.15861940017193</v>
      </c>
      <c r="H19" s="66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51">
        <f t="shared" si="8"/>
        <v>2.67076449145923</v>
      </c>
      <c r="M19" s="66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51">
        <f t="shared" si="9"/>
        <v>1.03291746892375</v>
      </c>
    </row>
    <row r="20" ht="14.75" spans="1:17">
      <c r="A20" s="74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51">
        <f t="shared" si="11"/>
        <v>2.20952165170408</v>
      </c>
      <c r="H20" s="66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51">
        <f t="shared" si="8"/>
        <v>2.73548542799609</v>
      </c>
      <c r="M20" s="66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51">
        <f t="shared" si="9"/>
        <v>1.07934636909527</v>
      </c>
    </row>
    <row r="21" ht="14.75" spans="1:17">
      <c r="A21" s="74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51">
        <f t="shared" si="11"/>
        <v>2.29968057691595</v>
      </c>
      <c r="H21" s="66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51">
        <f t="shared" si="8"/>
        <v>2.94514454998015</v>
      </c>
      <c r="M21" s="66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51">
        <f t="shared" si="9"/>
        <v>1.12046375635011</v>
      </c>
    </row>
    <row r="22" ht="14.75" spans="1:17">
      <c r="A22" s="74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51">
        <f t="shared" si="11"/>
        <v>2.18987401550332</v>
      </c>
      <c r="H22" s="66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51">
        <f t="shared" si="8"/>
        <v>2.79476449145923</v>
      </c>
      <c r="M22" s="66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51">
        <f t="shared" si="9"/>
        <v>0.982126872123617</v>
      </c>
    </row>
    <row r="23" ht="14.75" spans="1:17">
      <c r="A23" s="74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51">
        <f t="shared" si="11"/>
        <v>2.00368511866949</v>
      </c>
      <c r="H23" s="66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51">
        <f t="shared" si="8"/>
        <v>2.61162537433131</v>
      </c>
      <c r="M23" s="66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51">
        <f t="shared" si="9"/>
        <v>0.822068378470124</v>
      </c>
    </row>
    <row r="24" ht="14.75" spans="1:17">
      <c r="A24" s="74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51">
        <f t="shared" si="11"/>
        <v>2.13722941085812</v>
      </c>
      <c r="H24" s="66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51">
        <f t="shared" si="8"/>
        <v>2.81582050178686</v>
      </c>
      <c r="M24" s="66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51">
        <f t="shared" si="9"/>
        <v>0.944047215896956</v>
      </c>
    </row>
    <row r="25" spans="1:17">
      <c r="A25" s="7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5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5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51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5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5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51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5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5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51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5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5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51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5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5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51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5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5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51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5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5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51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5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5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51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5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5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51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5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5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51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5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5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51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5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5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51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5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5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51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5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5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51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5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5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51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5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5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51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5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5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51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5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5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51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5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5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51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5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5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51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5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5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51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5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5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51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5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5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51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5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5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51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5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5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51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5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5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51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5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5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51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5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5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51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5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5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51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5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5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51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5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5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51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234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85</v>
      </c>
      <c r="B2" s="20" t="s">
        <v>86</v>
      </c>
      <c r="C2" s="19" t="s">
        <v>87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88</v>
      </c>
      <c r="C3" s="19" t="s">
        <v>235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103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107</v>
      </c>
      <c r="C7" s="19" t="s">
        <v>87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108</v>
      </c>
      <c r="C8" s="19" t="s">
        <v>87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113</v>
      </c>
      <c r="B10" s="20" t="s">
        <v>114</v>
      </c>
      <c r="C10" s="23" t="s">
        <v>236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237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239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240</v>
      </c>
      <c r="D1" s="19" t="s">
        <v>241</v>
      </c>
      <c r="E1" s="19" t="s">
        <v>79</v>
      </c>
      <c r="F1" s="19" t="s">
        <v>81</v>
      </c>
      <c r="G1" s="19" t="s">
        <v>72</v>
      </c>
      <c r="H1" s="19" t="s">
        <v>70</v>
      </c>
      <c r="I1" s="19" t="s">
        <v>68</v>
      </c>
      <c r="J1" s="19" t="s">
        <v>242</v>
      </c>
      <c r="K1" s="19" t="s">
        <v>243</v>
      </c>
      <c r="L1" s="19"/>
    </row>
    <row r="2" spans="1:12">
      <c r="A2" s="20" t="s">
        <v>85</v>
      </c>
      <c r="B2" s="20" t="s">
        <v>86</v>
      </c>
      <c r="C2" s="19" t="s">
        <v>87</v>
      </c>
      <c r="D2" s="19" t="s">
        <v>87</v>
      </c>
      <c r="E2" s="19"/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/>
    </row>
    <row r="3" spans="1:12">
      <c r="A3" s="20"/>
      <c r="B3" s="20" t="s">
        <v>88</v>
      </c>
      <c r="C3" s="19" t="s">
        <v>87</v>
      </c>
      <c r="D3" s="19" t="s">
        <v>87</v>
      </c>
      <c r="E3" s="19" t="s">
        <v>95</v>
      </c>
      <c r="F3" s="19" t="s">
        <v>95</v>
      </c>
      <c r="G3" s="19" t="s">
        <v>95</v>
      </c>
      <c r="H3" s="19" t="s">
        <v>95</v>
      </c>
      <c r="I3" s="19" t="s">
        <v>95</v>
      </c>
      <c r="J3" s="19" t="s">
        <v>96</v>
      </c>
      <c r="K3" s="19" t="s">
        <v>244</v>
      </c>
      <c r="L3" s="19"/>
    </row>
    <row r="4" spans="1:12">
      <c r="A4" s="20"/>
      <c r="B4" s="20" t="s">
        <v>103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104</v>
      </c>
      <c r="C5" s="19"/>
      <c r="D5" s="19"/>
      <c r="E5" s="19" t="s">
        <v>105</v>
      </c>
      <c r="F5" s="19" t="s">
        <v>105</v>
      </c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/>
    </row>
    <row r="8" spans="1:12">
      <c r="A8" s="20"/>
      <c r="B8" s="20" t="s">
        <v>108</v>
      </c>
      <c r="C8" s="19" t="s">
        <v>87</v>
      </c>
      <c r="D8" s="19" t="s">
        <v>87</v>
      </c>
      <c r="E8" s="19" t="s">
        <v>87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113</v>
      </c>
      <c r="B10" s="20" t="s">
        <v>114</v>
      </c>
      <c r="C10" s="23" t="s">
        <v>245</v>
      </c>
      <c r="D10" s="23" t="s">
        <v>246</v>
      </c>
      <c r="E10" s="23" t="s">
        <v>132</v>
      </c>
      <c r="F10" s="23" t="s">
        <v>134</v>
      </c>
      <c r="G10" s="23" t="s">
        <v>125</v>
      </c>
      <c r="H10" s="23" t="s">
        <v>123</v>
      </c>
      <c r="I10" s="23" t="s">
        <v>121</v>
      </c>
      <c r="J10" s="23" t="s">
        <v>247</v>
      </c>
      <c r="K10" s="23" t="s">
        <v>248</v>
      </c>
      <c r="L10" s="23"/>
    </row>
    <row r="11" spans="1:12">
      <c r="A11" s="24"/>
      <c r="B11" s="20" t="s">
        <v>138</v>
      </c>
      <c r="C11" s="19" t="s">
        <v>249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250</v>
      </c>
      <c r="D12" s="19" t="s">
        <v>251</v>
      </c>
      <c r="E12" s="19" t="s">
        <v>151</v>
      </c>
      <c r="F12" s="19">
        <v>20</v>
      </c>
      <c r="G12" s="19" t="s">
        <v>149</v>
      </c>
      <c r="H12" s="19" t="s">
        <v>147</v>
      </c>
      <c r="I12" s="19" t="s">
        <v>145</v>
      </c>
      <c r="J12" s="19">
        <v>45.85</v>
      </c>
      <c r="K12" s="19" t="s">
        <v>252</v>
      </c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163</v>
      </c>
      <c r="C15" s="19" t="s">
        <v>109</v>
      </c>
      <c r="D15" s="19" t="s">
        <v>87</v>
      </c>
      <c r="E15" s="19" t="s">
        <v>87</v>
      </c>
      <c r="F15" s="19" t="s">
        <v>87</v>
      </c>
      <c r="G15" s="19" t="s">
        <v>109</v>
      </c>
      <c r="H15" s="19" t="s">
        <v>109</v>
      </c>
      <c r="I15" s="19" t="s">
        <v>109</v>
      </c>
      <c r="J15" s="19" t="s">
        <v>87</v>
      </c>
      <c r="K15" s="19" t="s">
        <v>87</v>
      </c>
      <c r="L15" s="19"/>
    </row>
    <row r="16" spans="1:12">
      <c r="A16" s="24"/>
      <c r="B16" s="20" t="s">
        <v>164</v>
      </c>
      <c r="C16" s="19" t="s">
        <v>253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 t="s">
        <v>109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169</v>
      </c>
      <c r="C19" s="19" t="s">
        <v>254</v>
      </c>
      <c r="D19" s="19" t="s">
        <v>255</v>
      </c>
      <c r="E19" s="19" t="s">
        <v>184</v>
      </c>
      <c r="F19" s="19"/>
      <c r="G19" s="19" t="s">
        <v>179</v>
      </c>
      <c r="H19" s="19" t="s">
        <v>177</v>
      </c>
      <c r="I19" s="19" t="s">
        <v>170</v>
      </c>
      <c r="J19" s="19" t="s">
        <v>256</v>
      </c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239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259</v>
      </c>
      <c r="B4">
        <v>36</v>
      </c>
      <c r="C4" s="7" t="s">
        <v>260</v>
      </c>
      <c r="K4" s="7" t="s">
        <v>261</v>
      </c>
    </row>
    <row r="5" ht="56" spans="1:9">
      <c r="A5" t="s">
        <v>262</v>
      </c>
      <c r="B5">
        <v>32</v>
      </c>
      <c r="D5" s="8" t="s">
        <v>263</v>
      </c>
      <c r="E5" s="7" t="s">
        <v>264</v>
      </c>
      <c r="F5" s="9" t="s">
        <v>265</v>
      </c>
      <c r="I5" s="7" t="s">
        <v>266</v>
      </c>
    </row>
    <row r="6" spans="1:2">
      <c r="A6" t="s">
        <v>267</v>
      </c>
      <c r="B6">
        <v>36</v>
      </c>
    </row>
    <row r="7" spans="1:3">
      <c r="A7" t="s">
        <v>268</v>
      </c>
      <c r="B7">
        <v>24</v>
      </c>
      <c r="C7" s="10"/>
    </row>
    <row r="8" spans="1:9">
      <c r="A8" t="s">
        <v>269</v>
      </c>
      <c r="B8">
        <v>18</v>
      </c>
      <c r="F8" s="11"/>
      <c r="I8" s="9"/>
    </row>
    <row r="9" ht="28" spans="1:11">
      <c r="A9" t="s">
        <v>270</v>
      </c>
      <c r="B9">
        <v>66</v>
      </c>
      <c r="F9" s="9" t="s">
        <v>271</v>
      </c>
      <c r="K9" s="7" t="s">
        <v>272</v>
      </c>
    </row>
    <row r="10" s="1" customFormat="1"/>
    <row r="11" s="2" customFormat="1" ht="14.75" spans="1:16384">
      <c r="A11" s="12" t="s">
        <v>273</v>
      </c>
      <c r="B11" s="12">
        <v>18</v>
      </c>
      <c r="C11" s="12"/>
      <c r="D11" s="12"/>
      <c r="E11" s="12"/>
      <c r="F11" s="12"/>
      <c r="G11" s="13" t="s">
        <v>274</v>
      </c>
      <c r="H11" s="12" t="s">
        <v>275</v>
      </c>
      <c r="I11" s="15" t="s">
        <v>276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277</v>
      </c>
      <c r="B12">
        <v>32</v>
      </c>
      <c r="E12" s="11"/>
      <c r="I12" s="17"/>
    </row>
    <row r="13" spans="1:11">
      <c r="A13" t="s">
        <v>278</v>
      </c>
      <c r="B13">
        <v>32</v>
      </c>
      <c r="K13" s="9"/>
    </row>
    <row r="14" ht="42" spans="1:13">
      <c r="A14" t="s">
        <v>279</v>
      </c>
      <c r="B14">
        <v>36</v>
      </c>
      <c r="J14" s="9"/>
      <c r="K14" t="s">
        <v>274</v>
      </c>
      <c r="M14" s="18" t="s">
        <v>280</v>
      </c>
    </row>
    <row r="15" spans="1:7">
      <c r="A15" t="s">
        <v>281</v>
      </c>
      <c r="B15">
        <v>30</v>
      </c>
      <c r="G15" s="9"/>
    </row>
    <row r="16" ht="28" spans="1:11">
      <c r="A16" t="s">
        <v>64</v>
      </c>
      <c r="B16">
        <v>36</v>
      </c>
      <c r="D16" s="11"/>
      <c r="H16" s="9" t="s">
        <v>274</v>
      </c>
      <c r="K16" s="7" t="s">
        <v>282</v>
      </c>
    </row>
    <row r="17" spans="1:5">
      <c r="A17" t="s">
        <v>283</v>
      </c>
      <c r="B17">
        <v>42</v>
      </c>
      <c r="E17" s="9"/>
    </row>
    <row r="18" ht="14.75" spans="1:5">
      <c r="A18" t="s">
        <v>284</v>
      </c>
      <c r="B18">
        <v>30</v>
      </c>
      <c r="E18" s="14"/>
    </row>
    <row r="19" s="3" customFormat="1" ht="14.75" spans="1:1">
      <c r="A19" s="1" t="s">
        <v>285</v>
      </c>
    </row>
    <row r="20" spans="1:12">
      <c r="A20" t="s">
        <v>286</v>
      </c>
      <c r="B20">
        <v>35</v>
      </c>
      <c r="K20" s="9" t="s">
        <v>287</v>
      </c>
      <c r="L20" t="s">
        <v>288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66" customWidth="1"/>
    <col min="4" max="4" width="15.1818181818182" customWidth="1"/>
    <col min="5" max="5" width="34.2727272727273" customWidth="1"/>
    <col min="6" max="6" width="14" customWidth="1"/>
    <col min="7" max="7" width="13.7545454545455" style="51" customWidth="1"/>
    <col min="8" max="8" width="14" style="67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8" customWidth="1"/>
    <col min="13" max="13" width="9" style="66"/>
    <col min="14" max="14" width="16.1272727272727" hidden="1" customWidth="1"/>
    <col min="15" max="15" width="34" hidden="1" customWidth="1"/>
    <col min="16" max="16" width="6.12727272727273" hidden="1" customWidth="1"/>
    <col min="17" max="17" width="9" style="51"/>
  </cols>
  <sheetData>
    <row r="1" spans="1:17">
      <c r="A1" t="s">
        <v>0</v>
      </c>
      <c r="B1" s="57" t="s">
        <v>1</v>
      </c>
      <c r="C1" s="66" t="s">
        <v>2</v>
      </c>
      <c r="D1" t="s">
        <v>3</v>
      </c>
      <c r="E1" t="s">
        <v>4</v>
      </c>
      <c r="F1" t="s">
        <v>10</v>
      </c>
      <c r="G1" s="51" t="s">
        <v>6</v>
      </c>
      <c r="H1" s="67" t="s">
        <v>7</v>
      </c>
      <c r="I1" t="s">
        <v>8</v>
      </c>
      <c r="J1" t="s">
        <v>9</v>
      </c>
      <c r="K1" t="s">
        <v>10</v>
      </c>
      <c r="L1" s="68" t="s">
        <v>6</v>
      </c>
      <c r="M1" s="66" t="s">
        <v>11</v>
      </c>
      <c r="N1" t="s">
        <v>12</v>
      </c>
      <c r="O1" t="s">
        <v>13</v>
      </c>
      <c r="P1" t="s">
        <v>10</v>
      </c>
      <c r="Q1" s="51" t="s">
        <v>6</v>
      </c>
    </row>
    <row r="2" spans="1:17">
      <c r="A2" s="69">
        <v>43511</v>
      </c>
      <c r="B2" s="57">
        <v>3.09</v>
      </c>
      <c r="C2" s="66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70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71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9">
        <v>43518</v>
      </c>
      <c r="B3" s="57">
        <v>3.148</v>
      </c>
      <c r="C3" s="66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9">
        <v>43525</v>
      </c>
      <c r="B4" s="57">
        <v>3.195</v>
      </c>
      <c r="C4" s="66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9">
        <v>43532</v>
      </c>
      <c r="B5" s="57">
        <v>3.159</v>
      </c>
      <c r="C5" s="66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9">
        <v>43539</v>
      </c>
      <c r="B6" s="57">
        <v>3.155</v>
      </c>
      <c r="C6" s="66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9">
        <v>43546</v>
      </c>
      <c r="B7" s="57">
        <v>3.138</v>
      </c>
      <c r="C7" s="66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51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8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51" t="e">
        <f t="shared" si="7"/>
        <v>#DIV/0!</v>
      </c>
    </row>
    <row r="8" spans="1:17">
      <c r="A8" s="69">
        <v>43553</v>
      </c>
      <c r="B8" s="57">
        <v>3.075</v>
      </c>
      <c r="C8" s="66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51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8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51" t="e">
        <f t="shared" si="7"/>
        <v>#DIV/0!</v>
      </c>
    </row>
    <row r="9" spans="1:17">
      <c r="A9" s="69">
        <v>43559</v>
      </c>
      <c r="B9" s="57">
        <v>3.268</v>
      </c>
      <c r="C9" s="66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51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8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51" t="e">
        <f t="shared" si="7"/>
        <v>#DIV/0!</v>
      </c>
    </row>
    <row r="10" spans="1:17">
      <c r="A10" s="69">
        <v>43567</v>
      </c>
      <c r="B10" s="57">
        <v>3.331</v>
      </c>
      <c r="C10" s="66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51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8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51" t="e">
        <f t="shared" si="7"/>
        <v>#DIV/0!</v>
      </c>
    </row>
    <row r="11" spans="1:17">
      <c r="A11" s="69">
        <v>43574</v>
      </c>
      <c r="B11" s="57">
        <v>3.39</v>
      </c>
      <c r="C11" s="66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51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8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51" t="e">
        <f t="shared" si="7"/>
        <v>#DIV/0!</v>
      </c>
    </row>
    <row r="12" spans="1:17">
      <c r="A12" s="69">
        <v>43581</v>
      </c>
      <c r="B12" s="57">
        <v>3.421</v>
      </c>
      <c r="C12" s="66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51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8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51" t="e">
        <f t="shared" si="7"/>
        <v>#DIV/0!</v>
      </c>
    </row>
    <row r="13" spans="1:17">
      <c r="A13" s="69">
        <v>43585</v>
      </c>
      <c r="B13" s="57">
        <v>3.416</v>
      </c>
      <c r="C13" s="66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51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8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51" t="e">
        <f t="shared" si="7"/>
        <v>#DIV/0!</v>
      </c>
    </row>
    <row r="14" spans="1:17">
      <c r="A14" s="69">
        <v>43595</v>
      </c>
      <c r="B14" s="57">
        <v>3.314</v>
      </c>
      <c r="C14" s="66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51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8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51" t="e">
        <f t="shared" si="7"/>
        <v>#DIV/0!</v>
      </c>
    </row>
    <row r="15" spans="1:17">
      <c r="A15" s="69">
        <v>43602</v>
      </c>
      <c r="B15" s="57">
        <v>3.283</v>
      </c>
      <c r="C15" s="66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51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8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51" t="e">
        <f t="shared" si="7"/>
        <v>#DIV/0!</v>
      </c>
    </row>
    <row r="16" spans="1:17">
      <c r="A16" s="69">
        <v>43609</v>
      </c>
      <c r="B16" s="57">
        <v>3.333</v>
      </c>
      <c r="C16" s="66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51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8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51" t="e">
        <f t="shared" si="7"/>
        <v>#DIV/0!</v>
      </c>
    </row>
    <row r="17" spans="1:17">
      <c r="A17" s="69">
        <v>43616</v>
      </c>
      <c r="B17" s="57">
        <v>3.297</v>
      </c>
      <c r="C17" s="66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51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8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51" t="e">
        <f t="shared" si="7"/>
        <v>#DIV/0!</v>
      </c>
    </row>
    <row r="18" spans="1:17">
      <c r="A18" s="69">
        <v>43622</v>
      </c>
      <c r="B18" s="57">
        <v>3.263</v>
      </c>
      <c r="C18" s="66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51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8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51" t="e">
        <f t="shared" si="7"/>
        <v>#DIV/0!</v>
      </c>
    </row>
    <row r="19" spans="1:17">
      <c r="A19" s="69">
        <v>43630</v>
      </c>
      <c r="B19" s="57">
        <v>3.279</v>
      </c>
      <c r="C19" s="66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51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8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51" t="e">
        <f t="shared" si="7"/>
        <v>#DIV/0!</v>
      </c>
    </row>
    <row r="20" spans="1:17">
      <c r="A20" s="69">
        <v>43637</v>
      </c>
      <c r="B20" s="57">
        <v>3.25</v>
      </c>
      <c r="C20" s="66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51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8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51" t="e">
        <f t="shared" si="7"/>
        <v>#DIV/0!</v>
      </c>
    </row>
    <row r="21" spans="1:17">
      <c r="A21" s="69">
        <v>43644</v>
      </c>
      <c r="B21" s="57">
        <v>3.279</v>
      </c>
      <c r="C21" s="66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51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8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51" t="e">
        <f t="shared" si="7"/>
        <v>#DIV/0!</v>
      </c>
    </row>
    <row r="22" spans="1:17">
      <c r="A22" s="69">
        <v>43651</v>
      </c>
      <c r="B22" s="57">
        <v>3.188</v>
      </c>
      <c r="C22" s="66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51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8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51" t="e">
        <f t="shared" si="7"/>
        <v>#DIV/0!</v>
      </c>
    </row>
    <row r="23" spans="1:17">
      <c r="A23" s="69">
        <v>43658</v>
      </c>
      <c r="B23" s="57">
        <v>3.189</v>
      </c>
      <c r="C23" s="66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51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8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51" t="e">
        <f t="shared" si="7"/>
        <v>#DIV/0!</v>
      </c>
    </row>
    <row r="24" spans="1:17">
      <c r="A24" s="69">
        <v>43665</v>
      </c>
      <c r="B24" s="57">
        <v>3.173</v>
      </c>
      <c r="C24" s="66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51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8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51" t="e">
        <f t="shared" si="7"/>
        <v>#DIV/0!</v>
      </c>
    </row>
    <row r="25" spans="1:17">
      <c r="A25" s="69">
        <v>43672</v>
      </c>
      <c r="B25" s="57">
        <v>3.175</v>
      </c>
      <c r="C25" s="66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51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8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51" t="e">
        <f t="shared" si="7"/>
        <v>#DIV/0!</v>
      </c>
    </row>
    <row r="26" spans="1:17">
      <c r="A26" s="69">
        <v>43679</v>
      </c>
      <c r="B26" s="57">
        <v>3.139</v>
      </c>
      <c r="C26" s="66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51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8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51" t="e">
        <f t="shared" si="7"/>
        <v>#DIV/0!</v>
      </c>
    </row>
    <row r="27" spans="1:17">
      <c r="A27" s="69">
        <v>43686</v>
      </c>
      <c r="B27" s="57">
        <v>3.039</v>
      </c>
      <c r="C27" s="66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51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8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51" t="e">
        <f t="shared" si="7"/>
        <v>#DIV/0!</v>
      </c>
    </row>
    <row r="28" spans="1:17">
      <c r="A28" s="69">
        <v>43693</v>
      </c>
      <c r="B28" s="57">
        <v>3.03</v>
      </c>
      <c r="C28" s="66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51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8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51" t="e">
        <f t="shared" si="7"/>
        <v>#DIV/0!</v>
      </c>
    </row>
    <row r="29" spans="1:17">
      <c r="A29" s="69">
        <v>43700</v>
      </c>
      <c r="B29" s="57">
        <v>3.07</v>
      </c>
      <c r="C29" s="66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51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8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51" t="e">
        <f t="shared" si="7"/>
        <v>#DIV/0!</v>
      </c>
    </row>
    <row r="30" spans="1:17">
      <c r="A30" s="69">
        <v>43707</v>
      </c>
      <c r="B30" s="57">
        <v>3.068</v>
      </c>
      <c r="C30" s="66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51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8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51" t="e">
        <f t="shared" si="7"/>
        <v>#DIV/0!</v>
      </c>
    </row>
    <row r="31" spans="1:17">
      <c r="A31" s="69">
        <v>43714</v>
      </c>
      <c r="B31" s="57">
        <v>3.023</v>
      </c>
      <c r="C31" s="66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51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8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51" t="e">
        <f t="shared" si="7"/>
        <v>#DIV/0!</v>
      </c>
    </row>
    <row r="32" spans="1:17">
      <c r="A32" s="69">
        <v>43720</v>
      </c>
      <c r="B32" s="57">
        <v>3.094</v>
      </c>
      <c r="C32" s="66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51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8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51" t="e">
        <f t="shared" si="7"/>
        <v>#DIV/0!</v>
      </c>
    </row>
    <row r="33" spans="1:17">
      <c r="A33" s="69">
        <v>43728</v>
      </c>
      <c r="B33" s="57">
        <v>3.118</v>
      </c>
      <c r="C33" s="66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51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8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51" t="e">
        <f t="shared" si="7"/>
        <v>#DIV/0!</v>
      </c>
    </row>
    <row r="34" spans="1:17">
      <c r="A34" s="69">
        <v>43735</v>
      </c>
      <c r="B34" s="57">
        <v>3.158</v>
      </c>
      <c r="C34" s="66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51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8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51" t="e">
        <f t="shared" si="7"/>
        <v>#DIV/0!</v>
      </c>
    </row>
    <row r="35" spans="1:17">
      <c r="A35" s="69">
        <v>43738</v>
      </c>
      <c r="B35" s="57">
        <v>3.155</v>
      </c>
      <c r="C35" s="66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51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8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51" t="e">
        <f>P35+#REF!</f>
        <v>#DIV/0!</v>
      </c>
    </row>
    <row r="36" spans="1:17">
      <c r="A36" s="69">
        <v>43749</v>
      </c>
      <c r="B36" s="57">
        <v>3.163</v>
      </c>
      <c r="C36" s="66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51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8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51" t="e">
        <f>P36+Q35</f>
        <v>#DIV/0!</v>
      </c>
    </row>
    <row r="37" spans="1:17">
      <c r="A37" s="69">
        <v>43756</v>
      </c>
      <c r="B37" s="57">
        <v>3.193</v>
      </c>
      <c r="C37" s="66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51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8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51" t="e">
        <f>P37+Q36</f>
        <v>#DIV/0!</v>
      </c>
    </row>
    <row r="38" spans="1:17">
      <c r="A38" s="69">
        <v>43763</v>
      </c>
      <c r="B38" s="57">
        <v>3.255</v>
      </c>
      <c r="C38" s="66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51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8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51" t="e">
        <f>P38+Q37</f>
        <v>#DIV/0!</v>
      </c>
    </row>
    <row r="39" spans="1:17">
      <c r="A39" s="69">
        <v>43770</v>
      </c>
      <c r="B39" s="57">
        <v>3.283</v>
      </c>
      <c r="C39" s="66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51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2"/>
      <c r="N39" s="53" t="e">
        <f t="shared" si="5"/>
        <v>#DIV/0!</v>
      </c>
      <c r="O39" s="53" t="e">
        <f t="shared" si="6"/>
        <v>#DIV/0!</v>
      </c>
      <c r="P39" s="53"/>
      <c r="Q39" s="71"/>
    </row>
    <row r="40" spans="1:17">
      <c r="A40" s="69">
        <v>43777</v>
      </c>
      <c r="B40" s="57">
        <v>3.29</v>
      </c>
      <c r="C40" s="66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51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2"/>
      <c r="N40" s="53" t="e">
        <f t="shared" si="5"/>
        <v>#DIV/0!</v>
      </c>
      <c r="O40" s="53" t="e">
        <f t="shared" si="6"/>
        <v>#DIV/0!</v>
      </c>
      <c r="P40" s="53"/>
      <c r="Q40" s="71"/>
    </row>
    <row r="41" spans="1:17">
      <c r="A41" s="69">
        <v>43784</v>
      </c>
      <c r="B41" s="57">
        <v>3.263</v>
      </c>
      <c r="C41" s="66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51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2"/>
      <c r="N41" s="53" t="e">
        <f t="shared" si="5"/>
        <v>#DIV/0!</v>
      </c>
      <c r="O41" s="53" t="e">
        <f t="shared" si="6"/>
        <v>#DIV/0!</v>
      </c>
      <c r="P41" s="53"/>
      <c r="Q41" s="71"/>
    </row>
    <row r="42" spans="1:17">
      <c r="A42" s="69">
        <v>43791</v>
      </c>
      <c r="B42" s="57">
        <v>3.188</v>
      </c>
      <c r="C42" s="66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51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2"/>
      <c r="N42" s="53" t="e">
        <f t="shared" si="5"/>
        <v>#DIV/0!</v>
      </c>
      <c r="O42" s="53" t="e">
        <f t="shared" si="6"/>
        <v>#DIV/0!</v>
      </c>
      <c r="P42" s="53"/>
      <c r="Q42" s="71"/>
    </row>
    <row r="43" spans="1:17">
      <c r="A43" s="69">
        <v>43798</v>
      </c>
      <c r="B43" s="57">
        <v>3.192</v>
      </c>
      <c r="C43" s="66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51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2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71"/>
    </row>
    <row r="44" spans="1:17">
      <c r="A44" s="40">
        <v>43805</v>
      </c>
      <c r="B44" s="57">
        <v>3.228</v>
      </c>
      <c r="C44" s="66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51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8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51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5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8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51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5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8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51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5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8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51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5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8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51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5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8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51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5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8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51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5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8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51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5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8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51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5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8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51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5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8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51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topLeftCell="A4" workbookViewId="0">
      <selection activeCell="H140" sqref="H14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51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51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51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51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51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51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51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51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51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51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51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51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51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51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51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51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51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51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51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51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51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51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51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51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51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51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51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51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51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51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51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51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51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51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51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51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51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51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51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51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51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51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51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51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51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51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51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51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51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51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51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51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51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51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51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51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51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51">
        <f t="shared" si="8"/>
        <v>10.5992889394645</v>
      </c>
      <c r="H63" s="51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51">
        <f t="shared" si="8"/>
        <v>10.2587368150959</v>
      </c>
      <c r="H64" s="51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51">
        <f t="shared" si="8"/>
        <v>9.83793205916246</v>
      </c>
      <c r="H65" s="51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51">
        <f t="shared" si="8"/>
        <v>9.51123388175684</v>
      </c>
      <c r="H66" s="51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51">
        <f t="shared" si="8"/>
        <v>9.09378482343932</v>
      </c>
      <c r="H67" s="51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51">
        <f t="shared" si="8"/>
        <v>9.00828329697827</v>
      </c>
      <c r="H68" s="51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51">
        <f t="shared" si="8"/>
        <v>8.91996430525397</v>
      </c>
      <c r="H69" s="51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51">
        <f t="shared" si="8"/>
        <v>9.28849682142442</v>
      </c>
      <c r="H70" s="51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51">
        <f t="shared" si="8"/>
        <v>9.75486089351377</v>
      </c>
      <c r="H71" s="51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51">
        <f t="shared" si="8"/>
        <v>10.4474514272889</v>
      </c>
      <c r="H72" s="51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51">
        <f t="shared" si="8"/>
        <v>10.8870174467505</v>
      </c>
      <c r="H73" s="51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51">
        <f t="shared" si="8"/>
        <v>11.5150146161428</v>
      </c>
      <c r="H74" s="51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51">
        <f t="shared" si="8"/>
        <v>11.7848718849478</v>
      </c>
      <c r="H75" s="51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51">
        <f t="shared" ref="G76:G139" si="12">F76+G75</f>
        <v>11.7475171120609</v>
      </c>
      <c r="H76" s="51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51">
        <f t="shared" si="12"/>
        <v>11.6377665891216</v>
      </c>
      <c r="H77" s="51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51">
        <f t="shared" si="12"/>
        <v>11.5582550779004</v>
      </c>
      <c r="H78" s="51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51">
        <f t="shared" si="12"/>
        <v>11.3439565804002</v>
      </c>
      <c r="H79" s="51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51">
        <f t="shared" si="12"/>
        <v>11.2713104278939</v>
      </c>
      <c r="H80" s="51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0" si="13">1/C81*100</f>
        <v>4.21463916963934</v>
      </c>
      <c r="E81" s="53">
        <f t="shared" ref="E81:E140" si="14">D81-B81</f>
        <v>1.03963916963934</v>
      </c>
      <c r="F81" s="53">
        <f t="shared" si="11"/>
        <v>0.0364480608203102</v>
      </c>
      <c r="G81" s="51">
        <f t="shared" si="12"/>
        <v>11.3077584887142</v>
      </c>
      <c r="H81" s="51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51">
        <f t="shared" si="12"/>
        <v>11.4831892228037</v>
      </c>
      <c r="H82" s="51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51">
        <f t="shared" si="12"/>
        <v>11.9319456002634</v>
      </c>
      <c r="H83" s="51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51">
        <f t="shared" si="12"/>
        <v>12.1554456800987</v>
      </c>
      <c r="H84" s="51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51">
        <f t="shared" si="12"/>
        <v>12.190117590764</v>
      </c>
      <c r="H85" s="51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51">
        <f t="shared" si="12"/>
        <v>12.2823944228047</v>
      </c>
      <c r="H86" s="51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51">
        <f t="shared" si="12"/>
        <v>12.1098340245716</v>
      </c>
      <c r="H87" s="51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51">
        <f t="shared" si="12"/>
        <v>11.5601891350577</v>
      </c>
      <c r="H88" s="51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51">
        <f t="shared" si="12"/>
        <v>11.1242281163685</v>
      </c>
      <c r="H89" s="51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51">
        <f t="shared" si="12"/>
        <v>10.9670835084353</v>
      </c>
      <c r="H90" s="51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51">
        <f t="shared" si="12"/>
        <v>10.8572769470227</v>
      </c>
      <c r="H91" s="51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51">
        <f t="shared" si="12"/>
        <v>10.8041631999631</v>
      </c>
      <c r="H92" s="51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51">
        <f t="shared" si="12"/>
        <v>10.8883543936861</v>
      </c>
      <c r="H93" s="51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51">
        <f t="shared" si="12"/>
        <v>10.8643567050736</v>
      </c>
      <c r="H94" s="51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51">
        <f t="shared" si="12"/>
        <v>10.67517546565</v>
      </c>
      <c r="H95" s="51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51">
        <f t="shared" si="12"/>
        <v>10.3928236576929</v>
      </c>
      <c r="H96" s="51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51">
        <f t="shared" si="12"/>
        <v>10.3222826440439</v>
      </c>
      <c r="H97" s="51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51">
        <f t="shared" si="12"/>
        <v>10.3085173443951</v>
      </c>
      <c r="H98" s="51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51">
        <f t="shared" si="12"/>
        <v>10.4267625854893</v>
      </c>
      <c r="H99" s="51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51">
        <f t="shared" si="12"/>
        <v>10.4662562700238</v>
      </c>
      <c r="H100" s="51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51">
        <f t="shared" si="12"/>
        <v>10.492150291759</v>
      </c>
      <c r="H101" s="51">
        <v>10004.62</v>
      </c>
      <c r="I101">
        <v>4.18581030076415</v>
      </c>
    </row>
    <row r="102" ht="14.75" spans="1:9">
      <c r="A102" s="40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51">
        <f t="shared" si="12"/>
        <v>10.2655610713414</v>
      </c>
      <c r="H102" s="51">
        <v>10229.49</v>
      </c>
      <c r="I102">
        <v>3.68199821655304</v>
      </c>
    </row>
    <row r="103" ht="14.75" spans="1:9">
      <c r="A103" s="40">
        <v>43826</v>
      </c>
      <c r="B103">
        <v>3.178</v>
      </c>
      <c r="C103" s="42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51">
        <f t="shared" si="12"/>
        <v>10.0154237812351</v>
      </c>
      <c r="H103" s="51">
        <v>10233.77</v>
      </c>
      <c r="I103">
        <v>3.16973621181299</v>
      </c>
    </row>
    <row r="104" ht="14.75" spans="1:9">
      <c r="A104" s="40">
        <v>43833</v>
      </c>
      <c r="B104" s="44">
        <v>3.1428</v>
      </c>
      <c r="C104" s="42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51">
        <f t="shared" si="12"/>
        <v>9.64707508189147</v>
      </c>
      <c r="H104" s="51">
        <v>10656.41</v>
      </c>
      <c r="I104">
        <v>2.59859286628261</v>
      </c>
    </row>
    <row r="105" spans="1:9">
      <c r="A105" s="40">
        <v>43840</v>
      </c>
      <c r="B105" s="44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51">
        <f t="shared" si="12"/>
        <v>9.40369082946808</v>
      </c>
      <c r="H105" s="51">
        <v>10879.84</v>
      </c>
      <c r="I105">
        <v>2.1365178623223</v>
      </c>
    </row>
    <row r="106" spans="1:9">
      <c r="A106" s="40">
        <v>43847</v>
      </c>
      <c r="B106" s="44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51">
        <f t="shared" si="12"/>
        <v>9.19649977265498</v>
      </c>
      <c r="H106" s="51">
        <v>10954.39</v>
      </c>
      <c r="I106" s="51">
        <v>1.69418675548966</v>
      </c>
    </row>
    <row r="107" spans="1:9">
      <c r="A107" s="40">
        <v>43853</v>
      </c>
      <c r="B107" s="44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51">
        <f t="shared" si="12"/>
        <v>9.30093344521466</v>
      </c>
      <c r="H107">
        <v>10681.9</v>
      </c>
      <c r="I107">
        <v>1.77736588687256</v>
      </c>
    </row>
    <row r="108" spans="1:9">
      <c r="A108" s="40">
        <v>43868</v>
      </c>
      <c r="B108" s="44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51">
        <f t="shared" si="12"/>
        <v>9.57240759783558</v>
      </c>
      <c r="H108">
        <v>10611.55</v>
      </c>
      <c r="I108">
        <v>1.95394693275243</v>
      </c>
    </row>
    <row r="109" spans="1:9">
      <c r="A109" s="40">
        <v>43875</v>
      </c>
      <c r="B109" s="44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51">
        <f t="shared" si="12"/>
        <v>9.80095364767224</v>
      </c>
      <c r="H109">
        <v>10916.31</v>
      </c>
      <c r="I109">
        <v>2.05433694124502</v>
      </c>
    </row>
    <row r="110" spans="1:9">
      <c r="A110" s="40">
        <v>43882</v>
      </c>
      <c r="B110" s="44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51">
        <f t="shared" si="12"/>
        <v>9.82946941086976</v>
      </c>
      <c r="H110">
        <v>11629.7</v>
      </c>
      <c r="I110">
        <v>2.0313291944267</v>
      </c>
    </row>
    <row r="111" spans="1:9">
      <c r="A111" s="40">
        <v>43889</v>
      </c>
      <c r="B111" s="44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51">
        <f t="shared" si="12"/>
        <v>10.2193653193507</v>
      </c>
      <c r="H111">
        <v>10980.77</v>
      </c>
      <c r="I111">
        <v>2.11834652597067</v>
      </c>
    </row>
    <row r="112" spans="1:9">
      <c r="A112" s="40">
        <v>43896</v>
      </c>
      <c r="B112" s="44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51">
        <f t="shared" si="12"/>
        <v>10.3180856304325</v>
      </c>
      <c r="H112">
        <v>11582.82</v>
      </c>
      <c r="I112">
        <v>2.26481143501621</v>
      </c>
    </row>
    <row r="113" spans="1:9">
      <c r="A113" s="40">
        <v>43903</v>
      </c>
      <c r="B113" s="44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51">
        <f t="shared" si="12"/>
        <v>10.3717998542289</v>
      </c>
      <c r="H113">
        <v>10831.13</v>
      </c>
      <c r="I113">
        <v>2.33255243833015</v>
      </c>
    </row>
    <row r="114" spans="1:9">
      <c r="A114" s="40">
        <v>43910</v>
      </c>
      <c r="B114" s="44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51">
        <f t="shared" si="12"/>
        <v>10.7883674403054</v>
      </c>
      <c r="H114">
        <v>10150.13</v>
      </c>
      <c r="I114">
        <v>2.60192794700429</v>
      </c>
    </row>
    <row r="115" spans="1:9">
      <c r="A115" s="40">
        <v>43917</v>
      </c>
      <c r="B115" s="44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51">
        <f t="shared" si="12"/>
        <v>11.531713148811</v>
      </c>
      <c r="H115">
        <v>10109.91</v>
      </c>
      <c r="I115">
        <v>3.07640684262849</v>
      </c>
    </row>
    <row r="116" spans="1:9">
      <c r="A116" s="40">
        <v>43924</v>
      </c>
      <c r="B116" s="44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51">
        <f t="shared" si="12"/>
        <v>12.0013086703961</v>
      </c>
      <c r="H116" s="43">
        <v>10110.11</v>
      </c>
      <c r="I116">
        <v>3.55171546753044</v>
      </c>
    </row>
    <row r="117" spans="1:9">
      <c r="A117" s="40">
        <v>43931</v>
      </c>
      <c r="B117" s="44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51">
        <f t="shared" si="12"/>
        <v>12.5700697096199</v>
      </c>
      <c r="H117">
        <v>10298.41</v>
      </c>
      <c r="I117">
        <v>3.89447242983291</v>
      </c>
    </row>
    <row r="118" spans="1:9">
      <c r="A118" s="40">
        <v>43938</v>
      </c>
      <c r="B118" s="44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51">
        <f t="shared" si="12"/>
        <v>12.8805292331456</v>
      </c>
      <c r="H118">
        <v>10527.99</v>
      </c>
      <c r="I118">
        <v>4.11935088597134</v>
      </c>
    </row>
    <row r="119" spans="1:9">
      <c r="A119" s="40">
        <v>43945</v>
      </c>
      <c r="B119" s="44">
        <v>2.51</v>
      </c>
      <c r="C119" s="46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51">
        <f t="shared" si="12"/>
        <v>13.1083632059739</v>
      </c>
      <c r="H119">
        <v>10423.46</v>
      </c>
      <c r="I119">
        <v>4.54970734102263</v>
      </c>
    </row>
    <row r="120" spans="1:9">
      <c r="A120" s="40">
        <v>43951</v>
      </c>
      <c r="B120" s="44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51">
        <f t="shared" si="12"/>
        <v>13.1746596462572</v>
      </c>
      <c r="H120">
        <v>10721.78</v>
      </c>
      <c r="I120">
        <v>4.88148473308877</v>
      </c>
    </row>
    <row r="121" spans="1:9">
      <c r="A121" s="40">
        <v>43959</v>
      </c>
      <c r="B121" s="44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51">
        <f t="shared" si="12"/>
        <v>12.9910577346104</v>
      </c>
      <c r="H121">
        <v>11001.58</v>
      </c>
      <c r="I121">
        <v>4.9815449616207</v>
      </c>
    </row>
    <row r="122" spans="1:9">
      <c r="A122" s="40">
        <v>43966</v>
      </c>
      <c r="B122" s="44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51">
        <f t="shared" si="12"/>
        <v>12.7487116477303</v>
      </c>
      <c r="H122">
        <v>10964.89</v>
      </c>
      <c r="I122">
        <v>4.97577851975306</v>
      </c>
    </row>
    <row r="123" spans="1:9">
      <c r="A123" s="40">
        <v>43973</v>
      </c>
      <c r="B123" s="44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51">
        <f t="shared" si="12"/>
        <v>12.7628820478281</v>
      </c>
      <c r="H123">
        <v>10604.97</v>
      </c>
      <c r="I123">
        <v>5.15161383777374</v>
      </c>
    </row>
    <row r="124" spans="1:9">
      <c r="A124" s="40">
        <v>43980</v>
      </c>
      <c r="B124" s="44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51">
        <f t="shared" si="12"/>
        <v>12.4821537803911</v>
      </c>
      <c r="H124">
        <v>10746.08</v>
      </c>
      <c r="I124">
        <v>4.88890095280709</v>
      </c>
    </row>
    <row r="125" spans="1:9">
      <c r="A125" s="40">
        <v>43987</v>
      </c>
      <c r="B125" s="44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51">
        <f t="shared" si="12"/>
        <v>11.9719662099088</v>
      </c>
      <c r="H125">
        <v>11180.6</v>
      </c>
      <c r="I125">
        <v>4.43720648727936</v>
      </c>
    </row>
    <row r="126" spans="1:9">
      <c r="A126" s="40">
        <v>43994</v>
      </c>
      <c r="B126" s="44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51">
        <f t="shared" si="12"/>
        <v>11.7224676048877</v>
      </c>
      <c r="H126">
        <v>11251.71</v>
      </c>
      <c r="I126">
        <v>4.19191108687201</v>
      </c>
    </row>
    <row r="127" spans="1:9">
      <c r="A127" s="40">
        <v>44001</v>
      </c>
      <c r="B127" s="44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51">
        <f t="shared" si="12"/>
        <v>11.2739295122744</v>
      </c>
      <c r="H127">
        <v>11668.13</v>
      </c>
      <c r="I127">
        <v>3.80877848776262</v>
      </c>
    </row>
    <row r="128" spans="1:9">
      <c r="A128" s="40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51">
        <f t="shared" si="12"/>
        <v>10.6174424958036</v>
      </c>
      <c r="H128">
        <v>11813.53</v>
      </c>
      <c r="I128">
        <v>3.26545087138132</v>
      </c>
    </row>
    <row r="129" spans="1:9">
      <c r="A129" s="40">
        <v>44015</v>
      </c>
      <c r="B129">
        <v>2.8974</v>
      </c>
      <c r="C129" s="49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51">
        <f t="shared" si="12"/>
        <v>9.91538882099949</v>
      </c>
      <c r="H129">
        <v>12433.27</v>
      </c>
      <c r="I129">
        <v>2.77031040891302</v>
      </c>
    </row>
    <row r="130" spans="1:9">
      <c r="A130" s="40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51">
        <f t="shared" si="12"/>
        <v>9.04801143707532</v>
      </c>
      <c r="H130">
        <v>13671.24</v>
      </c>
      <c r="I130">
        <v>2.1523540730747</v>
      </c>
    </row>
    <row r="131" spans="1:9">
      <c r="A131" s="40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0" si="15">E131-E126</f>
        <v>-0.73350219907096</v>
      </c>
      <c r="G131" s="51">
        <f t="shared" si="12"/>
        <v>8.31450923800436</v>
      </c>
      <c r="H131">
        <v>13114.94</v>
      </c>
      <c r="I131">
        <v>1.64184960215642</v>
      </c>
    </row>
    <row r="132" spans="1:9">
      <c r="A132" s="40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51">
        <f t="shared" si="12"/>
        <v>7.96085927055767</v>
      </c>
      <c r="H132">
        <v>12935.7</v>
      </c>
      <c r="I132">
        <v>1.44790971176199</v>
      </c>
    </row>
    <row r="133" spans="1:9">
      <c r="A133" s="40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51">
        <f t="shared" si="12"/>
        <v>7.35898976635935</v>
      </c>
      <c r="H133">
        <v>13637.88</v>
      </c>
      <c r="I133">
        <v>1.06875907596258</v>
      </c>
    </row>
    <row r="134" spans="1:9">
      <c r="A134" s="40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51">
        <f t="shared" si="12"/>
        <v>6.91634578662715</v>
      </c>
      <c r="H134">
        <v>13648.5</v>
      </c>
      <c r="I134">
        <v>0.765926187062462</v>
      </c>
    </row>
    <row r="135" spans="1:9">
      <c r="A135" s="40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51">
        <f t="shared" si="12"/>
        <v>7.01467224296651</v>
      </c>
      <c r="H135">
        <v>13489.01</v>
      </c>
      <c r="I135">
        <v>0.908908201128177</v>
      </c>
    </row>
    <row r="136" spans="1:9">
      <c r="A136" s="40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51">
        <f t="shared" si="12"/>
        <v>6.84944882892168</v>
      </c>
      <c r="H136">
        <v>13478</v>
      </c>
      <c r="I136">
        <v>0.853805447087512</v>
      </c>
    </row>
    <row r="137" spans="1:9">
      <c r="A137" s="40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51">
        <f t="shared" si="12"/>
        <v>6.39201270477581</v>
      </c>
      <c r="H137">
        <v>13851.32</v>
      </c>
      <c r="I137">
        <v>0.514167915562805</v>
      </c>
    </row>
    <row r="138" spans="1:9">
      <c r="A138" s="40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51">
        <f t="shared" si="12"/>
        <v>6.1335778997786</v>
      </c>
      <c r="H138">
        <v>13656.66</v>
      </c>
      <c r="I138">
        <v>0.269230479258166</v>
      </c>
    </row>
    <row r="139" spans="1:9">
      <c r="A139" s="40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51">
        <f t="shared" si="12"/>
        <v>6.12999031520585</v>
      </c>
      <c r="H139">
        <v>12942.95</v>
      </c>
      <c r="I139">
        <v>0.208792230111839</v>
      </c>
    </row>
    <row r="140" spans="1:9">
      <c r="A140" s="40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-0.0192659646949522</v>
      </c>
      <c r="F140" s="53">
        <f t="shared" si="15"/>
        <v>-0.159289041618032</v>
      </c>
      <c r="G140" s="51">
        <f>F140+G139</f>
        <v>5.97070127358782</v>
      </c>
      <c r="H140">
        <v>13245.09</v>
      </c>
      <c r="I140">
        <v>-0.00337135479041462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115" workbookViewId="0">
      <selection activeCell="B163" sqref="B16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51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51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51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51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51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51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51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51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51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51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51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51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51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51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51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51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51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51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51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51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51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51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51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51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51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51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51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51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51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51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51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51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51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51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51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51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51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51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51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51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51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51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51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51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51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51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51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51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51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51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51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51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51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51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51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51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51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51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51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51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51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51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51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51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51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51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51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51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51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51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51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51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51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51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51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51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51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51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51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51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51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51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51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51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51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51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51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51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51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51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51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51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51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51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51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51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51">
        <f t="shared" si="11"/>
        <v>3.68199821655303</v>
      </c>
    </row>
    <row r="103" spans="1:7">
      <c r="A103" s="40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51">
        <f t="shared" si="11"/>
        <v>3.16973621181298</v>
      </c>
    </row>
    <row r="104" spans="1:7">
      <c r="A104" s="40">
        <v>43833</v>
      </c>
      <c r="B104" s="44">
        <v>3.1428</v>
      </c>
      <c r="C104" s="43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51">
        <f t="shared" si="11"/>
        <v>2.59859286628261</v>
      </c>
    </row>
    <row r="105" spans="1:7">
      <c r="A105" s="40">
        <v>43840</v>
      </c>
      <c r="B105" s="44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51">
        <f t="shared" si="11"/>
        <v>2.1365178623223</v>
      </c>
    </row>
    <row r="106" spans="1:7">
      <c r="A106" s="40">
        <v>43847</v>
      </c>
      <c r="B106" s="44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51">
        <f t="shared" si="11"/>
        <v>1.69418675548966</v>
      </c>
    </row>
    <row r="107" spans="1:7">
      <c r="A107" s="40">
        <v>43853</v>
      </c>
      <c r="B107" s="44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51">
        <f t="shared" si="11"/>
        <v>1.77736588687256</v>
      </c>
    </row>
    <row r="108" spans="1:7">
      <c r="A108" s="40">
        <v>43868</v>
      </c>
      <c r="B108" s="44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51">
        <f t="shared" si="11"/>
        <v>1.95394693275243</v>
      </c>
    </row>
    <row r="109" spans="1:7">
      <c r="A109" s="40">
        <v>43875</v>
      </c>
      <c r="B109" s="44">
        <v>2.8631</v>
      </c>
      <c r="C109" s="46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51">
        <f t="shared" si="11"/>
        <v>2.05433694124502</v>
      </c>
    </row>
    <row r="110" spans="1:7">
      <c r="A110" s="40">
        <v>43882</v>
      </c>
      <c r="B110" s="44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51">
        <f t="shared" si="11"/>
        <v>2.0313291944267</v>
      </c>
    </row>
    <row r="111" spans="1:7">
      <c r="A111" s="40">
        <v>43889</v>
      </c>
      <c r="B111" s="44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51">
        <f t="shared" si="11"/>
        <v>2.11834652597067</v>
      </c>
    </row>
    <row r="112" spans="1:7">
      <c r="A112" s="40">
        <v>43896</v>
      </c>
      <c r="B112" s="44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51">
        <f t="shared" si="11"/>
        <v>2.26481143501621</v>
      </c>
    </row>
    <row r="113" spans="1:7">
      <c r="A113" s="40">
        <v>43903</v>
      </c>
      <c r="B113" s="44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51">
        <f t="shared" si="11"/>
        <v>2.33255243833015</v>
      </c>
    </row>
    <row r="114" spans="1:7">
      <c r="A114" s="40">
        <v>43910</v>
      </c>
      <c r="B114" s="44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51">
        <f t="shared" si="11"/>
        <v>2.60192794700429</v>
      </c>
    </row>
    <row r="115" spans="1:7">
      <c r="A115" s="40">
        <v>43917</v>
      </c>
      <c r="B115" s="44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51">
        <f t="shared" si="11"/>
        <v>3.07640684262849</v>
      </c>
    </row>
    <row r="116" spans="1:7">
      <c r="A116" s="40">
        <v>43924</v>
      </c>
      <c r="B116" s="44">
        <v>2.5965</v>
      </c>
      <c r="C116" s="46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51">
        <f t="shared" si="11"/>
        <v>3.55171546753044</v>
      </c>
    </row>
    <row r="117" spans="1:7">
      <c r="A117" s="40">
        <v>43931</v>
      </c>
      <c r="B117" s="44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51">
        <f t="shared" si="11"/>
        <v>3.89447242983291</v>
      </c>
    </row>
    <row r="118" spans="1:7">
      <c r="A118" s="40">
        <v>43938</v>
      </c>
      <c r="B118" s="44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51">
        <f t="shared" si="11"/>
        <v>4.11935088597134</v>
      </c>
    </row>
    <row r="119" spans="1:7">
      <c r="A119" s="40">
        <v>43945</v>
      </c>
      <c r="B119" s="44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51">
        <f t="shared" si="11"/>
        <v>4.54970734102263</v>
      </c>
    </row>
    <row r="120" spans="1:7">
      <c r="A120" s="40">
        <v>43951</v>
      </c>
      <c r="B120" s="44">
        <v>2.538</v>
      </c>
      <c r="C120" s="46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51">
        <f t="shared" si="11"/>
        <v>4.88148473308877</v>
      </c>
    </row>
    <row r="121" spans="1:7">
      <c r="A121" s="40">
        <v>43959</v>
      </c>
      <c r="B121" s="44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51">
        <f t="shared" si="11"/>
        <v>4.9815449616207</v>
      </c>
    </row>
    <row r="122" spans="1:7">
      <c r="A122" s="40">
        <v>43966</v>
      </c>
      <c r="B122" s="44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51">
        <f t="shared" si="11"/>
        <v>4.97577851975306</v>
      </c>
    </row>
    <row r="123" spans="1:7">
      <c r="A123" s="40">
        <v>43973</v>
      </c>
      <c r="B123" s="44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51">
        <f t="shared" si="11"/>
        <v>5.15161383777374</v>
      </c>
    </row>
    <row r="124" spans="1:7">
      <c r="A124" s="40">
        <v>43980</v>
      </c>
      <c r="B124" s="44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51">
        <f t="shared" si="11"/>
        <v>4.88890095280709</v>
      </c>
    </row>
    <row r="125" spans="1:7">
      <c r="A125" s="40">
        <v>43987</v>
      </c>
      <c r="B125" s="44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51">
        <f t="shared" si="11"/>
        <v>4.43720648727936</v>
      </c>
    </row>
    <row r="126" spans="1:7">
      <c r="A126" s="40">
        <v>43994</v>
      </c>
      <c r="B126" s="44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51">
        <f t="shared" si="11"/>
        <v>4.19191108687201</v>
      </c>
    </row>
    <row r="127" spans="1:7">
      <c r="A127" s="40">
        <v>44001</v>
      </c>
      <c r="B127" s="44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51">
        <f t="shared" si="11"/>
        <v>3.80877848776262</v>
      </c>
    </row>
    <row r="128" spans="1:7">
      <c r="A128" s="40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51">
        <f t="shared" si="11"/>
        <v>3.26545087138132</v>
      </c>
    </row>
    <row r="129" spans="1:7">
      <c r="A129" s="40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51">
        <f t="shared" si="11"/>
        <v>2.77031040891302</v>
      </c>
    </row>
    <row r="130" spans="1:7">
      <c r="A130" s="40">
        <v>44022</v>
      </c>
      <c r="B130">
        <v>3.0305</v>
      </c>
      <c r="C130">
        <v>60.06</v>
      </c>
      <c r="D130" s="53">
        <f t="shared" ref="D130:D140" si="14">1/C130*100</f>
        <v>1.66500166500166</v>
      </c>
      <c r="E130" s="53">
        <f t="shared" ref="E130:E140" si="15">D130-B130</f>
        <v>-1.36549833499834</v>
      </c>
      <c r="F130" s="53">
        <f t="shared" si="10"/>
        <v>-0.61795633583832</v>
      </c>
      <c r="G130" s="51">
        <f t="shared" si="11"/>
        <v>2.1523540730747</v>
      </c>
    </row>
    <row r="131" spans="1:7">
      <c r="A131" s="40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51">
        <f t="shared" si="11"/>
        <v>1.64184960215642</v>
      </c>
    </row>
    <row r="132" spans="1:7">
      <c r="A132" s="40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51">
        <f t="shared" si="11"/>
        <v>1.44790971176199</v>
      </c>
    </row>
    <row r="133" spans="1:7">
      <c r="A133" s="40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51">
        <f t="shared" si="11"/>
        <v>1.06875907596258</v>
      </c>
    </row>
    <row r="134" spans="1:7">
      <c r="A134" s="40">
        <v>44050</v>
      </c>
      <c r="B134">
        <v>2.9918</v>
      </c>
      <c r="C134" s="44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0" si="16">E134-E129</f>
        <v>-0.30283288890012</v>
      </c>
      <c r="G134" s="51">
        <f t="shared" si="11"/>
        <v>0.76592618706246</v>
      </c>
    </row>
    <row r="135" spans="1:7">
      <c r="A135" s="40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51">
        <f t="shared" ref="G135:G140" si="17">F135+G134</f>
        <v>0.90890820112818</v>
      </c>
    </row>
    <row r="136" spans="1:7">
      <c r="A136" s="40">
        <v>44064</v>
      </c>
      <c r="B136">
        <v>2.9823</v>
      </c>
      <c r="C136" s="50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51">
        <f t="shared" si="17"/>
        <v>0.85380544708751</v>
      </c>
    </row>
    <row r="137" spans="1:7">
      <c r="A137" s="40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51">
        <f t="shared" si="17"/>
        <v>0.5141679155628</v>
      </c>
    </row>
    <row r="138" spans="1:7">
      <c r="A138" s="40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51">
        <f t="shared" si="17"/>
        <v>0.26923047925817</v>
      </c>
    </row>
    <row r="139" spans="1:7">
      <c r="A139" s="40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51">
        <f t="shared" si="17"/>
        <v>0.20879223011184</v>
      </c>
    </row>
    <row r="140" spans="1:7">
      <c r="A140" s="40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-0.212163584902255</v>
      </c>
      <c r="G140" s="51">
        <f t="shared" si="17"/>
        <v>-0.00337135479041462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40" sqref="D40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39">
        <v>11251.71</v>
      </c>
      <c r="E1" t="s">
        <v>17</v>
      </c>
      <c r="F1" t="s">
        <v>18</v>
      </c>
      <c r="H1" t="s">
        <v>15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 s="4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5">
        <v>3.194</v>
      </c>
    </row>
    <row r="5" spans="1:8">
      <c r="A5" s="40">
        <v>43840</v>
      </c>
      <c r="B5" s="44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 s="44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 s="44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 s="44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 s="44">
        <v>2.8631</v>
      </c>
      <c r="C9">
        <v>27.08</v>
      </c>
      <c r="D9">
        <v>10916.31</v>
      </c>
      <c r="E9" s="46">
        <v>52.7</v>
      </c>
      <c r="F9">
        <v>14.26</v>
      </c>
      <c r="H9">
        <v>2.885</v>
      </c>
    </row>
    <row r="10" spans="1:8">
      <c r="A10" s="40">
        <v>43882</v>
      </c>
      <c r="B10" s="44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 s="44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 s="44">
        <v>2.628</v>
      </c>
      <c r="C12">
        <v>28.78</v>
      </c>
      <c r="D12">
        <v>11582.82</v>
      </c>
      <c r="E12">
        <v>56.43</v>
      </c>
      <c r="F12">
        <v>14.83</v>
      </c>
      <c r="H12" s="47">
        <v>2.69</v>
      </c>
    </row>
    <row r="13" spans="1:8">
      <c r="A13" s="40">
        <v>43903</v>
      </c>
      <c r="B13" s="44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 s="44">
        <v>2.6815</v>
      </c>
      <c r="C14">
        <v>25.46</v>
      </c>
      <c r="D14">
        <v>10150.13</v>
      </c>
      <c r="E14">
        <v>50.37</v>
      </c>
      <c r="F14">
        <v>13.44</v>
      </c>
      <c r="H14" s="48">
        <v>2.757</v>
      </c>
    </row>
    <row r="15" spans="1:8">
      <c r="A15" s="40">
        <v>43917</v>
      </c>
      <c r="B15" s="44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 s="44">
        <v>2.5965</v>
      </c>
      <c r="C16">
        <v>24.91</v>
      </c>
      <c r="D16" s="43">
        <v>10110.11</v>
      </c>
      <c r="E16" s="46">
        <v>48.8</v>
      </c>
      <c r="F16">
        <v>13.54</v>
      </c>
      <c r="H16">
        <v>2.608</v>
      </c>
    </row>
    <row r="17" spans="1:8">
      <c r="A17" s="40">
        <v>43931</v>
      </c>
      <c r="B17" s="44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 s="44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 s="44">
        <v>2.51</v>
      </c>
      <c r="C19" s="46">
        <v>25.1</v>
      </c>
      <c r="D19">
        <v>10423.46</v>
      </c>
      <c r="E19">
        <v>44.56</v>
      </c>
      <c r="F19" s="46">
        <v>13.8</v>
      </c>
      <c r="H19">
        <v>2.512</v>
      </c>
    </row>
    <row r="20" spans="1:8">
      <c r="A20" s="40">
        <v>43951</v>
      </c>
      <c r="B20" s="44">
        <v>2.538</v>
      </c>
      <c r="C20">
        <v>25.27</v>
      </c>
      <c r="D20">
        <v>10721.78</v>
      </c>
      <c r="E20" s="46">
        <v>44.6</v>
      </c>
      <c r="F20">
        <v>14.09</v>
      </c>
      <c r="H20" s="7">
        <v>2.514</v>
      </c>
    </row>
    <row r="21" spans="1:8">
      <c r="A21" s="40">
        <v>43959</v>
      </c>
      <c r="B21" s="44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 s="44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 s="44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 s="4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 s="44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 s="44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 s="44">
        <v>2.8752</v>
      </c>
      <c r="C27">
        <v>27.78</v>
      </c>
      <c r="D27">
        <v>11668.13</v>
      </c>
      <c r="E27">
        <v>50.68</v>
      </c>
      <c r="F27">
        <v>13.72</v>
      </c>
      <c r="H27" s="44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49">
        <v>29.51</v>
      </c>
      <c r="D29">
        <v>12433.27</v>
      </c>
      <c r="E29">
        <v>53.37</v>
      </c>
      <c r="F29">
        <v>14.65</v>
      </c>
      <c r="H29" s="49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49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 s="44">
        <v>60.05</v>
      </c>
      <c r="F34">
        <v>15.75</v>
      </c>
      <c r="H34" s="49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50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topLeftCell="G1" workbookViewId="0">
      <selection activeCell="Y10" sqref="Y10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2" t="s">
        <v>31</v>
      </c>
      <c r="I2" s="32" t="s">
        <v>32</v>
      </c>
      <c r="J2" s="32"/>
      <c r="K2" s="35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s="32" t="s">
        <v>37</v>
      </c>
      <c r="I3" s="32" t="s">
        <v>32</v>
      </c>
      <c r="J3" s="32"/>
      <c r="K3" s="32"/>
      <c r="L3" s="32">
        <v>25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13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21</v>
      </c>
    </row>
    <row r="6" spans="1:13">
      <c r="A6" s="31"/>
      <c r="B6" s="32" t="s">
        <v>45</v>
      </c>
      <c r="C6" s="33"/>
      <c r="H6" s="32" t="s">
        <v>46</v>
      </c>
      <c r="I6" s="32" t="s">
        <v>32</v>
      </c>
      <c r="J6" s="32"/>
      <c r="K6" s="35" t="s">
        <v>33</v>
      </c>
      <c r="L6" s="32">
        <v>18</v>
      </c>
      <c r="M6">
        <v>3</v>
      </c>
    </row>
    <row r="7" spans="1:12">
      <c r="A7" s="31" t="s">
        <v>47</v>
      </c>
      <c r="B7" s="32" t="s">
        <v>48</v>
      </c>
      <c r="C7" s="33"/>
      <c r="H7" s="32" t="s">
        <v>49</v>
      </c>
      <c r="I7" s="32" t="s">
        <v>32</v>
      </c>
      <c r="J7" s="32"/>
      <c r="K7" s="32" t="s">
        <v>50</v>
      </c>
      <c r="L7" s="32">
        <v>14</v>
      </c>
    </row>
    <row r="8" spans="1:12">
      <c r="A8" s="31"/>
      <c r="B8" s="32" t="s">
        <v>51</v>
      </c>
      <c r="C8" s="33"/>
      <c r="H8" s="32" t="s">
        <v>52</v>
      </c>
      <c r="I8" s="32" t="s">
        <v>32</v>
      </c>
      <c r="J8" s="32"/>
      <c r="K8" s="36"/>
      <c r="L8" s="32">
        <v>20</v>
      </c>
    </row>
    <row r="9" spans="8:12">
      <c r="H9" s="32" t="s">
        <v>53</v>
      </c>
      <c r="I9" s="32" t="s">
        <v>32</v>
      </c>
      <c r="J9" s="32"/>
      <c r="K9" s="32"/>
      <c r="L9" s="32">
        <v>12</v>
      </c>
    </row>
    <row r="10" spans="8:13">
      <c r="H10" s="32" t="s">
        <v>54</v>
      </c>
      <c r="I10" s="32" t="s">
        <v>32</v>
      </c>
      <c r="J10" s="32"/>
      <c r="K10" s="35" t="s">
        <v>33</v>
      </c>
      <c r="L10" s="32">
        <v>36</v>
      </c>
      <c r="M10">
        <v>1</v>
      </c>
    </row>
    <row r="11" spans="8:13">
      <c r="H11" s="32" t="s">
        <v>55</v>
      </c>
      <c r="I11" s="32" t="s">
        <v>32</v>
      </c>
      <c r="J11" s="32"/>
      <c r="K11" s="35" t="s">
        <v>33</v>
      </c>
      <c r="L11" s="32">
        <v>17</v>
      </c>
      <c r="M11">
        <v>2</v>
      </c>
    </row>
    <row r="12" spans="8:12">
      <c r="H12" s="32"/>
      <c r="I12" s="32" t="s">
        <v>32</v>
      </c>
      <c r="J12" s="32"/>
      <c r="K12" s="35"/>
      <c r="L12" s="32"/>
    </row>
    <row r="13" spans="8:13">
      <c r="H13" s="32" t="s">
        <v>56</v>
      </c>
      <c r="I13" s="32" t="s">
        <v>32</v>
      </c>
      <c r="J13" s="32"/>
      <c r="K13" s="35" t="s">
        <v>33</v>
      </c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2"/>
      <c r="L14" s="32">
        <v>18</v>
      </c>
    </row>
    <row r="15" spans="8:12">
      <c r="H15" s="32" t="s">
        <v>58</v>
      </c>
      <c r="I15" s="32" t="s">
        <v>32</v>
      </c>
      <c r="J15" s="32"/>
      <c r="K15" s="37"/>
      <c r="L15" s="32">
        <v>14</v>
      </c>
    </row>
    <row r="16" spans="8:12">
      <c r="H16" s="32" t="s">
        <v>59</v>
      </c>
      <c r="I16" s="32" t="s">
        <v>32</v>
      </c>
      <c r="J16" s="32"/>
      <c r="K16" s="35" t="s">
        <v>33</v>
      </c>
      <c r="L16" s="32">
        <v>34</v>
      </c>
    </row>
    <row r="17" spans="8:12">
      <c r="H17" s="32" t="s">
        <v>60</v>
      </c>
      <c r="I17" s="32" t="s">
        <v>32</v>
      </c>
      <c r="J17" s="32"/>
      <c r="K17" s="33"/>
      <c r="L17" s="38" t="s">
        <v>61</v>
      </c>
    </row>
    <row r="18" spans="8:12">
      <c r="H18" s="32"/>
      <c r="I18" s="32" t="s">
        <v>32</v>
      </c>
      <c r="J18" s="32"/>
      <c r="K18" s="32"/>
      <c r="L18" s="32"/>
    </row>
    <row r="19" spans="8:12">
      <c r="H19" s="32"/>
      <c r="I19" s="32" t="s">
        <v>32</v>
      </c>
      <c r="J19" s="32"/>
      <c r="K19" s="32"/>
      <c r="L19" s="32"/>
    </row>
    <row r="20" spans="8:12">
      <c r="H20" s="32"/>
      <c r="I20" s="32" t="s">
        <v>32</v>
      </c>
      <c r="J20" s="32"/>
      <c r="K20" s="32"/>
      <c r="L20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</row>
    <row r="2" spans="1:25">
      <c r="A2" s="20" t="s">
        <v>85</v>
      </c>
      <c r="B2" s="20" t="s">
        <v>86</v>
      </c>
      <c r="C2" s="19" t="s">
        <v>87</v>
      </c>
      <c r="D2" s="19" t="s">
        <v>87</v>
      </c>
      <c r="E2" s="19" t="s">
        <v>87</v>
      </c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 t="s">
        <v>87</v>
      </c>
      <c r="M2" s="19" t="s">
        <v>87</v>
      </c>
      <c r="N2" s="19" t="s">
        <v>87</v>
      </c>
      <c r="O2" s="19" t="s">
        <v>87</v>
      </c>
      <c r="P2" s="19" t="s">
        <v>87</v>
      </c>
      <c r="Q2" s="19" t="s">
        <v>87</v>
      </c>
      <c r="R2" s="19" t="s">
        <v>87</v>
      </c>
      <c r="S2" s="19" t="s">
        <v>87</v>
      </c>
      <c r="U2" s="19" t="s">
        <v>87</v>
      </c>
      <c r="V2" s="19" t="s">
        <v>87</v>
      </c>
      <c r="W2" s="19" t="s">
        <v>87</v>
      </c>
      <c r="X2" s="19" t="s">
        <v>87</v>
      </c>
      <c r="Y2" s="19" t="s">
        <v>87</v>
      </c>
    </row>
    <row r="3" spans="1:25">
      <c r="A3" s="20"/>
      <c r="B3" s="20" t="s">
        <v>88</v>
      </c>
      <c r="C3" s="19" t="s">
        <v>89</v>
      </c>
      <c r="D3" s="19" t="s">
        <v>90</v>
      </c>
      <c r="E3" s="19" t="s">
        <v>91</v>
      </c>
      <c r="F3" s="19" t="s">
        <v>92</v>
      </c>
      <c r="G3" s="19" t="s">
        <v>93</v>
      </c>
      <c r="H3" s="19" t="s">
        <v>94</v>
      </c>
      <c r="I3" s="19" t="s">
        <v>95</v>
      </c>
      <c r="J3" s="19" t="s">
        <v>96</v>
      </c>
      <c r="K3" s="19" t="s">
        <v>95</v>
      </c>
      <c r="L3" s="19" t="s">
        <v>97</v>
      </c>
      <c r="M3" s="19" t="s">
        <v>95</v>
      </c>
      <c r="N3" s="19" t="s">
        <v>98</v>
      </c>
      <c r="O3" s="19" t="s">
        <v>99</v>
      </c>
      <c r="P3" s="19" t="s">
        <v>100</v>
      </c>
      <c r="Q3" s="19" t="s">
        <v>101</v>
      </c>
      <c r="R3" s="19" t="s">
        <v>97</v>
      </c>
      <c r="S3" s="19" t="s">
        <v>97</v>
      </c>
      <c r="T3" s="19" t="s">
        <v>95</v>
      </c>
      <c r="U3" s="19" t="s">
        <v>95</v>
      </c>
      <c r="V3" s="19" t="s">
        <v>95</v>
      </c>
      <c r="W3" s="19" t="s">
        <v>95</v>
      </c>
      <c r="X3" s="19" t="s">
        <v>102</v>
      </c>
      <c r="Y3" s="19" t="s">
        <v>94</v>
      </c>
    </row>
    <row r="4" spans="1:25">
      <c r="A4" s="20"/>
      <c r="B4" s="20" t="s">
        <v>103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104</v>
      </c>
      <c r="F5" s="19">
        <v>45</v>
      </c>
      <c r="N5" s="19" t="s">
        <v>105</v>
      </c>
      <c r="O5" s="19" t="s">
        <v>105</v>
      </c>
      <c r="P5" s="19" t="s">
        <v>105</v>
      </c>
      <c r="Q5" s="19">
        <v>45</v>
      </c>
      <c r="R5" s="19">
        <v>45</v>
      </c>
      <c r="S5" s="19" t="s">
        <v>105</v>
      </c>
      <c r="T5" s="19" t="s">
        <v>105</v>
      </c>
      <c r="V5" s="19" t="s">
        <v>105</v>
      </c>
      <c r="X5" s="19">
        <v>45</v>
      </c>
      <c r="Y5" s="19">
        <v>45</v>
      </c>
    </row>
    <row r="6" spans="1:25">
      <c r="A6" s="20"/>
      <c r="B6" s="20" t="s">
        <v>106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 t="s">
        <v>87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19" t="s">
        <v>87</v>
      </c>
      <c r="X7" s="19" t="s">
        <v>87</v>
      </c>
      <c r="Y7" s="19" t="s">
        <v>87</v>
      </c>
    </row>
    <row r="8" spans="1:25">
      <c r="A8" s="20"/>
      <c r="B8" s="20" t="s">
        <v>108</v>
      </c>
      <c r="C8" s="19" t="s">
        <v>87</v>
      </c>
      <c r="D8" s="19" t="s">
        <v>109</v>
      </c>
      <c r="E8" s="19" t="s">
        <v>109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 t="s">
        <v>109</v>
      </c>
      <c r="M8" s="19" t="s">
        <v>109</v>
      </c>
      <c r="N8" s="19" t="s">
        <v>109</v>
      </c>
      <c r="O8" s="19" t="s">
        <v>87</v>
      </c>
      <c r="P8" s="19" t="s">
        <v>87</v>
      </c>
      <c r="Q8" s="19" t="s">
        <v>109</v>
      </c>
      <c r="R8" s="19" t="s">
        <v>109</v>
      </c>
      <c r="S8" s="19" t="s">
        <v>109</v>
      </c>
      <c r="T8" s="19" t="s">
        <v>87</v>
      </c>
      <c r="U8" s="19" t="s">
        <v>87</v>
      </c>
      <c r="V8" s="19" t="s">
        <v>109</v>
      </c>
      <c r="W8" s="19" t="s">
        <v>87</v>
      </c>
      <c r="X8" s="19" t="s">
        <v>109</v>
      </c>
      <c r="Y8" s="19" t="s">
        <v>109</v>
      </c>
    </row>
    <row r="9" spans="1:19">
      <c r="A9" s="20"/>
      <c r="B9" s="20" t="s">
        <v>110</v>
      </c>
      <c r="F9" s="19" t="s">
        <v>111</v>
      </c>
      <c r="R9" s="19" t="s">
        <v>111</v>
      </c>
      <c r="S9" s="19" t="s">
        <v>112</v>
      </c>
    </row>
    <row r="10" ht="78" customHeight="1" spans="1:25">
      <c r="A10" s="22" t="s">
        <v>113</v>
      </c>
      <c r="B10" s="20" t="s">
        <v>114</v>
      </c>
      <c r="C10" s="23" t="s">
        <v>115</v>
      </c>
      <c r="D10" s="23" t="s">
        <v>116</v>
      </c>
      <c r="E10" s="23" t="s">
        <v>117</v>
      </c>
      <c r="F10" s="23" t="s">
        <v>118</v>
      </c>
      <c r="G10" s="23" t="s">
        <v>119</v>
      </c>
      <c r="H10" s="23" t="s">
        <v>120</v>
      </c>
      <c r="I10" s="23" t="s">
        <v>121</v>
      </c>
      <c r="J10" s="23" t="s">
        <v>122</v>
      </c>
      <c r="K10" s="23" t="s">
        <v>123</v>
      </c>
      <c r="L10" s="23" t="s">
        <v>124</v>
      </c>
      <c r="M10" s="23" t="s">
        <v>125</v>
      </c>
      <c r="N10" s="23" t="s">
        <v>126</v>
      </c>
      <c r="O10" s="23" t="s">
        <v>127</v>
      </c>
      <c r="P10" s="23" t="s">
        <v>128</v>
      </c>
      <c r="Q10" s="23" t="s">
        <v>129</v>
      </c>
      <c r="R10" s="23" t="s">
        <v>130</v>
      </c>
      <c r="S10" s="23" t="s">
        <v>131</v>
      </c>
      <c r="T10" s="23" t="s">
        <v>132</v>
      </c>
      <c r="U10" s="23" t="s">
        <v>133</v>
      </c>
      <c r="V10" s="23" t="s">
        <v>134</v>
      </c>
      <c r="W10" s="23" t="s">
        <v>135</v>
      </c>
      <c r="X10" s="23" t="s">
        <v>136</v>
      </c>
      <c r="Y10" s="23" t="s">
        <v>137</v>
      </c>
    </row>
    <row r="11" spans="1:2">
      <c r="A11" s="24"/>
      <c r="B11" s="20" t="s">
        <v>138</v>
      </c>
    </row>
    <row r="12" spans="1:25">
      <c r="A12" s="24"/>
      <c r="B12" s="20" t="s">
        <v>139</v>
      </c>
      <c r="C12" s="19" t="s">
        <v>140</v>
      </c>
      <c r="D12" s="19" t="s">
        <v>141</v>
      </c>
      <c r="E12" s="19">
        <v>39.56</v>
      </c>
      <c r="F12" s="19" t="s">
        <v>142</v>
      </c>
      <c r="G12" s="19" t="s">
        <v>143</v>
      </c>
      <c r="H12" s="19" t="s">
        <v>144</v>
      </c>
      <c r="I12" s="19" t="s">
        <v>145</v>
      </c>
      <c r="J12" s="19" t="s">
        <v>146</v>
      </c>
      <c r="K12" s="19" t="s">
        <v>147</v>
      </c>
      <c r="L12" s="28" t="s">
        <v>148</v>
      </c>
      <c r="M12" s="19" t="s">
        <v>149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150</v>
      </c>
      <c r="T12" s="19" t="s">
        <v>151</v>
      </c>
      <c r="U12" s="19" t="s">
        <v>152</v>
      </c>
      <c r="V12" s="19">
        <v>20</v>
      </c>
      <c r="W12" s="19" t="s">
        <v>153</v>
      </c>
      <c r="X12" s="19" t="s">
        <v>154</v>
      </c>
      <c r="Y12" s="19" t="s">
        <v>155</v>
      </c>
    </row>
    <row r="13" spans="1:19">
      <c r="A13" s="24"/>
      <c r="B13" s="20" t="s">
        <v>156</v>
      </c>
      <c r="E13" s="19" t="s">
        <v>157</v>
      </c>
      <c r="F13" s="19" t="s">
        <v>158</v>
      </c>
      <c r="Q13" s="19" t="s">
        <v>159</v>
      </c>
      <c r="R13" s="19" t="s">
        <v>160</v>
      </c>
      <c r="S13" s="19" t="s">
        <v>161</v>
      </c>
    </row>
    <row r="14" spans="1:25">
      <c r="A14" s="24"/>
      <c r="B14" s="20" t="s">
        <v>162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163</v>
      </c>
      <c r="C15" s="19" t="s">
        <v>87</v>
      </c>
      <c r="D15" s="19" t="s">
        <v>87</v>
      </c>
      <c r="E15" s="19" t="s">
        <v>109</v>
      </c>
      <c r="F15" s="19" t="s">
        <v>87</v>
      </c>
      <c r="G15" s="19" t="s">
        <v>87</v>
      </c>
      <c r="H15" s="19" t="s">
        <v>87</v>
      </c>
      <c r="I15" s="19" t="s">
        <v>109</v>
      </c>
      <c r="J15" s="19" t="s">
        <v>109</v>
      </c>
      <c r="K15" s="19" t="s">
        <v>109</v>
      </c>
      <c r="L15" s="19" t="s">
        <v>87</v>
      </c>
      <c r="M15" s="19" t="s">
        <v>109</v>
      </c>
      <c r="N15" s="19" t="s">
        <v>109</v>
      </c>
      <c r="O15" s="19" t="s">
        <v>87</v>
      </c>
      <c r="P15" s="19" t="s">
        <v>109</v>
      </c>
      <c r="Q15" s="19" t="s">
        <v>87</v>
      </c>
      <c r="R15" s="19" t="s">
        <v>109</v>
      </c>
      <c r="S15" s="19" t="s">
        <v>87</v>
      </c>
      <c r="T15" s="19" t="s">
        <v>87</v>
      </c>
      <c r="U15" s="19" t="s">
        <v>87</v>
      </c>
      <c r="V15" s="19" t="s">
        <v>87</v>
      </c>
    </row>
    <row r="16" spans="1:2">
      <c r="A16" s="24"/>
      <c r="B16" s="20" t="s">
        <v>164</v>
      </c>
    </row>
    <row r="17" spans="1:8">
      <c r="A17" s="24"/>
      <c r="B17" s="20" t="s">
        <v>165</v>
      </c>
      <c r="C17" s="30" t="s">
        <v>87</v>
      </c>
      <c r="D17" s="30" t="s">
        <v>87</v>
      </c>
      <c r="E17" s="30" t="s">
        <v>87</v>
      </c>
      <c r="F17" s="30" t="s">
        <v>87</v>
      </c>
      <c r="G17" s="30" t="s">
        <v>87</v>
      </c>
      <c r="H17" s="30" t="s">
        <v>87</v>
      </c>
    </row>
    <row r="18" spans="1:25">
      <c r="A18" s="24"/>
      <c r="B18" s="20" t="s">
        <v>166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167</v>
      </c>
      <c r="O18" s="19">
        <v>156</v>
      </c>
      <c r="P18" s="19">
        <v>31.28</v>
      </c>
      <c r="Q18" s="19" t="s">
        <v>168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169</v>
      </c>
      <c r="C19" s="19" t="s">
        <v>170</v>
      </c>
      <c r="D19" s="19" t="s">
        <v>171</v>
      </c>
      <c r="E19" s="19" t="s">
        <v>172</v>
      </c>
      <c r="F19" s="19" t="s">
        <v>173</v>
      </c>
      <c r="G19" s="19" t="s">
        <v>174</v>
      </c>
      <c r="H19" s="19" t="s">
        <v>175</v>
      </c>
      <c r="I19" s="19" t="s">
        <v>170</v>
      </c>
      <c r="J19" s="19" t="s">
        <v>176</v>
      </c>
      <c r="K19" s="19" t="s">
        <v>177</v>
      </c>
      <c r="L19" s="19" t="s">
        <v>178</v>
      </c>
      <c r="M19" s="19" t="s">
        <v>179</v>
      </c>
      <c r="N19" s="19" t="s">
        <v>180</v>
      </c>
      <c r="O19" s="19" t="s">
        <v>181</v>
      </c>
      <c r="P19" s="19" t="s">
        <v>170</v>
      </c>
      <c r="Q19" s="19" t="s">
        <v>182</v>
      </c>
      <c r="R19" s="19" t="s">
        <v>183</v>
      </c>
      <c r="S19" s="19" t="s">
        <v>170</v>
      </c>
      <c r="T19" s="19" t="s">
        <v>184</v>
      </c>
      <c r="U19" s="19" t="s">
        <v>184</v>
      </c>
      <c r="X19" s="19" t="s">
        <v>185</v>
      </c>
      <c r="Y19" s="19" t="s">
        <v>186</v>
      </c>
    </row>
    <row r="20" spans="1:2">
      <c r="A20" s="26"/>
      <c r="B20" s="20" t="s">
        <v>187</v>
      </c>
    </row>
    <row r="21" spans="1:25">
      <c r="A21" s="22" t="s">
        <v>188</v>
      </c>
      <c r="B21" s="20" t="s">
        <v>189</v>
      </c>
      <c r="C21" s="19" t="s">
        <v>190</v>
      </c>
      <c r="D21" s="19" t="s">
        <v>191</v>
      </c>
      <c r="E21" s="21" t="s">
        <v>192</v>
      </c>
      <c r="F21" s="19" t="s">
        <v>193</v>
      </c>
      <c r="G21" s="19" t="s">
        <v>194</v>
      </c>
      <c r="H21" s="19" t="s">
        <v>195</v>
      </c>
      <c r="I21" s="19" t="s">
        <v>196</v>
      </c>
      <c r="J21" s="19" t="s">
        <v>197</v>
      </c>
      <c r="K21" s="19" t="s">
        <v>198</v>
      </c>
      <c r="L21" s="19" t="s">
        <v>199</v>
      </c>
      <c r="M21" s="19" t="s">
        <v>200</v>
      </c>
      <c r="N21" s="19" t="s">
        <v>201</v>
      </c>
      <c r="O21" s="19" t="s">
        <v>202</v>
      </c>
      <c r="P21" s="19" t="s">
        <v>203</v>
      </c>
      <c r="Q21" s="19" t="s">
        <v>204</v>
      </c>
      <c r="R21" s="21" t="s">
        <v>205</v>
      </c>
      <c r="S21" s="21" t="s">
        <v>206</v>
      </c>
      <c r="T21" s="19" t="s">
        <v>207</v>
      </c>
      <c r="U21" s="21" t="s">
        <v>208</v>
      </c>
      <c r="V21" s="19" t="s">
        <v>209</v>
      </c>
      <c r="W21" s="19">
        <v>49.2</v>
      </c>
      <c r="X21" s="19" t="s">
        <v>210</v>
      </c>
      <c r="Y21" s="19" t="s">
        <v>211</v>
      </c>
    </row>
    <row r="22" spans="1:2">
      <c r="A22" s="24"/>
      <c r="B22" s="22" t="s">
        <v>212</v>
      </c>
    </row>
    <row r="23" spans="1:2">
      <c r="A23" s="20" t="s">
        <v>213</v>
      </c>
      <c r="B23" s="20" t="s">
        <v>214</v>
      </c>
    </row>
    <row r="24" spans="1:2">
      <c r="A24" s="20"/>
      <c r="B24" s="20" t="s">
        <v>215</v>
      </c>
    </row>
    <row r="25" spans="1:2">
      <c r="A25" s="20"/>
      <c r="B25" s="20" t="s">
        <v>216</v>
      </c>
    </row>
    <row r="26" spans="1:2">
      <c r="A26" s="20"/>
      <c r="B26" s="20" t="s">
        <v>217</v>
      </c>
    </row>
    <row r="27" spans="1:2">
      <c r="A27" s="20"/>
      <c r="B27" s="20" t="s">
        <v>218</v>
      </c>
    </row>
    <row r="28" spans="1:2">
      <c r="A28" s="20" t="s">
        <v>219</v>
      </c>
      <c r="B28" s="20" t="s">
        <v>220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77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2020-09-19T12:45:00Z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