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<sst xmlns="http://schemas.openxmlformats.org/spreadsheetml/2006/main" count="597" uniqueCount="297">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</sst>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30" fillId="14" borderId="15" applyNumberFormat="0" applyAlignment="0" applyProtection="0">
      <alignment vertical="center"/>
    </xf>
    <xf numFmtId="0" fontId="31" fillId="27" borderId="2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走势!$A$107:$A$174</c:f>
              <c:numCache>
                <c:formatCode>yyyy/m/d</c:formatCode>
                <c:ptCount val="6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</c:numCache>
            </c:numRef>
          </c:cat>
          <c:val>
            <c:numRef>
              <c:f>走势!$G$107:$G$174</c:f>
              <c:numCache>
                <c:formatCode>General</c:formatCode>
                <c:ptCount val="68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走势!$A$107:$A$174</c:f>
              <c:numCache>
                <c:formatCode>yyyy/m/d</c:formatCode>
                <c:ptCount val="6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</c:numCache>
            </c:numRef>
          </c:cat>
          <c:val>
            <c:numRef>
              <c:f>走势!$I$107:$I$174</c:f>
              <c:numCache>
                <c:formatCode>General</c:formatCode>
                <c:ptCount val="68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走势!$A$107:$A$174</c:f>
              <c:numCache>
                <c:formatCode>yyyy/m/d</c:formatCode>
                <c:ptCount val="6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</c:numCache>
            </c:numRef>
          </c:cat>
          <c:val>
            <c:numRef>
              <c:f>走势!$J$107:$J$174</c:f>
              <c:numCache>
                <c:formatCode>General</c:formatCode>
                <c:ptCount val="68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走势!$A$107:$A$174</c:f>
              <c:numCache>
                <c:formatCode>yyyy/m/d</c:formatCode>
                <c:ptCount val="6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</c:numCache>
            </c:numRef>
          </c:cat>
          <c:val>
            <c:numRef>
              <c:f>走势!$H$107:$H$174</c:f>
              <c:numCache>
                <c:formatCode>General</c:formatCode>
                <c:ptCount val="68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3" si="17">1/C145*100</f>
        <v>3.10173697270471</v>
      </c>
      <c r="E145" s="52">
        <f t="shared" ref="E145:E17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>1/C174*100</f>
        <v>3.38638672536404</v>
      </c>
      <c r="E174" s="52">
        <f>D174-B174</f>
        <v>0.244186725364036</v>
      </c>
      <c r="F174" s="52">
        <f>E174-E169</f>
        <v>0.282691041454167</v>
      </c>
      <c r="G174" s="38">
        <f>F174+G173</f>
        <v>6.95294117756021</v>
      </c>
      <c r="H174">
        <v>14208.78</v>
      </c>
      <c r="I174">
        <v>0.606096217843715</v>
      </c>
      <c r="J174">
        <v>-4.2128905507551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4"/>
  <sheetViews>
    <sheetView topLeftCell="A148" workbookViewId="0">
      <selection activeCell="G174" sqref="G17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3" si="14">1/C130*100</f>
        <v>1.66500166500166</v>
      </c>
      <c r="E130" s="52">
        <f t="shared" ref="E130:E17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>1/C174*100</f>
        <v>1.89609404626469</v>
      </c>
      <c r="E174" s="52">
        <f>D174-B174</f>
        <v>-1.24610595373531</v>
      </c>
      <c r="F174" s="52">
        <f>E174-E169</f>
        <v>0.151112013596815</v>
      </c>
      <c r="G174" s="38">
        <f>F174+G173</f>
        <v>0.606096217843715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A55" workbookViewId="0">
      <selection activeCell="G73" sqref="G7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2" si="4">1/C29*100</f>
        <v>6.32111251580278</v>
      </c>
      <c r="E29" s="52">
        <f t="shared" ref="E29:E7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2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2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>1/C73*100</f>
        <v>6.04229607250755</v>
      </c>
      <c r="E73" s="52">
        <f>D73-B73</f>
        <v>2.90009607250755</v>
      </c>
      <c r="F73" s="52">
        <f>E73-E68</f>
        <v>0.134909760493203</v>
      </c>
      <c r="G73" s="38">
        <f>F73+G72</f>
        <v>-4.2128905507551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opLeftCell="A43" workbookViewId="0">
      <selection activeCell="F74" sqref="F7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2021-05-15T01:59:42Z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