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<sst xmlns="http://schemas.openxmlformats.org/spreadsheetml/2006/main" count="596" uniqueCount="297">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</sst>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3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8" fillId="29" borderId="21" applyNumberFormat="0" applyAlignment="0" applyProtection="0">
      <alignment vertical="center"/>
    </xf>
    <xf numFmtId="0" fontId="25" fillId="29" borderId="20" applyNumberFormat="0" applyAlignment="0" applyProtection="0">
      <alignment vertical="center"/>
    </xf>
    <xf numFmtId="0" fontId="33" fillId="40" borderId="2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走势!$A$63:$A$149</c:f>
              <c:numCache>
                <c:formatCode>yyyy/m/d</c:formatCode>
                <c:ptCount val="87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</c:numCache>
            </c:numRef>
          </c:cat>
          <c:val>
            <c:numRef>
              <c:f>走势!$G$63:$G$149</c:f>
              <c:numCache>
                <c:formatCode>General</c:formatCode>
                <c:ptCount val="87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5.81736476466395</c:v>
                </c:pt>
                <c:pt idx="83">
                  <c:v>5.66369386111209</c:v>
                </c:pt>
                <c:pt idx="84">
                  <c:v>5.39782899553596</c:v>
                </c:pt>
                <c:pt idx="85">
                  <c:v>5.21824475912382</c:v>
                </c:pt>
                <c:pt idx="86">
                  <c:v>5.08644979458812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走势!$A$63:$A$149</c:f>
              <c:numCache>
                <c:formatCode>yyyy/m/d</c:formatCode>
                <c:ptCount val="87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</c:numCache>
            </c:numRef>
          </c:cat>
          <c:val>
            <c:numRef>
              <c:f>走势!$I$63:$I$149</c:f>
              <c:numCache>
                <c:formatCode>General</c:formatCode>
                <c:ptCount val="87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  <c:pt idx="83">
                  <c:v>-0.601306481995141</c:v>
                </c:pt>
                <c:pt idx="84">
                  <c:v>-0.774291159661561</c:v>
                </c:pt>
                <c:pt idx="85">
                  <c:v>-0.884302295905564</c:v>
                </c:pt>
                <c:pt idx="86">
                  <c:v>-0.948325446765531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走势!$A$63:$A$149</c:f>
              <c:numCache>
                <c:formatCode>yyyy/m/d</c:formatCode>
                <c:ptCount val="87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</c:numCache>
            </c:numRef>
          </c:cat>
          <c:val>
            <c:numRef>
              <c:f>走势!$H$63:$H$149</c:f>
              <c:numCache>
                <c:formatCode>General</c:formatCode>
                <c:ptCount val="87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  <c:pt idx="83">
                  <c:v>13236.6</c:v>
                </c:pt>
                <c:pt idx="84">
                  <c:v>13838.42</c:v>
                </c:pt>
                <c:pt idx="85">
                  <c:v>13754.55</c:v>
                </c:pt>
                <c:pt idx="86">
                  <c:v>13852.42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tabSelected="1" topLeftCell="A6" workbookViewId="0">
      <selection activeCell="L150" sqref="L1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8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 t="shared" ref="G140:G148" si="16"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-0.09396302729529</v>
      </c>
      <c r="F145" s="53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</row>
    <row r="146" spans="1:9">
      <c r="A146" s="41">
        <v>44134</v>
      </c>
      <c r="B146">
        <v>3.181</v>
      </c>
      <c r="C146">
        <v>32.27</v>
      </c>
      <c r="D146" s="53">
        <f>1/C146*100</f>
        <v>3.09885342423303</v>
      </c>
      <c r="E146" s="53">
        <f>D146-B146</f>
        <v>-0.0821465757669699</v>
      </c>
      <c r="F146" s="53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</row>
    <row r="147" spans="1:9">
      <c r="A147" s="41">
        <v>44141</v>
      </c>
      <c r="B147">
        <v>3.2063</v>
      </c>
      <c r="C147">
        <v>33.58</v>
      </c>
      <c r="D147" s="53">
        <f>1/C147*100</f>
        <v>2.97796307325789</v>
      </c>
      <c r="E147" s="53">
        <f>D147-B147</f>
        <v>-0.22833692674211</v>
      </c>
      <c r="F147" s="53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</row>
    <row r="148" spans="1:9">
      <c r="A148" s="41">
        <v>44148</v>
      </c>
      <c r="B148">
        <v>3.2715</v>
      </c>
      <c r="C148">
        <v>33.38</v>
      </c>
      <c r="D148" s="53">
        <f>1/C148*100</f>
        <v>2.99580587177951</v>
      </c>
      <c r="E148" s="53">
        <f>D148-B148</f>
        <v>-0.27569412822049</v>
      </c>
      <c r="F148" s="53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</row>
    <row r="149" spans="1:9">
      <c r="A149" s="41">
        <v>44155</v>
      </c>
      <c r="B149">
        <v>3.31</v>
      </c>
      <c r="C149">
        <v>33.69</v>
      </c>
      <c r="D149" s="53">
        <f>1/C149*100</f>
        <v>2.96823983377857</v>
      </c>
      <c r="E149" s="53">
        <f>D149-B149</f>
        <v>-0.341760166221431</v>
      </c>
      <c r="F149" s="53">
        <f>E149-E144</f>
        <v>-0.131794964535701</v>
      </c>
      <c r="G149" s="38">
        <f>F149+G148</f>
        <v>5.08644979458812</v>
      </c>
      <c r="H149">
        <v>13852.42</v>
      </c>
      <c r="I149">
        <v>-0.948325446765531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9"/>
  <sheetViews>
    <sheetView topLeftCell="A130" workbookViewId="0">
      <selection activeCell="G149" sqref="G14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8" si="14">1/C130*100</f>
        <v>1.66500166500166</v>
      </c>
      <c r="E130" s="53">
        <f t="shared" ref="E130:E148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8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 t="shared" si="14"/>
        <v>1.66057788110262</v>
      </c>
      <c r="E145" s="53">
        <f t="shared" si="15"/>
        <v>-1.53512211889738</v>
      </c>
      <c r="F145" s="53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3">
        <f t="shared" si="14"/>
        <v>1.65180046250413</v>
      </c>
      <c r="E146" s="53">
        <f t="shared" si="15"/>
        <v>-1.52919953749587</v>
      </c>
      <c r="F146" s="53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3">
        <f t="shared" si="14"/>
        <v>1.59744408945687</v>
      </c>
      <c r="E147" s="53">
        <f t="shared" si="15"/>
        <v>-1.60885591054313</v>
      </c>
      <c r="F147" s="53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3">
        <f t="shared" si="14"/>
        <v>1.61838485191779</v>
      </c>
      <c r="E148" s="53">
        <f t="shared" si="15"/>
        <v>-1.65311514808221</v>
      </c>
      <c r="F148" s="53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3">
        <f>1/C149*100</f>
        <v>1.62654521795706</v>
      </c>
      <c r="E149" s="53">
        <f>D149-B149</f>
        <v>-1.68345478204294</v>
      </c>
      <c r="F149" s="53">
        <f>E149-E144</f>
        <v>-0.0640231508599705</v>
      </c>
      <c r="G149" s="38">
        <f>F149+G148</f>
        <v>-0.948325446765531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5" workbookViewId="0">
      <selection activeCell="C49" sqref="C4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2020-11-21T01:42:15Z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