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<sst xmlns="http://schemas.openxmlformats.org/spreadsheetml/2006/main" count="597" uniqueCount="297">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</sst>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7" fillId="28" borderId="19" applyNumberFormat="0" applyAlignment="0" applyProtection="0">
      <alignment vertical="center"/>
    </xf>
    <xf numFmtId="0" fontId="28" fillId="28" borderId="15" applyNumberFormat="0" applyAlignment="0" applyProtection="0">
      <alignment vertical="center"/>
    </xf>
    <xf numFmtId="0" fontId="30" fillId="29" borderId="21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走势!$A$132:$A$222</c:f>
              <c:numCache>
                <c:formatCode>yyyy/m/d</c:formatCode>
                <c:ptCount val="9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</c:numCache>
            </c:numRef>
          </c:cat>
          <c:val>
            <c:numRef>
              <c:f>走势!$G$132:$G$222</c:f>
              <c:numCache>
                <c:formatCode>General</c:formatCode>
                <c:ptCount val="91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  <c:pt idx="83">
                  <c:v>9.03426295745887</c:v>
                </c:pt>
                <c:pt idx="84">
                  <c:v>9.14902267573743</c:v>
                </c:pt>
                <c:pt idx="85">
                  <c:v>9.40491275682132</c:v>
                </c:pt>
                <c:pt idx="86">
                  <c:v>9.86196040263495</c:v>
                </c:pt>
                <c:pt idx="87">
                  <c:v>10.3865314605052</c:v>
                </c:pt>
                <c:pt idx="88">
                  <c:v>10.9830044505195</c:v>
                </c:pt>
                <c:pt idx="89">
                  <c:v>11.5562030641889</c:v>
                </c:pt>
                <c:pt idx="90">
                  <c:v>12.3075192841925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走势!$A$132:$A$222</c:f>
              <c:numCache>
                <c:formatCode>yyyy/m/d</c:formatCode>
                <c:ptCount val="9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</c:numCache>
            </c:numRef>
          </c:cat>
          <c:val>
            <c:numRef>
              <c:f>走势!$I$132:$I$222</c:f>
              <c:numCache>
                <c:formatCode>General</c:formatCode>
                <c:ptCount val="91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  <c:pt idx="83">
                  <c:v>2.86564505839281</c:v>
                </c:pt>
                <c:pt idx="84">
                  <c:v>2.90732002163357</c:v>
                </c:pt>
                <c:pt idx="85">
                  <c:v>2.96816756363899</c:v>
                </c:pt>
                <c:pt idx="86">
                  <c:v>3.1569287922466</c:v>
                </c:pt>
                <c:pt idx="87">
                  <c:v>3.45042048754832</c:v>
                </c:pt>
                <c:pt idx="88">
                  <c:v>3.85157966705225</c:v>
                </c:pt>
                <c:pt idx="89">
                  <c:v>4.27699000776654</c:v>
                </c:pt>
                <c:pt idx="90">
                  <c:v>4.85260932948274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走势!$A$132:$A$222</c:f>
              <c:numCache>
                <c:formatCode>yyyy/m/d</c:formatCode>
                <c:ptCount val="9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</c:numCache>
            </c:numRef>
          </c:cat>
          <c:val>
            <c:numRef>
              <c:f>走势!$J$132:$J$222</c:f>
              <c:numCache>
                <c:formatCode>General</c:formatCode>
                <c:ptCount val="91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  <c:pt idx="83">
                  <c:v>-3.04083736504172</c:v>
                </c:pt>
                <c:pt idx="84">
                  <c:v>-3.05203248612295</c:v>
                </c:pt>
                <c:pt idx="85">
                  <c:v>-2.70695947748168</c:v>
                </c:pt>
                <c:pt idx="86">
                  <c:v>-2.2251596100221</c:v>
                </c:pt>
                <c:pt idx="87">
                  <c:v>-1.93332854065815</c:v>
                </c:pt>
                <c:pt idx="88">
                  <c:v>-1.53191930802715</c:v>
                </c:pt>
                <c:pt idx="89">
                  <c:v>-1.30034511487414</c:v>
                </c:pt>
                <c:pt idx="90">
                  <c:v>-1.02460391668044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走势!$A$132:$A$222</c:f>
              <c:numCache>
                <c:formatCode>yyyy/m/d</c:formatCode>
                <c:ptCount val="9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</c:numCache>
            </c:numRef>
          </c:cat>
          <c:val>
            <c:numRef>
              <c:f>走势!$H$132:$H$222</c:f>
              <c:numCache>
                <c:formatCode>General</c:formatCode>
                <c:ptCount val="91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  <c:pt idx="83">
                  <c:v>13020.46</c:v>
                </c:pt>
                <c:pt idx="84">
                  <c:v>12447.37</c:v>
                </c:pt>
                <c:pt idx="85">
                  <c:v>12328.65</c:v>
                </c:pt>
                <c:pt idx="86">
                  <c:v>12072.73</c:v>
                </c:pt>
                <c:pt idx="87">
                  <c:v>12227.93</c:v>
                </c:pt>
                <c:pt idx="88">
                  <c:v>11959.27</c:v>
                </c:pt>
                <c:pt idx="89">
                  <c:v>11648.57</c:v>
                </c:pt>
                <c:pt idx="90">
                  <c:v>11051.7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2"/>
  <sheetViews>
    <sheetView tabSelected="1" workbookViewId="0">
      <selection activeCell="R18" sqref="R1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21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21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21" si="21">1/C209*100</f>
        <v>3.15059861373661</v>
      </c>
      <c r="E209" s="52">
        <f t="shared" ref="E209:E221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>1/C222*100</f>
        <v>4.43852640923213</v>
      </c>
      <c r="E222" s="52">
        <f>D222-B222</f>
        <v>1.59762640923213</v>
      </c>
      <c r="F222" s="52">
        <f>E222-E217</f>
        <v>0.751316220003605</v>
      </c>
      <c r="G222" s="38">
        <f>F222+G221</f>
        <v>12.3075192841925</v>
      </c>
      <c r="H222">
        <v>11051.7</v>
      </c>
      <c r="I222">
        <v>4.85260932948274</v>
      </c>
      <c r="J222">
        <v>-1.02460391668044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2"/>
  <sheetViews>
    <sheetView topLeftCell="A199" workbookViewId="0">
      <selection activeCell="G222" sqref="G22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21" si="18">1/C194*100</f>
        <v>1.76273576590869</v>
      </c>
      <c r="E194" s="52">
        <f t="shared" ref="E194:E221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2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21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>1/C222*100</f>
        <v>2.67594327000268</v>
      </c>
      <c r="E222" s="52">
        <f>D222-B222</f>
        <v>-0.164956729997324</v>
      </c>
      <c r="F222" s="52">
        <f>E222-E217</f>
        <v>0.575619321716196</v>
      </c>
      <c r="G222" s="38">
        <f>F222+G221</f>
        <v>4.85260932948274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1"/>
  <sheetViews>
    <sheetView topLeftCell="A97" workbookViewId="0">
      <selection activeCell="G121" sqref="G121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20" si="8">1/C93*100</f>
        <v>5.72409845449342</v>
      </c>
      <c r="E93" s="52">
        <f t="shared" ref="E93:E120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20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20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>1/C121*100</f>
        <v>6.52741514360313</v>
      </c>
      <c r="E121" s="52">
        <f>D121-B121</f>
        <v>3.68651514360313</v>
      </c>
      <c r="F121" s="52">
        <f>E121-E116</f>
        <v>0.275741198193703</v>
      </c>
      <c r="G121" s="38">
        <f>F121+G120</f>
        <v>-1.02460391668044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topLeftCell="A106" workbookViewId="0">
      <selection activeCell="F122" sqref="F12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2022-04-24T02:58:44Z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